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Infosys_finacle\"/>
    </mc:Choice>
  </mc:AlternateContent>
  <xr:revisionPtr revIDLastSave="0" documentId="13_ncr:1_{0C477053-4FBF-4CD3-9C24-15D6E9BC5603}" xr6:coauthVersionLast="47" xr6:coauthVersionMax="47" xr10:uidLastSave="{00000000-0000-0000-0000-000000000000}"/>
  <bookViews>
    <workbookView xWindow="-108" yWindow="-108" windowWidth="23256" windowHeight="13176" activeTab="6" xr2:uid="{00000000-000D-0000-FFFF-FFFF00000000}"/>
  </bookViews>
  <sheets>
    <sheet name="2" sheetId="37" r:id="rId1"/>
    <sheet name="5" sheetId="38" r:id="rId2"/>
    <sheet name="3" sheetId="36" r:id="rId3"/>
    <sheet name="6" sheetId="42" r:id="rId4"/>
    <sheet name="7" sheetId="43" r:id="rId5"/>
    <sheet name="8" sheetId="44" r:id="rId6"/>
    <sheet name="Loan Summary" sheetId="2" r:id="rId7"/>
    <sheet name="1" sheetId="45" r:id="rId8"/>
    <sheet name="Payment Chart" sheetId="1" r:id="rId9"/>
    <sheet name="chart" sheetId="4" r:id="rId10"/>
    <sheet name="Sheet1" sheetId="3" state="hidden" r:id="rId11"/>
  </sheets>
  <externalReferences>
    <externalReference r:id="rId12"/>
  </externalReferences>
  <definedNames>
    <definedName name="_xlnm._FilterDatabase" localSheetId="6" hidden="1">'Loan Summary'!$C$11:$P$679</definedName>
    <definedName name="actual_noof_payments">'Payment Chart'!$K$10</definedName>
    <definedName name="annual_int_amount">'Payment Chart'!$F$7</definedName>
    <definedName name="compound_period">'Payment Chart'!$H$7</definedName>
    <definedName name="entered_values">'Payment Chart'!$P$17</definedName>
    <definedName name="first_pament_date">'Payment Chart'!$F$10</definedName>
    <definedName name="loan_amount">'Payment Chart'!$F$6</definedName>
    <definedName name="loan_id">'Payment Chart'!$F$5</definedName>
    <definedName name="loan_terms_year">'Payment Chart'!$F$8</definedName>
    <definedName name="Months_per_period">'Payment Chart'!$H$9</definedName>
    <definedName name="No._of_periods">'Payment Chart'!$H$8</definedName>
    <definedName name="payment">'Payment Chart'!$K$12</definedName>
    <definedName name="payment_frequency">'Payment Chart'!$F$9</definedName>
    <definedName name="payment_type">'Payment Chart'!$H$4</definedName>
    <definedName name="period_per_year">'Payment Chart'!$H$6</definedName>
    <definedName name="ppy">[1]sheet2!$H$6</definedName>
    <definedName name="_xlnm.Print_Area" localSheetId="6">'Loan Summary'!$A$1:$R$969</definedName>
    <definedName name="rate_per_period">'Payment Chart'!$K$5</definedName>
    <definedName name="Rounding_option">'Payment Chart'!$H$5</definedName>
    <definedName name="scheduled_noof_payment">'Payment Chart'!$K$9</definedName>
    <definedName name="TABLE">'Loan Summary'!$C$11:$U$989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2" l="1"/>
  <c r="P17" i="45"/>
  <c r="H5" i="45" s="1"/>
  <c r="I12" i="45"/>
  <c r="H7" i="45"/>
  <c r="H6" i="45"/>
  <c r="H8" i="45" s="1"/>
  <c r="H4" i="45"/>
  <c r="C17" i="2"/>
  <c r="K18" i="44"/>
  <c r="P17" i="44"/>
  <c r="H5" i="44" s="1"/>
  <c r="I12" i="44"/>
  <c r="H7" i="44"/>
  <c r="H6" i="44"/>
  <c r="H8" i="44" s="1"/>
  <c r="K9" i="44" s="1"/>
  <c r="H4" i="44"/>
  <c r="K5" i="45" l="1"/>
  <c r="H9" i="45"/>
  <c r="K9" i="45"/>
  <c r="K12" i="45"/>
  <c r="K18" i="45"/>
  <c r="D19" i="45" s="1"/>
  <c r="D19" i="44"/>
  <c r="F19" i="44" s="1"/>
  <c r="J19" i="44" s="1"/>
  <c r="K12" i="44"/>
  <c r="H9" i="44"/>
  <c r="K5" i="44"/>
  <c r="F19" i="45" l="1"/>
  <c r="J19" i="45" s="1"/>
  <c r="I19" i="45" s="1"/>
  <c r="E19" i="45"/>
  <c r="G19" i="45"/>
  <c r="I19" i="44"/>
  <c r="G19" i="44"/>
  <c r="K19" i="44" s="1"/>
  <c r="D20" i="44" s="1"/>
  <c r="E19" i="44"/>
  <c r="C16" i="2"/>
  <c r="P17" i="43"/>
  <c r="H5" i="43" s="1"/>
  <c r="I12" i="43"/>
  <c r="H7" i="43"/>
  <c r="K5" i="43" s="1"/>
  <c r="H6" i="43"/>
  <c r="H9" i="43" s="1"/>
  <c r="H4" i="43"/>
  <c r="K18" i="43" l="1"/>
  <c r="H19" i="45"/>
  <c r="K19" i="45"/>
  <c r="D20" i="45" s="1"/>
  <c r="H19" i="44"/>
  <c r="G20" i="44"/>
  <c r="E20" i="44"/>
  <c r="F20" i="44"/>
  <c r="J20" i="44" s="1"/>
  <c r="H8" i="4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P17" i="4"/>
  <c r="H5" i="4" s="1"/>
  <c r="I12" i="4"/>
  <c r="H7" i="4"/>
  <c r="H6" i="4"/>
  <c r="H8" i="4" s="1"/>
  <c r="H4" i="4"/>
  <c r="I12" i="1"/>
  <c r="H7" i="1"/>
  <c r="H6" i="1"/>
  <c r="H4" i="1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C15" i="2"/>
  <c r="C14" i="2"/>
  <c r="C12" i="2"/>
  <c r="C13" i="2"/>
  <c r="D5" i="2"/>
  <c r="M5" i="2" s="1"/>
  <c r="F10" i="1" s="1"/>
  <c r="P17" i="1" s="1"/>
  <c r="P17" i="42"/>
  <c r="K18" i="42" s="1"/>
  <c r="I12" i="42"/>
  <c r="H7" i="42"/>
  <c r="H6" i="42"/>
  <c r="H4" i="42"/>
  <c r="P17" i="36"/>
  <c r="K18" i="36" s="1"/>
  <c r="I12" i="36"/>
  <c r="H7" i="36"/>
  <c r="H6" i="36"/>
  <c r="H8" i="36" s="1"/>
  <c r="H4" i="36"/>
  <c r="P17" i="38"/>
  <c r="K18" i="38" s="1"/>
  <c r="I12" i="38"/>
  <c r="H7" i="38"/>
  <c r="H6" i="38"/>
  <c r="H9" i="38" s="1"/>
  <c r="H4" i="38"/>
  <c r="P17" i="37"/>
  <c r="I12" i="37"/>
  <c r="H7" i="37"/>
  <c r="H6" i="37"/>
  <c r="H9" i="37" s="1"/>
  <c r="H4" i="37"/>
  <c r="P20" i="45" l="1"/>
  <c r="P21" i="45" s="1"/>
  <c r="P22" i="45" s="1"/>
  <c r="P23" i="45" s="1"/>
  <c r="P20" i="44"/>
  <c r="P21" i="44" s="1"/>
  <c r="P22" i="44" s="1"/>
  <c r="P23" i="44" s="1"/>
  <c r="D12" i="45"/>
  <c r="L8" i="45"/>
  <c r="K8" i="45"/>
  <c r="J8" i="45"/>
  <c r="I8" i="45"/>
  <c r="L8" i="42"/>
  <c r="J8" i="42"/>
  <c r="I8" i="36"/>
  <c r="L8" i="36"/>
  <c r="I8" i="38"/>
  <c r="E20" i="45"/>
  <c r="F20" i="45"/>
  <c r="J20" i="45" s="1"/>
  <c r="G20" i="45"/>
  <c r="D12" i="44"/>
  <c r="K8" i="44"/>
  <c r="J8" i="44"/>
  <c r="I8" i="44"/>
  <c r="L8" i="44"/>
  <c r="K20" i="44"/>
  <c r="D21" i="44" s="1"/>
  <c r="I20" i="44"/>
  <c r="H20" i="44" s="1"/>
  <c r="K9" i="4"/>
  <c r="D12" i="43"/>
  <c r="K8" i="1"/>
  <c r="L8" i="43"/>
  <c r="K8" i="43"/>
  <c r="J8" i="43"/>
  <c r="I8" i="43"/>
  <c r="P20" i="4"/>
  <c r="P21" i="4" s="1"/>
  <c r="P22" i="4" s="1"/>
  <c r="P23" i="4" s="1"/>
  <c r="P20" i="43"/>
  <c r="P21" i="43" s="1"/>
  <c r="P22" i="43" s="1"/>
  <c r="P23" i="43" s="1"/>
  <c r="K9" i="43"/>
  <c r="D19" i="43"/>
  <c r="K12" i="43"/>
  <c r="H9" i="4"/>
  <c r="K12" i="4"/>
  <c r="K5" i="4"/>
  <c r="J8" i="38"/>
  <c r="J8" i="37"/>
  <c r="K8" i="37"/>
  <c r="L8" i="37"/>
  <c r="K8" i="38"/>
  <c r="J8" i="36"/>
  <c r="I8" i="37"/>
  <c r="L8" i="38"/>
  <c r="K8" i="36"/>
  <c r="I8" i="42"/>
  <c r="P20" i="42"/>
  <c r="P21" i="42" s="1"/>
  <c r="P22" i="42" s="1"/>
  <c r="P23" i="42" s="1"/>
  <c r="K8" i="42"/>
  <c r="J8" i="1"/>
  <c r="P20" i="38"/>
  <c r="P21" i="38" s="1"/>
  <c r="P22" i="38" s="1"/>
  <c r="P23" i="38" s="1"/>
  <c r="P20" i="37"/>
  <c r="P21" i="37" s="1"/>
  <c r="P22" i="37" s="1"/>
  <c r="P23" i="37" s="1"/>
  <c r="P20" i="36"/>
  <c r="P21" i="36" s="1"/>
  <c r="P22" i="36" s="1"/>
  <c r="P23" i="36" s="1"/>
  <c r="K5" i="1"/>
  <c r="D12" i="36"/>
  <c r="D12" i="37"/>
  <c r="D12" i="38"/>
  <c r="D12" i="42"/>
  <c r="P20" i="1"/>
  <c r="P21" i="1" s="1"/>
  <c r="P22" i="1" s="1"/>
  <c r="P23" i="1" s="1"/>
  <c r="K5" i="42"/>
  <c r="H8" i="42"/>
  <c r="H9" i="42"/>
  <c r="H8" i="37"/>
  <c r="K9" i="37" s="1"/>
  <c r="K18" i="37"/>
  <c r="K5" i="37"/>
  <c r="H5" i="37"/>
  <c r="K5" i="38"/>
  <c r="H8" i="38"/>
  <c r="K9" i="38" s="1"/>
  <c r="H5" i="38"/>
  <c r="K5" i="36"/>
  <c r="H9" i="36"/>
  <c r="H5" i="36"/>
  <c r="D19" i="36" s="1"/>
  <c r="K9" i="36"/>
  <c r="K12" i="36"/>
  <c r="F19" i="36"/>
  <c r="I19" i="36" s="1"/>
  <c r="H5" i="42"/>
  <c r="D19" i="42" s="1"/>
  <c r="K9" i="42"/>
  <c r="D12" i="4"/>
  <c r="H5" i="1"/>
  <c r="K18" i="1"/>
  <c r="D12" i="1"/>
  <c r="L8" i="4"/>
  <c r="K8" i="4"/>
  <c r="I8" i="4"/>
  <c r="J8" i="4"/>
  <c r="H8" i="1"/>
  <c r="K9" i="1" s="1"/>
  <c r="L8" i="1"/>
  <c r="I8" i="1"/>
  <c r="H9" i="1"/>
  <c r="K18" i="4"/>
  <c r="D19" i="4" s="1"/>
  <c r="G19" i="4" s="1"/>
  <c r="E19" i="42" l="1"/>
  <c r="G19" i="42"/>
  <c r="K19" i="42" s="1"/>
  <c r="D20" i="42" s="1"/>
  <c r="K12" i="38"/>
  <c r="K12" i="37"/>
  <c r="I20" i="45"/>
  <c r="H20" i="45" s="1"/>
  <c r="K20" i="45"/>
  <c r="D21" i="45" s="1"/>
  <c r="G21" i="44"/>
  <c r="F21" i="44"/>
  <c r="J21" i="44" s="1"/>
  <c r="E21" i="44"/>
  <c r="G19" i="43"/>
  <c r="E19" i="43"/>
  <c r="F19" i="43"/>
  <c r="E19" i="4"/>
  <c r="F19" i="4"/>
  <c r="J19" i="4" s="1"/>
  <c r="K12" i="42"/>
  <c r="F19" i="42" s="1"/>
  <c r="I19" i="42" s="1"/>
  <c r="D19" i="1"/>
  <c r="G19" i="36"/>
  <c r="H19" i="36" s="1"/>
  <c r="K12" i="1"/>
  <c r="E19" i="36"/>
  <c r="D19" i="37"/>
  <c r="D19" i="38"/>
  <c r="H19" i="42" l="1"/>
  <c r="F20" i="42"/>
  <c r="I20" i="42" s="1"/>
  <c r="G20" i="42"/>
  <c r="K20" i="42" s="1"/>
  <c r="D21" i="42" s="1"/>
  <c r="E20" i="42"/>
  <c r="G21" i="45"/>
  <c r="F21" i="45"/>
  <c r="J21" i="45" s="1"/>
  <c r="E21" i="45"/>
  <c r="K21" i="44"/>
  <c r="D22" i="44" s="1"/>
  <c r="I21" i="44"/>
  <c r="H21" i="44" s="1"/>
  <c r="K19" i="43"/>
  <c r="D20" i="43" s="1"/>
  <c r="I19" i="43"/>
  <c r="H19" i="43" s="1"/>
  <c r="F19" i="38"/>
  <c r="I19" i="38" s="1"/>
  <c r="G19" i="38"/>
  <c r="K19" i="38" s="1"/>
  <c r="D20" i="38" s="1"/>
  <c r="E19" i="38"/>
  <c r="I19" i="4"/>
  <c r="H19" i="4" s="1"/>
  <c r="K19" i="4"/>
  <c r="D20" i="4" s="1"/>
  <c r="K19" i="36"/>
  <c r="D20" i="36" s="1"/>
  <c r="E19" i="1"/>
  <c r="G19" i="1"/>
  <c r="F19" i="1"/>
  <c r="J19" i="1" s="1"/>
  <c r="F19" i="37"/>
  <c r="I19" i="37" s="1"/>
  <c r="G19" i="37"/>
  <c r="K19" i="37" s="1"/>
  <c r="D20" i="37" s="1"/>
  <c r="E19" i="37"/>
  <c r="H20" i="42" l="1"/>
  <c r="K21" i="45"/>
  <c r="D22" i="45" s="1"/>
  <c r="I21" i="45"/>
  <c r="H21" i="45" s="1"/>
  <c r="E22" i="44"/>
  <c r="F22" i="44"/>
  <c r="J22" i="44" s="1"/>
  <c r="G22" i="44"/>
  <c r="F21" i="42"/>
  <c r="G21" i="42"/>
  <c r="E21" i="42"/>
  <c r="G20" i="43"/>
  <c r="E20" i="43"/>
  <c r="F20" i="43"/>
  <c r="H19" i="37"/>
  <c r="H19" i="38"/>
  <c r="G20" i="38"/>
  <c r="E20" i="38"/>
  <c r="F20" i="38"/>
  <c r="J20" i="38" s="1"/>
  <c r="I19" i="1"/>
  <c r="H19" i="1" s="1"/>
  <c r="K19" i="1"/>
  <c r="D20" i="1" s="1"/>
  <c r="E20" i="36"/>
  <c r="F20" i="36"/>
  <c r="I20" i="36" s="1"/>
  <c r="G20" i="36"/>
  <c r="K20" i="36" s="1"/>
  <c r="D21" i="36" s="1"/>
  <c r="E20" i="4"/>
  <c r="F20" i="4"/>
  <c r="J20" i="4" s="1"/>
  <c r="G20" i="4"/>
  <c r="F20" i="37"/>
  <c r="G20" i="37"/>
  <c r="E20" i="37"/>
  <c r="F22" i="45" l="1"/>
  <c r="J22" i="45" s="1"/>
  <c r="G22" i="45"/>
  <c r="E22" i="45"/>
  <c r="I22" i="44"/>
  <c r="H22" i="44" s="1"/>
  <c r="K22" i="44"/>
  <c r="D23" i="44" s="1"/>
  <c r="K21" i="42"/>
  <c r="D22" i="42" s="1"/>
  <c r="I21" i="42"/>
  <c r="H21" i="42" s="1"/>
  <c r="K20" i="43"/>
  <c r="D21" i="43" s="1"/>
  <c r="I20" i="43"/>
  <c r="H20" i="43" s="1"/>
  <c r="H20" i="36"/>
  <c r="I20" i="4"/>
  <c r="H20" i="4" s="1"/>
  <c r="K20" i="4"/>
  <c r="D21" i="4" s="1"/>
  <c r="K20" i="37"/>
  <c r="D21" i="37" s="1"/>
  <c r="I20" i="37"/>
  <c r="H20" i="37" s="1"/>
  <c r="K20" i="38"/>
  <c r="D21" i="38" s="1"/>
  <c r="I20" i="38"/>
  <c r="H20" i="38" s="1"/>
  <c r="E21" i="36"/>
  <c r="G21" i="36"/>
  <c r="F21" i="36"/>
  <c r="J21" i="36" s="1"/>
  <c r="E20" i="1"/>
  <c r="G20" i="1"/>
  <c r="F20" i="1"/>
  <c r="J20" i="1" s="1"/>
  <c r="K22" i="45" l="1"/>
  <c r="D23" i="45" s="1"/>
  <c r="I22" i="45"/>
  <c r="H22" i="45" s="1"/>
  <c r="F23" i="44"/>
  <c r="J23" i="44" s="1"/>
  <c r="E23" i="44"/>
  <c r="G23" i="44"/>
  <c r="F22" i="42"/>
  <c r="G22" i="42"/>
  <c r="E22" i="42"/>
  <c r="E21" i="43"/>
  <c r="G21" i="43"/>
  <c r="F21" i="43"/>
  <c r="F21" i="38"/>
  <c r="I21" i="38" s="1"/>
  <c r="G21" i="38"/>
  <c r="K21" i="38" s="1"/>
  <c r="D22" i="38" s="1"/>
  <c r="E21" i="38"/>
  <c r="I21" i="36"/>
  <c r="H21" i="36" s="1"/>
  <c r="K21" i="36"/>
  <c r="D22" i="36" s="1"/>
  <c r="E21" i="37"/>
  <c r="F21" i="37"/>
  <c r="I21" i="37" s="1"/>
  <c r="G21" i="37"/>
  <c r="I20" i="1"/>
  <c r="H20" i="1" s="1"/>
  <c r="K20" i="1"/>
  <c r="D21" i="1" s="1"/>
  <c r="G21" i="4"/>
  <c r="E21" i="4"/>
  <c r="F21" i="4"/>
  <c r="J21" i="4" s="1"/>
  <c r="E23" i="45" l="1"/>
  <c r="F23" i="45"/>
  <c r="J23" i="45" s="1"/>
  <c r="G23" i="45"/>
  <c r="I23" i="44"/>
  <c r="H23" i="44" s="1"/>
  <c r="K23" i="44"/>
  <c r="D24" i="44" s="1"/>
  <c r="K22" i="42"/>
  <c r="D23" i="42" s="1"/>
  <c r="I22" i="42"/>
  <c r="H22" i="42" s="1"/>
  <c r="I21" i="43"/>
  <c r="H21" i="43" s="1"/>
  <c r="K21" i="43"/>
  <c r="D22" i="43" s="1"/>
  <c r="H21" i="38"/>
  <c r="F22" i="38"/>
  <c r="I22" i="38" s="1"/>
  <c r="G22" i="38"/>
  <c r="K22" i="38" s="1"/>
  <c r="D23" i="38" s="1"/>
  <c r="E22" i="38"/>
  <c r="G22" i="36"/>
  <c r="K22" i="36" s="1"/>
  <c r="D23" i="36" s="1"/>
  <c r="E22" i="36"/>
  <c r="F22" i="36"/>
  <c r="I22" i="36" s="1"/>
  <c r="K21" i="4"/>
  <c r="D22" i="4" s="1"/>
  <c r="I21" i="4"/>
  <c r="H21" i="4" s="1"/>
  <c r="H21" i="37"/>
  <c r="G21" i="1"/>
  <c r="F21" i="1"/>
  <c r="J21" i="1" s="1"/>
  <c r="E21" i="1"/>
  <c r="K21" i="37"/>
  <c r="D22" i="37" s="1"/>
  <c r="I23" i="45" l="1"/>
  <c r="H23" i="45" s="1"/>
  <c r="K23" i="45"/>
  <c r="D24" i="45" s="1"/>
  <c r="G24" i="44"/>
  <c r="E24" i="44"/>
  <c r="F24" i="44"/>
  <c r="J24" i="44" s="1"/>
  <c r="F23" i="42"/>
  <c r="G23" i="42"/>
  <c r="E23" i="42"/>
  <c r="G22" i="43"/>
  <c r="E22" i="43"/>
  <c r="F22" i="43"/>
  <c r="H22" i="38"/>
  <c r="H22" i="36"/>
  <c r="G23" i="36"/>
  <c r="K23" i="36" s="1"/>
  <c r="D24" i="36" s="1"/>
  <c r="F23" i="36"/>
  <c r="I23" i="36" s="1"/>
  <c r="E23" i="36"/>
  <c r="F23" i="38"/>
  <c r="J23" i="38" s="1"/>
  <c r="G23" i="38"/>
  <c r="E23" i="38"/>
  <c r="F22" i="37"/>
  <c r="G22" i="37"/>
  <c r="E22" i="37"/>
  <c r="G22" i="4"/>
  <c r="F22" i="4"/>
  <c r="J22" i="4" s="1"/>
  <c r="E22" i="4"/>
  <c r="K21" i="1"/>
  <c r="D22" i="1" s="1"/>
  <c r="I21" i="1"/>
  <c r="H21" i="1" s="1"/>
  <c r="E24" i="45" l="1"/>
  <c r="F24" i="45"/>
  <c r="J24" i="45" s="1"/>
  <c r="G24" i="45"/>
  <c r="K24" i="44"/>
  <c r="D25" i="44" s="1"/>
  <c r="I24" i="44"/>
  <c r="H24" i="44" s="1"/>
  <c r="K23" i="42"/>
  <c r="D24" i="42" s="1"/>
  <c r="I23" i="42"/>
  <c r="H23" i="42" s="1"/>
  <c r="I22" i="43"/>
  <c r="H22" i="43" s="1"/>
  <c r="K22" i="43"/>
  <c r="D23" i="43" s="1"/>
  <c r="H23" i="36"/>
  <c r="G22" i="1"/>
  <c r="F22" i="1"/>
  <c r="J22" i="1" s="1"/>
  <c r="E22" i="1"/>
  <c r="K23" i="38"/>
  <c r="D24" i="38" s="1"/>
  <c r="I23" i="38"/>
  <c r="H23" i="38" s="1"/>
  <c r="G24" i="36"/>
  <c r="K24" i="36" s="1"/>
  <c r="D25" i="36" s="1"/>
  <c r="E24" i="36"/>
  <c r="F24" i="36"/>
  <c r="I24" i="36" s="1"/>
  <c r="K22" i="37"/>
  <c r="D23" i="37" s="1"/>
  <c r="I22" i="37"/>
  <c r="H22" i="37" s="1"/>
  <c r="K22" i="4"/>
  <c r="D23" i="4" s="1"/>
  <c r="I22" i="4"/>
  <c r="H22" i="4" s="1"/>
  <c r="I24" i="45" l="1"/>
  <c r="H24" i="45" s="1"/>
  <c r="K24" i="45"/>
  <c r="D25" i="45" s="1"/>
  <c r="G25" i="44"/>
  <c r="E25" i="44"/>
  <c r="F25" i="44"/>
  <c r="J25" i="44" s="1"/>
  <c r="F24" i="42"/>
  <c r="G24" i="42"/>
  <c r="E24" i="42"/>
  <c r="F23" i="43"/>
  <c r="G23" i="43"/>
  <c r="E23" i="43"/>
  <c r="H24" i="36"/>
  <c r="E25" i="36"/>
  <c r="F25" i="36"/>
  <c r="I25" i="36" s="1"/>
  <c r="G25" i="36"/>
  <c r="K25" i="36" s="1"/>
  <c r="D26" i="36" s="1"/>
  <c r="G23" i="37"/>
  <c r="F23" i="37"/>
  <c r="E23" i="37"/>
  <c r="E23" i="4"/>
  <c r="F23" i="4"/>
  <c r="J23" i="4" s="1"/>
  <c r="G23" i="4"/>
  <c r="E24" i="38"/>
  <c r="G24" i="38"/>
  <c r="K24" i="38" s="1"/>
  <c r="D25" i="38" s="1"/>
  <c r="F24" i="38"/>
  <c r="I24" i="38" s="1"/>
  <c r="K22" i="1"/>
  <c r="D23" i="1" s="1"/>
  <c r="I22" i="1"/>
  <c r="H22" i="1" s="1"/>
  <c r="E25" i="45" l="1"/>
  <c r="G25" i="45"/>
  <c r="F25" i="45"/>
  <c r="J25" i="45" s="1"/>
  <c r="I25" i="44"/>
  <c r="H25" i="44" s="1"/>
  <c r="K25" i="44"/>
  <c r="D26" i="44" s="1"/>
  <c r="K24" i="42"/>
  <c r="D25" i="42" s="1"/>
  <c r="I24" i="42"/>
  <c r="H24" i="42" s="1"/>
  <c r="K23" i="43"/>
  <c r="D24" i="43" s="1"/>
  <c r="I23" i="43"/>
  <c r="H23" i="43" s="1"/>
  <c r="H24" i="38"/>
  <c r="H25" i="36"/>
  <c r="F26" i="36"/>
  <c r="J26" i="36" s="1"/>
  <c r="E26" i="36"/>
  <c r="G26" i="36"/>
  <c r="I23" i="4"/>
  <c r="H23" i="4" s="1"/>
  <c r="K23" i="4"/>
  <c r="D24" i="4" s="1"/>
  <c r="F25" i="38"/>
  <c r="I25" i="38" s="1"/>
  <c r="G25" i="38"/>
  <c r="K25" i="38" s="1"/>
  <c r="D26" i="38" s="1"/>
  <c r="E25" i="38"/>
  <c r="E23" i="1"/>
  <c r="F23" i="1"/>
  <c r="J23" i="1" s="1"/>
  <c r="G23" i="1"/>
  <c r="K23" i="37"/>
  <c r="D24" i="37" s="1"/>
  <c r="I23" i="37"/>
  <c r="H23" i="37" s="1"/>
  <c r="I25" i="45" l="1"/>
  <c r="H25" i="45" s="1"/>
  <c r="K25" i="45"/>
  <c r="D26" i="45" s="1"/>
  <c r="G26" i="44"/>
  <c r="E26" i="44"/>
  <c r="F26" i="44"/>
  <c r="J26" i="44" s="1"/>
  <c r="F25" i="42"/>
  <c r="G25" i="42"/>
  <c r="E25" i="42"/>
  <c r="G24" i="43"/>
  <c r="E24" i="43"/>
  <c r="F24" i="43"/>
  <c r="H25" i="38"/>
  <c r="I26" i="36"/>
  <c r="H26" i="36" s="1"/>
  <c r="K26" i="36"/>
  <c r="D27" i="36" s="1"/>
  <c r="G26" i="38"/>
  <c r="K26" i="38" s="1"/>
  <c r="D27" i="38" s="1"/>
  <c r="E26" i="38"/>
  <c r="F26" i="38"/>
  <c r="I26" i="38" s="1"/>
  <c r="E24" i="4"/>
  <c r="G24" i="4"/>
  <c r="F24" i="4"/>
  <c r="J24" i="4" s="1"/>
  <c r="E24" i="37"/>
  <c r="F24" i="37"/>
  <c r="G24" i="37"/>
  <c r="I23" i="1"/>
  <c r="H23" i="1" s="1"/>
  <c r="K23" i="1"/>
  <c r="D24" i="1" s="1"/>
  <c r="E26" i="45" l="1"/>
  <c r="F26" i="45"/>
  <c r="J26" i="45" s="1"/>
  <c r="G26" i="45"/>
  <c r="I26" i="44"/>
  <c r="H26" i="44" s="1"/>
  <c r="K26" i="44"/>
  <c r="D27" i="44" s="1"/>
  <c r="K25" i="42"/>
  <c r="D26" i="42" s="1"/>
  <c r="I25" i="42"/>
  <c r="H25" i="42" s="1"/>
  <c r="I24" i="43"/>
  <c r="H24" i="43" s="1"/>
  <c r="K24" i="43"/>
  <c r="D25" i="43" s="1"/>
  <c r="H26" i="38"/>
  <c r="E27" i="38"/>
  <c r="G27" i="38"/>
  <c r="K27" i="38" s="1"/>
  <c r="D28" i="38" s="1"/>
  <c r="F27" i="38"/>
  <c r="I27" i="38" s="1"/>
  <c r="F27" i="36"/>
  <c r="J27" i="36" s="1"/>
  <c r="E27" i="36"/>
  <c r="G27" i="36"/>
  <c r="I24" i="4"/>
  <c r="H24" i="4" s="1"/>
  <c r="K24" i="4"/>
  <c r="D25" i="4" s="1"/>
  <c r="K24" i="37"/>
  <c r="D25" i="37" s="1"/>
  <c r="I24" i="37"/>
  <c r="H24" i="37" s="1"/>
  <c r="E24" i="1"/>
  <c r="F24" i="1"/>
  <c r="J24" i="1" s="1"/>
  <c r="G24" i="1"/>
  <c r="I26" i="45" l="1"/>
  <c r="H26" i="45" s="1"/>
  <c r="K26" i="45"/>
  <c r="D27" i="45" s="1"/>
  <c r="G27" i="44"/>
  <c r="E27" i="44"/>
  <c r="F27" i="44"/>
  <c r="J27" i="44" s="1"/>
  <c r="F26" i="42"/>
  <c r="G26" i="42"/>
  <c r="E26" i="42"/>
  <c r="E25" i="43"/>
  <c r="G25" i="43"/>
  <c r="F25" i="43"/>
  <c r="F28" i="38"/>
  <c r="I28" i="38" s="1"/>
  <c r="G28" i="38"/>
  <c r="K28" i="38" s="1"/>
  <c r="D29" i="38" s="1"/>
  <c r="E28" i="38"/>
  <c r="H27" i="38"/>
  <c r="E25" i="37"/>
  <c r="G25" i="37"/>
  <c r="K25" i="37" s="1"/>
  <c r="D26" i="37" s="1"/>
  <c r="F25" i="37"/>
  <c r="I25" i="37" s="1"/>
  <c r="I27" i="36"/>
  <c r="H27" i="36" s="1"/>
  <c r="K27" i="36"/>
  <c r="D28" i="36" s="1"/>
  <c r="I24" i="1"/>
  <c r="H24" i="1" s="1"/>
  <c r="K24" i="1"/>
  <c r="D25" i="1" s="1"/>
  <c r="E25" i="4"/>
  <c r="F25" i="4"/>
  <c r="J25" i="4" s="1"/>
  <c r="G25" i="4"/>
  <c r="E27" i="45" l="1"/>
  <c r="F27" i="45"/>
  <c r="J27" i="45" s="1"/>
  <c r="G27" i="45"/>
  <c r="K27" i="44"/>
  <c r="D28" i="44" s="1"/>
  <c r="I27" i="44"/>
  <c r="H27" i="44" s="1"/>
  <c r="K26" i="42"/>
  <c r="D27" i="42" s="1"/>
  <c r="I26" i="42"/>
  <c r="H26" i="42" s="1"/>
  <c r="K25" i="43"/>
  <c r="D26" i="43" s="1"/>
  <c r="I25" i="43"/>
  <c r="H25" i="43" s="1"/>
  <c r="H28" i="38"/>
  <c r="H25" i="37"/>
  <c r="F28" i="36"/>
  <c r="E28" i="36"/>
  <c r="G28" i="36"/>
  <c r="I25" i="4"/>
  <c r="H25" i="4" s="1"/>
  <c r="K25" i="4"/>
  <c r="D26" i="4" s="1"/>
  <c r="E25" i="1"/>
  <c r="G25" i="1"/>
  <c r="F25" i="1"/>
  <c r="J25" i="1" s="1"/>
  <c r="G26" i="37"/>
  <c r="K26" i="37" s="1"/>
  <c r="D27" i="37" s="1"/>
  <c r="E26" i="37"/>
  <c r="F26" i="37"/>
  <c r="I26" i="37" s="1"/>
  <c r="G29" i="38"/>
  <c r="E29" i="38"/>
  <c r="F29" i="38"/>
  <c r="J29" i="38" s="1"/>
  <c r="I27" i="45" l="1"/>
  <c r="H27" i="45" s="1"/>
  <c r="K27" i="45"/>
  <c r="D28" i="45" s="1"/>
  <c r="G28" i="44"/>
  <c r="E28" i="44"/>
  <c r="F28" i="44"/>
  <c r="J28" i="44" s="1"/>
  <c r="F27" i="42"/>
  <c r="G27" i="42"/>
  <c r="E27" i="42"/>
  <c r="G26" i="43"/>
  <c r="E26" i="43"/>
  <c r="F26" i="43"/>
  <c r="K28" i="36"/>
  <c r="D29" i="36" s="1"/>
  <c r="H26" i="37"/>
  <c r="G27" i="37"/>
  <c r="K27" i="37" s="1"/>
  <c r="D28" i="37" s="1"/>
  <c r="F27" i="37"/>
  <c r="I27" i="37" s="1"/>
  <c r="E27" i="37"/>
  <c r="K29" i="38"/>
  <c r="D30" i="38" s="1"/>
  <c r="I29" i="38"/>
  <c r="H29" i="38" s="1"/>
  <c r="I25" i="1"/>
  <c r="H25" i="1" s="1"/>
  <c r="K25" i="1"/>
  <c r="D26" i="1" s="1"/>
  <c r="E26" i="4"/>
  <c r="G26" i="4"/>
  <c r="F26" i="4"/>
  <c r="J26" i="4" s="1"/>
  <c r="E28" i="45" l="1"/>
  <c r="F28" i="45"/>
  <c r="J28" i="45" s="1"/>
  <c r="G28" i="45"/>
  <c r="I28" i="44"/>
  <c r="H28" i="44" s="1"/>
  <c r="K28" i="44"/>
  <c r="D29" i="44" s="1"/>
  <c r="K27" i="42"/>
  <c r="D28" i="42" s="1"/>
  <c r="I27" i="42"/>
  <c r="H27" i="42" s="1"/>
  <c r="I26" i="43"/>
  <c r="H26" i="43" s="1"/>
  <c r="K26" i="43"/>
  <c r="D27" i="43" s="1"/>
  <c r="G29" i="36"/>
  <c r="F29" i="36"/>
  <c r="E29" i="36"/>
  <c r="I28" i="36"/>
  <c r="H28" i="36" s="1"/>
  <c r="H27" i="37"/>
  <c r="E28" i="37"/>
  <c r="F28" i="37"/>
  <c r="I28" i="37" s="1"/>
  <c r="G28" i="37"/>
  <c r="K28" i="37" s="1"/>
  <c r="D29" i="37" s="1"/>
  <c r="I26" i="4"/>
  <c r="H26" i="4" s="1"/>
  <c r="K26" i="4"/>
  <c r="D27" i="4" s="1"/>
  <c r="E26" i="1"/>
  <c r="F26" i="1"/>
  <c r="J26" i="1" s="1"/>
  <c r="G26" i="1"/>
  <c r="G30" i="38"/>
  <c r="K30" i="38" s="1"/>
  <c r="D31" i="38" s="1"/>
  <c r="E30" i="38"/>
  <c r="F30" i="38"/>
  <c r="I30" i="38" s="1"/>
  <c r="I28" i="45" l="1"/>
  <c r="H28" i="45" s="1"/>
  <c r="K28" i="45"/>
  <c r="D29" i="45" s="1"/>
  <c r="G29" i="44"/>
  <c r="E29" i="44"/>
  <c r="F29" i="44"/>
  <c r="J29" i="44" s="1"/>
  <c r="F28" i="42"/>
  <c r="G28" i="42"/>
  <c r="E28" i="42"/>
  <c r="E27" i="43"/>
  <c r="G27" i="43"/>
  <c r="F27" i="43"/>
  <c r="I29" i="36"/>
  <c r="H29" i="36" s="1"/>
  <c r="H30" i="38"/>
  <c r="H28" i="37"/>
  <c r="I26" i="1"/>
  <c r="H26" i="1" s="1"/>
  <c r="K26" i="1"/>
  <c r="D27" i="1" s="1"/>
  <c r="E29" i="37"/>
  <c r="F29" i="37"/>
  <c r="I29" i="37" s="1"/>
  <c r="G29" i="37"/>
  <c r="K29" i="37" s="1"/>
  <c r="D30" i="37" s="1"/>
  <c r="G31" i="38"/>
  <c r="K31" i="38" s="1"/>
  <c r="D32" i="38" s="1"/>
  <c r="F31" i="38"/>
  <c r="I31" i="38" s="1"/>
  <c r="E31" i="38"/>
  <c r="E27" i="4"/>
  <c r="F27" i="4"/>
  <c r="J27" i="4" s="1"/>
  <c r="G27" i="4"/>
  <c r="E29" i="45" l="1"/>
  <c r="F29" i="45"/>
  <c r="J29" i="45" s="1"/>
  <c r="G29" i="45"/>
  <c r="K29" i="44"/>
  <c r="D30" i="44" s="1"/>
  <c r="I29" i="44"/>
  <c r="H29" i="44" s="1"/>
  <c r="K28" i="42"/>
  <c r="D29" i="42" s="1"/>
  <c r="I28" i="42"/>
  <c r="H28" i="42" s="1"/>
  <c r="K27" i="43"/>
  <c r="D28" i="43" s="1"/>
  <c r="I27" i="43"/>
  <c r="H27" i="43" s="1"/>
  <c r="K29" i="36"/>
  <c r="D30" i="36" s="1"/>
  <c r="F30" i="36" s="1"/>
  <c r="H29" i="37"/>
  <c r="H31" i="38"/>
  <c r="I27" i="4"/>
  <c r="H27" i="4" s="1"/>
  <c r="K27" i="4"/>
  <c r="D28" i="4" s="1"/>
  <c r="G32" i="38"/>
  <c r="K32" i="38" s="1"/>
  <c r="D33" i="38" s="1"/>
  <c r="F32" i="38"/>
  <c r="I32" i="38" s="1"/>
  <c r="E32" i="38"/>
  <c r="G30" i="37"/>
  <c r="K30" i="37" s="1"/>
  <c r="D31" i="37" s="1"/>
  <c r="E30" i="37"/>
  <c r="F30" i="37"/>
  <c r="I30" i="37" s="1"/>
  <c r="G27" i="1"/>
  <c r="E27" i="1"/>
  <c r="F27" i="1"/>
  <c r="J27" i="1" s="1"/>
  <c r="I29" i="45" l="1"/>
  <c r="H29" i="45" s="1"/>
  <c r="K29" i="45"/>
  <c r="D30" i="45" s="1"/>
  <c r="G30" i="44"/>
  <c r="E30" i="44"/>
  <c r="F30" i="44"/>
  <c r="J30" i="44" s="1"/>
  <c r="F29" i="42"/>
  <c r="G29" i="42"/>
  <c r="E29" i="42"/>
  <c r="G28" i="43"/>
  <c r="E28" i="43"/>
  <c r="F28" i="43"/>
  <c r="G30" i="36"/>
  <c r="K30" i="36" s="1"/>
  <c r="D31" i="36" s="1"/>
  <c r="H31" i="36" s="1"/>
  <c r="E30" i="36"/>
  <c r="I30" i="36"/>
  <c r="H30" i="37"/>
  <c r="H32" i="38"/>
  <c r="I27" i="1"/>
  <c r="H27" i="1" s="1"/>
  <c r="K27" i="1"/>
  <c r="D28" i="1" s="1"/>
  <c r="E28" i="4"/>
  <c r="G28" i="4"/>
  <c r="F28" i="4"/>
  <c r="J28" i="4" s="1"/>
  <c r="F31" i="37"/>
  <c r="I31" i="37" s="1"/>
  <c r="E31" i="37"/>
  <c r="G31" i="37"/>
  <c r="E33" i="38"/>
  <c r="F33" i="38"/>
  <c r="I33" i="38" s="1"/>
  <c r="G33" i="38"/>
  <c r="K33" i="38" s="1"/>
  <c r="D34" i="38" s="1"/>
  <c r="E30" i="45" l="1"/>
  <c r="F30" i="45"/>
  <c r="J30" i="45" s="1"/>
  <c r="G30" i="45"/>
  <c r="I30" i="44"/>
  <c r="H30" i="44" s="1"/>
  <c r="K30" i="44"/>
  <c r="D31" i="44" s="1"/>
  <c r="I29" i="42"/>
  <c r="H29" i="42" s="1"/>
  <c r="K29" i="42"/>
  <c r="D30" i="42" s="1"/>
  <c r="I28" i="43"/>
  <c r="H28" i="43" s="1"/>
  <c r="K28" i="43"/>
  <c r="D29" i="43" s="1"/>
  <c r="H30" i="36"/>
  <c r="E31" i="36"/>
  <c r="G31" i="36"/>
  <c r="F31" i="36"/>
  <c r="J31" i="36" s="1"/>
  <c r="I31" i="36" s="1"/>
  <c r="K31" i="36"/>
  <c r="D32" i="36" s="1"/>
  <c r="E32" i="36" s="1"/>
  <c r="H31" i="37"/>
  <c r="K31" i="37"/>
  <c r="D32" i="37" s="1"/>
  <c r="G32" i="37" s="1"/>
  <c r="K32" i="37" s="1"/>
  <c r="D33" i="37" s="1"/>
  <c r="H33" i="38"/>
  <c r="F34" i="38"/>
  <c r="I34" i="38" s="1"/>
  <c r="E34" i="38"/>
  <c r="G34" i="38"/>
  <c r="K34" i="38" s="1"/>
  <c r="D35" i="38" s="1"/>
  <c r="I28" i="4"/>
  <c r="H28" i="4" s="1"/>
  <c r="K28" i="4"/>
  <c r="D29" i="4" s="1"/>
  <c r="E28" i="1"/>
  <c r="F28" i="1"/>
  <c r="J28" i="1" s="1"/>
  <c r="G28" i="1"/>
  <c r="I30" i="45" l="1"/>
  <c r="H30" i="45" s="1"/>
  <c r="K30" i="45"/>
  <c r="D31" i="45" s="1"/>
  <c r="G31" i="44"/>
  <c r="E31" i="44"/>
  <c r="F31" i="44"/>
  <c r="J31" i="44" s="1"/>
  <c r="E30" i="42"/>
  <c r="F30" i="42"/>
  <c r="G30" i="42"/>
  <c r="E29" i="43"/>
  <c r="G29" i="43"/>
  <c r="F29" i="43"/>
  <c r="H32" i="36"/>
  <c r="K32" i="36"/>
  <c r="D33" i="36" s="1"/>
  <c r="G33" i="36" s="1"/>
  <c r="G32" i="36"/>
  <c r="F32" i="36"/>
  <c r="J32" i="36" s="1"/>
  <c r="I32" i="36" s="1"/>
  <c r="F32" i="37"/>
  <c r="I32" i="37" s="1"/>
  <c r="H32" i="37" s="1"/>
  <c r="E32" i="37"/>
  <c r="E33" i="37" s="1"/>
  <c r="H34" i="38"/>
  <c r="G35" i="38"/>
  <c r="K35" i="38" s="1"/>
  <c r="D36" i="38" s="1"/>
  <c r="F35" i="38"/>
  <c r="I35" i="38" s="1"/>
  <c r="E35" i="38"/>
  <c r="G33" i="37"/>
  <c r="K33" i="37" s="1"/>
  <c r="D34" i="37" s="1"/>
  <c r="F33" i="37"/>
  <c r="I33" i="37" s="1"/>
  <c r="E29" i="4"/>
  <c r="F29" i="4"/>
  <c r="J29" i="4" s="1"/>
  <c r="G29" i="4"/>
  <c r="K28" i="1"/>
  <c r="D29" i="1" s="1"/>
  <c r="I28" i="1"/>
  <c r="H28" i="1" s="1"/>
  <c r="E31" i="45" l="1"/>
  <c r="G31" i="45"/>
  <c r="F31" i="45"/>
  <c r="J31" i="45" s="1"/>
  <c r="I31" i="44"/>
  <c r="H31" i="44" s="1"/>
  <c r="K31" i="44"/>
  <c r="D32" i="44" s="1"/>
  <c r="I30" i="42"/>
  <c r="H30" i="42" s="1"/>
  <c r="K30" i="42"/>
  <c r="D31" i="42" s="1"/>
  <c r="K29" i="43"/>
  <c r="D30" i="43" s="1"/>
  <c r="I29" i="43"/>
  <c r="H29" i="43" s="1"/>
  <c r="H33" i="36"/>
  <c r="E33" i="36"/>
  <c r="K33" i="36"/>
  <c r="D34" i="36" s="1"/>
  <c r="G34" i="36" s="1"/>
  <c r="F33" i="36"/>
  <c r="J33" i="36" s="1"/>
  <c r="I33" i="36" s="1"/>
  <c r="H35" i="38"/>
  <c r="H33" i="37"/>
  <c r="I29" i="4"/>
  <c r="H29" i="4" s="1"/>
  <c r="K29" i="4"/>
  <c r="D30" i="4" s="1"/>
  <c r="G29" i="1"/>
  <c r="F29" i="1"/>
  <c r="J29" i="1" s="1"/>
  <c r="E29" i="1"/>
  <c r="G34" i="37"/>
  <c r="K34" i="37" s="1"/>
  <c r="D35" i="37" s="1"/>
  <c r="F34" i="37"/>
  <c r="I34" i="37" s="1"/>
  <c r="E34" i="37"/>
  <c r="E36" i="38"/>
  <c r="G36" i="38"/>
  <c r="K36" i="38" s="1"/>
  <c r="D37" i="38" s="1"/>
  <c r="F36" i="38"/>
  <c r="I36" i="38" s="1"/>
  <c r="I31" i="45" l="1"/>
  <c r="H31" i="45" s="1"/>
  <c r="K31" i="45"/>
  <c r="D32" i="45" s="1"/>
  <c r="G32" i="44"/>
  <c r="E32" i="44"/>
  <c r="F32" i="44"/>
  <c r="J32" i="44" s="1"/>
  <c r="E31" i="42"/>
  <c r="F31" i="42"/>
  <c r="G31" i="42"/>
  <c r="G30" i="43"/>
  <c r="E30" i="43"/>
  <c r="F30" i="43"/>
  <c r="K34" i="36"/>
  <c r="D35" i="36" s="1"/>
  <c r="K35" i="36" s="1"/>
  <c r="D36" i="36" s="1"/>
  <c r="F34" i="36"/>
  <c r="J34" i="36" s="1"/>
  <c r="I34" i="36" s="1"/>
  <c r="H34" i="36"/>
  <c r="E34" i="36"/>
  <c r="H36" i="38"/>
  <c r="H34" i="37"/>
  <c r="F37" i="38"/>
  <c r="I37" i="38" s="1"/>
  <c r="G37" i="38"/>
  <c r="K37" i="38" s="1"/>
  <c r="D38" i="38" s="1"/>
  <c r="E37" i="38"/>
  <c r="G35" i="37"/>
  <c r="K35" i="37" s="1"/>
  <c r="D36" i="37" s="1"/>
  <c r="E35" i="37"/>
  <c r="F35" i="37"/>
  <c r="I35" i="37" s="1"/>
  <c r="I29" i="1"/>
  <c r="H29" i="1" s="1"/>
  <c r="K29" i="1"/>
  <c r="D30" i="1" s="1"/>
  <c r="E30" i="4"/>
  <c r="G30" i="4"/>
  <c r="F30" i="4"/>
  <c r="J30" i="4" s="1"/>
  <c r="E32" i="45" l="1"/>
  <c r="F32" i="45"/>
  <c r="J32" i="45" s="1"/>
  <c r="G32" i="45"/>
  <c r="K32" i="44"/>
  <c r="D33" i="44" s="1"/>
  <c r="I32" i="44"/>
  <c r="H32" i="44" s="1"/>
  <c r="I31" i="42"/>
  <c r="H31" i="42" s="1"/>
  <c r="K31" i="42"/>
  <c r="I30" i="43"/>
  <c r="H30" i="43" s="1"/>
  <c r="K30" i="43"/>
  <c r="D31" i="43" s="1"/>
  <c r="F35" i="36"/>
  <c r="J35" i="36" s="1"/>
  <c r="I35" i="36" s="1"/>
  <c r="G35" i="36"/>
  <c r="H35" i="36"/>
  <c r="E35" i="36"/>
  <c r="E36" i="36"/>
  <c r="G36" i="36"/>
  <c r="H36" i="36"/>
  <c r="F36" i="36"/>
  <c r="J36" i="36" s="1"/>
  <c r="I36" i="36" s="1"/>
  <c r="K36" i="36"/>
  <c r="D37" i="36" s="1"/>
  <c r="H37" i="38"/>
  <c r="H35" i="37"/>
  <c r="E30" i="1"/>
  <c r="F30" i="1"/>
  <c r="J30" i="1" s="1"/>
  <c r="G30" i="1"/>
  <c r="G38" i="38"/>
  <c r="K38" i="38" s="1"/>
  <c r="D39" i="38" s="1"/>
  <c r="E38" i="38"/>
  <c r="F38" i="38"/>
  <c r="I38" i="38" s="1"/>
  <c r="I30" i="4"/>
  <c r="H30" i="4" s="1"/>
  <c r="K30" i="4"/>
  <c r="D31" i="4" s="1"/>
  <c r="E36" i="37"/>
  <c r="F36" i="37"/>
  <c r="G36" i="37"/>
  <c r="I32" i="45" l="1"/>
  <c r="H32" i="45" s="1"/>
  <c r="K32" i="45"/>
  <c r="D33" i="45" s="1"/>
  <c r="G33" i="44"/>
  <c r="E33" i="44"/>
  <c r="F33" i="44"/>
  <c r="J33" i="44" s="1"/>
  <c r="E31" i="43"/>
  <c r="G31" i="43"/>
  <c r="F31" i="43"/>
  <c r="F37" i="36"/>
  <c r="J37" i="36" s="1"/>
  <c r="I37" i="36" s="1"/>
  <c r="G37" i="36"/>
  <c r="E37" i="36"/>
  <c r="K37" i="36"/>
  <c r="D38" i="36" s="1"/>
  <c r="H37" i="36"/>
  <c r="F39" i="38"/>
  <c r="I39" i="38" s="1"/>
  <c r="E39" i="38"/>
  <c r="G39" i="38"/>
  <c r="K39" i="38" s="1"/>
  <c r="D40" i="38" s="1"/>
  <c r="H38" i="38"/>
  <c r="K36" i="37"/>
  <c r="D37" i="37" s="1"/>
  <c r="I36" i="37"/>
  <c r="H36" i="37" s="1"/>
  <c r="E31" i="4"/>
  <c r="F31" i="4"/>
  <c r="J31" i="4" s="1"/>
  <c r="G31" i="4"/>
  <c r="I30" i="1"/>
  <c r="H30" i="1" s="1"/>
  <c r="K30" i="1"/>
  <c r="D31" i="1" s="1"/>
  <c r="E33" i="45" l="1"/>
  <c r="F33" i="45"/>
  <c r="J33" i="45" s="1"/>
  <c r="G33" i="45"/>
  <c r="I33" i="44"/>
  <c r="H33" i="44" s="1"/>
  <c r="K33" i="44"/>
  <c r="D34" i="44" s="1"/>
  <c r="K31" i="43"/>
  <c r="D32" i="43" s="1"/>
  <c r="I31" i="43"/>
  <c r="H31" i="43" s="1"/>
  <c r="E38" i="36"/>
  <c r="G38" i="36"/>
  <c r="H38" i="36"/>
  <c r="K38" i="36"/>
  <c r="D39" i="36" s="1"/>
  <c r="F38" i="36"/>
  <c r="J38" i="36" s="1"/>
  <c r="I38" i="36" s="1"/>
  <c r="H39" i="38"/>
  <c r="G40" i="38"/>
  <c r="K40" i="38" s="1"/>
  <c r="D41" i="38" s="1"/>
  <c r="F40" i="38"/>
  <c r="I40" i="38" s="1"/>
  <c r="E40" i="38"/>
  <c r="G31" i="1"/>
  <c r="E31" i="1"/>
  <c r="F31" i="1"/>
  <c r="J31" i="1" s="1"/>
  <c r="I31" i="4"/>
  <c r="H31" i="4" s="1"/>
  <c r="K31" i="4"/>
  <c r="D32" i="4" s="1"/>
  <c r="G37" i="37"/>
  <c r="E37" i="37"/>
  <c r="F37" i="37"/>
  <c r="I33" i="45" l="1"/>
  <c r="H33" i="45" s="1"/>
  <c r="K33" i="45"/>
  <c r="D34" i="45" s="1"/>
  <c r="G34" i="44"/>
  <c r="E34" i="44"/>
  <c r="F34" i="44"/>
  <c r="J34" i="44" s="1"/>
  <c r="G32" i="43"/>
  <c r="E32" i="43"/>
  <c r="F32" i="43"/>
  <c r="I37" i="37"/>
  <c r="H37" i="37" s="1"/>
  <c r="E39" i="36"/>
  <c r="K39" i="36"/>
  <c r="D40" i="36" s="1"/>
  <c r="F39" i="36"/>
  <c r="J39" i="36" s="1"/>
  <c r="I39" i="36" s="1"/>
  <c r="H39" i="36"/>
  <c r="G39" i="36"/>
  <c r="H40" i="38"/>
  <c r="E41" i="38"/>
  <c r="F41" i="38"/>
  <c r="I41" i="38" s="1"/>
  <c r="G41" i="38"/>
  <c r="K41" i="38" s="1"/>
  <c r="D42" i="38" s="1"/>
  <c r="I31" i="1"/>
  <c r="H31" i="1" s="1"/>
  <c r="K31" i="1"/>
  <c r="D32" i="1" s="1"/>
  <c r="D32" i="42"/>
  <c r="E32" i="4"/>
  <c r="G32" i="4"/>
  <c r="F32" i="4"/>
  <c r="J32" i="4" s="1"/>
  <c r="E34" i="45" l="1"/>
  <c r="F34" i="45"/>
  <c r="J34" i="45" s="1"/>
  <c r="G34" i="45"/>
  <c r="I34" i="44"/>
  <c r="H34" i="44" s="1"/>
  <c r="K34" i="44"/>
  <c r="D35" i="44" s="1"/>
  <c r="I32" i="43"/>
  <c r="H32" i="43" s="1"/>
  <c r="K32" i="43"/>
  <c r="D33" i="43" s="1"/>
  <c r="K37" i="37"/>
  <c r="D38" i="37" s="1"/>
  <c r="E40" i="36"/>
  <c r="G40" i="36"/>
  <c r="H40" i="36"/>
  <c r="K40" i="36"/>
  <c r="D41" i="36" s="1"/>
  <c r="F40" i="36"/>
  <c r="J40" i="36" s="1"/>
  <c r="I40" i="36" s="1"/>
  <c r="H41" i="38"/>
  <c r="F42" i="38"/>
  <c r="I42" i="38" s="1"/>
  <c r="G42" i="38"/>
  <c r="K42" i="38" s="1"/>
  <c r="D43" i="38" s="1"/>
  <c r="E42" i="38"/>
  <c r="I32" i="4"/>
  <c r="H32" i="4" s="1"/>
  <c r="K32" i="4"/>
  <c r="D33" i="4" s="1"/>
  <c r="G32" i="42"/>
  <c r="F32" i="42"/>
  <c r="E32" i="42"/>
  <c r="E32" i="1"/>
  <c r="F32" i="1"/>
  <c r="J32" i="1" s="1"/>
  <c r="G32" i="1"/>
  <c r="I34" i="45" l="1"/>
  <c r="H34" i="45" s="1"/>
  <c r="K34" i="45"/>
  <c r="D35" i="45" s="1"/>
  <c r="G35" i="44"/>
  <c r="E35" i="44"/>
  <c r="F35" i="44"/>
  <c r="J35" i="44" s="1"/>
  <c r="E33" i="43"/>
  <c r="G33" i="43"/>
  <c r="F33" i="43"/>
  <c r="F38" i="37"/>
  <c r="G38" i="37"/>
  <c r="E38" i="37"/>
  <c r="H41" i="36"/>
  <c r="F41" i="36"/>
  <c r="J41" i="36" s="1"/>
  <c r="I41" i="36" s="1"/>
  <c r="K41" i="36"/>
  <c r="D42" i="36" s="1"/>
  <c r="G41" i="36"/>
  <c r="E41" i="36"/>
  <c r="H42" i="38"/>
  <c r="E33" i="4"/>
  <c r="F33" i="4"/>
  <c r="J33" i="4" s="1"/>
  <c r="G33" i="4"/>
  <c r="G43" i="38"/>
  <c r="K43" i="38" s="1"/>
  <c r="D44" i="38" s="1"/>
  <c r="F43" i="38"/>
  <c r="I43" i="38" s="1"/>
  <c r="E43" i="38"/>
  <c r="I32" i="1"/>
  <c r="H32" i="1" s="1"/>
  <c r="K32" i="1"/>
  <c r="D33" i="1" s="1"/>
  <c r="K32" i="42"/>
  <c r="D33" i="42" s="1"/>
  <c r="I32" i="42"/>
  <c r="H32" i="42" s="1"/>
  <c r="E35" i="45" l="1"/>
  <c r="F35" i="45"/>
  <c r="J35" i="45" s="1"/>
  <c r="G35" i="45"/>
  <c r="K35" i="44"/>
  <c r="D36" i="44" s="1"/>
  <c r="I35" i="44"/>
  <c r="H35" i="44" s="1"/>
  <c r="K33" i="43"/>
  <c r="D34" i="43" s="1"/>
  <c r="I33" i="43"/>
  <c r="H33" i="43" s="1"/>
  <c r="K38" i="37"/>
  <c r="D39" i="37" s="1"/>
  <c r="E42" i="36"/>
  <c r="G42" i="36"/>
  <c r="F42" i="36"/>
  <c r="J42" i="36" s="1"/>
  <c r="I42" i="36" s="1"/>
  <c r="K42" i="36"/>
  <c r="D43" i="36" s="1"/>
  <c r="H42" i="36"/>
  <c r="H43" i="38"/>
  <c r="I33" i="4"/>
  <c r="H33" i="4" s="1"/>
  <c r="K33" i="4"/>
  <c r="D34" i="4" s="1"/>
  <c r="G33" i="42"/>
  <c r="E33" i="42"/>
  <c r="F33" i="42"/>
  <c r="E33" i="1"/>
  <c r="G33" i="1"/>
  <c r="F33" i="1"/>
  <c r="J33" i="1" s="1"/>
  <c r="G44" i="38"/>
  <c r="K44" i="38" s="1"/>
  <c r="D45" i="38" s="1"/>
  <c r="F44" i="38"/>
  <c r="I44" i="38" s="1"/>
  <c r="E44" i="38"/>
  <c r="I35" i="45" l="1"/>
  <c r="H35" i="45" s="1"/>
  <c r="K35" i="45"/>
  <c r="D36" i="45" s="1"/>
  <c r="G36" i="44"/>
  <c r="E36" i="44"/>
  <c r="F36" i="44"/>
  <c r="J36" i="44" s="1"/>
  <c r="G34" i="43"/>
  <c r="E34" i="43"/>
  <c r="F34" i="43"/>
  <c r="E39" i="37"/>
  <c r="F39" i="37"/>
  <c r="G39" i="37"/>
  <c r="I38" i="37"/>
  <c r="H38" i="37" s="1"/>
  <c r="E43" i="36"/>
  <c r="K43" i="36"/>
  <c r="D44" i="36" s="1"/>
  <c r="H43" i="36"/>
  <c r="F43" i="36"/>
  <c r="J43" i="36" s="1"/>
  <c r="I43" i="36" s="1"/>
  <c r="G43" i="36"/>
  <c r="H44" i="38"/>
  <c r="E45" i="38"/>
  <c r="G45" i="38"/>
  <c r="K45" i="38" s="1"/>
  <c r="D46" i="38" s="1"/>
  <c r="F45" i="38"/>
  <c r="I45" i="38" s="1"/>
  <c r="K33" i="42"/>
  <c r="D34" i="42" s="1"/>
  <c r="I33" i="42"/>
  <c r="H33" i="42" s="1"/>
  <c r="G34" i="4"/>
  <c r="E34" i="4"/>
  <c r="F34" i="4"/>
  <c r="J34" i="4" s="1"/>
  <c r="I33" i="1"/>
  <c r="H33" i="1" s="1"/>
  <c r="K33" i="1"/>
  <c r="D34" i="1" s="1"/>
  <c r="E36" i="45" l="1"/>
  <c r="F36" i="45"/>
  <c r="J36" i="45" s="1"/>
  <c r="G36" i="45"/>
  <c r="I36" i="44"/>
  <c r="H36" i="44" s="1"/>
  <c r="K36" i="44"/>
  <c r="D37" i="44" s="1"/>
  <c r="I34" i="43"/>
  <c r="H34" i="43" s="1"/>
  <c r="K34" i="43"/>
  <c r="D35" i="43" s="1"/>
  <c r="K39" i="37"/>
  <c r="D40" i="37" s="1"/>
  <c r="E44" i="36"/>
  <c r="G44" i="36"/>
  <c r="H44" i="36"/>
  <c r="K44" i="36"/>
  <c r="D45" i="36" s="1"/>
  <c r="F44" i="36"/>
  <c r="J44" i="36" s="1"/>
  <c r="I44" i="36" s="1"/>
  <c r="H45" i="38"/>
  <c r="E46" i="38"/>
  <c r="G46" i="38"/>
  <c r="K46" i="38" s="1"/>
  <c r="D47" i="38" s="1"/>
  <c r="F46" i="38"/>
  <c r="I46" i="38" s="1"/>
  <c r="K34" i="4"/>
  <c r="D35" i="4" s="1"/>
  <c r="I34" i="4"/>
  <c r="H34" i="4" s="1"/>
  <c r="G34" i="42"/>
  <c r="F34" i="42"/>
  <c r="E34" i="42"/>
  <c r="E34" i="1"/>
  <c r="F34" i="1"/>
  <c r="J34" i="1" s="1"/>
  <c r="G34" i="1"/>
  <c r="I36" i="45" l="1"/>
  <c r="H36" i="45" s="1"/>
  <c r="K36" i="45"/>
  <c r="D37" i="45" s="1"/>
  <c r="G37" i="44"/>
  <c r="E37" i="44"/>
  <c r="F37" i="44"/>
  <c r="J37" i="44" s="1"/>
  <c r="E35" i="43"/>
  <c r="G35" i="43"/>
  <c r="F35" i="43"/>
  <c r="G40" i="37"/>
  <c r="F40" i="37"/>
  <c r="E40" i="37"/>
  <c r="I39" i="37"/>
  <c r="H39" i="37" s="1"/>
  <c r="H45" i="36"/>
  <c r="F45" i="36"/>
  <c r="J45" i="36" s="1"/>
  <c r="I45" i="36" s="1"/>
  <c r="G45" i="36"/>
  <c r="E45" i="36"/>
  <c r="K45" i="36"/>
  <c r="D46" i="36" s="1"/>
  <c r="G47" i="38"/>
  <c r="K47" i="38" s="1"/>
  <c r="D48" i="38" s="1"/>
  <c r="F47" i="38"/>
  <c r="I47" i="38" s="1"/>
  <c r="E47" i="38"/>
  <c r="K34" i="1"/>
  <c r="D35" i="1" s="1"/>
  <c r="I34" i="1"/>
  <c r="H34" i="1" s="1"/>
  <c r="K34" i="42"/>
  <c r="D35" i="42" s="1"/>
  <c r="I34" i="42"/>
  <c r="H34" i="42" s="1"/>
  <c r="E35" i="4"/>
  <c r="G35" i="4"/>
  <c r="F35" i="4"/>
  <c r="J35" i="4" s="1"/>
  <c r="H46" i="38"/>
  <c r="E37" i="45" l="1"/>
  <c r="G37" i="45"/>
  <c r="F37" i="45"/>
  <c r="J37" i="45" s="1"/>
  <c r="I37" i="44"/>
  <c r="H37" i="44" s="1"/>
  <c r="K37" i="44"/>
  <c r="D38" i="44" s="1"/>
  <c r="K35" i="43"/>
  <c r="D36" i="43" s="1"/>
  <c r="I35" i="43"/>
  <c r="H35" i="43" s="1"/>
  <c r="I40" i="37"/>
  <c r="H40" i="37" s="1"/>
  <c r="K46" i="36"/>
  <c r="D47" i="36" s="1"/>
  <c r="F46" i="36"/>
  <c r="J46" i="36" s="1"/>
  <c r="I46" i="36" s="1"/>
  <c r="E46" i="36"/>
  <c r="G46" i="36"/>
  <c r="H46" i="36"/>
  <c r="H47" i="38"/>
  <c r="G35" i="1"/>
  <c r="E35" i="1"/>
  <c r="F35" i="1"/>
  <c r="J35" i="1" s="1"/>
  <c r="G35" i="42"/>
  <c r="E35" i="42"/>
  <c r="F35" i="42"/>
  <c r="G48" i="38"/>
  <c r="F48" i="38"/>
  <c r="I48" i="38" s="1"/>
  <c r="E48" i="38"/>
  <c r="I35" i="4"/>
  <c r="H35" i="4" s="1"/>
  <c r="K35" i="4"/>
  <c r="D36" i="4" s="1"/>
  <c r="I37" i="45" l="1"/>
  <c r="H37" i="45" s="1"/>
  <c r="K37" i="45"/>
  <c r="D38" i="45" s="1"/>
  <c r="G38" i="44"/>
  <c r="E38" i="44"/>
  <c r="F38" i="44"/>
  <c r="J38" i="44" s="1"/>
  <c r="G36" i="43"/>
  <c r="E36" i="43"/>
  <c r="F36" i="43"/>
  <c r="K40" i="37"/>
  <c r="D41" i="37" s="1"/>
  <c r="H47" i="36"/>
  <c r="F47" i="36"/>
  <c r="J47" i="36" s="1"/>
  <c r="I47" i="36" s="1"/>
  <c r="G47" i="36"/>
  <c r="E47" i="36"/>
  <c r="K47" i="36"/>
  <c r="D48" i="36" s="1"/>
  <c r="H48" i="38"/>
  <c r="K48" i="38"/>
  <c r="D49" i="38" s="1"/>
  <c r="E49" i="38" s="1"/>
  <c r="K35" i="42"/>
  <c r="D36" i="42" s="1"/>
  <c r="I35" i="42"/>
  <c r="H35" i="42" s="1"/>
  <c r="I35" i="1"/>
  <c r="H35" i="1" s="1"/>
  <c r="K35" i="1"/>
  <c r="D36" i="1" s="1"/>
  <c r="G36" i="4"/>
  <c r="E36" i="4"/>
  <c r="F36" i="4"/>
  <c r="J36" i="4" s="1"/>
  <c r="E38" i="45" l="1"/>
  <c r="F38" i="45"/>
  <c r="J38" i="45" s="1"/>
  <c r="G38" i="45"/>
  <c r="K38" i="44"/>
  <c r="D39" i="44" s="1"/>
  <c r="I38" i="44"/>
  <c r="H38" i="44" s="1"/>
  <c r="I36" i="43"/>
  <c r="H36" i="43" s="1"/>
  <c r="K36" i="43"/>
  <c r="D37" i="43" s="1"/>
  <c r="G41" i="37"/>
  <c r="F41" i="37"/>
  <c r="E41" i="37"/>
  <c r="H48" i="36"/>
  <c r="F48" i="36"/>
  <c r="J48" i="36" s="1"/>
  <c r="I48" i="36" s="1"/>
  <c r="E48" i="36"/>
  <c r="G48" i="36"/>
  <c r="K48" i="36"/>
  <c r="D49" i="36" s="1"/>
  <c r="F49" i="38"/>
  <c r="I49" i="38" s="1"/>
  <c r="G49" i="38"/>
  <c r="K49" i="38" s="1"/>
  <c r="D50" i="38" s="1"/>
  <c r="G50" i="38" s="1"/>
  <c r="K50" i="38" s="1"/>
  <c r="D51" i="38" s="1"/>
  <c r="G36" i="42"/>
  <c r="F36" i="42"/>
  <c r="E36" i="42"/>
  <c r="E36" i="1"/>
  <c r="F36" i="1"/>
  <c r="J36" i="1" s="1"/>
  <c r="G36" i="1"/>
  <c r="K36" i="4"/>
  <c r="D37" i="4" s="1"/>
  <c r="I36" i="4"/>
  <c r="H36" i="4" s="1"/>
  <c r="I38" i="45" l="1"/>
  <c r="H38" i="45" s="1"/>
  <c r="K38" i="45"/>
  <c r="D39" i="45" s="1"/>
  <c r="G39" i="44"/>
  <c r="E39" i="44"/>
  <c r="F39" i="44"/>
  <c r="J39" i="44" s="1"/>
  <c r="E37" i="43"/>
  <c r="G37" i="43"/>
  <c r="F37" i="43"/>
  <c r="I41" i="37"/>
  <c r="H41" i="37" s="1"/>
  <c r="E49" i="36"/>
  <c r="K49" i="36"/>
  <c r="D50" i="36" s="1"/>
  <c r="H49" i="36"/>
  <c r="F49" i="36"/>
  <c r="J49" i="36" s="1"/>
  <c r="I49" i="36" s="1"/>
  <c r="G49" i="36"/>
  <c r="F50" i="38"/>
  <c r="I50" i="38" s="1"/>
  <c r="H50" i="38" s="1"/>
  <c r="H49" i="38"/>
  <c r="E50" i="38"/>
  <c r="E51" i="38" s="1"/>
  <c r="G51" i="38"/>
  <c r="K51" i="38" s="1"/>
  <c r="D52" i="38" s="1"/>
  <c r="F51" i="38"/>
  <c r="I51" i="38" s="1"/>
  <c r="K36" i="1"/>
  <c r="D37" i="1" s="1"/>
  <c r="I36" i="1"/>
  <c r="H36" i="1" s="1"/>
  <c r="K36" i="42"/>
  <c r="D37" i="42" s="1"/>
  <c r="I36" i="42"/>
  <c r="H36" i="42" s="1"/>
  <c r="E37" i="4"/>
  <c r="F37" i="4"/>
  <c r="J37" i="4" s="1"/>
  <c r="G37" i="4"/>
  <c r="E39" i="45" l="1"/>
  <c r="F39" i="45"/>
  <c r="J39" i="45" s="1"/>
  <c r="G39" i="45"/>
  <c r="I39" i="44"/>
  <c r="H39" i="44" s="1"/>
  <c r="K39" i="44"/>
  <c r="D40" i="44" s="1"/>
  <c r="K37" i="43"/>
  <c r="D38" i="43" s="1"/>
  <c r="I37" i="43"/>
  <c r="H37" i="43" s="1"/>
  <c r="K41" i="37"/>
  <c r="D42" i="37" s="1"/>
  <c r="E50" i="36"/>
  <c r="G50" i="36"/>
  <c r="F50" i="36"/>
  <c r="J50" i="36" s="1"/>
  <c r="I50" i="36" s="1"/>
  <c r="K50" i="36"/>
  <c r="D51" i="36" s="1"/>
  <c r="H50" i="36"/>
  <c r="H51" i="38"/>
  <c r="G37" i="42"/>
  <c r="E37" i="42"/>
  <c r="F37" i="42"/>
  <c r="G37" i="1"/>
  <c r="F37" i="1"/>
  <c r="J37" i="1" s="1"/>
  <c r="E37" i="1"/>
  <c r="G52" i="38"/>
  <c r="K52" i="38" s="1"/>
  <c r="D53" i="38" s="1"/>
  <c r="F52" i="38"/>
  <c r="I52" i="38" s="1"/>
  <c r="E52" i="38"/>
  <c r="I37" i="4"/>
  <c r="H37" i="4" s="1"/>
  <c r="K37" i="4"/>
  <c r="D38" i="4" s="1"/>
  <c r="I39" i="45" l="1"/>
  <c r="H39" i="45" s="1"/>
  <c r="K39" i="45"/>
  <c r="D40" i="45" s="1"/>
  <c r="G40" i="44"/>
  <c r="E40" i="44"/>
  <c r="F40" i="44"/>
  <c r="J40" i="44" s="1"/>
  <c r="G38" i="43"/>
  <c r="E38" i="43"/>
  <c r="F38" i="43"/>
  <c r="E42" i="37"/>
  <c r="F42" i="37"/>
  <c r="G42" i="37"/>
  <c r="F51" i="36"/>
  <c r="J51" i="36" s="1"/>
  <c r="I51" i="36" s="1"/>
  <c r="G51" i="36"/>
  <c r="E51" i="36"/>
  <c r="K51" i="36"/>
  <c r="D52" i="36" s="1"/>
  <c r="H51" i="36"/>
  <c r="H52" i="38"/>
  <c r="G53" i="38"/>
  <c r="K53" i="38" s="1"/>
  <c r="D54" i="38" s="1"/>
  <c r="F53" i="38"/>
  <c r="I53" i="38" s="1"/>
  <c r="E53" i="38"/>
  <c r="K37" i="42"/>
  <c r="D38" i="42" s="1"/>
  <c r="I37" i="42"/>
  <c r="H37" i="42" s="1"/>
  <c r="I37" i="1"/>
  <c r="H37" i="1" s="1"/>
  <c r="K37" i="1"/>
  <c r="D38" i="1" s="1"/>
  <c r="E38" i="4"/>
  <c r="G38" i="4"/>
  <c r="F38" i="4"/>
  <c r="J38" i="4" s="1"/>
  <c r="E40" i="45" l="1"/>
  <c r="F40" i="45"/>
  <c r="J40" i="45" s="1"/>
  <c r="G40" i="45"/>
  <c r="K40" i="44"/>
  <c r="D41" i="44" s="1"/>
  <c r="I40" i="44"/>
  <c r="H40" i="44" s="1"/>
  <c r="I38" i="43"/>
  <c r="H38" i="43" s="1"/>
  <c r="K38" i="43"/>
  <c r="D39" i="43" s="1"/>
  <c r="I42" i="37"/>
  <c r="H42" i="37" s="1"/>
  <c r="K42" i="37"/>
  <c r="D43" i="37" s="1"/>
  <c r="H52" i="36"/>
  <c r="K52" i="36"/>
  <c r="D53" i="36" s="1"/>
  <c r="F52" i="36"/>
  <c r="J52" i="36" s="1"/>
  <c r="I52" i="36" s="1"/>
  <c r="E52" i="36"/>
  <c r="G52" i="36"/>
  <c r="H53" i="38"/>
  <c r="G38" i="42"/>
  <c r="F38" i="42"/>
  <c r="E38" i="42"/>
  <c r="K38" i="4"/>
  <c r="D39" i="4" s="1"/>
  <c r="I38" i="4"/>
  <c r="H38" i="4" s="1"/>
  <c r="E38" i="1"/>
  <c r="F38" i="1"/>
  <c r="J38" i="1" s="1"/>
  <c r="G38" i="1"/>
  <c r="F54" i="38"/>
  <c r="I54" i="38" s="1"/>
  <c r="E54" i="38"/>
  <c r="G54" i="38"/>
  <c r="I40" i="45" l="1"/>
  <c r="H40" i="45" s="1"/>
  <c r="K40" i="45"/>
  <c r="D41" i="45" s="1"/>
  <c r="G41" i="44"/>
  <c r="E41" i="44"/>
  <c r="F41" i="44"/>
  <c r="J41" i="44" s="1"/>
  <c r="E39" i="43"/>
  <c r="G39" i="43"/>
  <c r="F39" i="43"/>
  <c r="E43" i="37"/>
  <c r="G43" i="37"/>
  <c r="F43" i="37"/>
  <c r="G53" i="36"/>
  <c r="F53" i="36"/>
  <c r="J53" i="36" s="1"/>
  <c r="I53" i="36" s="1"/>
  <c r="E53" i="36"/>
  <c r="K53" i="36"/>
  <c r="D54" i="36" s="1"/>
  <c r="H53" i="36"/>
  <c r="H54" i="38"/>
  <c r="K54" i="38"/>
  <c r="D55" i="38" s="1"/>
  <c r="F55" i="38" s="1"/>
  <c r="I55" i="38" s="1"/>
  <c r="I38" i="1"/>
  <c r="H38" i="1" s="1"/>
  <c r="K38" i="1"/>
  <c r="D39" i="1" s="1"/>
  <c r="G39" i="4"/>
  <c r="F39" i="4"/>
  <c r="J39" i="4" s="1"/>
  <c r="E39" i="4"/>
  <c r="K38" i="42"/>
  <c r="D39" i="42" s="1"/>
  <c r="I38" i="42"/>
  <c r="H38" i="42" s="1"/>
  <c r="E41" i="45" l="1"/>
  <c r="F41" i="45"/>
  <c r="J41" i="45" s="1"/>
  <c r="G41" i="45"/>
  <c r="I41" i="44"/>
  <c r="H41" i="44" s="1"/>
  <c r="K41" i="44"/>
  <c r="D42" i="44" s="1"/>
  <c r="K39" i="43"/>
  <c r="D40" i="43" s="1"/>
  <c r="I39" i="43"/>
  <c r="H39" i="43" s="1"/>
  <c r="I43" i="37"/>
  <c r="H43" i="37" s="1"/>
  <c r="K43" i="37"/>
  <c r="D44" i="37" s="1"/>
  <c r="F54" i="36"/>
  <c r="J54" i="36" s="1"/>
  <c r="I54" i="36" s="1"/>
  <c r="E54" i="36"/>
  <c r="H54" i="36"/>
  <c r="G54" i="36"/>
  <c r="K54" i="36"/>
  <c r="D55" i="36" s="1"/>
  <c r="G55" i="38"/>
  <c r="K55" i="38" s="1"/>
  <c r="D56" i="38" s="1"/>
  <c r="G56" i="38" s="1"/>
  <c r="K56" i="38" s="1"/>
  <c r="D57" i="38" s="1"/>
  <c r="E55" i="38"/>
  <c r="G39" i="42"/>
  <c r="E39" i="42"/>
  <c r="F39" i="42"/>
  <c r="G39" i="1"/>
  <c r="E39" i="1"/>
  <c r="F39" i="1"/>
  <c r="J39" i="1" s="1"/>
  <c r="I39" i="4"/>
  <c r="H39" i="4" s="1"/>
  <c r="K39" i="4"/>
  <c r="D40" i="4" s="1"/>
  <c r="I41" i="45" l="1"/>
  <c r="H41" i="45" s="1"/>
  <c r="K41" i="45"/>
  <c r="D42" i="45" s="1"/>
  <c r="G42" i="44"/>
  <c r="E42" i="44"/>
  <c r="F42" i="44"/>
  <c r="J42" i="44" s="1"/>
  <c r="G40" i="43"/>
  <c r="E40" i="43"/>
  <c r="F40" i="43"/>
  <c r="E44" i="37"/>
  <c r="F44" i="37"/>
  <c r="G44" i="37"/>
  <c r="F55" i="36"/>
  <c r="J55" i="36" s="1"/>
  <c r="I55" i="36" s="1"/>
  <c r="G55" i="36"/>
  <c r="K55" i="36"/>
  <c r="D56" i="36" s="1"/>
  <c r="H55" i="36"/>
  <c r="E55" i="36"/>
  <c r="F56" i="38"/>
  <c r="I56" i="38" s="1"/>
  <c r="H56" i="38" s="1"/>
  <c r="E56" i="38"/>
  <c r="E57" i="38" s="1"/>
  <c r="H55" i="38"/>
  <c r="G57" i="38"/>
  <c r="K57" i="38" s="1"/>
  <c r="D58" i="38" s="1"/>
  <c r="F57" i="38"/>
  <c r="I57" i="38" s="1"/>
  <c r="I39" i="1"/>
  <c r="H39" i="1" s="1"/>
  <c r="K39" i="1"/>
  <c r="D40" i="1" s="1"/>
  <c r="K39" i="42"/>
  <c r="D40" i="42" s="1"/>
  <c r="I39" i="42"/>
  <c r="H39" i="42" s="1"/>
  <c r="G40" i="4"/>
  <c r="E40" i="4"/>
  <c r="F40" i="4"/>
  <c r="J40" i="4" s="1"/>
  <c r="E42" i="45" l="1"/>
  <c r="F42" i="45"/>
  <c r="J42" i="45" s="1"/>
  <c r="G42" i="45"/>
  <c r="I42" i="44"/>
  <c r="H42" i="44" s="1"/>
  <c r="K42" i="44"/>
  <c r="D43" i="44" s="1"/>
  <c r="I40" i="43"/>
  <c r="H40" i="43" s="1"/>
  <c r="K40" i="43"/>
  <c r="D41" i="43" s="1"/>
  <c r="I44" i="37"/>
  <c r="H44" i="37" s="1"/>
  <c r="K44" i="37"/>
  <c r="D45" i="37" s="1"/>
  <c r="K56" i="36"/>
  <c r="D57" i="36" s="1"/>
  <c r="F56" i="36"/>
  <c r="J56" i="36" s="1"/>
  <c r="I56" i="36" s="1"/>
  <c r="E56" i="36"/>
  <c r="G56" i="36"/>
  <c r="H56" i="36"/>
  <c r="H57" i="38"/>
  <c r="F58" i="38"/>
  <c r="I58" i="38" s="1"/>
  <c r="G58" i="38"/>
  <c r="K58" i="38" s="1"/>
  <c r="D59" i="38" s="1"/>
  <c r="E58" i="38"/>
  <c r="G40" i="42"/>
  <c r="F40" i="42"/>
  <c r="E40" i="42"/>
  <c r="K40" i="4"/>
  <c r="D41" i="4" s="1"/>
  <c r="I40" i="4"/>
  <c r="H40" i="4" s="1"/>
  <c r="E40" i="1"/>
  <c r="F40" i="1"/>
  <c r="J40" i="1" s="1"/>
  <c r="G40" i="1"/>
  <c r="I42" i="45" l="1"/>
  <c r="H42" i="45" s="1"/>
  <c r="K42" i="45"/>
  <c r="D43" i="45" s="1"/>
  <c r="G43" i="44"/>
  <c r="E43" i="44"/>
  <c r="F43" i="44"/>
  <c r="J43" i="44" s="1"/>
  <c r="E41" i="43"/>
  <c r="G41" i="43"/>
  <c r="F41" i="43"/>
  <c r="E45" i="37"/>
  <c r="F45" i="37"/>
  <c r="G45" i="37"/>
  <c r="H57" i="36"/>
  <c r="F57" i="36"/>
  <c r="J57" i="36" s="1"/>
  <c r="I57" i="36" s="1"/>
  <c r="G57" i="36"/>
  <c r="E57" i="36"/>
  <c r="K57" i="36"/>
  <c r="D58" i="36" s="1"/>
  <c r="H58" i="38"/>
  <c r="G59" i="38"/>
  <c r="K59" i="38" s="1"/>
  <c r="D60" i="38" s="1"/>
  <c r="F59" i="38"/>
  <c r="I59" i="38" s="1"/>
  <c r="E59" i="38"/>
  <c r="K40" i="42"/>
  <c r="D41" i="42" s="1"/>
  <c r="I40" i="42"/>
  <c r="H40" i="42" s="1"/>
  <c r="I40" i="1"/>
  <c r="H40" i="1" s="1"/>
  <c r="K40" i="1"/>
  <c r="D41" i="1" s="1"/>
  <c r="E41" i="4"/>
  <c r="F41" i="4"/>
  <c r="J41" i="4" s="1"/>
  <c r="G41" i="4"/>
  <c r="E43" i="45" l="1"/>
  <c r="G43" i="45"/>
  <c r="F43" i="45"/>
  <c r="J43" i="45" s="1"/>
  <c r="K43" i="44"/>
  <c r="D44" i="44" s="1"/>
  <c r="I43" i="44"/>
  <c r="H43" i="44" s="1"/>
  <c r="K41" i="43"/>
  <c r="D42" i="43" s="1"/>
  <c r="I41" i="43"/>
  <c r="H41" i="43" s="1"/>
  <c r="K45" i="37"/>
  <c r="D46" i="37" s="1"/>
  <c r="I45" i="37"/>
  <c r="H45" i="37" s="1"/>
  <c r="H58" i="36"/>
  <c r="K58" i="36"/>
  <c r="D59" i="36" s="1"/>
  <c r="E58" i="36"/>
  <c r="G58" i="36"/>
  <c r="F58" i="36"/>
  <c r="J58" i="36" s="1"/>
  <c r="I58" i="36" s="1"/>
  <c r="H59" i="38"/>
  <c r="G41" i="42"/>
  <c r="E41" i="42"/>
  <c r="F41" i="42"/>
  <c r="G60" i="38"/>
  <c r="K60" i="38" s="1"/>
  <c r="D61" i="38" s="1"/>
  <c r="F60" i="38"/>
  <c r="I60" i="38" s="1"/>
  <c r="E60" i="38"/>
  <c r="I41" i="4"/>
  <c r="H41" i="4" s="1"/>
  <c r="K41" i="4"/>
  <c r="D42" i="4" s="1"/>
  <c r="E41" i="1"/>
  <c r="G41" i="1"/>
  <c r="F41" i="1"/>
  <c r="J41" i="1" s="1"/>
  <c r="I43" i="45" l="1"/>
  <c r="H43" i="45" s="1"/>
  <c r="K43" i="45"/>
  <c r="D44" i="45" s="1"/>
  <c r="G44" i="44"/>
  <c r="E44" i="44"/>
  <c r="F44" i="44"/>
  <c r="J44" i="44" s="1"/>
  <c r="E42" i="43"/>
  <c r="F42" i="43"/>
  <c r="G42" i="43"/>
  <c r="E46" i="37"/>
  <c r="F46" i="37"/>
  <c r="G46" i="37"/>
  <c r="F59" i="36"/>
  <c r="J59" i="36" s="1"/>
  <c r="I59" i="36" s="1"/>
  <c r="G59" i="36"/>
  <c r="E59" i="36"/>
  <c r="K59" i="36"/>
  <c r="D60" i="36" s="1"/>
  <c r="H59" i="36"/>
  <c r="H60" i="38"/>
  <c r="I41" i="1"/>
  <c r="H41" i="1" s="1"/>
  <c r="K41" i="1"/>
  <c r="D42" i="1" s="1"/>
  <c r="K41" i="42"/>
  <c r="D42" i="42" s="1"/>
  <c r="I41" i="42"/>
  <c r="H41" i="42" s="1"/>
  <c r="G42" i="4"/>
  <c r="E42" i="4"/>
  <c r="F42" i="4"/>
  <c r="J42" i="4" s="1"/>
  <c r="E61" i="38"/>
  <c r="G61" i="38"/>
  <c r="K61" i="38" s="1"/>
  <c r="D62" i="38" s="1"/>
  <c r="F61" i="38"/>
  <c r="I61" i="38" s="1"/>
  <c r="E44" i="45" l="1"/>
  <c r="F44" i="45"/>
  <c r="J44" i="45" s="1"/>
  <c r="G44" i="45"/>
  <c r="I44" i="44"/>
  <c r="H44" i="44" s="1"/>
  <c r="K44" i="44"/>
  <c r="D45" i="44" s="1"/>
  <c r="I42" i="43"/>
  <c r="H42" i="43" s="1"/>
  <c r="K42" i="43"/>
  <c r="D43" i="43" s="1"/>
  <c r="I46" i="37"/>
  <c r="H46" i="37" s="1"/>
  <c r="K46" i="37"/>
  <c r="D47" i="37" s="1"/>
  <c r="F60" i="36"/>
  <c r="J60" i="36" s="1"/>
  <c r="I60" i="36" s="1"/>
  <c r="E60" i="36"/>
  <c r="G60" i="36"/>
  <c r="H60" i="36"/>
  <c r="K60" i="36"/>
  <c r="D61" i="36" s="1"/>
  <c r="H61" i="38"/>
  <c r="K42" i="4"/>
  <c r="D43" i="4" s="1"/>
  <c r="I42" i="4"/>
  <c r="H42" i="4" s="1"/>
  <c r="E42" i="1"/>
  <c r="F42" i="1"/>
  <c r="J42" i="1" s="1"/>
  <c r="G42" i="1"/>
  <c r="E62" i="38"/>
  <c r="F62" i="38"/>
  <c r="I62" i="38" s="1"/>
  <c r="G62" i="38"/>
  <c r="K62" i="38" s="1"/>
  <c r="D63" i="38" s="1"/>
  <c r="G42" i="42"/>
  <c r="F42" i="42"/>
  <c r="E42" i="42"/>
  <c r="I44" i="45" l="1"/>
  <c r="H44" i="45" s="1"/>
  <c r="K44" i="45"/>
  <c r="D45" i="45" s="1"/>
  <c r="G45" i="44"/>
  <c r="E45" i="44"/>
  <c r="F45" i="44"/>
  <c r="J45" i="44" s="1"/>
  <c r="G43" i="43"/>
  <c r="F43" i="43"/>
  <c r="E43" i="43"/>
  <c r="E47" i="37"/>
  <c r="F47" i="37"/>
  <c r="G47" i="37"/>
  <c r="H61" i="36"/>
  <c r="G61" i="36"/>
  <c r="E61" i="36"/>
  <c r="K61" i="36"/>
  <c r="D62" i="36" s="1"/>
  <c r="F61" i="36"/>
  <c r="J61" i="36" s="1"/>
  <c r="I61" i="36" s="1"/>
  <c r="H62" i="38"/>
  <c r="G63" i="38"/>
  <c r="K63" i="38" s="1"/>
  <c r="D64" i="38" s="1"/>
  <c r="F63" i="38"/>
  <c r="I63" i="38" s="1"/>
  <c r="E63" i="38"/>
  <c r="E43" i="4"/>
  <c r="G43" i="4"/>
  <c r="F43" i="4"/>
  <c r="J43" i="4" s="1"/>
  <c r="I42" i="1"/>
  <c r="H42" i="1" s="1"/>
  <c r="K42" i="1"/>
  <c r="D43" i="1" s="1"/>
  <c r="K42" i="42"/>
  <c r="D43" i="42" s="1"/>
  <c r="I42" i="42"/>
  <c r="H42" i="42" s="1"/>
  <c r="E45" i="45" l="1"/>
  <c r="F45" i="45"/>
  <c r="J45" i="45" s="1"/>
  <c r="G45" i="45"/>
  <c r="I45" i="44"/>
  <c r="H45" i="44" s="1"/>
  <c r="K45" i="44"/>
  <c r="D46" i="44" s="1"/>
  <c r="K43" i="43"/>
  <c r="D44" i="43" s="1"/>
  <c r="I43" i="43"/>
  <c r="H43" i="43" s="1"/>
  <c r="I47" i="37"/>
  <c r="H47" i="37" s="1"/>
  <c r="K47" i="37"/>
  <c r="D48" i="37" s="1"/>
  <c r="H62" i="36"/>
  <c r="K62" i="36"/>
  <c r="D63" i="36" s="1"/>
  <c r="F62" i="36"/>
  <c r="J62" i="36" s="1"/>
  <c r="I62" i="36" s="1"/>
  <c r="E62" i="36"/>
  <c r="G62" i="36"/>
  <c r="H63" i="38"/>
  <c r="G43" i="42"/>
  <c r="E43" i="42"/>
  <c r="F43" i="42"/>
  <c r="G43" i="1"/>
  <c r="E43" i="1"/>
  <c r="F43" i="1"/>
  <c r="J43" i="1" s="1"/>
  <c r="G64" i="38"/>
  <c r="K64" i="38" s="1"/>
  <c r="D65" i="38" s="1"/>
  <c r="F64" i="38"/>
  <c r="I64" i="38" s="1"/>
  <c r="E64" i="38"/>
  <c r="I43" i="4"/>
  <c r="H43" i="4" s="1"/>
  <c r="K43" i="4"/>
  <c r="D44" i="4" s="1"/>
  <c r="I45" i="45" l="1"/>
  <c r="H45" i="45" s="1"/>
  <c r="K45" i="45"/>
  <c r="D46" i="45" s="1"/>
  <c r="G46" i="44"/>
  <c r="E46" i="44"/>
  <c r="F46" i="44"/>
  <c r="J46" i="44" s="1"/>
  <c r="E44" i="43"/>
  <c r="F44" i="43"/>
  <c r="G44" i="43"/>
  <c r="E48" i="37"/>
  <c r="G48" i="37"/>
  <c r="F48" i="37"/>
  <c r="H63" i="36"/>
  <c r="G63" i="36"/>
  <c r="F63" i="36"/>
  <c r="J63" i="36" s="1"/>
  <c r="I63" i="36" s="1"/>
  <c r="E63" i="36"/>
  <c r="K63" i="36"/>
  <c r="D64" i="36" s="1"/>
  <c r="H64" i="38"/>
  <c r="E65" i="38"/>
  <c r="G65" i="38"/>
  <c r="K65" i="38" s="1"/>
  <c r="D66" i="38" s="1"/>
  <c r="F65" i="38"/>
  <c r="I65" i="38" s="1"/>
  <c r="G44" i="4"/>
  <c r="E44" i="4"/>
  <c r="F44" i="4"/>
  <c r="J44" i="4" s="1"/>
  <c r="I43" i="1"/>
  <c r="H43" i="1" s="1"/>
  <c r="K43" i="1"/>
  <c r="D44" i="1" s="1"/>
  <c r="K43" i="42"/>
  <c r="D44" i="42" s="1"/>
  <c r="I43" i="42"/>
  <c r="H43" i="42" s="1"/>
  <c r="E46" i="45" l="1"/>
  <c r="F46" i="45"/>
  <c r="J46" i="45" s="1"/>
  <c r="G46" i="45"/>
  <c r="K46" i="44"/>
  <c r="D47" i="44" s="1"/>
  <c r="I46" i="44"/>
  <c r="H46" i="44" s="1"/>
  <c r="I44" i="43"/>
  <c r="H44" i="43" s="1"/>
  <c r="K44" i="43"/>
  <c r="D45" i="43" s="1"/>
  <c r="I48" i="37"/>
  <c r="H48" i="37" s="1"/>
  <c r="K48" i="37"/>
  <c r="D49" i="37" s="1"/>
  <c r="E64" i="36"/>
  <c r="G64" i="36"/>
  <c r="H64" i="36"/>
  <c r="K64" i="36"/>
  <c r="D65" i="36" s="1"/>
  <c r="F64" i="36"/>
  <c r="J64" i="36" s="1"/>
  <c r="I64" i="36" s="1"/>
  <c r="H65" i="38"/>
  <c r="G66" i="38"/>
  <c r="K66" i="38" s="1"/>
  <c r="D67" i="38" s="1"/>
  <c r="F66" i="38"/>
  <c r="I66" i="38" s="1"/>
  <c r="E66" i="38"/>
  <c r="E44" i="1"/>
  <c r="F44" i="1"/>
  <c r="J44" i="1" s="1"/>
  <c r="G44" i="1"/>
  <c r="K44" i="4"/>
  <c r="D45" i="4" s="1"/>
  <c r="I44" i="4"/>
  <c r="H44" i="4" s="1"/>
  <c r="G44" i="42"/>
  <c r="F44" i="42"/>
  <c r="E44" i="42"/>
  <c r="I46" i="45" l="1"/>
  <c r="H46" i="45" s="1"/>
  <c r="K46" i="45"/>
  <c r="D47" i="45" s="1"/>
  <c r="G47" i="44"/>
  <c r="E47" i="44"/>
  <c r="F47" i="44"/>
  <c r="J47" i="44" s="1"/>
  <c r="F45" i="43"/>
  <c r="G45" i="43"/>
  <c r="E45" i="43"/>
  <c r="E49" i="37"/>
  <c r="G49" i="37"/>
  <c r="F49" i="37"/>
  <c r="H65" i="36"/>
  <c r="F65" i="36"/>
  <c r="J65" i="36" s="1"/>
  <c r="I65" i="36" s="1"/>
  <c r="G65" i="36"/>
  <c r="E65" i="36"/>
  <c r="K65" i="36"/>
  <c r="D66" i="36" s="1"/>
  <c r="H66" i="38"/>
  <c r="G67" i="38"/>
  <c r="K67" i="38" s="1"/>
  <c r="D68" i="38" s="1"/>
  <c r="F67" i="38"/>
  <c r="I67" i="38" s="1"/>
  <c r="E67" i="38"/>
  <c r="K44" i="1"/>
  <c r="D45" i="1" s="1"/>
  <c r="I44" i="1"/>
  <c r="H44" i="1" s="1"/>
  <c r="K44" i="42"/>
  <c r="D45" i="42" s="1"/>
  <c r="I44" i="42"/>
  <c r="H44" i="42" s="1"/>
  <c r="F45" i="4"/>
  <c r="J45" i="4" s="1"/>
  <c r="G45" i="4"/>
  <c r="E45" i="4"/>
  <c r="E47" i="45" l="1"/>
  <c r="F47" i="45"/>
  <c r="J47" i="45" s="1"/>
  <c r="G47" i="45"/>
  <c r="I47" i="44"/>
  <c r="H47" i="44" s="1"/>
  <c r="K47" i="44"/>
  <c r="D48" i="44" s="1"/>
  <c r="K45" i="43"/>
  <c r="D46" i="43" s="1"/>
  <c r="I45" i="43"/>
  <c r="H45" i="43" s="1"/>
  <c r="I49" i="37"/>
  <c r="H49" i="37" s="1"/>
  <c r="K49" i="37"/>
  <c r="D50" i="37" s="1"/>
  <c r="H66" i="36"/>
  <c r="E66" i="36"/>
  <c r="G66" i="36"/>
  <c r="F66" i="36"/>
  <c r="J66" i="36" s="1"/>
  <c r="I66" i="36" s="1"/>
  <c r="K66" i="36"/>
  <c r="D67" i="36" s="1"/>
  <c r="H67" i="38"/>
  <c r="G45" i="42"/>
  <c r="E45" i="42"/>
  <c r="F45" i="42"/>
  <c r="I45" i="4"/>
  <c r="H45" i="4" s="1"/>
  <c r="K45" i="4"/>
  <c r="D46" i="4" s="1"/>
  <c r="G45" i="1"/>
  <c r="F45" i="1"/>
  <c r="J45" i="1" s="1"/>
  <c r="E45" i="1"/>
  <c r="G68" i="38"/>
  <c r="K68" i="38" s="1"/>
  <c r="D69" i="38" s="1"/>
  <c r="F68" i="38"/>
  <c r="I68" i="38" s="1"/>
  <c r="E68" i="38"/>
  <c r="I47" i="45" l="1"/>
  <c r="H47" i="45" s="1"/>
  <c r="K47" i="45"/>
  <c r="D48" i="45" s="1"/>
  <c r="G48" i="44"/>
  <c r="E48" i="44"/>
  <c r="F48" i="44"/>
  <c r="J48" i="44" s="1"/>
  <c r="E46" i="43"/>
  <c r="F46" i="43"/>
  <c r="G46" i="43"/>
  <c r="E50" i="37"/>
  <c r="G50" i="37"/>
  <c r="F50" i="37"/>
  <c r="F67" i="36"/>
  <c r="J67" i="36" s="1"/>
  <c r="I67" i="36" s="1"/>
  <c r="G67" i="36"/>
  <c r="E67" i="36"/>
  <c r="K67" i="36"/>
  <c r="D68" i="36" s="1"/>
  <c r="H67" i="36"/>
  <c r="H68" i="38"/>
  <c r="G69" i="38"/>
  <c r="F69" i="38"/>
  <c r="J69" i="38" s="1"/>
  <c r="E69" i="38"/>
  <c r="H69" i="38"/>
  <c r="I45" i="1"/>
  <c r="H45" i="1" s="1"/>
  <c r="K45" i="1"/>
  <c r="D46" i="1" s="1"/>
  <c r="E46" i="4"/>
  <c r="G46" i="4"/>
  <c r="F46" i="4"/>
  <c r="J46" i="4" s="1"/>
  <c r="K45" i="42"/>
  <c r="D46" i="42" s="1"/>
  <c r="I45" i="42"/>
  <c r="H45" i="42" s="1"/>
  <c r="E48" i="45" l="1"/>
  <c r="F48" i="45"/>
  <c r="J48" i="45" s="1"/>
  <c r="G48" i="45"/>
  <c r="I48" i="44"/>
  <c r="H48" i="44" s="1"/>
  <c r="K48" i="44"/>
  <c r="D49" i="44" s="1"/>
  <c r="I46" i="43"/>
  <c r="H46" i="43" s="1"/>
  <c r="K46" i="43"/>
  <c r="D47" i="43" s="1"/>
  <c r="K50" i="37"/>
  <c r="D51" i="37" s="1"/>
  <c r="I50" i="37"/>
  <c r="H50" i="37" s="1"/>
  <c r="F68" i="36"/>
  <c r="J68" i="36" s="1"/>
  <c r="I68" i="36" s="1"/>
  <c r="E68" i="36"/>
  <c r="G68" i="36"/>
  <c r="H68" i="36"/>
  <c r="K68" i="36"/>
  <c r="D69" i="36" s="1"/>
  <c r="G46" i="42"/>
  <c r="F46" i="42"/>
  <c r="E46" i="42"/>
  <c r="E46" i="1"/>
  <c r="F46" i="1"/>
  <c r="J46" i="1" s="1"/>
  <c r="G46" i="1"/>
  <c r="K46" i="4"/>
  <c r="D47" i="4" s="1"/>
  <c r="I46" i="4"/>
  <c r="H46" i="4" s="1"/>
  <c r="I69" i="38"/>
  <c r="K69" i="38"/>
  <c r="D70" i="38" s="1"/>
  <c r="I48" i="45" l="1"/>
  <c r="H48" i="45" s="1"/>
  <c r="K48" i="45"/>
  <c r="D49" i="45" s="1"/>
  <c r="G49" i="44"/>
  <c r="E49" i="44"/>
  <c r="F49" i="44"/>
  <c r="J49" i="44" s="1"/>
  <c r="F47" i="43"/>
  <c r="G47" i="43"/>
  <c r="E47" i="43"/>
  <c r="E51" i="37"/>
  <c r="G51" i="37"/>
  <c r="F51" i="37"/>
  <c r="F69" i="36"/>
  <c r="J69" i="36" s="1"/>
  <c r="I69" i="36" s="1"/>
  <c r="G69" i="36"/>
  <c r="E69" i="36"/>
  <c r="K69" i="36"/>
  <c r="D70" i="36" s="1"/>
  <c r="H69" i="36"/>
  <c r="I46" i="1"/>
  <c r="H46" i="1" s="1"/>
  <c r="K46" i="1"/>
  <c r="D47" i="1" s="1"/>
  <c r="K46" i="42"/>
  <c r="D47" i="42" s="1"/>
  <c r="I46" i="42"/>
  <c r="H46" i="42" s="1"/>
  <c r="E47" i="4"/>
  <c r="G47" i="4"/>
  <c r="F47" i="4"/>
  <c r="J47" i="4" s="1"/>
  <c r="E70" i="38"/>
  <c r="H70" i="38"/>
  <c r="G70" i="38"/>
  <c r="F70" i="38"/>
  <c r="J70" i="38" s="1"/>
  <c r="E49" i="45" l="1"/>
  <c r="G49" i="45"/>
  <c r="F49" i="45"/>
  <c r="J49" i="45" s="1"/>
  <c r="K49" i="44"/>
  <c r="D50" i="44" s="1"/>
  <c r="I49" i="44"/>
  <c r="H49" i="44" s="1"/>
  <c r="K47" i="43"/>
  <c r="D48" i="43" s="1"/>
  <c r="I47" i="43"/>
  <c r="H47" i="43" s="1"/>
  <c r="I51" i="37"/>
  <c r="H51" i="37" s="1"/>
  <c r="K51" i="37"/>
  <c r="D52" i="37" s="1"/>
  <c r="K70" i="36"/>
  <c r="D71" i="36" s="1"/>
  <c r="F70" i="36"/>
  <c r="J70" i="36" s="1"/>
  <c r="I70" i="36" s="1"/>
  <c r="E70" i="36"/>
  <c r="G70" i="36"/>
  <c r="H70" i="36"/>
  <c r="G47" i="1"/>
  <c r="F47" i="1"/>
  <c r="J47" i="1" s="1"/>
  <c r="E47" i="1"/>
  <c r="I47" i="4"/>
  <c r="H47" i="4" s="1"/>
  <c r="K47" i="4"/>
  <c r="D48" i="4" s="1"/>
  <c r="I70" i="38"/>
  <c r="K70" i="38"/>
  <c r="D71" i="38" s="1"/>
  <c r="G47" i="42"/>
  <c r="E47" i="42"/>
  <c r="F47" i="42"/>
  <c r="I49" i="45" l="1"/>
  <c r="H49" i="45" s="1"/>
  <c r="K49" i="45"/>
  <c r="D50" i="45" s="1"/>
  <c r="G50" i="44"/>
  <c r="E50" i="44"/>
  <c r="F50" i="44"/>
  <c r="J50" i="44" s="1"/>
  <c r="E48" i="43"/>
  <c r="F48" i="43"/>
  <c r="G48" i="43"/>
  <c r="E52" i="37"/>
  <c r="F52" i="37"/>
  <c r="G52" i="37"/>
  <c r="G71" i="36"/>
  <c r="E71" i="36"/>
  <c r="H71" i="36"/>
  <c r="F71" i="36"/>
  <c r="J71" i="36" s="1"/>
  <c r="I71" i="36" s="1"/>
  <c r="K71" i="36"/>
  <c r="D72" i="36" s="1"/>
  <c r="K47" i="42"/>
  <c r="D48" i="42" s="1"/>
  <c r="I47" i="42"/>
  <c r="H47" i="42" s="1"/>
  <c r="E48" i="4"/>
  <c r="G48" i="4"/>
  <c r="F48" i="4"/>
  <c r="J48" i="4" s="1"/>
  <c r="I47" i="1"/>
  <c r="H47" i="1" s="1"/>
  <c r="K47" i="1"/>
  <c r="D48" i="1" s="1"/>
  <c r="G71" i="38"/>
  <c r="F71" i="38"/>
  <c r="J71" i="38" s="1"/>
  <c r="E71" i="38"/>
  <c r="H71" i="38"/>
  <c r="E50" i="45" l="1"/>
  <c r="F50" i="45"/>
  <c r="J50" i="45" s="1"/>
  <c r="G50" i="45"/>
  <c r="I50" i="44"/>
  <c r="H50" i="44" s="1"/>
  <c r="K50" i="44"/>
  <c r="D51" i="44" s="1"/>
  <c r="I48" i="43"/>
  <c r="H48" i="43" s="1"/>
  <c r="K48" i="43"/>
  <c r="D49" i="43" s="1"/>
  <c r="I52" i="37"/>
  <c r="H52" i="37" s="1"/>
  <c r="K52" i="37"/>
  <c r="D53" i="37" s="1"/>
  <c r="E72" i="36"/>
  <c r="G72" i="36"/>
  <c r="H72" i="36"/>
  <c r="K72" i="36"/>
  <c r="D73" i="36" s="1"/>
  <c r="F72" i="36"/>
  <c r="J72" i="36" s="1"/>
  <c r="I72" i="36" s="1"/>
  <c r="I71" i="38"/>
  <c r="K71" i="38"/>
  <c r="D72" i="38" s="1"/>
  <c r="E48" i="1"/>
  <c r="F48" i="1"/>
  <c r="J48" i="1" s="1"/>
  <c r="G48" i="1"/>
  <c r="G48" i="42"/>
  <c r="F48" i="42"/>
  <c r="E48" i="42"/>
  <c r="K48" i="4"/>
  <c r="D49" i="4" s="1"/>
  <c r="I48" i="4"/>
  <c r="H48" i="4" s="1"/>
  <c r="I50" i="45" l="1"/>
  <c r="H50" i="45" s="1"/>
  <c r="K50" i="45"/>
  <c r="D51" i="45" s="1"/>
  <c r="G51" i="44"/>
  <c r="E51" i="44"/>
  <c r="F51" i="44"/>
  <c r="J51" i="44" s="1"/>
  <c r="F49" i="43"/>
  <c r="G49" i="43"/>
  <c r="E49" i="43"/>
  <c r="E53" i="37"/>
  <c r="F53" i="37"/>
  <c r="G53" i="37"/>
  <c r="G73" i="36"/>
  <c r="E73" i="36"/>
  <c r="K73" i="36"/>
  <c r="D74" i="36" s="1"/>
  <c r="H73" i="36"/>
  <c r="F73" i="36"/>
  <c r="J73" i="36" s="1"/>
  <c r="I73" i="36" s="1"/>
  <c r="K48" i="42"/>
  <c r="D49" i="42" s="1"/>
  <c r="I48" i="42"/>
  <c r="H48" i="42" s="1"/>
  <c r="E72" i="38"/>
  <c r="H72" i="38"/>
  <c r="G72" i="38"/>
  <c r="F72" i="38"/>
  <c r="J72" i="38" s="1"/>
  <c r="E49" i="4"/>
  <c r="G49" i="4"/>
  <c r="F49" i="4"/>
  <c r="J49" i="4" s="1"/>
  <c r="I48" i="1"/>
  <c r="H48" i="1" s="1"/>
  <c r="K48" i="1"/>
  <c r="D49" i="1" s="1"/>
  <c r="E51" i="45" l="1"/>
  <c r="F51" i="45"/>
  <c r="J51" i="45" s="1"/>
  <c r="G51" i="45"/>
  <c r="I51" i="44"/>
  <c r="H51" i="44" s="1"/>
  <c r="K51" i="44"/>
  <c r="D52" i="44" s="1"/>
  <c r="K49" i="43"/>
  <c r="D50" i="43" s="1"/>
  <c r="I49" i="43"/>
  <c r="H49" i="43" s="1"/>
  <c r="I53" i="37"/>
  <c r="H53" i="37" s="1"/>
  <c r="K53" i="37"/>
  <c r="D54" i="37" s="1"/>
  <c r="K74" i="36"/>
  <c r="D75" i="36" s="1"/>
  <c r="E74" i="36"/>
  <c r="G74" i="36"/>
  <c r="H74" i="36"/>
  <c r="F74" i="36"/>
  <c r="J74" i="36" s="1"/>
  <c r="I74" i="36" s="1"/>
  <c r="E49" i="1"/>
  <c r="G49" i="1"/>
  <c r="F49" i="1"/>
  <c r="J49" i="1" s="1"/>
  <c r="G49" i="42"/>
  <c r="E49" i="42"/>
  <c r="F49" i="42"/>
  <c r="K49" i="4"/>
  <c r="D50" i="4" s="1"/>
  <c r="I49" i="4"/>
  <c r="H49" i="4" s="1"/>
  <c r="I72" i="38"/>
  <c r="K72" i="38"/>
  <c r="D73" i="38" s="1"/>
  <c r="I51" i="45" l="1"/>
  <c r="H51" i="45" s="1"/>
  <c r="K51" i="45"/>
  <c r="D52" i="45" s="1"/>
  <c r="G52" i="44"/>
  <c r="E52" i="44"/>
  <c r="F52" i="44"/>
  <c r="J52" i="44" s="1"/>
  <c r="E50" i="43"/>
  <c r="F50" i="43"/>
  <c r="G50" i="43"/>
  <c r="E54" i="37"/>
  <c r="F54" i="37"/>
  <c r="G54" i="37"/>
  <c r="F75" i="36"/>
  <c r="J75" i="36" s="1"/>
  <c r="I75" i="36" s="1"/>
  <c r="G75" i="36"/>
  <c r="E75" i="36"/>
  <c r="K75" i="36"/>
  <c r="D76" i="36" s="1"/>
  <c r="H75" i="36"/>
  <c r="G73" i="38"/>
  <c r="F73" i="38"/>
  <c r="J73" i="38" s="1"/>
  <c r="H73" i="38"/>
  <c r="E73" i="38"/>
  <c r="I49" i="1"/>
  <c r="H49" i="1" s="1"/>
  <c r="K49" i="1"/>
  <c r="D50" i="1" s="1"/>
  <c r="E50" i="4"/>
  <c r="G50" i="4"/>
  <c r="F50" i="4"/>
  <c r="J50" i="4" s="1"/>
  <c r="K49" i="42"/>
  <c r="D50" i="42" s="1"/>
  <c r="I49" i="42"/>
  <c r="H49" i="42" s="1"/>
  <c r="E52" i="45" l="1"/>
  <c r="F52" i="45"/>
  <c r="J52" i="45" s="1"/>
  <c r="G52" i="45"/>
  <c r="K52" i="44"/>
  <c r="D53" i="44" s="1"/>
  <c r="I52" i="44"/>
  <c r="H52" i="44" s="1"/>
  <c r="I50" i="43"/>
  <c r="H50" i="43" s="1"/>
  <c r="K50" i="43"/>
  <c r="D51" i="43" s="1"/>
  <c r="I54" i="37"/>
  <c r="H54" i="37" s="1"/>
  <c r="K54" i="37"/>
  <c r="D55" i="37" s="1"/>
  <c r="H76" i="36"/>
  <c r="K76" i="36"/>
  <c r="D77" i="36" s="1"/>
  <c r="F76" i="36"/>
  <c r="J76" i="36" s="1"/>
  <c r="I76" i="36" s="1"/>
  <c r="E76" i="36"/>
  <c r="G76" i="36"/>
  <c r="K50" i="4"/>
  <c r="D51" i="4" s="1"/>
  <c r="I50" i="4"/>
  <c r="H50" i="4" s="1"/>
  <c r="I73" i="38"/>
  <c r="K73" i="38"/>
  <c r="D74" i="38" s="1"/>
  <c r="G50" i="42"/>
  <c r="F50" i="42"/>
  <c r="E50" i="42"/>
  <c r="E50" i="1"/>
  <c r="F50" i="1"/>
  <c r="J50" i="1" s="1"/>
  <c r="G50" i="1"/>
  <c r="I52" i="45" l="1"/>
  <c r="H52" i="45" s="1"/>
  <c r="K52" i="45"/>
  <c r="D53" i="45" s="1"/>
  <c r="G53" i="44"/>
  <c r="E53" i="44"/>
  <c r="F53" i="44"/>
  <c r="J53" i="44" s="1"/>
  <c r="F51" i="43"/>
  <c r="G51" i="43"/>
  <c r="E51" i="43"/>
  <c r="E55" i="37"/>
  <c r="F55" i="37"/>
  <c r="G55" i="37"/>
  <c r="F77" i="36"/>
  <c r="J77" i="36" s="1"/>
  <c r="I77" i="36" s="1"/>
  <c r="E77" i="36"/>
  <c r="K77" i="36"/>
  <c r="D78" i="36" s="1"/>
  <c r="H77" i="36"/>
  <c r="G77" i="36"/>
  <c r="K50" i="1"/>
  <c r="D51" i="1" s="1"/>
  <c r="I50" i="1"/>
  <c r="H50" i="1" s="1"/>
  <c r="E74" i="38"/>
  <c r="H74" i="38"/>
  <c r="G74" i="38"/>
  <c r="F74" i="38"/>
  <c r="J74" i="38" s="1"/>
  <c r="E51" i="4"/>
  <c r="G51" i="4"/>
  <c r="F51" i="4"/>
  <c r="J51" i="4" s="1"/>
  <c r="K50" i="42"/>
  <c r="D51" i="42" s="1"/>
  <c r="I50" i="42"/>
  <c r="H50" i="42" s="1"/>
  <c r="E53" i="45" l="1"/>
  <c r="G53" i="45"/>
  <c r="F53" i="45"/>
  <c r="J53" i="45" s="1"/>
  <c r="I53" i="44"/>
  <c r="H53" i="44" s="1"/>
  <c r="K53" i="44"/>
  <c r="D54" i="44" s="1"/>
  <c r="K51" i="43"/>
  <c r="D52" i="43" s="1"/>
  <c r="I51" i="43"/>
  <c r="H51" i="43" s="1"/>
  <c r="I55" i="37"/>
  <c r="H55" i="37" s="1"/>
  <c r="K55" i="37"/>
  <c r="D56" i="37" s="1"/>
  <c r="E78" i="36"/>
  <c r="G78" i="36"/>
  <c r="H78" i="36"/>
  <c r="K78" i="36"/>
  <c r="D79" i="36" s="1"/>
  <c r="F78" i="36"/>
  <c r="J78" i="36" s="1"/>
  <c r="I78" i="36" s="1"/>
  <c r="K74" i="38"/>
  <c r="D75" i="38" s="1"/>
  <c r="I74" i="38"/>
  <c r="I51" i="4"/>
  <c r="H51" i="4" s="1"/>
  <c r="K51" i="4"/>
  <c r="D52" i="4" s="1"/>
  <c r="G51" i="1"/>
  <c r="E51" i="1"/>
  <c r="F51" i="1"/>
  <c r="J51" i="1" s="1"/>
  <c r="G51" i="42"/>
  <c r="E51" i="42"/>
  <c r="F51" i="42"/>
  <c r="I53" i="45" l="1"/>
  <c r="H53" i="45" s="1"/>
  <c r="K53" i="45"/>
  <c r="D54" i="45" s="1"/>
  <c r="G54" i="44"/>
  <c r="E54" i="44"/>
  <c r="F54" i="44"/>
  <c r="J54" i="44" s="1"/>
  <c r="E52" i="43"/>
  <c r="F52" i="43"/>
  <c r="G52" i="43"/>
  <c r="E56" i="37"/>
  <c r="F56" i="37"/>
  <c r="G56" i="37"/>
  <c r="G79" i="36"/>
  <c r="F79" i="36"/>
  <c r="J79" i="36" s="1"/>
  <c r="I79" i="36" s="1"/>
  <c r="E79" i="36"/>
  <c r="K79" i="36"/>
  <c r="D80" i="36" s="1"/>
  <c r="H79" i="36"/>
  <c r="K51" i="42"/>
  <c r="D52" i="42" s="1"/>
  <c r="I51" i="42"/>
  <c r="H51" i="42" s="1"/>
  <c r="G75" i="38"/>
  <c r="F75" i="38"/>
  <c r="J75" i="38" s="1"/>
  <c r="H75" i="38"/>
  <c r="E75" i="38"/>
  <c r="I51" i="1"/>
  <c r="H51" i="1" s="1"/>
  <c r="K51" i="1"/>
  <c r="D52" i="1" s="1"/>
  <c r="E52" i="4"/>
  <c r="G52" i="4"/>
  <c r="F52" i="4"/>
  <c r="J52" i="4" s="1"/>
  <c r="E54" i="45" l="1"/>
  <c r="F54" i="45"/>
  <c r="J54" i="45" s="1"/>
  <c r="G54" i="45"/>
  <c r="K54" i="44"/>
  <c r="D55" i="44" s="1"/>
  <c r="I54" i="44"/>
  <c r="H54" i="44" s="1"/>
  <c r="I52" i="43"/>
  <c r="H52" i="43" s="1"/>
  <c r="K52" i="43"/>
  <c r="D53" i="43" s="1"/>
  <c r="I56" i="37"/>
  <c r="H56" i="37" s="1"/>
  <c r="K56" i="37"/>
  <c r="D57" i="37" s="1"/>
  <c r="H80" i="36"/>
  <c r="F80" i="36"/>
  <c r="J80" i="36" s="1"/>
  <c r="I80" i="36" s="1"/>
  <c r="K80" i="36"/>
  <c r="D81" i="36" s="1"/>
  <c r="E80" i="36"/>
  <c r="G80" i="36"/>
  <c r="I75" i="38"/>
  <c r="K75" i="38"/>
  <c r="D76" i="38" s="1"/>
  <c r="G52" i="42"/>
  <c r="F52" i="42"/>
  <c r="E52" i="42"/>
  <c r="K52" i="4"/>
  <c r="D53" i="4" s="1"/>
  <c r="I52" i="4"/>
  <c r="H52" i="4" s="1"/>
  <c r="E52" i="1"/>
  <c r="F52" i="1"/>
  <c r="J52" i="1" s="1"/>
  <c r="G52" i="1"/>
  <c r="I54" i="45" l="1"/>
  <c r="H54" i="45" s="1"/>
  <c r="K54" i="45"/>
  <c r="D55" i="45" s="1"/>
  <c r="G55" i="44"/>
  <c r="E55" i="44"/>
  <c r="F55" i="44"/>
  <c r="J55" i="44" s="1"/>
  <c r="F53" i="43"/>
  <c r="G53" i="43"/>
  <c r="E53" i="43"/>
  <c r="E57" i="37"/>
  <c r="F57" i="37"/>
  <c r="G57" i="37"/>
  <c r="F81" i="36"/>
  <c r="J81" i="36" s="1"/>
  <c r="I81" i="36" s="1"/>
  <c r="H81" i="36"/>
  <c r="G81" i="36"/>
  <c r="E81" i="36"/>
  <c r="K81" i="36"/>
  <c r="D82" i="36" s="1"/>
  <c r="E76" i="38"/>
  <c r="H76" i="38"/>
  <c r="G76" i="38"/>
  <c r="F76" i="38"/>
  <c r="J76" i="38" s="1"/>
  <c r="K52" i="42"/>
  <c r="D53" i="42" s="1"/>
  <c r="I52" i="42"/>
  <c r="H52" i="42" s="1"/>
  <c r="E53" i="4"/>
  <c r="G53" i="4"/>
  <c r="F53" i="4"/>
  <c r="J53" i="4" s="1"/>
  <c r="K52" i="1"/>
  <c r="D53" i="1" s="1"/>
  <c r="I52" i="1"/>
  <c r="H52" i="1" s="1"/>
  <c r="E55" i="45" l="1"/>
  <c r="F55" i="45"/>
  <c r="J55" i="45" s="1"/>
  <c r="G55" i="45"/>
  <c r="I55" i="44"/>
  <c r="H55" i="44" s="1"/>
  <c r="K55" i="44"/>
  <c r="D56" i="44" s="1"/>
  <c r="K53" i="43"/>
  <c r="D54" i="43" s="1"/>
  <c r="I53" i="43"/>
  <c r="H53" i="43" s="1"/>
  <c r="I57" i="37"/>
  <c r="H57" i="37" s="1"/>
  <c r="K57" i="37"/>
  <c r="D58" i="37" s="1"/>
  <c r="H82" i="36"/>
  <c r="E82" i="36"/>
  <c r="G82" i="36"/>
  <c r="F82" i="36"/>
  <c r="J82" i="36" s="1"/>
  <c r="I82" i="36" s="1"/>
  <c r="K82" i="36"/>
  <c r="D83" i="36" s="1"/>
  <c r="G53" i="1"/>
  <c r="F53" i="1"/>
  <c r="J53" i="1" s="1"/>
  <c r="E53" i="1"/>
  <c r="K53" i="4"/>
  <c r="D54" i="4" s="1"/>
  <c r="I53" i="4"/>
  <c r="H53" i="4" s="1"/>
  <c r="G53" i="42"/>
  <c r="E53" i="42"/>
  <c r="F53" i="42"/>
  <c r="K76" i="38"/>
  <c r="D77" i="38" s="1"/>
  <c r="I76" i="38"/>
  <c r="I55" i="45" l="1"/>
  <c r="H55" i="45" s="1"/>
  <c r="K55" i="45"/>
  <c r="D56" i="45" s="1"/>
  <c r="G56" i="44"/>
  <c r="E56" i="44"/>
  <c r="F56" i="44"/>
  <c r="J56" i="44" s="1"/>
  <c r="E54" i="43"/>
  <c r="F54" i="43"/>
  <c r="G54" i="43"/>
  <c r="E58" i="37"/>
  <c r="F58" i="37"/>
  <c r="G58" i="37"/>
  <c r="G83" i="36"/>
  <c r="E83" i="36"/>
  <c r="K83" i="36"/>
  <c r="D84" i="36" s="1"/>
  <c r="H83" i="36"/>
  <c r="F83" i="36"/>
  <c r="J83" i="36" s="1"/>
  <c r="I83" i="36" s="1"/>
  <c r="K53" i="42"/>
  <c r="D54" i="42" s="1"/>
  <c r="I53" i="42"/>
  <c r="H53" i="42" s="1"/>
  <c r="G77" i="38"/>
  <c r="F77" i="38"/>
  <c r="J77" i="38" s="1"/>
  <c r="E77" i="38"/>
  <c r="H77" i="38"/>
  <c r="I53" i="1"/>
  <c r="H53" i="1" s="1"/>
  <c r="K53" i="1"/>
  <c r="D54" i="1" s="1"/>
  <c r="E54" i="4"/>
  <c r="G54" i="4"/>
  <c r="F54" i="4"/>
  <c r="J54" i="4" s="1"/>
  <c r="E56" i="45" l="1"/>
  <c r="F56" i="45"/>
  <c r="J56" i="45" s="1"/>
  <c r="G56" i="45"/>
  <c r="I56" i="44"/>
  <c r="H56" i="44" s="1"/>
  <c r="K56" i="44"/>
  <c r="D57" i="44" s="1"/>
  <c r="I54" i="43"/>
  <c r="H54" i="43" s="1"/>
  <c r="K54" i="43"/>
  <c r="D55" i="43" s="1"/>
  <c r="I58" i="37"/>
  <c r="H58" i="37" s="1"/>
  <c r="K58" i="37"/>
  <c r="D59" i="37" s="1"/>
  <c r="H84" i="36"/>
  <c r="K84" i="36"/>
  <c r="D85" i="36" s="1"/>
  <c r="F84" i="36"/>
  <c r="J84" i="36" s="1"/>
  <c r="I84" i="36" s="1"/>
  <c r="E84" i="36"/>
  <c r="G84" i="36"/>
  <c r="K54" i="4"/>
  <c r="D55" i="4" s="1"/>
  <c r="I54" i="4"/>
  <c r="H54" i="4" s="1"/>
  <c r="I77" i="38"/>
  <c r="K77" i="38"/>
  <c r="D78" i="38" s="1"/>
  <c r="E54" i="1"/>
  <c r="F54" i="1"/>
  <c r="J54" i="1" s="1"/>
  <c r="G54" i="1"/>
  <c r="G54" i="42"/>
  <c r="F54" i="42"/>
  <c r="E54" i="42"/>
  <c r="I56" i="45" l="1"/>
  <c r="H56" i="45" s="1"/>
  <c r="K56" i="45"/>
  <c r="D57" i="45" s="1"/>
  <c r="G57" i="44"/>
  <c r="E57" i="44"/>
  <c r="F57" i="44"/>
  <c r="J57" i="44" s="1"/>
  <c r="F55" i="43"/>
  <c r="G55" i="43"/>
  <c r="E55" i="43"/>
  <c r="E59" i="37"/>
  <c r="F59" i="37"/>
  <c r="G59" i="37"/>
  <c r="E85" i="36"/>
  <c r="K85" i="36"/>
  <c r="D86" i="36" s="1"/>
  <c r="H85" i="36"/>
  <c r="G85" i="36"/>
  <c r="F85" i="36"/>
  <c r="J85" i="36" s="1"/>
  <c r="I85" i="36" s="1"/>
  <c r="I54" i="1"/>
  <c r="H54" i="1" s="1"/>
  <c r="K54" i="1"/>
  <c r="D55" i="1" s="1"/>
  <c r="E78" i="38"/>
  <c r="H78" i="38"/>
  <c r="G78" i="38"/>
  <c r="F78" i="38"/>
  <c r="J78" i="38" s="1"/>
  <c r="K54" i="42"/>
  <c r="D55" i="42" s="1"/>
  <c r="I54" i="42"/>
  <c r="H54" i="42" s="1"/>
  <c r="E55" i="4"/>
  <c r="G55" i="4"/>
  <c r="F55" i="4"/>
  <c r="J55" i="4" s="1"/>
  <c r="E57" i="45" l="1"/>
  <c r="F57" i="45"/>
  <c r="J57" i="45" s="1"/>
  <c r="G57" i="45"/>
  <c r="K57" i="44"/>
  <c r="D58" i="44" s="1"/>
  <c r="I57" i="44"/>
  <c r="H57" i="44" s="1"/>
  <c r="K55" i="43"/>
  <c r="D56" i="43" s="1"/>
  <c r="I55" i="43"/>
  <c r="H55" i="43" s="1"/>
  <c r="I59" i="37"/>
  <c r="H59" i="37" s="1"/>
  <c r="K59" i="37"/>
  <c r="D60" i="37" s="1"/>
  <c r="F86" i="36"/>
  <c r="J86" i="36" s="1"/>
  <c r="I86" i="36" s="1"/>
  <c r="E86" i="36"/>
  <c r="G86" i="36"/>
  <c r="H86" i="36"/>
  <c r="K86" i="36"/>
  <c r="D87" i="36" s="1"/>
  <c r="I55" i="4"/>
  <c r="H55" i="4" s="1"/>
  <c r="K55" i="4"/>
  <c r="D56" i="4" s="1"/>
  <c r="G55" i="42"/>
  <c r="E55" i="42"/>
  <c r="F55" i="42"/>
  <c r="I78" i="38"/>
  <c r="K78" i="38"/>
  <c r="D79" i="38" s="1"/>
  <c r="G55" i="1"/>
  <c r="E55" i="1"/>
  <c r="F55" i="1"/>
  <c r="J55" i="1" s="1"/>
  <c r="I57" i="45" l="1"/>
  <c r="H57" i="45" s="1"/>
  <c r="K57" i="45"/>
  <c r="D58" i="45" s="1"/>
  <c r="G58" i="44"/>
  <c r="E58" i="44"/>
  <c r="F58" i="44"/>
  <c r="J58" i="44" s="1"/>
  <c r="E56" i="43"/>
  <c r="F56" i="43"/>
  <c r="G56" i="43"/>
  <c r="E60" i="37"/>
  <c r="F60" i="37"/>
  <c r="G60" i="37"/>
  <c r="F87" i="36"/>
  <c r="J87" i="36" s="1"/>
  <c r="I87" i="36" s="1"/>
  <c r="G87" i="36"/>
  <c r="E87" i="36"/>
  <c r="K87" i="36"/>
  <c r="D88" i="36" s="1"/>
  <c r="H87" i="36"/>
  <c r="K55" i="42"/>
  <c r="D56" i="42" s="1"/>
  <c r="I55" i="42"/>
  <c r="H55" i="42" s="1"/>
  <c r="E56" i="4"/>
  <c r="G56" i="4"/>
  <c r="F56" i="4"/>
  <c r="J56" i="4" s="1"/>
  <c r="I55" i="1"/>
  <c r="H55" i="1" s="1"/>
  <c r="K55" i="1"/>
  <c r="D56" i="1" s="1"/>
  <c r="G79" i="38"/>
  <c r="F79" i="38"/>
  <c r="J79" i="38" s="1"/>
  <c r="E79" i="38"/>
  <c r="H79" i="38"/>
  <c r="E58" i="45" l="1"/>
  <c r="F58" i="45"/>
  <c r="J58" i="45" s="1"/>
  <c r="G58" i="45"/>
  <c r="I58" i="44"/>
  <c r="H58" i="44" s="1"/>
  <c r="K58" i="44"/>
  <c r="D59" i="44" s="1"/>
  <c r="I56" i="43"/>
  <c r="H56" i="43" s="1"/>
  <c r="K56" i="43"/>
  <c r="D57" i="43" s="1"/>
  <c r="I60" i="37"/>
  <c r="H60" i="37" s="1"/>
  <c r="K60" i="37"/>
  <c r="D61" i="37" s="1"/>
  <c r="E88" i="36"/>
  <c r="G88" i="36"/>
  <c r="H88" i="36"/>
  <c r="F88" i="36"/>
  <c r="J88" i="36" s="1"/>
  <c r="I88" i="36" s="1"/>
  <c r="K88" i="36"/>
  <c r="D89" i="36" s="1"/>
  <c r="G56" i="42"/>
  <c r="F56" i="42"/>
  <c r="E56" i="42"/>
  <c r="I79" i="38"/>
  <c r="K79" i="38"/>
  <c r="D80" i="38" s="1"/>
  <c r="K56" i="4"/>
  <c r="D57" i="4" s="1"/>
  <c r="I56" i="4"/>
  <c r="H56" i="4" s="1"/>
  <c r="E56" i="1"/>
  <c r="F56" i="1"/>
  <c r="J56" i="1" s="1"/>
  <c r="G56" i="1"/>
  <c r="I58" i="45" l="1"/>
  <c r="H58" i="45" s="1"/>
  <c r="K58" i="45"/>
  <c r="D59" i="45" s="1"/>
  <c r="G59" i="44"/>
  <c r="E59" i="44"/>
  <c r="F59" i="44"/>
  <c r="J59" i="44" s="1"/>
  <c r="F57" i="43"/>
  <c r="G57" i="43"/>
  <c r="E57" i="43"/>
  <c r="E61" i="37"/>
  <c r="F61" i="37"/>
  <c r="G61" i="37"/>
  <c r="E89" i="36"/>
  <c r="H89" i="36"/>
  <c r="F89" i="36"/>
  <c r="J89" i="36" s="1"/>
  <c r="I89" i="36" s="1"/>
  <c r="G89" i="36"/>
  <c r="K89" i="36"/>
  <c r="D90" i="36" s="1"/>
  <c r="E57" i="4"/>
  <c r="G57" i="4"/>
  <c r="F57" i="4"/>
  <c r="J57" i="4" s="1"/>
  <c r="E80" i="38"/>
  <c r="H80" i="38"/>
  <c r="G80" i="38"/>
  <c r="F80" i="38"/>
  <c r="J80" i="38" s="1"/>
  <c r="K56" i="42"/>
  <c r="D57" i="42" s="1"/>
  <c r="I56" i="42"/>
  <c r="H56" i="42" s="1"/>
  <c r="I56" i="1"/>
  <c r="H56" i="1" s="1"/>
  <c r="K56" i="1"/>
  <c r="D57" i="1" s="1"/>
  <c r="E59" i="45" l="1"/>
  <c r="F59" i="45"/>
  <c r="J59" i="45" s="1"/>
  <c r="G59" i="45"/>
  <c r="K59" i="44"/>
  <c r="D60" i="44" s="1"/>
  <c r="I59" i="44"/>
  <c r="H59" i="44" s="1"/>
  <c r="K57" i="43"/>
  <c r="D58" i="43" s="1"/>
  <c r="I57" i="43"/>
  <c r="H57" i="43" s="1"/>
  <c r="I61" i="37"/>
  <c r="H61" i="37" s="1"/>
  <c r="K61" i="37"/>
  <c r="D62" i="37" s="1"/>
  <c r="F90" i="36"/>
  <c r="J90" i="36" s="1"/>
  <c r="I90" i="36" s="1"/>
  <c r="K90" i="36"/>
  <c r="D91" i="36" s="1"/>
  <c r="E90" i="36"/>
  <c r="G90" i="36"/>
  <c r="H90" i="36"/>
  <c r="I80" i="38"/>
  <c r="K80" i="38"/>
  <c r="D81" i="38" s="1"/>
  <c r="K57" i="4"/>
  <c r="D58" i="4" s="1"/>
  <c r="I57" i="4"/>
  <c r="H57" i="4" s="1"/>
  <c r="G57" i="42"/>
  <c r="E57" i="42"/>
  <c r="F57" i="42"/>
  <c r="E57" i="1"/>
  <c r="G57" i="1"/>
  <c r="F57" i="1"/>
  <c r="J57" i="1" s="1"/>
  <c r="I59" i="45" l="1"/>
  <c r="H59" i="45" s="1"/>
  <c r="K59" i="45"/>
  <c r="D60" i="45" s="1"/>
  <c r="G60" i="44"/>
  <c r="E60" i="44"/>
  <c r="F60" i="44"/>
  <c r="J60" i="44" s="1"/>
  <c r="E58" i="43"/>
  <c r="F58" i="43"/>
  <c r="G58" i="43"/>
  <c r="E62" i="37"/>
  <c r="F62" i="37"/>
  <c r="G62" i="37"/>
  <c r="H91" i="36"/>
  <c r="F91" i="36"/>
  <c r="J91" i="36" s="1"/>
  <c r="I91" i="36" s="1"/>
  <c r="G91" i="36"/>
  <c r="E91" i="36"/>
  <c r="K91" i="36"/>
  <c r="D92" i="36" s="1"/>
  <c r="E58" i="4"/>
  <c r="G58" i="4"/>
  <c r="F58" i="4"/>
  <c r="J58" i="4" s="1"/>
  <c r="G81" i="38"/>
  <c r="F81" i="38"/>
  <c r="J81" i="38" s="1"/>
  <c r="H81" i="38"/>
  <c r="E81" i="38"/>
  <c r="I57" i="1"/>
  <c r="H57" i="1" s="1"/>
  <c r="K57" i="1"/>
  <c r="D58" i="1" s="1"/>
  <c r="K57" i="42"/>
  <c r="D58" i="42" s="1"/>
  <c r="I57" i="42"/>
  <c r="H57" i="42" s="1"/>
  <c r="E60" i="45" l="1"/>
  <c r="F60" i="45"/>
  <c r="J60" i="45" s="1"/>
  <c r="G60" i="45"/>
  <c r="I60" i="44"/>
  <c r="H60" i="44" s="1"/>
  <c r="K60" i="44"/>
  <c r="D61" i="44" s="1"/>
  <c r="I58" i="43"/>
  <c r="H58" i="43" s="1"/>
  <c r="K58" i="43"/>
  <c r="D59" i="43" s="1"/>
  <c r="I62" i="37"/>
  <c r="H62" i="37" s="1"/>
  <c r="K62" i="37"/>
  <c r="D63" i="37" s="1"/>
  <c r="F92" i="36"/>
  <c r="J92" i="36" s="1"/>
  <c r="I92" i="36" s="1"/>
  <c r="E92" i="36"/>
  <c r="G92" i="36"/>
  <c r="H92" i="36"/>
  <c r="K92" i="36"/>
  <c r="D93" i="36" s="1"/>
  <c r="G58" i="42"/>
  <c r="F58" i="42"/>
  <c r="E58" i="42"/>
  <c r="E58" i="1"/>
  <c r="F58" i="1"/>
  <c r="J58" i="1" s="1"/>
  <c r="G58" i="1"/>
  <c r="I81" i="38"/>
  <c r="K81" i="38"/>
  <c r="D82" i="38" s="1"/>
  <c r="K58" i="4"/>
  <c r="D59" i="4" s="1"/>
  <c r="I58" i="4"/>
  <c r="H58" i="4" s="1"/>
  <c r="I60" i="45" l="1"/>
  <c r="H60" i="45" s="1"/>
  <c r="K60" i="45"/>
  <c r="D61" i="45" s="1"/>
  <c r="G61" i="44"/>
  <c r="E61" i="44"/>
  <c r="F61" i="44"/>
  <c r="J61" i="44" s="1"/>
  <c r="F59" i="43"/>
  <c r="G59" i="43"/>
  <c r="E59" i="43"/>
  <c r="E63" i="37"/>
  <c r="F63" i="37"/>
  <c r="G63" i="37"/>
  <c r="H93" i="36"/>
  <c r="F93" i="36"/>
  <c r="J93" i="36" s="1"/>
  <c r="I93" i="36" s="1"/>
  <c r="G93" i="36"/>
  <c r="E93" i="36"/>
  <c r="K93" i="36"/>
  <c r="D94" i="36" s="1"/>
  <c r="K58" i="42"/>
  <c r="D59" i="42" s="1"/>
  <c r="I58" i="42"/>
  <c r="H58" i="42" s="1"/>
  <c r="I58" i="1"/>
  <c r="H58" i="1" s="1"/>
  <c r="K58" i="1"/>
  <c r="D59" i="1" s="1"/>
  <c r="E59" i="4"/>
  <c r="G59" i="4"/>
  <c r="F59" i="4"/>
  <c r="J59" i="4" s="1"/>
  <c r="E82" i="38"/>
  <c r="H82" i="38"/>
  <c r="G82" i="38"/>
  <c r="F82" i="38"/>
  <c r="J82" i="38" s="1"/>
  <c r="E61" i="45" l="1"/>
  <c r="G61" i="45"/>
  <c r="F61" i="45"/>
  <c r="J61" i="45" s="1"/>
  <c r="I61" i="44"/>
  <c r="H61" i="44" s="1"/>
  <c r="K61" i="44"/>
  <c r="D62" i="44" s="1"/>
  <c r="K59" i="43"/>
  <c r="D60" i="43" s="1"/>
  <c r="I59" i="43"/>
  <c r="H59" i="43" s="1"/>
  <c r="I63" i="37"/>
  <c r="H63" i="37" s="1"/>
  <c r="K63" i="37"/>
  <c r="D64" i="37" s="1"/>
  <c r="E94" i="36"/>
  <c r="G94" i="36"/>
  <c r="H94" i="36"/>
  <c r="K94" i="36"/>
  <c r="D95" i="36" s="1"/>
  <c r="F94" i="36"/>
  <c r="J94" i="36" s="1"/>
  <c r="I94" i="36" s="1"/>
  <c r="I59" i="4"/>
  <c r="H59" i="4" s="1"/>
  <c r="K59" i="4"/>
  <c r="D60" i="4" s="1"/>
  <c r="K82" i="38"/>
  <c r="D83" i="38" s="1"/>
  <c r="I82" i="38"/>
  <c r="G59" i="1"/>
  <c r="E59" i="1"/>
  <c r="F59" i="1"/>
  <c r="J59" i="1" s="1"/>
  <c r="G59" i="42"/>
  <c r="E59" i="42"/>
  <c r="F59" i="42"/>
  <c r="I61" i="45" l="1"/>
  <c r="H61" i="45" s="1"/>
  <c r="K61" i="45"/>
  <c r="D62" i="45" s="1"/>
  <c r="G62" i="44"/>
  <c r="E62" i="44"/>
  <c r="F62" i="44"/>
  <c r="J62" i="44" s="1"/>
  <c r="E60" i="43"/>
  <c r="F60" i="43"/>
  <c r="G60" i="43"/>
  <c r="E64" i="37"/>
  <c r="F64" i="37"/>
  <c r="G64" i="37"/>
  <c r="H95" i="36"/>
  <c r="G95" i="36"/>
  <c r="E95" i="36"/>
  <c r="K95" i="36"/>
  <c r="D96" i="36" s="1"/>
  <c r="F95" i="36"/>
  <c r="J95" i="36" s="1"/>
  <c r="I95" i="36" s="1"/>
  <c r="I59" i="1"/>
  <c r="H59" i="1" s="1"/>
  <c r="K59" i="1"/>
  <c r="D60" i="1" s="1"/>
  <c r="G83" i="38"/>
  <c r="F83" i="38"/>
  <c r="J83" i="38" s="1"/>
  <c r="H83" i="38"/>
  <c r="E83" i="38"/>
  <c r="E60" i="4"/>
  <c r="G60" i="4"/>
  <c r="F60" i="4"/>
  <c r="J60" i="4" s="1"/>
  <c r="K59" i="42"/>
  <c r="D60" i="42" s="1"/>
  <c r="I59" i="42"/>
  <c r="H59" i="42" s="1"/>
  <c r="E62" i="45" l="1"/>
  <c r="F62" i="45"/>
  <c r="J62" i="45" s="1"/>
  <c r="G62" i="45"/>
  <c r="K62" i="44"/>
  <c r="D63" i="44" s="1"/>
  <c r="I62" i="44"/>
  <c r="H62" i="44" s="1"/>
  <c r="I60" i="43"/>
  <c r="H60" i="43" s="1"/>
  <c r="K60" i="43"/>
  <c r="D61" i="43" s="1"/>
  <c r="I64" i="37"/>
  <c r="H64" i="37" s="1"/>
  <c r="K64" i="37"/>
  <c r="D65" i="37" s="1"/>
  <c r="E96" i="36"/>
  <c r="F96" i="36"/>
  <c r="J96" i="36" s="1"/>
  <c r="I96" i="36" s="1"/>
  <c r="H96" i="36"/>
  <c r="K96" i="36"/>
  <c r="D97" i="36" s="1"/>
  <c r="G96" i="36"/>
  <c r="E60" i="1"/>
  <c r="F60" i="1"/>
  <c r="J60" i="1" s="1"/>
  <c r="G60" i="1"/>
  <c r="G60" i="42"/>
  <c r="F60" i="42"/>
  <c r="E60" i="42"/>
  <c r="K60" i="4"/>
  <c r="D61" i="4" s="1"/>
  <c r="I60" i="4"/>
  <c r="H60" i="4" s="1"/>
  <c r="I83" i="38"/>
  <c r="K83" i="38"/>
  <c r="D84" i="38" s="1"/>
  <c r="I62" i="45" l="1"/>
  <c r="H62" i="45" s="1"/>
  <c r="K62" i="45"/>
  <c r="D63" i="45" s="1"/>
  <c r="G63" i="44"/>
  <c r="E63" i="44"/>
  <c r="F63" i="44"/>
  <c r="J63" i="44" s="1"/>
  <c r="F61" i="43"/>
  <c r="G61" i="43"/>
  <c r="E61" i="43"/>
  <c r="E65" i="37"/>
  <c r="F65" i="37"/>
  <c r="G65" i="37"/>
  <c r="G97" i="36"/>
  <c r="E97" i="36"/>
  <c r="K97" i="36"/>
  <c r="D98" i="36" s="1"/>
  <c r="H97" i="36"/>
  <c r="F97" i="36"/>
  <c r="J97" i="36" s="1"/>
  <c r="I97" i="36" s="1"/>
  <c r="E61" i="4"/>
  <c r="G61" i="4"/>
  <c r="F61" i="4"/>
  <c r="J61" i="4" s="1"/>
  <c r="E84" i="38"/>
  <c r="H84" i="38"/>
  <c r="G84" i="38"/>
  <c r="F84" i="38"/>
  <c r="J84" i="38" s="1"/>
  <c r="K60" i="42"/>
  <c r="D61" i="42" s="1"/>
  <c r="I60" i="42"/>
  <c r="H60" i="42" s="1"/>
  <c r="K60" i="1"/>
  <c r="D61" i="1" s="1"/>
  <c r="I60" i="1"/>
  <c r="H60" i="1" s="1"/>
  <c r="E63" i="45" l="1"/>
  <c r="F63" i="45"/>
  <c r="J63" i="45" s="1"/>
  <c r="G63" i="45"/>
  <c r="I63" i="44"/>
  <c r="H63" i="44" s="1"/>
  <c r="K63" i="44"/>
  <c r="D64" i="44" s="1"/>
  <c r="K61" i="43"/>
  <c r="D62" i="43" s="1"/>
  <c r="I61" i="43"/>
  <c r="H61" i="43" s="1"/>
  <c r="I65" i="37"/>
  <c r="H65" i="37" s="1"/>
  <c r="K65" i="37"/>
  <c r="D66" i="37" s="1"/>
  <c r="F98" i="36"/>
  <c r="J98" i="36" s="1"/>
  <c r="I98" i="36" s="1"/>
  <c r="K98" i="36"/>
  <c r="D99" i="36" s="1"/>
  <c r="E98" i="36"/>
  <c r="G98" i="36"/>
  <c r="H98" i="36"/>
  <c r="G61" i="1"/>
  <c r="F61" i="1"/>
  <c r="J61" i="1" s="1"/>
  <c r="E61" i="1"/>
  <c r="G61" i="42"/>
  <c r="E61" i="42"/>
  <c r="F61" i="42"/>
  <c r="K84" i="38"/>
  <c r="D85" i="38" s="1"/>
  <c r="I84" i="38"/>
  <c r="K61" i="4"/>
  <c r="D62" i="4" s="1"/>
  <c r="I61" i="4"/>
  <c r="H61" i="4" s="1"/>
  <c r="I63" i="45" l="1"/>
  <c r="H63" i="45" s="1"/>
  <c r="K63" i="45"/>
  <c r="D64" i="45" s="1"/>
  <c r="G64" i="44"/>
  <c r="E64" i="44"/>
  <c r="F64" i="44"/>
  <c r="J64" i="44" s="1"/>
  <c r="E62" i="43"/>
  <c r="F62" i="43"/>
  <c r="G62" i="43"/>
  <c r="E66" i="37"/>
  <c r="F66" i="37"/>
  <c r="G66" i="37"/>
  <c r="F99" i="36"/>
  <c r="J99" i="36" s="1"/>
  <c r="I99" i="36" s="1"/>
  <c r="E99" i="36"/>
  <c r="K99" i="36"/>
  <c r="D100" i="36" s="1"/>
  <c r="G99" i="36"/>
  <c r="H99" i="36"/>
  <c r="I61" i="1"/>
  <c r="H61" i="1" s="1"/>
  <c r="K61" i="1"/>
  <c r="D62" i="1" s="1"/>
  <c r="E62" i="4"/>
  <c r="G62" i="4"/>
  <c r="F62" i="4"/>
  <c r="J62" i="4" s="1"/>
  <c r="G85" i="38"/>
  <c r="F85" i="38"/>
  <c r="J85" i="38" s="1"/>
  <c r="E85" i="38"/>
  <c r="H85" i="38"/>
  <c r="K61" i="42"/>
  <c r="D62" i="42" s="1"/>
  <c r="I61" i="42"/>
  <c r="H61" i="42" s="1"/>
  <c r="E64" i="45" l="1"/>
  <c r="F64" i="45"/>
  <c r="J64" i="45" s="1"/>
  <c r="G64" i="45"/>
  <c r="I64" i="44"/>
  <c r="H64" i="44" s="1"/>
  <c r="K64" i="44"/>
  <c r="D65" i="44" s="1"/>
  <c r="I62" i="43"/>
  <c r="H62" i="43" s="1"/>
  <c r="K62" i="43"/>
  <c r="D63" i="43" s="1"/>
  <c r="I66" i="37"/>
  <c r="H66" i="37" s="1"/>
  <c r="K66" i="37"/>
  <c r="D67" i="37" s="1"/>
  <c r="F100" i="36"/>
  <c r="J100" i="36" s="1"/>
  <c r="I100" i="36" s="1"/>
  <c r="E100" i="36"/>
  <c r="G100" i="36"/>
  <c r="H100" i="36"/>
  <c r="K100" i="36"/>
  <c r="D101" i="36" s="1"/>
  <c r="G62" i="42"/>
  <c r="F62" i="42"/>
  <c r="E62" i="42"/>
  <c r="I85" i="38"/>
  <c r="K85" i="38"/>
  <c r="D86" i="38" s="1"/>
  <c r="I62" i="4"/>
  <c r="H62" i="4" s="1"/>
  <c r="K62" i="4"/>
  <c r="D63" i="4" s="1"/>
  <c r="E62" i="1"/>
  <c r="F62" i="1"/>
  <c r="J62" i="1" s="1"/>
  <c r="G62" i="1"/>
  <c r="I64" i="45" l="1"/>
  <c r="H64" i="45" s="1"/>
  <c r="K64" i="45"/>
  <c r="D65" i="45" s="1"/>
  <c r="G65" i="44"/>
  <c r="E65" i="44"/>
  <c r="F65" i="44"/>
  <c r="J65" i="44" s="1"/>
  <c r="F63" i="43"/>
  <c r="G63" i="43"/>
  <c r="E63" i="43"/>
  <c r="E67" i="37"/>
  <c r="F67" i="37"/>
  <c r="G67" i="37"/>
  <c r="H101" i="36"/>
  <c r="F101" i="36"/>
  <c r="J101" i="36" s="1"/>
  <c r="I101" i="36" s="1"/>
  <c r="G101" i="36"/>
  <c r="E101" i="36"/>
  <c r="K101" i="36"/>
  <c r="D102" i="36" s="1"/>
  <c r="E63" i="4"/>
  <c r="G63" i="4"/>
  <c r="F63" i="4"/>
  <c r="J63" i="4" s="1"/>
  <c r="I62" i="1"/>
  <c r="H62" i="1" s="1"/>
  <c r="K62" i="1"/>
  <c r="D63" i="1" s="1"/>
  <c r="E86" i="38"/>
  <c r="H86" i="38"/>
  <c r="G86" i="38"/>
  <c r="F86" i="38"/>
  <c r="J86" i="38" s="1"/>
  <c r="K62" i="42"/>
  <c r="D63" i="42" s="1"/>
  <c r="I62" i="42"/>
  <c r="H62" i="42" s="1"/>
  <c r="E65" i="45" l="1"/>
  <c r="F65" i="45"/>
  <c r="J65" i="45" s="1"/>
  <c r="G65" i="45"/>
  <c r="I65" i="44"/>
  <c r="H65" i="44" s="1"/>
  <c r="K65" i="44"/>
  <c r="D66" i="44" s="1"/>
  <c r="K63" i="43"/>
  <c r="D64" i="43" s="1"/>
  <c r="I63" i="43"/>
  <c r="H63" i="43" s="1"/>
  <c r="I67" i="37"/>
  <c r="H67" i="37" s="1"/>
  <c r="K67" i="37"/>
  <c r="D68" i="37" s="1"/>
  <c r="K102" i="36"/>
  <c r="D103" i="36" s="1"/>
  <c r="E102" i="36"/>
  <c r="G102" i="36"/>
  <c r="H102" i="36"/>
  <c r="F102" i="36"/>
  <c r="J102" i="36" s="1"/>
  <c r="I102" i="36" s="1"/>
  <c r="G63" i="42"/>
  <c r="E63" i="42"/>
  <c r="F63" i="42"/>
  <c r="G63" i="1"/>
  <c r="E63" i="1"/>
  <c r="F63" i="1"/>
  <c r="J63" i="1" s="1"/>
  <c r="I63" i="4"/>
  <c r="H63" i="4" s="1"/>
  <c r="K63" i="4"/>
  <c r="D64" i="4" s="1"/>
  <c r="I86" i="38"/>
  <c r="K86" i="38"/>
  <c r="D87" i="38" s="1"/>
  <c r="I65" i="45" l="1"/>
  <c r="H65" i="45" s="1"/>
  <c r="K65" i="45"/>
  <c r="D66" i="45" s="1"/>
  <c r="G66" i="44"/>
  <c r="E66" i="44"/>
  <c r="F66" i="44"/>
  <c r="J66" i="44" s="1"/>
  <c r="E64" i="43"/>
  <c r="F64" i="43"/>
  <c r="G64" i="43"/>
  <c r="F68" i="37"/>
  <c r="E68" i="37"/>
  <c r="G68" i="37"/>
  <c r="H103" i="36"/>
  <c r="F103" i="36"/>
  <c r="J103" i="36" s="1"/>
  <c r="I103" i="36" s="1"/>
  <c r="G103" i="36"/>
  <c r="E103" i="36"/>
  <c r="K103" i="36"/>
  <c r="D104" i="36" s="1"/>
  <c r="K63" i="42"/>
  <c r="D64" i="42" s="1"/>
  <c r="I63" i="42"/>
  <c r="H63" i="42" s="1"/>
  <c r="G87" i="38"/>
  <c r="F87" i="38"/>
  <c r="J87" i="38" s="1"/>
  <c r="E87" i="38"/>
  <c r="H87" i="38"/>
  <c r="E64" i="4"/>
  <c r="G64" i="4"/>
  <c r="F64" i="4"/>
  <c r="J64" i="4" s="1"/>
  <c r="I63" i="1"/>
  <c r="H63" i="1" s="1"/>
  <c r="K63" i="1"/>
  <c r="D64" i="1" s="1"/>
  <c r="E66" i="45" l="1"/>
  <c r="F66" i="45"/>
  <c r="J66" i="45" s="1"/>
  <c r="G66" i="45"/>
  <c r="K66" i="44"/>
  <c r="D67" i="44" s="1"/>
  <c r="I66" i="44"/>
  <c r="H66" i="44" s="1"/>
  <c r="I64" i="43"/>
  <c r="H64" i="43" s="1"/>
  <c r="K64" i="43"/>
  <c r="D65" i="43" s="1"/>
  <c r="I68" i="37"/>
  <c r="H68" i="37" s="1"/>
  <c r="K68" i="37"/>
  <c r="D69" i="37" s="1"/>
  <c r="E104" i="36"/>
  <c r="H104" i="36"/>
  <c r="K104" i="36"/>
  <c r="D105" i="36" s="1"/>
  <c r="F104" i="36"/>
  <c r="J104" i="36" s="1"/>
  <c r="I104" i="36" s="1"/>
  <c r="G104" i="36"/>
  <c r="I87" i="38"/>
  <c r="K87" i="38"/>
  <c r="D88" i="38" s="1"/>
  <c r="K64" i="4"/>
  <c r="D65" i="4" s="1"/>
  <c r="I64" i="4"/>
  <c r="H64" i="4" s="1"/>
  <c r="G64" i="42"/>
  <c r="F64" i="42"/>
  <c r="E64" i="42"/>
  <c r="E64" i="1"/>
  <c r="F64" i="1"/>
  <c r="J64" i="1" s="1"/>
  <c r="G64" i="1"/>
  <c r="I66" i="45" l="1"/>
  <c r="H66" i="45" s="1"/>
  <c r="K66" i="45"/>
  <c r="D67" i="45" s="1"/>
  <c r="G67" i="44"/>
  <c r="E67" i="44"/>
  <c r="F67" i="44"/>
  <c r="J67" i="44" s="1"/>
  <c r="F65" i="43"/>
  <c r="G65" i="43"/>
  <c r="E65" i="43"/>
  <c r="F69" i="37"/>
  <c r="E69" i="37"/>
  <c r="G69" i="37"/>
  <c r="G105" i="36"/>
  <c r="E105" i="36"/>
  <c r="K105" i="36"/>
  <c r="D106" i="36" s="1"/>
  <c r="H105" i="36"/>
  <c r="F105" i="36"/>
  <c r="J105" i="36" s="1"/>
  <c r="I105" i="36" s="1"/>
  <c r="K64" i="42"/>
  <c r="D65" i="42" s="1"/>
  <c r="I64" i="42"/>
  <c r="H64" i="42" s="1"/>
  <c r="E65" i="4"/>
  <c r="G65" i="4"/>
  <c r="F65" i="4"/>
  <c r="J65" i="4" s="1"/>
  <c r="I64" i="1"/>
  <c r="H64" i="1" s="1"/>
  <c r="K64" i="1"/>
  <c r="D65" i="1" s="1"/>
  <c r="E88" i="38"/>
  <c r="H88" i="38"/>
  <c r="G88" i="38"/>
  <c r="F88" i="38"/>
  <c r="J88" i="38" s="1"/>
  <c r="E67" i="45" l="1"/>
  <c r="G67" i="45"/>
  <c r="F67" i="45"/>
  <c r="J67" i="45" s="1"/>
  <c r="I67" i="44"/>
  <c r="H67" i="44" s="1"/>
  <c r="K67" i="44"/>
  <c r="D68" i="44" s="1"/>
  <c r="K65" i="43"/>
  <c r="D66" i="43" s="1"/>
  <c r="I65" i="43"/>
  <c r="H65" i="43" s="1"/>
  <c r="I69" i="37"/>
  <c r="H69" i="37" s="1"/>
  <c r="K69" i="37"/>
  <c r="D70" i="37" s="1"/>
  <c r="H106" i="36"/>
  <c r="F106" i="36"/>
  <c r="J106" i="36" s="1"/>
  <c r="I106" i="36" s="1"/>
  <c r="K106" i="36"/>
  <c r="D107" i="36" s="1"/>
  <c r="E106" i="36"/>
  <c r="G106" i="36"/>
  <c r="E65" i="1"/>
  <c r="G65" i="1"/>
  <c r="F65" i="1"/>
  <c r="J65" i="1" s="1"/>
  <c r="K65" i="4"/>
  <c r="D66" i="4" s="1"/>
  <c r="I65" i="4"/>
  <c r="H65" i="4" s="1"/>
  <c r="G65" i="42"/>
  <c r="E65" i="42"/>
  <c r="F65" i="42"/>
  <c r="I88" i="38"/>
  <c r="K88" i="38"/>
  <c r="D89" i="38" s="1"/>
  <c r="K67" i="45" l="1"/>
  <c r="D68" i="45" s="1"/>
  <c r="I67" i="45"/>
  <c r="H67" i="45" s="1"/>
  <c r="G68" i="44"/>
  <c r="E68" i="44"/>
  <c r="F68" i="44"/>
  <c r="J68" i="44" s="1"/>
  <c r="E66" i="43"/>
  <c r="F66" i="43"/>
  <c r="G66" i="43"/>
  <c r="F70" i="37"/>
  <c r="E70" i="37"/>
  <c r="G70" i="37"/>
  <c r="F107" i="36"/>
  <c r="J107" i="36" s="1"/>
  <c r="I107" i="36" s="1"/>
  <c r="E107" i="36"/>
  <c r="K107" i="36"/>
  <c r="D108" i="36" s="1"/>
  <c r="H107" i="36"/>
  <c r="G107" i="36"/>
  <c r="G89" i="38"/>
  <c r="F89" i="38"/>
  <c r="J89" i="38" s="1"/>
  <c r="H89" i="38"/>
  <c r="E89" i="38"/>
  <c r="E66" i="4"/>
  <c r="G66" i="4"/>
  <c r="F66" i="4"/>
  <c r="J66" i="4" s="1"/>
  <c r="I65" i="1"/>
  <c r="H65" i="1" s="1"/>
  <c r="K65" i="1"/>
  <c r="D66" i="1" s="1"/>
  <c r="K65" i="42"/>
  <c r="D66" i="42" s="1"/>
  <c r="I65" i="42"/>
  <c r="H65" i="42" s="1"/>
  <c r="F68" i="45" l="1"/>
  <c r="J68" i="45" s="1"/>
  <c r="G68" i="45"/>
  <c r="E68" i="45"/>
  <c r="I68" i="44"/>
  <c r="H68" i="44" s="1"/>
  <c r="K68" i="44"/>
  <c r="D69" i="44" s="1"/>
  <c r="I66" i="43"/>
  <c r="H66" i="43" s="1"/>
  <c r="K66" i="43"/>
  <c r="D67" i="43" s="1"/>
  <c r="I70" i="37"/>
  <c r="H70" i="37" s="1"/>
  <c r="K70" i="37"/>
  <c r="D71" i="37" s="1"/>
  <c r="K108" i="36"/>
  <c r="D109" i="36" s="1"/>
  <c r="F108" i="36"/>
  <c r="J108" i="36" s="1"/>
  <c r="I108" i="36" s="1"/>
  <c r="H108" i="36"/>
  <c r="E108" i="36"/>
  <c r="G108" i="36"/>
  <c r="E66" i="1"/>
  <c r="F66" i="1"/>
  <c r="J66" i="1" s="1"/>
  <c r="G66" i="1"/>
  <c r="G66" i="42"/>
  <c r="F66" i="42"/>
  <c r="E66" i="42"/>
  <c r="K66" i="4"/>
  <c r="D67" i="4" s="1"/>
  <c r="I66" i="4"/>
  <c r="H66" i="4" s="1"/>
  <c r="I89" i="38"/>
  <c r="K89" i="38"/>
  <c r="D90" i="38" s="1"/>
  <c r="K68" i="45" l="1"/>
  <c r="D69" i="45" s="1"/>
  <c r="I68" i="45"/>
  <c r="H68" i="45" s="1"/>
  <c r="E69" i="44"/>
  <c r="G69" i="44"/>
  <c r="H69" i="44"/>
  <c r="F69" i="44"/>
  <c r="J69" i="44" s="1"/>
  <c r="F67" i="43"/>
  <c r="G67" i="43"/>
  <c r="E67" i="43"/>
  <c r="F71" i="37"/>
  <c r="E71" i="37"/>
  <c r="G71" i="37"/>
  <c r="G109" i="36"/>
  <c r="E109" i="36"/>
  <c r="K109" i="36"/>
  <c r="D110" i="36" s="1"/>
  <c r="F109" i="36"/>
  <c r="J109" i="36" s="1"/>
  <c r="I109" i="36" s="1"/>
  <c r="H109" i="36"/>
  <c r="E90" i="38"/>
  <c r="H90" i="38"/>
  <c r="G90" i="38"/>
  <c r="F90" i="38"/>
  <c r="J90" i="38" s="1"/>
  <c r="K66" i="42"/>
  <c r="D67" i="42" s="1"/>
  <c r="I66" i="42"/>
  <c r="H66" i="42" s="1"/>
  <c r="K66" i="1"/>
  <c r="D67" i="1" s="1"/>
  <c r="I66" i="1"/>
  <c r="H66" i="1" s="1"/>
  <c r="E67" i="4"/>
  <c r="G67" i="4"/>
  <c r="F67" i="4"/>
  <c r="J67" i="4" s="1"/>
  <c r="E69" i="45" l="1"/>
  <c r="F69" i="45"/>
  <c r="J69" i="45" s="1"/>
  <c r="G69" i="45"/>
  <c r="I69" i="44"/>
  <c r="K69" i="44"/>
  <c r="D70" i="44" s="1"/>
  <c r="K67" i="43"/>
  <c r="D68" i="43" s="1"/>
  <c r="I67" i="43"/>
  <c r="H67" i="43" s="1"/>
  <c r="I71" i="37"/>
  <c r="H71" i="37" s="1"/>
  <c r="K71" i="37"/>
  <c r="D72" i="37" s="1"/>
  <c r="F110" i="36"/>
  <c r="J110" i="36" s="1"/>
  <c r="I110" i="36" s="1"/>
  <c r="E110" i="36"/>
  <c r="G110" i="36"/>
  <c r="H110" i="36"/>
  <c r="K110" i="36"/>
  <c r="D111" i="36" s="1"/>
  <c r="G67" i="1"/>
  <c r="E67" i="1"/>
  <c r="F67" i="1"/>
  <c r="J67" i="1" s="1"/>
  <c r="K90" i="38"/>
  <c r="D91" i="38" s="1"/>
  <c r="I90" i="38"/>
  <c r="I67" i="4"/>
  <c r="H67" i="4" s="1"/>
  <c r="K67" i="4"/>
  <c r="D68" i="4" s="1"/>
  <c r="G67" i="42"/>
  <c r="E67" i="42"/>
  <c r="F67" i="42"/>
  <c r="I69" i="45" l="1"/>
  <c r="H69" i="45" s="1"/>
  <c r="K69" i="45"/>
  <c r="D70" i="45" s="1"/>
  <c r="E70" i="44"/>
  <c r="G70" i="44"/>
  <c r="H70" i="44"/>
  <c r="F70" i="44"/>
  <c r="J70" i="44" s="1"/>
  <c r="E68" i="43"/>
  <c r="F68" i="43"/>
  <c r="J68" i="43" s="1"/>
  <c r="G68" i="43"/>
  <c r="F72" i="37"/>
  <c r="E72" i="37"/>
  <c r="G72" i="37"/>
  <c r="H111" i="36"/>
  <c r="F111" i="36"/>
  <c r="J111" i="36" s="1"/>
  <c r="I111" i="36" s="1"/>
  <c r="G111" i="36"/>
  <c r="E111" i="36"/>
  <c r="K111" i="36"/>
  <c r="D112" i="36" s="1"/>
  <c r="I67" i="1"/>
  <c r="H67" i="1" s="1"/>
  <c r="K67" i="1"/>
  <c r="D68" i="1" s="1"/>
  <c r="K67" i="42"/>
  <c r="D68" i="42" s="1"/>
  <c r="I67" i="42"/>
  <c r="H67" i="42" s="1"/>
  <c r="G91" i="38"/>
  <c r="F91" i="38"/>
  <c r="J91" i="38" s="1"/>
  <c r="H91" i="38"/>
  <c r="E91" i="38"/>
  <c r="E68" i="4"/>
  <c r="G68" i="4"/>
  <c r="F68" i="4"/>
  <c r="J68" i="4" s="1"/>
  <c r="F70" i="45" l="1"/>
  <c r="J70" i="45" s="1"/>
  <c r="G70" i="45"/>
  <c r="E70" i="45"/>
  <c r="I70" i="44"/>
  <c r="K70" i="44"/>
  <c r="D71" i="44" s="1"/>
  <c r="I68" i="43"/>
  <c r="H68" i="43" s="1"/>
  <c r="K68" i="43"/>
  <c r="D69" i="43" s="1"/>
  <c r="I72" i="37"/>
  <c r="H72" i="37" s="1"/>
  <c r="K72" i="37"/>
  <c r="D73" i="37" s="1"/>
  <c r="F112" i="36"/>
  <c r="J112" i="36" s="1"/>
  <c r="I112" i="36" s="1"/>
  <c r="E112" i="36"/>
  <c r="G112" i="36"/>
  <c r="H112" i="36"/>
  <c r="K112" i="36"/>
  <c r="D113" i="36" s="1"/>
  <c r="K68" i="4"/>
  <c r="D69" i="4" s="1"/>
  <c r="I68" i="4"/>
  <c r="H68" i="4" s="1"/>
  <c r="G68" i="42"/>
  <c r="F68" i="42"/>
  <c r="J68" i="42" s="1"/>
  <c r="E68" i="42"/>
  <c r="I91" i="38"/>
  <c r="K91" i="38"/>
  <c r="D92" i="38" s="1"/>
  <c r="E68" i="1"/>
  <c r="F68" i="1"/>
  <c r="J68" i="1" s="1"/>
  <c r="G68" i="1"/>
  <c r="K70" i="45" l="1"/>
  <c r="D71" i="45" s="1"/>
  <c r="I70" i="45"/>
  <c r="H70" i="45" s="1"/>
  <c r="E71" i="44"/>
  <c r="G71" i="44"/>
  <c r="H71" i="44"/>
  <c r="F71" i="44"/>
  <c r="J71" i="44" s="1"/>
  <c r="F69" i="43"/>
  <c r="J69" i="43" s="1"/>
  <c r="G69" i="43"/>
  <c r="H69" i="43"/>
  <c r="E69" i="43"/>
  <c r="F73" i="37"/>
  <c r="E73" i="37"/>
  <c r="G73" i="37"/>
  <c r="G113" i="36"/>
  <c r="E113" i="36"/>
  <c r="K113" i="36"/>
  <c r="D114" i="36" s="1"/>
  <c r="H113" i="36"/>
  <c r="F113" i="36"/>
  <c r="J113" i="36" s="1"/>
  <c r="I113" i="36" s="1"/>
  <c r="E92" i="38"/>
  <c r="H92" i="38"/>
  <c r="G92" i="38"/>
  <c r="F92" i="38"/>
  <c r="J92" i="38" s="1"/>
  <c r="K68" i="42"/>
  <c r="D69" i="42" s="1"/>
  <c r="I68" i="42"/>
  <c r="H68" i="42" s="1"/>
  <c r="I68" i="1"/>
  <c r="H68" i="1" s="1"/>
  <c r="K68" i="1"/>
  <c r="D69" i="1" s="1"/>
  <c r="E69" i="4"/>
  <c r="G69" i="4"/>
  <c r="F69" i="4"/>
  <c r="J69" i="4" s="1"/>
  <c r="E71" i="45" l="1"/>
  <c r="F71" i="45"/>
  <c r="J71" i="45" s="1"/>
  <c r="G71" i="45"/>
  <c r="I71" i="44"/>
  <c r="K71" i="44"/>
  <c r="D72" i="44" s="1"/>
  <c r="K69" i="43"/>
  <c r="D70" i="43" s="1"/>
  <c r="I69" i="43"/>
  <c r="I73" i="37"/>
  <c r="H73" i="37" s="1"/>
  <c r="K73" i="37"/>
  <c r="D74" i="37" s="1"/>
  <c r="F114" i="36"/>
  <c r="J114" i="36" s="1"/>
  <c r="I114" i="36" s="1"/>
  <c r="K114" i="36"/>
  <c r="D115" i="36" s="1"/>
  <c r="E114" i="36"/>
  <c r="G114" i="36"/>
  <c r="H114" i="36"/>
  <c r="G69" i="1"/>
  <c r="F69" i="1"/>
  <c r="J69" i="1" s="1"/>
  <c r="E69" i="1"/>
  <c r="H69" i="42"/>
  <c r="G69" i="42"/>
  <c r="E69" i="42"/>
  <c r="F69" i="42"/>
  <c r="J69" i="42" s="1"/>
  <c r="K69" i="4"/>
  <c r="D70" i="4" s="1"/>
  <c r="I69" i="4"/>
  <c r="H69" i="4" s="1"/>
  <c r="K92" i="38"/>
  <c r="D93" i="38" s="1"/>
  <c r="I92" i="38"/>
  <c r="K71" i="45" l="1"/>
  <c r="D72" i="45" s="1"/>
  <c r="I71" i="45"/>
  <c r="H71" i="45" s="1"/>
  <c r="E72" i="44"/>
  <c r="G72" i="44"/>
  <c r="H72" i="44"/>
  <c r="F72" i="44"/>
  <c r="J72" i="44" s="1"/>
  <c r="E70" i="43"/>
  <c r="H70" i="43"/>
  <c r="F70" i="43"/>
  <c r="J70" i="43" s="1"/>
  <c r="G70" i="43"/>
  <c r="F74" i="37"/>
  <c r="E74" i="37"/>
  <c r="G74" i="37"/>
  <c r="F115" i="36"/>
  <c r="J115" i="36" s="1"/>
  <c r="I115" i="36" s="1"/>
  <c r="G115" i="36"/>
  <c r="E115" i="36"/>
  <c r="K115" i="36"/>
  <c r="D116" i="36" s="1"/>
  <c r="H115" i="36"/>
  <c r="G93" i="38"/>
  <c r="F93" i="38"/>
  <c r="J93" i="38" s="1"/>
  <c r="E93" i="38"/>
  <c r="H93" i="38"/>
  <c r="I69" i="1"/>
  <c r="H69" i="1" s="1"/>
  <c r="K69" i="1"/>
  <c r="D70" i="1" s="1"/>
  <c r="K69" i="42"/>
  <c r="D70" i="42" s="1"/>
  <c r="I69" i="42"/>
  <c r="E70" i="4"/>
  <c r="G70" i="4"/>
  <c r="F70" i="4"/>
  <c r="J70" i="4" s="1"/>
  <c r="F72" i="45" l="1"/>
  <c r="J72" i="45" s="1"/>
  <c r="G72" i="45"/>
  <c r="E72" i="45"/>
  <c r="I72" i="44"/>
  <c r="K72" i="44"/>
  <c r="D73" i="44" s="1"/>
  <c r="I70" i="43"/>
  <c r="K70" i="43"/>
  <c r="D71" i="43" s="1"/>
  <c r="I74" i="37"/>
  <c r="H74" i="37" s="1"/>
  <c r="K74" i="37"/>
  <c r="D75" i="37" s="1"/>
  <c r="K116" i="36"/>
  <c r="D117" i="36" s="1"/>
  <c r="E116" i="36"/>
  <c r="G116" i="36"/>
  <c r="F116" i="36"/>
  <c r="J116" i="36" s="1"/>
  <c r="I116" i="36" s="1"/>
  <c r="H116" i="36"/>
  <c r="H70" i="42"/>
  <c r="G70" i="42"/>
  <c r="F70" i="42"/>
  <c r="J70" i="42" s="1"/>
  <c r="E70" i="42"/>
  <c r="I93" i="38"/>
  <c r="K93" i="38"/>
  <c r="D94" i="38" s="1"/>
  <c r="K70" i="4"/>
  <c r="D71" i="4" s="1"/>
  <c r="I70" i="4"/>
  <c r="H70" i="4" s="1"/>
  <c r="E70" i="1"/>
  <c r="F70" i="1"/>
  <c r="J70" i="1" s="1"/>
  <c r="G70" i="1"/>
  <c r="K72" i="45" l="1"/>
  <c r="D73" i="45" s="1"/>
  <c r="I72" i="45"/>
  <c r="H72" i="45" s="1"/>
  <c r="E73" i="44"/>
  <c r="G73" i="44"/>
  <c r="H73" i="44"/>
  <c r="F73" i="44"/>
  <c r="J73" i="44" s="1"/>
  <c r="F71" i="43"/>
  <c r="J71" i="43" s="1"/>
  <c r="G71" i="43"/>
  <c r="H71" i="43"/>
  <c r="E71" i="43"/>
  <c r="F75" i="37"/>
  <c r="E75" i="37"/>
  <c r="G75" i="37"/>
  <c r="H117" i="36"/>
  <c r="F117" i="36"/>
  <c r="J117" i="36" s="1"/>
  <c r="I117" i="36" s="1"/>
  <c r="G117" i="36"/>
  <c r="E117" i="36"/>
  <c r="K117" i="36"/>
  <c r="D118" i="36" s="1"/>
  <c r="E94" i="38"/>
  <c r="H94" i="38"/>
  <c r="G94" i="38"/>
  <c r="F94" i="38"/>
  <c r="J94" i="38" s="1"/>
  <c r="K70" i="42"/>
  <c r="D71" i="42" s="1"/>
  <c r="I70" i="42"/>
  <c r="I70" i="1"/>
  <c r="H70" i="1" s="1"/>
  <c r="K70" i="1"/>
  <c r="D71" i="1" s="1"/>
  <c r="E71" i="4"/>
  <c r="G71" i="4"/>
  <c r="F71" i="4"/>
  <c r="J71" i="4" s="1"/>
  <c r="E73" i="45" l="1"/>
  <c r="G73" i="45"/>
  <c r="F73" i="45"/>
  <c r="J73" i="45" s="1"/>
  <c r="I73" i="44"/>
  <c r="K73" i="44"/>
  <c r="D74" i="44" s="1"/>
  <c r="K71" i="43"/>
  <c r="D72" i="43" s="1"/>
  <c r="I71" i="43"/>
  <c r="I75" i="37"/>
  <c r="H75" i="37" s="1"/>
  <c r="K75" i="37"/>
  <c r="D76" i="37" s="1"/>
  <c r="K118" i="36"/>
  <c r="D119" i="36" s="1"/>
  <c r="F118" i="36"/>
  <c r="J118" i="36" s="1"/>
  <c r="I118" i="36" s="1"/>
  <c r="E118" i="36"/>
  <c r="G118" i="36"/>
  <c r="H118" i="36"/>
  <c r="I71" i="4"/>
  <c r="H71" i="4" s="1"/>
  <c r="K71" i="4"/>
  <c r="D72" i="4" s="1"/>
  <c r="H71" i="42"/>
  <c r="G71" i="42"/>
  <c r="E71" i="42"/>
  <c r="F71" i="42"/>
  <c r="J71" i="42" s="1"/>
  <c r="G71" i="1"/>
  <c r="E71" i="1"/>
  <c r="F71" i="1"/>
  <c r="J71" i="1" s="1"/>
  <c r="I94" i="38"/>
  <c r="K94" i="38"/>
  <c r="D95" i="38" s="1"/>
  <c r="I73" i="45" l="1"/>
  <c r="H73" i="45" s="1"/>
  <c r="K73" i="45"/>
  <c r="D74" i="45" s="1"/>
  <c r="E74" i="44"/>
  <c r="G74" i="44"/>
  <c r="H74" i="44"/>
  <c r="F74" i="44"/>
  <c r="J74" i="44" s="1"/>
  <c r="E72" i="43"/>
  <c r="F72" i="43"/>
  <c r="J72" i="43" s="1"/>
  <c r="G72" i="43"/>
  <c r="H72" i="43"/>
  <c r="F76" i="37"/>
  <c r="E76" i="37"/>
  <c r="G76" i="37"/>
  <c r="G119" i="36"/>
  <c r="E119" i="36"/>
  <c r="H119" i="36"/>
  <c r="F119" i="36"/>
  <c r="J119" i="36" s="1"/>
  <c r="I119" i="36" s="1"/>
  <c r="K119" i="36"/>
  <c r="D120" i="36" s="1"/>
  <c r="K71" i="42"/>
  <c r="D72" i="42" s="1"/>
  <c r="I71" i="42"/>
  <c r="G95" i="38"/>
  <c r="F95" i="38"/>
  <c r="J95" i="38" s="1"/>
  <c r="E95" i="38"/>
  <c r="H95" i="38"/>
  <c r="E72" i="4"/>
  <c r="G72" i="4"/>
  <c r="F72" i="4"/>
  <c r="J72" i="4" s="1"/>
  <c r="I71" i="1"/>
  <c r="H71" i="1" s="1"/>
  <c r="K71" i="1"/>
  <c r="D72" i="1" s="1"/>
  <c r="F74" i="45" l="1"/>
  <c r="J74" i="45" s="1"/>
  <c r="G74" i="45"/>
  <c r="E74" i="45"/>
  <c r="I74" i="44"/>
  <c r="K74" i="44"/>
  <c r="D75" i="44" s="1"/>
  <c r="I72" i="43"/>
  <c r="K72" i="43"/>
  <c r="D73" i="43" s="1"/>
  <c r="I76" i="37"/>
  <c r="H76" i="37" s="1"/>
  <c r="K76" i="37"/>
  <c r="D77" i="37" s="1"/>
  <c r="K120" i="36"/>
  <c r="D121" i="36" s="1"/>
  <c r="F120" i="36"/>
  <c r="J120" i="36" s="1"/>
  <c r="I120" i="36" s="1"/>
  <c r="E120" i="36"/>
  <c r="G120" i="36"/>
  <c r="H120" i="36"/>
  <c r="E72" i="1"/>
  <c r="F72" i="1"/>
  <c r="J72" i="1" s="1"/>
  <c r="G72" i="1"/>
  <c r="K72" i="4"/>
  <c r="D73" i="4" s="1"/>
  <c r="I72" i="4"/>
  <c r="H72" i="4" s="1"/>
  <c r="I95" i="38"/>
  <c r="K95" i="38"/>
  <c r="D96" i="38" s="1"/>
  <c r="H72" i="42"/>
  <c r="G72" i="42"/>
  <c r="F72" i="42"/>
  <c r="J72" i="42" s="1"/>
  <c r="E72" i="42"/>
  <c r="K74" i="45" l="1"/>
  <c r="D75" i="45" s="1"/>
  <c r="I74" i="45"/>
  <c r="H74" i="45" s="1"/>
  <c r="E75" i="44"/>
  <c r="G75" i="44"/>
  <c r="H75" i="44"/>
  <c r="F75" i="44"/>
  <c r="J75" i="44" s="1"/>
  <c r="F73" i="43"/>
  <c r="J73" i="43" s="1"/>
  <c r="G73" i="43"/>
  <c r="H73" i="43"/>
  <c r="E73" i="43"/>
  <c r="F77" i="37"/>
  <c r="E77" i="37"/>
  <c r="G77" i="37"/>
  <c r="E121" i="36"/>
  <c r="K121" i="36"/>
  <c r="D122" i="36" s="1"/>
  <c r="H121" i="36"/>
  <c r="F121" i="36"/>
  <c r="J121" i="36" s="1"/>
  <c r="I121" i="36" s="1"/>
  <c r="G121" i="36"/>
  <c r="E96" i="38"/>
  <c r="H96" i="38"/>
  <c r="G96" i="38"/>
  <c r="F96" i="38"/>
  <c r="J96" i="38" s="1"/>
  <c r="I72" i="1"/>
  <c r="H72" i="1" s="1"/>
  <c r="K72" i="1"/>
  <c r="D73" i="1" s="1"/>
  <c r="K72" i="42"/>
  <c r="D73" i="42" s="1"/>
  <c r="I72" i="42"/>
  <c r="E73" i="4"/>
  <c r="G73" i="4"/>
  <c r="F73" i="4"/>
  <c r="J73" i="4" s="1"/>
  <c r="F75" i="45" l="1"/>
  <c r="J75" i="45" s="1"/>
  <c r="E75" i="45"/>
  <c r="G75" i="45"/>
  <c r="I75" i="44"/>
  <c r="K75" i="44"/>
  <c r="D76" i="44" s="1"/>
  <c r="K73" i="43"/>
  <c r="D74" i="43" s="1"/>
  <c r="I73" i="43"/>
  <c r="I77" i="37"/>
  <c r="H77" i="37" s="1"/>
  <c r="K77" i="37"/>
  <c r="D78" i="37" s="1"/>
  <c r="K122" i="36"/>
  <c r="D123" i="36" s="1"/>
  <c r="E122" i="36"/>
  <c r="G122" i="36"/>
  <c r="H122" i="36"/>
  <c r="F122" i="36"/>
  <c r="J122" i="36" s="1"/>
  <c r="I122" i="36" s="1"/>
  <c r="H73" i="42"/>
  <c r="G73" i="42"/>
  <c r="E73" i="42"/>
  <c r="F73" i="42"/>
  <c r="J73" i="42" s="1"/>
  <c r="I96" i="38"/>
  <c r="K96" i="38"/>
  <c r="D97" i="38" s="1"/>
  <c r="K73" i="4"/>
  <c r="D74" i="4" s="1"/>
  <c r="I73" i="4"/>
  <c r="H73" i="4" s="1"/>
  <c r="E73" i="1"/>
  <c r="G73" i="1"/>
  <c r="F73" i="1"/>
  <c r="J73" i="1" s="1"/>
  <c r="I75" i="45" l="1"/>
  <c r="H75" i="45" s="1"/>
  <c r="K75" i="45"/>
  <c r="D76" i="45" s="1"/>
  <c r="E76" i="44"/>
  <c r="G76" i="44"/>
  <c r="H76" i="44"/>
  <c r="F76" i="44"/>
  <c r="J76" i="44" s="1"/>
  <c r="E74" i="43"/>
  <c r="H74" i="43"/>
  <c r="F74" i="43"/>
  <c r="J74" i="43" s="1"/>
  <c r="G74" i="43"/>
  <c r="F78" i="37"/>
  <c r="E78" i="37"/>
  <c r="G78" i="37"/>
  <c r="E123" i="36"/>
  <c r="K123" i="36"/>
  <c r="D124" i="36" s="1"/>
  <c r="G123" i="36"/>
  <c r="H123" i="36"/>
  <c r="F123" i="36"/>
  <c r="J123" i="36" s="1"/>
  <c r="I123" i="36" s="1"/>
  <c r="E74" i="4"/>
  <c r="G74" i="4"/>
  <c r="F74" i="4"/>
  <c r="J74" i="4" s="1"/>
  <c r="K73" i="42"/>
  <c r="D74" i="42" s="1"/>
  <c r="I73" i="42"/>
  <c r="G97" i="38"/>
  <c r="F97" i="38"/>
  <c r="J97" i="38" s="1"/>
  <c r="H97" i="38"/>
  <c r="E97" i="38"/>
  <c r="I73" i="1"/>
  <c r="H73" i="1" s="1"/>
  <c r="K73" i="1"/>
  <c r="D74" i="1" s="1"/>
  <c r="F76" i="45" l="1"/>
  <c r="J76" i="45" s="1"/>
  <c r="E76" i="45"/>
  <c r="G76" i="45"/>
  <c r="I76" i="44"/>
  <c r="K76" i="44"/>
  <c r="D77" i="44" s="1"/>
  <c r="I74" i="43"/>
  <c r="K74" i="43"/>
  <c r="D75" i="43" s="1"/>
  <c r="I78" i="37"/>
  <c r="H78" i="37" s="1"/>
  <c r="K78" i="37"/>
  <c r="D79" i="37" s="1"/>
  <c r="F124" i="36"/>
  <c r="J124" i="36" s="1"/>
  <c r="I124" i="36" s="1"/>
  <c r="K124" i="36"/>
  <c r="D125" i="36" s="1"/>
  <c r="E124" i="36"/>
  <c r="G124" i="36"/>
  <c r="H124" i="36"/>
  <c r="I74" i="4"/>
  <c r="H74" i="4" s="1"/>
  <c r="K74" i="4"/>
  <c r="D75" i="4" s="1"/>
  <c r="E74" i="1"/>
  <c r="F74" i="1"/>
  <c r="J74" i="1" s="1"/>
  <c r="G74" i="1"/>
  <c r="I97" i="38"/>
  <c r="K97" i="38"/>
  <c r="D98" i="38" s="1"/>
  <c r="H74" i="42"/>
  <c r="G74" i="42"/>
  <c r="F74" i="42"/>
  <c r="J74" i="42" s="1"/>
  <c r="E74" i="42"/>
  <c r="K76" i="45" l="1"/>
  <c r="D77" i="45" s="1"/>
  <c r="I76" i="45"/>
  <c r="H76" i="45" s="1"/>
  <c r="E77" i="44"/>
  <c r="G77" i="44"/>
  <c r="H77" i="44"/>
  <c r="F77" i="44"/>
  <c r="J77" i="44" s="1"/>
  <c r="F75" i="43"/>
  <c r="J75" i="43" s="1"/>
  <c r="G75" i="43"/>
  <c r="E75" i="43"/>
  <c r="H75" i="43"/>
  <c r="F79" i="37"/>
  <c r="E79" i="37"/>
  <c r="G79" i="37"/>
  <c r="H125" i="36"/>
  <c r="F125" i="36"/>
  <c r="J125" i="36" s="1"/>
  <c r="I125" i="36" s="1"/>
  <c r="G125" i="36"/>
  <c r="E125" i="36"/>
  <c r="K125" i="36"/>
  <c r="D126" i="36" s="1"/>
  <c r="I74" i="1"/>
  <c r="H74" i="1" s="1"/>
  <c r="K74" i="1"/>
  <c r="D75" i="1" s="1"/>
  <c r="E98" i="38"/>
  <c r="H98" i="38"/>
  <c r="G98" i="38"/>
  <c r="F98" i="38"/>
  <c r="J98" i="38" s="1"/>
  <c r="E75" i="4"/>
  <c r="G75" i="4"/>
  <c r="F75" i="4"/>
  <c r="J75" i="4" s="1"/>
  <c r="K74" i="42"/>
  <c r="D75" i="42" s="1"/>
  <c r="I74" i="42"/>
  <c r="F77" i="45" l="1"/>
  <c r="J77" i="45" s="1"/>
  <c r="E77" i="45"/>
  <c r="G77" i="45"/>
  <c r="I77" i="44"/>
  <c r="K77" i="44"/>
  <c r="D78" i="44" s="1"/>
  <c r="K75" i="43"/>
  <c r="D76" i="43" s="1"/>
  <c r="I75" i="43"/>
  <c r="K79" i="37"/>
  <c r="D80" i="37" s="1"/>
  <c r="I79" i="37"/>
  <c r="H79" i="37" s="1"/>
  <c r="F126" i="36"/>
  <c r="J126" i="36" s="1"/>
  <c r="I126" i="36" s="1"/>
  <c r="K126" i="36"/>
  <c r="D127" i="36" s="1"/>
  <c r="E126" i="36"/>
  <c r="G126" i="36"/>
  <c r="H126" i="36"/>
  <c r="H75" i="42"/>
  <c r="G75" i="42"/>
  <c r="E75" i="42"/>
  <c r="F75" i="42"/>
  <c r="J75" i="42" s="1"/>
  <c r="K98" i="38"/>
  <c r="D99" i="38" s="1"/>
  <c r="I98" i="38"/>
  <c r="G75" i="1"/>
  <c r="E75" i="1"/>
  <c r="F75" i="1"/>
  <c r="J75" i="1" s="1"/>
  <c r="I75" i="4"/>
  <c r="H75" i="4" s="1"/>
  <c r="K75" i="4"/>
  <c r="D76" i="4" s="1"/>
  <c r="I77" i="45" l="1"/>
  <c r="H77" i="45" s="1"/>
  <c r="K77" i="45"/>
  <c r="D78" i="45" s="1"/>
  <c r="E78" i="44"/>
  <c r="G78" i="44"/>
  <c r="H78" i="44"/>
  <c r="F78" i="44"/>
  <c r="J78" i="44" s="1"/>
  <c r="E76" i="43"/>
  <c r="H76" i="43"/>
  <c r="F76" i="43"/>
  <c r="J76" i="43" s="1"/>
  <c r="G76" i="43"/>
  <c r="F80" i="37"/>
  <c r="E80" i="37"/>
  <c r="G80" i="37"/>
  <c r="G127" i="36"/>
  <c r="E127" i="36"/>
  <c r="K127" i="36"/>
  <c r="D128" i="36" s="1"/>
  <c r="H127" i="36"/>
  <c r="F127" i="36"/>
  <c r="J127" i="36" s="1"/>
  <c r="I127" i="36" s="1"/>
  <c r="K75" i="42"/>
  <c r="D76" i="42" s="1"/>
  <c r="I75" i="42"/>
  <c r="E76" i="4"/>
  <c r="G76" i="4"/>
  <c r="F76" i="4"/>
  <c r="J76" i="4" s="1"/>
  <c r="I75" i="1"/>
  <c r="H75" i="1" s="1"/>
  <c r="K75" i="1"/>
  <c r="D76" i="1" s="1"/>
  <c r="G99" i="38"/>
  <c r="F99" i="38"/>
  <c r="J99" i="38" s="1"/>
  <c r="E99" i="38"/>
  <c r="H99" i="38"/>
  <c r="F78" i="45" l="1"/>
  <c r="J78" i="45" s="1"/>
  <c r="E78" i="45"/>
  <c r="G78" i="45"/>
  <c r="I78" i="44"/>
  <c r="K78" i="44"/>
  <c r="D79" i="44" s="1"/>
  <c r="I76" i="43"/>
  <c r="K76" i="43"/>
  <c r="D77" i="43" s="1"/>
  <c r="I80" i="37"/>
  <c r="H80" i="37" s="1"/>
  <c r="K80" i="37"/>
  <c r="D81" i="37" s="1"/>
  <c r="F128" i="36"/>
  <c r="J128" i="36" s="1"/>
  <c r="I128" i="36" s="1"/>
  <c r="H128" i="36"/>
  <c r="E128" i="36"/>
  <c r="G128" i="36"/>
  <c r="K128" i="36"/>
  <c r="D129" i="36" s="1"/>
  <c r="K76" i="4"/>
  <c r="D77" i="4" s="1"/>
  <c r="I76" i="4"/>
  <c r="H76" i="4" s="1"/>
  <c r="I99" i="38"/>
  <c r="K99" i="38"/>
  <c r="D100" i="38" s="1"/>
  <c r="E76" i="1"/>
  <c r="F76" i="1"/>
  <c r="J76" i="1" s="1"/>
  <c r="G76" i="1"/>
  <c r="H76" i="42"/>
  <c r="G76" i="42"/>
  <c r="F76" i="42"/>
  <c r="J76" i="42" s="1"/>
  <c r="E76" i="42"/>
  <c r="K78" i="45" l="1"/>
  <c r="D79" i="45" s="1"/>
  <c r="I78" i="45"/>
  <c r="H78" i="45" s="1"/>
  <c r="E79" i="44"/>
  <c r="G79" i="44"/>
  <c r="H79" i="44"/>
  <c r="F79" i="44"/>
  <c r="J79" i="44" s="1"/>
  <c r="F77" i="43"/>
  <c r="J77" i="43" s="1"/>
  <c r="G77" i="43"/>
  <c r="H77" i="43"/>
  <c r="E77" i="43"/>
  <c r="F81" i="37"/>
  <c r="E81" i="37"/>
  <c r="G81" i="37"/>
  <c r="H129" i="36"/>
  <c r="E129" i="36"/>
  <c r="K129" i="36"/>
  <c r="D130" i="36" s="1"/>
  <c r="F129" i="36"/>
  <c r="J129" i="36" s="1"/>
  <c r="I129" i="36" s="1"/>
  <c r="G129" i="36"/>
  <c r="K76" i="1"/>
  <c r="D77" i="1" s="1"/>
  <c r="I76" i="1"/>
  <c r="H76" i="1" s="1"/>
  <c r="E100" i="38"/>
  <c r="H100" i="38"/>
  <c r="G100" i="38"/>
  <c r="F100" i="38"/>
  <c r="J100" i="38" s="1"/>
  <c r="E77" i="4"/>
  <c r="G77" i="4"/>
  <c r="F77" i="4"/>
  <c r="J77" i="4" s="1"/>
  <c r="K76" i="42"/>
  <c r="D77" i="42" s="1"/>
  <c r="I76" i="42"/>
  <c r="F79" i="45" l="1"/>
  <c r="J79" i="45" s="1"/>
  <c r="E79" i="45"/>
  <c r="H79" i="45"/>
  <c r="G79" i="45"/>
  <c r="I79" i="44"/>
  <c r="K79" i="44"/>
  <c r="D80" i="44" s="1"/>
  <c r="K77" i="43"/>
  <c r="D78" i="43" s="1"/>
  <c r="I77" i="43"/>
  <c r="K81" i="37"/>
  <c r="D82" i="37" s="1"/>
  <c r="I81" i="37"/>
  <c r="H81" i="37" s="1"/>
  <c r="H130" i="36"/>
  <c r="G130" i="36"/>
  <c r="F130" i="36"/>
  <c r="J130" i="36" s="1"/>
  <c r="I130" i="36" s="1"/>
  <c r="E130" i="36"/>
  <c r="K130" i="36"/>
  <c r="D131" i="36" s="1"/>
  <c r="K77" i="4"/>
  <c r="D78" i="4" s="1"/>
  <c r="I77" i="4"/>
  <c r="H77" i="4" s="1"/>
  <c r="H77" i="42"/>
  <c r="G77" i="42"/>
  <c r="E77" i="42"/>
  <c r="F77" i="42"/>
  <c r="J77" i="42" s="1"/>
  <c r="G77" i="1"/>
  <c r="F77" i="1"/>
  <c r="J77" i="1" s="1"/>
  <c r="E77" i="1"/>
  <c r="K100" i="38"/>
  <c r="D101" i="38" s="1"/>
  <c r="I100" i="38"/>
  <c r="I79" i="45" l="1"/>
  <c r="K79" i="45"/>
  <c r="D80" i="45" s="1"/>
  <c r="E80" i="44"/>
  <c r="G80" i="44"/>
  <c r="H80" i="44"/>
  <c r="F80" i="44"/>
  <c r="J80" i="44" s="1"/>
  <c r="E78" i="43"/>
  <c r="H78" i="43"/>
  <c r="G78" i="43"/>
  <c r="F78" i="43"/>
  <c r="J78" i="43" s="1"/>
  <c r="F82" i="37"/>
  <c r="E82" i="37"/>
  <c r="G82" i="37"/>
  <c r="H131" i="36"/>
  <c r="E131" i="36"/>
  <c r="K131" i="36"/>
  <c r="D132" i="36" s="1"/>
  <c r="F131" i="36"/>
  <c r="J131" i="36" s="1"/>
  <c r="I131" i="36" s="1"/>
  <c r="G131" i="36"/>
  <c r="I77" i="1"/>
  <c r="H77" i="1" s="1"/>
  <c r="K77" i="1"/>
  <c r="D78" i="1" s="1"/>
  <c r="K77" i="42"/>
  <c r="D78" i="42" s="1"/>
  <c r="I77" i="42"/>
  <c r="G101" i="38"/>
  <c r="F101" i="38"/>
  <c r="J101" i="38" s="1"/>
  <c r="E101" i="38"/>
  <c r="H101" i="38"/>
  <c r="E78" i="4"/>
  <c r="G78" i="4"/>
  <c r="F78" i="4"/>
  <c r="J78" i="4" s="1"/>
  <c r="H80" i="45" l="1"/>
  <c r="E80" i="45"/>
  <c r="G80" i="45"/>
  <c r="F80" i="45"/>
  <c r="J80" i="45" s="1"/>
  <c r="I80" i="44"/>
  <c r="K80" i="44"/>
  <c r="D81" i="44" s="1"/>
  <c r="K78" i="43"/>
  <c r="D79" i="43" s="1"/>
  <c r="I78" i="43"/>
  <c r="I82" i="37"/>
  <c r="H82" i="37" s="1"/>
  <c r="K82" i="37"/>
  <c r="D83" i="37" s="1"/>
  <c r="F132" i="36"/>
  <c r="J132" i="36" s="1"/>
  <c r="I132" i="36" s="1"/>
  <c r="E132" i="36"/>
  <c r="G132" i="36"/>
  <c r="H132" i="36"/>
  <c r="K132" i="36"/>
  <c r="D133" i="36" s="1"/>
  <c r="H78" i="42"/>
  <c r="G78" i="42"/>
  <c r="F78" i="42"/>
  <c r="J78" i="42" s="1"/>
  <c r="E78" i="42"/>
  <c r="K78" i="4"/>
  <c r="D79" i="4" s="1"/>
  <c r="I78" i="4"/>
  <c r="H78" i="4" s="1"/>
  <c r="E78" i="1"/>
  <c r="F78" i="1"/>
  <c r="J78" i="1" s="1"/>
  <c r="G78" i="1"/>
  <c r="I101" i="38"/>
  <c r="K101" i="38"/>
  <c r="D102" i="38" s="1"/>
  <c r="K80" i="45" l="1"/>
  <c r="D81" i="45" s="1"/>
  <c r="I80" i="45"/>
  <c r="E81" i="44"/>
  <c r="G81" i="44"/>
  <c r="H81" i="44"/>
  <c r="F81" i="44"/>
  <c r="J81" i="44" s="1"/>
  <c r="H79" i="43"/>
  <c r="F79" i="43"/>
  <c r="J79" i="43" s="1"/>
  <c r="E79" i="43"/>
  <c r="G79" i="43"/>
  <c r="F83" i="37"/>
  <c r="E83" i="37"/>
  <c r="G83" i="37"/>
  <c r="H133" i="36"/>
  <c r="E133" i="36"/>
  <c r="F133" i="36"/>
  <c r="J133" i="36" s="1"/>
  <c r="I133" i="36" s="1"/>
  <c r="G133" i="36"/>
  <c r="K133" i="36"/>
  <c r="D134" i="36" s="1"/>
  <c r="I78" i="1"/>
  <c r="H78" i="1" s="1"/>
  <c r="K78" i="1"/>
  <c r="D79" i="1" s="1"/>
  <c r="E79" i="4"/>
  <c r="G79" i="4"/>
  <c r="F79" i="4"/>
  <c r="J79" i="4" s="1"/>
  <c r="E102" i="38"/>
  <c r="H102" i="38"/>
  <c r="G102" i="38"/>
  <c r="F102" i="38"/>
  <c r="J102" i="38" s="1"/>
  <c r="K78" i="42"/>
  <c r="D79" i="42" s="1"/>
  <c r="I78" i="42"/>
  <c r="E81" i="45" l="1"/>
  <c r="H81" i="45"/>
  <c r="F81" i="45"/>
  <c r="J81" i="45" s="1"/>
  <c r="G81" i="45"/>
  <c r="I81" i="44"/>
  <c r="K81" i="44"/>
  <c r="D82" i="44" s="1"/>
  <c r="K79" i="43"/>
  <c r="D80" i="43" s="1"/>
  <c r="I79" i="43"/>
  <c r="K83" i="37"/>
  <c r="D84" i="37" s="1"/>
  <c r="I83" i="37"/>
  <c r="H83" i="37" s="1"/>
  <c r="E134" i="36"/>
  <c r="G134" i="36"/>
  <c r="H134" i="36"/>
  <c r="K134" i="36"/>
  <c r="D135" i="36" s="1"/>
  <c r="F134" i="36"/>
  <c r="J134" i="36" s="1"/>
  <c r="I134" i="36" s="1"/>
  <c r="I102" i="38"/>
  <c r="K102" i="38"/>
  <c r="D103" i="38" s="1"/>
  <c r="G79" i="1"/>
  <c r="F79" i="1"/>
  <c r="J79" i="1" s="1"/>
  <c r="E79" i="1"/>
  <c r="H79" i="42"/>
  <c r="G79" i="42"/>
  <c r="E79" i="42"/>
  <c r="F79" i="42"/>
  <c r="J79" i="42" s="1"/>
  <c r="I79" i="4"/>
  <c r="H79" i="4" s="1"/>
  <c r="K79" i="4"/>
  <c r="D80" i="4" s="1"/>
  <c r="I81" i="45" l="1"/>
  <c r="K81" i="45"/>
  <c r="D82" i="45" s="1"/>
  <c r="E82" i="44"/>
  <c r="G82" i="44"/>
  <c r="H82" i="44"/>
  <c r="F82" i="44"/>
  <c r="J82" i="44" s="1"/>
  <c r="F80" i="43"/>
  <c r="J80" i="43" s="1"/>
  <c r="H80" i="43"/>
  <c r="E80" i="43"/>
  <c r="G80" i="43"/>
  <c r="F84" i="37"/>
  <c r="E84" i="37"/>
  <c r="G84" i="37"/>
  <c r="E135" i="36"/>
  <c r="K135" i="36"/>
  <c r="D136" i="36" s="1"/>
  <c r="G135" i="36"/>
  <c r="H135" i="36"/>
  <c r="F135" i="36"/>
  <c r="J135" i="36" s="1"/>
  <c r="I135" i="36" s="1"/>
  <c r="K79" i="42"/>
  <c r="D80" i="42" s="1"/>
  <c r="I79" i="42"/>
  <c r="I79" i="1"/>
  <c r="H79" i="1" s="1"/>
  <c r="K79" i="1"/>
  <c r="D80" i="1" s="1"/>
  <c r="E80" i="4"/>
  <c r="G80" i="4"/>
  <c r="F80" i="4"/>
  <c r="J80" i="4" s="1"/>
  <c r="G103" i="38"/>
  <c r="F103" i="38"/>
  <c r="J103" i="38" s="1"/>
  <c r="E103" i="38"/>
  <c r="H103" i="38"/>
  <c r="E82" i="45" l="1"/>
  <c r="H82" i="45"/>
  <c r="G82" i="45"/>
  <c r="F82" i="45"/>
  <c r="J82" i="45" s="1"/>
  <c r="I82" i="44"/>
  <c r="K82" i="44"/>
  <c r="D83" i="44" s="1"/>
  <c r="I80" i="43"/>
  <c r="K80" i="43"/>
  <c r="D81" i="43" s="1"/>
  <c r="I84" i="37"/>
  <c r="H84" i="37" s="1"/>
  <c r="K84" i="37"/>
  <c r="D85" i="37" s="1"/>
  <c r="F136" i="36"/>
  <c r="J136" i="36" s="1"/>
  <c r="I136" i="36" s="1"/>
  <c r="E136" i="36"/>
  <c r="G136" i="36"/>
  <c r="H136" i="36"/>
  <c r="K136" i="36"/>
  <c r="D137" i="36" s="1"/>
  <c r="I103" i="38"/>
  <c r="K103" i="38"/>
  <c r="D104" i="38" s="1"/>
  <c r="E80" i="1"/>
  <c r="F80" i="1"/>
  <c r="J80" i="1" s="1"/>
  <c r="G80" i="1"/>
  <c r="H80" i="42"/>
  <c r="G80" i="42"/>
  <c r="F80" i="42"/>
  <c r="J80" i="42" s="1"/>
  <c r="E80" i="42"/>
  <c r="K80" i="4"/>
  <c r="D81" i="4" s="1"/>
  <c r="I80" i="4"/>
  <c r="H80" i="4" s="1"/>
  <c r="K82" i="45" l="1"/>
  <c r="D83" i="45" s="1"/>
  <c r="I82" i="45"/>
  <c r="E83" i="44"/>
  <c r="G83" i="44"/>
  <c r="H83" i="44"/>
  <c r="F83" i="44"/>
  <c r="J83" i="44" s="1"/>
  <c r="H81" i="43"/>
  <c r="E81" i="43"/>
  <c r="G81" i="43"/>
  <c r="F81" i="43"/>
  <c r="J81" i="43" s="1"/>
  <c r="F85" i="37"/>
  <c r="E85" i="37"/>
  <c r="G85" i="37"/>
  <c r="G137" i="36"/>
  <c r="K137" i="36"/>
  <c r="D138" i="36" s="1"/>
  <c r="F137" i="36"/>
  <c r="J137" i="36" s="1"/>
  <c r="I137" i="36" s="1"/>
  <c r="E137" i="36"/>
  <c r="H137" i="36"/>
  <c r="I80" i="1"/>
  <c r="H80" i="1" s="1"/>
  <c r="K80" i="1"/>
  <c r="D81" i="1" s="1"/>
  <c r="K80" i="42"/>
  <c r="D81" i="42" s="1"/>
  <c r="I80" i="42"/>
  <c r="E104" i="38"/>
  <c r="H104" i="38"/>
  <c r="G104" i="38"/>
  <c r="F104" i="38"/>
  <c r="J104" i="38" s="1"/>
  <c r="E81" i="4"/>
  <c r="G81" i="4"/>
  <c r="F81" i="4"/>
  <c r="J81" i="4" s="1"/>
  <c r="E83" i="45" l="1"/>
  <c r="F83" i="45"/>
  <c r="J83" i="45" s="1"/>
  <c r="H83" i="45"/>
  <c r="G83" i="45"/>
  <c r="I83" i="44"/>
  <c r="K83" i="44"/>
  <c r="D84" i="44" s="1"/>
  <c r="K81" i="43"/>
  <c r="D82" i="43" s="1"/>
  <c r="I81" i="43"/>
  <c r="K85" i="37"/>
  <c r="D86" i="37" s="1"/>
  <c r="I85" i="37"/>
  <c r="H85" i="37" s="1"/>
  <c r="F138" i="36"/>
  <c r="J138" i="36" s="1"/>
  <c r="I138" i="36" s="1"/>
  <c r="K138" i="36"/>
  <c r="D139" i="36" s="1"/>
  <c r="G138" i="36"/>
  <c r="H138" i="36"/>
  <c r="E138" i="36"/>
  <c r="K81" i="4"/>
  <c r="D82" i="4" s="1"/>
  <c r="I81" i="4"/>
  <c r="H81" i="4" s="1"/>
  <c r="I104" i="38"/>
  <c r="K104" i="38"/>
  <c r="D105" i="38" s="1"/>
  <c r="H81" i="42"/>
  <c r="G81" i="42"/>
  <c r="E81" i="42"/>
  <c r="F81" i="42"/>
  <c r="J81" i="42" s="1"/>
  <c r="E81" i="1"/>
  <c r="G81" i="1"/>
  <c r="F81" i="1"/>
  <c r="J81" i="1" s="1"/>
  <c r="I83" i="45" l="1"/>
  <c r="K83" i="45"/>
  <c r="D84" i="45" s="1"/>
  <c r="E84" i="44"/>
  <c r="G84" i="44"/>
  <c r="H84" i="44"/>
  <c r="F84" i="44"/>
  <c r="J84" i="44" s="1"/>
  <c r="E82" i="43"/>
  <c r="H82" i="43"/>
  <c r="G82" i="43"/>
  <c r="F82" i="43"/>
  <c r="J82" i="43" s="1"/>
  <c r="F86" i="37"/>
  <c r="E86" i="37"/>
  <c r="G86" i="37"/>
  <c r="G139" i="36"/>
  <c r="E139" i="36"/>
  <c r="K139" i="36"/>
  <c r="D140" i="36" s="1"/>
  <c r="H139" i="36"/>
  <c r="F139" i="36"/>
  <c r="J139" i="36" s="1"/>
  <c r="I139" i="36" s="1"/>
  <c r="K81" i="42"/>
  <c r="D82" i="42" s="1"/>
  <c r="I81" i="42"/>
  <c r="G105" i="38"/>
  <c r="F105" i="38"/>
  <c r="J105" i="38" s="1"/>
  <c r="H105" i="38"/>
  <c r="E105" i="38"/>
  <c r="I81" i="1"/>
  <c r="H81" i="1" s="1"/>
  <c r="K81" i="1"/>
  <c r="D82" i="1" s="1"/>
  <c r="E82" i="4"/>
  <c r="G82" i="4"/>
  <c r="F82" i="4"/>
  <c r="J82" i="4" s="1"/>
  <c r="H84" i="45" l="1"/>
  <c r="E84" i="45"/>
  <c r="G84" i="45"/>
  <c r="F84" i="45"/>
  <c r="J84" i="45" s="1"/>
  <c r="I84" i="44"/>
  <c r="K84" i="44"/>
  <c r="D85" i="44" s="1"/>
  <c r="I82" i="43"/>
  <c r="K82" i="43"/>
  <c r="D83" i="43" s="1"/>
  <c r="I86" i="37"/>
  <c r="H86" i="37" s="1"/>
  <c r="K86" i="37"/>
  <c r="D87" i="37" s="1"/>
  <c r="F140" i="36"/>
  <c r="J140" i="36" s="1"/>
  <c r="I140" i="36" s="1"/>
  <c r="K140" i="36"/>
  <c r="D141" i="36" s="1"/>
  <c r="E140" i="36"/>
  <c r="G140" i="36"/>
  <c r="H140" i="36"/>
  <c r="I82" i="4"/>
  <c r="H82" i="4" s="1"/>
  <c r="K82" i="4"/>
  <c r="D83" i="4" s="1"/>
  <c r="E82" i="1"/>
  <c r="F82" i="1"/>
  <c r="J82" i="1" s="1"/>
  <c r="G82" i="1"/>
  <c r="I105" i="38"/>
  <c r="K105" i="38"/>
  <c r="D106" i="38" s="1"/>
  <c r="H82" i="42"/>
  <c r="G82" i="42"/>
  <c r="F82" i="42"/>
  <c r="J82" i="42" s="1"/>
  <c r="E82" i="42"/>
  <c r="K84" i="45" l="1"/>
  <c r="D85" i="45" s="1"/>
  <c r="I84" i="45"/>
  <c r="E85" i="44"/>
  <c r="G85" i="44"/>
  <c r="H85" i="44"/>
  <c r="F85" i="44"/>
  <c r="J85" i="44" s="1"/>
  <c r="E83" i="43"/>
  <c r="G83" i="43"/>
  <c r="H83" i="43"/>
  <c r="F83" i="43"/>
  <c r="J83" i="43" s="1"/>
  <c r="F87" i="37"/>
  <c r="E87" i="37"/>
  <c r="G87" i="37"/>
  <c r="E141" i="36"/>
  <c r="K141" i="36"/>
  <c r="D142" i="36" s="1"/>
  <c r="F141" i="36"/>
  <c r="J141" i="36" s="1"/>
  <c r="I141" i="36" s="1"/>
  <c r="G141" i="36"/>
  <c r="H141" i="36"/>
  <c r="E83" i="4"/>
  <c r="G83" i="4"/>
  <c r="F83" i="4"/>
  <c r="J83" i="4" s="1"/>
  <c r="E106" i="38"/>
  <c r="H106" i="38"/>
  <c r="G106" i="38"/>
  <c r="F106" i="38"/>
  <c r="J106" i="38" s="1"/>
  <c r="I82" i="1"/>
  <c r="H82" i="1" s="1"/>
  <c r="K82" i="1"/>
  <c r="D83" i="1" s="1"/>
  <c r="K82" i="42"/>
  <c r="D83" i="42" s="1"/>
  <c r="I82" i="42"/>
  <c r="F85" i="45" l="1"/>
  <c r="J85" i="45" s="1"/>
  <c r="G85" i="45"/>
  <c r="E85" i="45"/>
  <c r="H85" i="45"/>
  <c r="I85" i="44"/>
  <c r="K85" i="44"/>
  <c r="D86" i="44" s="1"/>
  <c r="K83" i="43"/>
  <c r="D84" i="43" s="1"/>
  <c r="I83" i="43"/>
  <c r="K87" i="37"/>
  <c r="D88" i="37" s="1"/>
  <c r="I87" i="37"/>
  <c r="H87" i="37" s="1"/>
  <c r="K142" i="36"/>
  <c r="D143" i="36" s="1"/>
  <c r="F142" i="36"/>
  <c r="J142" i="36" s="1"/>
  <c r="I142" i="36" s="1"/>
  <c r="E142" i="36"/>
  <c r="G142" i="36"/>
  <c r="H142" i="36"/>
  <c r="H83" i="42"/>
  <c r="G83" i="42"/>
  <c r="E83" i="42"/>
  <c r="F83" i="42"/>
  <c r="J83" i="42" s="1"/>
  <c r="K106" i="38"/>
  <c r="D107" i="38" s="1"/>
  <c r="I106" i="38"/>
  <c r="G83" i="1"/>
  <c r="E83" i="1"/>
  <c r="F83" i="1"/>
  <c r="J83" i="1" s="1"/>
  <c r="I83" i="4"/>
  <c r="H83" i="4" s="1"/>
  <c r="K83" i="4"/>
  <c r="D84" i="4" s="1"/>
  <c r="K85" i="45" l="1"/>
  <c r="D86" i="45" s="1"/>
  <c r="I85" i="45"/>
  <c r="E86" i="44"/>
  <c r="G86" i="44"/>
  <c r="H86" i="44"/>
  <c r="F86" i="44"/>
  <c r="J86" i="44" s="1"/>
  <c r="E84" i="43"/>
  <c r="G84" i="43"/>
  <c r="H84" i="43"/>
  <c r="F84" i="43"/>
  <c r="J84" i="43" s="1"/>
  <c r="F88" i="37"/>
  <c r="E88" i="37"/>
  <c r="G88" i="37"/>
  <c r="E143" i="36"/>
  <c r="K143" i="36"/>
  <c r="D144" i="36" s="1"/>
  <c r="F143" i="36"/>
  <c r="J143" i="36" s="1"/>
  <c r="I143" i="36" s="1"/>
  <c r="H143" i="36"/>
  <c r="G143" i="36"/>
  <c r="I83" i="1"/>
  <c r="H83" i="1" s="1"/>
  <c r="K83" i="1"/>
  <c r="D84" i="1" s="1"/>
  <c r="G107" i="38"/>
  <c r="F107" i="38"/>
  <c r="J107" i="38" s="1"/>
  <c r="H107" i="38"/>
  <c r="E107" i="38"/>
  <c r="K83" i="42"/>
  <c r="D84" i="42" s="1"/>
  <c r="I83" i="42"/>
  <c r="E84" i="4"/>
  <c r="G84" i="4"/>
  <c r="F84" i="4"/>
  <c r="J84" i="4" s="1"/>
  <c r="G86" i="45" l="1"/>
  <c r="H86" i="45"/>
  <c r="E86" i="45"/>
  <c r="F86" i="45"/>
  <c r="J86" i="45" s="1"/>
  <c r="I86" i="44"/>
  <c r="K86" i="44"/>
  <c r="D87" i="44" s="1"/>
  <c r="I84" i="43"/>
  <c r="K84" i="43"/>
  <c r="D85" i="43" s="1"/>
  <c r="I88" i="37"/>
  <c r="H88" i="37" s="1"/>
  <c r="K88" i="37"/>
  <c r="D89" i="37" s="1"/>
  <c r="F144" i="36"/>
  <c r="J144" i="36" s="1"/>
  <c r="I144" i="36" s="1"/>
  <c r="H144" i="36"/>
  <c r="E144" i="36"/>
  <c r="G144" i="36"/>
  <c r="K144" i="36"/>
  <c r="D145" i="36" s="1"/>
  <c r="I84" i="4"/>
  <c r="H84" i="4" s="1"/>
  <c r="K84" i="4"/>
  <c r="D85" i="4" s="1"/>
  <c r="E84" i="1"/>
  <c r="F84" i="1"/>
  <c r="J84" i="1" s="1"/>
  <c r="G84" i="1"/>
  <c r="I107" i="38"/>
  <c r="K107" i="38"/>
  <c r="D108" i="38" s="1"/>
  <c r="H84" i="42"/>
  <c r="G84" i="42"/>
  <c r="F84" i="42"/>
  <c r="J84" i="42" s="1"/>
  <c r="E84" i="42"/>
  <c r="K86" i="45" l="1"/>
  <c r="D87" i="45" s="1"/>
  <c r="I86" i="45"/>
  <c r="E87" i="44"/>
  <c r="G87" i="44"/>
  <c r="H87" i="44"/>
  <c r="F87" i="44"/>
  <c r="J87" i="44" s="1"/>
  <c r="H85" i="43"/>
  <c r="G85" i="43"/>
  <c r="F85" i="43"/>
  <c r="J85" i="43" s="1"/>
  <c r="E85" i="43"/>
  <c r="F89" i="37"/>
  <c r="E89" i="37"/>
  <c r="G89" i="37"/>
  <c r="G145" i="36"/>
  <c r="H145" i="36"/>
  <c r="E145" i="36"/>
  <c r="K145" i="36"/>
  <c r="D146" i="36" s="1"/>
  <c r="F145" i="36"/>
  <c r="J145" i="36" s="1"/>
  <c r="I145" i="36" s="1"/>
  <c r="E108" i="38"/>
  <c r="H108" i="38"/>
  <c r="G108" i="38"/>
  <c r="F108" i="38"/>
  <c r="J108" i="38" s="1"/>
  <c r="K84" i="1"/>
  <c r="D85" i="1" s="1"/>
  <c r="I84" i="1"/>
  <c r="H84" i="1" s="1"/>
  <c r="E85" i="4"/>
  <c r="G85" i="4"/>
  <c r="F85" i="4"/>
  <c r="J85" i="4" s="1"/>
  <c r="K84" i="42"/>
  <c r="D85" i="42" s="1"/>
  <c r="I84" i="42"/>
  <c r="E87" i="45" l="1"/>
  <c r="G87" i="45"/>
  <c r="F87" i="45"/>
  <c r="J87" i="45" s="1"/>
  <c r="H87" i="45"/>
  <c r="I87" i="44"/>
  <c r="K87" i="44"/>
  <c r="D88" i="44" s="1"/>
  <c r="K85" i="43"/>
  <c r="D86" i="43" s="1"/>
  <c r="I85" i="43"/>
  <c r="K89" i="37"/>
  <c r="D90" i="37" s="1"/>
  <c r="I89" i="37"/>
  <c r="H89" i="37" s="1"/>
  <c r="H146" i="36"/>
  <c r="K146" i="36"/>
  <c r="D147" i="36" s="1"/>
  <c r="F146" i="36"/>
  <c r="J146" i="36" s="1"/>
  <c r="I146" i="36" s="1"/>
  <c r="E146" i="36"/>
  <c r="G146" i="36"/>
  <c r="G85" i="1"/>
  <c r="F85" i="1"/>
  <c r="J85" i="1" s="1"/>
  <c r="E85" i="1"/>
  <c r="K85" i="4"/>
  <c r="D86" i="4" s="1"/>
  <c r="I85" i="4"/>
  <c r="H85" i="4" s="1"/>
  <c r="K108" i="38"/>
  <c r="D109" i="38" s="1"/>
  <c r="I108" i="38"/>
  <c r="H85" i="42"/>
  <c r="G85" i="42"/>
  <c r="E85" i="42"/>
  <c r="F85" i="42"/>
  <c r="J85" i="42" s="1"/>
  <c r="K87" i="45" l="1"/>
  <c r="D88" i="45" s="1"/>
  <c r="I87" i="45"/>
  <c r="E88" i="44"/>
  <c r="G88" i="44"/>
  <c r="H88" i="44"/>
  <c r="F88" i="44"/>
  <c r="J88" i="44" s="1"/>
  <c r="E86" i="43"/>
  <c r="H86" i="43"/>
  <c r="G86" i="43"/>
  <c r="F86" i="43"/>
  <c r="J86" i="43" s="1"/>
  <c r="F90" i="37"/>
  <c r="E90" i="37"/>
  <c r="G90" i="37"/>
  <c r="H147" i="36"/>
  <c r="F147" i="36"/>
  <c r="J147" i="36" s="1"/>
  <c r="I147" i="36" s="1"/>
  <c r="G147" i="36"/>
  <c r="E147" i="36"/>
  <c r="K147" i="36"/>
  <c r="D148" i="36" s="1"/>
  <c r="E86" i="4"/>
  <c r="G86" i="4"/>
  <c r="F86" i="4"/>
  <c r="J86" i="4" s="1"/>
  <c r="G109" i="38"/>
  <c r="F109" i="38"/>
  <c r="J109" i="38" s="1"/>
  <c r="E109" i="38"/>
  <c r="H109" i="38"/>
  <c r="I85" i="1"/>
  <c r="H85" i="1" s="1"/>
  <c r="K85" i="1"/>
  <c r="D86" i="1" s="1"/>
  <c r="K85" i="42"/>
  <c r="D86" i="42" s="1"/>
  <c r="I85" i="42"/>
  <c r="G88" i="45" l="1"/>
  <c r="H88" i="45"/>
  <c r="F88" i="45"/>
  <c r="J88" i="45" s="1"/>
  <c r="E88" i="45"/>
  <c r="I88" i="44"/>
  <c r="K88" i="44"/>
  <c r="D89" i="44" s="1"/>
  <c r="I86" i="43"/>
  <c r="K86" i="43"/>
  <c r="D87" i="43" s="1"/>
  <c r="K90" i="37"/>
  <c r="D91" i="37" s="1"/>
  <c r="I90" i="37"/>
  <c r="H90" i="37" s="1"/>
  <c r="F148" i="36"/>
  <c r="J148" i="36" s="1"/>
  <c r="I148" i="36" s="1"/>
  <c r="E148" i="36"/>
  <c r="G148" i="36"/>
  <c r="H148" i="36"/>
  <c r="K148" i="36"/>
  <c r="D149" i="36" s="1"/>
  <c r="K86" i="4"/>
  <c r="D87" i="4" s="1"/>
  <c r="I86" i="4"/>
  <c r="H86" i="4" s="1"/>
  <c r="E86" i="1"/>
  <c r="F86" i="1"/>
  <c r="J86" i="1" s="1"/>
  <c r="G86" i="1"/>
  <c r="I109" i="38"/>
  <c r="K109" i="38"/>
  <c r="D110" i="38" s="1"/>
  <c r="H86" i="42"/>
  <c r="G86" i="42"/>
  <c r="F86" i="42"/>
  <c r="J86" i="42" s="1"/>
  <c r="E86" i="42"/>
  <c r="K88" i="45" l="1"/>
  <c r="D89" i="45" s="1"/>
  <c r="I88" i="45"/>
  <c r="E89" i="44"/>
  <c r="G89" i="44"/>
  <c r="H89" i="44"/>
  <c r="F89" i="44"/>
  <c r="J89" i="44" s="1"/>
  <c r="G87" i="43"/>
  <c r="H87" i="43"/>
  <c r="F87" i="43"/>
  <c r="J87" i="43" s="1"/>
  <c r="E87" i="43"/>
  <c r="F91" i="37"/>
  <c r="E91" i="37"/>
  <c r="G91" i="37"/>
  <c r="H149" i="36"/>
  <c r="F149" i="36"/>
  <c r="J149" i="36" s="1"/>
  <c r="I149" i="36" s="1"/>
  <c r="G149" i="36"/>
  <c r="E149" i="36"/>
  <c r="K149" i="36"/>
  <c r="D150" i="36" s="1"/>
  <c r="K86" i="42"/>
  <c r="D87" i="42" s="1"/>
  <c r="I86" i="42"/>
  <c r="I86" i="1"/>
  <c r="H86" i="1" s="1"/>
  <c r="K86" i="1"/>
  <c r="D87" i="1" s="1"/>
  <c r="E110" i="38"/>
  <c r="H110" i="38"/>
  <c r="G110" i="38"/>
  <c r="F110" i="38"/>
  <c r="J110" i="38" s="1"/>
  <c r="E87" i="4"/>
  <c r="G87" i="4"/>
  <c r="F87" i="4"/>
  <c r="J87" i="4" s="1"/>
  <c r="F89" i="45" l="1"/>
  <c r="J89" i="45" s="1"/>
  <c r="G89" i="45"/>
  <c r="H89" i="45"/>
  <c r="E89" i="45"/>
  <c r="I89" i="44"/>
  <c r="K89" i="44"/>
  <c r="D90" i="44" s="1"/>
  <c r="K87" i="43"/>
  <c r="D88" i="43" s="1"/>
  <c r="I87" i="43"/>
  <c r="I91" i="37"/>
  <c r="H91" i="37" s="1"/>
  <c r="K91" i="37"/>
  <c r="D92" i="37" s="1"/>
  <c r="E150" i="36"/>
  <c r="G150" i="36"/>
  <c r="H150" i="36"/>
  <c r="K150" i="36"/>
  <c r="D151" i="36" s="1"/>
  <c r="F150" i="36"/>
  <c r="J150" i="36" s="1"/>
  <c r="I150" i="36" s="1"/>
  <c r="I110" i="38"/>
  <c r="K110" i="38"/>
  <c r="D111" i="38" s="1"/>
  <c r="I87" i="4"/>
  <c r="H87" i="4" s="1"/>
  <c r="K87" i="4"/>
  <c r="D88" i="4" s="1"/>
  <c r="H87" i="42"/>
  <c r="G87" i="42"/>
  <c r="E87" i="42"/>
  <c r="F87" i="42"/>
  <c r="J87" i="42" s="1"/>
  <c r="G87" i="1"/>
  <c r="E87" i="1"/>
  <c r="F87" i="1"/>
  <c r="J87" i="1" s="1"/>
  <c r="K89" i="45" l="1"/>
  <c r="D90" i="45" s="1"/>
  <c r="I89" i="45"/>
  <c r="E90" i="44"/>
  <c r="G90" i="44"/>
  <c r="H90" i="44"/>
  <c r="F90" i="44"/>
  <c r="J90" i="44" s="1"/>
  <c r="E88" i="43"/>
  <c r="G88" i="43"/>
  <c r="F88" i="43"/>
  <c r="J88" i="43" s="1"/>
  <c r="H88" i="43"/>
  <c r="E92" i="37"/>
  <c r="F92" i="37"/>
  <c r="G92" i="37"/>
  <c r="H151" i="36"/>
  <c r="F151" i="36"/>
  <c r="J151" i="36" s="1"/>
  <c r="I151" i="36" s="1"/>
  <c r="G151" i="36"/>
  <c r="E151" i="36"/>
  <c r="K151" i="36"/>
  <c r="D152" i="36" s="1"/>
  <c r="I87" i="1"/>
  <c r="H87" i="1" s="1"/>
  <c r="K87" i="1"/>
  <c r="D88" i="1" s="1"/>
  <c r="K87" i="42"/>
  <c r="D88" i="42" s="1"/>
  <c r="I87" i="42"/>
  <c r="E88" i="4"/>
  <c r="G88" i="4"/>
  <c r="F88" i="4"/>
  <c r="J88" i="4" s="1"/>
  <c r="G111" i="38"/>
  <c r="F111" i="38"/>
  <c r="J111" i="38" s="1"/>
  <c r="E111" i="38"/>
  <c r="H111" i="38"/>
  <c r="G90" i="45" l="1"/>
  <c r="E90" i="45"/>
  <c r="H90" i="45"/>
  <c r="F90" i="45"/>
  <c r="J90" i="45" s="1"/>
  <c r="I90" i="44"/>
  <c r="K90" i="44"/>
  <c r="D91" i="44" s="1"/>
  <c r="I88" i="43"/>
  <c r="K88" i="43"/>
  <c r="D89" i="43" s="1"/>
  <c r="K92" i="37"/>
  <c r="D93" i="37" s="1"/>
  <c r="I92" i="37"/>
  <c r="H92" i="37" s="1"/>
  <c r="E152" i="36"/>
  <c r="G152" i="36"/>
  <c r="K152" i="36"/>
  <c r="D153" i="36" s="1"/>
  <c r="H152" i="36"/>
  <c r="F152" i="36"/>
  <c r="J152" i="36" s="1"/>
  <c r="I152" i="36" s="1"/>
  <c r="I88" i="4"/>
  <c r="H88" i="4" s="1"/>
  <c r="K88" i="4"/>
  <c r="D89" i="4" s="1"/>
  <c r="H88" i="42"/>
  <c r="G88" i="42"/>
  <c r="F88" i="42"/>
  <c r="J88" i="42" s="1"/>
  <c r="E88" i="42"/>
  <c r="I111" i="38"/>
  <c r="K111" i="38"/>
  <c r="D112" i="38" s="1"/>
  <c r="E88" i="1"/>
  <c r="F88" i="1"/>
  <c r="J88" i="1" s="1"/>
  <c r="G88" i="1"/>
  <c r="K90" i="45" l="1"/>
  <c r="D91" i="45" s="1"/>
  <c r="I90" i="45"/>
  <c r="E91" i="44"/>
  <c r="G91" i="44"/>
  <c r="H91" i="44"/>
  <c r="F91" i="44"/>
  <c r="J91" i="44" s="1"/>
  <c r="H89" i="43"/>
  <c r="E89" i="43"/>
  <c r="G89" i="43"/>
  <c r="F89" i="43"/>
  <c r="J89" i="43" s="1"/>
  <c r="G93" i="37"/>
  <c r="E93" i="37"/>
  <c r="F93" i="37"/>
  <c r="E153" i="36"/>
  <c r="K153" i="36"/>
  <c r="D154" i="36" s="1"/>
  <c r="H153" i="36"/>
  <c r="F153" i="36"/>
  <c r="J153" i="36" s="1"/>
  <c r="I153" i="36" s="1"/>
  <c r="G153" i="36"/>
  <c r="E89" i="4"/>
  <c r="G89" i="4"/>
  <c r="F89" i="4"/>
  <c r="J89" i="4" s="1"/>
  <c r="E112" i="38"/>
  <c r="H112" i="38"/>
  <c r="G112" i="38"/>
  <c r="F112" i="38"/>
  <c r="J112" i="38" s="1"/>
  <c r="K88" i="42"/>
  <c r="D89" i="42" s="1"/>
  <c r="I88" i="42"/>
  <c r="I88" i="1"/>
  <c r="H88" i="1" s="1"/>
  <c r="K88" i="1"/>
  <c r="D89" i="1" s="1"/>
  <c r="G91" i="45" l="1"/>
  <c r="F91" i="45"/>
  <c r="J91" i="45" s="1"/>
  <c r="E91" i="45"/>
  <c r="H91" i="45"/>
  <c r="I91" i="44"/>
  <c r="K91" i="44"/>
  <c r="D92" i="44" s="1"/>
  <c r="K89" i="43"/>
  <c r="D90" i="43" s="1"/>
  <c r="I89" i="43"/>
  <c r="I93" i="37"/>
  <c r="H93" i="37" s="1"/>
  <c r="K93" i="37"/>
  <c r="D94" i="37" s="1"/>
  <c r="H154" i="36"/>
  <c r="F154" i="36"/>
  <c r="J154" i="36" s="1"/>
  <c r="I154" i="36" s="1"/>
  <c r="K154" i="36"/>
  <c r="D155" i="36" s="1"/>
  <c r="E154" i="36"/>
  <c r="G154" i="36"/>
  <c r="E89" i="1"/>
  <c r="G89" i="1"/>
  <c r="F89" i="1"/>
  <c r="J89" i="1" s="1"/>
  <c r="H89" i="42"/>
  <c r="G89" i="42"/>
  <c r="E89" i="42"/>
  <c r="F89" i="42"/>
  <c r="J89" i="42" s="1"/>
  <c r="I112" i="38"/>
  <c r="K112" i="38"/>
  <c r="D113" i="38" s="1"/>
  <c r="K89" i="4"/>
  <c r="D90" i="4" s="1"/>
  <c r="I89" i="4"/>
  <c r="H89" i="4" s="1"/>
  <c r="K91" i="45" l="1"/>
  <c r="D92" i="45" s="1"/>
  <c r="I91" i="45"/>
  <c r="E92" i="44"/>
  <c r="G92" i="44"/>
  <c r="H92" i="44"/>
  <c r="F92" i="44"/>
  <c r="J92" i="44" s="1"/>
  <c r="E90" i="43"/>
  <c r="H90" i="43"/>
  <c r="G90" i="43"/>
  <c r="F90" i="43"/>
  <c r="J90" i="43" s="1"/>
  <c r="E94" i="37"/>
  <c r="F94" i="37"/>
  <c r="G94" i="37"/>
  <c r="G155" i="36"/>
  <c r="E155" i="36"/>
  <c r="K155" i="36"/>
  <c r="D156" i="36" s="1"/>
  <c r="F155" i="36"/>
  <c r="J155" i="36" s="1"/>
  <c r="I155" i="36" s="1"/>
  <c r="H155" i="36"/>
  <c r="I89" i="1"/>
  <c r="H89" i="1" s="1"/>
  <c r="K89" i="1"/>
  <c r="D90" i="1" s="1"/>
  <c r="G113" i="38"/>
  <c r="F113" i="38"/>
  <c r="J113" i="38" s="1"/>
  <c r="H113" i="38"/>
  <c r="E113" i="38"/>
  <c r="K89" i="42"/>
  <c r="D90" i="42" s="1"/>
  <c r="I89" i="42"/>
  <c r="E90" i="4"/>
  <c r="G90" i="4"/>
  <c r="F90" i="4"/>
  <c r="J90" i="4" s="1"/>
  <c r="G92" i="45" l="1"/>
  <c r="H92" i="45"/>
  <c r="F92" i="45"/>
  <c r="J92" i="45" s="1"/>
  <c r="E92" i="45"/>
  <c r="I92" i="44"/>
  <c r="K92" i="44"/>
  <c r="D93" i="44" s="1"/>
  <c r="I90" i="43"/>
  <c r="K90" i="43"/>
  <c r="D91" i="43" s="1"/>
  <c r="I94" i="37"/>
  <c r="H94" i="37" s="1"/>
  <c r="K94" i="37"/>
  <c r="D95" i="37" s="1"/>
  <c r="K156" i="36"/>
  <c r="D157" i="36" s="1"/>
  <c r="F156" i="36"/>
  <c r="J156" i="36" s="1"/>
  <c r="I156" i="36" s="1"/>
  <c r="E156" i="36"/>
  <c r="G156" i="36"/>
  <c r="H156" i="36"/>
  <c r="H90" i="42"/>
  <c r="G90" i="42"/>
  <c r="F90" i="42"/>
  <c r="J90" i="42" s="1"/>
  <c r="E90" i="42"/>
  <c r="E90" i="1"/>
  <c r="F90" i="1"/>
  <c r="J90" i="1" s="1"/>
  <c r="G90" i="1"/>
  <c r="K90" i="4"/>
  <c r="D91" i="4" s="1"/>
  <c r="I90" i="4"/>
  <c r="H90" i="4" s="1"/>
  <c r="I113" i="38"/>
  <c r="K113" i="38"/>
  <c r="D114" i="38" s="1"/>
  <c r="K92" i="45" l="1"/>
  <c r="D93" i="45" s="1"/>
  <c r="I92" i="45"/>
  <c r="E93" i="44"/>
  <c r="G93" i="44"/>
  <c r="H93" i="44"/>
  <c r="F93" i="44"/>
  <c r="J93" i="44" s="1"/>
  <c r="G91" i="43"/>
  <c r="E91" i="43"/>
  <c r="H91" i="43"/>
  <c r="F91" i="43"/>
  <c r="J91" i="43" s="1"/>
  <c r="E95" i="37"/>
  <c r="F95" i="37"/>
  <c r="G95" i="37"/>
  <c r="H157" i="36"/>
  <c r="F157" i="36"/>
  <c r="J157" i="36" s="1"/>
  <c r="I157" i="36" s="1"/>
  <c r="G157" i="36"/>
  <c r="E157" i="36"/>
  <c r="K157" i="36"/>
  <c r="D158" i="36" s="1"/>
  <c r="K90" i="42"/>
  <c r="D91" i="42" s="1"/>
  <c r="I90" i="42"/>
  <c r="E91" i="4"/>
  <c r="G91" i="4"/>
  <c r="F91" i="4"/>
  <c r="J91" i="4" s="1"/>
  <c r="E114" i="38"/>
  <c r="H114" i="38"/>
  <c r="G114" i="38"/>
  <c r="F114" i="38"/>
  <c r="J114" i="38" s="1"/>
  <c r="I90" i="1"/>
  <c r="H90" i="1" s="1"/>
  <c r="K90" i="1"/>
  <c r="D91" i="1" s="1"/>
  <c r="F93" i="45" l="1"/>
  <c r="J93" i="45" s="1"/>
  <c r="G93" i="45"/>
  <c r="E93" i="45"/>
  <c r="H93" i="45"/>
  <c r="I93" i="44"/>
  <c r="K93" i="44"/>
  <c r="D94" i="44" s="1"/>
  <c r="K91" i="43"/>
  <c r="D92" i="43" s="1"/>
  <c r="I91" i="43"/>
  <c r="I95" i="37"/>
  <c r="H95" i="37" s="1"/>
  <c r="K95" i="37"/>
  <c r="D96" i="37" s="1"/>
  <c r="F158" i="36"/>
  <c r="J158" i="36" s="1"/>
  <c r="I158" i="36" s="1"/>
  <c r="H158" i="36"/>
  <c r="E158" i="36"/>
  <c r="K158" i="36"/>
  <c r="D159" i="36" s="1"/>
  <c r="G158" i="36"/>
  <c r="I91" i="4"/>
  <c r="H91" i="4" s="1"/>
  <c r="K91" i="4"/>
  <c r="D92" i="4" s="1"/>
  <c r="G91" i="1"/>
  <c r="E91" i="1"/>
  <c r="F91" i="1"/>
  <c r="J91" i="1" s="1"/>
  <c r="K114" i="38"/>
  <c r="D115" i="38" s="1"/>
  <c r="I114" i="38"/>
  <c r="H91" i="42"/>
  <c r="G91" i="42"/>
  <c r="E91" i="42"/>
  <c r="F91" i="42"/>
  <c r="J91" i="42" s="1"/>
  <c r="K93" i="45" l="1"/>
  <c r="D94" i="45" s="1"/>
  <c r="I93" i="45"/>
  <c r="E94" i="44"/>
  <c r="G94" i="44"/>
  <c r="H94" i="44"/>
  <c r="F94" i="44"/>
  <c r="J94" i="44" s="1"/>
  <c r="E92" i="43"/>
  <c r="G92" i="43"/>
  <c r="F92" i="43"/>
  <c r="J92" i="43" s="1"/>
  <c r="H92" i="43"/>
  <c r="E96" i="37"/>
  <c r="F96" i="37"/>
  <c r="G96" i="37"/>
  <c r="G159" i="36"/>
  <c r="E159" i="36"/>
  <c r="K159" i="36"/>
  <c r="D160" i="36" s="1"/>
  <c r="H159" i="36"/>
  <c r="F159" i="36"/>
  <c r="J159" i="36" s="1"/>
  <c r="I159" i="36" s="1"/>
  <c r="G115" i="38"/>
  <c r="F115" i="38"/>
  <c r="J115" i="38" s="1"/>
  <c r="H115" i="38"/>
  <c r="E115" i="38"/>
  <c r="I91" i="1"/>
  <c r="H91" i="1" s="1"/>
  <c r="K91" i="1"/>
  <c r="D92" i="1" s="1"/>
  <c r="E92" i="4"/>
  <c r="G92" i="4"/>
  <c r="F92" i="4"/>
  <c r="J92" i="4" s="1"/>
  <c r="K91" i="42"/>
  <c r="D92" i="42" s="1"/>
  <c r="I91" i="42"/>
  <c r="G94" i="45" l="1"/>
  <c r="E94" i="45"/>
  <c r="H94" i="45"/>
  <c r="F94" i="45"/>
  <c r="J94" i="45" s="1"/>
  <c r="I94" i="44"/>
  <c r="K94" i="44"/>
  <c r="D95" i="44" s="1"/>
  <c r="I92" i="43"/>
  <c r="K92" i="43"/>
  <c r="D93" i="43" s="1"/>
  <c r="I96" i="37"/>
  <c r="H96" i="37" s="1"/>
  <c r="K96" i="37"/>
  <c r="H160" i="36"/>
  <c r="K160" i="36"/>
  <c r="D161" i="36" s="1"/>
  <c r="G160" i="36"/>
  <c r="E160" i="36"/>
  <c r="F160" i="36"/>
  <c r="J160" i="36" s="1"/>
  <c r="I160" i="36" s="1"/>
  <c r="E92" i="1"/>
  <c r="F92" i="1"/>
  <c r="J92" i="1" s="1"/>
  <c r="G92" i="1"/>
  <c r="I92" i="4"/>
  <c r="H92" i="4" s="1"/>
  <c r="K92" i="4"/>
  <c r="D93" i="4" s="1"/>
  <c r="I115" i="38"/>
  <c r="K115" i="38"/>
  <c r="D116" i="38" s="1"/>
  <c r="H92" i="42"/>
  <c r="G92" i="42"/>
  <c r="F92" i="42"/>
  <c r="J92" i="42" s="1"/>
  <c r="E92" i="42"/>
  <c r="K94" i="45" l="1"/>
  <c r="D95" i="45" s="1"/>
  <c r="I94" i="45"/>
  <c r="E95" i="44"/>
  <c r="G95" i="44"/>
  <c r="H95" i="44"/>
  <c r="F95" i="44"/>
  <c r="J95" i="44" s="1"/>
  <c r="H93" i="43"/>
  <c r="E93" i="43"/>
  <c r="G93" i="43"/>
  <c r="F93" i="43"/>
  <c r="J93" i="43" s="1"/>
  <c r="H161" i="36"/>
  <c r="F161" i="36"/>
  <c r="J161" i="36" s="1"/>
  <c r="I161" i="36" s="1"/>
  <c r="G161" i="36"/>
  <c r="E161" i="36"/>
  <c r="K161" i="36"/>
  <c r="D162" i="36" s="1"/>
  <c r="E116" i="38"/>
  <c r="H116" i="38"/>
  <c r="G116" i="38"/>
  <c r="F116" i="38"/>
  <c r="J116" i="38" s="1"/>
  <c r="K92" i="1"/>
  <c r="D93" i="1" s="1"/>
  <c r="I92" i="1"/>
  <c r="H92" i="1" s="1"/>
  <c r="K92" i="42"/>
  <c r="D93" i="42" s="1"/>
  <c r="I92" i="42"/>
  <c r="E93" i="4"/>
  <c r="G93" i="4"/>
  <c r="F93" i="4"/>
  <c r="J93" i="4" s="1"/>
  <c r="E95" i="45" l="1"/>
  <c r="G95" i="45"/>
  <c r="F95" i="45"/>
  <c r="J95" i="45" s="1"/>
  <c r="H95" i="45"/>
  <c r="I95" i="44"/>
  <c r="K95" i="44"/>
  <c r="D96" i="44" s="1"/>
  <c r="I93" i="43"/>
  <c r="K93" i="43"/>
  <c r="D94" i="43" s="1"/>
  <c r="H162" i="36"/>
  <c r="F162" i="36"/>
  <c r="J162" i="36" s="1"/>
  <c r="I162" i="36" s="1"/>
  <c r="K162" i="36"/>
  <c r="D163" i="36" s="1"/>
  <c r="E162" i="36"/>
  <c r="G162" i="36"/>
  <c r="K93" i="4"/>
  <c r="D94" i="4" s="1"/>
  <c r="I93" i="4"/>
  <c r="H93" i="4" s="1"/>
  <c r="H93" i="42"/>
  <c r="G93" i="42"/>
  <c r="E93" i="42"/>
  <c r="F93" i="42"/>
  <c r="J93" i="42" s="1"/>
  <c r="G93" i="1"/>
  <c r="F93" i="1"/>
  <c r="J93" i="1" s="1"/>
  <c r="E93" i="1"/>
  <c r="K116" i="38"/>
  <c r="D117" i="38" s="1"/>
  <c r="I116" i="38"/>
  <c r="K95" i="45" l="1"/>
  <c r="D96" i="45" s="1"/>
  <c r="I95" i="45"/>
  <c r="E96" i="44"/>
  <c r="G96" i="44"/>
  <c r="H96" i="44"/>
  <c r="F96" i="44"/>
  <c r="J96" i="44" s="1"/>
  <c r="E94" i="43"/>
  <c r="H94" i="43"/>
  <c r="G94" i="43"/>
  <c r="F94" i="43"/>
  <c r="J94" i="43" s="1"/>
  <c r="H163" i="36"/>
  <c r="F163" i="36"/>
  <c r="J163" i="36" s="1"/>
  <c r="I163" i="36" s="1"/>
  <c r="G163" i="36"/>
  <c r="E163" i="36"/>
  <c r="K163" i="36"/>
  <c r="D164" i="36" s="1"/>
  <c r="G117" i="38"/>
  <c r="F117" i="38"/>
  <c r="J117" i="38" s="1"/>
  <c r="E117" i="38"/>
  <c r="H117" i="38"/>
  <c r="K93" i="42"/>
  <c r="D94" i="42" s="1"/>
  <c r="I93" i="42"/>
  <c r="I93" i="1"/>
  <c r="H93" i="1" s="1"/>
  <c r="K93" i="1"/>
  <c r="D94" i="1" s="1"/>
  <c r="E94" i="4"/>
  <c r="G94" i="4"/>
  <c r="F94" i="4"/>
  <c r="J94" i="4" s="1"/>
  <c r="G96" i="45" l="1"/>
  <c r="H96" i="45"/>
  <c r="F96" i="45"/>
  <c r="J96" i="45" s="1"/>
  <c r="E96" i="45"/>
  <c r="I96" i="44"/>
  <c r="K96" i="44"/>
  <c r="D97" i="44" s="1"/>
  <c r="I94" i="43"/>
  <c r="K94" i="43"/>
  <c r="D95" i="43" s="1"/>
  <c r="F164" i="36"/>
  <c r="J164" i="36" s="1"/>
  <c r="I164" i="36" s="1"/>
  <c r="E164" i="36"/>
  <c r="G164" i="36"/>
  <c r="H164" i="36"/>
  <c r="K164" i="36"/>
  <c r="D165" i="36" s="1"/>
  <c r="K94" i="4"/>
  <c r="D95" i="4" s="1"/>
  <c r="I94" i="4"/>
  <c r="H94" i="4" s="1"/>
  <c r="E94" i="1"/>
  <c r="F94" i="1"/>
  <c r="J94" i="1" s="1"/>
  <c r="G94" i="1"/>
  <c r="I117" i="38"/>
  <c r="K117" i="38"/>
  <c r="D118" i="38" s="1"/>
  <c r="H94" i="42"/>
  <c r="G94" i="42"/>
  <c r="F94" i="42"/>
  <c r="J94" i="42" s="1"/>
  <c r="E94" i="42"/>
  <c r="K96" i="45" l="1"/>
  <c r="D97" i="45" s="1"/>
  <c r="I96" i="45"/>
  <c r="E97" i="44"/>
  <c r="G97" i="44"/>
  <c r="H97" i="44"/>
  <c r="F97" i="44"/>
  <c r="J97" i="44" s="1"/>
  <c r="G95" i="43"/>
  <c r="E95" i="43"/>
  <c r="H95" i="43"/>
  <c r="F95" i="43"/>
  <c r="J95" i="43" s="1"/>
  <c r="G165" i="36"/>
  <c r="E165" i="36"/>
  <c r="K165" i="36"/>
  <c r="D166" i="36" s="1"/>
  <c r="H165" i="36"/>
  <c r="F165" i="36"/>
  <c r="J165" i="36" s="1"/>
  <c r="I165" i="36" s="1"/>
  <c r="E118" i="38"/>
  <c r="H118" i="38"/>
  <c r="G118" i="38"/>
  <c r="F118" i="38"/>
  <c r="J118" i="38" s="1"/>
  <c r="K94" i="42"/>
  <c r="D95" i="42" s="1"/>
  <c r="I94" i="42"/>
  <c r="I94" i="1"/>
  <c r="H94" i="1" s="1"/>
  <c r="K94" i="1"/>
  <c r="D95" i="1" s="1"/>
  <c r="E95" i="4"/>
  <c r="G95" i="4"/>
  <c r="F95" i="4"/>
  <c r="J95" i="4" s="1"/>
  <c r="F97" i="45" l="1"/>
  <c r="J97" i="45" s="1"/>
  <c r="G97" i="45"/>
  <c r="E97" i="45"/>
  <c r="H97" i="45"/>
  <c r="I97" i="44"/>
  <c r="K97" i="44"/>
  <c r="D98" i="44" s="1"/>
  <c r="I95" i="43"/>
  <c r="K95" i="43"/>
  <c r="D96" i="43" s="1"/>
  <c r="F166" i="36"/>
  <c r="J166" i="36" s="1"/>
  <c r="I166" i="36" s="1"/>
  <c r="E166" i="36"/>
  <c r="G166" i="36"/>
  <c r="H166" i="36"/>
  <c r="K166" i="36"/>
  <c r="D167" i="36" s="1"/>
  <c r="G95" i="1"/>
  <c r="E95" i="1"/>
  <c r="F95" i="1"/>
  <c r="J95" i="1" s="1"/>
  <c r="I118" i="38"/>
  <c r="K118" i="38"/>
  <c r="D119" i="38" s="1"/>
  <c r="I95" i="4"/>
  <c r="H95" i="4" s="1"/>
  <c r="K95" i="4"/>
  <c r="D96" i="4" s="1"/>
  <c r="H95" i="42"/>
  <c r="G95" i="42"/>
  <c r="E95" i="42"/>
  <c r="F95" i="42"/>
  <c r="J95" i="42" s="1"/>
  <c r="K97" i="45" l="1"/>
  <c r="D98" i="45" s="1"/>
  <c r="I97" i="45"/>
  <c r="E98" i="44"/>
  <c r="G98" i="44"/>
  <c r="H98" i="44"/>
  <c r="F98" i="44"/>
  <c r="J98" i="44" s="1"/>
  <c r="E96" i="43"/>
  <c r="G96" i="43"/>
  <c r="H96" i="43"/>
  <c r="F96" i="43"/>
  <c r="J96" i="43" s="1"/>
  <c r="E167" i="36"/>
  <c r="K167" i="36"/>
  <c r="D168" i="36" s="1"/>
  <c r="F167" i="36"/>
  <c r="J167" i="36" s="1"/>
  <c r="I167" i="36" s="1"/>
  <c r="H167" i="36"/>
  <c r="G167" i="36"/>
  <c r="G119" i="38"/>
  <c r="F119" i="38"/>
  <c r="J119" i="38" s="1"/>
  <c r="E119" i="38"/>
  <c r="H119" i="38"/>
  <c r="K95" i="42"/>
  <c r="D96" i="42" s="1"/>
  <c r="I95" i="42"/>
  <c r="E96" i="4"/>
  <c r="G96" i="4"/>
  <c r="F96" i="4"/>
  <c r="J96" i="4" s="1"/>
  <c r="I95" i="1"/>
  <c r="H95" i="1" s="1"/>
  <c r="K95" i="1"/>
  <c r="D96" i="1" s="1"/>
  <c r="G98" i="45" l="1"/>
  <c r="H98" i="45"/>
  <c r="E98" i="45"/>
  <c r="F98" i="45"/>
  <c r="J98" i="45" s="1"/>
  <c r="I98" i="44"/>
  <c r="K98" i="44"/>
  <c r="D99" i="44" s="1"/>
  <c r="I96" i="43"/>
  <c r="K96" i="43"/>
  <c r="D97" i="43" s="1"/>
  <c r="H168" i="36"/>
  <c r="K168" i="36"/>
  <c r="D169" i="36" s="1"/>
  <c r="F168" i="36"/>
  <c r="J168" i="36" s="1"/>
  <c r="I168" i="36" s="1"/>
  <c r="E168" i="36"/>
  <c r="G168" i="36"/>
  <c r="H96" i="42"/>
  <c r="G96" i="42"/>
  <c r="F96" i="42"/>
  <c r="J96" i="42" s="1"/>
  <c r="E96" i="42"/>
  <c r="I119" i="38"/>
  <c r="K119" i="38"/>
  <c r="D120" i="38" s="1"/>
  <c r="E96" i="1"/>
  <c r="F96" i="1"/>
  <c r="J96" i="1" s="1"/>
  <c r="G96" i="1"/>
  <c r="I96" i="4"/>
  <c r="H96" i="4" s="1"/>
  <c r="K96" i="4"/>
  <c r="D97" i="4" s="1"/>
  <c r="K98" i="45" l="1"/>
  <c r="D99" i="45" s="1"/>
  <c r="I98" i="45"/>
  <c r="G99" i="44"/>
  <c r="H99" i="44"/>
  <c r="E99" i="44"/>
  <c r="F99" i="44"/>
  <c r="J99" i="44" s="1"/>
  <c r="H97" i="43"/>
  <c r="G97" i="43"/>
  <c r="E97" i="43"/>
  <c r="F97" i="43"/>
  <c r="J97" i="43" s="1"/>
  <c r="G169" i="36"/>
  <c r="E169" i="36"/>
  <c r="K169" i="36"/>
  <c r="D170" i="36" s="1"/>
  <c r="H169" i="36"/>
  <c r="F169" i="36"/>
  <c r="J169" i="36" s="1"/>
  <c r="I169" i="36" s="1"/>
  <c r="E97" i="4"/>
  <c r="G97" i="4"/>
  <c r="F97" i="4"/>
  <c r="J97" i="4" s="1"/>
  <c r="I96" i="1"/>
  <c r="H96" i="1" s="1"/>
  <c r="K96" i="1"/>
  <c r="D97" i="1" s="1"/>
  <c r="E120" i="38"/>
  <c r="H120" i="38"/>
  <c r="G120" i="38"/>
  <c r="F120" i="38"/>
  <c r="J120" i="38" s="1"/>
  <c r="K96" i="42"/>
  <c r="D97" i="42" s="1"/>
  <c r="I96" i="42"/>
  <c r="G99" i="45" l="1"/>
  <c r="F99" i="45"/>
  <c r="J99" i="45" s="1"/>
  <c r="E99" i="45"/>
  <c r="H99" i="45"/>
  <c r="K99" i="44"/>
  <c r="D100" i="44" s="1"/>
  <c r="I99" i="44"/>
  <c r="I97" i="43"/>
  <c r="K97" i="43"/>
  <c r="D98" i="43" s="1"/>
  <c r="H170" i="36"/>
  <c r="F170" i="36"/>
  <c r="J170" i="36" s="1"/>
  <c r="I170" i="36" s="1"/>
  <c r="K170" i="36"/>
  <c r="D171" i="36" s="1"/>
  <c r="E170" i="36"/>
  <c r="G170" i="36"/>
  <c r="I120" i="38"/>
  <c r="K120" i="38"/>
  <c r="D121" i="38" s="1"/>
  <c r="E97" i="1"/>
  <c r="G97" i="1"/>
  <c r="F97" i="1"/>
  <c r="J97" i="1" s="1"/>
  <c r="H97" i="42"/>
  <c r="G97" i="42"/>
  <c r="E97" i="42"/>
  <c r="F97" i="42"/>
  <c r="J97" i="42" s="1"/>
  <c r="K97" i="4"/>
  <c r="D98" i="4" s="1"/>
  <c r="I97" i="4"/>
  <c r="H97" i="4" s="1"/>
  <c r="K99" i="45" l="1"/>
  <c r="D100" i="45" s="1"/>
  <c r="I99" i="45"/>
  <c r="G100" i="44"/>
  <c r="E100" i="44"/>
  <c r="H100" i="44"/>
  <c r="F100" i="44"/>
  <c r="J100" i="44" s="1"/>
  <c r="E98" i="43"/>
  <c r="H98" i="43"/>
  <c r="G98" i="43"/>
  <c r="F98" i="43"/>
  <c r="J98" i="43" s="1"/>
  <c r="F171" i="36"/>
  <c r="J171" i="36" s="1"/>
  <c r="I171" i="36" s="1"/>
  <c r="G171" i="36"/>
  <c r="E171" i="36"/>
  <c r="K171" i="36"/>
  <c r="D172" i="36" s="1"/>
  <c r="H171" i="36"/>
  <c r="K97" i="42"/>
  <c r="D98" i="42" s="1"/>
  <c r="I97" i="42"/>
  <c r="I97" i="1"/>
  <c r="H97" i="1" s="1"/>
  <c r="K97" i="1"/>
  <c r="D98" i="1" s="1"/>
  <c r="G121" i="38"/>
  <c r="F121" i="38"/>
  <c r="J121" i="38" s="1"/>
  <c r="H121" i="38"/>
  <c r="E121" i="38"/>
  <c r="E98" i="4"/>
  <c r="G98" i="4"/>
  <c r="F98" i="4"/>
  <c r="J98" i="4" s="1"/>
  <c r="G100" i="45" l="1"/>
  <c r="H100" i="45"/>
  <c r="F100" i="45"/>
  <c r="J100" i="45" s="1"/>
  <c r="E100" i="45"/>
  <c r="K100" i="44"/>
  <c r="D101" i="44" s="1"/>
  <c r="I100" i="44"/>
  <c r="I98" i="43"/>
  <c r="K98" i="43"/>
  <c r="D99" i="43" s="1"/>
  <c r="E172" i="36"/>
  <c r="G172" i="36"/>
  <c r="K172" i="36"/>
  <c r="D173" i="36" s="1"/>
  <c r="F172" i="36"/>
  <c r="J172" i="36" s="1"/>
  <c r="I172" i="36" s="1"/>
  <c r="H172" i="36"/>
  <c r="E98" i="1"/>
  <c r="F98" i="1"/>
  <c r="J98" i="1" s="1"/>
  <c r="G98" i="1"/>
  <c r="K98" i="4"/>
  <c r="D99" i="4" s="1"/>
  <c r="I98" i="4"/>
  <c r="H98" i="4" s="1"/>
  <c r="I121" i="38"/>
  <c r="K121" i="38"/>
  <c r="D122" i="38" s="1"/>
  <c r="H98" i="42"/>
  <c r="G98" i="42"/>
  <c r="F98" i="42"/>
  <c r="J98" i="42" s="1"/>
  <c r="E98" i="42"/>
  <c r="K100" i="45" l="1"/>
  <c r="D101" i="45" s="1"/>
  <c r="I100" i="45"/>
  <c r="G101" i="44"/>
  <c r="E101" i="44"/>
  <c r="H101" i="44"/>
  <c r="F101" i="44"/>
  <c r="J101" i="44" s="1"/>
  <c r="E99" i="43"/>
  <c r="G99" i="43"/>
  <c r="H99" i="43"/>
  <c r="F99" i="43"/>
  <c r="J99" i="43" s="1"/>
  <c r="H173" i="36"/>
  <c r="F173" i="36"/>
  <c r="J173" i="36" s="1"/>
  <c r="I173" i="36" s="1"/>
  <c r="G173" i="36"/>
  <c r="E173" i="36"/>
  <c r="K173" i="36"/>
  <c r="D174" i="36" s="1"/>
  <c r="E99" i="4"/>
  <c r="G99" i="4"/>
  <c r="F99" i="4"/>
  <c r="J99" i="4" s="1"/>
  <c r="K98" i="1"/>
  <c r="D99" i="1" s="1"/>
  <c r="I98" i="1"/>
  <c r="H98" i="1" s="1"/>
  <c r="E122" i="38"/>
  <c r="H122" i="38"/>
  <c r="G122" i="38"/>
  <c r="F122" i="38"/>
  <c r="J122" i="38" s="1"/>
  <c r="K98" i="42"/>
  <c r="D99" i="42" s="1"/>
  <c r="I98" i="42"/>
  <c r="F101" i="45" l="1"/>
  <c r="J101" i="45" s="1"/>
  <c r="G101" i="45"/>
  <c r="H101" i="45"/>
  <c r="E101" i="45"/>
  <c r="K101" i="44"/>
  <c r="D102" i="44" s="1"/>
  <c r="I101" i="44"/>
  <c r="I99" i="43"/>
  <c r="K99" i="43"/>
  <c r="D100" i="43" s="1"/>
  <c r="E174" i="36"/>
  <c r="G174" i="36"/>
  <c r="H174" i="36"/>
  <c r="K174" i="36"/>
  <c r="D175" i="36" s="1"/>
  <c r="F174" i="36"/>
  <c r="J174" i="36" s="1"/>
  <c r="I174" i="36" s="1"/>
  <c r="K122" i="38"/>
  <c r="D123" i="38" s="1"/>
  <c r="I122" i="38"/>
  <c r="I99" i="4"/>
  <c r="H99" i="4" s="1"/>
  <c r="K99" i="4"/>
  <c r="D100" i="4" s="1"/>
  <c r="H99" i="42"/>
  <c r="G99" i="42"/>
  <c r="E99" i="42"/>
  <c r="F99" i="42"/>
  <c r="J99" i="42" s="1"/>
  <c r="G99" i="1"/>
  <c r="E99" i="1"/>
  <c r="F99" i="1"/>
  <c r="J99" i="1" s="1"/>
  <c r="K101" i="45" l="1"/>
  <c r="D102" i="45" s="1"/>
  <c r="I101" i="45"/>
  <c r="G102" i="44"/>
  <c r="H102" i="44"/>
  <c r="E102" i="44"/>
  <c r="F102" i="44"/>
  <c r="J102" i="44" s="1"/>
  <c r="E100" i="43"/>
  <c r="G100" i="43"/>
  <c r="F100" i="43"/>
  <c r="J100" i="43" s="1"/>
  <c r="H100" i="43"/>
  <c r="H175" i="36"/>
  <c r="F175" i="36"/>
  <c r="J175" i="36" s="1"/>
  <c r="I175" i="36" s="1"/>
  <c r="G175" i="36"/>
  <c r="E175" i="36"/>
  <c r="K175" i="36"/>
  <c r="D176" i="36" s="1"/>
  <c r="I99" i="1"/>
  <c r="H99" i="1" s="1"/>
  <c r="K99" i="1"/>
  <c r="D100" i="1" s="1"/>
  <c r="K99" i="42"/>
  <c r="D100" i="42" s="1"/>
  <c r="I99" i="42"/>
  <c r="G123" i="38"/>
  <c r="F123" i="38"/>
  <c r="J123" i="38" s="1"/>
  <c r="H123" i="38"/>
  <c r="E123" i="38"/>
  <c r="E100" i="4"/>
  <c r="G100" i="4"/>
  <c r="F100" i="4"/>
  <c r="J100" i="4" s="1"/>
  <c r="G102" i="45" l="1"/>
  <c r="H102" i="45"/>
  <c r="E102" i="45"/>
  <c r="F102" i="45"/>
  <c r="J102" i="45" s="1"/>
  <c r="K102" i="44"/>
  <c r="D103" i="44" s="1"/>
  <c r="I102" i="44"/>
  <c r="I100" i="43"/>
  <c r="K100" i="43"/>
  <c r="D101" i="43" s="1"/>
  <c r="F176" i="36"/>
  <c r="J176" i="36" s="1"/>
  <c r="I176" i="36" s="1"/>
  <c r="E176" i="36"/>
  <c r="G176" i="36"/>
  <c r="H176" i="36"/>
  <c r="K176" i="36"/>
  <c r="D177" i="36" s="1"/>
  <c r="I123" i="38"/>
  <c r="K123" i="38"/>
  <c r="D124" i="38" s="1"/>
  <c r="H100" i="42"/>
  <c r="G100" i="42"/>
  <c r="F100" i="42"/>
  <c r="J100" i="42" s="1"/>
  <c r="E100" i="42"/>
  <c r="E100" i="1"/>
  <c r="F100" i="1"/>
  <c r="J100" i="1" s="1"/>
  <c r="G100" i="1"/>
  <c r="I100" i="4"/>
  <c r="H100" i="4" s="1"/>
  <c r="K100" i="4"/>
  <c r="D101" i="4" s="1"/>
  <c r="K102" i="45" l="1"/>
  <c r="D103" i="45" s="1"/>
  <c r="I102" i="45"/>
  <c r="G103" i="44"/>
  <c r="H103" i="44"/>
  <c r="E103" i="44"/>
  <c r="F103" i="44"/>
  <c r="J103" i="44" s="1"/>
  <c r="H101" i="43"/>
  <c r="G101" i="43"/>
  <c r="E101" i="43"/>
  <c r="F101" i="43"/>
  <c r="J101" i="43" s="1"/>
  <c r="F177" i="36"/>
  <c r="J177" i="36" s="1"/>
  <c r="I177" i="36" s="1"/>
  <c r="G177" i="36"/>
  <c r="H177" i="36"/>
  <c r="E177" i="36"/>
  <c r="K177" i="36"/>
  <c r="D178" i="36" s="1"/>
  <c r="E124" i="38"/>
  <c r="H124" i="38"/>
  <c r="G124" i="38"/>
  <c r="F124" i="38"/>
  <c r="J124" i="38" s="1"/>
  <c r="I100" i="1"/>
  <c r="H100" i="1" s="1"/>
  <c r="K100" i="1"/>
  <c r="D101" i="1" s="1"/>
  <c r="K100" i="42"/>
  <c r="D101" i="42" s="1"/>
  <c r="I100" i="42"/>
  <c r="E101" i="4"/>
  <c r="G101" i="4"/>
  <c r="F101" i="4"/>
  <c r="J101" i="4" s="1"/>
  <c r="E103" i="45" l="1"/>
  <c r="G103" i="45"/>
  <c r="F103" i="45"/>
  <c r="J103" i="45" s="1"/>
  <c r="H103" i="45"/>
  <c r="K103" i="44"/>
  <c r="D104" i="44" s="1"/>
  <c r="I103" i="44"/>
  <c r="I101" i="43"/>
  <c r="K101" i="43"/>
  <c r="D102" i="43" s="1"/>
  <c r="E178" i="36"/>
  <c r="G178" i="36"/>
  <c r="H178" i="36"/>
  <c r="K178" i="36"/>
  <c r="D179" i="36" s="1"/>
  <c r="F178" i="36"/>
  <c r="J178" i="36" s="1"/>
  <c r="I178" i="36" s="1"/>
  <c r="G101" i="1"/>
  <c r="F101" i="1"/>
  <c r="J101" i="1" s="1"/>
  <c r="E101" i="1"/>
  <c r="K101" i="4"/>
  <c r="D102" i="4" s="1"/>
  <c r="I101" i="4"/>
  <c r="H101" i="4" s="1"/>
  <c r="H101" i="42"/>
  <c r="G101" i="42"/>
  <c r="E101" i="42"/>
  <c r="F101" i="42"/>
  <c r="J101" i="42" s="1"/>
  <c r="K124" i="38"/>
  <c r="D125" i="38" s="1"/>
  <c r="I124" i="38"/>
  <c r="K103" i="45" l="1"/>
  <c r="D104" i="45" s="1"/>
  <c r="I103" i="45"/>
  <c r="G104" i="44"/>
  <c r="E104" i="44"/>
  <c r="H104" i="44"/>
  <c r="F104" i="44"/>
  <c r="J104" i="44" s="1"/>
  <c r="E102" i="43"/>
  <c r="H102" i="43"/>
  <c r="G102" i="43"/>
  <c r="F102" i="43"/>
  <c r="J102" i="43" s="1"/>
  <c r="H179" i="36"/>
  <c r="F179" i="36"/>
  <c r="J179" i="36" s="1"/>
  <c r="I179" i="36" s="1"/>
  <c r="G179" i="36"/>
  <c r="E179" i="36"/>
  <c r="K179" i="36"/>
  <c r="D180" i="36" s="1"/>
  <c r="G125" i="38"/>
  <c r="F125" i="38"/>
  <c r="J125" i="38" s="1"/>
  <c r="E125" i="38"/>
  <c r="H125" i="38"/>
  <c r="K101" i="42"/>
  <c r="D102" i="42" s="1"/>
  <c r="I101" i="42"/>
  <c r="E102" i="4"/>
  <c r="G102" i="4"/>
  <c r="F102" i="4"/>
  <c r="J102" i="4" s="1"/>
  <c r="I101" i="1"/>
  <c r="H101" i="1" s="1"/>
  <c r="K101" i="1"/>
  <c r="D102" i="1" s="1"/>
  <c r="G104" i="45" l="1"/>
  <c r="H104" i="45"/>
  <c r="F104" i="45"/>
  <c r="J104" i="45" s="1"/>
  <c r="E104" i="45"/>
  <c r="K104" i="44"/>
  <c r="D105" i="44" s="1"/>
  <c r="I104" i="44"/>
  <c r="I102" i="43"/>
  <c r="K102" i="43"/>
  <c r="D103" i="43" s="1"/>
  <c r="F180" i="36"/>
  <c r="J180" i="36" s="1"/>
  <c r="I180" i="36" s="1"/>
  <c r="G180" i="36"/>
  <c r="H180" i="36"/>
  <c r="K180" i="36"/>
  <c r="D181" i="36" s="1"/>
  <c r="E180" i="36"/>
  <c r="K102" i="4"/>
  <c r="D103" i="4" s="1"/>
  <c r="I102" i="4"/>
  <c r="H102" i="4" s="1"/>
  <c r="E102" i="1"/>
  <c r="F102" i="1"/>
  <c r="J102" i="1" s="1"/>
  <c r="G102" i="1"/>
  <c r="I125" i="38"/>
  <c r="K125" i="38"/>
  <c r="D126" i="38" s="1"/>
  <c r="H102" i="42"/>
  <c r="G102" i="42"/>
  <c r="F102" i="42"/>
  <c r="J102" i="42" s="1"/>
  <c r="E102" i="42"/>
  <c r="K104" i="45" l="1"/>
  <c r="D105" i="45" s="1"/>
  <c r="I104" i="45"/>
  <c r="G105" i="44"/>
  <c r="E105" i="44"/>
  <c r="F105" i="44"/>
  <c r="J105" i="44" s="1"/>
  <c r="H105" i="44"/>
  <c r="G103" i="43"/>
  <c r="E103" i="43"/>
  <c r="H103" i="43"/>
  <c r="F103" i="43"/>
  <c r="J103" i="43" s="1"/>
  <c r="G181" i="36"/>
  <c r="H181" i="36"/>
  <c r="E181" i="36"/>
  <c r="K181" i="36"/>
  <c r="D182" i="36" s="1"/>
  <c r="F181" i="36"/>
  <c r="J181" i="36" s="1"/>
  <c r="I181" i="36" s="1"/>
  <c r="I102" i="1"/>
  <c r="H102" i="1" s="1"/>
  <c r="K102" i="1"/>
  <c r="D103" i="1" s="1"/>
  <c r="E103" i="4"/>
  <c r="G103" i="4"/>
  <c r="F103" i="4"/>
  <c r="J103" i="4" s="1"/>
  <c r="E126" i="38"/>
  <c r="H126" i="38"/>
  <c r="G126" i="38"/>
  <c r="F126" i="38"/>
  <c r="J126" i="38" s="1"/>
  <c r="K102" i="42"/>
  <c r="D103" i="42" s="1"/>
  <c r="I102" i="42"/>
  <c r="F105" i="45" l="1"/>
  <c r="J105" i="45" s="1"/>
  <c r="G105" i="45"/>
  <c r="H105" i="45"/>
  <c r="E105" i="45"/>
  <c r="K105" i="44"/>
  <c r="D106" i="44" s="1"/>
  <c r="I105" i="44"/>
  <c r="I103" i="43"/>
  <c r="K103" i="43"/>
  <c r="D104" i="43" s="1"/>
  <c r="K182" i="36"/>
  <c r="D183" i="36" s="1"/>
  <c r="F182" i="36"/>
  <c r="J182" i="36" s="1"/>
  <c r="I182" i="36" s="1"/>
  <c r="E182" i="36"/>
  <c r="G182" i="36"/>
  <c r="H182" i="36"/>
  <c r="G103" i="1"/>
  <c r="E103" i="1"/>
  <c r="F103" i="1"/>
  <c r="J103" i="1" s="1"/>
  <c r="I103" i="4"/>
  <c r="H103" i="4" s="1"/>
  <c r="K103" i="4"/>
  <c r="D104" i="4" s="1"/>
  <c r="H103" i="42"/>
  <c r="G103" i="42"/>
  <c r="E103" i="42"/>
  <c r="F103" i="42"/>
  <c r="J103" i="42" s="1"/>
  <c r="I126" i="38"/>
  <c r="K126" i="38"/>
  <c r="D127" i="38" s="1"/>
  <c r="K105" i="45" l="1"/>
  <c r="D106" i="45" s="1"/>
  <c r="I105" i="45"/>
  <c r="G106" i="44"/>
  <c r="H106" i="44"/>
  <c r="E106" i="44"/>
  <c r="F106" i="44"/>
  <c r="J106" i="44" s="1"/>
  <c r="E104" i="43"/>
  <c r="G104" i="43"/>
  <c r="F104" i="43"/>
  <c r="J104" i="43" s="1"/>
  <c r="H104" i="43"/>
  <c r="H183" i="36"/>
  <c r="F183" i="36"/>
  <c r="J183" i="36" s="1"/>
  <c r="I183" i="36" s="1"/>
  <c r="G183" i="36"/>
  <c r="E183" i="36"/>
  <c r="K183" i="36"/>
  <c r="D184" i="36" s="1"/>
  <c r="I103" i="1"/>
  <c r="H103" i="1" s="1"/>
  <c r="K103" i="1"/>
  <c r="D104" i="1" s="1"/>
  <c r="K103" i="42"/>
  <c r="D104" i="42" s="1"/>
  <c r="I103" i="42"/>
  <c r="E104" i="4"/>
  <c r="G104" i="4"/>
  <c r="F104" i="4"/>
  <c r="J104" i="4" s="1"/>
  <c r="G127" i="38"/>
  <c r="F127" i="38"/>
  <c r="J127" i="38" s="1"/>
  <c r="E127" i="38"/>
  <c r="H127" i="38"/>
  <c r="G106" i="45" l="1"/>
  <c r="E106" i="45"/>
  <c r="H106" i="45"/>
  <c r="F106" i="45"/>
  <c r="J106" i="45" s="1"/>
  <c r="K106" i="44"/>
  <c r="D107" i="44" s="1"/>
  <c r="I106" i="44"/>
  <c r="I104" i="43"/>
  <c r="K104" i="43"/>
  <c r="D105" i="43" s="1"/>
  <c r="H184" i="36"/>
  <c r="K184" i="36"/>
  <c r="D185" i="36" s="1"/>
  <c r="E184" i="36"/>
  <c r="G184" i="36"/>
  <c r="F184" i="36"/>
  <c r="J184" i="36" s="1"/>
  <c r="I184" i="36" s="1"/>
  <c r="I104" i="4"/>
  <c r="H104" i="4" s="1"/>
  <c r="K104" i="4"/>
  <c r="D105" i="4" s="1"/>
  <c r="H104" i="42"/>
  <c r="G104" i="42"/>
  <c r="F104" i="42"/>
  <c r="J104" i="42" s="1"/>
  <c r="E104" i="42"/>
  <c r="E104" i="1"/>
  <c r="F104" i="1"/>
  <c r="J104" i="1" s="1"/>
  <c r="G104" i="1"/>
  <c r="I127" i="38"/>
  <c r="K127" i="38"/>
  <c r="D128" i="38" s="1"/>
  <c r="K106" i="45" l="1"/>
  <c r="D107" i="45" s="1"/>
  <c r="I106" i="45"/>
  <c r="G107" i="44"/>
  <c r="H107" i="44"/>
  <c r="F107" i="44"/>
  <c r="J107" i="44" s="1"/>
  <c r="E107" i="44"/>
  <c r="H105" i="43"/>
  <c r="E105" i="43"/>
  <c r="G105" i="43"/>
  <c r="F105" i="43"/>
  <c r="J105" i="43" s="1"/>
  <c r="H185" i="36"/>
  <c r="F185" i="36"/>
  <c r="J185" i="36" s="1"/>
  <c r="I185" i="36" s="1"/>
  <c r="G185" i="36"/>
  <c r="E185" i="36"/>
  <c r="K185" i="36"/>
  <c r="D186" i="36" s="1"/>
  <c r="K104" i="42"/>
  <c r="D105" i="42" s="1"/>
  <c r="I104" i="42"/>
  <c r="E128" i="38"/>
  <c r="H128" i="38"/>
  <c r="G128" i="38"/>
  <c r="F128" i="38"/>
  <c r="J128" i="38" s="1"/>
  <c r="I104" i="1"/>
  <c r="H104" i="1" s="1"/>
  <c r="K104" i="1"/>
  <c r="D105" i="1" s="1"/>
  <c r="E105" i="4"/>
  <c r="G105" i="4"/>
  <c r="F105" i="4"/>
  <c r="J105" i="4" s="1"/>
  <c r="G107" i="45" l="1"/>
  <c r="F107" i="45"/>
  <c r="J107" i="45" s="1"/>
  <c r="E107" i="45"/>
  <c r="H107" i="45"/>
  <c r="K107" i="44"/>
  <c r="D108" i="44" s="1"/>
  <c r="I107" i="44"/>
  <c r="I105" i="43"/>
  <c r="K105" i="43"/>
  <c r="D106" i="43" s="1"/>
  <c r="E186" i="36"/>
  <c r="H186" i="36"/>
  <c r="K186" i="36"/>
  <c r="D187" i="36" s="1"/>
  <c r="G186" i="36"/>
  <c r="F186" i="36"/>
  <c r="J186" i="36" s="1"/>
  <c r="I186" i="36" s="1"/>
  <c r="E105" i="1"/>
  <c r="G105" i="1"/>
  <c r="F105" i="1"/>
  <c r="J105" i="1" s="1"/>
  <c r="H105" i="42"/>
  <c r="G105" i="42"/>
  <c r="E105" i="42"/>
  <c r="F105" i="42"/>
  <c r="J105" i="42" s="1"/>
  <c r="K105" i="4"/>
  <c r="D106" i="4" s="1"/>
  <c r="I105" i="4"/>
  <c r="H105" i="4" s="1"/>
  <c r="I128" i="38"/>
  <c r="K128" i="38"/>
  <c r="D129" i="38" s="1"/>
  <c r="K107" i="45" l="1"/>
  <c r="D108" i="45" s="1"/>
  <c r="I107" i="45"/>
  <c r="G108" i="44"/>
  <c r="E108" i="44"/>
  <c r="H108" i="44"/>
  <c r="F108" i="44"/>
  <c r="J108" i="44" s="1"/>
  <c r="E106" i="43"/>
  <c r="H106" i="43"/>
  <c r="G106" i="43"/>
  <c r="F106" i="43"/>
  <c r="J106" i="43" s="1"/>
  <c r="F187" i="36"/>
  <c r="J187" i="36" s="1"/>
  <c r="I187" i="36" s="1"/>
  <c r="G187" i="36"/>
  <c r="E187" i="36"/>
  <c r="K187" i="36"/>
  <c r="D188" i="36" s="1"/>
  <c r="H187" i="36"/>
  <c r="K105" i="42"/>
  <c r="D106" i="42" s="1"/>
  <c r="I105" i="42"/>
  <c r="I105" i="1"/>
  <c r="H105" i="1" s="1"/>
  <c r="K105" i="1"/>
  <c r="D106" i="1" s="1"/>
  <c r="E106" i="4"/>
  <c r="G106" i="4"/>
  <c r="F106" i="4"/>
  <c r="J106" i="4" s="1"/>
  <c r="G129" i="38"/>
  <c r="F129" i="38"/>
  <c r="J129" i="38" s="1"/>
  <c r="H129" i="38"/>
  <c r="E129" i="38"/>
  <c r="G108" i="45" l="1"/>
  <c r="H108" i="45"/>
  <c r="F108" i="45"/>
  <c r="J108" i="45" s="1"/>
  <c r="E108" i="45"/>
  <c r="K108" i="44"/>
  <c r="D109" i="44" s="1"/>
  <c r="I108" i="44"/>
  <c r="I106" i="43"/>
  <c r="K106" i="43"/>
  <c r="D107" i="43" s="1"/>
  <c r="D97" i="37"/>
  <c r="F188" i="36"/>
  <c r="J188" i="36" s="1"/>
  <c r="I188" i="36" s="1"/>
  <c r="E188" i="36"/>
  <c r="G188" i="36"/>
  <c r="H188" i="36"/>
  <c r="K188" i="36"/>
  <c r="D189" i="36" s="1"/>
  <c r="I129" i="38"/>
  <c r="K129" i="38"/>
  <c r="D130" i="38" s="1"/>
  <c r="H106" i="42"/>
  <c r="G106" i="42"/>
  <c r="F106" i="42"/>
  <c r="J106" i="42" s="1"/>
  <c r="E106" i="42"/>
  <c r="E106" i="1"/>
  <c r="F106" i="1"/>
  <c r="J106" i="1" s="1"/>
  <c r="G106" i="1"/>
  <c r="K106" i="4"/>
  <c r="D107" i="4" s="1"/>
  <c r="I106" i="4"/>
  <c r="H106" i="4" s="1"/>
  <c r="K108" i="45" l="1"/>
  <c r="D109" i="45" s="1"/>
  <c r="I108" i="45"/>
  <c r="G109" i="44"/>
  <c r="H109" i="44"/>
  <c r="E109" i="44"/>
  <c r="F109" i="44"/>
  <c r="J109" i="44" s="1"/>
  <c r="G107" i="43"/>
  <c r="E107" i="43"/>
  <c r="H107" i="43"/>
  <c r="F107" i="43"/>
  <c r="J107" i="43" s="1"/>
  <c r="E97" i="37"/>
  <c r="G97" i="37"/>
  <c r="F97" i="37"/>
  <c r="H189" i="36"/>
  <c r="F189" i="36"/>
  <c r="J189" i="36" s="1"/>
  <c r="I189" i="36" s="1"/>
  <c r="G189" i="36"/>
  <c r="E189" i="36"/>
  <c r="K189" i="36"/>
  <c r="D190" i="36" s="1"/>
  <c r="I106" i="1"/>
  <c r="H106" i="1" s="1"/>
  <c r="K106" i="1"/>
  <c r="D107" i="1" s="1"/>
  <c r="K106" i="42"/>
  <c r="D107" i="42" s="1"/>
  <c r="I106" i="42"/>
  <c r="E107" i="4"/>
  <c r="G107" i="4"/>
  <c r="F107" i="4"/>
  <c r="J107" i="4" s="1"/>
  <c r="E130" i="38"/>
  <c r="H130" i="38"/>
  <c r="G130" i="38"/>
  <c r="F130" i="38"/>
  <c r="J130" i="38" s="1"/>
  <c r="F109" i="45" l="1"/>
  <c r="J109" i="45" s="1"/>
  <c r="G109" i="45"/>
  <c r="E109" i="45"/>
  <c r="H109" i="45"/>
  <c r="K109" i="44"/>
  <c r="D110" i="44" s="1"/>
  <c r="I109" i="44"/>
  <c r="I107" i="43"/>
  <c r="K107" i="43"/>
  <c r="D108" i="43" s="1"/>
  <c r="I97" i="37"/>
  <c r="H97" i="37" s="1"/>
  <c r="G190" i="36"/>
  <c r="H190" i="36"/>
  <c r="K190" i="36"/>
  <c r="D191" i="36" s="1"/>
  <c r="F190" i="36"/>
  <c r="J190" i="36" s="1"/>
  <c r="I190" i="36" s="1"/>
  <c r="E190" i="36"/>
  <c r="H107" i="42"/>
  <c r="G107" i="42"/>
  <c r="E107" i="42"/>
  <c r="F107" i="42"/>
  <c r="J107" i="42" s="1"/>
  <c r="K130" i="38"/>
  <c r="D131" i="38" s="1"/>
  <c r="I130" i="38"/>
  <c r="G107" i="1"/>
  <c r="E107" i="1"/>
  <c r="F107" i="1"/>
  <c r="J107" i="1" s="1"/>
  <c r="I107" i="4"/>
  <c r="H107" i="4" s="1"/>
  <c r="K107" i="4"/>
  <c r="D108" i="4" s="1"/>
  <c r="K109" i="45" l="1"/>
  <c r="D110" i="45" s="1"/>
  <c r="I109" i="45"/>
  <c r="G110" i="44"/>
  <c r="H110" i="44"/>
  <c r="E110" i="44"/>
  <c r="F110" i="44"/>
  <c r="J110" i="44" s="1"/>
  <c r="E108" i="43"/>
  <c r="G108" i="43"/>
  <c r="H108" i="43"/>
  <c r="F108" i="43"/>
  <c r="J108" i="43" s="1"/>
  <c r="K97" i="37"/>
  <c r="D98" i="37" s="1"/>
  <c r="H191" i="36"/>
  <c r="F191" i="36"/>
  <c r="J191" i="36" s="1"/>
  <c r="I191" i="36" s="1"/>
  <c r="G191" i="36"/>
  <c r="E191" i="36"/>
  <c r="K191" i="36"/>
  <c r="D192" i="36" s="1"/>
  <c r="I107" i="1"/>
  <c r="H107" i="1" s="1"/>
  <c r="K107" i="1"/>
  <c r="D108" i="1" s="1"/>
  <c r="E108" i="4"/>
  <c r="G108" i="4"/>
  <c r="F108" i="4"/>
  <c r="J108" i="4" s="1"/>
  <c r="K107" i="42"/>
  <c r="D108" i="42" s="1"/>
  <c r="I107" i="42"/>
  <c r="G131" i="38"/>
  <c r="F131" i="38"/>
  <c r="J131" i="38" s="1"/>
  <c r="E131" i="38"/>
  <c r="H131" i="38"/>
  <c r="G110" i="45" l="1"/>
  <c r="E110" i="45"/>
  <c r="H110" i="45"/>
  <c r="F110" i="45"/>
  <c r="J110" i="45" s="1"/>
  <c r="K110" i="44"/>
  <c r="D111" i="44" s="1"/>
  <c r="I110" i="44"/>
  <c r="I108" i="43"/>
  <c r="K108" i="43"/>
  <c r="D109" i="43" s="1"/>
  <c r="E98" i="37"/>
  <c r="F98" i="37"/>
  <c r="I98" i="37" s="1"/>
  <c r="G98" i="37"/>
  <c r="K98" i="37" s="1"/>
  <c r="D99" i="37" s="1"/>
  <c r="F192" i="36"/>
  <c r="J192" i="36" s="1"/>
  <c r="I192" i="36" s="1"/>
  <c r="E192" i="36"/>
  <c r="G192" i="36"/>
  <c r="H192" i="36"/>
  <c r="K192" i="36"/>
  <c r="D193" i="36" s="1"/>
  <c r="H108" i="42"/>
  <c r="G108" i="42"/>
  <c r="F108" i="42"/>
  <c r="J108" i="42" s="1"/>
  <c r="E108" i="42"/>
  <c r="E108" i="1"/>
  <c r="F108" i="1"/>
  <c r="J108" i="1" s="1"/>
  <c r="G108" i="1"/>
  <c r="I131" i="38"/>
  <c r="K131" i="38"/>
  <c r="D132" i="38" s="1"/>
  <c r="I108" i="4"/>
  <c r="H108" i="4" s="1"/>
  <c r="K108" i="4"/>
  <c r="D109" i="4" s="1"/>
  <c r="K110" i="45" l="1"/>
  <c r="D111" i="45" s="1"/>
  <c r="I110" i="45"/>
  <c r="G111" i="44"/>
  <c r="H111" i="44"/>
  <c r="E111" i="44"/>
  <c r="F111" i="44"/>
  <c r="J111" i="44" s="1"/>
  <c r="F99" i="37"/>
  <c r="G99" i="37"/>
  <c r="E99" i="37"/>
  <c r="H109" i="43"/>
  <c r="G109" i="43"/>
  <c r="E109" i="43"/>
  <c r="F109" i="43"/>
  <c r="J109" i="43" s="1"/>
  <c r="H98" i="37"/>
  <c r="F193" i="36"/>
  <c r="J193" i="36" s="1"/>
  <c r="I193" i="36" s="1"/>
  <c r="E193" i="36"/>
  <c r="K193" i="36"/>
  <c r="D194" i="36" s="1"/>
  <c r="G193" i="36"/>
  <c r="H193" i="36"/>
  <c r="K108" i="1"/>
  <c r="D109" i="1" s="1"/>
  <c r="I108" i="1"/>
  <c r="H108" i="1" s="1"/>
  <c r="E109" i="4"/>
  <c r="G109" i="4"/>
  <c r="F109" i="4"/>
  <c r="J109" i="4" s="1"/>
  <c r="E132" i="38"/>
  <c r="H132" i="38"/>
  <c r="G132" i="38"/>
  <c r="F132" i="38"/>
  <c r="J132" i="38" s="1"/>
  <c r="K108" i="42"/>
  <c r="D109" i="42" s="1"/>
  <c r="I108" i="42"/>
  <c r="E111" i="45" l="1"/>
  <c r="G111" i="45"/>
  <c r="F111" i="45"/>
  <c r="J111" i="45" s="1"/>
  <c r="H111" i="45"/>
  <c r="K111" i="44"/>
  <c r="D112" i="44" s="1"/>
  <c r="I111" i="44"/>
  <c r="I99" i="37"/>
  <c r="H99" i="37" s="1"/>
  <c r="K99" i="37"/>
  <c r="D100" i="37" s="1"/>
  <c r="I109" i="43"/>
  <c r="K109" i="43"/>
  <c r="D110" i="43" s="1"/>
  <c r="F194" i="36"/>
  <c r="J194" i="36" s="1"/>
  <c r="I194" i="36" s="1"/>
  <c r="K194" i="36"/>
  <c r="D195" i="36" s="1"/>
  <c r="E194" i="36"/>
  <c r="G194" i="36"/>
  <c r="H194" i="36"/>
  <c r="H109" i="42"/>
  <c r="G109" i="42"/>
  <c r="E109" i="42"/>
  <c r="F109" i="42"/>
  <c r="J109" i="42" s="1"/>
  <c r="K109" i="4"/>
  <c r="D110" i="4" s="1"/>
  <c r="I109" i="4"/>
  <c r="H109" i="4" s="1"/>
  <c r="K132" i="38"/>
  <c r="D133" i="38" s="1"/>
  <c r="I132" i="38"/>
  <c r="G109" i="1"/>
  <c r="F109" i="1"/>
  <c r="J109" i="1" s="1"/>
  <c r="E109" i="1"/>
  <c r="K111" i="45" l="1"/>
  <c r="D112" i="45" s="1"/>
  <c r="I111" i="45"/>
  <c r="G112" i="44"/>
  <c r="E112" i="44"/>
  <c r="H112" i="44"/>
  <c r="F112" i="44"/>
  <c r="J112" i="44" s="1"/>
  <c r="F100" i="37"/>
  <c r="G100" i="37"/>
  <c r="E100" i="37"/>
  <c r="E110" i="43"/>
  <c r="H110" i="43"/>
  <c r="G110" i="43"/>
  <c r="F110" i="43"/>
  <c r="J110" i="43" s="1"/>
  <c r="H195" i="36"/>
  <c r="F195" i="36"/>
  <c r="J195" i="36" s="1"/>
  <c r="I195" i="36" s="1"/>
  <c r="G195" i="36"/>
  <c r="E195" i="36"/>
  <c r="K195" i="36"/>
  <c r="D196" i="36" s="1"/>
  <c r="E110" i="4"/>
  <c r="G110" i="4"/>
  <c r="F110" i="4"/>
  <c r="J110" i="4" s="1"/>
  <c r="K109" i="42"/>
  <c r="D110" i="42" s="1"/>
  <c r="I109" i="42"/>
  <c r="G133" i="38"/>
  <c r="F133" i="38"/>
  <c r="J133" i="38" s="1"/>
  <c r="E133" i="38"/>
  <c r="H133" i="38"/>
  <c r="I109" i="1"/>
  <c r="H109" i="1" s="1"/>
  <c r="K109" i="1"/>
  <c r="D110" i="1" s="1"/>
  <c r="G112" i="45" l="1"/>
  <c r="H112" i="45"/>
  <c r="F112" i="45"/>
  <c r="J112" i="45" s="1"/>
  <c r="E112" i="45"/>
  <c r="K112" i="44"/>
  <c r="D113" i="44" s="1"/>
  <c r="I112" i="44"/>
  <c r="I100" i="37"/>
  <c r="H100" i="37" s="1"/>
  <c r="K100" i="37"/>
  <c r="D101" i="37" s="1"/>
  <c r="I110" i="43"/>
  <c r="K110" i="43"/>
  <c r="D111" i="43" s="1"/>
  <c r="E196" i="36"/>
  <c r="G196" i="36"/>
  <c r="H196" i="36"/>
  <c r="K196" i="36"/>
  <c r="D197" i="36" s="1"/>
  <c r="F196" i="36"/>
  <c r="J196" i="36" s="1"/>
  <c r="I196" i="36" s="1"/>
  <c r="K110" i="4"/>
  <c r="D111" i="4" s="1"/>
  <c r="I110" i="4"/>
  <c r="H110" i="4" s="1"/>
  <c r="E110" i="1"/>
  <c r="F110" i="1"/>
  <c r="J110" i="1" s="1"/>
  <c r="G110" i="1"/>
  <c r="I133" i="38"/>
  <c r="K133" i="38"/>
  <c r="D134" i="38" s="1"/>
  <c r="H110" i="42"/>
  <c r="G110" i="42"/>
  <c r="F110" i="42"/>
  <c r="J110" i="42" s="1"/>
  <c r="E110" i="42"/>
  <c r="K112" i="45" l="1"/>
  <c r="D113" i="45" s="1"/>
  <c r="I112" i="45"/>
  <c r="G113" i="44"/>
  <c r="H113" i="44"/>
  <c r="E113" i="44"/>
  <c r="F113" i="44"/>
  <c r="J113" i="44" s="1"/>
  <c r="F101" i="37"/>
  <c r="E101" i="37"/>
  <c r="G101" i="37"/>
  <c r="E111" i="43"/>
  <c r="G111" i="43"/>
  <c r="H111" i="43"/>
  <c r="F111" i="43"/>
  <c r="J111" i="43" s="1"/>
  <c r="F197" i="36"/>
  <c r="J197" i="36" s="1"/>
  <c r="I197" i="36" s="1"/>
  <c r="K197" i="36"/>
  <c r="D198" i="36" s="1"/>
  <c r="H197" i="36"/>
  <c r="G197" i="36"/>
  <c r="E197" i="36"/>
  <c r="I110" i="1"/>
  <c r="H110" i="1" s="1"/>
  <c r="K110" i="1"/>
  <c r="D111" i="1" s="1"/>
  <c r="E111" i="4"/>
  <c r="G111" i="4"/>
  <c r="F111" i="4"/>
  <c r="J111" i="4" s="1"/>
  <c r="E134" i="38"/>
  <c r="H134" i="38"/>
  <c r="G134" i="38"/>
  <c r="F134" i="38"/>
  <c r="J134" i="38" s="1"/>
  <c r="K110" i="42"/>
  <c r="D111" i="42" s="1"/>
  <c r="I110" i="42"/>
  <c r="F113" i="45" l="1"/>
  <c r="J113" i="45" s="1"/>
  <c r="G113" i="45"/>
  <c r="E113" i="45"/>
  <c r="H113" i="45"/>
  <c r="K113" i="44"/>
  <c r="D114" i="44" s="1"/>
  <c r="I113" i="44"/>
  <c r="K101" i="37"/>
  <c r="D102" i="37" s="1"/>
  <c r="I101" i="37"/>
  <c r="H101" i="37" s="1"/>
  <c r="I111" i="43"/>
  <c r="K111" i="43"/>
  <c r="D112" i="43" s="1"/>
  <c r="K198" i="36"/>
  <c r="D199" i="36" s="1"/>
  <c r="F198" i="36"/>
  <c r="J198" i="36" s="1"/>
  <c r="I198" i="36" s="1"/>
  <c r="E198" i="36"/>
  <c r="G198" i="36"/>
  <c r="H198" i="36"/>
  <c r="I134" i="38"/>
  <c r="K134" i="38"/>
  <c r="D135" i="38" s="1"/>
  <c r="H111" i="42"/>
  <c r="G111" i="42"/>
  <c r="E111" i="42"/>
  <c r="F111" i="42"/>
  <c r="J111" i="42" s="1"/>
  <c r="G111" i="1"/>
  <c r="F111" i="1"/>
  <c r="J111" i="1" s="1"/>
  <c r="E111" i="1"/>
  <c r="I111" i="4"/>
  <c r="H111" i="4" s="1"/>
  <c r="K111" i="4"/>
  <c r="D112" i="4" s="1"/>
  <c r="K113" i="45" l="1"/>
  <c r="D114" i="45" s="1"/>
  <c r="I113" i="45"/>
  <c r="G114" i="44"/>
  <c r="H114" i="44"/>
  <c r="E114" i="44"/>
  <c r="F114" i="44"/>
  <c r="J114" i="44" s="1"/>
  <c r="F102" i="37"/>
  <c r="E102" i="37"/>
  <c r="G102" i="37"/>
  <c r="E112" i="43"/>
  <c r="G112" i="43"/>
  <c r="F112" i="43"/>
  <c r="J112" i="43" s="1"/>
  <c r="H112" i="43"/>
  <c r="G199" i="36"/>
  <c r="E199" i="36"/>
  <c r="K199" i="36"/>
  <c r="D200" i="36" s="1"/>
  <c r="H199" i="36"/>
  <c r="F199" i="36"/>
  <c r="J199" i="36" s="1"/>
  <c r="I199" i="36" s="1"/>
  <c r="K111" i="42"/>
  <c r="D112" i="42" s="1"/>
  <c r="I111" i="42"/>
  <c r="I111" i="1"/>
  <c r="H111" i="1" s="1"/>
  <c r="K111" i="1"/>
  <c r="D112" i="1" s="1"/>
  <c r="G135" i="38"/>
  <c r="F135" i="38"/>
  <c r="J135" i="38" s="1"/>
  <c r="E135" i="38"/>
  <c r="H135" i="38"/>
  <c r="E112" i="4"/>
  <c r="G112" i="4"/>
  <c r="F112" i="4"/>
  <c r="J112" i="4" s="1"/>
  <c r="G114" i="45" l="1"/>
  <c r="H114" i="45"/>
  <c r="E114" i="45"/>
  <c r="F114" i="45"/>
  <c r="J114" i="45" s="1"/>
  <c r="K114" i="44"/>
  <c r="D115" i="44" s="1"/>
  <c r="I114" i="44"/>
  <c r="K102" i="37"/>
  <c r="D103" i="37" s="1"/>
  <c r="I102" i="37"/>
  <c r="H102" i="37" s="1"/>
  <c r="I112" i="43"/>
  <c r="K112" i="43"/>
  <c r="D113" i="43" s="1"/>
  <c r="G200" i="36"/>
  <c r="H200" i="36"/>
  <c r="K200" i="36"/>
  <c r="D201" i="36" s="1"/>
  <c r="F200" i="36"/>
  <c r="J200" i="36" s="1"/>
  <c r="I200" i="36" s="1"/>
  <c r="E200" i="36"/>
  <c r="I135" i="38"/>
  <c r="K135" i="38"/>
  <c r="D136" i="38" s="1"/>
  <c r="I112" i="4"/>
  <c r="H112" i="4" s="1"/>
  <c r="K112" i="4"/>
  <c r="D113" i="4" s="1"/>
  <c r="E112" i="1"/>
  <c r="F112" i="1"/>
  <c r="J112" i="1" s="1"/>
  <c r="G112" i="1"/>
  <c r="H112" i="42"/>
  <c r="G112" i="42"/>
  <c r="F112" i="42"/>
  <c r="J112" i="42" s="1"/>
  <c r="E112" i="42"/>
  <c r="K114" i="45" l="1"/>
  <c r="D115" i="45" s="1"/>
  <c r="I114" i="45"/>
  <c r="G115" i="44"/>
  <c r="H115" i="44"/>
  <c r="F115" i="44"/>
  <c r="J115" i="44" s="1"/>
  <c r="E115" i="44"/>
  <c r="F103" i="37"/>
  <c r="E103" i="37"/>
  <c r="G103" i="37"/>
  <c r="H113" i="43"/>
  <c r="G113" i="43"/>
  <c r="E113" i="43"/>
  <c r="F113" i="43"/>
  <c r="J113" i="43" s="1"/>
  <c r="E201" i="36"/>
  <c r="K201" i="36"/>
  <c r="D202" i="36" s="1"/>
  <c r="H201" i="36"/>
  <c r="G201" i="36"/>
  <c r="F201" i="36"/>
  <c r="J201" i="36" s="1"/>
  <c r="I201" i="36" s="1"/>
  <c r="I112" i="1"/>
  <c r="H112" i="1" s="1"/>
  <c r="K112" i="1"/>
  <c r="D113" i="1" s="1"/>
  <c r="E136" i="38"/>
  <c r="H136" i="38"/>
  <c r="G136" i="38"/>
  <c r="F136" i="38"/>
  <c r="J136" i="38" s="1"/>
  <c r="E113" i="4"/>
  <c r="G113" i="4"/>
  <c r="F113" i="4"/>
  <c r="J113" i="4" s="1"/>
  <c r="K112" i="42"/>
  <c r="D113" i="42" s="1"/>
  <c r="I112" i="42"/>
  <c r="G115" i="45" l="1"/>
  <c r="F115" i="45"/>
  <c r="J115" i="45" s="1"/>
  <c r="E115" i="45"/>
  <c r="H115" i="45"/>
  <c r="K115" i="44"/>
  <c r="D116" i="44" s="1"/>
  <c r="I115" i="44"/>
  <c r="K103" i="37"/>
  <c r="D104" i="37" s="1"/>
  <c r="I103" i="37"/>
  <c r="H103" i="37" s="1"/>
  <c r="I113" i="43"/>
  <c r="K113" i="43"/>
  <c r="D114" i="43" s="1"/>
  <c r="E202" i="36"/>
  <c r="G202" i="36"/>
  <c r="H202" i="36"/>
  <c r="F202" i="36"/>
  <c r="J202" i="36" s="1"/>
  <c r="I202" i="36" s="1"/>
  <c r="K202" i="36"/>
  <c r="D203" i="36" s="1"/>
  <c r="E113" i="1"/>
  <c r="G113" i="1"/>
  <c r="F113" i="1"/>
  <c r="J113" i="1" s="1"/>
  <c r="H113" i="42"/>
  <c r="G113" i="42"/>
  <c r="E113" i="42"/>
  <c r="F113" i="42"/>
  <c r="J113" i="42" s="1"/>
  <c r="I136" i="38"/>
  <c r="K136" i="38"/>
  <c r="D137" i="38" s="1"/>
  <c r="K113" i="4"/>
  <c r="D114" i="4" s="1"/>
  <c r="I113" i="4"/>
  <c r="H113" i="4" s="1"/>
  <c r="K115" i="45" l="1"/>
  <c r="D116" i="45" s="1"/>
  <c r="I115" i="45"/>
  <c r="G116" i="44"/>
  <c r="E116" i="44"/>
  <c r="H116" i="44"/>
  <c r="F116" i="44"/>
  <c r="J116" i="44" s="1"/>
  <c r="F104" i="37"/>
  <c r="E104" i="37"/>
  <c r="G104" i="37"/>
  <c r="E114" i="43"/>
  <c r="H114" i="43"/>
  <c r="G114" i="43"/>
  <c r="F114" i="43"/>
  <c r="J114" i="43" s="1"/>
  <c r="H203" i="36"/>
  <c r="F203" i="36"/>
  <c r="J203" i="36" s="1"/>
  <c r="I203" i="36" s="1"/>
  <c r="G203" i="36"/>
  <c r="E203" i="36"/>
  <c r="K203" i="36"/>
  <c r="D204" i="36" s="1"/>
  <c r="E114" i="4"/>
  <c r="G114" i="4"/>
  <c r="F114" i="4"/>
  <c r="J114" i="4" s="1"/>
  <c r="K113" i="42"/>
  <c r="D114" i="42" s="1"/>
  <c r="I113" i="42"/>
  <c r="I113" i="1"/>
  <c r="H113" i="1" s="1"/>
  <c r="K113" i="1"/>
  <c r="D114" i="1" s="1"/>
  <c r="G137" i="38"/>
  <c r="F137" i="38"/>
  <c r="J137" i="38" s="1"/>
  <c r="H137" i="38"/>
  <c r="E137" i="38"/>
  <c r="G116" i="45" l="1"/>
  <c r="H116" i="45"/>
  <c r="F116" i="45"/>
  <c r="J116" i="45" s="1"/>
  <c r="E116" i="45"/>
  <c r="K116" i="44"/>
  <c r="D117" i="44" s="1"/>
  <c r="I116" i="44"/>
  <c r="K104" i="37"/>
  <c r="D105" i="37" s="1"/>
  <c r="I104" i="37"/>
  <c r="H104" i="37" s="1"/>
  <c r="I114" i="43"/>
  <c r="K114" i="43"/>
  <c r="D115" i="43" s="1"/>
  <c r="E204" i="36"/>
  <c r="G204" i="36"/>
  <c r="F204" i="36"/>
  <c r="J204" i="36" s="1"/>
  <c r="I204" i="36" s="1"/>
  <c r="H204" i="36"/>
  <c r="K204" i="36"/>
  <c r="D205" i="36" s="1"/>
  <c r="E114" i="1"/>
  <c r="F114" i="1"/>
  <c r="J114" i="1" s="1"/>
  <c r="G114" i="1"/>
  <c r="I114" i="4"/>
  <c r="H114" i="4" s="1"/>
  <c r="K114" i="4"/>
  <c r="D115" i="4" s="1"/>
  <c r="I137" i="38"/>
  <c r="K137" i="38"/>
  <c r="D138" i="38" s="1"/>
  <c r="H114" i="42"/>
  <c r="G114" i="42"/>
  <c r="F114" i="42"/>
  <c r="J114" i="42" s="1"/>
  <c r="E114" i="42"/>
  <c r="K116" i="45" l="1"/>
  <c r="D117" i="45" s="1"/>
  <c r="I116" i="45"/>
  <c r="G117" i="44"/>
  <c r="E117" i="44"/>
  <c r="H117" i="44"/>
  <c r="F117" i="44"/>
  <c r="J117" i="44" s="1"/>
  <c r="F105" i="37"/>
  <c r="E105" i="37"/>
  <c r="G105" i="37"/>
  <c r="G115" i="43"/>
  <c r="E115" i="43"/>
  <c r="H115" i="43"/>
  <c r="F115" i="43"/>
  <c r="J115" i="43" s="1"/>
  <c r="E205" i="36"/>
  <c r="K205" i="36"/>
  <c r="D206" i="36" s="1"/>
  <c r="G205" i="36"/>
  <c r="H205" i="36"/>
  <c r="F205" i="36"/>
  <c r="J205" i="36" s="1"/>
  <c r="I205" i="36" s="1"/>
  <c r="K114" i="1"/>
  <c r="D115" i="1" s="1"/>
  <c r="I114" i="1"/>
  <c r="H114" i="1" s="1"/>
  <c r="E115" i="4"/>
  <c r="G115" i="4"/>
  <c r="F115" i="4"/>
  <c r="J115" i="4" s="1"/>
  <c r="E138" i="38"/>
  <c r="H138" i="38"/>
  <c r="G138" i="38"/>
  <c r="F138" i="38"/>
  <c r="J138" i="38" s="1"/>
  <c r="K114" i="42"/>
  <c r="D115" i="42" s="1"/>
  <c r="I114" i="42"/>
  <c r="F117" i="45" l="1"/>
  <c r="J117" i="45" s="1"/>
  <c r="G117" i="45"/>
  <c r="E117" i="45"/>
  <c r="H117" i="45"/>
  <c r="K117" i="44"/>
  <c r="D118" i="44" s="1"/>
  <c r="I117" i="44"/>
  <c r="K105" i="37"/>
  <c r="D106" i="37" s="1"/>
  <c r="I105" i="37"/>
  <c r="H105" i="37" s="1"/>
  <c r="I115" i="43"/>
  <c r="K115" i="43"/>
  <c r="D116" i="43" s="1"/>
  <c r="H206" i="36"/>
  <c r="K206" i="36"/>
  <c r="D207" i="36" s="1"/>
  <c r="F206" i="36"/>
  <c r="J206" i="36" s="1"/>
  <c r="I206" i="36" s="1"/>
  <c r="E206" i="36"/>
  <c r="G206" i="36"/>
  <c r="H115" i="42"/>
  <c r="G115" i="42"/>
  <c r="E115" i="42"/>
  <c r="F115" i="42"/>
  <c r="J115" i="42" s="1"/>
  <c r="K138" i="38"/>
  <c r="D139" i="38" s="1"/>
  <c r="I138" i="38"/>
  <c r="I115" i="4"/>
  <c r="H115" i="4" s="1"/>
  <c r="K115" i="4"/>
  <c r="D116" i="4" s="1"/>
  <c r="G115" i="1"/>
  <c r="E115" i="1"/>
  <c r="F115" i="1"/>
  <c r="J115" i="1" s="1"/>
  <c r="K117" i="45" l="1"/>
  <c r="D118" i="45" s="1"/>
  <c r="I117" i="45"/>
  <c r="G118" i="44"/>
  <c r="H118" i="44"/>
  <c r="E118" i="44"/>
  <c r="F118" i="44"/>
  <c r="J118" i="44" s="1"/>
  <c r="F106" i="37"/>
  <c r="G106" i="37"/>
  <c r="E106" i="37"/>
  <c r="E116" i="43"/>
  <c r="G116" i="43"/>
  <c r="F116" i="43"/>
  <c r="J116" i="43" s="1"/>
  <c r="H116" i="43"/>
  <c r="G207" i="36"/>
  <c r="E207" i="36"/>
  <c r="K207" i="36"/>
  <c r="D208" i="36" s="1"/>
  <c r="H207" i="36"/>
  <c r="F207" i="36"/>
  <c r="J207" i="36" s="1"/>
  <c r="I207" i="36" s="1"/>
  <c r="K115" i="42"/>
  <c r="D116" i="42" s="1"/>
  <c r="I115" i="42"/>
  <c r="G139" i="38"/>
  <c r="F139" i="38"/>
  <c r="J139" i="38" s="1"/>
  <c r="H139" i="38"/>
  <c r="E139" i="38"/>
  <c r="E116" i="4"/>
  <c r="G116" i="4"/>
  <c r="F116" i="4"/>
  <c r="J116" i="4" s="1"/>
  <c r="I115" i="1"/>
  <c r="H115" i="1" s="1"/>
  <c r="K115" i="1"/>
  <c r="D116" i="1" s="1"/>
  <c r="G118" i="45" l="1"/>
  <c r="H118" i="45"/>
  <c r="E118" i="45"/>
  <c r="F118" i="45"/>
  <c r="J118" i="45" s="1"/>
  <c r="K118" i="44"/>
  <c r="D119" i="44" s="1"/>
  <c r="I118" i="44"/>
  <c r="I106" i="37"/>
  <c r="H106" i="37" s="1"/>
  <c r="K106" i="37"/>
  <c r="D107" i="37" s="1"/>
  <c r="I116" i="43"/>
  <c r="K116" i="43"/>
  <c r="D117" i="43" s="1"/>
  <c r="H208" i="36"/>
  <c r="K208" i="36"/>
  <c r="D209" i="36" s="1"/>
  <c r="F208" i="36"/>
  <c r="J208" i="36" s="1"/>
  <c r="I208" i="36" s="1"/>
  <c r="E208" i="36"/>
  <c r="G208" i="36"/>
  <c r="H116" i="42"/>
  <c r="G116" i="42"/>
  <c r="F116" i="42"/>
  <c r="J116" i="42" s="1"/>
  <c r="E116" i="42"/>
  <c r="E116" i="1"/>
  <c r="F116" i="1"/>
  <c r="J116" i="1" s="1"/>
  <c r="G116" i="1"/>
  <c r="K116" i="4"/>
  <c r="D117" i="4" s="1"/>
  <c r="I116" i="4"/>
  <c r="H116" i="4" s="1"/>
  <c r="I139" i="38"/>
  <c r="K139" i="38"/>
  <c r="D140" i="38" s="1"/>
  <c r="K118" i="45" l="1"/>
  <c r="D119" i="45" s="1"/>
  <c r="I118" i="45"/>
  <c r="G119" i="44"/>
  <c r="H119" i="44"/>
  <c r="E119" i="44"/>
  <c r="F119" i="44"/>
  <c r="J119" i="44" s="1"/>
  <c r="F107" i="37"/>
  <c r="E107" i="37"/>
  <c r="G107" i="37"/>
  <c r="H117" i="43"/>
  <c r="E117" i="43"/>
  <c r="G117" i="43"/>
  <c r="F117" i="43"/>
  <c r="J117" i="43" s="1"/>
  <c r="H209" i="36"/>
  <c r="F209" i="36"/>
  <c r="J209" i="36" s="1"/>
  <c r="I209" i="36" s="1"/>
  <c r="G209" i="36"/>
  <c r="E209" i="36"/>
  <c r="K209" i="36"/>
  <c r="D210" i="36" s="1"/>
  <c r="K116" i="42"/>
  <c r="D117" i="42" s="1"/>
  <c r="I116" i="42"/>
  <c r="K116" i="1"/>
  <c r="D117" i="1" s="1"/>
  <c r="I116" i="1"/>
  <c r="H116" i="1" s="1"/>
  <c r="E140" i="38"/>
  <c r="H140" i="38"/>
  <c r="G140" i="38"/>
  <c r="F140" i="38"/>
  <c r="J140" i="38" s="1"/>
  <c r="E117" i="4"/>
  <c r="G117" i="4"/>
  <c r="F117" i="4"/>
  <c r="J117" i="4" s="1"/>
  <c r="E119" i="45" l="1"/>
  <c r="G119" i="45"/>
  <c r="F119" i="45"/>
  <c r="J119" i="45" s="1"/>
  <c r="H119" i="45"/>
  <c r="K119" i="44"/>
  <c r="D120" i="44" s="1"/>
  <c r="I119" i="44"/>
  <c r="K107" i="37"/>
  <c r="D108" i="37" s="1"/>
  <c r="I107" i="37"/>
  <c r="H107" i="37" s="1"/>
  <c r="I117" i="43"/>
  <c r="K117" i="43"/>
  <c r="D118" i="43" s="1"/>
  <c r="E210" i="36"/>
  <c r="G210" i="36"/>
  <c r="H210" i="36"/>
  <c r="F210" i="36"/>
  <c r="J210" i="36" s="1"/>
  <c r="I210" i="36" s="1"/>
  <c r="K210" i="36"/>
  <c r="D211" i="36" s="1"/>
  <c r="K117" i="4"/>
  <c r="D118" i="4" s="1"/>
  <c r="I117" i="4"/>
  <c r="H117" i="4" s="1"/>
  <c r="K140" i="38"/>
  <c r="D141" i="38" s="1"/>
  <c r="I140" i="38"/>
  <c r="G117" i="1"/>
  <c r="F117" i="1"/>
  <c r="J117" i="1" s="1"/>
  <c r="E117" i="1"/>
  <c r="H117" i="42"/>
  <c r="G117" i="42"/>
  <c r="E117" i="42"/>
  <c r="F117" i="42"/>
  <c r="J117" i="42" s="1"/>
  <c r="K119" i="45" l="1"/>
  <c r="D120" i="45" s="1"/>
  <c r="I119" i="45"/>
  <c r="G120" i="44"/>
  <c r="E120" i="44"/>
  <c r="H120" i="44"/>
  <c r="F120" i="44"/>
  <c r="J120" i="44" s="1"/>
  <c r="F108" i="37"/>
  <c r="G108" i="37"/>
  <c r="E108" i="37"/>
  <c r="E118" i="43"/>
  <c r="H118" i="43"/>
  <c r="G118" i="43"/>
  <c r="F118" i="43"/>
  <c r="J118" i="43" s="1"/>
  <c r="E211" i="36"/>
  <c r="K211" i="36"/>
  <c r="D212" i="36" s="1"/>
  <c r="H211" i="36"/>
  <c r="F211" i="36"/>
  <c r="J211" i="36" s="1"/>
  <c r="I211" i="36" s="1"/>
  <c r="G211" i="36"/>
  <c r="I117" i="1"/>
  <c r="H117" i="1" s="1"/>
  <c r="K117" i="1"/>
  <c r="D118" i="1" s="1"/>
  <c r="G141" i="38"/>
  <c r="F141" i="38"/>
  <c r="J141" i="38" s="1"/>
  <c r="E141" i="38"/>
  <c r="H141" i="38"/>
  <c r="K117" i="42"/>
  <c r="D118" i="42" s="1"/>
  <c r="I117" i="42"/>
  <c r="E118" i="4"/>
  <c r="G118" i="4"/>
  <c r="F118" i="4"/>
  <c r="J118" i="4" s="1"/>
  <c r="G120" i="45" l="1"/>
  <c r="H120" i="45"/>
  <c r="F120" i="45"/>
  <c r="J120" i="45" s="1"/>
  <c r="E120" i="45"/>
  <c r="K120" i="44"/>
  <c r="D121" i="44" s="1"/>
  <c r="I120" i="44"/>
  <c r="I108" i="37"/>
  <c r="H108" i="37" s="1"/>
  <c r="K108" i="37"/>
  <c r="D109" i="37" s="1"/>
  <c r="I118" i="43"/>
  <c r="K118" i="43"/>
  <c r="D119" i="43" s="1"/>
  <c r="F212" i="36"/>
  <c r="J212" i="36" s="1"/>
  <c r="I212" i="36" s="1"/>
  <c r="E212" i="36"/>
  <c r="G212" i="36"/>
  <c r="H212" i="36"/>
  <c r="K212" i="36"/>
  <c r="D213" i="36" s="1"/>
  <c r="H118" i="42"/>
  <c r="G118" i="42"/>
  <c r="F118" i="42"/>
  <c r="J118" i="42" s="1"/>
  <c r="E118" i="42"/>
  <c r="I141" i="38"/>
  <c r="K141" i="38"/>
  <c r="D142" i="38" s="1"/>
  <c r="E118" i="1"/>
  <c r="F118" i="1"/>
  <c r="J118" i="1" s="1"/>
  <c r="G118" i="1"/>
  <c r="K118" i="4"/>
  <c r="D119" i="4" s="1"/>
  <c r="I118" i="4"/>
  <c r="H118" i="4" s="1"/>
  <c r="K120" i="45" l="1"/>
  <c r="D121" i="45" s="1"/>
  <c r="I120" i="45"/>
  <c r="G121" i="44"/>
  <c r="E121" i="44"/>
  <c r="F121" i="44"/>
  <c r="J121" i="44" s="1"/>
  <c r="H121" i="44"/>
  <c r="E109" i="37"/>
  <c r="F109" i="37"/>
  <c r="G109" i="37"/>
  <c r="G119" i="43"/>
  <c r="E119" i="43"/>
  <c r="H119" i="43"/>
  <c r="F119" i="43"/>
  <c r="J119" i="43" s="1"/>
  <c r="G213" i="36"/>
  <c r="E213" i="36"/>
  <c r="K213" i="36"/>
  <c r="D214" i="36" s="1"/>
  <c r="H213" i="36"/>
  <c r="F213" i="36"/>
  <c r="J213" i="36" s="1"/>
  <c r="I213" i="36" s="1"/>
  <c r="I118" i="1"/>
  <c r="H118" i="1" s="1"/>
  <c r="K118" i="1"/>
  <c r="D119" i="1" s="1"/>
  <c r="K118" i="42"/>
  <c r="D119" i="42" s="1"/>
  <c r="I118" i="42"/>
  <c r="E119" i="4"/>
  <c r="G119" i="4"/>
  <c r="F119" i="4"/>
  <c r="J119" i="4" s="1"/>
  <c r="E142" i="38"/>
  <c r="H142" i="38"/>
  <c r="G142" i="38"/>
  <c r="F142" i="38"/>
  <c r="J142" i="38" s="1"/>
  <c r="F121" i="45" l="1"/>
  <c r="J121" i="45" s="1"/>
  <c r="G121" i="45"/>
  <c r="H121" i="45"/>
  <c r="E121" i="45"/>
  <c r="K121" i="44"/>
  <c r="D122" i="44" s="1"/>
  <c r="I121" i="44"/>
  <c r="I109" i="37"/>
  <c r="H109" i="37" s="1"/>
  <c r="K109" i="37"/>
  <c r="I119" i="43"/>
  <c r="K119" i="43"/>
  <c r="D120" i="43" s="1"/>
  <c r="H214" i="36"/>
  <c r="K214" i="36"/>
  <c r="D215" i="36" s="1"/>
  <c r="F214" i="36"/>
  <c r="J214" i="36" s="1"/>
  <c r="I214" i="36" s="1"/>
  <c r="E214" i="36"/>
  <c r="G214" i="36"/>
  <c r="G119" i="1"/>
  <c r="E119" i="1"/>
  <c r="F119" i="1"/>
  <c r="J119" i="1" s="1"/>
  <c r="I142" i="38"/>
  <c r="K142" i="38"/>
  <c r="D143" i="38" s="1"/>
  <c r="I119" i="4"/>
  <c r="H119" i="4" s="1"/>
  <c r="K119" i="4"/>
  <c r="D120" i="4" s="1"/>
  <c r="H119" i="42"/>
  <c r="G119" i="42"/>
  <c r="E119" i="42"/>
  <c r="F119" i="42"/>
  <c r="J119" i="42" s="1"/>
  <c r="K121" i="45" l="1"/>
  <c r="D122" i="45" s="1"/>
  <c r="I121" i="45"/>
  <c r="G122" i="44"/>
  <c r="H122" i="44"/>
  <c r="E122" i="44"/>
  <c r="F122" i="44"/>
  <c r="J122" i="44" s="1"/>
  <c r="D110" i="37"/>
  <c r="E120" i="43"/>
  <c r="G120" i="43"/>
  <c r="H120" i="43"/>
  <c r="F120" i="43"/>
  <c r="J120" i="43" s="1"/>
  <c r="F215" i="36"/>
  <c r="J215" i="36" s="1"/>
  <c r="I215" i="36" s="1"/>
  <c r="G215" i="36"/>
  <c r="E215" i="36"/>
  <c r="K215" i="36"/>
  <c r="D216" i="36" s="1"/>
  <c r="H215" i="36"/>
  <c r="I119" i="1"/>
  <c r="H119" i="1" s="1"/>
  <c r="K119" i="1"/>
  <c r="D120" i="1" s="1"/>
  <c r="G143" i="38"/>
  <c r="F143" i="38"/>
  <c r="J143" i="38" s="1"/>
  <c r="E143" i="38"/>
  <c r="H143" i="38"/>
  <c r="K119" i="42"/>
  <c r="D120" i="42" s="1"/>
  <c r="I119" i="42"/>
  <c r="E120" i="4"/>
  <c r="G120" i="4"/>
  <c r="F120" i="4"/>
  <c r="J120" i="4" s="1"/>
  <c r="G122" i="45" l="1"/>
  <c r="E122" i="45"/>
  <c r="H122" i="45"/>
  <c r="F122" i="45"/>
  <c r="J122" i="45" s="1"/>
  <c r="K122" i="44"/>
  <c r="D123" i="44" s="1"/>
  <c r="I122" i="44"/>
  <c r="E110" i="37"/>
  <c r="G110" i="37"/>
  <c r="F110" i="37"/>
  <c r="I120" i="43"/>
  <c r="K120" i="43"/>
  <c r="D121" i="43" s="1"/>
  <c r="K216" i="36"/>
  <c r="D217" i="36" s="1"/>
  <c r="F216" i="36"/>
  <c r="J216" i="36" s="1"/>
  <c r="I216" i="36" s="1"/>
  <c r="E216" i="36"/>
  <c r="G216" i="36"/>
  <c r="H216" i="36"/>
  <c r="I120" i="4"/>
  <c r="H120" i="4" s="1"/>
  <c r="K120" i="4"/>
  <c r="D121" i="4" s="1"/>
  <c r="E120" i="1"/>
  <c r="F120" i="1"/>
  <c r="J120" i="1" s="1"/>
  <c r="G120" i="1"/>
  <c r="H120" i="42"/>
  <c r="G120" i="42"/>
  <c r="F120" i="42"/>
  <c r="J120" i="42" s="1"/>
  <c r="E120" i="42"/>
  <c r="I143" i="38"/>
  <c r="K143" i="38"/>
  <c r="D144" i="38" s="1"/>
  <c r="K122" i="45" l="1"/>
  <c r="D123" i="45" s="1"/>
  <c r="I122" i="45"/>
  <c r="G123" i="44"/>
  <c r="H123" i="44"/>
  <c r="F123" i="44"/>
  <c r="J123" i="44" s="1"/>
  <c r="E123" i="44"/>
  <c r="K110" i="37"/>
  <c r="D111" i="37" s="1"/>
  <c r="E111" i="37" s="1"/>
  <c r="H121" i="43"/>
  <c r="G121" i="43"/>
  <c r="E121" i="43"/>
  <c r="F121" i="43"/>
  <c r="J121" i="43" s="1"/>
  <c r="G217" i="36"/>
  <c r="E217" i="36"/>
  <c r="K217" i="36"/>
  <c r="D218" i="36" s="1"/>
  <c r="H217" i="36"/>
  <c r="F217" i="36"/>
  <c r="J217" i="36" s="1"/>
  <c r="I217" i="36" s="1"/>
  <c r="K120" i="42"/>
  <c r="D121" i="42" s="1"/>
  <c r="I120" i="42"/>
  <c r="E144" i="38"/>
  <c r="H144" i="38"/>
  <c r="G144" i="38"/>
  <c r="F144" i="38"/>
  <c r="J144" i="38" s="1"/>
  <c r="E121" i="4"/>
  <c r="G121" i="4"/>
  <c r="F121" i="4"/>
  <c r="J121" i="4" s="1"/>
  <c r="I120" i="1"/>
  <c r="H120" i="1" s="1"/>
  <c r="K120" i="1"/>
  <c r="D121" i="1" s="1"/>
  <c r="G123" i="45" l="1"/>
  <c r="F123" i="45"/>
  <c r="J123" i="45" s="1"/>
  <c r="E123" i="45"/>
  <c r="H123" i="45"/>
  <c r="K123" i="44"/>
  <c r="D124" i="44" s="1"/>
  <c r="I123" i="44"/>
  <c r="F111" i="37"/>
  <c r="G111" i="37"/>
  <c r="I110" i="37"/>
  <c r="H110" i="37" s="1"/>
  <c r="I121" i="43"/>
  <c r="K121" i="43"/>
  <c r="D122" i="43" s="1"/>
  <c r="E218" i="36"/>
  <c r="G218" i="36"/>
  <c r="H218" i="36"/>
  <c r="F218" i="36"/>
  <c r="J218" i="36" s="1"/>
  <c r="I218" i="36" s="1"/>
  <c r="K218" i="36"/>
  <c r="D219" i="36" s="1"/>
  <c r="E121" i="1"/>
  <c r="G121" i="1"/>
  <c r="F121" i="1"/>
  <c r="J121" i="1" s="1"/>
  <c r="H121" i="42"/>
  <c r="G121" i="42"/>
  <c r="E121" i="42"/>
  <c r="F121" i="42"/>
  <c r="J121" i="42" s="1"/>
  <c r="I144" i="38"/>
  <c r="K144" i="38"/>
  <c r="D145" i="38" s="1"/>
  <c r="K121" i="4"/>
  <c r="D122" i="4" s="1"/>
  <c r="I121" i="4"/>
  <c r="H121" i="4" s="1"/>
  <c r="K123" i="45" l="1"/>
  <c r="D124" i="45" s="1"/>
  <c r="I123" i="45"/>
  <c r="G124" i="44"/>
  <c r="E124" i="44"/>
  <c r="H124" i="44"/>
  <c r="F124" i="44"/>
  <c r="J124" i="44" s="1"/>
  <c r="K111" i="37"/>
  <c r="D112" i="37" s="1"/>
  <c r="E122" i="43"/>
  <c r="H122" i="43"/>
  <c r="G122" i="43"/>
  <c r="F122" i="43"/>
  <c r="J122" i="43" s="1"/>
  <c r="F219" i="36"/>
  <c r="J219" i="36" s="1"/>
  <c r="I219" i="36" s="1"/>
  <c r="G219" i="36"/>
  <c r="E219" i="36"/>
  <c r="K219" i="36"/>
  <c r="D220" i="36" s="1"/>
  <c r="H219" i="36"/>
  <c r="E122" i="4"/>
  <c r="G122" i="4"/>
  <c r="F122" i="4"/>
  <c r="J122" i="4" s="1"/>
  <c r="K121" i="42"/>
  <c r="D122" i="42" s="1"/>
  <c r="I121" i="42"/>
  <c r="G145" i="38"/>
  <c r="F145" i="38"/>
  <c r="J145" i="38" s="1"/>
  <c r="H145" i="38"/>
  <c r="E145" i="38"/>
  <c r="I121" i="1"/>
  <c r="H121" i="1" s="1"/>
  <c r="K121" i="1"/>
  <c r="D122" i="1" s="1"/>
  <c r="G124" i="45" l="1"/>
  <c r="H124" i="45"/>
  <c r="F124" i="45"/>
  <c r="J124" i="45" s="1"/>
  <c r="E124" i="45"/>
  <c r="K124" i="44"/>
  <c r="D125" i="44" s="1"/>
  <c r="I124" i="44"/>
  <c r="F112" i="37"/>
  <c r="G112" i="37"/>
  <c r="E112" i="37"/>
  <c r="I111" i="37"/>
  <c r="H111" i="37" s="1"/>
  <c r="I122" i="43"/>
  <c r="K122" i="43"/>
  <c r="D123" i="43" s="1"/>
  <c r="H220" i="36"/>
  <c r="E220" i="36"/>
  <c r="G220" i="36"/>
  <c r="K220" i="36"/>
  <c r="D221" i="36" s="1"/>
  <c r="F220" i="36"/>
  <c r="J220" i="36" s="1"/>
  <c r="I220" i="36" s="1"/>
  <c r="E122" i="1"/>
  <c r="F122" i="1"/>
  <c r="J122" i="1" s="1"/>
  <c r="G122" i="1"/>
  <c r="I122" i="4"/>
  <c r="H122" i="4" s="1"/>
  <c r="K122" i="4"/>
  <c r="D123" i="4" s="1"/>
  <c r="I145" i="38"/>
  <c r="K145" i="38"/>
  <c r="D146" i="38" s="1"/>
  <c r="H122" i="42"/>
  <c r="G122" i="42"/>
  <c r="F122" i="42"/>
  <c r="J122" i="42" s="1"/>
  <c r="E122" i="42"/>
  <c r="K124" i="45" l="1"/>
  <c r="D125" i="45" s="1"/>
  <c r="I124" i="45"/>
  <c r="G125" i="44"/>
  <c r="H125" i="44"/>
  <c r="E125" i="44"/>
  <c r="F125" i="44"/>
  <c r="J125" i="44" s="1"/>
  <c r="K112" i="37"/>
  <c r="D113" i="37" s="1"/>
  <c r="E123" i="43"/>
  <c r="G123" i="43"/>
  <c r="H123" i="43"/>
  <c r="F123" i="43"/>
  <c r="J123" i="43" s="1"/>
  <c r="E221" i="36"/>
  <c r="K221" i="36"/>
  <c r="D222" i="36" s="1"/>
  <c r="H221" i="36"/>
  <c r="F221" i="36"/>
  <c r="J221" i="36" s="1"/>
  <c r="I221" i="36" s="1"/>
  <c r="G221" i="36"/>
  <c r="I122" i="1"/>
  <c r="H122" i="1" s="1"/>
  <c r="K122" i="1"/>
  <c r="D123" i="1" s="1"/>
  <c r="K122" i="42"/>
  <c r="D123" i="42" s="1"/>
  <c r="I122" i="42"/>
  <c r="E146" i="38"/>
  <c r="H146" i="38"/>
  <c r="G146" i="38"/>
  <c r="F146" i="38"/>
  <c r="J146" i="38" s="1"/>
  <c r="E123" i="4"/>
  <c r="G123" i="4"/>
  <c r="F123" i="4"/>
  <c r="J123" i="4" s="1"/>
  <c r="F125" i="45" l="1"/>
  <c r="J125" i="45" s="1"/>
  <c r="G125" i="45"/>
  <c r="E125" i="45"/>
  <c r="H125" i="45"/>
  <c r="K125" i="44"/>
  <c r="D126" i="44" s="1"/>
  <c r="I125" i="44"/>
  <c r="F113" i="37"/>
  <c r="E113" i="37"/>
  <c r="G113" i="37"/>
  <c r="I112" i="37"/>
  <c r="H112" i="37" s="1"/>
  <c r="I123" i="43"/>
  <c r="K123" i="43"/>
  <c r="D124" i="43" s="1"/>
  <c r="F222" i="36"/>
  <c r="J222" i="36" s="1"/>
  <c r="I222" i="36" s="1"/>
  <c r="E222" i="36"/>
  <c r="G222" i="36"/>
  <c r="H222" i="36"/>
  <c r="K222" i="36"/>
  <c r="D223" i="36" s="1"/>
  <c r="H123" i="42"/>
  <c r="G123" i="42"/>
  <c r="E123" i="42"/>
  <c r="F123" i="42"/>
  <c r="J123" i="42" s="1"/>
  <c r="K146" i="38"/>
  <c r="D147" i="38" s="1"/>
  <c r="I146" i="38"/>
  <c r="G123" i="1"/>
  <c r="E123" i="1"/>
  <c r="F123" i="1"/>
  <c r="J123" i="1" s="1"/>
  <c r="I123" i="4"/>
  <c r="H123" i="4" s="1"/>
  <c r="K123" i="4"/>
  <c r="D124" i="4" s="1"/>
  <c r="K125" i="45" l="1"/>
  <c r="D126" i="45" s="1"/>
  <c r="I125" i="45"/>
  <c r="G126" i="44"/>
  <c r="H126" i="44"/>
  <c r="E126" i="44"/>
  <c r="F126" i="44"/>
  <c r="J126" i="44" s="1"/>
  <c r="K113" i="37"/>
  <c r="D114" i="37" s="1"/>
  <c r="E124" i="43"/>
  <c r="G124" i="43"/>
  <c r="H124" i="43"/>
  <c r="F124" i="43"/>
  <c r="J124" i="43" s="1"/>
  <c r="E223" i="36"/>
  <c r="K223" i="36"/>
  <c r="D224" i="36" s="1"/>
  <c r="G223" i="36"/>
  <c r="H223" i="36"/>
  <c r="F223" i="36"/>
  <c r="J223" i="36" s="1"/>
  <c r="I223" i="36" s="1"/>
  <c r="K123" i="42"/>
  <c r="D124" i="42" s="1"/>
  <c r="I123" i="42"/>
  <c r="E124" i="4"/>
  <c r="G124" i="4"/>
  <c r="F124" i="4"/>
  <c r="J124" i="4" s="1"/>
  <c r="G147" i="38"/>
  <c r="F147" i="38"/>
  <c r="J147" i="38" s="1"/>
  <c r="H147" i="38"/>
  <c r="E147" i="38"/>
  <c r="I123" i="1"/>
  <c r="H123" i="1" s="1"/>
  <c r="K123" i="1"/>
  <c r="D124" i="1" s="1"/>
  <c r="G126" i="45" l="1"/>
  <c r="E126" i="45"/>
  <c r="H126" i="45"/>
  <c r="F126" i="45"/>
  <c r="J126" i="45" s="1"/>
  <c r="K126" i="44"/>
  <c r="D127" i="44" s="1"/>
  <c r="I126" i="44"/>
  <c r="G114" i="37"/>
  <c r="E114" i="37"/>
  <c r="F114" i="37"/>
  <c r="I113" i="37"/>
  <c r="H113" i="37" s="1"/>
  <c r="I124" i="43"/>
  <c r="K124" i="43"/>
  <c r="D125" i="43" s="1"/>
  <c r="E224" i="36"/>
  <c r="G224" i="36"/>
  <c r="H224" i="36"/>
  <c r="K224" i="36"/>
  <c r="D225" i="36" s="1"/>
  <c r="F224" i="36"/>
  <c r="J224" i="36" s="1"/>
  <c r="I224" i="36" s="1"/>
  <c r="I147" i="38"/>
  <c r="K147" i="38"/>
  <c r="D148" i="38" s="1"/>
  <c r="E124" i="1"/>
  <c r="F124" i="1"/>
  <c r="J124" i="1" s="1"/>
  <c r="G124" i="1"/>
  <c r="I124" i="4"/>
  <c r="H124" i="4" s="1"/>
  <c r="K124" i="4"/>
  <c r="D125" i="4" s="1"/>
  <c r="H124" i="42"/>
  <c r="G124" i="42"/>
  <c r="F124" i="42"/>
  <c r="J124" i="42" s="1"/>
  <c r="E124" i="42"/>
  <c r="K126" i="45" l="1"/>
  <c r="D127" i="45" s="1"/>
  <c r="I126" i="45"/>
  <c r="G127" i="44"/>
  <c r="H127" i="44"/>
  <c r="E127" i="44"/>
  <c r="F127" i="44"/>
  <c r="J127" i="44" s="1"/>
  <c r="I114" i="37"/>
  <c r="H114" i="37" s="1"/>
  <c r="K114" i="37"/>
  <c r="D115" i="37" s="1"/>
  <c r="H125" i="43"/>
  <c r="G125" i="43"/>
  <c r="E125" i="43"/>
  <c r="F125" i="43"/>
  <c r="J125" i="43" s="1"/>
  <c r="E225" i="36"/>
  <c r="K225" i="36"/>
  <c r="D226" i="36" s="1"/>
  <c r="H225" i="36"/>
  <c r="F225" i="36"/>
  <c r="J225" i="36" s="1"/>
  <c r="I225" i="36" s="1"/>
  <c r="G225" i="36"/>
  <c r="K124" i="1"/>
  <c r="D125" i="1" s="1"/>
  <c r="I124" i="1"/>
  <c r="H124" i="1" s="1"/>
  <c r="K124" i="42"/>
  <c r="D125" i="42" s="1"/>
  <c r="I124" i="42"/>
  <c r="E148" i="38"/>
  <c r="H148" i="38"/>
  <c r="G148" i="38"/>
  <c r="F148" i="38"/>
  <c r="J148" i="38" s="1"/>
  <c r="G125" i="4"/>
  <c r="F125" i="4"/>
  <c r="J125" i="4" s="1"/>
  <c r="E125" i="4"/>
  <c r="E127" i="45" l="1"/>
  <c r="G127" i="45"/>
  <c r="F127" i="45"/>
  <c r="J127" i="45" s="1"/>
  <c r="H127" i="45"/>
  <c r="K127" i="44"/>
  <c r="D128" i="44" s="1"/>
  <c r="I127" i="44"/>
  <c r="E115" i="37"/>
  <c r="G115" i="37"/>
  <c r="F115" i="37"/>
  <c r="I125" i="43"/>
  <c r="K125" i="43"/>
  <c r="D126" i="43" s="1"/>
  <c r="H226" i="36"/>
  <c r="F226" i="36"/>
  <c r="J226" i="36" s="1"/>
  <c r="I226" i="36" s="1"/>
  <c r="K226" i="36"/>
  <c r="D227" i="36" s="1"/>
  <c r="E226" i="36"/>
  <c r="G226" i="36"/>
  <c r="H125" i="42"/>
  <c r="G125" i="42"/>
  <c r="E125" i="42"/>
  <c r="F125" i="42"/>
  <c r="J125" i="42" s="1"/>
  <c r="I125" i="4"/>
  <c r="H125" i="4" s="1"/>
  <c r="K125" i="4"/>
  <c r="D126" i="4" s="1"/>
  <c r="K148" i="38"/>
  <c r="D149" i="38" s="1"/>
  <c r="I148" i="38"/>
  <c r="G125" i="1"/>
  <c r="F125" i="1"/>
  <c r="J125" i="1" s="1"/>
  <c r="E125" i="1"/>
  <c r="K127" i="45" l="1"/>
  <c r="D128" i="45" s="1"/>
  <c r="I127" i="45"/>
  <c r="G128" i="44"/>
  <c r="E128" i="44"/>
  <c r="H128" i="44"/>
  <c r="F128" i="44"/>
  <c r="J128" i="44" s="1"/>
  <c r="I115" i="37"/>
  <c r="H115" i="37" s="1"/>
  <c r="K115" i="37"/>
  <c r="D116" i="37" s="1"/>
  <c r="E126" i="43"/>
  <c r="H126" i="43"/>
  <c r="G126" i="43"/>
  <c r="F126" i="43"/>
  <c r="J126" i="43" s="1"/>
  <c r="F227" i="36"/>
  <c r="J227" i="36" s="1"/>
  <c r="I227" i="36" s="1"/>
  <c r="G227" i="36"/>
  <c r="E227" i="36"/>
  <c r="K227" i="36"/>
  <c r="D228" i="36" s="1"/>
  <c r="H227" i="36"/>
  <c r="I125" i="1"/>
  <c r="H125" i="1" s="1"/>
  <c r="K125" i="1"/>
  <c r="D126" i="1" s="1"/>
  <c r="K125" i="42"/>
  <c r="D126" i="42" s="1"/>
  <c r="I125" i="42"/>
  <c r="G149" i="38"/>
  <c r="F149" i="38"/>
  <c r="J149" i="38" s="1"/>
  <c r="E149" i="38"/>
  <c r="H149" i="38"/>
  <c r="E126" i="4"/>
  <c r="G126" i="4"/>
  <c r="F126" i="4"/>
  <c r="J126" i="4" s="1"/>
  <c r="G128" i="45" l="1"/>
  <c r="H128" i="45"/>
  <c r="F128" i="45"/>
  <c r="J128" i="45" s="1"/>
  <c r="E128" i="45"/>
  <c r="K128" i="44"/>
  <c r="D129" i="44" s="1"/>
  <c r="I128" i="44"/>
  <c r="F116" i="37"/>
  <c r="G116" i="37"/>
  <c r="E116" i="37"/>
  <c r="I126" i="43"/>
  <c r="K126" i="43"/>
  <c r="D127" i="43" s="1"/>
  <c r="E228" i="36"/>
  <c r="G228" i="36"/>
  <c r="K228" i="36"/>
  <c r="D229" i="36" s="1"/>
  <c r="F228" i="36"/>
  <c r="J228" i="36" s="1"/>
  <c r="I228" i="36" s="1"/>
  <c r="H228" i="36"/>
  <c r="H126" i="42"/>
  <c r="G126" i="42"/>
  <c r="F126" i="42"/>
  <c r="J126" i="42" s="1"/>
  <c r="E126" i="42"/>
  <c r="E126" i="1"/>
  <c r="F126" i="1"/>
  <c r="J126" i="1" s="1"/>
  <c r="G126" i="1"/>
  <c r="I126" i="4"/>
  <c r="H126" i="4" s="1"/>
  <c r="K126" i="4"/>
  <c r="D127" i="4" s="1"/>
  <c r="I149" i="38"/>
  <c r="K149" i="38"/>
  <c r="D150" i="38" s="1"/>
  <c r="K128" i="45" l="1"/>
  <c r="D129" i="45" s="1"/>
  <c r="I128" i="45"/>
  <c r="G129" i="44"/>
  <c r="H129" i="44"/>
  <c r="E129" i="44"/>
  <c r="F129" i="44"/>
  <c r="J129" i="44" s="1"/>
  <c r="I116" i="37"/>
  <c r="H116" i="37" s="1"/>
  <c r="K116" i="37"/>
  <c r="D117" i="37" s="1"/>
  <c r="G127" i="43"/>
  <c r="E127" i="43"/>
  <c r="H127" i="43"/>
  <c r="F127" i="43"/>
  <c r="J127" i="43" s="1"/>
  <c r="E229" i="36"/>
  <c r="K229" i="36"/>
  <c r="D230" i="36" s="1"/>
  <c r="H229" i="36"/>
  <c r="F229" i="36"/>
  <c r="J229" i="36" s="1"/>
  <c r="I229" i="36" s="1"/>
  <c r="G229" i="36"/>
  <c r="I126" i="1"/>
  <c r="H126" i="1" s="1"/>
  <c r="K126" i="1"/>
  <c r="D127" i="1" s="1"/>
  <c r="K126" i="42"/>
  <c r="D127" i="42" s="1"/>
  <c r="I126" i="42"/>
  <c r="E127" i="4"/>
  <c r="G127" i="4"/>
  <c r="F127" i="4"/>
  <c r="J127" i="4" s="1"/>
  <c r="E150" i="38"/>
  <c r="H150" i="38"/>
  <c r="G150" i="38"/>
  <c r="F150" i="38"/>
  <c r="J150" i="38" s="1"/>
  <c r="F129" i="45" l="1"/>
  <c r="J129" i="45" s="1"/>
  <c r="G129" i="45"/>
  <c r="E129" i="45"/>
  <c r="H129" i="45"/>
  <c r="K129" i="44"/>
  <c r="D130" i="44" s="1"/>
  <c r="I129" i="44"/>
  <c r="F117" i="37"/>
  <c r="E117" i="37"/>
  <c r="G117" i="37"/>
  <c r="I127" i="43"/>
  <c r="K127" i="43"/>
  <c r="D128" i="43" s="1"/>
  <c r="F230" i="36"/>
  <c r="J230" i="36" s="1"/>
  <c r="I230" i="36" s="1"/>
  <c r="E230" i="36"/>
  <c r="G230" i="36"/>
  <c r="H230" i="36"/>
  <c r="K230" i="36"/>
  <c r="D231" i="36" s="1"/>
  <c r="G127" i="1"/>
  <c r="E127" i="1"/>
  <c r="F127" i="1"/>
  <c r="J127" i="1" s="1"/>
  <c r="K127" i="4"/>
  <c r="D128" i="4" s="1"/>
  <c r="I127" i="4"/>
  <c r="H127" i="4" s="1"/>
  <c r="I150" i="38"/>
  <c r="K150" i="38"/>
  <c r="D151" i="38" s="1"/>
  <c r="H127" i="42"/>
  <c r="G127" i="42"/>
  <c r="E127" i="42"/>
  <c r="F127" i="42"/>
  <c r="J127" i="42" s="1"/>
  <c r="K129" i="45" l="1"/>
  <c r="D130" i="45" s="1"/>
  <c r="I129" i="45"/>
  <c r="G130" i="44"/>
  <c r="H130" i="44"/>
  <c r="E130" i="44"/>
  <c r="F130" i="44"/>
  <c r="J130" i="44" s="1"/>
  <c r="I117" i="37"/>
  <c r="H117" i="37" s="1"/>
  <c r="K117" i="37"/>
  <c r="D118" i="37" s="1"/>
  <c r="E128" i="43"/>
  <c r="G128" i="43"/>
  <c r="F128" i="43"/>
  <c r="J128" i="43" s="1"/>
  <c r="H128" i="43"/>
  <c r="E231" i="36"/>
  <c r="K231" i="36"/>
  <c r="D232" i="36" s="1"/>
  <c r="H231" i="36"/>
  <c r="F231" i="36"/>
  <c r="J231" i="36" s="1"/>
  <c r="I231" i="36" s="1"/>
  <c r="G231" i="36"/>
  <c r="I127" i="1"/>
  <c r="H127" i="1" s="1"/>
  <c r="K127" i="1"/>
  <c r="D128" i="1" s="1"/>
  <c r="K127" i="42"/>
  <c r="D128" i="42" s="1"/>
  <c r="I127" i="42"/>
  <c r="G151" i="38"/>
  <c r="F151" i="38"/>
  <c r="J151" i="38" s="1"/>
  <c r="E151" i="38"/>
  <c r="H151" i="38"/>
  <c r="E128" i="4"/>
  <c r="G128" i="4"/>
  <c r="F128" i="4"/>
  <c r="J128" i="4" s="1"/>
  <c r="G130" i="45" l="1"/>
  <c r="H130" i="45"/>
  <c r="E130" i="45"/>
  <c r="F130" i="45"/>
  <c r="J130" i="45" s="1"/>
  <c r="K130" i="44"/>
  <c r="D131" i="44" s="1"/>
  <c r="I130" i="44"/>
  <c r="F118" i="37"/>
  <c r="E118" i="37"/>
  <c r="G118" i="37"/>
  <c r="I128" i="43"/>
  <c r="K128" i="43"/>
  <c r="D129" i="43" s="1"/>
  <c r="F232" i="36"/>
  <c r="J232" i="36" s="1"/>
  <c r="I232" i="36" s="1"/>
  <c r="E232" i="36"/>
  <c r="G232" i="36"/>
  <c r="H232" i="36"/>
  <c r="K232" i="36"/>
  <c r="D233" i="36" s="1"/>
  <c r="H128" i="42"/>
  <c r="G128" i="42"/>
  <c r="F128" i="42"/>
  <c r="J128" i="42" s="1"/>
  <c r="E128" i="42"/>
  <c r="I128" i="4"/>
  <c r="H128" i="4" s="1"/>
  <c r="K128" i="4"/>
  <c r="D129" i="4" s="1"/>
  <c r="I151" i="38"/>
  <c r="K151" i="38"/>
  <c r="D152" i="38" s="1"/>
  <c r="E128" i="1"/>
  <c r="F128" i="1"/>
  <c r="J128" i="1" s="1"/>
  <c r="G128" i="1"/>
  <c r="K130" i="45" l="1"/>
  <c r="D131" i="45" s="1"/>
  <c r="I130" i="45"/>
  <c r="G131" i="44"/>
  <c r="H131" i="44"/>
  <c r="E131" i="44"/>
  <c r="F131" i="44"/>
  <c r="J131" i="44" s="1"/>
  <c r="K118" i="37"/>
  <c r="D119" i="37" s="1"/>
  <c r="I118" i="37"/>
  <c r="H118" i="37" s="1"/>
  <c r="H129" i="43"/>
  <c r="E129" i="43"/>
  <c r="G129" i="43"/>
  <c r="F129" i="43"/>
  <c r="J129" i="43" s="1"/>
  <c r="E233" i="36"/>
  <c r="K233" i="36"/>
  <c r="D234" i="36" s="1"/>
  <c r="H233" i="36"/>
  <c r="F233" i="36"/>
  <c r="J233" i="36" s="1"/>
  <c r="I233" i="36" s="1"/>
  <c r="G233" i="36"/>
  <c r="E129" i="4"/>
  <c r="G129" i="4"/>
  <c r="F129" i="4"/>
  <c r="J129" i="4" s="1"/>
  <c r="E152" i="38"/>
  <c r="H152" i="38"/>
  <c r="G152" i="38"/>
  <c r="F152" i="38"/>
  <c r="J152" i="38" s="1"/>
  <c r="K128" i="42"/>
  <c r="D129" i="42" s="1"/>
  <c r="I128" i="42"/>
  <c r="I128" i="1"/>
  <c r="H128" i="1" s="1"/>
  <c r="K128" i="1"/>
  <c r="D129" i="1" s="1"/>
  <c r="G131" i="45" l="1"/>
  <c r="F131" i="45"/>
  <c r="J131" i="45" s="1"/>
  <c r="E131" i="45"/>
  <c r="H131" i="45"/>
  <c r="K131" i="44"/>
  <c r="D132" i="44" s="1"/>
  <c r="I131" i="44"/>
  <c r="F119" i="37"/>
  <c r="J119" i="37" s="1"/>
  <c r="G119" i="37"/>
  <c r="H119" i="37"/>
  <c r="E119" i="37"/>
  <c r="I129" i="43"/>
  <c r="K129" i="43"/>
  <c r="D130" i="43" s="1"/>
  <c r="F234" i="36"/>
  <c r="J234" i="36" s="1"/>
  <c r="I234" i="36" s="1"/>
  <c r="K234" i="36"/>
  <c r="D235" i="36" s="1"/>
  <c r="E234" i="36"/>
  <c r="G234" i="36"/>
  <c r="H234" i="36"/>
  <c r="H129" i="42"/>
  <c r="G129" i="42"/>
  <c r="E129" i="42"/>
  <c r="F129" i="42"/>
  <c r="J129" i="42" s="1"/>
  <c r="E129" i="1"/>
  <c r="G129" i="1"/>
  <c r="F129" i="1"/>
  <c r="J129" i="1" s="1"/>
  <c r="I152" i="38"/>
  <c r="K152" i="38"/>
  <c r="D153" i="38" s="1"/>
  <c r="K129" i="4"/>
  <c r="D130" i="4" s="1"/>
  <c r="I129" i="4"/>
  <c r="H129" i="4" s="1"/>
  <c r="K131" i="45" l="1"/>
  <c r="D132" i="45" s="1"/>
  <c r="I131" i="45"/>
  <c r="G132" i="44"/>
  <c r="E132" i="44"/>
  <c r="H132" i="44"/>
  <c r="F132" i="44"/>
  <c r="J132" i="44" s="1"/>
  <c r="I119" i="37"/>
  <c r="K119" i="37"/>
  <c r="D120" i="37" s="1"/>
  <c r="E130" i="43"/>
  <c r="H130" i="43"/>
  <c r="G130" i="43"/>
  <c r="F130" i="43"/>
  <c r="J130" i="43" s="1"/>
  <c r="F235" i="36"/>
  <c r="J235" i="36" s="1"/>
  <c r="I235" i="36" s="1"/>
  <c r="G235" i="36"/>
  <c r="E235" i="36"/>
  <c r="K235" i="36"/>
  <c r="D236" i="36" s="1"/>
  <c r="H235" i="36"/>
  <c r="I129" i="1"/>
  <c r="H129" i="1" s="1"/>
  <c r="K129" i="1"/>
  <c r="D130" i="1" s="1"/>
  <c r="E130" i="4"/>
  <c r="G130" i="4"/>
  <c r="F130" i="4"/>
  <c r="J130" i="4" s="1"/>
  <c r="G153" i="38"/>
  <c r="F153" i="38"/>
  <c r="J153" i="38" s="1"/>
  <c r="H153" i="38"/>
  <c r="E153" i="38"/>
  <c r="K129" i="42"/>
  <c r="D130" i="42" s="1"/>
  <c r="I129" i="42"/>
  <c r="G132" i="45" l="1"/>
  <c r="H132" i="45"/>
  <c r="F132" i="45"/>
  <c r="J132" i="45" s="1"/>
  <c r="E132" i="45"/>
  <c r="K132" i="44"/>
  <c r="D133" i="44" s="1"/>
  <c r="I132" i="44"/>
  <c r="F120" i="37"/>
  <c r="J120" i="37" s="1"/>
  <c r="E120" i="37"/>
  <c r="G120" i="37"/>
  <c r="H120" i="37"/>
  <c r="I130" i="43"/>
  <c r="K130" i="43"/>
  <c r="D131" i="43" s="1"/>
  <c r="E236" i="36"/>
  <c r="G236" i="36"/>
  <c r="H236" i="36"/>
  <c r="K236" i="36"/>
  <c r="D237" i="36" s="1"/>
  <c r="F236" i="36"/>
  <c r="J236" i="36" s="1"/>
  <c r="I236" i="36" s="1"/>
  <c r="H130" i="42"/>
  <c r="G130" i="42"/>
  <c r="F130" i="42"/>
  <c r="J130" i="42" s="1"/>
  <c r="E130" i="42"/>
  <c r="I153" i="38"/>
  <c r="K153" i="38"/>
  <c r="D154" i="38" s="1"/>
  <c r="E130" i="1"/>
  <c r="F130" i="1"/>
  <c r="J130" i="1" s="1"/>
  <c r="G130" i="1"/>
  <c r="I130" i="4"/>
  <c r="H130" i="4" s="1"/>
  <c r="K130" i="4"/>
  <c r="D131" i="4" s="1"/>
  <c r="K132" i="45" l="1"/>
  <c r="D133" i="45" s="1"/>
  <c r="I132" i="45"/>
  <c r="G133" i="44"/>
  <c r="E133" i="44"/>
  <c r="H133" i="44"/>
  <c r="F133" i="44"/>
  <c r="J133" i="44" s="1"/>
  <c r="I120" i="37"/>
  <c r="K120" i="37"/>
  <c r="D121" i="37" s="1"/>
  <c r="E131" i="43"/>
  <c r="G131" i="43"/>
  <c r="H131" i="43"/>
  <c r="F131" i="43"/>
  <c r="J131" i="43" s="1"/>
  <c r="F237" i="36"/>
  <c r="J237" i="36" s="1"/>
  <c r="I237" i="36" s="1"/>
  <c r="G237" i="36"/>
  <c r="E237" i="36"/>
  <c r="K237" i="36"/>
  <c r="D238" i="36" s="1"/>
  <c r="H237" i="36"/>
  <c r="K130" i="1"/>
  <c r="D131" i="1" s="1"/>
  <c r="I130" i="1"/>
  <c r="H130" i="1" s="1"/>
  <c r="E131" i="4"/>
  <c r="G131" i="4"/>
  <c r="F131" i="4"/>
  <c r="J131" i="4" s="1"/>
  <c r="K130" i="42"/>
  <c r="D131" i="42" s="1"/>
  <c r="I130" i="42"/>
  <c r="E154" i="38"/>
  <c r="H154" i="38"/>
  <c r="G154" i="38"/>
  <c r="F154" i="38"/>
  <c r="J154" i="38" s="1"/>
  <c r="F133" i="45" l="1"/>
  <c r="J133" i="45" s="1"/>
  <c r="G133" i="45"/>
  <c r="E133" i="45"/>
  <c r="H133" i="45"/>
  <c r="K133" i="44"/>
  <c r="D134" i="44" s="1"/>
  <c r="I133" i="44"/>
  <c r="H121" i="37"/>
  <c r="F121" i="37"/>
  <c r="J121" i="37" s="1"/>
  <c r="E121" i="37"/>
  <c r="G121" i="37"/>
  <c r="I131" i="43"/>
  <c r="K131" i="43"/>
  <c r="D132" i="43" s="1"/>
  <c r="E238" i="36"/>
  <c r="G238" i="36"/>
  <c r="K238" i="36"/>
  <c r="D239" i="36" s="1"/>
  <c r="F238" i="36"/>
  <c r="J238" i="36" s="1"/>
  <c r="I238" i="36" s="1"/>
  <c r="H238" i="36"/>
  <c r="K154" i="38"/>
  <c r="D155" i="38" s="1"/>
  <c r="I154" i="38"/>
  <c r="H131" i="42"/>
  <c r="G131" i="42"/>
  <c r="E131" i="42"/>
  <c r="F131" i="42"/>
  <c r="J131" i="42" s="1"/>
  <c r="K131" i="4"/>
  <c r="D132" i="4" s="1"/>
  <c r="I131" i="4"/>
  <c r="H131" i="4" s="1"/>
  <c r="G131" i="1"/>
  <c r="E131" i="1"/>
  <c r="F131" i="1"/>
  <c r="J131" i="1" s="1"/>
  <c r="K133" i="45" l="1"/>
  <c r="D134" i="45" s="1"/>
  <c r="I133" i="45"/>
  <c r="G134" i="44"/>
  <c r="H134" i="44"/>
  <c r="E134" i="44"/>
  <c r="F134" i="44"/>
  <c r="J134" i="44" s="1"/>
  <c r="K121" i="37"/>
  <c r="D122" i="37" s="1"/>
  <c r="I121" i="37"/>
  <c r="E132" i="43"/>
  <c r="G132" i="43"/>
  <c r="F132" i="43"/>
  <c r="J132" i="43" s="1"/>
  <c r="H132" i="43"/>
  <c r="F239" i="36"/>
  <c r="J239" i="36" s="1"/>
  <c r="I239" i="36" s="1"/>
  <c r="G239" i="36"/>
  <c r="H239" i="36"/>
  <c r="E239" i="36"/>
  <c r="K239" i="36"/>
  <c r="D240" i="36" s="1"/>
  <c r="E132" i="4"/>
  <c r="G132" i="4"/>
  <c r="F132" i="4"/>
  <c r="J132" i="4" s="1"/>
  <c r="I131" i="1"/>
  <c r="H131" i="1" s="1"/>
  <c r="K131" i="1"/>
  <c r="D132" i="1" s="1"/>
  <c r="K131" i="42"/>
  <c r="D132" i="42" s="1"/>
  <c r="I131" i="42"/>
  <c r="G155" i="38"/>
  <c r="F155" i="38"/>
  <c r="J155" i="38" s="1"/>
  <c r="H155" i="38"/>
  <c r="E155" i="38"/>
  <c r="G134" i="45" l="1"/>
  <c r="H134" i="45"/>
  <c r="E134" i="45"/>
  <c r="F134" i="45"/>
  <c r="J134" i="45" s="1"/>
  <c r="K134" i="44"/>
  <c r="D135" i="44" s="1"/>
  <c r="I134" i="44"/>
  <c r="E122" i="37"/>
  <c r="H122" i="37"/>
  <c r="F122" i="37"/>
  <c r="J122" i="37" s="1"/>
  <c r="G122" i="37"/>
  <c r="I132" i="43"/>
  <c r="K132" i="43"/>
  <c r="D133" i="43" s="1"/>
  <c r="E240" i="36"/>
  <c r="G240" i="36"/>
  <c r="H240" i="36"/>
  <c r="K240" i="36"/>
  <c r="D241" i="36" s="1"/>
  <c r="F240" i="36"/>
  <c r="J240" i="36" s="1"/>
  <c r="I240" i="36" s="1"/>
  <c r="I132" i="4"/>
  <c r="H132" i="4" s="1"/>
  <c r="K132" i="4"/>
  <c r="D133" i="4" s="1"/>
  <c r="E132" i="1"/>
  <c r="F132" i="1"/>
  <c r="J132" i="1" s="1"/>
  <c r="G132" i="1"/>
  <c r="I155" i="38"/>
  <c r="K155" i="38"/>
  <c r="D156" i="38" s="1"/>
  <c r="H132" i="42"/>
  <c r="G132" i="42"/>
  <c r="F132" i="42"/>
  <c r="J132" i="42" s="1"/>
  <c r="E132" i="42"/>
  <c r="K134" i="45" l="1"/>
  <c r="D135" i="45" s="1"/>
  <c r="I134" i="45"/>
  <c r="G135" i="44"/>
  <c r="H135" i="44"/>
  <c r="E135" i="44"/>
  <c r="F135" i="44"/>
  <c r="J135" i="44" s="1"/>
  <c r="K122" i="37"/>
  <c r="D123" i="37" s="1"/>
  <c r="I122" i="37"/>
  <c r="H133" i="43"/>
  <c r="G133" i="43"/>
  <c r="E133" i="43"/>
  <c r="F133" i="43"/>
  <c r="J133" i="43" s="1"/>
  <c r="G241" i="36"/>
  <c r="E241" i="36"/>
  <c r="K241" i="36"/>
  <c r="D242" i="36" s="1"/>
  <c r="F241" i="36"/>
  <c r="J241" i="36" s="1"/>
  <c r="I241" i="36" s="1"/>
  <c r="H241" i="36"/>
  <c r="K132" i="42"/>
  <c r="D133" i="42" s="1"/>
  <c r="I132" i="42"/>
  <c r="I132" i="1"/>
  <c r="H132" i="1" s="1"/>
  <c r="K132" i="1"/>
  <c r="D133" i="1" s="1"/>
  <c r="G133" i="4"/>
  <c r="F133" i="4"/>
  <c r="J133" i="4" s="1"/>
  <c r="E133" i="4"/>
  <c r="E156" i="38"/>
  <c r="H156" i="38"/>
  <c r="G156" i="38"/>
  <c r="F156" i="38"/>
  <c r="J156" i="38" s="1"/>
  <c r="E135" i="45" l="1"/>
  <c r="G135" i="45"/>
  <c r="F135" i="45"/>
  <c r="J135" i="45" s="1"/>
  <c r="H135" i="45"/>
  <c r="K135" i="44"/>
  <c r="D136" i="44" s="1"/>
  <c r="I135" i="44"/>
  <c r="E123" i="37"/>
  <c r="F123" i="37"/>
  <c r="J123" i="37" s="1"/>
  <c r="G123" i="37"/>
  <c r="H123" i="37"/>
  <c r="I133" i="43"/>
  <c r="K133" i="43"/>
  <c r="D134" i="43" s="1"/>
  <c r="K242" i="36"/>
  <c r="D243" i="36" s="1"/>
  <c r="E242" i="36"/>
  <c r="G242" i="36"/>
  <c r="H242" i="36"/>
  <c r="F242" i="36"/>
  <c r="J242" i="36" s="1"/>
  <c r="I242" i="36" s="1"/>
  <c r="H133" i="42"/>
  <c r="G133" i="42"/>
  <c r="E133" i="42"/>
  <c r="F133" i="42"/>
  <c r="J133" i="42" s="1"/>
  <c r="K156" i="38"/>
  <c r="D157" i="38" s="1"/>
  <c r="I156" i="38"/>
  <c r="G133" i="1"/>
  <c r="F133" i="1"/>
  <c r="J133" i="1" s="1"/>
  <c r="E133" i="1"/>
  <c r="I133" i="4"/>
  <c r="H133" i="4" s="1"/>
  <c r="K133" i="4"/>
  <c r="D134" i="4" s="1"/>
  <c r="K135" i="45" l="1"/>
  <c r="D136" i="45" s="1"/>
  <c r="I135" i="45"/>
  <c r="G136" i="44"/>
  <c r="E136" i="44"/>
  <c r="H136" i="44"/>
  <c r="F136" i="44"/>
  <c r="J136" i="44" s="1"/>
  <c r="I123" i="37"/>
  <c r="K123" i="37"/>
  <c r="D124" i="37" s="1"/>
  <c r="E134" i="43"/>
  <c r="H134" i="43"/>
  <c r="G134" i="43"/>
  <c r="F134" i="43"/>
  <c r="J134" i="43" s="1"/>
  <c r="E243" i="36"/>
  <c r="K243" i="36"/>
  <c r="D244" i="36" s="1"/>
  <c r="G243" i="36"/>
  <c r="H243" i="36"/>
  <c r="F243" i="36"/>
  <c r="J243" i="36" s="1"/>
  <c r="I243" i="36" s="1"/>
  <c r="E134" i="4"/>
  <c r="G134" i="4"/>
  <c r="F134" i="4"/>
  <c r="J134" i="4" s="1"/>
  <c r="G157" i="38"/>
  <c r="F157" i="38"/>
  <c r="J157" i="38" s="1"/>
  <c r="E157" i="38"/>
  <c r="H157" i="38"/>
  <c r="I133" i="1"/>
  <c r="H133" i="1" s="1"/>
  <c r="K133" i="1"/>
  <c r="D134" i="1" s="1"/>
  <c r="K133" i="42"/>
  <c r="D134" i="42" s="1"/>
  <c r="I133" i="42"/>
  <c r="G136" i="45" l="1"/>
  <c r="H136" i="45"/>
  <c r="F136" i="45"/>
  <c r="J136" i="45" s="1"/>
  <c r="E136" i="45"/>
  <c r="K136" i="44"/>
  <c r="D137" i="44" s="1"/>
  <c r="I136" i="44"/>
  <c r="F124" i="37"/>
  <c r="J124" i="37" s="1"/>
  <c r="H124" i="37"/>
  <c r="E124" i="37"/>
  <c r="G124" i="37"/>
  <c r="I134" i="43"/>
  <c r="K134" i="43"/>
  <c r="D135" i="43" s="1"/>
  <c r="K244" i="36"/>
  <c r="D245" i="36" s="1"/>
  <c r="F244" i="36"/>
  <c r="J244" i="36" s="1"/>
  <c r="I244" i="36" s="1"/>
  <c r="E244" i="36"/>
  <c r="G244" i="36"/>
  <c r="H244" i="36"/>
  <c r="H134" i="42"/>
  <c r="G134" i="42"/>
  <c r="F134" i="42"/>
  <c r="J134" i="42" s="1"/>
  <c r="E134" i="42"/>
  <c r="I134" i="4"/>
  <c r="H134" i="4" s="1"/>
  <c r="K134" i="4"/>
  <c r="D135" i="4" s="1"/>
  <c r="E134" i="1"/>
  <c r="F134" i="1"/>
  <c r="J134" i="1" s="1"/>
  <c r="G134" i="1"/>
  <c r="I157" i="38"/>
  <c r="K157" i="38"/>
  <c r="D158" i="38" s="1"/>
  <c r="K136" i="45" l="1"/>
  <c r="D137" i="45" s="1"/>
  <c r="I136" i="45"/>
  <c r="G137" i="44"/>
  <c r="E137" i="44"/>
  <c r="H137" i="44"/>
  <c r="F137" i="44"/>
  <c r="J137" i="44" s="1"/>
  <c r="K124" i="37"/>
  <c r="D125" i="37" s="1"/>
  <c r="I124" i="37"/>
  <c r="E135" i="43"/>
  <c r="G135" i="43"/>
  <c r="H135" i="43"/>
  <c r="F135" i="43"/>
  <c r="J135" i="43" s="1"/>
  <c r="F245" i="36"/>
  <c r="J245" i="36" s="1"/>
  <c r="I245" i="36" s="1"/>
  <c r="G245" i="36"/>
  <c r="E245" i="36"/>
  <c r="K245" i="36"/>
  <c r="D246" i="36" s="1"/>
  <c r="H245" i="36"/>
  <c r="G135" i="4"/>
  <c r="F135" i="4"/>
  <c r="J135" i="4" s="1"/>
  <c r="E135" i="4"/>
  <c r="K134" i="42"/>
  <c r="D135" i="42" s="1"/>
  <c r="I134" i="42"/>
  <c r="I134" i="1"/>
  <c r="H134" i="1" s="1"/>
  <c r="K134" i="1"/>
  <c r="D135" i="1" s="1"/>
  <c r="E158" i="38"/>
  <c r="H158" i="38"/>
  <c r="G158" i="38"/>
  <c r="F158" i="38"/>
  <c r="J158" i="38" s="1"/>
  <c r="F137" i="45" l="1"/>
  <c r="J137" i="45" s="1"/>
  <c r="G137" i="45"/>
  <c r="H137" i="45"/>
  <c r="E137" i="45"/>
  <c r="K137" i="44"/>
  <c r="D138" i="44" s="1"/>
  <c r="I137" i="44"/>
  <c r="F125" i="37"/>
  <c r="J125" i="37" s="1"/>
  <c r="H125" i="37"/>
  <c r="G125" i="37"/>
  <c r="E125" i="37"/>
  <c r="I135" i="43"/>
  <c r="K135" i="43"/>
  <c r="D136" i="43" s="1"/>
  <c r="H246" i="36"/>
  <c r="K246" i="36"/>
  <c r="D247" i="36" s="1"/>
  <c r="F246" i="36"/>
  <c r="J246" i="36" s="1"/>
  <c r="I246" i="36" s="1"/>
  <c r="E246" i="36"/>
  <c r="G246" i="36"/>
  <c r="G135" i="1"/>
  <c r="E135" i="1"/>
  <c r="F135" i="1"/>
  <c r="J135" i="1" s="1"/>
  <c r="I135" i="4"/>
  <c r="H135" i="4" s="1"/>
  <c r="K135" i="4"/>
  <c r="D136" i="4" s="1"/>
  <c r="I158" i="38"/>
  <c r="K158" i="38"/>
  <c r="D159" i="38" s="1"/>
  <c r="H135" i="42"/>
  <c r="G135" i="42"/>
  <c r="E135" i="42"/>
  <c r="F135" i="42"/>
  <c r="J135" i="42" s="1"/>
  <c r="K137" i="45" l="1"/>
  <c r="D138" i="45" s="1"/>
  <c r="I137" i="45"/>
  <c r="G138" i="44"/>
  <c r="H138" i="44"/>
  <c r="E138" i="44"/>
  <c r="F138" i="44"/>
  <c r="J138" i="44" s="1"/>
  <c r="I125" i="37"/>
  <c r="K125" i="37"/>
  <c r="D126" i="37" s="1"/>
  <c r="E136" i="43"/>
  <c r="G136" i="43"/>
  <c r="H136" i="43"/>
  <c r="F136" i="43"/>
  <c r="J136" i="43" s="1"/>
  <c r="G247" i="36"/>
  <c r="E247" i="36"/>
  <c r="K247" i="36"/>
  <c r="D248" i="36" s="1"/>
  <c r="F247" i="36"/>
  <c r="J247" i="36" s="1"/>
  <c r="I247" i="36" s="1"/>
  <c r="H247" i="36"/>
  <c r="I135" i="1"/>
  <c r="H135" i="1" s="1"/>
  <c r="K135" i="1"/>
  <c r="D136" i="1" s="1"/>
  <c r="G159" i="38"/>
  <c r="F159" i="38"/>
  <c r="J159" i="38" s="1"/>
  <c r="E159" i="38"/>
  <c r="H159" i="38"/>
  <c r="K135" i="42"/>
  <c r="D136" i="42" s="1"/>
  <c r="I135" i="42"/>
  <c r="E136" i="4"/>
  <c r="G136" i="4"/>
  <c r="F136" i="4"/>
  <c r="J136" i="4" s="1"/>
  <c r="G138" i="45" l="1"/>
  <c r="H138" i="45"/>
  <c r="F138" i="45"/>
  <c r="J138" i="45" s="1"/>
  <c r="E138" i="45"/>
  <c r="K138" i="44"/>
  <c r="D139" i="44" s="1"/>
  <c r="I138" i="44"/>
  <c r="F126" i="37"/>
  <c r="J126" i="37" s="1"/>
  <c r="G126" i="37"/>
  <c r="H126" i="37"/>
  <c r="E126" i="37"/>
  <c r="I136" i="43"/>
  <c r="K136" i="43"/>
  <c r="D137" i="43" s="1"/>
  <c r="H248" i="36"/>
  <c r="F248" i="36"/>
  <c r="J248" i="36" s="1"/>
  <c r="I248" i="36" s="1"/>
  <c r="K248" i="36"/>
  <c r="D249" i="36" s="1"/>
  <c r="E248" i="36"/>
  <c r="G248" i="36"/>
  <c r="I159" i="38"/>
  <c r="K159" i="38"/>
  <c r="D160" i="38" s="1"/>
  <c r="H136" i="42"/>
  <c r="G136" i="42"/>
  <c r="F136" i="42"/>
  <c r="J136" i="42" s="1"/>
  <c r="E136" i="42"/>
  <c r="E136" i="1"/>
  <c r="F136" i="1"/>
  <c r="J136" i="1" s="1"/>
  <c r="G136" i="1"/>
  <c r="I136" i="4"/>
  <c r="H136" i="4" s="1"/>
  <c r="K136" i="4"/>
  <c r="D137" i="4" s="1"/>
  <c r="K138" i="45" l="1"/>
  <c r="D139" i="45" s="1"/>
  <c r="I138" i="45"/>
  <c r="G139" i="44"/>
  <c r="H139" i="44"/>
  <c r="F139" i="44"/>
  <c r="J139" i="44" s="1"/>
  <c r="E139" i="44"/>
  <c r="I126" i="37"/>
  <c r="K126" i="37"/>
  <c r="D127" i="37" s="1"/>
  <c r="H137" i="43"/>
  <c r="E137" i="43"/>
  <c r="G137" i="43"/>
  <c r="F137" i="43"/>
  <c r="J137" i="43" s="1"/>
  <c r="E249" i="36"/>
  <c r="K249" i="36"/>
  <c r="D250" i="36" s="1"/>
  <c r="H249" i="36"/>
  <c r="F249" i="36"/>
  <c r="J249" i="36" s="1"/>
  <c r="I249" i="36" s="1"/>
  <c r="G249" i="36"/>
  <c r="K136" i="42"/>
  <c r="D137" i="42" s="1"/>
  <c r="I136" i="42"/>
  <c r="E160" i="38"/>
  <c r="H160" i="38"/>
  <c r="G160" i="38"/>
  <c r="F160" i="38"/>
  <c r="J160" i="38" s="1"/>
  <c r="E137" i="4"/>
  <c r="G137" i="4"/>
  <c r="F137" i="4"/>
  <c r="J137" i="4" s="1"/>
  <c r="I136" i="1"/>
  <c r="H136" i="1" s="1"/>
  <c r="K136" i="1"/>
  <c r="D137" i="1" s="1"/>
  <c r="H139" i="45" l="1"/>
  <c r="G139" i="45"/>
  <c r="E139" i="45"/>
  <c r="F139" i="45"/>
  <c r="J139" i="45" s="1"/>
  <c r="K139" i="44"/>
  <c r="D140" i="44" s="1"/>
  <c r="I139" i="44"/>
  <c r="F127" i="37"/>
  <c r="J127" i="37" s="1"/>
  <c r="E127" i="37"/>
  <c r="H127" i="37"/>
  <c r="G127" i="37"/>
  <c r="I137" i="43"/>
  <c r="K137" i="43"/>
  <c r="D138" i="43" s="1"/>
  <c r="E250" i="36"/>
  <c r="G250" i="36"/>
  <c r="H250" i="36"/>
  <c r="F250" i="36"/>
  <c r="J250" i="36" s="1"/>
  <c r="I250" i="36" s="1"/>
  <c r="K250" i="36"/>
  <c r="D251" i="36" s="1"/>
  <c r="E137" i="1"/>
  <c r="G137" i="1"/>
  <c r="F137" i="1"/>
  <c r="J137" i="1" s="1"/>
  <c r="I160" i="38"/>
  <c r="K160" i="38"/>
  <c r="D161" i="38" s="1"/>
  <c r="K137" i="4"/>
  <c r="D138" i="4" s="1"/>
  <c r="I137" i="4"/>
  <c r="H137" i="4" s="1"/>
  <c r="H137" i="42"/>
  <c r="G137" i="42"/>
  <c r="E137" i="42"/>
  <c r="F137" i="42"/>
  <c r="J137" i="42" s="1"/>
  <c r="K139" i="45" l="1"/>
  <c r="D140" i="45" s="1"/>
  <c r="I139" i="45"/>
  <c r="G140" i="44"/>
  <c r="E140" i="44"/>
  <c r="H140" i="44"/>
  <c r="F140" i="44"/>
  <c r="J140" i="44" s="1"/>
  <c r="I127" i="37"/>
  <c r="K127" i="37"/>
  <c r="D128" i="37" s="1"/>
  <c r="E138" i="43"/>
  <c r="H138" i="43"/>
  <c r="G138" i="43"/>
  <c r="F138" i="43"/>
  <c r="J138" i="43" s="1"/>
  <c r="E251" i="36"/>
  <c r="K251" i="36"/>
  <c r="D252" i="36" s="1"/>
  <c r="H251" i="36"/>
  <c r="F251" i="36"/>
  <c r="J251" i="36" s="1"/>
  <c r="I251" i="36" s="1"/>
  <c r="G251" i="36"/>
  <c r="E138" i="4"/>
  <c r="G138" i="4"/>
  <c r="F138" i="4"/>
  <c r="J138" i="4" s="1"/>
  <c r="I137" i="1"/>
  <c r="H137" i="1" s="1"/>
  <c r="K137" i="1"/>
  <c r="D138" i="1" s="1"/>
  <c r="K137" i="42"/>
  <c r="D138" i="42" s="1"/>
  <c r="I137" i="42"/>
  <c r="G161" i="38"/>
  <c r="F161" i="38"/>
  <c r="J161" i="38" s="1"/>
  <c r="H161" i="38"/>
  <c r="E161" i="38"/>
  <c r="G140" i="45" l="1"/>
  <c r="H140" i="45"/>
  <c r="E140" i="45"/>
  <c r="F140" i="45"/>
  <c r="J140" i="45" s="1"/>
  <c r="K140" i="44"/>
  <c r="D141" i="44" s="1"/>
  <c r="I140" i="44"/>
  <c r="H128" i="37"/>
  <c r="F128" i="37"/>
  <c r="J128" i="37" s="1"/>
  <c r="E128" i="37"/>
  <c r="G128" i="37"/>
  <c r="I138" i="43"/>
  <c r="K138" i="43"/>
  <c r="D139" i="43" s="1"/>
  <c r="E252" i="36"/>
  <c r="G252" i="36"/>
  <c r="F252" i="36"/>
  <c r="J252" i="36" s="1"/>
  <c r="I252" i="36" s="1"/>
  <c r="H252" i="36"/>
  <c r="K252" i="36"/>
  <c r="D253" i="36" s="1"/>
  <c r="I138" i="4"/>
  <c r="H138" i="4" s="1"/>
  <c r="K138" i="4"/>
  <c r="D139" i="4" s="1"/>
  <c r="E138" i="1"/>
  <c r="F138" i="1"/>
  <c r="J138" i="1" s="1"/>
  <c r="G138" i="1"/>
  <c r="I161" i="38"/>
  <c r="K161" i="38"/>
  <c r="D162" i="38" s="1"/>
  <c r="H138" i="42"/>
  <c r="G138" i="42"/>
  <c r="F138" i="42"/>
  <c r="J138" i="42" s="1"/>
  <c r="E138" i="42"/>
  <c r="K140" i="45" l="1"/>
  <c r="D141" i="45" s="1"/>
  <c r="I140" i="45"/>
  <c r="G141" i="44"/>
  <c r="H141" i="44"/>
  <c r="E141" i="44"/>
  <c r="F141" i="44"/>
  <c r="J141" i="44" s="1"/>
  <c r="K128" i="37"/>
  <c r="D129" i="37" s="1"/>
  <c r="I128" i="37"/>
  <c r="E139" i="43"/>
  <c r="G139" i="43"/>
  <c r="H139" i="43"/>
  <c r="F139" i="43"/>
  <c r="J139" i="43" s="1"/>
  <c r="E253" i="36"/>
  <c r="K253" i="36"/>
  <c r="D254" i="36" s="1"/>
  <c r="H253" i="36"/>
  <c r="F253" i="36"/>
  <c r="J253" i="36" s="1"/>
  <c r="I253" i="36" s="1"/>
  <c r="G253" i="36"/>
  <c r="E162" i="38"/>
  <c r="H162" i="38"/>
  <c r="G162" i="38"/>
  <c r="F162" i="38"/>
  <c r="J162" i="38" s="1"/>
  <c r="K138" i="42"/>
  <c r="D139" i="42" s="1"/>
  <c r="I138" i="42"/>
  <c r="E139" i="4"/>
  <c r="G139" i="4"/>
  <c r="F139" i="4"/>
  <c r="J139" i="4" s="1"/>
  <c r="I138" i="1"/>
  <c r="H138" i="1" s="1"/>
  <c r="K138" i="1"/>
  <c r="D139" i="1" s="1"/>
  <c r="H141" i="45" l="1"/>
  <c r="E141" i="45"/>
  <c r="G141" i="45"/>
  <c r="F141" i="45"/>
  <c r="J141" i="45" s="1"/>
  <c r="K141" i="44"/>
  <c r="D142" i="44" s="1"/>
  <c r="I141" i="44"/>
  <c r="G129" i="37"/>
  <c r="E129" i="37"/>
  <c r="F129" i="37"/>
  <c r="J129" i="37" s="1"/>
  <c r="H129" i="37"/>
  <c r="I139" i="43"/>
  <c r="K139" i="43"/>
  <c r="D140" i="43" s="1"/>
  <c r="K254" i="36"/>
  <c r="D255" i="36" s="1"/>
  <c r="F254" i="36"/>
  <c r="J254" i="36" s="1"/>
  <c r="I254" i="36" s="1"/>
  <c r="E254" i="36"/>
  <c r="G254" i="36"/>
  <c r="H254" i="36"/>
  <c r="K162" i="38"/>
  <c r="D163" i="38" s="1"/>
  <c r="I162" i="38"/>
  <c r="I139" i="4"/>
  <c r="H139" i="4" s="1"/>
  <c r="K139" i="4"/>
  <c r="D140" i="4" s="1"/>
  <c r="G139" i="1"/>
  <c r="E139" i="1"/>
  <c r="F139" i="1"/>
  <c r="J139" i="1" s="1"/>
  <c r="H139" i="42"/>
  <c r="G139" i="42"/>
  <c r="E139" i="42"/>
  <c r="F139" i="42"/>
  <c r="J139" i="42" s="1"/>
  <c r="K141" i="45" l="1"/>
  <c r="D142" i="45" s="1"/>
  <c r="I141" i="45"/>
  <c r="G142" i="44"/>
  <c r="H142" i="44"/>
  <c r="E142" i="44"/>
  <c r="F142" i="44"/>
  <c r="J142" i="44" s="1"/>
  <c r="K129" i="37"/>
  <c r="D130" i="37" s="1"/>
  <c r="I129" i="37"/>
  <c r="E140" i="43"/>
  <c r="G140" i="43"/>
  <c r="F140" i="43"/>
  <c r="J140" i="43" s="1"/>
  <c r="H140" i="43"/>
  <c r="E255" i="36"/>
  <c r="K255" i="36"/>
  <c r="D256" i="36" s="1"/>
  <c r="H255" i="36"/>
  <c r="F255" i="36"/>
  <c r="J255" i="36" s="1"/>
  <c r="I255" i="36" s="1"/>
  <c r="G255" i="36"/>
  <c r="K139" i="42"/>
  <c r="D140" i="42" s="1"/>
  <c r="I139" i="42"/>
  <c r="E140" i="4"/>
  <c r="G140" i="4"/>
  <c r="F140" i="4"/>
  <c r="J140" i="4" s="1"/>
  <c r="I139" i="1"/>
  <c r="H139" i="1" s="1"/>
  <c r="K139" i="1"/>
  <c r="D140" i="1" s="1"/>
  <c r="G163" i="38"/>
  <c r="F163" i="38"/>
  <c r="J163" i="38" s="1"/>
  <c r="E163" i="38"/>
  <c r="H163" i="38"/>
  <c r="G142" i="45" l="1"/>
  <c r="H142" i="45"/>
  <c r="E142" i="45"/>
  <c r="F142" i="45"/>
  <c r="J142" i="45" s="1"/>
  <c r="K142" i="44"/>
  <c r="D143" i="44" s="1"/>
  <c r="I142" i="44"/>
  <c r="E130" i="37"/>
  <c r="G130" i="37"/>
  <c r="F130" i="37"/>
  <c r="J130" i="37" s="1"/>
  <c r="H130" i="37"/>
  <c r="I140" i="43"/>
  <c r="K140" i="43"/>
  <c r="D141" i="43" s="1"/>
  <c r="E256" i="36"/>
  <c r="G256" i="36"/>
  <c r="H256" i="36"/>
  <c r="K256" i="36"/>
  <c r="D257" i="36" s="1"/>
  <c r="F256" i="36"/>
  <c r="J256" i="36" s="1"/>
  <c r="I256" i="36" s="1"/>
  <c r="E140" i="1"/>
  <c r="F140" i="1"/>
  <c r="J140" i="1" s="1"/>
  <c r="G140" i="1"/>
  <c r="I163" i="38"/>
  <c r="K163" i="38"/>
  <c r="D164" i="38" s="1"/>
  <c r="I140" i="4"/>
  <c r="H140" i="4" s="1"/>
  <c r="K140" i="4"/>
  <c r="D141" i="4" s="1"/>
  <c r="H140" i="42"/>
  <c r="G140" i="42"/>
  <c r="F140" i="42"/>
  <c r="J140" i="42" s="1"/>
  <c r="E140" i="42"/>
  <c r="K142" i="45" l="1"/>
  <c r="D143" i="45" s="1"/>
  <c r="I142" i="45"/>
  <c r="G143" i="44"/>
  <c r="H143" i="44"/>
  <c r="E143" i="44"/>
  <c r="F143" i="44"/>
  <c r="J143" i="44" s="1"/>
  <c r="K130" i="37"/>
  <c r="D131" i="37" s="1"/>
  <c r="I130" i="37"/>
  <c r="H141" i="43"/>
  <c r="E141" i="43"/>
  <c r="G141" i="43"/>
  <c r="F141" i="43"/>
  <c r="J141" i="43" s="1"/>
  <c r="E257" i="36"/>
  <c r="K257" i="36"/>
  <c r="D258" i="36" s="1"/>
  <c r="H257" i="36"/>
  <c r="G257" i="36"/>
  <c r="F257" i="36"/>
  <c r="J257" i="36" s="1"/>
  <c r="I257" i="36" s="1"/>
  <c r="G141" i="4"/>
  <c r="F141" i="4"/>
  <c r="J141" i="4" s="1"/>
  <c r="E141" i="4"/>
  <c r="K140" i="42"/>
  <c r="D141" i="42" s="1"/>
  <c r="I140" i="42"/>
  <c r="E164" i="38"/>
  <c r="H164" i="38"/>
  <c r="G164" i="38"/>
  <c r="F164" i="38"/>
  <c r="J164" i="38" s="1"/>
  <c r="K140" i="1"/>
  <c r="D141" i="1" s="1"/>
  <c r="I140" i="1"/>
  <c r="H140" i="1" s="1"/>
  <c r="H143" i="45" l="1"/>
  <c r="G143" i="45"/>
  <c r="E143" i="45"/>
  <c r="F143" i="45"/>
  <c r="J143" i="45" s="1"/>
  <c r="K143" i="44"/>
  <c r="D144" i="44" s="1"/>
  <c r="I143" i="44"/>
  <c r="E131" i="37"/>
  <c r="F131" i="37"/>
  <c r="J131" i="37" s="1"/>
  <c r="H131" i="37"/>
  <c r="G131" i="37"/>
  <c r="I141" i="43"/>
  <c r="K141" i="43"/>
  <c r="D142" i="43" s="1"/>
  <c r="K258" i="36"/>
  <c r="D259" i="36" s="1"/>
  <c r="E258" i="36"/>
  <c r="G258" i="36"/>
  <c r="H258" i="36"/>
  <c r="F258" i="36"/>
  <c r="J258" i="36" s="1"/>
  <c r="I258" i="36" s="1"/>
  <c r="K164" i="38"/>
  <c r="D165" i="38" s="1"/>
  <c r="I164" i="38"/>
  <c r="H141" i="42"/>
  <c r="G141" i="42"/>
  <c r="E141" i="42"/>
  <c r="F141" i="42"/>
  <c r="J141" i="42" s="1"/>
  <c r="I141" i="4"/>
  <c r="H141" i="4" s="1"/>
  <c r="K141" i="4"/>
  <c r="D142" i="4" s="1"/>
  <c r="G141" i="1"/>
  <c r="F141" i="1"/>
  <c r="J141" i="1" s="1"/>
  <c r="E141" i="1"/>
  <c r="K143" i="45" l="1"/>
  <c r="D144" i="45" s="1"/>
  <c r="I143" i="45"/>
  <c r="G144" i="44"/>
  <c r="E144" i="44"/>
  <c r="H144" i="44"/>
  <c r="F144" i="44"/>
  <c r="J144" i="44" s="1"/>
  <c r="I131" i="37"/>
  <c r="K131" i="37"/>
  <c r="D132" i="37" s="1"/>
  <c r="E142" i="43"/>
  <c r="H142" i="43"/>
  <c r="G142" i="43"/>
  <c r="F142" i="43"/>
  <c r="J142" i="43" s="1"/>
  <c r="E259" i="36"/>
  <c r="K259" i="36"/>
  <c r="D260" i="36" s="1"/>
  <c r="H259" i="36"/>
  <c r="F259" i="36"/>
  <c r="J259" i="36" s="1"/>
  <c r="I259" i="36" s="1"/>
  <c r="G259" i="36"/>
  <c r="I141" i="1"/>
  <c r="H141" i="1" s="1"/>
  <c r="K141" i="1"/>
  <c r="D142" i="1" s="1"/>
  <c r="E142" i="4"/>
  <c r="G142" i="4"/>
  <c r="F142" i="4"/>
  <c r="J142" i="4" s="1"/>
  <c r="K141" i="42"/>
  <c r="D142" i="42" s="1"/>
  <c r="I141" i="42"/>
  <c r="G165" i="38"/>
  <c r="F165" i="38"/>
  <c r="J165" i="38" s="1"/>
  <c r="E165" i="38"/>
  <c r="H165" i="38"/>
  <c r="G144" i="45" l="1"/>
  <c r="H144" i="45"/>
  <c r="F144" i="45"/>
  <c r="J144" i="45" s="1"/>
  <c r="E144" i="45"/>
  <c r="K144" i="44"/>
  <c r="D145" i="44" s="1"/>
  <c r="I144" i="44"/>
  <c r="E132" i="37"/>
  <c r="F132" i="37"/>
  <c r="J132" i="37" s="1"/>
  <c r="G132" i="37"/>
  <c r="H132" i="37"/>
  <c r="I142" i="43"/>
  <c r="K142" i="43"/>
  <c r="D143" i="43" s="1"/>
  <c r="K260" i="36"/>
  <c r="D261" i="36" s="1"/>
  <c r="F260" i="36"/>
  <c r="J260" i="36" s="1"/>
  <c r="I260" i="36" s="1"/>
  <c r="E260" i="36"/>
  <c r="G260" i="36"/>
  <c r="H260" i="36"/>
  <c r="H142" i="42"/>
  <c r="G142" i="42"/>
  <c r="F142" i="42"/>
  <c r="J142" i="42" s="1"/>
  <c r="E142" i="42"/>
  <c r="I165" i="38"/>
  <c r="K165" i="38"/>
  <c r="D166" i="38" s="1"/>
  <c r="E142" i="1"/>
  <c r="F142" i="1"/>
  <c r="J142" i="1" s="1"/>
  <c r="G142" i="1"/>
  <c r="I142" i="4"/>
  <c r="H142" i="4" s="1"/>
  <c r="K142" i="4"/>
  <c r="D143" i="4" s="1"/>
  <c r="K144" i="45" l="1"/>
  <c r="D145" i="45" s="1"/>
  <c r="I144" i="45"/>
  <c r="G145" i="44"/>
  <c r="H145" i="44"/>
  <c r="E145" i="44"/>
  <c r="F145" i="44"/>
  <c r="J145" i="44" s="1"/>
  <c r="I132" i="37"/>
  <c r="K132" i="37"/>
  <c r="D133" i="37" s="1"/>
  <c r="E143" i="43"/>
  <c r="G143" i="43"/>
  <c r="H143" i="43"/>
  <c r="F143" i="43"/>
  <c r="J143" i="43" s="1"/>
  <c r="E261" i="36"/>
  <c r="K261" i="36"/>
  <c r="D262" i="36" s="1"/>
  <c r="H261" i="36"/>
  <c r="F261" i="36"/>
  <c r="J261" i="36" s="1"/>
  <c r="I261" i="36" s="1"/>
  <c r="G261" i="36"/>
  <c r="E166" i="38"/>
  <c r="H166" i="38"/>
  <c r="G166" i="38"/>
  <c r="F166" i="38"/>
  <c r="J166" i="38" s="1"/>
  <c r="K142" i="42"/>
  <c r="D143" i="42" s="1"/>
  <c r="I142" i="42"/>
  <c r="G143" i="4"/>
  <c r="F143" i="4"/>
  <c r="J143" i="4" s="1"/>
  <c r="E143" i="4"/>
  <c r="I142" i="1"/>
  <c r="H142" i="1" s="1"/>
  <c r="K142" i="1"/>
  <c r="D143" i="1" s="1"/>
  <c r="H145" i="45" l="1"/>
  <c r="E145" i="45"/>
  <c r="G145" i="45"/>
  <c r="F145" i="45"/>
  <c r="J145" i="45" s="1"/>
  <c r="K145" i="44"/>
  <c r="D146" i="44" s="1"/>
  <c r="I145" i="44"/>
  <c r="H133" i="37"/>
  <c r="F133" i="37"/>
  <c r="J133" i="37" s="1"/>
  <c r="G133" i="37"/>
  <c r="E133" i="37"/>
  <c r="I143" i="43"/>
  <c r="K143" i="43"/>
  <c r="D144" i="43" s="1"/>
  <c r="K262" i="36"/>
  <c r="D263" i="36" s="1"/>
  <c r="E262" i="36"/>
  <c r="G262" i="36"/>
  <c r="H262" i="36"/>
  <c r="F262" i="36"/>
  <c r="J262" i="36" s="1"/>
  <c r="I262" i="36" s="1"/>
  <c r="I166" i="38"/>
  <c r="K166" i="38"/>
  <c r="D167" i="38" s="1"/>
  <c r="G143" i="1"/>
  <c r="F143" i="1"/>
  <c r="J143" i="1" s="1"/>
  <c r="E143" i="1"/>
  <c r="K143" i="4"/>
  <c r="D144" i="4" s="1"/>
  <c r="I143" i="4"/>
  <c r="H143" i="4" s="1"/>
  <c r="H143" i="42"/>
  <c r="G143" i="42"/>
  <c r="E143" i="42"/>
  <c r="F143" i="42"/>
  <c r="J143" i="42" s="1"/>
  <c r="K145" i="45" l="1"/>
  <c r="D146" i="45" s="1"/>
  <c r="I145" i="45"/>
  <c r="G146" i="44"/>
  <c r="H146" i="44"/>
  <c r="E146" i="44"/>
  <c r="F146" i="44"/>
  <c r="J146" i="44" s="1"/>
  <c r="K133" i="37"/>
  <c r="D134" i="37" s="1"/>
  <c r="I133" i="37"/>
  <c r="E144" i="43"/>
  <c r="G144" i="43"/>
  <c r="F144" i="43"/>
  <c r="J144" i="43" s="1"/>
  <c r="H144" i="43"/>
  <c r="E263" i="36"/>
  <c r="K263" i="36"/>
  <c r="D264" i="36" s="1"/>
  <c r="H263" i="36"/>
  <c r="F263" i="36"/>
  <c r="J263" i="36" s="1"/>
  <c r="I263" i="36" s="1"/>
  <c r="G263" i="36"/>
  <c r="E144" i="4"/>
  <c r="G144" i="4"/>
  <c r="F144" i="4"/>
  <c r="J144" i="4" s="1"/>
  <c r="G167" i="38"/>
  <c r="F167" i="38"/>
  <c r="J167" i="38" s="1"/>
  <c r="E167" i="38"/>
  <c r="H167" i="38"/>
  <c r="K143" i="42"/>
  <c r="D144" i="42" s="1"/>
  <c r="I143" i="42"/>
  <c r="I143" i="1"/>
  <c r="H143" i="1" s="1"/>
  <c r="K143" i="1"/>
  <c r="D144" i="1" s="1"/>
  <c r="G146" i="45" l="1"/>
  <c r="H146" i="45"/>
  <c r="F146" i="45"/>
  <c r="J146" i="45" s="1"/>
  <c r="E146" i="45"/>
  <c r="K146" i="44"/>
  <c r="D147" i="44" s="1"/>
  <c r="I146" i="44"/>
  <c r="H134" i="37"/>
  <c r="E134" i="37"/>
  <c r="F134" i="37"/>
  <c r="J134" i="37" s="1"/>
  <c r="G134" i="37"/>
  <c r="I144" i="43"/>
  <c r="K144" i="43"/>
  <c r="D145" i="43" s="1"/>
  <c r="H264" i="36"/>
  <c r="K264" i="36"/>
  <c r="D265" i="36" s="1"/>
  <c r="F264" i="36"/>
  <c r="J264" i="36" s="1"/>
  <c r="I264" i="36" s="1"/>
  <c r="E264" i="36"/>
  <c r="G264" i="36"/>
  <c r="I144" i="4"/>
  <c r="H144" i="4" s="1"/>
  <c r="K144" i="4"/>
  <c r="D145" i="4" s="1"/>
  <c r="I167" i="38"/>
  <c r="K167" i="38"/>
  <c r="D168" i="38" s="1"/>
  <c r="E144" i="1"/>
  <c r="F144" i="1"/>
  <c r="J144" i="1" s="1"/>
  <c r="G144" i="1"/>
  <c r="H144" i="42"/>
  <c r="G144" i="42"/>
  <c r="F144" i="42"/>
  <c r="J144" i="42" s="1"/>
  <c r="E144" i="42"/>
  <c r="K146" i="45" l="1"/>
  <c r="D147" i="45" s="1"/>
  <c r="I146" i="45"/>
  <c r="G147" i="44"/>
  <c r="H147" i="44"/>
  <c r="F147" i="44"/>
  <c r="J147" i="44" s="1"/>
  <c r="E147" i="44"/>
  <c r="I134" i="37"/>
  <c r="K134" i="37"/>
  <c r="D135" i="37" s="1"/>
  <c r="H145" i="43"/>
  <c r="E145" i="43"/>
  <c r="G145" i="43"/>
  <c r="F145" i="43"/>
  <c r="J145" i="43" s="1"/>
  <c r="F265" i="36"/>
  <c r="J265" i="36" s="1"/>
  <c r="I265" i="36" s="1"/>
  <c r="E265" i="36"/>
  <c r="K265" i="36"/>
  <c r="D266" i="36" s="1"/>
  <c r="H265" i="36"/>
  <c r="G265" i="36"/>
  <c r="I144" i="1"/>
  <c r="H144" i="1" s="1"/>
  <c r="K144" i="1"/>
  <c r="D145" i="1" s="1"/>
  <c r="E168" i="38"/>
  <c r="H168" i="38"/>
  <c r="G168" i="38"/>
  <c r="F168" i="38"/>
  <c r="J168" i="38" s="1"/>
  <c r="E145" i="4"/>
  <c r="G145" i="4"/>
  <c r="F145" i="4"/>
  <c r="J145" i="4" s="1"/>
  <c r="K144" i="42"/>
  <c r="D145" i="42" s="1"/>
  <c r="I144" i="42"/>
  <c r="H147" i="45" l="1"/>
  <c r="G147" i="45"/>
  <c r="E147" i="45"/>
  <c r="F147" i="45"/>
  <c r="J147" i="45" s="1"/>
  <c r="K147" i="44"/>
  <c r="D148" i="44" s="1"/>
  <c r="I147" i="44"/>
  <c r="F135" i="37"/>
  <c r="J135" i="37" s="1"/>
  <c r="G135" i="37"/>
  <c r="E135" i="37"/>
  <c r="H135" i="37"/>
  <c r="I145" i="43"/>
  <c r="K145" i="43"/>
  <c r="D146" i="43" s="1"/>
  <c r="E266" i="36"/>
  <c r="G266" i="36"/>
  <c r="H266" i="36"/>
  <c r="F266" i="36"/>
  <c r="J266" i="36" s="1"/>
  <c r="I266" i="36" s="1"/>
  <c r="K266" i="36"/>
  <c r="D267" i="36" s="1"/>
  <c r="H145" i="42"/>
  <c r="G145" i="42"/>
  <c r="E145" i="42"/>
  <c r="F145" i="42"/>
  <c r="J145" i="42" s="1"/>
  <c r="K145" i="4"/>
  <c r="D146" i="4" s="1"/>
  <c r="I145" i="4"/>
  <c r="H145" i="4" s="1"/>
  <c r="E145" i="1"/>
  <c r="G145" i="1"/>
  <c r="F145" i="1"/>
  <c r="J145" i="1" s="1"/>
  <c r="I168" i="38"/>
  <c r="K168" i="38"/>
  <c r="D169" i="38" s="1"/>
  <c r="K147" i="45" l="1"/>
  <c r="D148" i="45" s="1"/>
  <c r="I147" i="45"/>
  <c r="G148" i="44"/>
  <c r="E148" i="44"/>
  <c r="H148" i="44"/>
  <c r="F148" i="44"/>
  <c r="J148" i="44" s="1"/>
  <c r="I135" i="37"/>
  <c r="K135" i="37"/>
  <c r="D136" i="37" s="1"/>
  <c r="E146" i="43"/>
  <c r="H146" i="43"/>
  <c r="G146" i="43"/>
  <c r="F146" i="43"/>
  <c r="J146" i="43" s="1"/>
  <c r="F267" i="36"/>
  <c r="J267" i="36" s="1"/>
  <c r="I267" i="36" s="1"/>
  <c r="E267" i="36"/>
  <c r="G267" i="36"/>
  <c r="K267" i="36"/>
  <c r="D268" i="36" s="1"/>
  <c r="H267" i="36"/>
  <c r="K145" i="42"/>
  <c r="D146" i="42" s="1"/>
  <c r="I145" i="42"/>
  <c r="I145" i="1"/>
  <c r="H145" i="1" s="1"/>
  <c r="K145" i="1"/>
  <c r="D146" i="1" s="1"/>
  <c r="G169" i="38"/>
  <c r="F169" i="38"/>
  <c r="J169" i="38" s="1"/>
  <c r="H169" i="38"/>
  <c r="E169" i="38"/>
  <c r="E146" i="4"/>
  <c r="G146" i="4"/>
  <c r="F146" i="4"/>
  <c r="J146" i="4" s="1"/>
  <c r="G148" i="45" l="1"/>
  <c r="H148" i="45"/>
  <c r="E148" i="45"/>
  <c r="F148" i="45"/>
  <c r="J148" i="45" s="1"/>
  <c r="K148" i="44"/>
  <c r="D149" i="44" s="1"/>
  <c r="I148" i="44"/>
  <c r="E136" i="37"/>
  <c r="G136" i="37"/>
  <c r="F136" i="37"/>
  <c r="J136" i="37" s="1"/>
  <c r="H136" i="37"/>
  <c r="I146" i="43"/>
  <c r="K146" i="43"/>
  <c r="D147" i="43" s="1"/>
  <c r="H268" i="36"/>
  <c r="K268" i="36"/>
  <c r="D269" i="36" s="1"/>
  <c r="F268" i="36"/>
  <c r="J268" i="36" s="1"/>
  <c r="I268" i="36" s="1"/>
  <c r="E268" i="36"/>
  <c r="G268" i="36"/>
  <c r="I146" i="4"/>
  <c r="H146" i="4" s="1"/>
  <c r="K146" i="4"/>
  <c r="D147" i="4" s="1"/>
  <c r="E146" i="1"/>
  <c r="F146" i="1"/>
  <c r="J146" i="1" s="1"/>
  <c r="G146" i="1"/>
  <c r="I169" i="38"/>
  <c r="K169" i="38"/>
  <c r="D170" i="38" s="1"/>
  <c r="H146" i="42"/>
  <c r="G146" i="42"/>
  <c r="F146" i="42"/>
  <c r="J146" i="42" s="1"/>
  <c r="E146" i="42"/>
  <c r="K148" i="45" l="1"/>
  <c r="D149" i="45" s="1"/>
  <c r="I148" i="45"/>
  <c r="G149" i="44"/>
  <c r="E149" i="44"/>
  <c r="H149" i="44"/>
  <c r="F149" i="44"/>
  <c r="J149" i="44" s="1"/>
  <c r="I136" i="37"/>
  <c r="K136" i="37"/>
  <c r="D137" i="37" s="1"/>
  <c r="E147" i="43"/>
  <c r="G147" i="43"/>
  <c r="H147" i="43"/>
  <c r="F147" i="43"/>
  <c r="J147" i="43" s="1"/>
  <c r="E269" i="36"/>
  <c r="K269" i="36"/>
  <c r="D270" i="36" s="1"/>
  <c r="H269" i="36"/>
  <c r="F269" i="36"/>
  <c r="J269" i="36" s="1"/>
  <c r="I269" i="36" s="1"/>
  <c r="G269" i="36"/>
  <c r="K146" i="42"/>
  <c r="D147" i="42" s="1"/>
  <c r="I146" i="42"/>
  <c r="E147" i="4"/>
  <c r="G147" i="4"/>
  <c r="F147" i="4"/>
  <c r="J147" i="4" s="1"/>
  <c r="E170" i="38"/>
  <c r="H170" i="38"/>
  <c r="G170" i="38"/>
  <c r="F170" i="38"/>
  <c r="J170" i="38" s="1"/>
  <c r="K146" i="1"/>
  <c r="D147" i="1" s="1"/>
  <c r="I146" i="1"/>
  <c r="H146" i="1" s="1"/>
  <c r="H149" i="45" l="1"/>
  <c r="E149" i="45"/>
  <c r="G149" i="45"/>
  <c r="F149" i="45"/>
  <c r="J149" i="45" s="1"/>
  <c r="K149" i="44"/>
  <c r="D150" i="44" s="1"/>
  <c r="I149" i="44"/>
  <c r="G137" i="37"/>
  <c r="F137" i="37"/>
  <c r="J137" i="37" s="1"/>
  <c r="E137" i="37"/>
  <c r="H137" i="37"/>
  <c r="I147" i="43"/>
  <c r="K147" i="43"/>
  <c r="D148" i="43" s="1"/>
  <c r="F270" i="36"/>
  <c r="J270" i="36" s="1"/>
  <c r="I270" i="36" s="1"/>
  <c r="G270" i="36"/>
  <c r="E270" i="36"/>
  <c r="H270" i="36"/>
  <c r="K270" i="36"/>
  <c r="D271" i="36" s="1"/>
  <c r="G147" i="1"/>
  <c r="E147" i="1"/>
  <c r="F147" i="1"/>
  <c r="J147" i="1" s="1"/>
  <c r="H147" i="42"/>
  <c r="G147" i="42"/>
  <c r="E147" i="42"/>
  <c r="F147" i="42"/>
  <c r="J147" i="42" s="1"/>
  <c r="K147" i="4"/>
  <c r="D148" i="4" s="1"/>
  <c r="I147" i="4"/>
  <c r="H147" i="4" s="1"/>
  <c r="K170" i="38"/>
  <c r="D171" i="38" s="1"/>
  <c r="I170" i="38"/>
  <c r="K149" i="45" l="1"/>
  <c r="D150" i="45" s="1"/>
  <c r="I149" i="45"/>
  <c r="G150" i="44"/>
  <c r="H150" i="44"/>
  <c r="E150" i="44"/>
  <c r="F150" i="44"/>
  <c r="J150" i="44" s="1"/>
  <c r="I137" i="37"/>
  <c r="K137" i="37"/>
  <c r="D138" i="37" s="1"/>
  <c r="E148" i="43"/>
  <c r="G148" i="43"/>
  <c r="H148" i="43"/>
  <c r="F148" i="43"/>
  <c r="J148" i="43" s="1"/>
  <c r="F271" i="36"/>
  <c r="J271" i="36" s="1"/>
  <c r="I271" i="36" s="1"/>
  <c r="G271" i="36"/>
  <c r="H271" i="36"/>
  <c r="E271" i="36"/>
  <c r="K271" i="36"/>
  <c r="D272" i="36" s="1"/>
  <c r="G171" i="38"/>
  <c r="F171" i="38"/>
  <c r="J171" i="38" s="1"/>
  <c r="H171" i="38"/>
  <c r="E171" i="38"/>
  <c r="K147" i="42"/>
  <c r="D148" i="42" s="1"/>
  <c r="I147" i="42"/>
  <c r="I147" i="1"/>
  <c r="H147" i="1" s="1"/>
  <c r="K147" i="1"/>
  <c r="D148" i="1" s="1"/>
  <c r="E148" i="4"/>
  <c r="G148" i="4"/>
  <c r="F148" i="4"/>
  <c r="J148" i="4" s="1"/>
  <c r="G150" i="45" l="1"/>
  <c r="H150" i="45"/>
  <c r="E150" i="45"/>
  <c r="F150" i="45"/>
  <c r="J150" i="45" s="1"/>
  <c r="K150" i="44"/>
  <c r="D151" i="44" s="1"/>
  <c r="I150" i="44"/>
  <c r="E138" i="37"/>
  <c r="H138" i="37"/>
  <c r="F138" i="37"/>
  <c r="J138" i="37" s="1"/>
  <c r="G138" i="37"/>
  <c r="I148" i="43"/>
  <c r="K148" i="43"/>
  <c r="D149" i="43" s="1"/>
  <c r="H272" i="36"/>
  <c r="K272" i="36"/>
  <c r="D273" i="36" s="1"/>
  <c r="F272" i="36"/>
  <c r="J272" i="36" s="1"/>
  <c r="I272" i="36" s="1"/>
  <c r="E272" i="36"/>
  <c r="G272" i="36"/>
  <c r="I148" i="4"/>
  <c r="H148" i="4" s="1"/>
  <c r="K148" i="4"/>
  <c r="D149" i="4" s="1"/>
  <c r="I171" i="38"/>
  <c r="K171" i="38"/>
  <c r="D172" i="38" s="1"/>
  <c r="E148" i="1"/>
  <c r="F148" i="1"/>
  <c r="J148" i="1" s="1"/>
  <c r="G148" i="1"/>
  <c r="H148" i="42"/>
  <c r="G148" i="42"/>
  <c r="F148" i="42"/>
  <c r="J148" i="42" s="1"/>
  <c r="E148" i="42"/>
  <c r="K150" i="45" l="1"/>
  <c r="D151" i="45" s="1"/>
  <c r="I150" i="45"/>
  <c r="G151" i="44"/>
  <c r="H151" i="44"/>
  <c r="E151" i="44"/>
  <c r="F151" i="44"/>
  <c r="J151" i="44" s="1"/>
  <c r="I138" i="37"/>
  <c r="K138" i="37"/>
  <c r="D139" i="37" s="1"/>
  <c r="H149" i="43"/>
  <c r="E149" i="43"/>
  <c r="G149" i="43"/>
  <c r="F149" i="43"/>
  <c r="J149" i="43" s="1"/>
  <c r="G273" i="36"/>
  <c r="F273" i="36"/>
  <c r="J273" i="36" s="1"/>
  <c r="I273" i="36" s="1"/>
  <c r="E273" i="36"/>
  <c r="K273" i="36"/>
  <c r="D274" i="36" s="1"/>
  <c r="H273" i="36"/>
  <c r="G149" i="4"/>
  <c r="F149" i="4"/>
  <c r="J149" i="4" s="1"/>
  <c r="E149" i="4"/>
  <c r="K148" i="42"/>
  <c r="D149" i="42" s="1"/>
  <c r="I148" i="42"/>
  <c r="E172" i="38"/>
  <c r="H172" i="38"/>
  <c r="G172" i="38"/>
  <c r="F172" i="38"/>
  <c r="J172" i="38" s="1"/>
  <c r="K148" i="1"/>
  <c r="D149" i="1" s="1"/>
  <c r="I148" i="1"/>
  <c r="H148" i="1" s="1"/>
  <c r="H151" i="45" l="1"/>
  <c r="G151" i="45"/>
  <c r="E151" i="45"/>
  <c r="F151" i="45"/>
  <c r="J151" i="45" s="1"/>
  <c r="K151" i="44"/>
  <c r="D152" i="44" s="1"/>
  <c r="I151" i="44"/>
  <c r="F139" i="37"/>
  <c r="J139" i="37" s="1"/>
  <c r="G139" i="37"/>
  <c r="H139" i="37"/>
  <c r="E139" i="37"/>
  <c r="I149" i="43"/>
  <c r="K149" i="43"/>
  <c r="D150" i="43" s="1"/>
  <c r="F274" i="36"/>
  <c r="J274" i="36" s="1"/>
  <c r="I274" i="36" s="1"/>
  <c r="K274" i="36"/>
  <c r="D275" i="36" s="1"/>
  <c r="E274" i="36"/>
  <c r="G274" i="36"/>
  <c r="H274" i="36"/>
  <c r="G149" i="1"/>
  <c r="F149" i="1"/>
  <c r="J149" i="1" s="1"/>
  <c r="E149" i="1"/>
  <c r="H149" i="42"/>
  <c r="G149" i="42"/>
  <c r="E149" i="42"/>
  <c r="F149" i="42"/>
  <c r="J149" i="42" s="1"/>
  <c r="I149" i="4"/>
  <c r="H149" i="4" s="1"/>
  <c r="K149" i="4"/>
  <c r="D150" i="4" s="1"/>
  <c r="K172" i="38"/>
  <c r="D173" i="38" s="1"/>
  <c r="I172" i="38"/>
  <c r="K151" i="45" l="1"/>
  <c r="D152" i="45" s="1"/>
  <c r="I151" i="45"/>
  <c r="G152" i="44"/>
  <c r="E152" i="44"/>
  <c r="H152" i="44"/>
  <c r="F152" i="44"/>
  <c r="J152" i="44" s="1"/>
  <c r="I139" i="37"/>
  <c r="K139" i="37"/>
  <c r="D140" i="37" s="1"/>
  <c r="E150" i="43"/>
  <c r="H150" i="43"/>
  <c r="G150" i="43"/>
  <c r="F150" i="43"/>
  <c r="J150" i="43" s="1"/>
  <c r="F275" i="36"/>
  <c r="J275" i="36" s="1"/>
  <c r="I275" i="36" s="1"/>
  <c r="G275" i="36"/>
  <c r="E275" i="36"/>
  <c r="K275" i="36"/>
  <c r="D276" i="36" s="1"/>
  <c r="H275" i="36"/>
  <c r="I149" i="1"/>
  <c r="H149" i="1" s="1"/>
  <c r="K149" i="1"/>
  <c r="D150" i="1" s="1"/>
  <c r="E150" i="4"/>
  <c r="G150" i="4"/>
  <c r="F150" i="4"/>
  <c r="J150" i="4" s="1"/>
  <c r="G173" i="38"/>
  <c r="F173" i="38"/>
  <c r="J173" i="38" s="1"/>
  <c r="E173" i="38"/>
  <c r="H173" i="38"/>
  <c r="K149" i="42"/>
  <c r="D150" i="42" s="1"/>
  <c r="I149" i="42"/>
  <c r="G152" i="45" l="1"/>
  <c r="H152" i="45"/>
  <c r="F152" i="45"/>
  <c r="J152" i="45" s="1"/>
  <c r="E152" i="45"/>
  <c r="K152" i="44"/>
  <c r="D153" i="44" s="1"/>
  <c r="I152" i="44"/>
  <c r="H140" i="37"/>
  <c r="E140" i="37"/>
  <c r="F140" i="37"/>
  <c r="J140" i="37" s="1"/>
  <c r="G140" i="37"/>
  <c r="I150" i="43"/>
  <c r="K150" i="43"/>
  <c r="D151" i="43" s="1"/>
  <c r="H276" i="36"/>
  <c r="F276" i="36"/>
  <c r="J276" i="36" s="1"/>
  <c r="I276" i="36" s="1"/>
  <c r="G276" i="36"/>
  <c r="K276" i="36"/>
  <c r="D277" i="36" s="1"/>
  <c r="E276" i="36"/>
  <c r="I173" i="38"/>
  <c r="K173" i="38"/>
  <c r="D174" i="38" s="1"/>
  <c r="H150" i="42"/>
  <c r="G150" i="42"/>
  <c r="F150" i="42"/>
  <c r="J150" i="42" s="1"/>
  <c r="E150" i="42"/>
  <c r="F150" i="1"/>
  <c r="J150" i="1" s="1"/>
  <c r="E150" i="1"/>
  <c r="G150" i="1"/>
  <c r="I150" i="4"/>
  <c r="H150" i="4" s="1"/>
  <c r="K150" i="4"/>
  <c r="D151" i="4" s="1"/>
  <c r="K152" i="45" l="1"/>
  <c r="D153" i="45" s="1"/>
  <c r="I152" i="45"/>
  <c r="G153" i="44"/>
  <c r="E153" i="44"/>
  <c r="F153" i="44"/>
  <c r="J153" i="44" s="1"/>
  <c r="H153" i="44"/>
  <c r="K140" i="37"/>
  <c r="D141" i="37" s="1"/>
  <c r="I140" i="37"/>
  <c r="E151" i="43"/>
  <c r="G151" i="43"/>
  <c r="H151" i="43"/>
  <c r="F151" i="43"/>
  <c r="J151" i="43" s="1"/>
  <c r="E277" i="36"/>
  <c r="K277" i="36"/>
  <c r="D278" i="36" s="1"/>
  <c r="H277" i="36"/>
  <c r="F277" i="36"/>
  <c r="J277" i="36" s="1"/>
  <c r="I277" i="36" s="1"/>
  <c r="G277" i="36"/>
  <c r="E151" i="4"/>
  <c r="G151" i="4"/>
  <c r="F151" i="4"/>
  <c r="J151" i="4" s="1"/>
  <c r="E174" i="38"/>
  <c r="H174" i="38"/>
  <c r="G174" i="38"/>
  <c r="F174" i="38"/>
  <c r="J174" i="38" s="1"/>
  <c r="K150" i="42"/>
  <c r="D151" i="42" s="1"/>
  <c r="I150" i="42"/>
  <c r="K150" i="1"/>
  <c r="D151" i="1" s="1"/>
  <c r="I150" i="1"/>
  <c r="H150" i="1" s="1"/>
  <c r="H153" i="45" l="1"/>
  <c r="E153" i="45"/>
  <c r="G153" i="45"/>
  <c r="F153" i="45"/>
  <c r="J153" i="45" s="1"/>
  <c r="K153" i="44"/>
  <c r="D154" i="44" s="1"/>
  <c r="I153" i="44"/>
  <c r="F141" i="37"/>
  <c r="J141" i="37" s="1"/>
  <c r="H141" i="37"/>
  <c r="E141" i="37"/>
  <c r="G141" i="37"/>
  <c r="I151" i="43"/>
  <c r="K151" i="43"/>
  <c r="D152" i="43" s="1"/>
  <c r="F278" i="36"/>
  <c r="J278" i="36" s="1"/>
  <c r="I278" i="36" s="1"/>
  <c r="E278" i="36"/>
  <c r="G278" i="36"/>
  <c r="H278" i="36"/>
  <c r="K278" i="36"/>
  <c r="D279" i="36" s="1"/>
  <c r="H151" i="42"/>
  <c r="G151" i="42"/>
  <c r="E151" i="42"/>
  <c r="F151" i="42"/>
  <c r="J151" i="42" s="1"/>
  <c r="I174" i="38"/>
  <c r="K174" i="38"/>
  <c r="D175" i="38" s="1"/>
  <c r="G151" i="1"/>
  <c r="F151" i="1"/>
  <c r="J151" i="1" s="1"/>
  <c r="E151" i="1"/>
  <c r="I151" i="4"/>
  <c r="H151" i="4" s="1"/>
  <c r="K151" i="4"/>
  <c r="D152" i="4" s="1"/>
  <c r="K153" i="45" l="1"/>
  <c r="D154" i="45" s="1"/>
  <c r="I153" i="45"/>
  <c r="G154" i="44"/>
  <c r="H154" i="44"/>
  <c r="E154" i="44"/>
  <c r="F154" i="44"/>
  <c r="J154" i="44" s="1"/>
  <c r="I141" i="37"/>
  <c r="K141" i="37"/>
  <c r="D142" i="37" s="1"/>
  <c r="E152" i="43"/>
  <c r="G152" i="43"/>
  <c r="F152" i="43"/>
  <c r="J152" i="43" s="1"/>
  <c r="H152" i="43"/>
  <c r="F279" i="36"/>
  <c r="J279" i="36" s="1"/>
  <c r="I279" i="36" s="1"/>
  <c r="E279" i="36"/>
  <c r="K279" i="36"/>
  <c r="D280" i="36" s="1"/>
  <c r="G279" i="36"/>
  <c r="H279" i="36"/>
  <c r="K151" i="42"/>
  <c r="D152" i="42" s="1"/>
  <c r="I151" i="42"/>
  <c r="G175" i="38"/>
  <c r="F175" i="38"/>
  <c r="J175" i="38" s="1"/>
  <c r="E175" i="38"/>
  <c r="H175" i="38"/>
  <c r="E152" i="4"/>
  <c r="G152" i="4"/>
  <c r="F152" i="4"/>
  <c r="J152" i="4" s="1"/>
  <c r="I151" i="1"/>
  <c r="H151" i="1" s="1"/>
  <c r="K151" i="1"/>
  <c r="D152" i="1" s="1"/>
  <c r="G154" i="45" l="1"/>
  <c r="H154" i="45"/>
  <c r="F154" i="45"/>
  <c r="J154" i="45" s="1"/>
  <c r="E154" i="45"/>
  <c r="K154" i="44"/>
  <c r="D155" i="44" s="1"/>
  <c r="I154" i="44"/>
  <c r="E142" i="37"/>
  <c r="F142" i="37"/>
  <c r="J142" i="37" s="1"/>
  <c r="H142" i="37"/>
  <c r="G142" i="37"/>
  <c r="I152" i="43"/>
  <c r="K152" i="43"/>
  <c r="D153" i="43" s="1"/>
  <c r="H280" i="36"/>
  <c r="F280" i="36"/>
  <c r="J280" i="36" s="1"/>
  <c r="I280" i="36" s="1"/>
  <c r="E280" i="36"/>
  <c r="K280" i="36"/>
  <c r="D281" i="36" s="1"/>
  <c r="G280" i="36"/>
  <c r="G152" i="1"/>
  <c r="E152" i="1"/>
  <c r="F152" i="1"/>
  <c r="J152" i="1" s="1"/>
  <c r="I175" i="38"/>
  <c r="K175" i="38"/>
  <c r="D176" i="38" s="1"/>
  <c r="I152" i="4"/>
  <c r="H152" i="4" s="1"/>
  <c r="K152" i="4"/>
  <c r="D153" i="4" s="1"/>
  <c r="H152" i="42"/>
  <c r="G152" i="42"/>
  <c r="F152" i="42"/>
  <c r="J152" i="42" s="1"/>
  <c r="E152" i="42"/>
  <c r="K154" i="45" l="1"/>
  <c r="D155" i="45" s="1"/>
  <c r="I154" i="45"/>
  <c r="G155" i="44"/>
  <c r="H155" i="44"/>
  <c r="E155" i="44"/>
  <c r="F155" i="44"/>
  <c r="J155" i="44" s="1"/>
  <c r="I142" i="37"/>
  <c r="K142" i="37"/>
  <c r="D143" i="37" s="1"/>
  <c r="H153" i="43"/>
  <c r="E153" i="43"/>
  <c r="G153" i="43"/>
  <c r="F153" i="43"/>
  <c r="J153" i="43" s="1"/>
  <c r="F281" i="36"/>
  <c r="J281" i="36" s="1"/>
  <c r="I281" i="36" s="1"/>
  <c r="G281" i="36"/>
  <c r="E281" i="36"/>
  <c r="K281" i="36"/>
  <c r="D282" i="36" s="1"/>
  <c r="H281" i="36"/>
  <c r="K152" i="1"/>
  <c r="D153" i="1" s="1"/>
  <c r="I152" i="1"/>
  <c r="H152" i="1" s="1"/>
  <c r="E153" i="4"/>
  <c r="G153" i="4"/>
  <c r="F153" i="4"/>
  <c r="J153" i="4" s="1"/>
  <c r="K152" i="42"/>
  <c r="D153" i="42" s="1"/>
  <c r="I152" i="42"/>
  <c r="E176" i="38"/>
  <c r="H176" i="38"/>
  <c r="G176" i="38"/>
  <c r="F176" i="38"/>
  <c r="J176" i="38" s="1"/>
  <c r="H155" i="45" l="1"/>
  <c r="G155" i="45"/>
  <c r="E155" i="45"/>
  <c r="F155" i="45"/>
  <c r="J155" i="45" s="1"/>
  <c r="K155" i="44"/>
  <c r="D156" i="44" s="1"/>
  <c r="I155" i="44"/>
  <c r="E143" i="37"/>
  <c r="F143" i="37"/>
  <c r="J143" i="37" s="1"/>
  <c r="H143" i="37"/>
  <c r="G143" i="37"/>
  <c r="I153" i="43"/>
  <c r="K153" i="43"/>
  <c r="D154" i="43" s="1"/>
  <c r="K282" i="36"/>
  <c r="D283" i="36" s="1"/>
  <c r="E282" i="36"/>
  <c r="G282" i="36"/>
  <c r="H282" i="36"/>
  <c r="F282" i="36"/>
  <c r="J282" i="36" s="1"/>
  <c r="I282" i="36" s="1"/>
  <c r="I176" i="38"/>
  <c r="K176" i="38"/>
  <c r="D177" i="38" s="1"/>
  <c r="K153" i="4"/>
  <c r="D154" i="4" s="1"/>
  <c r="I153" i="4"/>
  <c r="H153" i="4" s="1"/>
  <c r="H153" i="42"/>
  <c r="G153" i="42"/>
  <c r="E153" i="42"/>
  <c r="F153" i="42"/>
  <c r="J153" i="42" s="1"/>
  <c r="E153" i="1"/>
  <c r="G153" i="1"/>
  <c r="F153" i="1"/>
  <c r="J153" i="1" s="1"/>
  <c r="K155" i="45" l="1"/>
  <c r="D156" i="45" s="1"/>
  <c r="I155" i="45"/>
  <c r="G156" i="44"/>
  <c r="E156" i="44"/>
  <c r="H156" i="44"/>
  <c r="F156" i="44"/>
  <c r="J156" i="44" s="1"/>
  <c r="I143" i="37"/>
  <c r="K143" i="37"/>
  <c r="D144" i="37" s="1"/>
  <c r="E154" i="43"/>
  <c r="H154" i="43"/>
  <c r="G154" i="43"/>
  <c r="F154" i="43"/>
  <c r="J154" i="43" s="1"/>
  <c r="E283" i="36"/>
  <c r="K283" i="36"/>
  <c r="D284" i="36" s="1"/>
  <c r="H283" i="36"/>
  <c r="G283" i="36"/>
  <c r="F283" i="36"/>
  <c r="J283" i="36" s="1"/>
  <c r="I283" i="36" s="1"/>
  <c r="K153" i="42"/>
  <c r="D154" i="42" s="1"/>
  <c r="I153" i="42"/>
  <c r="E154" i="4"/>
  <c r="G154" i="4"/>
  <c r="F154" i="4"/>
  <c r="J154" i="4" s="1"/>
  <c r="G177" i="38"/>
  <c r="F177" i="38"/>
  <c r="J177" i="38" s="1"/>
  <c r="H177" i="38"/>
  <c r="E177" i="38"/>
  <c r="I153" i="1"/>
  <c r="H153" i="1" s="1"/>
  <c r="K153" i="1"/>
  <c r="D154" i="1" s="1"/>
  <c r="G156" i="45" l="1"/>
  <c r="H156" i="45"/>
  <c r="E156" i="45"/>
  <c r="F156" i="45"/>
  <c r="J156" i="45" s="1"/>
  <c r="K156" i="44"/>
  <c r="D157" i="44" s="1"/>
  <c r="I156" i="44"/>
  <c r="H144" i="37"/>
  <c r="F144" i="37"/>
  <c r="J144" i="37" s="1"/>
  <c r="E144" i="37"/>
  <c r="G144" i="37"/>
  <c r="I154" i="43"/>
  <c r="K154" i="43"/>
  <c r="D155" i="43" s="1"/>
  <c r="F284" i="36"/>
  <c r="J284" i="36" s="1"/>
  <c r="I284" i="36" s="1"/>
  <c r="E284" i="36"/>
  <c r="G284" i="36"/>
  <c r="K284" i="36"/>
  <c r="D285" i="36" s="1"/>
  <c r="H284" i="36"/>
  <c r="I177" i="38"/>
  <c r="K177" i="38"/>
  <c r="D178" i="38" s="1"/>
  <c r="I154" i="4"/>
  <c r="H154" i="4" s="1"/>
  <c r="K154" i="4"/>
  <c r="D155" i="4" s="1"/>
  <c r="F154" i="1"/>
  <c r="J154" i="1" s="1"/>
  <c r="G154" i="1"/>
  <c r="E154" i="1"/>
  <c r="H154" i="42"/>
  <c r="G154" i="42"/>
  <c r="F154" i="42"/>
  <c r="J154" i="42" s="1"/>
  <c r="E154" i="42"/>
  <c r="K156" i="45" l="1"/>
  <c r="D157" i="45" s="1"/>
  <c r="I156" i="45"/>
  <c r="G157" i="44"/>
  <c r="H157" i="44"/>
  <c r="E157" i="44"/>
  <c r="F157" i="44"/>
  <c r="J157" i="44" s="1"/>
  <c r="I144" i="37"/>
  <c r="K144" i="37"/>
  <c r="D145" i="37" s="1"/>
  <c r="E155" i="43"/>
  <c r="G155" i="43"/>
  <c r="H155" i="43"/>
  <c r="F155" i="43"/>
  <c r="J155" i="43" s="1"/>
  <c r="E285" i="36"/>
  <c r="K285" i="36"/>
  <c r="D286" i="36" s="1"/>
  <c r="H285" i="36"/>
  <c r="F285" i="36"/>
  <c r="J285" i="36" s="1"/>
  <c r="I285" i="36" s="1"/>
  <c r="G285" i="36"/>
  <c r="E155" i="4"/>
  <c r="G155" i="4"/>
  <c r="F155" i="4"/>
  <c r="J155" i="4" s="1"/>
  <c r="K154" i="42"/>
  <c r="D155" i="42" s="1"/>
  <c r="I154" i="42"/>
  <c r="E178" i="38"/>
  <c r="H178" i="38"/>
  <c r="G178" i="38"/>
  <c r="F178" i="38"/>
  <c r="J178" i="38" s="1"/>
  <c r="K154" i="1"/>
  <c r="D155" i="1" s="1"/>
  <c r="I154" i="1"/>
  <c r="H154" i="1" s="1"/>
  <c r="H157" i="45" l="1"/>
  <c r="E157" i="45"/>
  <c r="G157" i="45"/>
  <c r="F157" i="45"/>
  <c r="J157" i="45" s="1"/>
  <c r="K157" i="44"/>
  <c r="D158" i="44" s="1"/>
  <c r="I157" i="44"/>
  <c r="F145" i="37"/>
  <c r="J145" i="37" s="1"/>
  <c r="H145" i="37"/>
  <c r="E145" i="37"/>
  <c r="G145" i="37"/>
  <c r="I155" i="43"/>
  <c r="K155" i="43"/>
  <c r="D156" i="43" s="1"/>
  <c r="K286" i="36"/>
  <c r="D287" i="36" s="1"/>
  <c r="F286" i="36"/>
  <c r="J286" i="36" s="1"/>
  <c r="I286" i="36" s="1"/>
  <c r="E286" i="36"/>
  <c r="G286" i="36"/>
  <c r="H286" i="36"/>
  <c r="H155" i="42"/>
  <c r="G155" i="42"/>
  <c r="E155" i="42"/>
  <c r="F155" i="42"/>
  <c r="J155" i="42" s="1"/>
  <c r="I155" i="4"/>
  <c r="H155" i="4" s="1"/>
  <c r="K155" i="4"/>
  <c r="D156" i="4" s="1"/>
  <c r="E155" i="1"/>
  <c r="G155" i="1"/>
  <c r="F155" i="1"/>
  <c r="J155" i="1" s="1"/>
  <c r="K178" i="38"/>
  <c r="D179" i="38" s="1"/>
  <c r="I178" i="38"/>
  <c r="K157" i="45" l="1"/>
  <c r="D158" i="45" s="1"/>
  <c r="I157" i="45"/>
  <c r="G158" i="44"/>
  <c r="H158" i="44"/>
  <c r="E158" i="44"/>
  <c r="F158" i="44"/>
  <c r="J158" i="44" s="1"/>
  <c r="K145" i="37"/>
  <c r="D146" i="37" s="1"/>
  <c r="I145" i="37"/>
  <c r="E156" i="43"/>
  <c r="G156" i="43"/>
  <c r="F156" i="43"/>
  <c r="J156" i="43" s="1"/>
  <c r="H156" i="43"/>
  <c r="F287" i="36"/>
  <c r="J287" i="36" s="1"/>
  <c r="I287" i="36" s="1"/>
  <c r="G287" i="36"/>
  <c r="E287" i="36"/>
  <c r="K287" i="36"/>
  <c r="D288" i="36" s="1"/>
  <c r="H287" i="36"/>
  <c r="K155" i="42"/>
  <c r="D156" i="42" s="1"/>
  <c r="I155" i="42"/>
  <c r="G179" i="38"/>
  <c r="F179" i="38"/>
  <c r="J179" i="38" s="1"/>
  <c r="H179" i="38"/>
  <c r="E179" i="38"/>
  <c r="I155" i="1"/>
  <c r="H155" i="1" s="1"/>
  <c r="K155" i="1"/>
  <c r="D156" i="1" s="1"/>
  <c r="E156" i="4"/>
  <c r="G156" i="4"/>
  <c r="F156" i="4"/>
  <c r="J156" i="4" s="1"/>
  <c r="G158" i="45" l="1"/>
  <c r="H158" i="45"/>
  <c r="E158" i="45"/>
  <c r="F158" i="45"/>
  <c r="J158" i="45" s="1"/>
  <c r="K158" i="44"/>
  <c r="D159" i="44" s="1"/>
  <c r="I158" i="44"/>
  <c r="E146" i="37"/>
  <c r="H146" i="37"/>
  <c r="G146" i="37"/>
  <c r="F146" i="37"/>
  <c r="J146" i="37" s="1"/>
  <c r="I156" i="43"/>
  <c r="K156" i="43"/>
  <c r="D157" i="43" s="1"/>
  <c r="H288" i="36"/>
  <c r="K288" i="36"/>
  <c r="D289" i="36" s="1"/>
  <c r="G288" i="36"/>
  <c r="F288" i="36"/>
  <c r="J288" i="36" s="1"/>
  <c r="I288" i="36" s="1"/>
  <c r="E288" i="36"/>
  <c r="H156" i="42"/>
  <c r="G156" i="42"/>
  <c r="F156" i="42"/>
  <c r="J156" i="42" s="1"/>
  <c r="E156" i="42"/>
  <c r="G156" i="1"/>
  <c r="E156" i="1"/>
  <c r="F156" i="1"/>
  <c r="J156" i="1" s="1"/>
  <c r="I179" i="38"/>
  <c r="K179" i="38"/>
  <c r="D180" i="38" s="1"/>
  <c r="I156" i="4"/>
  <c r="H156" i="4" s="1"/>
  <c r="K156" i="4"/>
  <c r="D157" i="4" s="1"/>
  <c r="K158" i="45" l="1"/>
  <c r="D159" i="45" s="1"/>
  <c r="I158" i="45"/>
  <c r="G159" i="44"/>
  <c r="H159" i="44"/>
  <c r="E159" i="44"/>
  <c r="F159" i="44"/>
  <c r="J159" i="44" s="1"/>
  <c r="K146" i="37"/>
  <c r="D147" i="37" s="1"/>
  <c r="I146" i="37"/>
  <c r="H157" i="43"/>
  <c r="E157" i="43"/>
  <c r="G157" i="43"/>
  <c r="F157" i="43"/>
  <c r="J157" i="43" s="1"/>
  <c r="F289" i="36"/>
  <c r="J289" i="36" s="1"/>
  <c r="I289" i="36" s="1"/>
  <c r="G289" i="36"/>
  <c r="E289" i="36"/>
  <c r="K289" i="36"/>
  <c r="D290" i="36" s="1"/>
  <c r="H289" i="36"/>
  <c r="K156" i="1"/>
  <c r="D157" i="1" s="1"/>
  <c r="I156" i="1"/>
  <c r="H156" i="1" s="1"/>
  <c r="G157" i="4"/>
  <c r="F157" i="4"/>
  <c r="J157" i="4" s="1"/>
  <c r="E157" i="4"/>
  <c r="K156" i="42"/>
  <c r="D157" i="42" s="1"/>
  <c r="I156" i="42"/>
  <c r="E180" i="38"/>
  <c r="H180" i="38"/>
  <c r="G180" i="38"/>
  <c r="F180" i="38"/>
  <c r="J180" i="38" s="1"/>
  <c r="H159" i="45" l="1"/>
  <c r="G159" i="45"/>
  <c r="E159" i="45"/>
  <c r="F159" i="45"/>
  <c r="J159" i="45" s="1"/>
  <c r="K159" i="44"/>
  <c r="D160" i="44" s="1"/>
  <c r="I159" i="44"/>
  <c r="H147" i="37"/>
  <c r="E147" i="37"/>
  <c r="G147" i="37"/>
  <c r="F147" i="37"/>
  <c r="J147" i="37" s="1"/>
  <c r="I157" i="43"/>
  <c r="K157" i="43"/>
  <c r="D158" i="43" s="1"/>
  <c r="H290" i="36"/>
  <c r="F290" i="36"/>
  <c r="J290" i="36" s="1"/>
  <c r="I290" i="36" s="1"/>
  <c r="G290" i="36"/>
  <c r="K290" i="36"/>
  <c r="D291" i="36" s="1"/>
  <c r="E290" i="36"/>
  <c r="K180" i="38"/>
  <c r="D181" i="38" s="1"/>
  <c r="I180" i="38"/>
  <c r="I157" i="4"/>
  <c r="H157" i="4" s="1"/>
  <c r="K157" i="4"/>
  <c r="D158" i="4" s="1"/>
  <c r="H157" i="42"/>
  <c r="G157" i="42"/>
  <c r="E157" i="42"/>
  <c r="F157" i="42"/>
  <c r="J157" i="42" s="1"/>
  <c r="G157" i="1"/>
  <c r="E157" i="1"/>
  <c r="F157" i="1"/>
  <c r="J157" i="1" s="1"/>
  <c r="K159" i="45" l="1"/>
  <c r="D160" i="45" s="1"/>
  <c r="I159" i="45"/>
  <c r="G160" i="44"/>
  <c r="E160" i="44"/>
  <c r="H160" i="44"/>
  <c r="F160" i="44"/>
  <c r="J160" i="44" s="1"/>
  <c r="K147" i="37"/>
  <c r="D148" i="37" s="1"/>
  <c r="I147" i="37"/>
  <c r="E158" i="43"/>
  <c r="H158" i="43"/>
  <c r="G158" i="43"/>
  <c r="F158" i="43"/>
  <c r="J158" i="43" s="1"/>
  <c r="F291" i="36"/>
  <c r="J291" i="36" s="1"/>
  <c r="I291" i="36" s="1"/>
  <c r="G291" i="36"/>
  <c r="E291" i="36"/>
  <c r="K291" i="36"/>
  <c r="D292" i="36" s="1"/>
  <c r="H291" i="36"/>
  <c r="I157" i="1"/>
  <c r="H157" i="1" s="1"/>
  <c r="K157" i="1"/>
  <c r="D158" i="1" s="1"/>
  <c r="K157" i="42"/>
  <c r="D158" i="42" s="1"/>
  <c r="I157" i="42"/>
  <c r="E158" i="4"/>
  <c r="G158" i="4"/>
  <c r="F158" i="4"/>
  <c r="J158" i="4" s="1"/>
  <c r="G181" i="38"/>
  <c r="F181" i="38"/>
  <c r="J181" i="38" s="1"/>
  <c r="E181" i="38"/>
  <c r="H181" i="38"/>
  <c r="G160" i="45" l="1"/>
  <c r="H160" i="45"/>
  <c r="F160" i="45"/>
  <c r="J160" i="45" s="1"/>
  <c r="E160" i="45"/>
  <c r="K160" i="44"/>
  <c r="D161" i="44" s="1"/>
  <c r="I160" i="44"/>
  <c r="G148" i="37"/>
  <c r="F148" i="37"/>
  <c r="J148" i="37" s="1"/>
  <c r="H148" i="37"/>
  <c r="E148" i="37"/>
  <c r="I158" i="43"/>
  <c r="K158" i="43"/>
  <c r="D159" i="43" s="1"/>
  <c r="E292" i="36"/>
  <c r="G292" i="36"/>
  <c r="K292" i="36"/>
  <c r="D293" i="36" s="1"/>
  <c r="H292" i="36"/>
  <c r="F292" i="36"/>
  <c r="J292" i="36" s="1"/>
  <c r="I292" i="36" s="1"/>
  <c r="I158" i="4"/>
  <c r="H158" i="4" s="1"/>
  <c r="K158" i="4"/>
  <c r="D159" i="4" s="1"/>
  <c r="H158" i="42"/>
  <c r="G158" i="42"/>
  <c r="F158" i="42"/>
  <c r="J158" i="42" s="1"/>
  <c r="E158" i="42"/>
  <c r="F158" i="1"/>
  <c r="J158" i="1" s="1"/>
  <c r="E158" i="1"/>
  <c r="G158" i="1"/>
  <c r="I181" i="38"/>
  <c r="K181" i="38"/>
  <c r="D182" i="38" s="1"/>
  <c r="K160" i="45" l="1"/>
  <c r="D161" i="45" s="1"/>
  <c r="I160" i="45"/>
  <c r="G161" i="44"/>
  <c r="H161" i="44"/>
  <c r="E161" i="44"/>
  <c r="F161" i="44"/>
  <c r="J161" i="44" s="1"/>
  <c r="I148" i="37"/>
  <c r="K148" i="37"/>
  <c r="D149" i="37" s="1"/>
  <c r="E159" i="43"/>
  <c r="G159" i="43"/>
  <c r="H159" i="43"/>
  <c r="F159" i="43"/>
  <c r="J159" i="43" s="1"/>
  <c r="F293" i="36"/>
  <c r="J293" i="36" s="1"/>
  <c r="I293" i="36" s="1"/>
  <c r="E293" i="36"/>
  <c r="K293" i="36"/>
  <c r="D294" i="36" s="1"/>
  <c r="H293" i="36"/>
  <c r="G293" i="36"/>
  <c r="E182" i="38"/>
  <c r="H182" i="38"/>
  <c r="G182" i="38"/>
  <c r="F182" i="38"/>
  <c r="J182" i="38" s="1"/>
  <c r="G159" i="4"/>
  <c r="F159" i="4"/>
  <c r="J159" i="4" s="1"/>
  <c r="E159" i="4"/>
  <c r="K158" i="1"/>
  <c r="D159" i="1" s="1"/>
  <c r="I158" i="1"/>
  <c r="H158" i="1" s="1"/>
  <c r="K158" i="42"/>
  <c r="D159" i="42" s="1"/>
  <c r="I158" i="42"/>
  <c r="H161" i="45" l="1"/>
  <c r="E161" i="45"/>
  <c r="G161" i="45"/>
  <c r="F161" i="45"/>
  <c r="J161" i="45" s="1"/>
  <c r="K161" i="44"/>
  <c r="D162" i="44" s="1"/>
  <c r="I161" i="44"/>
  <c r="E149" i="37"/>
  <c r="G149" i="37"/>
  <c r="F149" i="37"/>
  <c r="J149" i="37" s="1"/>
  <c r="H149" i="37"/>
  <c r="I159" i="43"/>
  <c r="K159" i="43"/>
  <c r="D160" i="43" s="1"/>
  <c r="K294" i="36"/>
  <c r="D295" i="36" s="1"/>
  <c r="F294" i="36"/>
  <c r="J294" i="36" s="1"/>
  <c r="I294" i="36" s="1"/>
  <c r="E294" i="36"/>
  <c r="G294" i="36"/>
  <c r="H294" i="36"/>
  <c r="K159" i="4"/>
  <c r="D160" i="4" s="1"/>
  <c r="I159" i="4"/>
  <c r="H159" i="4" s="1"/>
  <c r="I182" i="38"/>
  <c r="K182" i="38"/>
  <c r="D183" i="38" s="1"/>
  <c r="H159" i="42"/>
  <c r="G159" i="42"/>
  <c r="E159" i="42"/>
  <c r="F159" i="42"/>
  <c r="J159" i="42" s="1"/>
  <c r="G159" i="1"/>
  <c r="F159" i="1"/>
  <c r="J159" i="1" s="1"/>
  <c r="E159" i="1"/>
  <c r="K161" i="45" l="1"/>
  <c r="D162" i="45" s="1"/>
  <c r="I161" i="45"/>
  <c r="G162" i="44"/>
  <c r="H162" i="44"/>
  <c r="E162" i="44"/>
  <c r="F162" i="44"/>
  <c r="J162" i="44" s="1"/>
  <c r="I149" i="37"/>
  <c r="K149" i="37"/>
  <c r="D150" i="37" s="1"/>
  <c r="E160" i="43"/>
  <c r="G160" i="43"/>
  <c r="F160" i="43"/>
  <c r="J160" i="43" s="1"/>
  <c r="H160" i="43"/>
  <c r="E295" i="36"/>
  <c r="K295" i="36"/>
  <c r="D296" i="36" s="1"/>
  <c r="H295" i="36"/>
  <c r="F295" i="36"/>
  <c r="J295" i="36" s="1"/>
  <c r="I295" i="36" s="1"/>
  <c r="G295" i="36"/>
  <c r="G183" i="38"/>
  <c r="F183" i="38"/>
  <c r="J183" i="38" s="1"/>
  <c r="E183" i="38"/>
  <c r="H183" i="38"/>
  <c r="K159" i="42"/>
  <c r="D160" i="42" s="1"/>
  <c r="I159" i="42"/>
  <c r="I159" i="1"/>
  <c r="H159" i="1" s="1"/>
  <c r="K159" i="1"/>
  <c r="D160" i="1" s="1"/>
  <c r="E160" i="4"/>
  <c r="G160" i="4"/>
  <c r="F160" i="4"/>
  <c r="J160" i="4" s="1"/>
  <c r="G162" i="45" l="1"/>
  <c r="H162" i="45"/>
  <c r="F162" i="45"/>
  <c r="J162" i="45" s="1"/>
  <c r="E162" i="45"/>
  <c r="K162" i="44"/>
  <c r="D163" i="44" s="1"/>
  <c r="I162" i="44"/>
  <c r="E150" i="37"/>
  <c r="H150" i="37"/>
  <c r="F150" i="37"/>
  <c r="J150" i="37" s="1"/>
  <c r="G150" i="37"/>
  <c r="I160" i="43"/>
  <c r="K160" i="43"/>
  <c r="D161" i="43" s="1"/>
  <c r="E296" i="36"/>
  <c r="G296" i="36"/>
  <c r="H296" i="36"/>
  <c r="K296" i="36"/>
  <c r="D297" i="36" s="1"/>
  <c r="F296" i="36"/>
  <c r="J296" i="36" s="1"/>
  <c r="I296" i="36" s="1"/>
  <c r="G160" i="1"/>
  <c r="E160" i="1"/>
  <c r="F160" i="1"/>
  <c r="J160" i="1" s="1"/>
  <c r="I183" i="38"/>
  <c r="K183" i="38"/>
  <c r="D184" i="38" s="1"/>
  <c r="H160" i="42"/>
  <c r="G160" i="42"/>
  <c r="F160" i="42"/>
  <c r="J160" i="42" s="1"/>
  <c r="E160" i="42"/>
  <c r="I160" i="4"/>
  <c r="H160" i="4" s="1"/>
  <c r="K160" i="4"/>
  <c r="D161" i="4" s="1"/>
  <c r="K162" i="45" l="1"/>
  <c r="D163" i="45" s="1"/>
  <c r="I162" i="45"/>
  <c r="G163" i="44"/>
  <c r="H163" i="44"/>
  <c r="E163" i="44"/>
  <c r="F163" i="44"/>
  <c r="J163" i="44" s="1"/>
  <c r="K150" i="37"/>
  <c r="D151" i="37" s="1"/>
  <c r="I150" i="37"/>
  <c r="H161" i="43"/>
  <c r="E161" i="43"/>
  <c r="G161" i="43"/>
  <c r="F161" i="43"/>
  <c r="J161" i="43" s="1"/>
  <c r="E297" i="36"/>
  <c r="G297" i="36"/>
  <c r="H297" i="36"/>
  <c r="F297" i="36"/>
  <c r="J297" i="36" s="1"/>
  <c r="I297" i="36" s="1"/>
  <c r="K297" i="36"/>
  <c r="D298" i="36" s="1"/>
  <c r="K160" i="42"/>
  <c r="D161" i="42" s="1"/>
  <c r="I160" i="42"/>
  <c r="E161" i="4"/>
  <c r="G161" i="4"/>
  <c r="F161" i="4"/>
  <c r="J161" i="4" s="1"/>
  <c r="E184" i="38"/>
  <c r="H184" i="38"/>
  <c r="G184" i="38"/>
  <c r="F184" i="38"/>
  <c r="J184" i="38" s="1"/>
  <c r="K160" i="1"/>
  <c r="D161" i="1" s="1"/>
  <c r="I160" i="1"/>
  <c r="H160" i="1" s="1"/>
  <c r="H163" i="45" l="1"/>
  <c r="G163" i="45"/>
  <c r="E163" i="45"/>
  <c r="F163" i="45"/>
  <c r="J163" i="45" s="1"/>
  <c r="K163" i="44"/>
  <c r="D164" i="44" s="1"/>
  <c r="I163" i="44"/>
  <c r="F151" i="37"/>
  <c r="J151" i="37" s="1"/>
  <c r="E151" i="37"/>
  <c r="G151" i="37"/>
  <c r="H151" i="37"/>
  <c r="I161" i="43"/>
  <c r="K161" i="43"/>
  <c r="D162" i="43" s="1"/>
  <c r="K298" i="36"/>
  <c r="D299" i="36" s="1"/>
  <c r="H298" i="36"/>
  <c r="G298" i="36"/>
  <c r="F298" i="36"/>
  <c r="J298" i="36" s="1"/>
  <c r="I298" i="36" s="1"/>
  <c r="E298" i="36"/>
  <c r="E161" i="1"/>
  <c r="G161" i="1"/>
  <c r="F161" i="1"/>
  <c r="J161" i="1" s="1"/>
  <c r="K161" i="4"/>
  <c r="D162" i="4" s="1"/>
  <c r="I161" i="4"/>
  <c r="H161" i="4" s="1"/>
  <c r="I184" i="38"/>
  <c r="K184" i="38"/>
  <c r="D185" i="38" s="1"/>
  <c r="H161" i="42"/>
  <c r="G161" i="42"/>
  <c r="E161" i="42"/>
  <c r="F161" i="42"/>
  <c r="J161" i="42" s="1"/>
  <c r="K163" i="45" l="1"/>
  <c r="D164" i="45" s="1"/>
  <c r="I163" i="45"/>
  <c r="G164" i="44"/>
  <c r="E164" i="44"/>
  <c r="H164" i="44"/>
  <c r="F164" i="44"/>
  <c r="J164" i="44" s="1"/>
  <c r="K151" i="37"/>
  <c r="D152" i="37" s="1"/>
  <c r="I151" i="37"/>
  <c r="E162" i="43"/>
  <c r="H162" i="43"/>
  <c r="G162" i="43"/>
  <c r="F162" i="43"/>
  <c r="J162" i="43" s="1"/>
  <c r="K299" i="36"/>
  <c r="D300" i="36" s="1"/>
  <c r="F299" i="36"/>
  <c r="J299" i="36" s="1"/>
  <c r="I299" i="36" s="1"/>
  <c r="H299" i="36"/>
  <c r="G299" i="36"/>
  <c r="E299" i="36"/>
  <c r="E162" i="4"/>
  <c r="G162" i="4"/>
  <c r="F162" i="4"/>
  <c r="J162" i="4" s="1"/>
  <c r="K161" i="42"/>
  <c r="D162" i="42" s="1"/>
  <c r="I161" i="42"/>
  <c r="G185" i="38"/>
  <c r="F185" i="38"/>
  <c r="J185" i="38" s="1"/>
  <c r="H185" i="38"/>
  <c r="E185" i="38"/>
  <c r="I161" i="1"/>
  <c r="H161" i="1" s="1"/>
  <c r="K161" i="1"/>
  <c r="D162" i="1" s="1"/>
  <c r="G164" i="45" l="1"/>
  <c r="H164" i="45"/>
  <c r="F164" i="45"/>
  <c r="J164" i="45" s="1"/>
  <c r="E164" i="45"/>
  <c r="K164" i="44"/>
  <c r="D165" i="44" s="1"/>
  <c r="I164" i="44"/>
  <c r="H152" i="37"/>
  <c r="F152" i="37"/>
  <c r="J152" i="37" s="1"/>
  <c r="E152" i="37"/>
  <c r="G152" i="37"/>
  <c r="I162" i="43"/>
  <c r="K162" i="43"/>
  <c r="D163" i="43" s="1"/>
  <c r="H300" i="36"/>
  <c r="G300" i="36"/>
  <c r="F300" i="36"/>
  <c r="J300" i="36" s="1"/>
  <c r="I300" i="36" s="1"/>
  <c r="K300" i="36"/>
  <c r="D301" i="36" s="1"/>
  <c r="E300" i="36"/>
  <c r="F162" i="1"/>
  <c r="J162" i="1" s="1"/>
  <c r="G162" i="1"/>
  <c r="E162" i="1"/>
  <c r="I162" i="4"/>
  <c r="H162" i="4" s="1"/>
  <c r="K162" i="4"/>
  <c r="D163" i="4" s="1"/>
  <c r="H162" i="42"/>
  <c r="G162" i="42"/>
  <c r="F162" i="42"/>
  <c r="J162" i="42" s="1"/>
  <c r="E162" i="42"/>
  <c r="I185" i="38"/>
  <c r="K185" i="38"/>
  <c r="D186" i="38" s="1"/>
  <c r="K164" i="45" l="1"/>
  <c r="D165" i="45" s="1"/>
  <c r="I164" i="45"/>
  <c r="G165" i="44"/>
  <c r="E165" i="44"/>
  <c r="H165" i="44"/>
  <c r="F165" i="44"/>
  <c r="J165" i="44" s="1"/>
  <c r="I152" i="37"/>
  <c r="K152" i="37"/>
  <c r="D153" i="37" s="1"/>
  <c r="E163" i="43"/>
  <c r="G163" i="43"/>
  <c r="H163" i="43"/>
  <c r="F163" i="43"/>
  <c r="J163" i="43" s="1"/>
  <c r="E301" i="36"/>
  <c r="G301" i="36"/>
  <c r="H301" i="36"/>
  <c r="F301" i="36"/>
  <c r="J301" i="36" s="1"/>
  <c r="I301" i="36" s="1"/>
  <c r="K301" i="36"/>
  <c r="D302" i="36" s="1"/>
  <c r="E163" i="4"/>
  <c r="G163" i="4"/>
  <c r="F163" i="4"/>
  <c r="J163" i="4" s="1"/>
  <c r="E186" i="38"/>
  <c r="H186" i="38"/>
  <c r="G186" i="38"/>
  <c r="F186" i="38"/>
  <c r="J186" i="38" s="1"/>
  <c r="K162" i="1"/>
  <c r="D163" i="1" s="1"/>
  <c r="I162" i="1"/>
  <c r="H162" i="1" s="1"/>
  <c r="K162" i="42"/>
  <c r="D163" i="42" s="1"/>
  <c r="I162" i="42"/>
  <c r="H165" i="45" l="1"/>
  <c r="G165" i="45"/>
  <c r="F165" i="45"/>
  <c r="J165" i="45" s="1"/>
  <c r="E165" i="45"/>
  <c r="K165" i="44"/>
  <c r="D166" i="44" s="1"/>
  <c r="I165" i="44"/>
  <c r="F153" i="37"/>
  <c r="J153" i="37" s="1"/>
  <c r="H153" i="37"/>
  <c r="E153" i="37"/>
  <c r="G153" i="37"/>
  <c r="I163" i="43"/>
  <c r="K163" i="43"/>
  <c r="D164" i="43" s="1"/>
  <c r="K302" i="36"/>
  <c r="D303" i="36" s="1"/>
  <c r="H302" i="36"/>
  <c r="E302" i="36"/>
  <c r="G302" i="36"/>
  <c r="F302" i="36"/>
  <c r="J302" i="36" s="1"/>
  <c r="I302" i="36" s="1"/>
  <c r="K186" i="38"/>
  <c r="D187" i="38" s="1"/>
  <c r="I186" i="38"/>
  <c r="I163" i="4"/>
  <c r="H163" i="4" s="1"/>
  <c r="K163" i="4"/>
  <c r="D164" i="4" s="1"/>
  <c r="H163" i="42"/>
  <c r="G163" i="42"/>
  <c r="E163" i="42"/>
  <c r="F163" i="42"/>
  <c r="J163" i="42" s="1"/>
  <c r="E163" i="1"/>
  <c r="G163" i="1"/>
  <c r="F163" i="1"/>
  <c r="J163" i="1" s="1"/>
  <c r="K165" i="45" l="1"/>
  <c r="D166" i="45" s="1"/>
  <c r="I165" i="45"/>
  <c r="G166" i="44"/>
  <c r="H166" i="44"/>
  <c r="E166" i="44"/>
  <c r="F166" i="44"/>
  <c r="J166" i="44" s="1"/>
  <c r="K153" i="37"/>
  <c r="D154" i="37" s="1"/>
  <c r="I153" i="37"/>
  <c r="E164" i="43"/>
  <c r="G164" i="43"/>
  <c r="F164" i="43"/>
  <c r="J164" i="43" s="1"/>
  <c r="H164" i="43"/>
  <c r="H303" i="36"/>
  <c r="G303" i="36"/>
  <c r="E303" i="36"/>
  <c r="K303" i="36"/>
  <c r="D304" i="36" s="1"/>
  <c r="F303" i="36"/>
  <c r="J303" i="36" s="1"/>
  <c r="I303" i="36" s="1"/>
  <c r="K163" i="42"/>
  <c r="D164" i="42" s="1"/>
  <c r="I163" i="42"/>
  <c r="E164" i="4"/>
  <c r="G164" i="4"/>
  <c r="F164" i="4"/>
  <c r="J164" i="4" s="1"/>
  <c r="I163" i="1"/>
  <c r="H163" i="1" s="1"/>
  <c r="K163" i="1"/>
  <c r="D164" i="1" s="1"/>
  <c r="G187" i="38"/>
  <c r="F187" i="38"/>
  <c r="J187" i="38" s="1"/>
  <c r="H187" i="38"/>
  <c r="E187" i="38"/>
  <c r="G166" i="45" l="1"/>
  <c r="F166" i="45"/>
  <c r="J166" i="45" s="1"/>
  <c r="H166" i="45"/>
  <c r="E166" i="45"/>
  <c r="K166" i="44"/>
  <c r="D167" i="44" s="1"/>
  <c r="I166" i="44"/>
  <c r="F154" i="37"/>
  <c r="J154" i="37" s="1"/>
  <c r="E154" i="37"/>
  <c r="G154" i="37"/>
  <c r="H154" i="37"/>
  <c r="I164" i="43"/>
  <c r="K164" i="43"/>
  <c r="D165" i="43" s="1"/>
  <c r="G304" i="36"/>
  <c r="F304" i="36"/>
  <c r="J304" i="36" s="1"/>
  <c r="I304" i="36" s="1"/>
  <c r="E304" i="36"/>
  <c r="K304" i="36"/>
  <c r="D305" i="36" s="1"/>
  <c r="H304" i="36"/>
  <c r="G164" i="1"/>
  <c r="E164" i="1"/>
  <c r="F164" i="1"/>
  <c r="J164" i="1" s="1"/>
  <c r="I164" i="4"/>
  <c r="H164" i="4" s="1"/>
  <c r="K164" i="4"/>
  <c r="D165" i="4" s="1"/>
  <c r="H164" i="42"/>
  <c r="G164" i="42"/>
  <c r="F164" i="42"/>
  <c r="J164" i="42" s="1"/>
  <c r="E164" i="42"/>
  <c r="I187" i="38"/>
  <c r="K187" i="38"/>
  <c r="D188" i="38" s="1"/>
  <c r="I166" i="45" l="1"/>
  <c r="K166" i="45"/>
  <c r="D167" i="45" s="1"/>
  <c r="G167" i="44"/>
  <c r="H167" i="44"/>
  <c r="E167" i="44"/>
  <c r="F167" i="44"/>
  <c r="J167" i="44" s="1"/>
  <c r="K154" i="37"/>
  <c r="D155" i="37" s="1"/>
  <c r="I154" i="37"/>
  <c r="H165" i="43"/>
  <c r="E165" i="43"/>
  <c r="G165" i="43"/>
  <c r="F165" i="43"/>
  <c r="J165" i="43" s="1"/>
  <c r="K305" i="36"/>
  <c r="D306" i="36" s="1"/>
  <c r="G305" i="36"/>
  <c r="H305" i="36"/>
  <c r="F305" i="36"/>
  <c r="J305" i="36" s="1"/>
  <c r="I305" i="36" s="1"/>
  <c r="E305" i="36"/>
  <c r="E188" i="38"/>
  <c r="H188" i="38"/>
  <c r="G188" i="38"/>
  <c r="F188" i="38"/>
  <c r="J188" i="38" s="1"/>
  <c r="K164" i="1"/>
  <c r="D165" i="1" s="1"/>
  <c r="I164" i="1"/>
  <c r="H164" i="1" s="1"/>
  <c r="K164" i="42"/>
  <c r="D165" i="42" s="1"/>
  <c r="I164" i="42"/>
  <c r="G165" i="4"/>
  <c r="F165" i="4"/>
  <c r="J165" i="4" s="1"/>
  <c r="E165" i="4"/>
  <c r="H167" i="45" l="1"/>
  <c r="G167" i="45"/>
  <c r="E167" i="45"/>
  <c r="F167" i="45"/>
  <c r="J167" i="45" s="1"/>
  <c r="K167" i="44"/>
  <c r="D168" i="44" s="1"/>
  <c r="I167" i="44"/>
  <c r="G155" i="37"/>
  <c r="E155" i="37"/>
  <c r="H155" i="37"/>
  <c r="F155" i="37"/>
  <c r="J155" i="37" s="1"/>
  <c r="I165" i="43"/>
  <c r="K165" i="43"/>
  <c r="D166" i="43" s="1"/>
  <c r="E306" i="36"/>
  <c r="K306" i="36"/>
  <c r="D307" i="36" s="1"/>
  <c r="F306" i="36"/>
  <c r="J306" i="36" s="1"/>
  <c r="I306" i="36" s="1"/>
  <c r="G306" i="36"/>
  <c r="H306" i="36"/>
  <c r="G165" i="1"/>
  <c r="E165" i="1"/>
  <c r="F165" i="1"/>
  <c r="J165" i="1" s="1"/>
  <c r="H165" i="42"/>
  <c r="G165" i="42"/>
  <c r="E165" i="42"/>
  <c r="F165" i="42"/>
  <c r="J165" i="42" s="1"/>
  <c r="K188" i="38"/>
  <c r="D189" i="38" s="1"/>
  <c r="I188" i="38"/>
  <c r="I165" i="4"/>
  <c r="H165" i="4" s="1"/>
  <c r="K165" i="4"/>
  <c r="D166" i="4" s="1"/>
  <c r="K167" i="45" l="1"/>
  <c r="D168" i="45" s="1"/>
  <c r="I167" i="45"/>
  <c r="G168" i="44"/>
  <c r="E168" i="44"/>
  <c r="H168" i="44"/>
  <c r="F168" i="44"/>
  <c r="J168" i="44" s="1"/>
  <c r="I155" i="37"/>
  <c r="K155" i="37"/>
  <c r="D156" i="37" s="1"/>
  <c r="E166" i="43"/>
  <c r="H166" i="43"/>
  <c r="G166" i="43"/>
  <c r="F166" i="43"/>
  <c r="J166" i="43" s="1"/>
  <c r="H307" i="36"/>
  <c r="G307" i="36"/>
  <c r="K307" i="36"/>
  <c r="D308" i="36" s="1"/>
  <c r="E307" i="36"/>
  <c r="F307" i="36"/>
  <c r="J307" i="36" s="1"/>
  <c r="I307" i="36" s="1"/>
  <c r="K165" i="42"/>
  <c r="D166" i="42" s="1"/>
  <c r="I165" i="42"/>
  <c r="E166" i="4"/>
  <c r="G166" i="4"/>
  <c r="F166" i="4"/>
  <c r="J166" i="4" s="1"/>
  <c r="G189" i="38"/>
  <c r="F189" i="38"/>
  <c r="J189" i="38" s="1"/>
  <c r="E189" i="38"/>
  <c r="H189" i="38"/>
  <c r="I165" i="1"/>
  <c r="H165" i="1" s="1"/>
  <c r="K165" i="1"/>
  <c r="D166" i="1" s="1"/>
  <c r="G168" i="45" l="1"/>
  <c r="H168" i="45"/>
  <c r="E168" i="45"/>
  <c r="F168" i="45"/>
  <c r="J168" i="45" s="1"/>
  <c r="K168" i="44"/>
  <c r="D169" i="44" s="1"/>
  <c r="I168" i="44"/>
  <c r="H156" i="37"/>
  <c r="E156" i="37"/>
  <c r="G156" i="37"/>
  <c r="F156" i="37"/>
  <c r="J156" i="37" s="1"/>
  <c r="I166" i="43"/>
  <c r="K166" i="43"/>
  <c r="D167" i="43" s="1"/>
  <c r="H308" i="36"/>
  <c r="G308" i="36"/>
  <c r="F308" i="36"/>
  <c r="J308" i="36" s="1"/>
  <c r="I308" i="36" s="1"/>
  <c r="K308" i="36"/>
  <c r="D309" i="36" s="1"/>
  <c r="E308" i="36"/>
  <c r="I189" i="38"/>
  <c r="K189" i="38"/>
  <c r="D190" i="38" s="1"/>
  <c r="H166" i="42"/>
  <c r="G166" i="42"/>
  <c r="F166" i="42"/>
  <c r="J166" i="42" s="1"/>
  <c r="E166" i="42"/>
  <c r="I166" i="4"/>
  <c r="H166" i="4" s="1"/>
  <c r="K166" i="4"/>
  <c r="D167" i="4" s="1"/>
  <c r="F166" i="1"/>
  <c r="J166" i="1" s="1"/>
  <c r="E166" i="1"/>
  <c r="G166" i="1"/>
  <c r="K168" i="45" l="1"/>
  <c r="D169" i="45" s="1"/>
  <c r="I168" i="45"/>
  <c r="G169" i="44"/>
  <c r="E169" i="44"/>
  <c r="F169" i="44"/>
  <c r="J169" i="44" s="1"/>
  <c r="H169" i="44"/>
  <c r="K156" i="37"/>
  <c r="D157" i="37" s="1"/>
  <c r="I156" i="37"/>
  <c r="E167" i="43"/>
  <c r="G167" i="43"/>
  <c r="H167" i="43"/>
  <c r="F167" i="43"/>
  <c r="J167" i="43" s="1"/>
  <c r="H309" i="36"/>
  <c r="F309" i="36"/>
  <c r="J309" i="36" s="1"/>
  <c r="I309" i="36" s="1"/>
  <c r="K309" i="36"/>
  <c r="D310" i="36" s="1"/>
  <c r="E309" i="36"/>
  <c r="G309" i="36"/>
  <c r="E167" i="4"/>
  <c r="G167" i="4"/>
  <c r="F167" i="4"/>
  <c r="J167" i="4" s="1"/>
  <c r="E190" i="38"/>
  <c r="H190" i="38"/>
  <c r="G190" i="38"/>
  <c r="F190" i="38"/>
  <c r="J190" i="38" s="1"/>
  <c r="K166" i="1"/>
  <c r="D167" i="1" s="1"/>
  <c r="I166" i="1"/>
  <c r="H166" i="1" s="1"/>
  <c r="K166" i="42"/>
  <c r="D167" i="42" s="1"/>
  <c r="I166" i="42"/>
  <c r="H169" i="45" l="1"/>
  <c r="G169" i="45"/>
  <c r="E169" i="45"/>
  <c r="F169" i="45"/>
  <c r="J169" i="45" s="1"/>
  <c r="K169" i="44"/>
  <c r="D170" i="44" s="1"/>
  <c r="I169" i="44"/>
  <c r="E157" i="37"/>
  <c r="F157" i="37"/>
  <c r="J157" i="37" s="1"/>
  <c r="H157" i="37"/>
  <c r="G157" i="37"/>
  <c r="I167" i="43"/>
  <c r="K167" i="43"/>
  <c r="D168" i="43" s="1"/>
  <c r="E310" i="36"/>
  <c r="H310" i="36"/>
  <c r="G310" i="36"/>
  <c r="F310" i="36"/>
  <c r="J310" i="36" s="1"/>
  <c r="I310" i="36" s="1"/>
  <c r="K310" i="36"/>
  <c r="D311" i="36" s="1"/>
  <c r="H167" i="42"/>
  <c r="G167" i="42"/>
  <c r="E167" i="42"/>
  <c r="F167" i="42"/>
  <c r="J167" i="42" s="1"/>
  <c r="I167" i="4"/>
  <c r="H167" i="4" s="1"/>
  <c r="K167" i="4"/>
  <c r="D168" i="4" s="1"/>
  <c r="I190" i="38"/>
  <c r="K190" i="38"/>
  <c r="D191" i="38" s="1"/>
  <c r="G167" i="1"/>
  <c r="F167" i="1"/>
  <c r="J167" i="1" s="1"/>
  <c r="E167" i="1"/>
  <c r="K169" i="45" l="1"/>
  <c r="D170" i="45" s="1"/>
  <c r="I169" i="45"/>
  <c r="G170" i="44"/>
  <c r="H170" i="44"/>
  <c r="E170" i="44"/>
  <c r="F170" i="44"/>
  <c r="J170" i="44" s="1"/>
  <c r="I157" i="37"/>
  <c r="K157" i="37"/>
  <c r="D158" i="37" s="1"/>
  <c r="E168" i="43"/>
  <c r="G168" i="43"/>
  <c r="H168" i="43"/>
  <c r="F168" i="43"/>
  <c r="J168" i="43" s="1"/>
  <c r="H311" i="36"/>
  <c r="G311" i="36"/>
  <c r="E311" i="36"/>
  <c r="K311" i="36"/>
  <c r="D312" i="36" s="1"/>
  <c r="F311" i="36"/>
  <c r="J311" i="36" s="1"/>
  <c r="I311" i="36" s="1"/>
  <c r="E168" i="4"/>
  <c r="G168" i="4"/>
  <c r="F168" i="4"/>
  <c r="J168" i="4" s="1"/>
  <c r="G191" i="38"/>
  <c r="F191" i="38"/>
  <c r="J191" i="38" s="1"/>
  <c r="E191" i="38"/>
  <c r="H191" i="38"/>
  <c r="K167" i="42"/>
  <c r="D168" i="42" s="1"/>
  <c r="I167" i="42"/>
  <c r="I167" i="1"/>
  <c r="H167" i="1" s="1"/>
  <c r="K167" i="1"/>
  <c r="D168" i="1" s="1"/>
  <c r="G170" i="45" l="1"/>
  <c r="F170" i="45"/>
  <c r="J170" i="45" s="1"/>
  <c r="H170" i="45"/>
  <c r="E170" i="45"/>
  <c r="K170" i="44"/>
  <c r="D171" i="44" s="1"/>
  <c r="I170" i="44"/>
  <c r="G158" i="37"/>
  <c r="F158" i="37"/>
  <c r="J158" i="37" s="1"/>
  <c r="H158" i="37"/>
  <c r="E158" i="37"/>
  <c r="I168" i="43"/>
  <c r="K168" i="43"/>
  <c r="D169" i="43" s="1"/>
  <c r="E312" i="36"/>
  <c r="H312" i="36"/>
  <c r="G312" i="36"/>
  <c r="F312" i="36"/>
  <c r="J312" i="36" s="1"/>
  <c r="I312" i="36" s="1"/>
  <c r="K312" i="36"/>
  <c r="D313" i="36" s="1"/>
  <c r="G168" i="1"/>
  <c r="E168" i="1"/>
  <c r="F168" i="1"/>
  <c r="J168" i="1" s="1"/>
  <c r="I168" i="4"/>
  <c r="H168" i="4" s="1"/>
  <c r="K168" i="4"/>
  <c r="D169" i="4" s="1"/>
  <c r="H168" i="42"/>
  <c r="G168" i="42"/>
  <c r="F168" i="42"/>
  <c r="J168" i="42" s="1"/>
  <c r="E168" i="42"/>
  <c r="I191" i="38"/>
  <c r="K191" i="38"/>
  <c r="D192" i="38" s="1"/>
  <c r="K170" i="45" l="1"/>
  <c r="D171" i="45" s="1"/>
  <c r="I170" i="45"/>
  <c r="G171" i="44"/>
  <c r="H171" i="44"/>
  <c r="F171" i="44"/>
  <c r="J171" i="44" s="1"/>
  <c r="E171" i="44"/>
  <c r="K158" i="37"/>
  <c r="D159" i="37" s="1"/>
  <c r="I158" i="37"/>
  <c r="H169" i="43"/>
  <c r="E169" i="43"/>
  <c r="G169" i="43"/>
  <c r="F169" i="43"/>
  <c r="J169" i="43" s="1"/>
  <c r="H313" i="36"/>
  <c r="F313" i="36"/>
  <c r="J313" i="36" s="1"/>
  <c r="I313" i="36" s="1"/>
  <c r="E313" i="36"/>
  <c r="K313" i="36"/>
  <c r="D314" i="36" s="1"/>
  <c r="G313" i="36"/>
  <c r="K168" i="1"/>
  <c r="D169" i="1" s="1"/>
  <c r="I168" i="1"/>
  <c r="H168" i="1" s="1"/>
  <c r="E192" i="38"/>
  <c r="H192" i="38"/>
  <c r="G192" i="38"/>
  <c r="F192" i="38"/>
  <c r="J192" i="38" s="1"/>
  <c r="E169" i="4"/>
  <c r="G169" i="4"/>
  <c r="F169" i="4"/>
  <c r="J169" i="4" s="1"/>
  <c r="K168" i="42"/>
  <c r="D169" i="42" s="1"/>
  <c r="I168" i="42"/>
  <c r="H171" i="45" l="1"/>
  <c r="G171" i="45"/>
  <c r="F171" i="45"/>
  <c r="J171" i="45" s="1"/>
  <c r="E171" i="45"/>
  <c r="K171" i="44"/>
  <c r="D172" i="44" s="1"/>
  <c r="I171" i="44"/>
  <c r="E159" i="37"/>
  <c r="H159" i="37"/>
  <c r="G159" i="37"/>
  <c r="F159" i="37"/>
  <c r="J159" i="37" s="1"/>
  <c r="I169" i="43"/>
  <c r="K169" i="43"/>
  <c r="D170" i="43" s="1"/>
  <c r="F314" i="36"/>
  <c r="J314" i="36" s="1"/>
  <c r="I314" i="36" s="1"/>
  <c r="G314" i="36"/>
  <c r="H314" i="36"/>
  <c r="E314" i="36"/>
  <c r="K314" i="36"/>
  <c r="D315" i="36" s="1"/>
  <c r="K169" i="4"/>
  <c r="D170" i="4" s="1"/>
  <c r="I169" i="4"/>
  <c r="H169" i="4" s="1"/>
  <c r="I192" i="38"/>
  <c r="K192" i="38"/>
  <c r="D193" i="38" s="1"/>
  <c r="H169" i="42"/>
  <c r="G169" i="42"/>
  <c r="E169" i="42"/>
  <c r="F169" i="42"/>
  <c r="J169" i="42" s="1"/>
  <c r="E169" i="1"/>
  <c r="G169" i="1"/>
  <c r="F169" i="1"/>
  <c r="J169" i="1" s="1"/>
  <c r="K171" i="45" l="1"/>
  <c r="D172" i="45" s="1"/>
  <c r="I171" i="45"/>
  <c r="G172" i="44"/>
  <c r="E172" i="44"/>
  <c r="H172" i="44"/>
  <c r="F172" i="44"/>
  <c r="J172" i="44" s="1"/>
  <c r="I159" i="37"/>
  <c r="K159" i="37"/>
  <c r="D160" i="37" s="1"/>
  <c r="E170" i="43"/>
  <c r="H170" i="43"/>
  <c r="G170" i="43"/>
  <c r="F170" i="43"/>
  <c r="J170" i="43" s="1"/>
  <c r="H315" i="36"/>
  <c r="G315" i="36"/>
  <c r="E315" i="36"/>
  <c r="K315" i="36"/>
  <c r="D316" i="36" s="1"/>
  <c r="F315" i="36"/>
  <c r="J315" i="36" s="1"/>
  <c r="I315" i="36" s="1"/>
  <c r="I169" i="1"/>
  <c r="H169" i="1" s="1"/>
  <c r="K169" i="1"/>
  <c r="D170" i="1" s="1"/>
  <c r="K169" i="42"/>
  <c r="D170" i="42" s="1"/>
  <c r="I169" i="42"/>
  <c r="G193" i="38"/>
  <c r="F193" i="38"/>
  <c r="J193" i="38" s="1"/>
  <c r="H193" i="38"/>
  <c r="E193" i="38"/>
  <c r="E170" i="4"/>
  <c r="G170" i="4"/>
  <c r="F170" i="4"/>
  <c r="J170" i="4" s="1"/>
  <c r="G172" i="45" l="1"/>
  <c r="H172" i="45"/>
  <c r="F172" i="45"/>
  <c r="J172" i="45" s="1"/>
  <c r="E172" i="45"/>
  <c r="K172" i="44"/>
  <c r="D173" i="44" s="1"/>
  <c r="I172" i="44"/>
  <c r="E160" i="37"/>
  <c r="F160" i="37"/>
  <c r="J160" i="37" s="1"/>
  <c r="G160" i="37"/>
  <c r="H160" i="37"/>
  <c r="I170" i="43"/>
  <c r="K170" i="43"/>
  <c r="D171" i="43" s="1"/>
  <c r="F316" i="36"/>
  <c r="J316" i="36" s="1"/>
  <c r="I316" i="36" s="1"/>
  <c r="K316" i="36"/>
  <c r="D317" i="36" s="1"/>
  <c r="E316" i="36"/>
  <c r="G316" i="36"/>
  <c r="H316" i="36"/>
  <c r="I170" i="4"/>
  <c r="H170" i="4" s="1"/>
  <c r="K170" i="4"/>
  <c r="D171" i="4" s="1"/>
  <c r="H170" i="42"/>
  <c r="G170" i="42"/>
  <c r="F170" i="42"/>
  <c r="J170" i="42" s="1"/>
  <c r="E170" i="42"/>
  <c r="I193" i="38"/>
  <c r="K193" i="38"/>
  <c r="D194" i="38" s="1"/>
  <c r="F170" i="1"/>
  <c r="J170" i="1" s="1"/>
  <c r="G170" i="1"/>
  <c r="E170" i="1"/>
  <c r="K172" i="45" l="1"/>
  <c r="D173" i="45" s="1"/>
  <c r="I172" i="45"/>
  <c r="G173" i="44"/>
  <c r="H173" i="44"/>
  <c r="E173" i="44"/>
  <c r="F173" i="44"/>
  <c r="J173" i="44" s="1"/>
  <c r="I160" i="37"/>
  <c r="K160" i="37"/>
  <c r="D161" i="37" s="1"/>
  <c r="G171" i="43"/>
  <c r="E171" i="43"/>
  <c r="H171" i="43"/>
  <c r="F171" i="43"/>
  <c r="J171" i="43" s="1"/>
  <c r="G317" i="36"/>
  <c r="F317" i="36"/>
  <c r="J317" i="36" s="1"/>
  <c r="I317" i="36" s="1"/>
  <c r="H317" i="36"/>
  <c r="E317" i="36"/>
  <c r="K317" i="36"/>
  <c r="D318" i="36" s="1"/>
  <c r="E194" i="38"/>
  <c r="H194" i="38"/>
  <c r="G194" i="38"/>
  <c r="F194" i="38"/>
  <c r="J194" i="38" s="1"/>
  <c r="E171" i="4"/>
  <c r="G171" i="4"/>
  <c r="F171" i="4"/>
  <c r="J171" i="4" s="1"/>
  <c r="K170" i="1"/>
  <c r="D171" i="1" s="1"/>
  <c r="I170" i="1"/>
  <c r="H170" i="1" s="1"/>
  <c r="K170" i="42"/>
  <c r="D171" i="42" s="1"/>
  <c r="I170" i="42"/>
  <c r="H173" i="45" l="1"/>
  <c r="G173" i="45"/>
  <c r="F173" i="45"/>
  <c r="J173" i="45" s="1"/>
  <c r="E173" i="45"/>
  <c r="K173" i="44"/>
  <c r="D174" i="44" s="1"/>
  <c r="I173" i="44"/>
  <c r="F161" i="37"/>
  <c r="J161" i="37" s="1"/>
  <c r="H161" i="37"/>
  <c r="E161" i="37"/>
  <c r="G161" i="37"/>
  <c r="I171" i="43"/>
  <c r="K171" i="43"/>
  <c r="D172" i="43" s="1"/>
  <c r="G318" i="36"/>
  <c r="F318" i="36"/>
  <c r="J318" i="36" s="1"/>
  <c r="I318" i="36" s="1"/>
  <c r="K318" i="36"/>
  <c r="D319" i="36" s="1"/>
  <c r="E318" i="36"/>
  <c r="H318" i="36"/>
  <c r="H171" i="42"/>
  <c r="G171" i="42"/>
  <c r="E171" i="42"/>
  <c r="F171" i="42"/>
  <c r="J171" i="42" s="1"/>
  <c r="K171" i="4"/>
  <c r="D172" i="4" s="1"/>
  <c r="I171" i="4"/>
  <c r="H171" i="4" s="1"/>
  <c r="K194" i="38"/>
  <c r="D195" i="38" s="1"/>
  <c r="I194" i="38"/>
  <c r="E171" i="1"/>
  <c r="G171" i="1"/>
  <c r="F171" i="1"/>
  <c r="J171" i="1" s="1"/>
  <c r="K173" i="45" l="1"/>
  <c r="D174" i="45" s="1"/>
  <c r="I173" i="45"/>
  <c r="G174" i="44"/>
  <c r="H174" i="44"/>
  <c r="E174" i="44"/>
  <c r="F174" i="44"/>
  <c r="J174" i="44" s="1"/>
  <c r="K161" i="37"/>
  <c r="D162" i="37" s="1"/>
  <c r="I161" i="37"/>
  <c r="E172" i="43"/>
  <c r="G172" i="43"/>
  <c r="F172" i="43"/>
  <c r="J172" i="43" s="1"/>
  <c r="H172" i="43"/>
  <c r="K319" i="36"/>
  <c r="D320" i="36" s="1"/>
  <c r="H319" i="36"/>
  <c r="G319" i="36"/>
  <c r="E319" i="36"/>
  <c r="F319" i="36"/>
  <c r="J319" i="36" s="1"/>
  <c r="I319" i="36" s="1"/>
  <c r="E172" i="4"/>
  <c r="G172" i="4"/>
  <c r="F172" i="4"/>
  <c r="J172" i="4" s="1"/>
  <c r="K171" i="42"/>
  <c r="D172" i="42" s="1"/>
  <c r="I171" i="42"/>
  <c r="G195" i="38"/>
  <c r="F195" i="38"/>
  <c r="J195" i="38" s="1"/>
  <c r="E195" i="38"/>
  <c r="H195" i="38"/>
  <c r="I171" i="1"/>
  <c r="H171" i="1" s="1"/>
  <c r="K171" i="1"/>
  <c r="D172" i="1" s="1"/>
  <c r="G174" i="45" l="1"/>
  <c r="F174" i="45"/>
  <c r="J174" i="45" s="1"/>
  <c r="H174" i="45"/>
  <c r="E174" i="45"/>
  <c r="K174" i="44"/>
  <c r="D175" i="44" s="1"/>
  <c r="I174" i="44"/>
  <c r="E162" i="37"/>
  <c r="F162" i="37"/>
  <c r="J162" i="37" s="1"/>
  <c r="G162" i="37"/>
  <c r="H162" i="37"/>
  <c r="I172" i="43"/>
  <c r="K172" i="43"/>
  <c r="D173" i="43" s="1"/>
  <c r="G320" i="36"/>
  <c r="F320" i="36"/>
  <c r="J320" i="36" s="1"/>
  <c r="I320" i="36" s="1"/>
  <c r="E320" i="36"/>
  <c r="K320" i="36"/>
  <c r="D321" i="36" s="1"/>
  <c r="H320" i="36"/>
  <c r="G172" i="1"/>
  <c r="E172" i="1"/>
  <c r="F172" i="1"/>
  <c r="J172" i="1" s="1"/>
  <c r="I195" i="38"/>
  <c r="K195" i="38"/>
  <c r="D196" i="38" s="1"/>
  <c r="I172" i="4"/>
  <c r="H172" i="4" s="1"/>
  <c r="K172" i="4"/>
  <c r="D173" i="4" s="1"/>
  <c r="H172" i="42"/>
  <c r="G172" i="42"/>
  <c r="F172" i="42"/>
  <c r="J172" i="42" s="1"/>
  <c r="E172" i="42"/>
  <c r="I174" i="45" l="1"/>
  <c r="K174" i="45"/>
  <c r="D175" i="45" s="1"/>
  <c r="G175" i="44"/>
  <c r="H175" i="44"/>
  <c r="E175" i="44"/>
  <c r="F175" i="44"/>
  <c r="J175" i="44" s="1"/>
  <c r="K162" i="37"/>
  <c r="D163" i="37" s="1"/>
  <c r="I162" i="37"/>
  <c r="F173" i="43"/>
  <c r="J173" i="43" s="1"/>
  <c r="H173" i="43"/>
  <c r="E173" i="43"/>
  <c r="G173" i="43"/>
  <c r="H321" i="36"/>
  <c r="F321" i="36"/>
  <c r="J321" i="36" s="1"/>
  <c r="I321" i="36" s="1"/>
  <c r="E321" i="36"/>
  <c r="K321" i="36"/>
  <c r="D322" i="36" s="1"/>
  <c r="G321" i="36"/>
  <c r="K172" i="1"/>
  <c r="D173" i="1" s="1"/>
  <c r="I172" i="1"/>
  <c r="H172" i="1" s="1"/>
  <c r="G173" i="4"/>
  <c r="F173" i="4"/>
  <c r="J173" i="4" s="1"/>
  <c r="E173" i="4"/>
  <c r="E196" i="38"/>
  <c r="H196" i="38"/>
  <c r="G196" i="38"/>
  <c r="F196" i="38"/>
  <c r="J196" i="38" s="1"/>
  <c r="K172" i="42"/>
  <c r="D173" i="42" s="1"/>
  <c r="I172" i="42"/>
  <c r="H175" i="45" l="1"/>
  <c r="G175" i="45"/>
  <c r="E175" i="45"/>
  <c r="F175" i="45"/>
  <c r="J175" i="45" s="1"/>
  <c r="K175" i="44"/>
  <c r="D176" i="44" s="1"/>
  <c r="I175" i="44"/>
  <c r="G163" i="37"/>
  <c r="F163" i="37"/>
  <c r="J163" i="37" s="1"/>
  <c r="E163" i="37"/>
  <c r="H163" i="37"/>
  <c r="I173" i="43"/>
  <c r="K173" i="43"/>
  <c r="D174" i="43" s="1"/>
  <c r="F322" i="36"/>
  <c r="J322" i="36" s="1"/>
  <c r="I322" i="36" s="1"/>
  <c r="G322" i="36"/>
  <c r="H322" i="36"/>
  <c r="E322" i="36"/>
  <c r="K322" i="36"/>
  <c r="D323" i="36" s="1"/>
  <c r="K196" i="38"/>
  <c r="D197" i="38" s="1"/>
  <c r="I196" i="38"/>
  <c r="I173" i="4"/>
  <c r="H173" i="4" s="1"/>
  <c r="K173" i="4"/>
  <c r="D174" i="4" s="1"/>
  <c r="H173" i="42"/>
  <c r="G173" i="42"/>
  <c r="E173" i="42"/>
  <c r="F173" i="42"/>
  <c r="J173" i="42" s="1"/>
  <c r="G173" i="1"/>
  <c r="F173" i="1"/>
  <c r="J173" i="1" s="1"/>
  <c r="E173" i="1"/>
  <c r="K175" i="45" l="1"/>
  <c r="D176" i="45" s="1"/>
  <c r="I175" i="45"/>
  <c r="G176" i="44"/>
  <c r="E176" i="44"/>
  <c r="H176" i="44"/>
  <c r="F176" i="44"/>
  <c r="J176" i="44" s="1"/>
  <c r="I163" i="37"/>
  <c r="K163" i="37"/>
  <c r="D164" i="37" s="1"/>
  <c r="E174" i="43"/>
  <c r="H174" i="43"/>
  <c r="G174" i="43"/>
  <c r="F174" i="43"/>
  <c r="J174" i="43" s="1"/>
  <c r="H323" i="36"/>
  <c r="G323" i="36"/>
  <c r="E323" i="36"/>
  <c r="K323" i="36"/>
  <c r="D324" i="36" s="1"/>
  <c r="F323" i="36"/>
  <c r="J323" i="36" s="1"/>
  <c r="I323" i="36" s="1"/>
  <c r="I173" i="1"/>
  <c r="H173" i="1" s="1"/>
  <c r="K173" i="1"/>
  <c r="D174" i="1" s="1"/>
  <c r="K173" i="42"/>
  <c r="D174" i="42" s="1"/>
  <c r="I173" i="42"/>
  <c r="E174" i="4"/>
  <c r="G174" i="4"/>
  <c r="F174" i="4"/>
  <c r="J174" i="4" s="1"/>
  <c r="G197" i="38"/>
  <c r="F197" i="38"/>
  <c r="J197" i="38" s="1"/>
  <c r="E197" i="38"/>
  <c r="H197" i="38"/>
  <c r="G176" i="45" l="1"/>
  <c r="H176" i="45"/>
  <c r="E176" i="45"/>
  <c r="F176" i="45"/>
  <c r="J176" i="45" s="1"/>
  <c r="K176" i="44"/>
  <c r="D177" i="44" s="1"/>
  <c r="I176" i="44"/>
  <c r="F164" i="37"/>
  <c r="J164" i="37" s="1"/>
  <c r="G164" i="37"/>
  <c r="E164" i="37"/>
  <c r="H164" i="37"/>
  <c r="I174" i="43"/>
  <c r="K174" i="43"/>
  <c r="D175" i="43" s="1"/>
  <c r="K324" i="36"/>
  <c r="D325" i="36" s="1"/>
  <c r="G324" i="36"/>
  <c r="E324" i="36"/>
  <c r="H324" i="36"/>
  <c r="F324" i="36"/>
  <c r="J324" i="36" s="1"/>
  <c r="I324" i="36" s="1"/>
  <c r="I174" i="4"/>
  <c r="H174" i="4" s="1"/>
  <c r="K174" i="4"/>
  <c r="D175" i="4" s="1"/>
  <c r="H174" i="42"/>
  <c r="G174" i="42"/>
  <c r="F174" i="42"/>
  <c r="J174" i="42" s="1"/>
  <c r="E174" i="42"/>
  <c r="I197" i="38"/>
  <c r="K197" i="38"/>
  <c r="D198" i="38" s="1"/>
  <c r="F174" i="1"/>
  <c r="J174" i="1" s="1"/>
  <c r="E174" i="1"/>
  <c r="G174" i="1"/>
  <c r="K176" i="45" l="1"/>
  <c r="D177" i="45" s="1"/>
  <c r="I176" i="45"/>
  <c r="G177" i="44"/>
  <c r="H177" i="44"/>
  <c r="E177" i="44"/>
  <c r="F177" i="44"/>
  <c r="J177" i="44" s="1"/>
  <c r="I164" i="37"/>
  <c r="K164" i="37"/>
  <c r="D165" i="37" s="1"/>
  <c r="F175" i="43"/>
  <c r="J175" i="43" s="1"/>
  <c r="E175" i="43"/>
  <c r="G175" i="43"/>
  <c r="H175" i="43"/>
  <c r="H325" i="36"/>
  <c r="F325" i="36"/>
  <c r="J325" i="36" s="1"/>
  <c r="I325" i="36" s="1"/>
  <c r="K325" i="36"/>
  <c r="D326" i="36" s="1"/>
  <c r="G325" i="36"/>
  <c r="E325" i="36"/>
  <c r="G175" i="4"/>
  <c r="F175" i="4"/>
  <c r="J175" i="4" s="1"/>
  <c r="E175" i="4"/>
  <c r="K174" i="42"/>
  <c r="D175" i="42" s="1"/>
  <c r="I174" i="42"/>
  <c r="K174" i="1"/>
  <c r="D175" i="1" s="1"/>
  <c r="I174" i="1"/>
  <c r="H174" i="1" s="1"/>
  <c r="E198" i="38"/>
  <c r="H198" i="38"/>
  <c r="G198" i="38"/>
  <c r="F198" i="38"/>
  <c r="J198" i="38" s="1"/>
  <c r="H177" i="45" l="1"/>
  <c r="G177" i="45"/>
  <c r="E177" i="45"/>
  <c r="F177" i="45"/>
  <c r="J177" i="45" s="1"/>
  <c r="K177" i="44"/>
  <c r="D178" i="44" s="1"/>
  <c r="I177" i="44"/>
  <c r="F165" i="37"/>
  <c r="J165" i="37" s="1"/>
  <c r="E165" i="37"/>
  <c r="G165" i="37"/>
  <c r="H165" i="37"/>
  <c r="I175" i="43"/>
  <c r="K175" i="43"/>
  <c r="D176" i="43" s="1"/>
  <c r="G326" i="36"/>
  <c r="H326" i="36"/>
  <c r="K326" i="36"/>
  <c r="D327" i="36" s="1"/>
  <c r="F326" i="36"/>
  <c r="J326" i="36" s="1"/>
  <c r="I326" i="36" s="1"/>
  <c r="E326" i="36"/>
  <c r="G175" i="1"/>
  <c r="F175" i="1"/>
  <c r="J175" i="1" s="1"/>
  <c r="E175" i="1"/>
  <c r="I175" i="4"/>
  <c r="H175" i="4" s="1"/>
  <c r="K175" i="4"/>
  <c r="D176" i="4" s="1"/>
  <c r="I198" i="38"/>
  <c r="K198" i="38"/>
  <c r="D199" i="38" s="1"/>
  <c r="H175" i="42"/>
  <c r="G175" i="42"/>
  <c r="E175" i="42"/>
  <c r="F175" i="42"/>
  <c r="J175" i="42" s="1"/>
  <c r="K177" i="45" l="1"/>
  <c r="D178" i="45" s="1"/>
  <c r="I177" i="45"/>
  <c r="G178" i="44"/>
  <c r="H178" i="44"/>
  <c r="E178" i="44"/>
  <c r="F178" i="44"/>
  <c r="J178" i="44" s="1"/>
  <c r="K165" i="37"/>
  <c r="D166" i="37" s="1"/>
  <c r="I165" i="37"/>
  <c r="E176" i="43"/>
  <c r="G176" i="43"/>
  <c r="F176" i="43"/>
  <c r="J176" i="43" s="1"/>
  <c r="H176" i="43"/>
  <c r="H327" i="36"/>
  <c r="G327" i="36"/>
  <c r="E327" i="36"/>
  <c r="F327" i="36"/>
  <c r="J327" i="36" s="1"/>
  <c r="I327" i="36" s="1"/>
  <c r="K327" i="36"/>
  <c r="D328" i="36" s="1"/>
  <c r="K175" i="42"/>
  <c r="D176" i="42" s="1"/>
  <c r="I175" i="42"/>
  <c r="I175" i="1"/>
  <c r="H175" i="1" s="1"/>
  <c r="K175" i="1"/>
  <c r="D176" i="1" s="1"/>
  <c r="G199" i="38"/>
  <c r="F199" i="38"/>
  <c r="J199" i="38" s="1"/>
  <c r="E199" i="38"/>
  <c r="H199" i="38"/>
  <c r="E176" i="4"/>
  <c r="G176" i="4"/>
  <c r="F176" i="4"/>
  <c r="J176" i="4" s="1"/>
  <c r="G178" i="45" l="1"/>
  <c r="F178" i="45"/>
  <c r="J178" i="45" s="1"/>
  <c r="H178" i="45"/>
  <c r="E178" i="45"/>
  <c r="K178" i="44"/>
  <c r="D179" i="44" s="1"/>
  <c r="I178" i="44"/>
  <c r="F166" i="37"/>
  <c r="J166" i="37" s="1"/>
  <c r="H166" i="37"/>
  <c r="G166" i="37"/>
  <c r="E166" i="37"/>
  <c r="I176" i="43"/>
  <c r="K176" i="43"/>
  <c r="D177" i="43" s="1"/>
  <c r="K328" i="36"/>
  <c r="D329" i="36" s="1"/>
  <c r="F328" i="36"/>
  <c r="J328" i="36" s="1"/>
  <c r="I328" i="36" s="1"/>
  <c r="E328" i="36"/>
  <c r="H328" i="36"/>
  <c r="G328" i="36"/>
  <c r="I176" i="4"/>
  <c r="H176" i="4" s="1"/>
  <c r="K176" i="4"/>
  <c r="D177" i="4" s="1"/>
  <c r="G176" i="1"/>
  <c r="E176" i="1"/>
  <c r="F176" i="1"/>
  <c r="J176" i="1" s="1"/>
  <c r="I199" i="38"/>
  <c r="K199" i="38"/>
  <c r="D200" i="38" s="1"/>
  <c r="H176" i="42"/>
  <c r="G176" i="42"/>
  <c r="F176" i="42"/>
  <c r="J176" i="42" s="1"/>
  <c r="E176" i="42"/>
  <c r="K178" i="45" l="1"/>
  <c r="D179" i="45" s="1"/>
  <c r="I178" i="45"/>
  <c r="G179" i="44"/>
  <c r="H179" i="44"/>
  <c r="F179" i="44"/>
  <c r="J179" i="44" s="1"/>
  <c r="E179" i="44"/>
  <c r="I166" i="37"/>
  <c r="K166" i="37"/>
  <c r="D167" i="37" s="1"/>
  <c r="F177" i="43"/>
  <c r="J177" i="43" s="1"/>
  <c r="H177" i="43"/>
  <c r="E177" i="43"/>
  <c r="G177" i="43"/>
  <c r="K329" i="36"/>
  <c r="D330" i="36" s="1"/>
  <c r="G329" i="36"/>
  <c r="H329" i="36"/>
  <c r="F329" i="36"/>
  <c r="J329" i="36" s="1"/>
  <c r="I329" i="36" s="1"/>
  <c r="E329" i="36"/>
  <c r="K176" i="1"/>
  <c r="D177" i="1" s="1"/>
  <c r="I176" i="1"/>
  <c r="H176" i="1" s="1"/>
  <c r="K176" i="42"/>
  <c r="D177" i="42" s="1"/>
  <c r="I176" i="42"/>
  <c r="E177" i="4"/>
  <c r="G177" i="4"/>
  <c r="F177" i="4"/>
  <c r="J177" i="4" s="1"/>
  <c r="E200" i="38"/>
  <c r="H200" i="38"/>
  <c r="G200" i="38"/>
  <c r="F200" i="38"/>
  <c r="J200" i="38" s="1"/>
  <c r="H179" i="45" l="1"/>
  <c r="G179" i="45"/>
  <c r="F179" i="45"/>
  <c r="J179" i="45" s="1"/>
  <c r="E179" i="45"/>
  <c r="K179" i="44"/>
  <c r="D180" i="44" s="1"/>
  <c r="I179" i="44"/>
  <c r="E167" i="37"/>
  <c r="G167" i="37"/>
  <c r="H167" i="37"/>
  <c r="F167" i="37"/>
  <c r="J167" i="37" s="1"/>
  <c r="I177" i="43"/>
  <c r="K177" i="43"/>
  <c r="D178" i="43" s="1"/>
  <c r="E330" i="36"/>
  <c r="F330" i="36"/>
  <c r="J330" i="36" s="1"/>
  <c r="I330" i="36" s="1"/>
  <c r="K330" i="36"/>
  <c r="D331" i="36" s="1"/>
  <c r="G330" i="36"/>
  <c r="H330" i="36"/>
  <c r="K177" i="4"/>
  <c r="D178" i="4" s="1"/>
  <c r="I177" i="4"/>
  <c r="H177" i="4" s="1"/>
  <c r="E177" i="1"/>
  <c r="G177" i="1"/>
  <c r="F177" i="1"/>
  <c r="J177" i="1" s="1"/>
  <c r="H177" i="42"/>
  <c r="G177" i="42"/>
  <c r="E177" i="42"/>
  <c r="F177" i="42"/>
  <c r="J177" i="42" s="1"/>
  <c r="I200" i="38"/>
  <c r="K200" i="38"/>
  <c r="D201" i="38" s="1"/>
  <c r="K179" i="45" l="1"/>
  <c r="D180" i="45" s="1"/>
  <c r="I179" i="45"/>
  <c r="G180" i="44"/>
  <c r="E180" i="44"/>
  <c r="H180" i="44"/>
  <c r="F180" i="44"/>
  <c r="J180" i="44" s="1"/>
  <c r="K167" i="37"/>
  <c r="D168" i="37" s="1"/>
  <c r="I167" i="37"/>
  <c r="E178" i="43"/>
  <c r="H178" i="43"/>
  <c r="G178" i="43"/>
  <c r="F178" i="43"/>
  <c r="J178" i="43" s="1"/>
  <c r="H331" i="36"/>
  <c r="G331" i="36"/>
  <c r="E331" i="36"/>
  <c r="F331" i="36"/>
  <c r="J331" i="36" s="1"/>
  <c r="I331" i="36" s="1"/>
  <c r="K331" i="36"/>
  <c r="D332" i="36" s="1"/>
  <c r="I177" i="1"/>
  <c r="H177" i="1" s="1"/>
  <c r="K177" i="1"/>
  <c r="D178" i="1" s="1"/>
  <c r="K177" i="42"/>
  <c r="D178" i="42" s="1"/>
  <c r="I177" i="42"/>
  <c r="G201" i="38"/>
  <c r="F201" i="38"/>
  <c r="J201" i="38" s="1"/>
  <c r="H201" i="38"/>
  <c r="E201" i="38"/>
  <c r="E178" i="4"/>
  <c r="G178" i="4"/>
  <c r="F178" i="4"/>
  <c r="J178" i="4" s="1"/>
  <c r="G180" i="45" l="1"/>
  <c r="H180" i="45"/>
  <c r="F180" i="45"/>
  <c r="J180" i="45" s="1"/>
  <c r="E180" i="45"/>
  <c r="K180" i="44"/>
  <c r="D181" i="44" s="1"/>
  <c r="I180" i="44"/>
  <c r="E168" i="37"/>
  <c r="F168" i="37"/>
  <c r="J168" i="37" s="1"/>
  <c r="H168" i="37"/>
  <c r="G168" i="37"/>
  <c r="I178" i="43"/>
  <c r="K178" i="43"/>
  <c r="D179" i="43" s="1"/>
  <c r="F332" i="36"/>
  <c r="J332" i="36" s="1"/>
  <c r="I332" i="36" s="1"/>
  <c r="K332" i="36"/>
  <c r="D333" i="36" s="1"/>
  <c r="G332" i="36"/>
  <c r="E332" i="36"/>
  <c r="H332" i="36"/>
  <c r="I201" i="38"/>
  <c r="K201" i="38"/>
  <c r="D202" i="38" s="1"/>
  <c r="I178" i="4"/>
  <c r="H178" i="4" s="1"/>
  <c r="K178" i="4"/>
  <c r="D179" i="4" s="1"/>
  <c r="F178" i="1"/>
  <c r="J178" i="1" s="1"/>
  <c r="G178" i="1"/>
  <c r="E178" i="1"/>
  <c r="H178" i="42"/>
  <c r="G178" i="42"/>
  <c r="F178" i="42"/>
  <c r="J178" i="42" s="1"/>
  <c r="E178" i="42"/>
  <c r="K180" i="45" l="1"/>
  <c r="D181" i="45" s="1"/>
  <c r="I180" i="45"/>
  <c r="G181" i="44"/>
  <c r="E181" i="44"/>
  <c r="H181" i="44"/>
  <c r="F181" i="44"/>
  <c r="J181" i="44" s="1"/>
  <c r="K168" i="37"/>
  <c r="D169" i="37" s="1"/>
  <c r="I168" i="37"/>
  <c r="F179" i="43"/>
  <c r="J179" i="43" s="1"/>
  <c r="E179" i="43"/>
  <c r="G179" i="43"/>
  <c r="H179" i="43"/>
  <c r="E333" i="36"/>
  <c r="G333" i="36"/>
  <c r="H333" i="36"/>
  <c r="F333" i="36"/>
  <c r="J333" i="36" s="1"/>
  <c r="I333" i="36" s="1"/>
  <c r="K333" i="36"/>
  <c r="D334" i="36" s="1"/>
  <c r="E179" i="4"/>
  <c r="G179" i="4"/>
  <c r="F179" i="4"/>
  <c r="J179" i="4" s="1"/>
  <c r="K178" i="42"/>
  <c r="D179" i="42" s="1"/>
  <c r="I178" i="42"/>
  <c r="E202" i="38"/>
  <c r="H202" i="38"/>
  <c r="G202" i="38"/>
  <c r="F202" i="38"/>
  <c r="J202" i="38" s="1"/>
  <c r="K178" i="1"/>
  <c r="D179" i="1" s="1"/>
  <c r="I178" i="1"/>
  <c r="H178" i="1" s="1"/>
  <c r="H181" i="45" l="1"/>
  <c r="G181" i="45"/>
  <c r="F181" i="45"/>
  <c r="J181" i="45" s="1"/>
  <c r="E181" i="45"/>
  <c r="K181" i="44"/>
  <c r="D182" i="44" s="1"/>
  <c r="I181" i="44"/>
  <c r="G169" i="37"/>
  <c r="F169" i="37"/>
  <c r="J169" i="37" s="1"/>
  <c r="E169" i="37"/>
  <c r="H169" i="37"/>
  <c r="I179" i="43"/>
  <c r="K179" i="43"/>
  <c r="D180" i="43" s="1"/>
  <c r="G334" i="36"/>
  <c r="H334" i="36"/>
  <c r="K334" i="36"/>
  <c r="D335" i="36" s="1"/>
  <c r="F334" i="36"/>
  <c r="J334" i="36" s="1"/>
  <c r="I334" i="36" s="1"/>
  <c r="E334" i="36"/>
  <c r="K202" i="38"/>
  <c r="D203" i="38" s="1"/>
  <c r="I202" i="38"/>
  <c r="H179" i="42"/>
  <c r="G179" i="42"/>
  <c r="E179" i="42"/>
  <c r="F179" i="42"/>
  <c r="J179" i="42" s="1"/>
  <c r="E179" i="1"/>
  <c r="G179" i="1"/>
  <c r="F179" i="1"/>
  <c r="J179" i="1" s="1"/>
  <c r="I179" i="4"/>
  <c r="H179" i="4" s="1"/>
  <c r="K179" i="4"/>
  <c r="D180" i="4" s="1"/>
  <c r="K181" i="45" l="1"/>
  <c r="D182" i="45" s="1"/>
  <c r="I181" i="45"/>
  <c r="G182" i="44"/>
  <c r="H182" i="44"/>
  <c r="E182" i="44"/>
  <c r="F182" i="44"/>
  <c r="J182" i="44" s="1"/>
  <c r="I169" i="37"/>
  <c r="K169" i="37"/>
  <c r="D170" i="37" s="1"/>
  <c r="E180" i="43"/>
  <c r="G180" i="43"/>
  <c r="H180" i="43"/>
  <c r="F180" i="43"/>
  <c r="J180" i="43" s="1"/>
  <c r="H335" i="36"/>
  <c r="G335" i="36"/>
  <c r="E335" i="36"/>
  <c r="K335" i="36"/>
  <c r="D336" i="36" s="1"/>
  <c r="F335" i="36"/>
  <c r="J335" i="36" s="1"/>
  <c r="I335" i="36" s="1"/>
  <c r="I179" i="1"/>
  <c r="H179" i="1" s="1"/>
  <c r="K179" i="1"/>
  <c r="D180" i="1" s="1"/>
  <c r="E180" i="4"/>
  <c r="G180" i="4"/>
  <c r="F180" i="4"/>
  <c r="J180" i="4" s="1"/>
  <c r="K179" i="42"/>
  <c r="D180" i="42" s="1"/>
  <c r="I179" i="42"/>
  <c r="G203" i="38"/>
  <c r="F203" i="38"/>
  <c r="J203" i="38" s="1"/>
  <c r="H203" i="38"/>
  <c r="E203" i="38"/>
  <c r="G182" i="45" l="1"/>
  <c r="F182" i="45"/>
  <c r="J182" i="45" s="1"/>
  <c r="H182" i="45"/>
  <c r="E182" i="45"/>
  <c r="K182" i="44"/>
  <c r="D183" i="44" s="1"/>
  <c r="I182" i="44"/>
  <c r="F170" i="37"/>
  <c r="J170" i="37" s="1"/>
  <c r="G170" i="37"/>
  <c r="E170" i="37"/>
  <c r="H170" i="37"/>
  <c r="I180" i="43"/>
  <c r="K180" i="43"/>
  <c r="D181" i="43" s="1"/>
  <c r="E336" i="36"/>
  <c r="G336" i="36"/>
  <c r="K336" i="36"/>
  <c r="D337" i="36" s="1"/>
  <c r="H336" i="36"/>
  <c r="F336" i="36"/>
  <c r="J336" i="36" s="1"/>
  <c r="I336" i="36" s="1"/>
  <c r="H180" i="42"/>
  <c r="G180" i="42"/>
  <c r="F180" i="42"/>
  <c r="J180" i="42" s="1"/>
  <c r="E180" i="42"/>
  <c r="G180" i="1"/>
  <c r="F180" i="1"/>
  <c r="J180" i="1" s="1"/>
  <c r="E180" i="1"/>
  <c r="I203" i="38"/>
  <c r="K203" i="38"/>
  <c r="D204" i="38" s="1"/>
  <c r="I180" i="4"/>
  <c r="H180" i="4" s="1"/>
  <c r="K180" i="4"/>
  <c r="D181" i="4" s="1"/>
  <c r="I182" i="45" l="1"/>
  <c r="K182" i="45"/>
  <c r="D183" i="45" s="1"/>
  <c r="G183" i="44"/>
  <c r="H183" i="44"/>
  <c r="E183" i="44"/>
  <c r="F183" i="44"/>
  <c r="J183" i="44" s="1"/>
  <c r="K170" i="37"/>
  <c r="D171" i="37" s="1"/>
  <c r="I170" i="37"/>
  <c r="F181" i="43"/>
  <c r="J181" i="43" s="1"/>
  <c r="H181" i="43"/>
  <c r="E181" i="43"/>
  <c r="G181" i="43"/>
  <c r="H337" i="36"/>
  <c r="F337" i="36"/>
  <c r="J337" i="36" s="1"/>
  <c r="I337" i="36" s="1"/>
  <c r="K337" i="36"/>
  <c r="D338" i="36" s="1"/>
  <c r="E337" i="36"/>
  <c r="G337" i="36"/>
  <c r="G181" i="4"/>
  <c r="F181" i="4"/>
  <c r="J181" i="4" s="1"/>
  <c r="E181" i="4"/>
  <c r="E204" i="38"/>
  <c r="H204" i="38"/>
  <c r="G204" i="38"/>
  <c r="F204" i="38"/>
  <c r="J204" i="38" s="1"/>
  <c r="K180" i="1"/>
  <c r="D181" i="1" s="1"/>
  <c r="I180" i="1"/>
  <c r="H180" i="1" s="1"/>
  <c r="K180" i="42"/>
  <c r="D181" i="42" s="1"/>
  <c r="I180" i="42"/>
  <c r="H183" i="45" l="1"/>
  <c r="G183" i="45"/>
  <c r="E183" i="45"/>
  <c r="F183" i="45"/>
  <c r="J183" i="45" s="1"/>
  <c r="K183" i="44"/>
  <c r="D184" i="44" s="1"/>
  <c r="I183" i="44"/>
  <c r="G171" i="37"/>
  <c r="F171" i="37"/>
  <c r="J171" i="37" s="1"/>
  <c r="E171" i="37"/>
  <c r="H171" i="37"/>
  <c r="I181" i="43"/>
  <c r="K181" i="43"/>
  <c r="D182" i="43" s="1"/>
  <c r="F338" i="36"/>
  <c r="J338" i="36" s="1"/>
  <c r="I338" i="36" s="1"/>
  <c r="E338" i="36"/>
  <c r="K338" i="36"/>
  <c r="D339" i="36" s="1"/>
  <c r="H338" i="36"/>
  <c r="G338" i="36"/>
  <c r="K204" i="38"/>
  <c r="D205" i="38" s="1"/>
  <c r="I204" i="38"/>
  <c r="H181" i="42"/>
  <c r="G181" i="42"/>
  <c r="E181" i="42"/>
  <c r="F181" i="42"/>
  <c r="J181" i="42" s="1"/>
  <c r="I181" i="4"/>
  <c r="H181" i="4" s="1"/>
  <c r="K181" i="4"/>
  <c r="D182" i="4" s="1"/>
  <c r="G181" i="1"/>
  <c r="F181" i="1"/>
  <c r="J181" i="1" s="1"/>
  <c r="E181" i="1"/>
  <c r="K183" i="45" l="1"/>
  <c r="D184" i="45" s="1"/>
  <c r="I183" i="45"/>
  <c r="G184" i="44"/>
  <c r="E184" i="44"/>
  <c r="H184" i="44"/>
  <c r="F184" i="44"/>
  <c r="J184" i="44" s="1"/>
  <c r="I171" i="37"/>
  <c r="K171" i="37"/>
  <c r="D172" i="37" s="1"/>
  <c r="E182" i="43"/>
  <c r="H182" i="43"/>
  <c r="G182" i="43"/>
  <c r="F182" i="43"/>
  <c r="J182" i="43" s="1"/>
  <c r="F339" i="36"/>
  <c r="J339" i="36" s="1"/>
  <c r="I339" i="36" s="1"/>
  <c r="H339" i="36"/>
  <c r="G339" i="36"/>
  <c r="E339" i="36"/>
  <c r="K339" i="36"/>
  <c r="D340" i="36" s="1"/>
  <c r="I181" i="1"/>
  <c r="H181" i="1" s="1"/>
  <c r="K181" i="1"/>
  <c r="D182" i="1" s="1"/>
  <c r="K181" i="42"/>
  <c r="D182" i="42" s="1"/>
  <c r="I181" i="42"/>
  <c r="E182" i="4"/>
  <c r="G182" i="4"/>
  <c r="F182" i="4"/>
  <c r="J182" i="4" s="1"/>
  <c r="G205" i="38"/>
  <c r="F205" i="38"/>
  <c r="J205" i="38" s="1"/>
  <c r="E205" i="38"/>
  <c r="H205" i="38"/>
  <c r="G184" i="45" l="1"/>
  <c r="H184" i="45"/>
  <c r="E184" i="45"/>
  <c r="F184" i="45"/>
  <c r="J184" i="45" s="1"/>
  <c r="K184" i="44"/>
  <c r="D185" i="44" s="1"/>
  <c r="I184" i="44"/>
  <c r="G172" i="37"/>
  <c r="H172" i="37"/>
  <c r="F172" i="37"/>
  <c r="J172" i="37" s="1"/>
  <c r="E172" i="37"/>
  <c r="I182" i="43"/>
  <c r="K182" i="43"/>
  <c r="D183" i="43" s="1"/>
  <c r="K340" i="36"/>
  <c r="D341" i="36" s="1"/>
  <c r="G340" i="36"/>
  <c r="E340" i="36"/>
  <c r="H340" i="36"/>
  <c r="F340" i="36"/>
  <c r="J340" i="36" s="1"/>
  <c r="I340" i="36" s="1"/>
  <c r="H182" i="42"/>
  <c r="G182" i="42"/>
  <c r="F182" i="42"/>
  <c r="J182" i="42" s="1"/>
  <c r="E182" i="42"/>
  <c r="F182" i="1"/>
  <c r="J182" i="1" s="1"/>
  <c r="E182" i="1"/>
  <c r="G182" i="1"/>
  <c r="I205" i="38"/>
  <c r="K205" i="38"/>
  <c r="D206" i="38" s="1"/>
  <c r="I182" i="4"/>
  <c r="H182" i="4" s="1"/>
  <c r="K182" i="4"/>
  <c r="D183" i="4" s="1"/>
  <c r="K184" i="45" l="1"/>
  <c r="D185" i="45" s="1"/>
  <c r="I184" i="45"/>
  <c r="G185" i="44"/>
  <c r="E185" i="44"/>
  <c r="H185" i="44"/>
  <c r="F185" i="44"/>
  <c r="J185" i="44" s="1"/>
  <c r="K172" i="37"/>
  <c r="D173" i="37" s="1"/>
  <c r="I172" i="37"/>
  <c r="F183" i="43"/>
  <c r="J183" i="43" s="1"/>
  <c r="E183" i="43"/>
  <c r="G183" i="43"/>
  <c r="H183" i="43"/>
  <c r="E341" i="36"/>
  <c r="G341" i="36"/>
  <c r="H341" i="36"/>
  <c r="F341" i="36"/>
  <c r="J341" i="36" s="1"/>
  <c r="I341" i="36" s="1"/>
  <c r="K341" i="36"/>
  <c r="D342" i="36" s="1"/>
  <c r="K182" i="1"/>
  <c r="D183" i="1" s="1"/>
  <c r="I182" i="1"/>
  <c r="H182" i="1" s="1"/>
  <c r="K182" i="42"/>
  <c r="D183" i="42" s="1"/>
  <c r="I182" i="42"/>
  <c r="E183" i="4"/>
  <c r="G183" i="4"/>
  <c r="F183" i="4"/>
  <c r="J183" i="4" s="1"/>
  <c r="E206" i="38"/>
  <c r="H206" i="38"/>
  <c r="G206" i="38"/>
  <c r="F206" i="38"/>
  <c r="J206" i="38" s="1"/>
  <c r="H185" i="45" l="1"/>
  <c r="G185" i="45"/>
  <c r="E185" i="45"/>
  <c r="F185" i="45"/>
  <c r="J185" i="45" s="1"/>
  <c r="K185" i="44"/>
  <c r="D186" i="44" s="1"/>
  <c r="I185" i="44"/>
  <c r="H173" i="37"/>
  <c r="F173" i="37"/>
  <c r="J173" i="37" s="1"/>
  <c r="E173" i="37"/>
  <c r="G173" i="37"/>
  <c r="I183" i="43"/>
  <c r="K183" i="43"/>
  <c r="D184" i="43" s="1"/>
  <c r="G342" i="36"/>
  <c r="H342" i="36"/>
  <c r="K342" i="36"/>
  <c r="D343" i="36" s="1"/>
  <c r="F342" i="36"/>
  <c r="J342" i="36" s="1"/>
  <c r="I342" i="36" s="1"/>
  <c r="E342" i="36"/>
  <c r="I206" i="38"/>
  <c r="K206" i="38"/>
  <c r="D207" i="38" s="1"/>
  <c r="K183" i="4"/>
  <c r="D184" i="4" s="1"/>
  <c r="I183" i="4"/>
  <c r="H183" i="4" s="1"/>
  <c r="H183" i="42"/>
  <c r="G183" i="42"/>
  <c r="E183" i="42"/>
  <c r="F183" i="42"/>
  <c r="J183" i="42" s="1"/>
  <c r="G183" i="1"/>
  <c r="F183" i="1"/>
  <c r="J183" i="1" s="1"/>
  <c r="E183" i="1"/>
  <c r="K185" i="45" l="1"/>
  <c r="D186" i="45" s="1"/>
  <c r="I185" i="45"/>
  <c r="G186" i="44"/>
  <c r="H186" i="44"/>
  <c r="E186" i="44"/>
  <c r="F186" i="44"/>
  <c r="J186" i="44" s="1"/>
  <c r="I173" i="37"/>
  <c r="K173" i="37"/>
  <c r="D174" i="37" s="1"/>
  <c r="E184" i="43"/>
  <c r="G184" i="43"/>
  <c r="F184" i="43"/>
  <c r="J184" i="43" s="1"/>
  <c r="H184" i="43"/>
  <c r="H343" i="36"/>
  <c r="G343" i="36"/>
  <c r="F343" i="36"/>
  <c r="J343" i="36" s="1"/>
  <c r="I343" i="36" s="1"/>
  <c r="E343" i="36"/>
  <c r="K343" i="36"/>
  <c r="D344" i="36" s="1"/>
  <c r="E184" i="4"/>
  <c r="G184" i="4"/>
  <c r="F184" i="4"/>
  <c r="J184" i="4" s="1"/>
  <c r="I183" i="1"/>
  <c r="H183" i="1" s="1"/>
  <c r="K183" i="1"/>
  <c r="D184" i="1" s="1"/>
  <c r="G207" i="38"/>
  <c r="F207" i="38"/>
  <c r="J207" i="38" s="1"/>
  <c r="E207" i="38"/>
  <c r="H207" i="38"/>
  <c r="K183" i="42"/>
  <c r="D184" i="42" s="1"/>
  <c r="I183" i="42"/>
  <c r="G186" i="45" l="1"/>
  <c r="F186" i="45"/>
  <c r="J186" i="45" s="1"/>
  <c r="H186" i="45"/>
  <c r="E186" i="45"/>
  <c r="K186" i="44"/>
  <c r="D187" i="44" s="1"/>
  <c r="I186" i="44"/>
  <c r="G174" i="37"/>
  <c r="H174" i="37"/>
  <c r="E174" i="37"/>
  <c r="F174" i="37"/>
  <c r="J174" i="37" s="1"/>
  <c r="I184" i="43"/>
  <c r="K184" i="43"/>
  <c r="D185" i="43" s="1"/>
  <c r="K344" i="36"/>
  <c r="D345" i="36" s="1"/>
  <c r="F344" i="36"/>
  <c r="J344" i="36" s="1"/>
  <c r="I344" i="36" s="1"/>
  <c r="E344" i="36"/>
  <c r="G344" i="36"/>
  <c r="H344" i="36"/>
  <c r="H184" i="42"/>
  <c r="G184" i="42"/>
  <c r="F184" i="42"/>
  <c r="J184" i="42" s="1"/>
  <c r="E184" i="42"/>
  <c r="I207" i="38"/>
  <c r="K207" i="38"/>
  <c r="D208" i="38" s="1"/>
  <c r="G184" i="1"/>
  <c r="E184" i="1"/>
  <c r="F184" i="1"/>
  <c r="J184" i="1" s="1"/>
  <c r="I184" i="4"/>
  <c r="H184" i="4" s="1"/>
  <c r="K184" i="4"/>
  <c r="D185" i="4" s="1"/>
  <c r="K186" i="45" l="1"/>
  <c r="D187" i="45" s="1"/>
  <c r="I186" i="45"/>
  <c r="G187" i="44"/>
  <c r="H187" i="44"/>
  <c r="F187" i="44"/>
  <c r="J187" i="44" s="1"/>
  <c r="E187" i="44"/>
  <c r="K174" i="37"/>
  <c r="D175" i="37" s="1"/>
  <c r="I174" i="37"/>
  <c r="F185" i="43"/>
  <c r="J185" i="43" s="1"/>
  <c r="H185" i="43"/>
  <c r="E185" i="43"/>
  <c r="G185" i="43"/>
  <c r="K345" i="36"/>
  <c r="D346" i="36" s="1"/>
  <c r="G345" i="36"/>
  <c r="H345" i="36"/>
  <c r="E345" i="36"/>
  <c r="F345" i="36"/>
  <c r="J345" i="36" s="1"/>
  <c r="I345" i="36" s="1"/>
  <c r="K184" i="1"/>
  <c r="D185" i="1" s="1"/>
  <c r="I184" i="1"/>
  <c r="H184" i="1" s="1"/>
  <c r="E208" i="38"/>
  <c r="H208" i="38"/>
  <c r="G208" i="38"/>
  <c r="F208" i="38"/>
  <c r="J208" i="38" s="1"/>
  <c r="E185" i="4"/>
  <c r="G185" i="4"/>
  <c r="F185" i="4"/>
  <c r="J185" i="4" s="1"/>
  <c r="K184" i="42"/>
  <c r="D185" i="42" s="1"/>
  <c r="I184" i="42"/>
  <c r="H187" i="45" l="1"/>
  <c r="G187" i="45"/>
  <c r="F187" i="45"/>
  <c r="J187" i="45" s="1"/>
  <c r="E187" i="45"/>
  <c r="K187" i="44"/>
  <c r="D188" i="44" s="1"/>
  <c r="I187" i="44"/>
  <c r="E175" i="37"/>
  <c r="H175" i="37"/>
  <c r="F175" i="37"/>
  <c r="J175" i="37" s="1"/>
  <c r="G175" i="37"/>
  <c r="I185" i="43"/>
  <c r="K185" i="43"/>
  <c r="D186" i="43" s="1"/>
  <c r="F346" i="36"/>
  <c r="J346" i="36" s="1"/>
  <c r="I346" i="36" s="1"/>
  <c r="E346" i="36"/>
  <c r="G346" i="36"/>
  <c r="K346" i="36"/>
  <c r="D347" i="36" s="1"/>
  <c r="H346" i="36"/>
  <c r="I208" i="38"/>
  <c r="K208" i="38"/>
  <c r="D209" i="38" s="1"/>
  <c r="H185" i="42"/>
  <c r="G185" i="42"/>
  <c r="E185" i="42"/>
  <c r="F185" i="42"/>
  <c r="J185" i="42" s="1"/>
  <c r="K185" i="4"/>
  <c r="D186" i="4" s="1"/>
  <c r="I185" i="4"/>
  <c r="H185" i="4" s="1"/>
  <c r="E185" i="1"/>
  <c r="G185" i="1"/>
  <c r="F185" i="1"/>
  <c r="J185" i="1" s="1"/>
  <c r="K187" i="45" l="1"/>
  <c r="D188" i="45" s="1"/>
  <c r="I187" i="45"/>
  <c r="G188" i="44"/>
  <c r="E188" i="44"/>
  <c r="H188" i="44"/>
  <c r="F188" i="44"/>
  <c r="J188" i="44" s="1"/>
  <c r="K175" i="37"/>
  <c r="D176" i="37" s="1"/>
  <c r="I175" i="37"/>
  <c r="E186" i="43"/>
  <c r="H186" i="43"/>
  <c r="G186" i="43"/>
  <c r="F186" i="43"/>
  <c r="J186" i="43" s="1"/>
  <c r="G347" i="36"/>
  <c r="E347" i="36"/>
  <c r="K347" i="36"/>
  <c r="D348" i="36" s="1"/>
  <c r="H347" i="36"/>
  <c r="F347" i="36"/>
  <c r="J347" i="36" s="1"/>
  <c r="I347" i="36" s="1"/>
  <c r="G209" i="38"/>
  <c r="F209" i="38"/>
  <c r="J209" i="38" s="1"/>
  <c r="H209" i="38"/>
  <c r="E209" i="38"/>
  <c r="K185" i="42"/>
  <c r="D186" i="42" s="1"/>
  <c r="I185" i="42"/>
  <c r="I185" i="1"/>
  <c r="H185" i="1" s="1"/>
  <c r="K185" i="1"/>
  <c r="D186" i="1" s="1"/>
  <c r="E186" i="4"/>
  <c r="G186" i="4"/>
  <c r="F186" i="4"/>
  <c r="J186" i="4" s="1"/>
  <c r="G188" i="45" l="1"/>
  <c r="H188" i="45"/>
  <c r="F188" i="45"/>
  <c r="J188" i="45" s="1"/>
  <c r="E188" i="45"/>
  <c r="K188" i="44"/>
  <c r="D189" i="44" s="1"/>
  <c r="I188" i="44"/>
  <c r="F176" i="37"/>
  <c r="J176" i="37" s="1"/>
  <c r="H176" i="37"/>
  <c r="E176" i="37"/>
  <c r="G176" i="37"/>
  <c r="I186" i="43"/>
  <c r="K186" i="43"/>
  <c r="D187" i="43" s="1"/>
  <c r="F348" i="36"/>
  <c r="J348" i="36" s="1"/>
  <c r="I348" i="36" s="1"/>
  <c r="H348" i="36"/>
  <c r="G348" i="36"/>
  <c r="E348" i="36"/>
  <c r="K348" i="36"/>
  <c r="D349" i="36" s="1"/>
  <c r="I186" i="4"/>
  <c r="H186" i="4" s="1"/>
  <c r="K186" i="4"/>
  <c r="D187" i="4" s="1"/>
  <c r="I209" i="38"/>
  <c r="K209" i="38"/>
  <c r="D210" i="38" s="1"/>
  <c r="F186" i="1"/>
  <c r="J186" i="1" s="1"/>
  <c r="G186" i="1"/>
  <c r="E186" i="1"/>
  <c r="H186" i="42"/>
  <c r="G186" i="42"/>
  <c r="F186" i="42"/>
  <c r="J186" i="42" s="1"/>
  <c r="E186" i="42"/>
  <c r="K188" i="45" l="1"/>
  <c r="D189" i="45" s="1"/>
  <c r="I188" i="45"/>
  <c r="G189" i="44"/>
  <c r="H189" i="44"/>
  <c r="E189" i="44"/>
  <c r="F189" i="44"/>
  <c r="J189" i="44" s="1"/>
  <c r="I176" i="37"/>
  <c r="K176" i="37"/>
  <c r="D177" i="37" s="1"/>
  <c r="F187" i="43"/>
  <c r="J187" i="43" s="1"/>
  <c r="E187" i="43"/>
  <c r="G187" i="43"/>
  <c r="H187" i="43"/>
  <c r="G349" i="36"/>
  <c r="E349" i="36"/>
  <c r="H349" i="36"/>
  <c r="K349" i="36"/>
  <c r="D350" i="36" s="1"/>
  <c r="F349" i="36"/>
  <c r="J349" i="36" s="1"/>
  <c r="I349" i="36" s="1"/>
  <c r="K186" i="1"/>
  <c r="D187" i="1" s="1"/>
  <c r="I186" i="1"/>
  <c r="H186" i="1" s="1"/>
  <c r="E210" i="38"/>
  <c r="H210" i="38"/>
  <c r="G210" i="38"/>
  <c r="F210" i="38"/>
  <c r="J210" i="38" s="1"/>
  <c r="E187" i="4"/>
  <c r="G187" i="4"/>
  <c r="F187" i="4"/>
  <c r="J187" i="4" s="1"/>
  <c r="K186" i="42"/>
  <c r="D187" i="42" s="1"/>
  <c r="I186" i="42"/>
  <c r="H189" i="45" l="1"/>
  <c r="G189" i="45"/>
  <c r="F189" i="45"/>
  <c r="J189" i="45" s="1"/>
  <c r="E189" i="45"/>
  <c r="K189" i="44"/>
  <c r="D190" i="44" s="1"/>
  <c r="I189" i="44"/>
  <c r="F177" i="37"/>
  <c r="J177" i="37" s="1"/>
  <c r="G177" i="37"/>
  <c r="E177" i="37"/>
  <c r="H177" i="37"/>
  <c r="I187" i="43"/>
  <c r="K187" i="43"/>
  <c r="D188" i="43" s="1"/>
  <c r="F350" i="36"/>
  <c r="J350" i="36" s="1"/>
  <c r="I350" i="36" s="1"/>
  <c r="G350" i="36"/>
  <c r="K350" i="36"/>
  <c r="D351" i="36" s="1"/>
  <c r="H350" i="36"/>
  <c r="E350" i="36"/>
  <c r="H187" i="42"/>
  <c r="G187" i="42"/>
  <c r="E187" i="42"/>
  <c r="F187" i="42"/>
  <c r="J187" i="42" s="1"/>
  <c r="K210" i="38"/>
  <c r="D211" i="38" s="1"/>
  <c r="I210" i="38"/>
  <c r="I187" i="4"/>
  <c r="H187" i="4" s="1"/>
  <c r="K187" i="4"/>
  <c r="D188" i="4" s="1"/>
  <c r="E187" i="1"/>
  <c r="G187" i="1"/>
  <c r="F187" i="1"/>
  <c r="J187" i="1" s="1"/>
  <c r="K189" i="45" l="1"/>
  <c r="D190" i="45" s="1"/>
  <c r="I189" i="45"/>
  <c r="G190" i="44"/>
  <c r="H190" i="44"/>
  <c r="E190" i="44"/>
  <c r="F190" i="44"/>
  <c r="J190" i="44" s="1"/>
  <c r="K177" i="37"/>
  <c r="D178" i="37" s="1"/>
  <c r="I177" i="37"/>
  <c r="E188" i="43"/>
  <c r="G188" i="43"/>
  <c r="F188" i="43"/>
  <c r="J188" i="43" s="1"/>
  <c r="H188" i="43"/>
  <c r="H351" i="36"/>
  <c r="F351" i="36"/>
  <c r="J351" i="36" s="1"/>
  <c r="I351" i="36" s="1"/>
  <c r="G351" i="36"/>
  <c r="E351" i="36"/>
  <c r="K351" i="36"/>
  <c r="D352" i="36" s="1"/>
  <c r="G211" i="38"/>
  <c r="F211" i="38"/>
  <c r="J211" i="38" s="1"/>
  <c r="H211" i="38"/>
  <c r="E211" i="38"/>
  <c r="E188" i="4"/>
  <c r="G188" i="4"/>
  <c r="F188" i="4"/>
  <c r="J188" i="4" s="1"/>
  <c r="I187" i="1"/>
  <c r="H187" i="1" s="1"/>
  <c r="K187" i="1"/>
  <c r="D188" i="1" s="1"/>
  <c r="K187" i="42"/>
  <c r="D188" i="42" s="1"/>
  <c r="I187" i="42"/>
  <c r="G190" i="45" l="1"/>
  <c r="F190" i="45"/>
  <c r="J190" i="45" s="1"/>
  <c r="H190" i="45"/>
  <c r="E190" i="45"/>
  <c r="K190" i="44"/>
  <c r="D191" i="44" s="1"/>
  <c r="I190" i="44"/>
  <c r="H178" i="37"/>
  <c r="G178" i="37"/>
  <c r="F178" i="37"/>
  <c r="J178" i="37" s="1"/>
  <c r="E178" i="37"/>
  <c r="I188" i="43"/>
  <c r="K188" i="43"/>
  <c r="D189" i="43" s="1"/>
  <c r="G352" i="36"/>
  <c r="H352" i="36"/>
  <c r="K352" i="36"/>
  <c r="D353" i="36" s="1"/>
  <c r="F352" i="36"/>
  <c r="J352" i="36" s="1"/>
  <c r="I352" i="36" s="1"/>
  <c r="E352" i="36"/>
  <c r="H188" i="42"/>
  <c r="G188" i="42"/>
  <c r="F188" i="42"/>
  <c r="J188" i="42" s="1"/>
  <c r="E188" i="42"/>
  <c r="I211" i="38"/>
  <c r="K211" i="38"/>
  <c r="D212" i="38" s="1"/>
  <c r="G188" i="1"/>
  <c r="E188" i="1"/>
  <c r="F188" i="1"/>
  <c r="J188" i="1" s="1"/>
  <c r="I188" i="4"/>
  <c r="H188" i="4" s="1"/>
  <c r="K188" i="4"/>
  <c r="D189" i="4" s="1"/>
  <c r="I190" i="45" l="1"/>
  <c r="K190" i="45"/>
  <c r="D191" i="45" s="1"/>
  <c r="G191" i="44"/>
  <c r="H191" i="44"/>
  <c r="E191" i="44"/>
  <c r="F191" i="44"/>
  <c r="J191" i="44" s="1"/>
  <c r="I178" i="37"/>
  <c r="K178" i="37"/>
  <c r="D179" i="37" s="1"/>
  <c r="F189" i="43"/>
  <c r="J189" i="43" s="1"/>
  <c r="H189" i="43"/>
  <c r="E189" i="43"/>
  <c r="G189" i="43"/>
  <c r="K353" i="36"/>
  <c r="D354" i="36" s="1"/>
  <c r="F353" i="36"/>
  <c r="J353" i="36" s="1"/>
  <c r="I353" i="36" s="1"/>
  <c r="G353" i="36"/>
  <c r="E353" i="36"/>
  <c r="H353" i="36"/>
  <c r="K188" i="42"/>
  <c r="D189" i="42" s="1"/>
  <c r="I188" i="42"/>
  <c r="E212" i="38"/>
  <c r="H212" i="38"/>
  <c r="G212" i="38"/>
  <c r="F212" i="38"/>
  <c r="J212" i="38" s="1"/>
  <c r="G189" i="4"/>
  <c r="F189" i="4"/>
  <c r="J189" i="4" s="1"/>
  <c r="E189" i="4"/>
  <c r="K188" i="1"/>
  <c r="D189" i="1" s="1"/>
  <c r="I188" i="1"/>
  <c r="H188" i="1" s="1"/>
  <c r="H191" i="45" l="1"/>
  <c r="G191" i="45"/>
  <c r="E191" i="45"/>
  <c r="F191" i="45"/>
  <c r="J191" i="45" s="1"/>
  <c r="K191" i="44"/>
  <c r="D192" i="44" s="1"/>
  <c r="I191" i="44"/>
  <c r="E179" i="37"/>
  <c r="H179" i="37"/>
  <c r="F179" i="37"/>
  <c r="J179" i="37" s="1"/>
  <c r="G179" i="37"/>
  <c r="I189" i="43"/>
  <c r="K189" i="43"/>
  <c r="D190" i="43" s="1"/>
  <c r="K354" i="36"/>
  <c r="D355" i="36" s="1"/>
  <c r="F354" i="36"/>
  <c r="J354" i="36" s="1"/>
  <c r="I354" i="36" s="1"/>
  <c r="G354" i="36"/>
  <c r="E354" i="36"/>
  <c r="H354" i="36"/>
  <c r="G189" i="1"/>
  <c r="E189" i="1"/>
  <c r="F189" i="1"/>
  <c r="J189" i="1" s="1"/>
  <c r="I189" i="4"/>
  <c r="H189" i="4" s="1"/>
  <c r="K189" i="4"/>
  <c r="D190" i="4" s="1"/>
  <c r="K212" i="38"/>
  <c r="D213" i="38" s="1"/>
  <c r="I212" i="38"/>
  <c r="H189" i="42"/>
  <c r="G189" i="42"/>
  <c r="E189" i="42"/>
  <c r="F189" i="42"/>
  <c r="J189" i="42" s="1"/>
  <c r="K191" i="45" l="1"/>
  <c r="D192" i="45" s="1"/>
  <c r="I191" i="45"/>
  <c r="G192" i="44"/>
  <c r="E192" i="44"/>
  <c r="H192" i="44"/>
  <c r="F192" i="44"/>
  <c r="J192" i="44" s="1"/>
  <c r="K179" i="37"/>
  <c r="D180" i="37" s="1"/>
  <c r="I179" i="37"/>
  <c r="E190" i="43"/>
  <c r="H190" i="43"/>
  <c r="G190" i="43"/>
  <c r="F190" i="43"/>
  <c r="J190" i="43" s="1"/>
  <c r="G355" i="36"/>
  <c r="E355" i="36"/>
  <c r="K355" i="36"/>
  <c r="D356" i="36" s="1"/>
  <c r="H355" i="36"/>
  <c r="F355" i="36"/>
  <c r="J355" i="36" s="1"/>
  <c r="I355" i="36" s="1"/>
  <c r="K189" i="42"/>
  <c r="D190" i="42" s="1"/>
  <c r="I189" i="42"/>
  <c r="G213" i="38"/>
  <c r="F213" i="38"/>
  <c r="J213" i="38" s="1"/>
  <c r="E213" i="38"/>
  <c r="H213" i="38"/>
  <c r="E190" i="4"/>
  <c r="G190" i="4"/>
  <c r="F190" i="4"/>
  <c r="J190" i="4" s="1"/>
  <c r="I189" i="1"/>
  <c r="H189" i="1" s="1"/>
  <c r="K189" i="1"/>
  <c r="D190" i="1" s="1"/>
  <c r="G192" i="45" l="1"/>
  <c r="H192" i="45"/>
  <c r="E192" i="45"/>
  <c r="F192" i="45"/>
  <c r="J192" i="45" s="1"/>
  <c r="K192" i="44"/>
  <c r="D193" i="44" s="1"/>
  <c r="I192" i="44"/>
  <c r="G180" i="37"/>
  <c r="F180" i="37"/>
  <c r="J180" i="37" s="1"/>
  <c r="E180" i="37"/>
  <c r="H180" i="37"/>
  <c r="I190" i="43"/>
  <c r="K190" i="43"/>
  <c r="D191" i="43" s="1"/>
  <c r="K356" i="36"/>
  <c r="D357" i="36" s="1"/>
  <c r="F356" i="36"/>
  <c r="J356" i="36" s="1"/>
  <c r="I356" i="36" s="1"/>
  <c r="E356" i="36"/>
  <c r="G356" i="36"/>
  <c r="H356" i="36"/>
  <c r="H190" i="42"/>
  <c r="G190" i="42"/>
  <c r="F190" i="42"/>
  <c r="J190" i="42" s="1"/>
  <c r="E190" i="42"/>
  <c r="I190" i="4"/>
  <c r="H190" i="4" s="1"/>
  <c r="K190" i="4"/>
  <c r="D191" i="4" s="1"/>
  <c r="I213" i="38"/>
  <c r="K213" i="38"/>
  <c r="D214" i="38" s="1"/>
  <c r="F190" i="1"/>
  <c r="J190" i="1" s="1"/>
  <c r="E190" i="1"/>
  <c r="G190" i="1"/>
  <c r="K192" i="45" l="1"/>
  <c r="D193" i="45" s="1"/>
  <c r="I192" i="45"/>
  <c r="G193" i="44"/>
  <c r="H193" i="44"/>
  <c r="E193" i="44"/>
  <c r="F193" i="44"/>
  <c r="J193" i="44" s="1"/>
  <c r="I180" i="37"/>
  <c r="K180" i="37"/>
  <c r="D181" i="37" s="1"/>
  <c r="F191" i="43"/>
  <c r="J191" i="43" s="1"/>
  <c r="E191" i="43"/>
  <c r="G191" i="43"/>
  <c r="H191" i="43"/>
  <c r="K357" i="36"/>
  <c r="D358" i="36" s="1"/>
  <c r="F357" i="36"/>
  <c r="J357" i="36" s="1"/>
  <c r="I357" i="36" s="1"/>
  <c r="G357" i="36"/>
  <c r="E357" i="36"/>
  <c r="H357" i="36"/>
  <c r="E214" i="38"/>
  <c r="H214" i="38"/>
  <c r="G214" i="38"/>
  <c r="F214" i="38"/>
  <c r="J214" i="38" s="1"/>
  <c r="K190" i="1"/>
  <c r="D191" i="1" s="1"/>
  <c r="I190" i="1"/>
  <c r="H190" i="1" s="1"/>
  <c r="G191" i="4"/>
  <c r="F191" i="4"/>
  <c r="J191" i="4" s="1"/>
  <c r="E191" i="4"/>
  <c r="K190" i="42"/>
  <c r="D191" i="42" s="1"/>
  <c r="I190" i="42"/>
  <c r="H193" i="45" l="1"/>
  <c r="G193" i="45"/>
  <c r="E193" i="45"/>
  <c r="F193" i="45"/>
  <c r="J193" i="45" s="1"/>
  <c r="K193" i="44"/>
  <c r="D194" i="44" s="1"/>
  <c r="I193" i="44"/>
  <c r="F181" i="37"/>
  <c r="J181" i="37" s="1"/>
  <c r="H181" i="37"/>
  <c r="G181" i="37"/>
  <c r="E181" i="37"/>
  <c r="I191" i="43"/>
  <c r="K191" i="43"/>
  <c r="D192" i="43" s="1"/>
  <c r="F358" i="36"/>
  <c r="J358" i="36" s="1"/>
  <c r="I358" i="36" s="1"/>
  <c r="K358" i="36"/>
  <c r="D359" i="36" s="1"/>
  <c r="G358" i="36"/>
  <c r="E358" i="36"/>
  <c r="H358" i="36"/>
  <c r="I214" i="38"/>
  <c r="K214" i="38"/>
  <c r="D215" i="38" s="1"/>
  <c r="H191" i="42"/>
  <c r="G191" i="42"/>
  <c r="E191" i="42"/>
  <c r="F191" i="42"/>
  <c r="J191" i="42" s="1"/>
  <c r="K191" i="4"/>
  <c r="D192" i="4" s="1"/>
  <c r="I191" i="4"/>
  <c r="H191" i="4" s="1"/>
  <c r="G191" i="1"/>
  <c r="F191" i="1"/>
  <c r="J191" i="1" s="1"/>
  <c r="E191" i="1"/>
  <c r="K193" i="45" l="1"/>
  <c r="D194" i="45" s="1"/>
  <c r="I193" i="45"/>
  <c r="G194" i="44"/>
  <c r="H194" i="44"/>
  <c r="E194" i="44"/>
  <c r="F194" i="44"/>
  <c r="J194" i="44" s="1"/>
  <c r="K181" i="37"/>
  <c r="D182" i="37" s="1"/>
  <c r="I181" i="37"/>
  <c r="E192" i="43"/>
  <c r="G192" i="43"/>
  <c r="F192" i="43"/>
  <c r="J192" i="43" s="1"/>
  <c r="H192" i="43"/>
  <c r="G359" i="36"/>
  <c r="E359" i="36"/>
  <c r="K359" i="36"/>
  <c r="D360" i="36" s="1"/>
  <c r="H359" i="36"/>
  <c r="F359" i="36"/>
  <c r="J359" i="36" s="1"/>
  <c r="I359" i="36" s="1"/>
  <c r="E192" i="4"/>
  <c r="G192" i="4"/>
  <c r="F192" i="4"/>
  <c r="J192" i="4" s="1"/>
  <c r="I191" i="1"/>
  <c r="H191" i="1" s="1"/>
  <c r="K191" i="1"/>
  <c r="D192" i="1" s="1"/>
  <c r="K191" i="42"/>
  <c r="D192" i="42" s="1"/>
  <c r="I191" i="42"/>
  <c r="G215" i="38"/>
  <c r="F215" i="38"/>
  <c r="J215" i="38" s="1"/>
  <c r="E215" i="38"/>
  <c r="H215" i="38"/>
  <c r="G194" i="45" l="1"/>
  <c r="F194" i="45"/>
  <c r="J194" i="45" s="1"/>
  <c r="H194" i="45"/>
  <c r="E194" i="45"/>
  <c r="K194" i="44"/>
  <c r="D195" i="44" s="1"/>
  <c r="I194" i="44"/>
  <c r="G182" i="37"/>
  <c r="F182" i="37"/>
  <c r="J182" i="37" s="1"/>
  <c r="H182" i="37"/>
  <c r="E182" i="37"/>
  <c r="I192" i="43"/>
  <c r="K192" i="43"/>
  <c r="D193" i="43" s="1"/>
  <c r="H360" i="36"/>
  <c r="F360" i="36"/>
  <c r="J360" i="36" s="1"/>
  <c r="I360" i="36" s="1"/>
  <c r="G360" i="36"/>
  <c r="E360" i="36"/>
  <c r="K360" i="36"/>
  <c r="D361" i="36" s="1"/>
  <c r="H192" i="42"/>
  <c r="G192" i="42"/>
  <c r="F192" i="42"/>
  <c r="J192" i="42" s="1"/>
  <c r="E192" i="42"/>
  <c r="I192" i="4"/>
  <c r="H192" i="4" s="1"/>
  <c r="K192" i="4"/>
  <c r="D193" i="4" s="1"/>
  <c r="G192" i="1"/>
  <c r="E192" i="1"/>
  <c r="F192" i="1"/>
  <c r="J192" i="1" s="1"/>
  <c r="I215" i="38"/>
  <c r="K215" i="38"/>
  <c r="D216" i="38" s="1"/>
  <c r="K194" i="45" l="1"/>
  <c r="D195" i="45" s="1"/>
  <c r="I194" i="45"/>
  <c r="G195" i="44"/>
  <c r="H195" i="44"/>
  <c r="E195" i="44"/>
  <c r="F195" i="44"/>
  <c r="J195" i="44" s="1"/>
  <c r="K182" i="37"/>
  <c r="D183" i="37" s="1"/>
  <c r="I182" i="37"/>
  <c r="F193" i="43"/>
  <c r="J193" i="43" s="1"/>
  <c r="H193" i="43"/>
  <c r="E193" i="43"/>
  <c r="G193" i="43"/>
  <c r="G361" i="36"/>
  <c r="E361" i="36"/>
  <c r="H361" i="36"/>
  <c r="K361" i="36"/>
  <c r="D362" i="36" s="1"/>
  <c r="F361" i="36"/>
  <c r="J361" i="36" s="1"/>
  <c r="I361" i="36" s="1"/>
  <c r="K192" i="1"/>
  <c r="D193" i="1" s="1"/>
  <c r="I192" i="1"/>
  <c r="H192" i="1" s="1"/>
  <c r="K192" i="42"/>
  <c r="D193" i="42" s="1"/>
  <c r="I192" i="42"/>
  <c r="E193" i="4"/>
  <c r="G193" i="4"/>
  <c r="F193" i="4"/>
  <c r="J193" i="4" s="1"/>
  <c r="E216" i="38"/>
  <c r="H216" i="38"/>
  <c r="G216" i="38"/>
  <c r="F216" i="38"/>
  <c r="J216" i="38" s="1"/>
  <c r="H195" i="45" l="1"/>
  <c r="G195" i="45"/>
  <c r="F195" i="45"/>
  <c r="J195" i="45" s="1"/>
  <c r="E195" i="45"/>
  <c r="K195" i="44"/>
  <c r="D196" i="44" s="1"/>
  <c r="I195" i="44"/>
  <c r="H183" i="37"/>
  <c r="E183" i="37"/>
  <c r="F183" i="37"/>
  <c r="J183" i="37" s="1"/>
  <c r="G183" i="37"/>
  <c r="I193" i="43"/>
  <c r="K193" i="43"/>
  <c r="D194" i="43" s="1"/>
  <c r="G362" i="36"/>
  <c r="K362" i="36"/>
  <c r="D363" i="36" s="1"/>
  <c r="F362" i="36"/>
  <c r="J362" i="36" s="1"/>
  <c r="I362" i="36" s="1"/>
  <c r="E362" i="36"/>
  <c r="H362" i="36"/>
  <c r="K193" i="4"/>
  <c r="D194" i="4" s="1"/>
  <c r="I193" i="4"/>
  <c r="H193" i="4" s="1"/>
  <c r="H193" i="42"/>
  <c r="G193" i="42"/>
  <c r="E193" i="42"/>
  <c r="F193" i="42"/>
  <c r="J193" i="42" s="1"/>
  <c r="I216" i="38"/>
  <c r="K216" i="38"/>
  <c r="D217" i="38" s="1"/>
  <c r="E193" i="1"/>
  <c r="G193" i="1"/>
  <c r="F193" i="1"/>
  <c r="J193" i="1" s="1"/>
  <c r="K195" i="45" l="1"/>
  <c r="D196" i="45" s="1"/>
  <c r="I195" i="45"/>
  <c r="G196" i="44"/>
  <c r="E196" i="44"/>
  <c r="H196" i="44"/>
  <c r="F196" i="44"/>
  <c r="J196" i="44" s="1"/>
  <c r="K183" i="37"/>
  <c r="D184" i="37" s="1"/>
  <c r="I183" i="37"/>
  <c r="E194" i="43"/>
  <c r="H194" i="43"/>
  <c r="G194" i="43"/>
  <c r="F194" i="43"/>
  <c r="J194" i="43" s="1"/>
  <c r="G363" i="36"/>
  <c r="E363" i="36"/>
  <c r="K363" i="36"/>
  <c r="D364" i="36" s="1"/>
  <c r="F363" i="36"/>
  <c r="J363" i="36" s="1"/>
  <c r="I363" i="36" s="1"/>
  <c r="H363" i="36"/>
  <c r="K193" i="42"/>
  <c r="D194" i="42" s="1"/>
  <c r="I193" i="42"/>
  <c r="I193" i="1"/>
  <c r="H193" i="1" s="1"/>
  <c r="K193" i="1"/>
  <c r="D194" i="1" s="1"/>
  <c r="G217" i="38"/>
  <c r="F217" i="38"/>
  <c r="J217" i="38" s="1"/>
  <c r="H217" i="38"/>
  <c r="E217" i="38"/>
  <c r="E194" i="4"/>
  <c r="G194" i="4"/>
  <c r="F194" i="4"/>
  <c r="J194" i="4" s="1"/>
  <c r="G196" i="45" l="1"/>
  <c r="H196" i="45"/>
  <c r="F196" i="45"/>
  <c r="J196" i="45" s="1"/>
  <c r="E196" i="45"/>
  <c r="K196" i="44"/>
  <c r="D197" i="44" s="1"/>
  <c r="I196" i="44"/>
  <c r="F184" i="37"/>
  <c r="J184" i="37" s="1"/>
  <c r="H184" i="37"/>
  <c r="G184" i="37"/>
  <c r="E184" i="37"/>
  <c r="I194" i="43"/>
  <c r="K194" i="43"/>
  <c r="D195" i="43" s="1"/>
  <c r="F364" i="36"/>
  <c r="J364" i="36" s="1"/>
  <c r="I364" i="36" s="1"/>
  <c r="K364" i="36"/>
  <c r="D365" i="36" s="1"/>
  <c r="H364" i="36"/>
  <c r="G364" i="36"/>
  <c r="E364" i="36"/>
  <c r="I217" i="38"/>
  <c r="K217" i="38"/>
  <c r="D218" i="38" s="1"/>
  <c r="I194" i="4"/>
  <c r="H194" i="4" s="1"/>
  <c r="K194" i="4"/>
  <c r="D195" i="4" s="1"/>
  <c r="H194" i="42"/>
  <c r="G194" i="42"/>
  <c r="F194" i="42"/>
  <c r="J194" i="42" s="1"/>
  <c r="E194" i="42"/>
  <c r="F194" i="1"/>
  <c r="J194" i="1" s="1"/>
  <c r="G194" i="1"/>
  <c r="E194" i="1"/>
  <c r="K196" i="45" l="1"/>
  <c r="D197" i="45" s="1"/>
  <c r="I196" i="45"/>
  <c r="G197" i="44"/>
  <c r="E197" i="44"/>
  <c r="H197" i="44"/>
  <c r="F197" i="44"/>
  <c r="J197" i="44" s="1"/>
  <c r="K184" i="37"/>
  <c r="D185" i="37" s="1"/>
  <c r="I184" i="37"/>
  <c r="F195" i="43"/>
  <c r="J195" i="43" s="1"/>
  <c r="E195" i="43"/>
  <c r="G195" i="43"/>
  <c r="H195" i="43"/>
  <c r="K365" i="36"/>
  <c r="D366" i="36" s="1"/>
  <c r="H365" i="36"/>
  <c r="F365" i="36"/>
  <c r="J365" i="36" s="1"/>
  <c r="I365" i="36" s="1"/>
  <c r="G365" i="36"/>
  <c r="E365" i="36"/>
  <c r="K194" i="42"/>
  <c r="D195" i="42" s="1"/>
  <c r="I194" i="42"/>
  <c r="K194" i="1"/>
  <c r="D195" i="1" s="1"/>
  <c r="I194" i="1"/>
  <c r="H194" i="1" s="1"/>
  <c r="E218" i="38"/>
  <c r="H218" i="38"/>
  <c r="G218" i="38"/>
  <c r="F218" i="38"/>
  <c r="J218" i="38" s="1"/>
  <c r="E195" i="4"/>
  <c r="G195" i="4"/>
  <c r="F195" i="4"/>
  <c r="J195" i="4" s="1"/>
  <c r="H197" i="45" l="1"/>
  <c r="G197" i="45"/>
  <c r="F197" i="45"/>
  <c r="J197" i="45" s="1"/>
  <c r="E197" i="45"/>
  <c r="K197" i="44"/>
  <c r="D198" i="44" s="1"/>
  <c r="I197" i="44"/>
  <c r="E185" i="37"/>
  <c r="G185" i="37"/>
  <c r="F185" i="37"/>
  <c r="J185" i="37" s="1"/>
  <c r="H185" i="37"/>
  <c r="I195" i="43"/>
  <c r="K195" i="43"/>
  <c r="D196" i="43" s="1"/>
  <c r="F366" i="36"/>
  <c r="J366" i="36" s="1"/>
  <c r="I366" i="36" s="1"/>
  <c r="E366" i="36"/>
  <c r="G366" i="36"/>
  <c r="K366" i="36"/>
  <c r="D367" i="36" s="1"/>
  <c r="H366" i="36"/>
  <c r="K195" i="4"/>
  <c r="D196" i="4" s="1"/>
  <c r="I195" i="4"/>
  <c r="H195" i="4" s="1"/>
  <c r="H195" i="42"/>
  <c r="G195" i="42"/>
  <c r="E195" i="42"/>
  <c r="F195" i="42"/>
  <c r="J195" i="42" s="1"/>
  <c r="K218" i="38"/>
  <c r="D219" i="38" s="1"/>
  <c r="I218" i="38"/>
  <c r="E195" i="1"/>
  <c r="G195" i="1"/>
  <c r="F195" i="1"/>
  <c r="J195" i="1" s="1"/>
  <c r="K197" i="45" l="1"/>
  <c r="D198" i="45" s="1"/>
  <c r="I197" i="45"/>
  <c r="G198" i="44"/>
  <c r="H198" i="44"/>
  <c r="E198" i="44"/>
  <c r="F198" i="44"/>
  <c r="J198" i="44" s="1"/>
  <c r="I185" i="37"/>
  <c r="K185" i="37"/>
  <c r="D186" i="37" s="1"/>
  <c r="E196" i="43"/>
  <c r="G196" i="43"/>
  <c r="F196" i="43"/>
  <c r="J196" i="43" s="1"/>
  <c r="H196" i="43"/>
  <c r="H367" i="36"/>
  <c r="F367" i="36"/>
  <c r="J367" i="36" s="1"/>
  <c r="I367" i="36" s="1"/>
  <c r="G367" i="36"/>
  <c r="E367" i="36"/>
  <c r="K367" i="36"/>
  <c r="D368" i="36" s="1"/>
  <c r="G219" i="38"/>
  <c r="F219" i="38"/>
  <c r="J219" i="38" s="1"/>
  <c r="H219" i="38"/>
  <c r="E219" i="38"/>
  <c r="E196" i="4"/>
  <c r="G196" i="4"/>
  <c r="F196" i="4"/>
  <c r="J196" i="4" s="1"/>
  <c r="I195" i="1"/>
  <c r="H195" i="1" s="1"/>
  <c r="K195" i="1"/>
  <c r="D196" i="1" s="1"/>
  <c r="K195" i="42"/>
  <c r="D196" i="42" s="1"/>
  <c r="I195" i="42"/>
  <c r="G198" i="45" l="1"/>
  <c r="F198" i="45"/>
  <c r="J198" i="45" s="1"/>
  <c r="H198" i="45"/>
  <c r="E198" i="45"/>
  <c r="K198" i="44"/>
  <c r="D199" i="44" s="1"/>
  <c r="I198" i="44"/>
  <c r="E186" i="37"/>
  <c r="F186" i="37"/>
  <c r="J186" i="37" s="1"/>
  <c r="H186" i="37"/>
  <c r="G186" i="37"/>
  <c r="I196" i="43"/>
  <c r="K196" i="43"/>
  <c r="D197" i="43" s="1"/>
  <c r="F368" i="36"/>
  <c r="J368" i="36" s="1"/>
  <c r="I368" i="36" s="1"/>
  <c r="E368" i="36"/>
  <c r="G368" i="36"/>
  <c r="H368" i="36"/>
  <c r="K368" i="36"/>
  <c r="D369" i="36" s="1"/>
  <c r="I219" i="38"/>
  <c r="K219" i="38"/>
  <c r="D220" i="38" s="1"/>
  <c r="I196" i="4"/>
  <c r="H196" i="4" s="1"/>
  <c r="K196" i="4"/>
  <c r="D197" i="4" s="1"/>
  <c r="H196" i="42"/>
  <c r="G196" i="42"/>
  <c r="F196" i="42"/>
  <c r="J196" i="42" s="1"/>
  <c r="E196" i="42"/>
  <c r="G196" i="1"/>
  <c r="F196" i="1"/>
  <c r="J196" i="1" s="1"/>
  <c r="E196" i="1"/>
  <c r="I198" i="45" l="1"/>
  <c r="K198" i="45"/>
  <c r="D199" i="45" s="1"/>
  <c r="G199" i="44"/>
  <c r="H199" i="44"/>
  <c r="E199" i="44"/>
  <c r="F199" i="44"/>
  <c r="J199" i="44" s="1"/>
  <c r="I186" i="37"/>
  <c r="K186" i="37"/>
  <c r="D187" i="37" s="1"/>
  <c r="F197" i="43"/>
  <c r="J197" i="43" s="1"/>
  <c r="H197" i="43"/>
  <c r="E197" i="43"/>
  <c r="G197" i="43"/>
  <c r="K369" i="36"/>
  <c r="D370" i="36" s="1"/>
  <c r="F369" i="36"/>
  <c r="J369" i="36" s="1"/>
  <c r="I369" i="36" s="1"/>
  <c r="G369" i="36"/>
  <c r="E369" i="36"/>
  <c r="H369" i="36"/>
  <c r="K196" i="42"/>
  <c r="D197" i="42" s="1"/>
  <c r="I196" i="42"/>
  <c r="G197" i="4"/>
  <c r="F197" i="4"/>
  <c r="J197" i="4" s="1"/>
  <c r="E197" i="4"/>
  <c r="K196" i="1"/>
  <c r="D197" i="1" s="1"/>
  <c r="I196" i="1"/>
  <c r="H196" i="1" s="1"/>
  <c r="E220" i="38"/>
  <c r="H220" i="38"/>
  <c r="G220" i="38"/>
  <c r="F220" i="38"/>
  <c r="J220" i="38" s="1"/>
  <c r="H199" i="45" l="1"/>
  <c r="G199" i="45"/>
  <c r="E199" i="45"/>
  <c r="F199" i="45"/>
  <c r="J199" i="45" s="1"/>
  <c r="K199" i="44"/>
  <c r="D200" i="44" s="1"/>
  <c r="I199" i="44"/>
  <c r="G187" i="37"/>
  <c r="F187" i="37"/>
  <c r="J187" i="37" s="1"/>
  <c r="E187" i="37"/>
  <c r="H187" i="37"/>
  <c r="I197" i="43"/>
  <c r="K197" i="43"/>
  <c r="D198" i="43" s="1"/>
  <c r="K370" i="36"/>
  <c r="D371" i="36" s="1"/>
  <c r="F370" i="36"/>
  <c r="J370" i="36" s="1"/>
  <c r="I370" i="36" s="1"/>
  <c r="G370" i="36"/>
  <c r="E370" i="36"/>
  <c r="H370" i="36"/>
  <c r="K220" i="38"/>
  <c r="D221" i="38" s="1"/>
  <c r="I220" i="38"/>
  <c r="G197" i="1"/>
  <c r="E197" i="1"/>
  <c r="F197" i="1"/>
  <c r="J197" i="1" s="1"/>
  <c r="I197" i="4"/>
  <c r="H197" i="4" s="1"/>
  <c r="K197" i="4"/>
  <c r="D198" i="4" s="1"/>
  <c r="H197" i="42"/>
  <c r="G197" i="42"/>
  <c r="E197" i="42"/>
  <c r="F197" i="42"/>
  <c r="J197" i="42" s="1"/>
  <c r="K199" i="45" l="1"/>
  <c r="D200" i="45" s="1"/>
  <c r="I199" i="45"/>
  <c r="G200" i="44"/>
  <c r="E200" i="44"/>
  <c r="H200" i="44"/>
  <c r="F200" i="44"/>
  <c r="J200" i="44" s="1"/>
  <c r="I187" i="37"/>
  <c r="K187" i="37"/>
  <c r="D188" i="37" s="1"/>
  <c r="E198" i="43"/>
  <c r="H198" i="43"/>
  <c r="G198" i="43"/>
  <c r="F198" i="43"/>
  <c r="J198" i="43" s="1"/>
  <c r="G371" i="36"/>
  <c r="E371" i="36"/>
  <c r="K371" i="36"/>
  <c r="D372" i="36" s="1"/>
  <c r="H371" i="36"/>
  <c r="F371" i="36"/>
  <c r="J371" i="36" s="1"/>
  <c r="I371" i="36" s="1"/>
  <c r="K197" i="42"/>
  <c r="D198" i="42" s="1"/>
  <c r="I197" i="42"/>
  <c r="E198" i="4"/>
  <c r="G198" i="4"/>
  <c r="F198" i="4"/>
  <c r="J198" i="4" s="1"/>
  <c r="I197" i="1"/>
  <c r="H197" i="1" s="1"/>
  <c r="K197" i="1"/>
  <c r="D198" i="1" s="1"/>
  <c r="G221" i="38"/>
  <c r="F221" i="38"/>
  <c r="J221" i="38" s="1"/>
  <c r="E221" i="38"/>
  <c r="H221" i="38"/>
  <c r="G200" i="45" l="1"/>
  <c r="H200" i="45"/>
  <c r="E200" i="45"/>
  <c r="F200" i="45"/>
  <c r="J200" i="45" s="1"/>
  <c r="K200" i="44"/>
  <c r="D201" i="44" s="1"/>
  <c r="I200" i="44"/>
  <c r="G188" i="37"/>
  <c r="H188" i="37"/>
  <c r="E188" i="37"/>
  <c r="F188" i="37"/>
  <c r="J188" i="37" s="1"/>
  <c r="I198" i="43"/>
  <c r="K198" i="43"/>
  <c r="D199" i="43" s="1"/>
  <c r="K372" i="36"/>
  <c r="D373" i="36" s="1"/>
  <c r="F372" i="36"/>
  <c r="J372" i="36" s="1"/>
  <c r="I372" i="36" s="1"/>
  <c r="E372" i="36"/>
  <c r="G372" i="36"/>
  <c r="H372" i="36"/>
  <c r="F198" i="1"/>
  <c r="J198" i="1" s="1"/>
  <c r="E198" i="1"/>
  <c r="G198" i="1"/>
  <c r="I198" i="4"/>
  <c r="H198" i="4" s="1"/>
  <c r="K198" i="4"/>
  <c r="D199" i="4" s="1"/>
  <c r="I221" i="38"/>
  <c r="K221" i="38"/>
  <c r="D222" i="38" s="1"/>
  <c r="H198" i="42"/>
  <c r="G198" i="42"/>
  <c r="F198" i="42"/>
  <c r="J198" i="42" s="1"/>
  <c r="E198" i="42"/>
  <c r="K200" i="45" l="1"/>
  <c r="D201" i="45" s="1"/>
  <c r="I200" i="45"/>
  <c r="G201" i="44"/>
  <c r="E201" i="44"/>
  <c r="H201" i="44"/>
  <c r="F201" i="44"/>
  <c r="J201" i="44" s="1"/>
  <c r="I188" i="37"/>
  <c r="K188" i="37"/>
  <c r="D189" i="37" s="1"/>
  <c r="F199" i="43"/>
  <c r="J199" i="43" s="1"/>
  <c r="E199" i="43"/>
  <c r="G199" i="43"/>
  <c r="H199" i="43"/>
  <c r="G373" i="36"/>
  <c r="E373" i="36"/>
  <c r="H373" i="36"/>
  <c r="K373" i="36"/>
  <c r="D374" i="36" s="1"/>
  <c r="F373" i="36"/>
  <c r="J373" i="36" s="1"/>
  <c r="I373" i="36" s="1"/>
  <c r="K198" i="1"/>
  <c r="D199" i="1" s="1"/>
  <c r="I198" i="1"/>
  <c r="H198" i="1" s="1"/>
  <c r="K198" i="42"/>
  <c r="D199" i="42" s="1"/>
  <c r="I198" i="42"/>
  <c r="E222" i="38"/>
  <c r="H222" i="38"/>
  <c r="G222" i="38"/>
  <c r="F222" i="38"/>
  <c r="J222" i="38" s="1"/>
  <c r="E199" i="4"/>
  <c r="G199" i="4"/>
  <c r="F199" i="4"/>
  <c r="J199" i="4" s="1"/>
  <c r="H201" i="45" l="1"/>
  <c r="G201" i="45"/>
  <c r="E201" i="45"/>
  <c r="F201" i="45"/>
  <c r="J201" i="45" s="1"/>
  <c r="K201" i="44"/>
  <c r="D202" i="44" s="1"/>
  <c r="I201" i="44"/>
  <c r="F189" i="37"/>
  <c r="J189" i="37" s="1"/>
  <c r="G189" i="37"/>
  <c r="E189" i="37"/>
  <c r="H189" i="37"/>
  <c r="I199" i="43"/>
  <c r="K199" i="43"/>
  <c r="D200" i="43" s="1"/>
  <c r="K374" i="36"/>
  <c r="D375" i="36" s="1"/>
  <c r="G374" i="36"/>
  <c r="E374" i="36"/>
  <c r="H374" i="36"/>
  <c r="F374" i="36"/>
  <c r="J374" i="36" s="1"/>
  <c r="I374" i="36" s="1"/>
  <c r="I199" i="4"/>
  <c r="H199" i="4" s="1"/>
  <c r="K199" i="4"/>
  <c r="D200" i="4" s="1"/>
  <c r="H199" i="42"/>
  <c r="G199" i="42"/>
  <c r="E199" i="42"/>
  <c r="F199" i="42"/>
  <c r="J199" i="42" s="1"/>
  <c r="I222" i="38"/>
  <c r="K222" i="38"/>
  <c r="D223" i="38" s="1"/>
  <c r="G199" i="1"/>
  <c r="F199" i="1"/>
  <c r="J199" i="1" s="1"/>
  <c r="E199" i="1"/>
  <c r="K201" i="45" l="1"/>
  <c r="D202" i="45" s="1"/>
  <c r="I201" i="45"/>
  <c r="G202" i="44"/>
  <c r="H202" i="44"/>
  <c r="E202" i="44"/>
  <c r="F202" i="44"/>
  <c r="J202" i="44" s="1"/>
  <c r="K189" i="37"/>
  <c r="D190" i="37" s="1"/>
  <c r="I189" i="37"/>
  <c r="E200" i="43"/>
  <c r="G200" i="43"/>
  <c r="H200" i="43"/>
  <c r="F200" i="43"/>
  <c r="J200" i="43" s="1"/>
  <c r="H375" i="36"/>
  <c r="F375" i="36"/>
  <c r="J375" i="36" s="1"/>
  <c r="I375" i="36" s="1"/>
  <c r="G375" i="36"/>
  <c r="E375" i="36"/>
  <c r="K375" i="36"/>
  <c r="D376" i="36" s="1"/>
  <c r="G223" i="38"/>
  <c r="F223" i="38"/>
  <c r="J223" i="38" s="1"/>
  <c r="E223" i="38"/>
  <c r="H223" i="38"/>
  <c r="K199" i="42"/>
  <c r="D200" i="42" s="1"/>
  <c r="I199" i="42"/>
  <c r="E200" i="4"/>
  <c r="G200" i="4"/>
  <c r="F200" i="4"/>
  <c r="J200" i="4" s="1"/>
  <c r="I199" i="1"/>
  <c r="H199" i="1" s="1"/>
  <c r="K199" i="1"/>
  <c r="D200" i="1" s="1"/>
  <c r="G202" i="45" l="1"/>
  <c r="F202" i="45"/>
  <c r="J202" i="45" s="1"/>
  <c r="H202" i="45"/>
  <c r="E202" i="45"/>
  <c r="K202" i="44"/>
  <c r="D203" i="44" s="1"/>
  <c r="I202" i="44"/>
  <c r="E190" i="37"/>
  <c r="H190" i="37"/>
  <c r="F190" i="37"/>
  <c r="J190" i="37" s="1"/>
  <c r="G190" i="37"/>
  <c r="I200" i="43"/>
  <c r="K200" i="43"/>
  <c r="D201" i="43" s="1"/>
  <c r="G376" i="36"/>
  <c r="E376" i="36"/>
  <c r="K376" i="36"/>
  <c r="D377" i="36" s="1"/>
  <c r="H376" i="36"/>
  <c r="F376" i="36"/>
  <c r="J376" i="36" s="1"/>
  <c r="I376" i="36" s="1"/>
  <c r="I223" i="38"/>
  <c r="K223" i="38"/>
  <c r="D224" i="38" s="1"/>
  <c r="I200" i="4"/>
  <c r="H200" i="4" s="1"/>
  <c r="K200" i="4"/>
  <c r="D201" i="4" s="1"/>
  <c r="H200" i="42"/>
  <c r="G200" i="42"/>
  <c r="F200" i="42"/>
  <c r="J200" i="42" s="1"/>
  <c r="E200" i="42"/>
  <c r="G200" i="1"/>
  <c r="E200" i="1"/>
  <c r="F200" i="1"/>
  <c r="J200" i="1" s="1"/>
  <c r="K202" i="45" l="1"/>
  <c r="D203" i="45" s="1"/>
  <c r="I202" i="45"/>
  <c r="G203" i="44"/>
  <c r="H203" i="44"/>
  <c r="E203" i="44"/>
  <c r="F203" i="44"/>
  <c r="J203" i="44" s="1"/>
  <c r="I190" i="37"/>
  <c r="K190" i="37"/>
  <c r="D191" i="37" s="1"/>
  <c r="F201" i="43"/>
  <c r="J201" i="43" s="1"/>
  <c r="H201" i="43"/>
  <c r="E201" i="43"/>
  <c r="G201" i="43"/>
  <c r="G377" i="36"/>
  <c r="E377" i="36"/>
  <c r="H377" i="36"/>
  <c r="K377" i="36"/>
  <c r="D378" i="36" s="1"/>
  <c r="F377" i="36"/>
  <c r="J377" i="36" s="1"/>
  <c r="I377" i="36" s="1"/>
  <c r="E224" i="38"/>
  <c r="H224" i="38"/>
  <c r="G224" i="38"/>
  <c r="F224" i="38"/>
  <c r="J224" i="38" s="1"/>
  <c r="E201" i="4"/>
  <c r="G201" i="4"/>
  <c r="F201" i="4"/>
  <c r="J201" i="4" s="1"/>
  <c r="K200" i="1"/>
  <c r="D201" i="1" s="1"/>
  <c r="I200" i="1"/>
  <c r="H200" i="1" s="1"/>
  <c r="K200" i="42"/>
  <c r="D201" i="42" s="1"/>
  <c r="I200" i="42"/>
  <c r="H203" i="45" l="1"/>
  <c r="G203" i="45"/>
  <c r="F203" i="45"/>
  <c r="J203" i="45" s="1"/>
  <c r="E203" i="45"/>
  <c r="K203" i="44"/>
  <c r="D204" i="44" s="1"/>
  <c r="I203" i="44"/>
  <c r="E191" i="37"/>
  <c r="F191" i="37"/>
  <c r="J191" i="37" s="1"/>
  <c r="H191" i="37"/>
  <c r="G191" i="37"/>
  <c r="I201" i="43"/>
  <c r="K201" i="43"/>
  <c r="D202" i="43" s="1"/>
  <c r="G378" i="36"/>
  <c r="K378" i="36"/>
  <c r="D379" i="36" s="1"/>
  <c r="H378" i="36"/>
  <c r="F378" i="36"/>
  <c r="J378" i="36" s="1"/>
  <c r="I378" i="36" s="1"/>
  <c r="E378" i="36"/>
  <c r="E201" i="1"/>
  <c r="G201" i="1"/>
  <c r="F201" i="1"/>
  <c r="J201" i="1" s="1"/>
  <c r="I224" i="38"/>
  <c r="K224" i="38"/>
  <c r="D225" i="38" s="1"/>
  <c r="H201" i="42"/>
  <c r="G201" i="42"/>
  <c r="E201" i="42"/>
  <c r="F201" i="42"/>
  <c r="J201" i="42" s="1"/>
  <c r="K201" i="4"/>
  <c r="D202" i="4" s="1"/>
  <c r="I201" i="4"/>
  <c r="H201" i="4" s="1"/>
  <c r="K203" i="45" l="1"/>
  <c r="D204" i="45" s="1"/>
  <c r="I203" i="45"/>
  <c r="G204" i="44"/>
  <c r="E204" i="44"/>
  <c r="H204" i="44"/>
  <c r="F204" i="44"/>
  <c r="J204" i="44" s="1"/>
  <c r="K191" i="37"/>
  <c r="D192" i="37" s="1"/>
  <c r="I191" i="37"/>
  <c r="E202" i="43"/>
  <c r="H202" i="43"/>
  <c r="G202" i="43"/>
  <c r="F202" i="43"/>
  <c r="J202" i="43" s="1"/>
  <c r="H379" i="36"/>
  <c r="F379" i="36"/>
  <c r="J379" i="36" s="1"/>
  <c r="I379" i="36" s="1"/>
  <c r="K379" i="36"/>
  <c r="D380" i="36" s="1"/>
  <c r="G379" i="36"/>
  <c r="E379" i="36"/>
  <c r="I201" i="1"/>
  <c r="H201" i="1" s="1"/>
  <c r="K201" i="1"/>
  <c r="D202" i="1" s="1"/>
  <c r="E202" i="4"/>
  <c r="G202" i="4"/>
  <c r="F202" i="4"/>
  <c r="J202" i="4" s="1"/>
  <c r="K201" i="42"/>
  <c r="D202" i="42" s="1"/>
  <c r="I201" i="42"/>
  <c r="G225" i="38"/>
  <c r="F225" i="38"/>
  <c r="J225" i="38" s="1"/>
  <c r="H225" i="38"/>
  <c r="E225" i="38"/>
  <c r="G204" i="45" l="1"/>
  <c r="H204" i="45"/>
  <c r="F204" i="45"/>
  <c r="J204" i="45" s="1"/>
  <c r="E204" i="45"/>
  <c r="K204" i="44"/>
  <c r="D205" i="44" s="1"/>
  <c r="I204" i="44"/>
  <c r="E192" i="37"/>
  <c r="H192" i="37"/>
  <c r="F192" i="37"/>
  <c r="J192" i="37" s="1"/>
  <c r="G192" i="37"/>
  <c r="I202" i="43"/>
  <c r="K202" i="43"/>
  <c r="D203" i="43" s="1"/>
  <c r="H380" i="36"/>
  <c r="G380" i="36"/>
  <c r="E380" i="36"/>
  <c r="K380" i="36"/>
  <c r="D381" i="36" s="1"/>
  <c r="F380" i="36"/>
  <c r="J380" i="36" s="1"/>
  <c r="I380" i="36" s="1"/>
  <c r="I225" i="38"/>
  <c r="K225" i="38"/>
  <c r="D226" i="38" s="1"/>
  <c r="F202" i="1"/>
  <c r="J202" i="1" s="1"/>
  <c r="G202" i="1"/>
  <c r="E202" i="1"/>
  <c r="H202" i="42"/>
  <c r="G202" i="42"/>
  <c r="F202" i="42"/>
  <c r="J202" i="42" s="1"/>
  <c r="E202" i="42"/>
  <c r="I202" i="4"/>
  <c r="H202" i="4" s="1"/>
  <c r="K202" i="4"/>
  <c r="D203" i="4" s="1"/>
  <c r="K204" i="45" l="1"/>
  <c r="D205" i="45" s="1"/>
  <c r="I204" i="45"/>
  <c r="G205" i="44"/>
  <c r="H205" i="44"/>
  <c r="E205" i="44"/>
  <c r="F205" i="44"/>
  <c r="J205" i="44" s="1"/>
  <c r="K192" i="37"/>
  <c r="D193" i="37" s="1"/>
  <c r="I192" i="37"/>
  <c r="F203" i="43"/>
  <c r="J203" i="43" s="1"/>
  <c r="E203" i="43"/>
  <c r="G203" i="43"/>
  <c r="H203" i="43"/>
  <c r="G381" i="36"/>
  <c r="E381" i="36"/>
  <c r="H381" i="36"/>
  <c r="K381" i="36"/>
  <c r="D382" i="36" s="1"/>
  <c r="F381" i="36"/>
  <c r="J381" i="36" s="1"/>
  <c r="I381" i="36" s="1"/>
  <c r="E226" i="38"/>
  <c r="H226" i="38"/>
  <c r="G226" i="38"/>
  <c r="F226" i="38"/>
  <c r="J226" i="38" s="1"/>
  <c r="E203" i="4"/>
  <c r="G203" i="4"/>
  <c r="F203" i="4"/>
  <c r="J203" i="4" s="1"/>
  <c r="K202" i="42"/>
  <c r="D203" i="42" s="1"/>
  <c r="I202" i="42"/>
  <c r="K202" i="1"/>
  <c r="D203" i="1" s="1"/>
  <c r="I202" i="1"/>
  <c r="H202" i="1" s="1"/>
  <c r="H205" i="45" l="1"/>
  <c r="G205" i="45"/>
  <c r="F205" i="45"/>
  <c r="J205" i="45" s="1"/>
  <c r="E205" i="45"/>
  <c r="K205" i="44"/>
  <c r="D206" i="44" s="1"/>
  <c r="I205" i="44"/>
  <c r="G193" i="37"/>
  <c r="H193" i="37"/>
  <c r="E193" i="37"/>
  <c r="F193" i="37"/>
  <c r="J193" i="37" s="1"/>
  <c r="I203" i="43"/>
  <c r="K203" i="43"/>
  <c r="D204" i="43" s="1"/>
  <c r="E382" i="36"/>
  <c r="G382" i="36"/>
  <c r="K382" i="36"/>
  <c r="D383" i="36" s="1"/>
  <c r="H382" i="36"/>
  <c r="F382" i="36"/>
  <c r="J382" i="36" s="1"/>
  <c r="I382" i="36" s="1"/>
  <c r="I203" i="4"/>
  <c r="H203" i="4" s="1"/>
  <c r="K203" i="4"/>
  <c r="D204" i="4" s="1"/>
  <c r="E203" i="1"/>
  <c r="G203" i="1"/>
  <c r="F203" i="1"/>
  <c r="J203" i="1" s="1"/>
  <c r="K226" i="38"/>
  <c r="D227" i="38" s="1"/>
  <c r="I226" i="38"/>
  <c r="H203" i="42"/>
  <c r="G203" i="42"/>
  <c r="E203" i="42"/>
  <c r="F203" i="42"/>
  <c r="J203" i="42" s="1"/>
  <c r="K205" i="45" l="1"/>
  <c r="D206" i="45" s="1"/>
  <c r="I205" i="45"/>
  <c r="G206" i="44"/>
  <c r="H206" i="44"/>
  <c r="E206" i="44"/>
  <c r="F206" i="44"/>
  <c r="J206" i="44" s="1"/>
  <c r="I193" i="37"/>
  <c r="K193" i="37"/>
  <c r="D194" i="37" s="1"/>
  <c r="E204" i="43"/>
  <c r="G204" i="43"/>
  <c r="F204" i="43"/>
  <c r="J204" i="43" s="1"/>
  <c r="H204" i="43"/>
  <c r="K383" i="36"/>
  <c r="D384" i="36" s="1"/>
  <c r="F383" i="36"/>
  <c r="J383" i="36" s="1"/>
  <c r="I383" i="36" s="1"/>
  <c r="G383" i="36"/>
  <c r="H383" i="36"/>
  <c r="E383" i="36"/>
  <c r="I203" i="1"/>
  <c r="H203" i="1" s="1"/>
  <c r="K203" i="1"/>
  <c r="D204" i="1" s="1"/>
  <c r="K203" i="42"/>
  <c r="D204" i="42" s="1"/>
  <c r="I203" i="42"/>
  <c r="G227" i="38"/>
  <c r="F227" i="38"/>
  <c r="J227" i="38" s="1"/>
  <c r="E227" i="38"/>
  <c r="H227" i="38"/>
  <c r="E204" i="4"/>
  <c r="G204" i="4"/>
  <c r="F204" i="4"/>
  <c r="J204" i="4" s="1"/>
  <c r="G206" i="45" l="1"/>
  <c r="F206" i="45"/>
  <c r="J206" i="45" s="1"/>
  <c r="H206" i="45"/>
  <c r="E206" i="45"/>
  <c r="K206" i="44"/>
  <c r="D207" i="44" s="1"/>
  <c r="I206" i="44"/>
  <c r="F194" i="37"/>
  <c r="J194" i="37" s="1"/>
  <c r="G194" i="37"/>
  <c r="H194" i="37"/>
  <c r="E194" i="37"/>
  <c r="I204" i="43"/>
  <c r="K204" i="43"/>
  <c r="D205" i="43" s="1"/>
  <c r="F384" i="36"/>
  <c r="J384" i="36" s="1"/>
  <c r="I384" i="36" s="1"/>
  <c r="E384" i="36"/>
  <c r="G384" i="36"/>
  <c r="H384" i="36"/>
  <c r="K384" i="36"/>
  <c r="D385" i="36" s="1"/>
  <c r="I204" i="4"/>
  <c r="H204" i="4" s="1"/>
  <c r="K204" i="4"/>
  <c r="D205" i="4" s="1"/>
  <c r="H204" i="42"/>
  <c r="G204" i="42"/>
  <c r="F204" i="42"/>
  <c r="J204" i="42" s="1"/>
  <c r="E204" i="42"/>
  <c r="I227" i="38"/>
  <c r="K227" i="38"/>
  <c r="D228" i="38" s="1"/>
  <c r="G204" i="1"/>
  <c r="E204" i="1"/>
  <c r="F204" i="1"/>
  <c r="J204" i="1" s="1"/>
  <c r="I206" i="45" l="1"/>
  <c r="K206" i="45"/>
  <c r="D207" i="45" s="1"/>
  <c r="G207" i="44"/>
  <c r="H207" i="44"/>
  <c r="E207" i="44"/>
  <c r="F207" i="44"/>
  <c r="J207" i="44" s="1"/>
  <c r="I194" i="37"/>
  <c r="K194" i="37"/>
  <c r="D195" i="37" s="1"/>
  <c r="F205" i="43"/>
  <c r="J205" i="43" s="1"/>
  <c r="H205" i="43"/>
  <c r="E205" i="43"/>
  <c r="G205" i="43"/>
  <c r="K385" i="36"/>
  <c r="D386" i="36" s="1"/>
  <c r="F385" i="36"/>
  <c r="J385" i="36" s="1"/>
  <c r="I385" i="36" s="1"/>
  <c r="G385" i="36"/>
  <c r="E385" i="36"/>
  <c r="H385" i="36"/>
  <c r="G205" i="4"/>
  <c r="F205" i="4"/>
  <c r="J205" i="4" s="1"/>
  <c r="E205" i="4"/>
  <c r="K204" i="1"/>
  <c r="D205" i="1" s="1"/>
  <c r="I204" i="1"/>
  <c r="H204" i="1" s="1"/>
  <c r="K204" i="42"/>
  <c r="D205" i="42" s="1"/>
  <c r="I204" i="42"/>
  <c r="E228" i="38"/>
  <c r="H228" i="38"/>
  <c r="G228" i="38"/>
  <c r="F228" i="38"/>
  <c r="J228" i="38" s="1"/>
  <c r="H207" i="45" l="1"/>
  <c r="G207" i="45"/>
  <c r="E207" i="45"/>
  <c r="F207" i="45"/>
  <c r="J207" i="45" s="1"/>
  <c r="K207" i="44"/>
  <c r="D208" i="44" s="1"/>
  <c r="I207" i="44"/>
  <c r="F195" i="37"/>
  <c r="J195" i="37" s="1"/>
  <c r="H195" i="37"/>
  <c r="E195" i="37"/>
  <c r="G195" i="37"/>
  <c r="I205" i="43"/>
  <c r="K205" i="43"/>
  <c r="D206" i="43" s="1"/>
  <c r="K386" i="36"/>
  <c r="D387" i="36" s="1"/>
  <c r="F386" i="36"/>
  <c r="J386" i="36" s="1"/>
  <c r="I386" i="36" s="1"/>
  <c r="G386" i="36"/>
  <c r="E386" i="36"/>
  <c r="H386" i="36"/>
  <c r="K228" i="38"/>
  <c r="D229" i="38" s="1"/>
  <c r="I228" i="38"/>
  <c r="I205" i="4"/>
  <c r="H205" i="4" s="1"/>
  <c r="K205" i="4"/>
  <c r="D206" i="4" s="1"/>
  <c r="G205" i="1"/>
  <c r="F205" i="1"/>
  <c r="J205" i="1" s="1"/>
  <c r="E205" i="1"/>
  <c r="H205" i="42"/>
  <c r="G205" i="42"/>
  <c r="E205" i="42"/>
  <c r="F205" i="42"/>
  <c r="J205" i="42" s="1"/>
  <c r="K207" i="45" l="1"/>
  <c r="D208" i="45" s="1"/>
  <c r="I207" i="45"/>
  <c r="G208" i="44"/>
  <c r="E208" i="44"/>
  <c r="H208" i="44"/>
  <c r="F208" i="44"/>
  <c r="J208" i="44" s="1"/>
  <c r="I195" i="37"/>
  <c r="K195" i="37"/>
  <c r="D196" i="37" s="1"/>
  <c r="E206" i="43"/>
  <c r="H206" i="43"/>
  <c r="G206" i="43"/>
  <c r="F206" i="43"/>
  <c r="J206" i="43" s="1"/>
  <c r="H387" i="36"/>
  <c r="F387" i="36"/>
  <c r="J387" i="36" s="1"/>
  <c r="I387" i="36" s="1"/>
  <c r="G387" i="36"/>
  <c r="E387" i="36"/>
  <c r="K387" i="36"/>
  <c r="D388" i="36" s="1"/>
  <c r="I205" i="1"/>
  <c r="H205" i="1" s="1"/>
  <c r="K205" i="1"/>
  <c r="D206" i="1" s="1"/>
  <c r="K205" i="42"/>
  <c r="D206" i="42" s="1"/>
  <c r="I205" i="42"/>
  <c r="E206" i="4"/>
  <c r="G206" i="4"/>
  <c r="F206" i="4"/>
  <c r="J206" i="4" s="1"/>
  <c r="G229" i="38"/>
  <c r="F229" i="38"/>
  <c r="J229" i="38" s="1"/>
  <c r="E229" i="38"/>
  <c r="H229" i="38"/>
  <c r="G208" i="45" l="1"/>
  <c r="H208" i="45"/>
  <c r="E208" i="45"/>
  <c r="F208" i="45"/>
  <c r="J208" i="45" s="1"/>
  <c r="K208" i="44"/>
  <c r="D209" i="44" s="1"/>
  <c r="I208" i="44"/>
  <c r="F196" i="37"/>
  <c r="J196" i="37" s="1"/>
  <c r="E196" i="37"/>
  <c r="G196" i="37"/>
  <c r="H196" i="37"/>
  <c r="I206" i="43"/>
  <c r="K206" i="43"/>
  <c r="D207" i="43" s="1"/>
  <c r="E388" i="36"/>
  <c r="H388" i="36"/>
  <c r="G388" i="36"/>
  <c r="K388" i="36"/>
  <c r="D389" i="36" s="1"/>
  <c r="F388" i="36"/>
  <c r="J388" i="36" s="1"/>
  <c r="I388" i="36" s="1"/>
  <c r="I229" i="38"/>
  <c r="K229" i="38"/>
  <c r="D230" i="38" s="1"/>
  <c r="I206" i="4"/>
  <c r="H206" i="4" s="1"/>
  <c r="K206" i="4"/>
  <c r="D207" i="4" s="1"/>
  <c r="F206" i="1"/>
  <c r="J206" i="1" s="1"/>
  <c r="E206" i="1"/>
  <c r="G206" i="1"/>
  <c r="H206" i="42"/>
  <c r="G206" i="42"/>
  <c r="F206" i="42"/>
  <c r="J206" i="42" s="1"/>
  <c r="E206" i="42"/>
  <c r="K208" i="45" l="1"/>
  <c r="D209" i="45" s="1"/>
  <c r="I208" i="45"/>
  <c r="G209" i="44"/>
  <c r="H209" i="44"/>
  <c r="E209" i="44"/>
  <c r="F209" i="44"/>
  <c r="J209" i="44" s="1"/>
  <c r="I196" i="37"/>
  <c r="K196" i="37"/>
  <c r="D197" i="37" s="1"/>
  <c r="F207" i="43"/>
  <c r="J207" i="43" s="1"/>
  <c r="E207" i="43"/>
  <c r="G207" i="43"/>
  <c r="H207" i="43"/>
  <c r="G389" i="36"/>
  <c r="E389" i="36"/>
  <c r="K389" i="36"/>
  <c r="D390" i="36" s="1"/>
  <c r="F389" i="36"/>
  <c r="J389" i="36" s="1"/>
  <c r="I389" i="36" s="1"/>
  <c r="H389" i="36"/>
  <c r="G207" i="4"/>
  <c r="F207" i="4"/>
  <c r="J207" i="4" s="1"/>
  <c r="E207" i="4"/>
  <c r="K206" i="42"/>
  <c r="D207" i="42" s="1"/>
  <c r="I206" i="42"/>
  <c r="K206" i="1"/>
  <c r="D207" i="1" s="1"/>
  <c r="I206" i="1"/>
  <c r="H206" i="1" s="1"/>
  <c r="E230" i="38"/>
  <c r="H230" i="38"/>
  <c r="G230" i="38"/>
  <c r="F230" i="38"/>
  <c r="J230" i="38" s="1"/>
  <c r="H209" i="45" l="1"/>
  <c r="G209" i="45"/>
  <c r="E209" i="45"/>
  <c r="F209" i="45"/>
  <c r="J209" i="45" s="1"/>
  <c r="K209" i="44"/>
  <c r="D210" i="44" s="1"/>
  <c r="I209" i="44"/>
  <c r="F197" i="37"/>
  <c r="J197" i="37" s="1"/>
  <c r="G197" i="37"/>
  <c r="E197" i="37"/>
  <c r="H197" i="37"/>
  <c r="I207" i="43"/>
  <c r="K207" i="43"/>
  <c r="D208" i="43" s="1"/>
  <c r="K390" i="36"/>
  <c r="D391" i="36" s="1"/>
  <c r="H390" i="36"/>
  <c r="G390" i="36"/>
  <c r="E390" i="36"/>
  <c r="F390" i="36"/>
  <c r="J390" i="36" s="1"/>
  <c r="I390" i="36" s="1"/>
  <c r="I230" i="38"/>
  <c r="K230" i="38"/>
  <c r="D231" i="38" s="1"/>
  <c r="G207" i="1"/>
  <c r="F207" i="1"/>
  <c r="J207" i="1" s="1"/>
  <c r="E207" i="1"/>
  <c r="K207" i="4"/>
  <c r="D208" i="4" s="1"/>
  <c r="I207" i="4"/>
  <c r="H207" i="4" s="1"/>
  <c r="H207" i="42"/>
  <c r="G207" i="42"/>
  <c r="E207" i="42"/>
  <c r="F207" i="42"/>
  <c r="J207" i="42" s="1"/>
  <c r="K209" i="45" l="1"/>
  <c r="D210" i="45" s="1"/>
  <c r="I209" i="45"/>
  <c r="G210" i="44"/>
  <c r="H210" i="44"/>
  <c r="E210" i="44"/>
  <c r="F210" i="44"/>
  <c r="J210" i="44" s="1"/>
  <c r="K197" i="37"/>
  <c r="D198" i="37" s="1"/>
  <c r="I197" i="37"/>
  <c r="E208" i="43"/>
  <c r="G208" i="43"/>
  <c r="F208" i="43"/>
  <c r="J208" i="43" s="1"/>
  <c r="H208" i="43"/>
  <c r="G391" i="36"/>
  <c r="E391" i="36"/>
  <c r="K391" i="36"/>
  <c r="D392" i="36" s="1"/>
  <c r="H391" i="36"/>
  <c r="F391" i="36"/>
  <c r="J391" i="36" s="1"/>
  <c r="I391" i="36" s="1"/>
  <c r="E208" i="4"/>
  <c r="G208" i="4"/>
  <c r="F208" i="4"/>
  <c r="J208" i="4" s="1"/>
  <c r="K207" i="42"/>
  <c r="D208" i="42" s="1"/>
  <c r="I207" i="42"/>
  <c r="G231" i="38"/>
  <c r="F231" i="38"/>
  <c r="J231" i="38" s="1"/>
  <c r="E231" i="38"/>
  <c r="H231" i="38"/>
  <c r="I207" i="1"/>
  <c r="H207" i="1" s="1"/>
  <c r="K207" i="1"/>
  <c r="D208" i="1" s="1"/>
  <c r="G210" i="45" l="1"/>
  <c r="F210" i="45"/>
  <c r="J210" i="45" s="1"/>
  <c r="H210" i="45"/>
  <c r="E210" i="45"/>
  <c r="K210" i="44"/>
  <c r="D211" i="44" s="1"/>
  <c r="I210" i="44"/>
  <c r="H198" i="37"/>
  <c r="F198" i="37"/>
  <c r="J198" i="37" s="1"/>
  <c r="E198" i="37"/>
  <c r="G198" i="37"/>
  <c r="I208" i="43"/>
  <c r="K208" i="43"/>
  <c r="D209" i="43" s="1"/>
  <c r="F392" i="36"/>
  <c r="J392" i="36" s="1"/>
  <c r="I392" i="36" s="1"/>
  <c r="G392" i="36"/>
  <c r="E392" i="36"/>
  <c r="K392" i="36"/>
  <c r="D393" i="36" s="1"/>
  <c r="H392" i="36"/>
  <c r="I231" i="38"/>
  <c r="K231" i="38"/>
  <c r="D232" i="38" s="1"/>
  <c r="G208" i="1"/>
  <c r="E208" i="1"/>
  <c r="F208" i="1"/>
  <c r="J208" i="1" s="1"/>
  <c r="H208" i="42"/>
  <c r="G208" i="42"/>
  <c r="F208" i="42"/>
  <c r="J208" i="42" s="1"/>
  <c r="E208" i="42"/>
  <c r="I208" i="4"/>
  <c r="H208" i="4" s="1"/>
  <c r="K208" i="4"/>
  <c r="D209" i="4" s="1"/>
  <c r="K210" i="45" l="1"/>
  <c r="D211" i="45" s="1"/>
  <c r="I210" i="45"/>
  <c r="G211" i="44"/>
  <c r="H211" i="44"/>
  <c r="E211" i="44"/>
  <c r="F211" i="44"/>
  <c r="J211" i="44" s="1"/>
  <c r="I198" i="37"/>
  <c r="K198" i="37"/>
  <c r="D199" i="37" s="1"/>
  <c r="F209" i="43"/>
  <c r="J209" i="43" s="1"/>
  <c r="H209" i="43"/>
  <c r="E209" i="43"/>
  <c r="G209" i="43"/>
  <c r="F393" i="36"/>
  <c r="J393" i="36" s="1"/>
  <c r="I393" i="36" s="1"/>
  <c r="K393" i="36"/>
  <c r="D394" i="36" s="1"/>
  <c r="G393" i="36"/>
  <c r="E393" i="36"/>
  <c r="H393" i="36"/>
  <c r="K208" i="1"/>
  <c r="D209" i="1" s="1"/>
  <c r="I208" i="1"/>
  <c r="H208" i="1" s="1"/>
  <c r="E232" i="38"/>
  <c r="H232" i="38"/>
  <c r="G232" i="38"/>
  <c r="F232" i="38"/>
  <c r="J232" i="38" s="1"/>
  <c r="E209" i="4"/>
  <c r="G209" i="4"/>
  <c r="F209" i="4"/>
  <c r="J209" i="4" s="1"/>
  <c r="K208" i="42"/>
  <c r="D209" i="42" s="1"/>
  <c r="I208" i="42"/>
  <c r="H211" i="45" l="1"/>
  <c r="G211" i="45"/>
  <c r="F211" i="45"/>
  <c r="J211" i="45" s="1"/>
  <c r="E211" i="45"/>
  <c r="K211" i="44"/>
  <c r="D212" i="44" s="1"/>
  <c r="I211" i="44"/>
  <c r="E199" i="37"/>
  <c r="F199" i="37"/>
  <c r="J199" i="37" s="1"/>
  <c r="G199" i="37"/>
  <c r="H199" i="37"/>
  <c r="I209" i="43"/>
  <c r="K209" i="43"/>
  <c r="D210" i="43" s="1"/>
  <c r="E394" i="36"/>
  <c r="G394" i="36"/>
  <c r="H394" i="36"/>
  <c r="F394" i="36"/>
  <c r="J394" i="36" s="1"/>
  <c r="I394" i="36" s="1"/>
  <c r="K394" i="36"/>
  <c r="D395" i="36" s="1"/>
  <c r="E209" i="1"/>
  <c r="G209" i="1"/>
  <c r="F209" i="1"/>
  <c r="J209" i="1" s="1"/>
  <c r="K209" i="4"/>
  <c r="D210" i="4" s="1"/>
  <c r="I209" i="4"/>
  <c r="H209" i="4" s="1"/>
  <c r="I232" i="38"/>
  <c r="K232" i="38"/>
  <c r="D233" i="38" s="1"/>
  <c r="H209" i="42"/>
  <c r="G209" i="42"/>
  <c r="E209" i="42"/>
  <c r="F209" i="42"/>
  <c r="J209" i="42" s="1"/>
  <c r="K211" i="45" l="1"/>
  <c r="D212" i="45" s="1"/>
  <c r="I211" i="45"/>
  <c r="G212" i="44"/>
  <c r="E212" i="44"/>
  <c r="H212" i="44"/>
  <c r="F212" i="44"/>
  <c r="J212" i="44" s="1"/>
  <c r="K199" i="37"/>
  <c r="D200" i="37" s="1"/>
  <c r="I199" i="37"/>
  <c r="E210" i="43"/>
  <c r="H210" i="43"/>
  <c r="G210" i="43"/>
  <c r="F210" i="43"/>
  <c r="J210" i="43" s="1"/>
  <c r="H395" i="36"/>
  <c r="F395" i="36"/>
  <c r="J395" i="36" s="1"/>
  <c r="I395" i="36" s="1"/>
  <c r="G395" i="36"/>
  <c r="E395" i="36"/>
  <c r="K395" i="36"/>
  <c r="D396" i="36" s="1"/>
  <c r="G233" i="38"/>
  <c r="F233" i="38"/>
  <c r="J233" i="38" s="1"/>
  <c r="H233" i="38"/>
  <c r="E233" i="38"/>
  <c r="K209" i="42"/>
  <c r="D210" i="42" s="1"/>
  <c r="I209" i="42"/>
  <c r="I209" i="1"/>
  <c r="H209" i="1" s="1"/>
  <c r="K209" i="1"/>
  <c r="D210" i="1" s="1"/>
  <c r="E210" i="4"/>
  <c r="G210" i="4"/>
  <c r="F210" i="4"/>
  <c r="J210" i="4" s="1"/>
  <c r="G212" i="45" l="1"/>
  <c r="H212" i="45"/>
  <c r="F212" i="45"/>
  <c r="J212" i="45" s="1"/>
  <c r="E212" i="45"/>
  <c r="K212" i="44"/>
  <c r="D213" i="44" s="1"/>
  <c r="I212" i="44"/>
  <c r="G200" i="37"/>
  <c r="H200" i="37"/>
  <c r="F200" i="37"/>
  <c r="J200" i="37" s="1"/>
  <c r="E200" i="37"/>
  <c r="I210" i="43"/>
  <c r="K210" i="43"/>
  <c r="D211" i="43" s="1"/>
  <c r="K396" i="36"/>
  <c r="D397" i="36" s="1"/>
  <c r="F396" i="36"/>
  <c r="J396" i="36" s="1"/>
  <c r="I396" i="36" s="1"/>
  <c r="H396" i="36"/>
  <c r="G396" i="36"/>
  <c r="E396" i="36"/>
  <c r="H210" i="42"/>
  <c r="G210" i="42"/>
  <c r="F210" i="42"/>
  <c r="J210" i="42" s="1"/>
  <c r="E210" i="42"/>
  <c r="I210" i="4"/>
  <c r="H210" i="4" s="1"/>
  <c r="K210" i="4"/>
  <c r="D211" i="4" s="1"/>
  <c r="F210" i="1"/>
  <c r="J210" i="1" s="1"/>
  <c r="G210" i="1"/>
  <c r="E210" i="1"/>
  <c r="I233" i="38"/>
  <c r="K233" i="38"/>
  <c r="D234" i="38" s="1"/>
  <c r="K212" i="45" l="1"/>
  <c r="D213" i="45" s="1"/>
  <c r="I212" i="45"/>
  <c r="G213" i="44"/>
  <c r="E213" i="44"/>
  <c r="H213" i="44"/>
  <c r="F213" i="44"/>
  <c r="J213" i="44" s="1"/>
  <c r="K200" i="37"/>
  <c r="D201" i="37" s="1"/>
  <c r="I200" i="37"/>
  <c r="F211" i="43"/>
  <c r="J211" i="43" s="1"/>
  <c r="E211" i="43"/>
  <c r="G211" i="43"/>
  <c r="H211" i="43"/>
  <c r="K397" i="36"/>
  <c r="D398" i="36" s="1"/>
  <c r="F397" i="36"/>
  <c r="J397" i="36" s="1"/>
  <c r="I397" i="36" s="1"/>
  <c r="G397" i="36"/>
  <c r="E397" i="36"/>
  <c r="H397" i="36"/>
  <c r="K210" i="1"/>
  <c r="D211" i="1" s="1"/>
  <c r="I210" i="1"/>
  <c r="H210" i="1" s="1"/>
  <c r="K210" i="42"/>
  <c r="D211" i="42" s="1"/>
  <c r="I210" i="42"/>
  <c r="E211" i="4"/>
  <c r="G211" i="4"/>
  <c r="F211" i="4"/>
  <c r="J211" i="4" s="1"/>
  <c r="E234" i="38"/>
  <c r="H234" i="38"/>
  <c r="G234" i="38"/>
  <c r="F234" i="38"/>
  <c r="J234" i="38" s="1"/>
  <c r="H213" i="45" l="1"/>
  <c r="G213" i="45"/>
  <c r="F213" i="45"/>
  <c r="J213" i="45" s="1"/>
  <c r="E213" i="45"/>
  <c r="K213" i="44"/>
  <c r="D214" i="44" s="1"/>
  <c r="I213" i="44"/>
  <c r="G201" i="37"/>
  <c r="E201" i="37"/>
  <c r="F201" i="37"/>
  <c r="J201" i="37" s="1"/>
  <c r="H201" i="37"/>
  <c r="I211" i="43"/>
  <c r="K211" i="43"/>
  <c r="D212" i="43" s="1"/>
  <c r="H398" i="36"/>
  <c r="F398" i="36"/>
  <c r="J398" i="36" s="1"/>
  <c r="I398" i="36" s="1"/>
  <c r="E398" i="36"/>
  <c r="G398" i="36"/>
  <c r="K398" i="36"/>
  <c r="D399" i="36" s="1"/>
  <c r="H211" i="42"/>
  <c r="G211" i="42"/>
  <c r="E211" i="42"/>
  <c r="F211" i="42"/>
  <c r="J211" i="42" s="1"/>
  <c r="K234" i="38"/>
  <c r="D235" i="38" s="1"/>
  <c r="I234" i="38"/>
  <c r="E211" i="1"/>
  <c r="G211" i="1"/>
  <c r="F211" i="1"/>
  <c r="J211" i="1" s="1"/>
  <c r="K211" i="4"/>
  <c r="D212" i="4" s="1"/>
  <c r="I211" i="4"/>
  <c r="H211" i="4" s="1"/>
  <c r="K213" i="45" l="1"/>
  <c r="D214" i="45" s="1"/>
  <c r="I213" i="45"/>
  <c r="G214" i="44"/>
  <c r="H214" i="44"/>
  <c r="E214" i="44"/>
  <c r="F214" i="44"/>
  <c r="J214" i="44" s="1"/>
  <c r="K201" i="37"/>
  <c r="D202" i="37" s="1"/>
  <c r="I201" i="37"/>
  <c r="E212" i="43"/>
  <c r="G212" i="43"/>
  <c r="H212" i="43"/>
  <c r="F212" i="43"/>
  <c r="J212" i="43" s="1"/>
  <c r="H399" i="36"/>
  <c r="F399" i="36"/>
  <c r="J399" i="36" s="1"/>
  <c r="I399" i="36" s="1"/>
  <c r="G399" i="36"/>
  <c r="E399" i="36"/>
  <c r="K399" i="36"/>
  <c r="D400" i="36" s="1"/>
  <c r="E212" i="4"/>
  <c r="G212" i="4"/>
  <c r="F212" i="4"/>
  <c r="J212" i="4" s="1"/>
  <c r="K211" i="42"/>
  <c r="D212" i="42" s="1"/>
  <c r="I211" i="42"/>
  <c r="I211" i="1"/>
  <c r="H211" i="1" s="1"/>
  <c r="K211" i="1"/>
  <c r="D212" i="1" s="1"/>
  <c r="G235" i="38"/>
  <c r="F235" i="38"/>
  <c r="J235" i="38" s="1"/>
  <c r="H235" i="38"/>
  <c r="E235" i="38"/>
  <c r="G214" i="45" l="1"/>
  <c r="F214" i="45"/>
  <c r="J214" i="45" s="1"/>
  <c r="H214" i="45"/>
  <c r="E214" i="45"/>
  <c r="K214" i="44"/>
  <c r="D215" i="44" s="1"/>
  <c r="I214" i="44"/>
  <c r="G202" i="37"/>
  <c r="H202" i="37"/>
  <c r="F202" i="37"/>
  <c r="J202" i="37" s="1"/>
  <c r="E202" i="37"/>
  <c r="I212" i="43"/>
  <c r="K212" i="43"/>
  <c r="D213" i="43" s="1"/>
  <c r="E400" i="36"/>
  <c r="H400" i="36"/>
  <c r="K400" i="36"/>
  <c r="D401" i="36" s="1"/>
  <c r="F400" i="36"/>
  <c r="J400" i="36" s="1"/>
  <c r="I400" i="36" s="1"/>
  <c r="G400" i="36"/>
  <c r="H212" i="42"/>
  <c r="G212" i="42"/>
  <c r="F212" i="42"/>
  <c r="J212" i="42" s="1"/>
  <c r="E212" i="42"/>
  <c r="I212" i="4"/>
  <c r="H212" i="4" s="1"/>
  <c r="K212" i="4"/>
  <c r="D213" i="4" s="1"/>
  <c r="I235" i="38"/>
  <c r="K235" i="38"/>
  <c r="D236" i="38" s="1"/>
  <c r="G212" i="1"/>
  <c r="E212" i="1"/>
  <c r="F212" i="1"/>
  <c r="J212" i="1" s="1"/>
  <c r="I214" i="45" l="1"/>
  <c r="K214" i="45"/>
  <c r="D215" i="45" s="1"/>
  <c r="G215" i="44"/>
  <c r="H215" i="44"/>
  <c r="E215" i="44"/>
  <c r="F215" i="44"/>
  <c r="J215" i="44" s="1"/>
  <c r="K202" i="37"/>
  <c r="D203" i="37" s="1"/>
  <c r="I202" i="37"/>
  <c r="F213" i="43"/>
  <c r="J213" i="43" s="1"/>
  <c r="H213" i="43"/>
  <c r="E213" i="43"/>
  <c r="G213" i="43"/>
  <c r="K401" i="36"/>
  <c r="D402" i="36" s="1"/>
  <c r="F401" i="36"/>
  <c r="J401" i="36" s="1"/>
  <c r="I401" i="36" s="1"/>
  <c r="G401" i="36"/>
  <c r="E401" i="36"/>
  <c r="H401" i="36"/>
  <c r="K212" i="42"/>
  <c r="D213" i="42" s="1"/>
  <c r="I212" i="42"/>
  <c r="G213" i="4"/>
  <c r="F213" i="4"/>
  <c r="J213" i="4" s="1"/>
  <c r="E213" i="4"/>
  <c r="E236" i="38"/>
  <c r="H236" i="38"/>
  <c r="G236" i="38"/>
  <c r="F236" i="38"/>
  <c r="J236" i="38" s="1"/>
  <c r="K212" i="1"/>
  <c r="D213" i="1" s="1"/>
  <c r="I212" i="1"/>
  <c r="H212" i="1" s="1"/>
  <c r="H215" i="45" l="1"/>
  <c r="G215" i="45"/>
  <c r="E215" i="45"/>
  <c r="F215" i="45"/>
  <c r="J215" i="45" s="1"/>
  <c r="K215" i="44"/>
  <c r="D216" i="44" s="1"/>
  <c r="I215" i="44"/>
  <c r="F203" i="37"/>
  <c r="J203" i="37" s="1"/>
  <c r="E203" i="37"/>
  <c r="G203" i="37"/>
  <c r="H203" i="37"/>
  <c r="I213" i="43"/>
  <c r="K213" i="43"/>
  <c r="D214" i="43" s="1"/>
  <c r="G402" i="36"/>
  <c r="E402" i="36"/>
  <c r="H402" i="36"/>
  <c r="K402" i="36"/>
  <c r="D403" i="36" s="1"/>
  <c r="F402" i="36"/>
  <c r="J402" i="36" s="1"/>
  <c r="I402" i="36" s="1"/>
  <c r="G213" i="1"/>
  <c r="F213" i="1"/>
  <c r="J213" i="1" s="1"/>
  <c r="E213" i="1"/>
  <c r="K236" i="38"/>
  <c r="D237" i="38" s="1"/>
  <c r="I236" i="38"/>
  <c r="I213" i="4"/>
  <c r="H213" i="4" s="1"/>
  <c r="K213" i="4"/>
  <c r="D214" i="4" s="1"/>
  <c r="H213" i="42"/>
  <c r="G213" i="42"/>
  <c r="E213" i="42"/>
  <c r="F213" i="42"/>
  <c r="J213" i="42" s="1"/>
  <c r="K215" i="45" l="1"/>
  <c r="D216" i="45" s="1"/>
  <c r="I215" i="45"/>
  <c r="G216" i="44"/>
  <c r="E216" i="44"/>
  <c r="H216" i="44"/>
  <c r="F216" i="44"/>
  <c r="J216" i="44" s="1"/>
  <c r="I203" i="37"/>
  <c r="K203" i="37"/>
  <c r="D204" i="37" s="1"/>
  <c r="E214" i="43"/>
  <c r="H214" i="43"/>
  <c r="G214" i="43"/>
  <c r="F214" i="43"/>
  <c r="J214" i="43" s="1"/>
  <c r="H403" i="36"/>
  <c r="G403" i="36"/>
  <c r="K403" i="36"/>
  <c r="D404" i="36" s="1"/>
  <c r="F403" i="36"/>
  <c r="J403" i="36" s="1"/>
  <c r="I403" i="36" s="1"/>
  <c r="E403" i="36"/>
  <c r="I213" i="1"/>
  <c r="H213" i="1" s="1"/>
  <c r="K213" i="1"/>
  <c r="D214" i="1" s="1"/>
  <c r="E214" i="4"/>
  <c r="G214" i="4"/>
  <c r="F214" i="4"/>
  <c r="J214" i="4" s="1"/>
  <c r="G237" i="38"/>
  <c r="F237" i="38"/>
  <c r="J237" i="38" s="1"/>
  <c r="E237" i="38"/>
  <c r="H237" i="38"/>
  <c r="K213" i="42"/>
  <c r="D214" i="42" s="1"/>
  <c r="I213" i="42"/>
  <c r="G216" i="45" l="1"/>
  <c r="H216" i="45"/>
  <c r="E216" i="45"/>
  <c r="F216" i="45"/>
  <c r="J216" i="45" s="1"/>
  <c r="K216" i="44"/>
  <c r="D217" i="44" s="1"/>
  <c r="I216" i="44"/>
  <c r="G204" i="37"/>
  <c r="E204" i="37"/>
  <c r="F204" i="37"/>
  <c r="J204" i="37" s="1"/>
  <c r="H204" i="37"/>
  <c r="I214" i="43"/>
  <c r="K214" i="43"/>
  <c r="D215" i="43" s="1"/>
  <c r="E404" i="36"/>
  <c r="G404" i="36"/>
  <c r="H404" i="36"/>
  <c r="K404" i="36"/>
  <c r="D405" i="36" s="1"/>
  <c r="F404" i="36"/>
  <c r="J404" i="36" s="1"/>
  <c r="I404" i="36" s="1"/>
  <c r="H214" i="42"/>
  <c r="G214" i="42"/>
  <c r="F214" i="42"/>
  <c r="J214" i="42" s="1"/>
  <c r="E214" i="42"/>
  <c r="I237" i="38"/>
  <c r="K237" i="38"/>
  <c r="D238" i="38" s="1"/>
  <c r="I214" i="4"/>
  <c r="H214" i="4" s="1"/>
  <c r="K214" i="4"/>
  <c r="D215" i="4" s="1"/>
  <c r="F214" i="1"/>
  <c r="J214" i="1" s="1"/>
  <c r="E214" i="1"/>
  <c r="G214" i="1"/>
  <c r="K216" i="45" l="1"/>
  <c r="D217" i="45" s="1"/>
  <c r="I216" i="45"/>
  <c r="G217" i="44"/>
  <c r="E217" i="44"/>
  <c r="F217" i="44"/>
  <c r="J217" i="44" s="1"/>
  <c r="H217" i="44"/>
  <c r="I204" i="37"/>
  <c r="K204" i="37"/>
  <c r="D205" i="37" s="1"/>
  <c r="F215" i="43"/>
  <c r="J215" i="43" s="1"/>
  <c r="E215" i="43"/>
  <c r="G215" i="43"/>
  <c r="H215" i="43"/>
  <c r="K405" i="36"/>
  <c r="D406" i="36" s="1"/>
  <c r="F405" i="36"/>
  <c r="J405" i="36" s="1"/>
  <c r="I405" i="36" s="1"/>
  <c r="G405" i="36"/>
  <c r="E405" i="36"/>
  <c r="H405" i="36"/>
  <c r="E238" i="38"/>
  <c r="H238" i="38"/>
  <c r="G238" i="38"/>
  <c r="F238" i="38"/>
  <c r="J238" i="38" s="1"/>
  <c r="K214" i="1"/>
  <c r="D215" i="1" s="1"/>
  <c r="I214" i="1"/>
  <c r="H214" i="1" s="1"/>
  <c r="K214" i="42"/>
  <c r="D215" i="42" s="1"/>
  <c r="I214" i="42"/>
  <c r="E215" i="4"/>
  <c r="G215" i="4"/>
  <c r="F215" i="4"/>
  <c r="J215" i="4" s="1"/>
  <c r="H217" i="45" l="1"/>
  <c r="G217" i="45"/>
  <c r="E217" i="45"/>
  <c r="F217" i="45"/>
  <c r="J217" i="45" s="1"/>
  <c r="K217" i="44"/>
  <c r="D218" i="44" s="1"/>
  <c r="I217" i="44"/>
  <c r="G205" i="37"/>
  <c r="H205" i="37"/>
  <c r="E205" i="37"/>
  <c r="F205" i="37"/>
  <c r="J205" i="37" s="1"/>
  <c r="I215" i="43"/>
  <c r="K215" i="43"/>
  <c r="D216" i="43" s="1"/>
  <c r="F406" i="36"/>
  <c r="J406" i="36" s="1"/>
  <c r="I406" i="36" s="1"/>
  <c r="K406" i="36"/>
  <c r="D407" i="36" s="1"/>
  <c r="G406" i="36"/>
  <c r="E406" i="36"/>
  <c r="H406" i="36"/>
  <c r="I238" i="38"/>
  <c r="K238" i="38"/>
  <c r="D239" i="38" s="1"/>
  <c r="I215" i="4"/>
  <c r="H215" i="4" s="1"/>
  <c r="K215" i="4"/>
  <c r="D216" i="4" s="1"/>
  <c r="H215" i="42"/>
  <c r="G215" i="42"/>
  <c r="E215" i="42"/>
  <c r="F215" i="42"/>
  <c r="J215" i="42" s="1"/>
  <c r="G215" i="1"/>
  <c r="F215" i="1"/>
  <c r="J215" i="1" s="1"/>
  <c r="E215" i="1"/>
  <c r="K217" i="45" l="1"/>
  <c r="D218" i="45" s="1"/>
  <c r="I217" i="45"/>
  <c r="G218" i="44"/>
  <c r="H218" i="44"/>
  <c r="E218" i="44"/>
  <c r="F218" i="44"/>
  <c r="J218" i="44" s="1"/>
  <c r="K205" i="37"/>
  <c r="D206" i="37" s="1"/>
  <c r="I205" i="37"/>
  <c r="E216" i="43"/>
  <c r="G216" i="43"/>
  <c r="F216" i="43"/>
  <c r="J216" i="43" s="1"/>
  <c r="H216" i="43"/>
  <c r="H407" i="36"/>
  <c r="G407" i="36"/>
  <c r="E407" i="36"/>
  <c r="K407" i="36"/>
  <c r="D408" i="36" s="1"/>
  <c r="F407" i="36"/>
  <c r="J407" i="36" s="1"/>
  <c r="I407" i="36" s="1"/>
  <c r="K215" i="42"/>
  <c r="D216" i="42" s="1"/>
  <c r="I215" i="42"/>
  <c r="E216" i="4"/>
  <c r="G216" i="4"/>
  <c r="F216" i="4"/>
  <c r="J216" i="4" s="1"/>
  <c r="I215" i="1"/>
  <c r="H215" i="1" s="1"/>
  <c r="K215" i="1"/>
  <c r="D216" i="1" s="1"/>
  <c r="G239" i="38"/>
  <c r="F239" i="38"/>
  <c r="J239" i="38" s="1"/>
  <c r="E239" i="38"/>
  <c r="H239" i="38"/>
  <c r="G218" i="45" l="1"/>
  <c r="F218" i="45"/>
  <c r="J218" i="45" s="1"/>
  <c r="H218" i="45"/>
  <c r="E218" i="45"/>
  <c r="K218" i="44"/>
  <c r="D219" i="44" s="1"/>
  <c r="I218" i="44"/>
  <c r="E206" i="37"/>
  <c r="F206" i="37"/>
  <c r="J206" i="37" s="1"/>
  <c r="G206" i="37"/>
  <c r="H206" i="37"/>
  <c r="I216" i="43"/>
  <c r="K216" i="43"/>
  <c r="D217" i="43" s="1"/>
  <c r="G408" i="36"/>
  <c r="E408" i="36"/>
  <c r="K408" i="36"/>
  <c r="D409" i="36" s="1"/>
  <c r="H408" i="36"/>
  <c r="F408" i="36"/>
  <c r="J408" i="36" s="1"/>
  <c r="I408" i="36" s="1"/>
  <c r="I239" i="38"/>
  <c r="K239" i="38"/>
  <c r="D240" i="38" s="1"/>
  <c r="G216" i="1"/>
  <c r="E216" i="1"/>
  <c r="F216" i="1"/>
  <c r="J216" i="1" s="1"/>
  <c r="I216" i="4"/>
  <c r="H216" i="4" s="1"/>
  <c r="K216" i="4"/>
  <c r="D217" i="4" s="1"/>
  <c r="H216" i="42"/>
  <c r="G216" i="42"/>
  <c r="F216" i="42"/>
  <c r="J216" i="42" s="1"/>
  <c r="E216" i="42"/>
  <c r="K218" i="45" l="1"/>
  <c r="D219" i="45" s="1"/>
  <c r="I218" i="45"/>
  <c r="G219" i="44"/>
  <c r="H219" i="44"/>
  <c r="E219" i="44"/>
  <c r="F219" i="44"/>
  <c r="J219" i="44" s="1"/>
  <c r="I206" i="37"/>
  <c r="K206" i="37"/>
  <c r="D207" i="37" s="1"/>
  <c r="F217" i="43"/>
  <c r="J217" i="43" s="1"/>
  <c r="H217" i="43"/>
  <c r="E217" i="43"/>
  <c r="G217" i="43"/>
  <c r="G409" i="36"/>
  <c r="H409" i="36"/>
  <c r="K409" i="36"/>
  <c r="D410" i="36" s="1"/>
  <c r="E409" i="36"/>
  <c r="F409" i="36"/>
  <c r="J409" i="36" s="1"/>
  <c r="I409" i="36" s="1"/>
  <c r="E217" i="4"/>
  <c r="G217" i="4"/>
  <c r="F217" i="4"/>
  <c r="J217" i="4" s="1"/>
  <c r="K216" i="42"/>
  <c r="D217" i="42" s="1"/>
  <c r="I216" i="42"/>
  <c r="E240" i="38"/>
  <c r="H240" i="38"/>
  <c r="G240" i="38"/>
  <c r="F240" i="38"/>
  <c r="J240" i="38" s="1"/>
  <c r="K216" i="1"/>
  <c r="D217" i="1" s="1"/>
  <c r="I216" i="1"/>
  <c r="H216" i="1" s="1"/>
  <c r="H219" i="45" l="1"/>
  <c r="G219" i="45"/>
  <c r="F219" i="45"/>
  <c r="J219" i="45" s="1"/>
  <c r="E219" i="45"/>
  <c r="K219" i="44"/>
  <c r="D220" i="44" s="1"/>
  <c r="I219" i="44"/>
  <c r="E207" i="37"/>
  <c r="H207" i="37"/>
  <c r="G207" i="37"/>
  <c r="F207" i="37"/>
  <c r="J207" i="37" s="1"/>
  <c r="I217" i="43"/>
  <c r="K217" i="43"/>
  <c r="D218" i="43" s="1"/>
  <c r="E410" i="36"/>
  <c r="G410" i="36"/>
  <c r="K410" i="36"/>
  <c r="D411" i="36" s="1"/>
  <c r="H410" i="36"/>
  <c r="F410" i="36"/>
  <c r="J410" i="36" s="1"/>
  <c r="I410" i="36" s="1"/>
  <c r="K217" i="4"/>
  <c r="D218" i="4" s="1"/>
  <c r="I217" i="4"/>
  <c r="H217" i="4" s="1"/>
  <c r="E217" i="1"/>
  <c r="G217" i="1"/>
  <c r="F217" i="1"/>
  <c r="J217" i="1" s="1"/>
  <c r="I240" i="38"/>
  <c r="K240" i="38"/>
  <c r="D241" i="38" s="1"/>
  <c r="H217" i="42"/>
  <c r="G217" i="42"/>
  <c r="E217" i="42"/>
  <c r="F217" i="42"/>
  <c r="J217" i="42" s="1"/>
  <c r="K219" i="45" l="1"/>
  <c r="D220" i="45" s="1"/>
  <c r="I219" i="45"/>
  <c r="G220" i="44"/>
  <c r="E220" i="44"/>
  <c r="H220" i="44"/>
  <c r="F220" i="44"/>
  <c r="J220" i="44" s="1"/>
  <c r="I207" i="37"/>
  <c r="K207" i="37"/>
  <c r="D208" i="37" s="1"/>
  <c r="E218" i="43"/>
  <c r="H218" i="43"/>
  <c r="G218" i="43"/>
  <c r="F218" i="43"/>
  <c r="J218" i="43" s="1"/>
  <c r="G411" i="36"/>
  <c r="E411" i="36"/>
  <c r="K411" i="36"/>
  <c r="D412" i="36" s="1"/>
  <c r="H411" i="36"/>
  <c r="F411" i="36"/>
  <c r="J411" i="36" s="1"/>
  <c r="I411" i="36" s="1"/>
  <c r="G241" i="38"/>
  <c r="F241" i="38"/>
  <c r="J241" i="38" s="1"/>
  <c r="H241" i="38"/>
  <c r="E241" i="38"/>
  <c r="E218" i="4"/>
  <c r="G218" i="4"/>
  <c r="F218" i="4"/>
  <c r="J218" i="4" s="1"/>
  <c r="K217" i="42"/>
  <c r="D218" i="42" s="1"/>
  <c r="I217" i="42"/>
  <c r="I217" i="1"/>
  <c r="H217" i="1" s="1"/>
  <c r="K217" i="1"/>
  <c r="D218" i="1" s="1"/>
  <c r="G220" i="45" l="1"/>
  <c r="H220" i="45"/>
  <c r="F220" i="45"/>
  <c r="J220" i="45" s="1"/>
  <c r="E220" i="45"/>
  <c r="K220" i="44"/>
  <c r="D221" i="44" s="1"/>
  <c r="I220" i="44"/>
  <c r="G208" i="37"/>
  <c r="E208" i="37"/>
  <c r="F208" i="37"/>
  <c r="J208" i="37" s="1"/>
  <c r="H208" i="37"/>
  <c r="I218" i="43"/>
  <c r="K218" i="43"/>
  <c r="D219" i="43" s="1"/>
  <c r="F412" i="36"/>
  <c r="J412" i="36" s="1"/>
  <c r="I412" i="36" s="1"/>
  <c r="H412" i="36"/>
  <c r="G412" i="36"/>
  <c r="E412" i="36"/>
  <c r="K412" i="36"/>
  <c r="D413" i="36" s="1"/>
  <c r="F218" i="1"/>
  <c r="J218" i="1" s="1"/>
  <c r="G218" i="1"/>
  <c r="E218" i="1"/>
  <c r="I241" i="38"/>
  <c r="K241" i="38"/>
  <c r="D242" i="38" s="1"/>
  <c r="H218" i="42"/>
  <c r="G218" i="42"/>
  <c r="F218" i="42"/>
  <c r="J218" i="42" s="1"/>
  <c r="E218" i="42"/>
  <c r="I218" i="4"/>
  <c r="H218" i="4" s="1"/>
  <c r="K218" i="4"/>
  <c r="D219" i="4" s="1"/>
  <c r="K220" i="45" l="1"/>
  <c r="D221" i="45" s="1"/>
  <c r="I220" i="45"/>
  <c r="G221" i="44"/>
  <c r="H221" i="44"/>
  <c r="E221" i="44"/>
  <c r="F221" i="44"/>
  <c r="J221" i="44" s="1"/>
  <c r="K208" i="37"/>
  <c r="D209" i="37" s="1"/>
  <c r="I208" i="37"/>
  <c r="F219" i="43"/>
  <c r="J219" i="43" s="1"/>
  <c r="E219" i="43"/>
  <c r="G219" i="43"/>
  <c r="H219" i="43"/>
  <c r="G413" i="36"/>
  <c r="E413" i="36"/>
  <c r="H413" i="36"/>
  <c r="K413" i="36"/>
  <c r="D414" i="36" s="1"/>
  <c r="F413" i="36"/>
  <c r="J413" i="36" s="1"/>
  <c r="I413" i="36" s="1"/>
  <c r="E219" i="4"/>
  <c r="G219" i="4"/>
  <c r="F219" i="4"/>
  <c r="J219" i="4" s="1"/>
  <c r="K218" i="42"/>
  <c r="D219" i="42" s="1"/>
  <c r="I218" i="42"/>
  <c r="E242" i="38"/>
  <c r="H242" i="38"/>
  <c r="G242" i="38"/>
  <c r="F242" i="38"/>
  <c r="J242" i="38" s="1"/>
  <c r="K218" i="1"/>
  <c r="D219" i="1" s="1"/>
  <c r="I218" i="1"/>
  <c r="H218" i="1" s="1"/>
  <c r="H221" i="45" l="1"/>
  <c r="G221" i="45"/>
  <c r="F221" i="45"/>
  <c r="J221" i="45" s="1"/>
  <c r="E221" i="45"/>
  <c r="K221" i="44"/>
  <c r="D222" i="44" s="1"/>
  <c r="I221" i="44"/>
  <c r="H209" i="37"/>
  <c r="G209" i="37"/>
  <c r="E209" i="37"/>
  <c r="F209" i="37"/>
  <c r="J209" i="37" s="1"/>
  <c r="I219" i="43"/>
  <c r="K219" i="43"/>
  <c r="D220" i="43" s="1"/>
  <c r="G414" i="36"/>
  <c r="K414" i="36"/>
  <c r="D415" i="36" s="1"/>
  <c r="H414" i="36"/>
  <c r="F414" i="36"/>
  <c r="J414" i="36" s="1"/>
  <c r="I414" i="36" s="1"/>
  <c r="E414" i="36"/>
  <c r="E219" i="1"/>
  <c r="G219" i="1"/>
  <c r="H219" i="1"/>
  <c r="F219" i="1"/>
  <c r="J219" i="1" s="1"/>
  <c r="H219" i="42"/>
  <c r="G219" i="42"/>
  <c r="E219" i="42"/>
  <c r="F219" i="42"/>
  <c r="J219" i="42" s="1"/>
  <c r="I219" i="4"/>
  <c r="H219" i="4" s="1"/>
  <c r="K219" i="4"/>
  <c r="D220" i="4" s="1"/>
  <c r="K242" i="38"/>
  <c r="D243" i="38" s="1"/>
  <c r="I242" i="38"/>
  <c r="K221" i="45" l="1"/>
  <c r="D222" i="45" s="1"/>
  <c r="I221" i="45"/>
  <c r="G222" i="44"/>
  <c r="H222" i="44"/>
  <c r="E222" i="44"/>
  <c r="F222" i="44"/>
  <c r="J222" i="44" s="1"/>
  <c r="I209" i="37"/>
  <c r="K209" i="37"/>
  <c r="D210" i="37" s="1"/>
  <c r="E220" i="43"/>
  <c r="G220" i="43"/>
  <c r="F220" i="43"/>
  <c r="J220" i="43" s="1"/>
  <c r="H220" i="43"/>
  <c r="H415" i="36"/>
  <c r="F415" i="36"/>
  <c r="J415" i="36" s="1"/>
  <c r="I415" i="36" s="1"/>
  <c r="G415" i="36"/>
  <c r="E415" i="36"/>
  <c r="K415" i="36"/>
  <c r="D416" i="36" s="1"/>
  <c r="K219" i="42"/>
  <c r="D220" i="42" s="1"/>
  <c r="I219" i="42"/>
  <c r="G243" i="38"/>
  <c r="F243" i="38"/>
  <c r="J243" i="38" s="1"/>
  <c r="H243" i="38"/>
  <c r="E243" i="38"/>
  <c r="I219" i="1"/>
  <c r="K219" i="1"/>
  <c r="D220" i="1" s="1"/>
  <c r="E220" i="4"/>
  <c r="G220" i="4"/>
  <c r="F220" i="4"/>
  <c r="J220" i="4" s="1"/>
  <c r="G222" i="45" l="1"/>
  <c r="F222" i="45"/>
  <c r="J222" i="45" s="1"/>
  <c r="H222" i="45"/>
  <c r="E222" i="45"/>
  <c r="K222" i="44"/>
  <c r="D223" i="44" s="1"/>
  <c r="I222" i="44"/>
  <c r="H210" i="37"/>
  <c r="E210" i="37"/>
  <c r="F210" i="37"/>
  <c r="J210" i="37" s="1"/>
  <c r="G210" i="37"/>
  <c r="I220" i="43"/>
  <c r="K220" i="43"/>
  <c r="D221" i="43" s="1"/>
  <c r="F416" i="36"/>
  <c r="J416" i="36" s="1"/>
  <c r="I416" i="36" s="1"/>
  <c r="E416" i="36"/>
  <c r="G416" i="36"/>
  <c r="H416" i="36"/>
  <c r="K416" i="36"/>
  <c r="D417" i="36" s="1"/>
  <c r="I243" i="38"/>
  <c r="K243" i="38"/>
  <c r="D244" i="38" s="1"/>
  <c r="I220" i="4"/>
  <c r="H220" i="4" s="1"/>
  <c r="K220" i="4"/>
  <c r="D221" i="4" s="1"/>
  <c r="G220" i="1"/>
  <c r="E220" i="1"/>
  <c r="H220" i="1"/>
  <c r="F220" i="1"/>
  <c r="J220" i="1" s="1"/>
  <c r="H220" i="42"/>
  <c r="G220" i="42"/>
  <c r="F220" i="42"/>
  <c r="J220" i="42" s="1"/>
  <c r="E220" i="42"/>
  <c r="I222" i="45" l="1"/>
  <c r="K222" i="45"/>
  <c r="D223" i="45" s="1"/>
  <c r="G223" i="44"/>
  <c r="H223" i="44"/>
  <c r="E223" i="44"/>
  <c r="F223" i="44"/>
  <c r="J223" i="44" s="1"/>
  <c r="K210" i="37"/>
  <c r="D211" i="37" s="1"/>
  <c r="I210" i="37"/>
  <c r="F221" i="43"/>
  <c r="J221" i="43" s="1"/>
  <c r="H221" i="43"/>
  <c r="E221" i="43"/>
  <c r="G221" i="43"/>
  <c r="G417" i="36"/>
  <c r="E417" i="36"/>
  <c r="H417" i="36"/>
  <c r="K417" i="36"/>
  <c r="D418" i="36" s="1"/>
  <c r="F417" i="36"/>
  <c r="J417" i="36" s="1"/>
  <c r="I417" i="36" s="1"/>
  <c r="K220" i="1"/>
  <c r="D221" i="1" s="1"/>
  <c r="I220" i="1"/>
  <c r="G221" i="4"/>
  <c r="F221" i="4"/>
  <c r="J221" i="4" s="1"/>
  <c r="E221" i="4"/>
  <c r="K220" i="42"/>
  <c r="D221" i="42" s="1"/>
  <c r="I220" i="42"/>
  <c r="E244" i="38"/>
  <c r="H244" i="38"/>
  <c r="G244" i="38"/>
  <c r="F244" i="38"/>
  <c r="J244" i="38" s="1"/>
  <c r="H223" i="45" l="1"/>
  <c r="G223" i="45"/>
  <c r="E223" i="45"/>
  <c r="F223" i="45"/>
  <c r="J223" i="45" s="1"/>
  <c r="K223" i="44"/>
  <c r="D224" i="44" s="1"/>
  <c r="I223" i="44"/>
  <c r="F211" i="37"/>
  <c r="J211" i="37" s="1"/>
  <c r="H211" i="37"/>
  <c r="E211" i="37"/>
  <c r="G211" i="37"/>
  <c r="I221" i="43"/>
  <c r="K221" i="43"/>
  <c r="D222" i="43" s="1"/>
  <c r="G418" i="36"/>
  <c r="E418" i="36"/>
  <c r="H418" i="36"/>
  <c r="K418" i="36"/>
  <c r="D419" i="36" s="1"/>
  <c r="F418" i="36"/>
  <c r="J418" i="36" s="1"/>
  <c r="I418" i="36" s="1"/>
  <c r="K244" i="38"/>
  <c r="D245" i="38" s="1"/>
  <c r="I244" i="38"/>
  <c r="H221" i="42"/>
  <c r="G221" i="42"/>
  <c r="E221" i="42"/>
  <c r="F221" i="42"/>
  <c r="J221" i="42" s="1"/>
  <c r="I221" i="4"/>
  <c r="H221" i="4" s="1"/>
  <c r="K221" i="4"/>
  <c r="D222" i="4" s="1"/>
  <c r="G221" i="1"/>
  <c r="H221" i="1"/>
  <c r="E221" i="1"/>
  <c r="F221" i="1"/>
  <c r="J221" i="1" s="1"/>
  <c r="K223" i="45" l="1"/>
  <c r="D224" i="45" s="1"/>
  <c r="I223" i="45"/>
  <c r="G224" i="44"/>
  <c r="E224" i="44"/>
  <c r="H224" i="44"/>
  <c r="F224" i="44"/>
  <c r="J224" i="44" s="1"/>
  <c r="K211" i="37"/>
  <c r="D212" i="37" s="1"/>
  <c r="I211" i="37"/>
  <c r="E222" i="43"/>
  <c r="H222" i="43"/>
  <c r="G222" i="43"/>
  <c r="F222" i="43"/>
  <c r="J222" i="43" s="1"/>
  <c r="G419" i="36"/>
  <c r="E419" i="36"/>
  <c r="K419" i="36"/>
  <c r="D420" i="36" s="1"/>
  <c r="H419" i="36"/>
  <c r="F419" i="36"/>
  <c r="J419" i="36" s="1"/>
  <c r="I419" i="36" s="1"/>
  <c r="I221" i="1"/>
  <c r="K221" i="1"/>
  <c r="D222" i="1" s="1"/>
  <c r="K221" i="42"/>
  <c r="D222" i="42" s="1"/>
  <c r="I221" i="42"/>
  <c r="E222" i="4"/>
  <c r="G222" i="4"/>
  <c r="F222" i="4"/>
  <c r="J222" i="4" s="1"/>
  <c r="G245" i="38"/>
  <c r="F245" i="38"/>
  <c r="J245" i="38" s="1"/>
  <c r="E245" i="38"/>
  <c r="H245" i="38"/>
  <c r="G224" i="45" l="1"/>
  <c r="H224" i="45"/>
  <c r="E224" i="45"/>
  <c r="F224" i="45"/>
  <c r="J224" i="45" s="1"/>
  <c r="K224" i="44"/>
  <c r="D225" i="44" s="1"/>
  <c r="I224" i="44"/>
  <c r="G212" i="37"/>
  <c r="H212" i="37"/>
  <c r="E212" i="37"/>
  <c r="F212" i="37"/>
  <c r="J212" i="37" s="1"/>
  <c r="I222" i="43"/>
  <c r="K222" i="43"/>
  <c r="D223" i="43" s="1"/>
  <c r="F420" i="36"/>
  <c r="J420" i="36" s="1"/>
  <c r="I420" i="36" s="1"/>
  <c r="E420" i="36"/>
  <c r="G420" i="36"/>
  <c r="H420" i="36"/>
  <c r="K420" i="36"/>
  <c r="D421" i="36" s="1"/>
  <c r="I222" i="4"/>
  <c r="H222" i="4" s="1"/>
  <c r="K222" i="4"/>
  <c r="D223" i="4" s="1"/>
  <c r="H222" i="1"/>
  <c r="F222" i="1"/>
  <c r="J222" i="1" s="1"/>
  <c r="E222" i="1"/>
  <c r="G222" i="1"/>
  <c r="I245" i="38"/>
  <c r="K245" i="38"/>
  <c r="D246" i="38" s="1"/>
  <c r="H222" i="42"/>
  <c r="G222" i="42"/>
  <c r="F222" i="42"/>
  <c r="J222" i="42" s="1"/>
  <c r="E222" i="42"/>
  <c r="K224" i="45" l="1"/>
  <c r="D225" i="45" s="1"/>
  <c r="I224" i="45"/>
  <c r="G225" i="44"/>
  <c r="H225" i="44"/>
  <c r="E225" i="44"/>
  <c r="F225" i="44"/>
  <c r="J225" i="44" s="1"/>
  <c r="I212" i="37"/>
  <c r="K212" i="37"/>
  <c r="D213" i="37" s="1"/>
  <c r="F223" i="43"/>
  <c r="J223" i="43" s="1"/>
  <c r="E223" i="43"/>
  <c r="G223" i="43"/>
  <c r="H223" i="43"/>
  <c r="G421" i="36"/>
  <c r="E421" i="36"/>
  <c r="H421" i="36"/>
  <c r="K421" i="36"/>
  <c r="D422" i="36" s="1"/>
  <c r="F421" i="36"/>
  <c r="J421" i="36" s="1"/>
  <c r="I421" i="36" s="1"/>
  <c r="K222" i="42"/>
  <c r="D223" i="42" s="1"/>
  <c r="I222" i="42"/>
  <c r="G223" i="4"/>
  <c r="F223" i="4"/>
  <c r="J223" i="4" s="1"/>
  <c r="E223" i="4"/>
  <c r="K222" i="1"/>
  <c r="D223" i="1" s="1"/>
  <c r="I222" i="1"/>
  <c r="E246" i="38"/>
  <c r="H246" i="38"/>
  <c r="G246" i="38"/>
  <c r="F246" i="38"/>
  <c r="J246" i="38" s="1"/>
  <c r="H225" i="45" l="1"/>
  <c r="G225" i="45"/>
  <c r="E225" i="45"/>
  <c r="F225" i="45"/>
  <c r="J225" i="45" s="1"/>
  <c r="K225" i="44"/>
  <c r="D226" i="44" s="1"/>
  <c r="I225" i="44"/>
  <c r="H213" i="37"/>
  <c r="G213" i="37"/>
  <c r="F213" i="37"/>
  <c r="J213" i="37" s="1"/>
  <c r="E213" i="37"/>
  <c r="K223" i="43"/>
  <c r="D224" i="43" s="1"/>
  <c r="I223" i="43"/>
  <c r="F422" i="36"/>
  <c r="J422" i="36" s="1"/>
  <c r="I422" i="36" s="1"/>
  <c r="K422" i="36"/>
  <c r="D423" i="36" s="1"/>
  <c r="G422" i="36"/>
  <c r="E422" i="36"/>
  <c r="H422" i="36"/>
  <c r="I246" i="38"/>
  <c r="K246" i="38"/>
  <c r="D247" i="38" s="1"/>
  <c r="G223" i="1"/>
  <c r="F223" i="1"/>
  <c r="J223" i="1" s="1"/>
  <c r="H223" i="1"/>
  <c r="E223" i="1"/>
  <c r="K223" i="4"/>
  <c r="D224" i="4" s="1"/>
  <c r="I223" i="4"/>
  <c r="H223" i="4" s="1"/>
  <c r="H223" i="42"/>
  <c r="G223" i="42"/>
  <c r="E223" i="42"/>
  <c r="F223" i="42"/>
  <c r="J223" i="42" s="1"/>
  <c r="K225" i="45" l="1"/>
  <c r="D226" i="45" s="1"/>
  <c r="I225" i="45"/>
  <c r="G226" i="44"/>
  <c r="H226" i="44"/>
  <c r="E226" i="44"/>
  <c r="F226" i="44"/>
  <c r="J226" i="44" s="1"/>
  <c r="I213" i="37"/>
  <c r="K213" i="37"/>
  <c r="D214" i="37" s="1"/>
  <c r="G224" i="43"/>
  <c r="F224" i="43"/>
  <c r="J224" i="43" s="1"/>
  <c r="E224" i="43"/>
  <c r="H224" i="43"/>
  <c r="G423" i="36"/>
  <c r="E423" i="36"/>
  <c r="K423" i="36"/>
  <c r="D424" i="36" s="1"/>
  <c r="H423" i="36"/>
  <c r="F423" i="36"/>
  <c r="J423" i="36" s="1"/>
  <c r="I423" i="36" s="1"/>
  <c r="E224" i="4"/>
  <c r="G224" i="4"/>
  <c r="F224" i="4"/>
  <c r="J224" i="4" s="1"/>
  <c r="G247" i="38"/>
  <c r="F247" i="38"/>
  <c r="J247" i="38" s="1"/>
  <c r="E247" i="38"/>
  <c r="H247" i="38"/>
  <c r="K223" i="42"/>
  <c r="D224" i="42" s="1"/>
  <c r="I223" i="42"/>
  <c r="I223" i="1"/>
  <c r="K223" i="1"/>
  <c r="D224" i="1" s="1"/>
  <c r="G226" i="45" l="1"/>
  <c r="F226" i="45"/>
  <c r="J226" i="45" s="1"/>
  <c r="H226" i="45"/>
  <c r="E226" i="45"/>
  <c r="K226" i="44"/>
  <c r="D227" i="44" s="1"/>
  <c r="I226" i="44"/>
  <c r="G214" i="37"/>
  <c r="E214" i="37"/>
  <c r="H214" i="37"/>
  <c r="F214" i="37"/>
  <c r="J214" i="37" s="1"/>
  <c r="I224" i="43"/>
  <c r="K224" i="43"/>
  <c r="D225" i="43" s="1"/>
  <c r="G424" i="36"/>
  <c r="E424" i="36"/>
  <c r="K424" i="36"/>
  <c r="D425" i="36" s="1"/>
  <c r="H424" i="36"/>
  <c r="F424" i="36"/>
  <c r="J424" i="36" s="1"/>
  <c r="I424" i="36" s="1"/>
  <c r="H224" i="1"/>
  <c r="G224" i="1"/>
  <c r="E224" i="1"/>
  <c r="F224" i="1"/>
  <c r="J224" i="1" s="1"/>
  <c r="I224" i="4"/>
  <c r="H224" i="4" s="1"/>
  <c r="K224" i="4"/>
  <c r="D225" i="4" s="1"/>
  <c r="H224" i="42"/>
  <c r="G224" i="42"/>
  <c r="F224" i="42"/>
  <c r="J224" i="42" s="1"/>
  <c r="E224" i="42"/>
  <c r="I247" i="38"/>
  <c r="K247" i="38"/>
  <c r="D248" i="38" s="1"/>
  <c r="K226" i="45" l="1"/>
  <c r="D227" i="45" s="1"/>
  <c r="I226" i="45"/>
  <c r="G227" i="44"/>
  <c r="H227" i="44"/>
  <c r="E227" i="44"/>
  <c r="F227" i="44"/>
  <c r="J227" i="44" s="1"/>
  <c r="K214" i="37"/>
  <c r="D215" i="37" s="1"/>
  <c r="I214" i="37"/>
  <c r="G225" i="43"/>
  <c r="F225" i="43"/>
  <c r="J225" i="43" s="1"/>
  <c r="E225" i="43"/>
  <c r="H225" i="43"/>
  <c r="G425" i="36"/>
  <c r="E425" i="36"/>
  <c r="H425" i="36"/>
  <c r="K425" i="36"/>
  <c r="D426" i="36" s="1"/>
  <c r="F425" i="36"/>
  <c r="J425" i="36" s="1"/>
  <c r="I425" i="36" s="1"/>
  <c r="K224" i="1"/>
  <c r="D225" i="1" s="1"/>
  <c r="I224" i="1"/>
  <c r="E225" i="4"/>
  <c r="G225" i="4"/>
  <c r="F225" i="4"/>
  <c r="J225" i="4" s="1"/>
  <c r="E248" i="38"/>
  <c r="H248" i="38"/>
  <c r="G248" i="38"/>
  <c r="F248" i="38"/>
  <c r="J248" i="38" s="1"/>
  <c r="K224" i="42"/>
  <c r="D225" i="42" s="1"/>
  <c r="I224" i="42"/>
  <c r="H227" i="45" l="1"/>
  <c r="G227" i="45"/>
  <c r="F227" i="45"/>
  <c r="J227" i="45" s="1"/>
  <c r="E227" i="45"/>
  <c r="K227" i="44"/>
  <c r="D228" i="44" s="1"/>
  <c r="I227" i="44"/>
  <c r="H215" i="37"/>
  <c r="G215" i="37"/>
  <c r="E215" i="37"/>
  <c r="F215" i="37"/>
  <c r="J215" i="37" s="1"/>
  <c r="I225" i="43"/>
  <c r="K225" i="43"/>
  <c r="D226" i="43" s="1"/>
  <c r="G426" i="36"/>
  <c r="K426" i="36"/>
  <c r="D427" i="36" s="1"/>
  <c r="H426" i="36"/>
  <c r="F426" i="36"/>
  <c r="J426" i="36" s="1"/>
  <c r="I426" i="36" s="1"/>
  <c r="E426" i="36"/>
  <c r="H225" i="42"/>
  <c r="G225" i="42"/>
  <c r="E225" i="42"/>
  <c r="F225" i="42"/>
  <c r="J225" i="42" s="1"/>
  <c r="E225" i="1"/>
  <c r="G225" i="1"/>
  <c r="H225" i="1"/>
  <c r="F225" i="1"/>
  <c r="J225" i="1" s="1"/>
  <c r="I248" i="38"/>
  <c r="K248" i="38"/>
  <c r="D249" i="38" s="1"/>
  <c r="K225" i="4"/>
  <c r="D226" i="4" s="1"/>
  <c r="I225" i="4"/>
  <c r="H225" i="4" s="1"/>
  <c r="K227" i="45" l="1"/>
  <c r="D228" i="45" s="1"/>
  <c r="I227" i="45"/>
  <c r="G228" i="44"/>
  <c r="E228" i="44"/>
  <c r="H228" i="44"/>
  <c r="F228" i="44"/>
  <c r="J228" i="44" s="1"/>
  <c r="K215" i="37"/>
  <c r="D216" i="37" s="1"/>
  <c r="I215" i="37"/>
  <c r="E226" i="43"/>
  <c r="G226" i="43"/>
  <c r="H226" i="43"/>
  <c r="F226" i="43"/>
  <c r="J226" i="43" s="1"/>
  <c r="H427" i="36"/>
  <c r="F427" i="36"/>
  <c r="J427" i="36" s="1"/>
  <c r="I427" i="36" s="1"/>
  <c r="G427" i="36"/>
  <c r="E427" i="36"/>
  <c r="K427" i="36"/>
  <c r="D428" i="36" s="1"/>
  <c r="K225" i="42"/>
  <c r="D226" i="42" s="1"/>
  <c r="I225" i="42"/>
  <c r="G249" i="38"/>
  <c r="F249" i="38"/>
  <c r="J249" i="38" s="1"/>
  <c r="H249" i="38"/>
  <c r="E249" i="38"/>
  <c r="I225" i="1"/>
  <c r="K225" i="1"/>
  <c r="D226" i="1" s="1"/>
  <c r="E226" i="4"/>
  <c r="G226" i="4"/>
  <c r="F226" i="4"/>
  <c r="J226" i="4" s="1"/>
  <c r="G228" i="45" l="1"/>
  <c r="H228" i="45"/>
  <c r="F228" i="45"/>
  <c r="J228" i="45" s="1"/>
  <c r="E228" i="45"/>
  <c r="K228" i="44"/>
  <c r="D229" i="44" s="1"/>
  <c r="I228" i="44"/>
  <c r="F216" i="37"/>
  <c r="J216" i="37" s="1"/>
  <c r="G216" i="37"/>
  <c r="H216" i="37"/>
  <c r="E216" i="37"/>
  <c r="K226" i="43"/>
  <c r="D227" i="43" s="1"/>
  <c r="I226" i="43"/>
  <c r="F428" i="36"/>
  <c r="J428" i="36" s="1"/>
  <c r="I428" i="36" s="1"/>
  <c r="H428" i="36"/>
  <c r="G428" i="36"/>
  <c r="E428" i="36"/>
  <c r="K428" i="36"/>
  <c r="D429" i="36" s="1"/>
  <c r="I226" i="4"/>
  <c r="H226" i="4" s="1"/>
  <c r="K226" i="4"/>
  <c r="D227" i="4" s="1"/>
  <c r="F226" i="1"/>
  <c r="J226" i="1" s="1"/>
  <c r="G226" i="1"/>
  <c r="E226" i="1"/>
  <c r="H226" i="1"/>
  <c r="I249" i="38"/>
  <c r="K249" i="38"/>
  <c r="D250" i="38" s="1"/>
  <c r="H226" i="42"/>
  <c r="G226" i="42"/>
  <c r="F226" i="42"/>
  <c r="J226" i="42" s="1"/>
  <c r="E226" i="42"/>
  <c r="K228" i="45" l="1"/>
  <c r="D229" i="45" s="1"/>
  <c r="I228" i="45"/>
  <c r="G229" i="44"/>
  <c r="E229" i="44"/>
  <c r="H229" i="44"/>
  <c r="F229" i="44"/>
  <c r="J229" i="44" s="1"/>
  <c r="I216" i="37"/>
  <c r="K216" i="37"/>
  <c r="D217" i="37" s="1"/>
  <c r="G227" i="43"/>
  <c r="F227" i="43"/>
  <c r="J227" i="43" s="1"/>
  <c r="E227" i="43"/>
  <c r="H227" i="43"/>
  <c r="G429" i="36"/>
  <c r="E429" i="36"/>
  <c r="H429" i="36"/>
  <c r="K429" i="36"/>
  <c r="D430" i="36" s="1"/>
  <c r="F429" i="36"/>
  <c r="J429" i="36" s="1"/>
  <c r="I429" i="36" s="1"/>
  <c r="E250" i="38"/>
  <c r="H250" i="38"/>
  <c r="G250" i="38"/>
  <c r="F250" i="38"/>
  <c r="J250" i="38" s="1"/>
  <c r="K226" i="1"/>
  <c r="D227" i="1" s="1"/>
  <c r="I226" i="1"/>
  <c r="E227" i="4"/>
  <c r="G227" i="4"/>
  <c r="F227" i="4"/>
  <c r="J227" i="4" s="1"/>
  <c r="K226" i="42"/>
  <c r="D227" i="42" s="1"/>
  <c r="I226" i="42"/>
  <c r="H229" i="45" l="1"/>
  <c r="G229" i="45"/>
  <c r="F229" i="45"/>
  <c r="J229" i="45" s="1"/>
  <c r="E229" i="45"/>
  <c r="K229" i="44"/>
  <c r="D230" i="44" s="1"/>
  <c r="I229" i="44"/>
  <c r="F217" i="37"/>
  <c r="J217" i="37" s="1"/>
  <c r="H217" i="37"/>
  <c r="E217" i="37"/>
  <c r="G217" i="37"/>
  <c r="K227" i="43"/>
  <c r="D228" i="43" s="1"/>
  <c r="I227" i="43"/>
  <c r="G430" i="36"/>
  <c r="K430" i="36"/>
  <c r="D431" i="36" s="1"/>
  <c r="H430" i="36"/>
  <c r="F430" i="36"/>
  <c r="J430" i="36" s="1"/>
  <c r="I430" i="36" s="1"/>
  <c r="E430" i="36"/>
  <c r="K250" i="38"/>
  <c r="D251" i="38" s="1"/>
  <c r="I250" i="38"/>
  <c r="I227" i="4"/>
  <c r="H227" i="4" s="1"/>
  <c r="K227" i="4"/>
  <c r="D228" i="4" s="1"/>
  <c r="H227" i="42"/>
  <c r="G227" i="42"/>
  <c r="E227" i="42"/>
  <c r="F227" i="42"/>
  <c r="J227" i="42" s="1"/>
  <c r="E227" i="1"/>
  <c r="G227" i="1"/>
  <c r="H227" i="1"/>
  <c r="F227" i="1"/>
  <c r="J227" i="1" s="1"/>
  <c r="K229" i="45" l="1"/>
  <c r="D230" i="45" s="1"/>
  <c r="I229" i="45"/>
  <c r="G230" i="44"/>
  <c r="H230" i="44"/>
  <c r="E230" i="44"/>
  <c r="F230" i="44"/>
  <c r="J230" i="44" s="1"/>
  <c r="K217" i="37"/>
  <c r="D218" i="37" s="1"/>
  <c r="I217" i="37"/>
  <c r="H228" i="43"/>
  <c r="F228" i="43"/>
  <c r="J228" i="43" s="1"/>
  <c r="E228" i="43"/>
  <c r="G228" i="43"/>
  <c r="G431" i="36"/>
  <c r="E431" i="36"/>
  <c r="K431" i="36"/>
  <c r="D432" i="36" s="1"/>
  <c r="H431" i="36"/>
  <c r="F431" i="36"/>
  <c r="J431" i="36" s="1"/>
  <c r="I431" i="36" s="1"/>
  <c r="G251" i="38"/>
  <c r="F251" i="38"/>
  <c r="J251" i="38" s="1"/>
  <c r="H251" i="38"/>
  <c r="E251" i="38"/>
  <c r="I227" i="1"/>
  <c r="K227" i="1"/>
  <c r="D228" i="1" s="1"/>
  <c r="K227" i="42"/>
  <c r="D228" i="42" s="1"/>
  <c r="I227" i="42"/>
  <c r="E228" i="4"/>
  <c r="G228" i="4"/>
  <c r="F228" i="4"/>
  <c r="J228" i="4" s="1"/>
  <c r="G230" i="45" l="1"/>
  <c r="F230" i="45"/>
  <c r="J230" i="45" s="1"/>
  <c r="H230" i="45"/>
  <c r="E230" i="45"/>
  <c r="K230" i="44"/>
  <c r="D231" i="44" s="1"/>
  <c r="I230" i="44"/>
  <c r="G218" i="37"/>
  <c r="H218" i="37"/>
  <c r="E218" i="37"/>
  <c r="F218" i="37"/>
  <c r="J218" i="37" s="1"/>
  <c r="K228" i="43"/>
  <c r="D229" i="43" s="1"/>
  <c r="I228" i="43"/>
  <c r="G432" i="36"/>
  <c r="H432" i="36"/>
  <c r="K432" i="36"/>
  <c r="D433" i="36" s="1"/>
  <c r="E432" i="36"/>
  <c r="F432" i="36"/>
  <c r="J432" i="36" s="1"/>
  <c r="I432" i="36" s="1"/>
  <c r="G228" i="1"/>
  <c r="H228" i="1"/>
  <c r="F228" i="1"/>
  <c r="J228" i="1" s="1"/>
  <c r="E228" i="1"/>
  <c r="I251" i="38"/>
  <c r="K251" i="38"/>
  <c r="D252" i="38" s="1"/>
  <c r="I228" i="4"/>
  <c r="H228" i="4" s="1"/>
  <c r="K228" i="4"/>
  <c r="D229" i="4" s="1"/>
  <c r="H228" i="42"/>
  <c r="G228" i="42"/>
  <c r="F228" i="42"/>
  <c r="J228" i="42" s="1"/>
  <c r="E228" i="42"/>
  <c r="I230" i="45" l="1"/>
  <c r="K230" i="45"/>
  <c r="D231" i="45" s="1"/>
  <c r="G231" i="44"/>
  <c r="H231" i="44"/>
  <c r="E231" i="44"/>
  <c r="F231" i="44"/>
  <c r="J231" i="44" s="1"/>
  <c r="I218" i="37"/>
  <c r="K218" i="37"/>
  <c r="D219" i="37" s="1"/>
  <c r="H229" i="43"/>
  <c r="E229" i="43"/>
  <c r="G229" i="43"/>
  <c r="F229" i="43"/>
  <c r="J229" i="43" s="1"/>
  <c r="K433" i="36"/>
  <c r="D434" i="36" s="1"/>
  <c r="F433" i="36"/>
  <c r="J433" i="36" s="1"/>
  <c r="I433" i="36" s="1"/>
  <c r="G433" i="36"/>
  <c r="E433" i="36"/>
  <c r="H433" i="36"/>
  <c r="G229" i="4"/>
  <c r="F229" i="4"/>
  <c r="J229" i="4" s="1"/>
  <c r="E229" i="4"/>
  <c r="K228" i="1"/>
  <c r="D229" i="1" s="1"/>
  <c r="I228" i="1"/>
  <c r="E252" i="38"/>
  <c r="H252" i="38"/>
  <c r="G252" i="38"/>
  <c r="F252" i="38"/>
  <c r="J252" i="38" s="1"/>
  <c r="K228" i="42"/>
  <c r="D229" i="42" s="1"/>
  <c r="I228" i="42"/>
  <c r="H231" i="45" l="1"/>
  <c r="G231" i="45"/>
  <c r="E231" i="45"/>
  <c r="F231" i="45"/>
  <c r="J231" i="45" s="1"/>
  <c r="K231" i="44"/>
  <c r="D232" i="44" s="1"/>
  <c r="I231" i="44"/>
  <c r="E219" i="37"/>
  <c r="G219" i="37"/>
  <c r="F219" i="37"/>
  <c r="J219" i="37" s="1"/>
  <c r="H219" i="37"/>
  <c r="K229" i="43"/>
  <c r="D230" i="43" s="1"/>
  <c r="I229" i="43"/>
  <c r="G434" i="36"/>
  <c r="E434" i="36"/>
  <c r="H434" i="36"/>
  <c r="K434" i="36"/>
  <c r="D435" i="36" s="1"/>
  <c r="F434" i="36"/>
  <c r="J434" i="36" s="1"/>
  <c r="I434" i="36" s="1"/>
  <c r="G229" i="1"/>
  <c r="E229" i="1"/>
  <c r="H229" i="1"/>
  <c r="F229" i="1"/>
  <c r="J229" i="1" s="1"/>
  <c r="I229" i="4"/>
  <c r="H229" i="4" s="1"/>
  <c r="K229" i="4"/>
  <c r="D230" i="4" s="1"/>
  <c r="K252" i="38"/>
  <c r="D253" i="38" s="1"/>
  <c r="I252" i="38"/>
  <c r="H229" i="42"/>
  <c r="G229" i="42"/>
  <c r="E229" i="42"/>
  <c r="F229" i="42"/>
  <c r="J229" i="42" s="1"/>
  <c r="K231" i="45" l="1"/>
  <c r="D232" i="45" s="1"/>
  <c r="I231" i="45"/>
  <c r="G232" i="44"/>
  <c r="E232" i="44"/>
  <c r="H232" i="44"/>
  <c r="F232" i="44"/>
  <c r="J232" i="44" s="1"/>
  <c r="I219" i="37"/>
  <c r="K219" i="37"/>
  <c r="D220" i="37" s="1"/>
  <c r="G230" i="43"/>
  <c r="H230" i="43"/>
  <c r="F230" i="43"/>
  <c r="J230" i="43" s="1"/>
  <c r="E230" i="43"/>
  <c r="G435" i="36"/>
  <c r="E435" i="36"/>
  <c r="K435" i="36"/>
  <c r="D436" i="36" s="1"/>
  <c r="H435" i="36"/>
  <c r="F435" i="36"/>
  <c r="J435" i="36" s="1"/>
  <c r="I435" i="36" s="1"/>
  <c r="K229" i="42"/>
  <c r="D230" i="42" s="1"/>
  <c r="I229" i="42"/>
  <c r="E230" i="4"/>
  <c r="G230" i="4"/>
  <c r="F230" i="4"/>
  <c r="J230" i="4" s="1"/>
  <c r="G253" i="38"/>
  <c r="F253" i="38"/>
  <c r="J253" i="38" s="1"/>
  <c r="E253" i="38"/>
  <c r="H253" i="38"/>
  <c r="I229" i="1"/>
  <c r="K229" i="1"/>
  <c r="D230" i="1" s="1"/>
  <c r="G232" i="45" l="1"/>
  <c r="H232" i="45"/>
  <c r="E232" i="45"/>
  <c r="F232" i="45"/>
  <c r="J232" i="45" s="1"/>
  <c r="K232" i="44"/>
  <c r="D233" i="44" s="1"/>
  <c r="I232" i="44"/>
  <c r="E220" i="37"/>
  <c r="G220" i="37"/>
  <c r="F220" i="37"/>
  <c r="J220" i="37" s="1"/>
  <c r="H220" i="37"/>
  <c r="K230" i="43"/>
  <c r="D231" i="43" s="1"/>
  <c r="I230" i="43"/>
  <c r="G436" i="36"/>
  <c r="H436" i="36"/>
  <c r="K436" i="36"/>
  <c r="D437" i="36" s="1"/>
  <c r="F436" i="36"/>
  <c r="J436" i="36" s="1"/>
  <c r="I436" i="36" s="1"/>
  <c r="E436" i="36"/>
  <c r="H230" i="1"/>
  <c r="F230" i="1"/>
  <c r="J230" i="1" s="1"/>
  <c r="E230" i="1"/>
  <c r="G230" i="1"/>
  <c r="I253" i="38"/>
  <c r="K253" i="38"/>
  <c r="D254" i="38" s="1"/>
  <c r="I230" i="4"/>
  <c r="H230" i="4" s="1"/>
  <c r="K230" i="4"/>
  <c r="D231" i="4" s="1"/>
  <c r="H230" i="42"/>
  <c r="G230" i="42"/>
  <c r="F230" i="42"/>
  <c r="J230" i="42" s="1"/>
  <c r="E230" i="42"/>
  <c r="K232" i="45" l="1"/>
  <c r="D233" i="45" s="1"/>
  <c r="I232" i="45"/>
  <c r="G233" i="44"/>
  <c r="E233" i="44"/>
  <c r="H233" i="44"/>
  <c r="F233" i="44"/>
  <c r="J233" i="44" s="1"/>
  <c r="I220" i="37"/>
  <c r="K220" i="37"/>
  <c r="D221" i="37" s="1"/>
  <c r="F231" i="43"/>
  <c r="J231" i="43" s="1"/>
  <c r="H231" i="43"/>
  <c r="E231" i="43"/>
  <c r="G231" i="43"/>
  <c r="K437" i="36"/>
  <c r="D438" i="36" s="1"/>
  <c r="F437" i="36"/>
  <c r="J437" i="36" s="1"/>
  <c r="I437" i="36" s="1"/>
  <c r="G437" i="36"/>
  <c r="E437" i="36"/>
  <c r="H437" i="36"/>
  <c r="K230" i="42"/>
  <c r="D231" i="42" s="1"/>
  <c r="I230" i="42"/>
  <c r="E254" i="38"/>
  <c r="H254" i="38"/>
  <c r="G254" i="38"/>
  <c r="F254" i="38"/>
  <c r="J254" i="38" s="1"/>
  <c r="K230" i="1"/>
  <c r="D231" i="1" s="1"/>
  <c r="I230" i="1"/>
  <c r="E231" i="4"/>
  <c r="G231" i="4"/>
  <c r="F231" i="4"/>
  <c r="J231" i="4" s="1"/>
  <c r="H233" i="45" l="1"/>
  <c r="G233" i="45"/>
  <c r="E233" i="45"/>
  <c r="F233" i="45"/>
  <c r="J233" i="45" s="1"/>
  <c r="K233" i="44"/>
  <c r="D234" i="44" s="1"/>
  <c r="I233" i="44"/>
  <c r="G221" i="37"/>
  <c r="F221" i="37"/>
  <c r="J221" i="37" s="1"/>
  <c r="H221" i="37"/>
  <c r="E221" i="37"/>
  <c r="K231" i="43"/>
  <c r="D232" i="43" s="1"/>
  <c r="I231" i="43"/>
  <c r="F438" i="36"/>
  <c r="J438" i="36" s="1"/>
  <c r="I438" i="36" s="1"/>
  <c r="K438" i="36"/>
  <c r="D439" i="36" s="1"/>
  <c r="G438" i="36"/>
  <c r="E438" i="36"/>
  <c r="H438" i="36"/>
  <c r="I254" i="38"/>
  <c r="K254" i="38"/>
  <c r="D255" i="38" s="1"/>
  <c r="G231" i="1"/>
  <c r="F231" i="1"/>
  <c r="J231" i="1" s="1"/>
  <c r="H231" i="1"/>
  <c r="E231" i="1"/>
  <c r="I231" i="4"/>
  <c r="H231" i="4" s="1"/>
  <c r="K231" i="4"/>
  <c r="D232" i="4" s="1"/>
  <c r="H231" i="42"/>
  <c r="G231" i="42"/>
  <c r="E231" i="42"/>
  <c r="F231" i="42"/>
  <c r="J231" i="42" s="1"/>
  <c r="K233" i="45" l="1"/>
  <c r="D234" i="45" s="1"/>
  <c r="I233" i="45"/>
  <c r="G234" i="44"/>
  <c r="H234" i="44"/>
  <c r="E234" i="44"/>
  <c r="F234" i="44"/>
  <c r="J234" i="44" s="1"/>
  <c r="K221" i="37"/>
  <c r="D222" i="37" s="1"/>
  <c r="I221" i="37"/>
  <c r="E232" i="43"/>
  <c r="G232" i="43"/>
  <c r="H232" i="43"/>
  <c r="F232" i="43"/>
  <c r="J232" i="43" s="1"/>
  <c r="H439" i="36"/>
  <c r="G439" i="36"/>
  <c r="E439" i="36"/>
  <c r="K439" i="36"/>
  <c r="D440" i="36" s="1"/>
  <c r="F439" i="36"/>
  <c r="J439" i="36" s="1"/>
  <c r="I439" i="36" s="1"/>
  <c r="K231" i="42"/>
  <c r="D232" i="42" s="1"/>
  <c r="I231" i="42"/>
  <c r="G255" i="38"/>
  <c r="F255" i="38"/>
  <c r="J255" i="38" s="1"/>
  <c r="E255" i="38"/>
  <c r="H255" i="38"/>
  <c r="E232" i="4"/>
  <c r="G232" i="4"/>
  <c r="F232" i="4"/>
  <c r="J232" i="4" s="1"/>
  <c r="I231" i="1"/>
  <c r="K231" i="1"/>
  <c r="D232" i="1" s="1"/>
  <c r="G234" i="45" l="1"/>
  <c r="F234" i="45"/>
  <c r="J234" i="45" s="1"/>
  <c r="H234" i="45"/>
  <c r="E234" i="45"/>
  <c r="K234" i="44"/>
  <c r="D235" i="44" s="1"/>
  <c r="I234" i="44"/>
  <c r="E222" i="37"/>
  <c r="F222" i="37"/>
  <c r="J222" i="37" s="1"/>
  <c r="G222" i="37"/>
  <c r="H222" i="37"/>
  <c r="K232" i="43"/>
  <c r="D233" i="43" s="1"/>
  <c r="I232" i="43"/>
  <c r="H440" i="36"/>
  <c r="F440" i="36"/>
  <c r="J440" i="36" s="1"/>
  <c r="I440" i="36" s="1"/>
  <c r="G440" i="36"/>
  <c r="E440" i="36"/>
  <c r="K440" i="36"/>
  <c r="D441" i="36" s="1"/>
  <c r="H232" i="1"/>
  <c r="G232" i="1"/>
  <c r="E232" i="1"/>
  <c r="F232" i="1"/>
  <c r="J232" i="1" s="1"/>
  <c r="I255" i="38"/>
  <c r="K255" i="38"/>
  <c r="D256" i="38" s="1"/>
  <c r="I232" i="4"/>
  <c r="H232" i="4" s="1"/>
  <c r="K232" i="4"/>
  <c r="D233" i="4" s="1"/>
  <c r="H232" i="42"/>
  <c r="G232" i="42"/>
  <c r="F232" i="42"/>
  <c r="J232" i="42" s="1"/>
  <c r="E232" i="42"/>
  <c r="K234" i="45" l="1"/>
  <c r="D235" i="45" s="1"/>
  <c r="I234" i="45"/>
  <c r="G235" i="44"/>
  <c r="H235" i="44"/>
  <c r="F235" i="44"/>
  <c r="J235" i="44" s="1"/>
  <c r="E235" i="44"/>
  <c r="I222" i="37"/>
  <c r="K222" i="37"/>
  <c r="D223" i="37" s="1"/>
  <c r="G233" i="43"/>
  <c r="F233" i="43"/>
  <c r="J233" i="43" s="1"/>
  <c r="E233" i="43"/>
  <c r="H233" i="43"/>
  <c r="K441" i="36"/>
  <c r="D442" i="36" s="1"/>
  <c r="F441" i="36"/>
  <c r="J441" i="36" s="1"/>
  <c r="I441" i="36" s="1"/>
  <c r="G441" i="36"/>
  <c r="E441" i="36"/>
  <c r="H441" i="36"/>
  <c r="K232" i="42"/>
  <c r="D233" i="42" s="1"/>
  <c r="I232" i="42"/>
  <c r="E233" i="4"/>
  <c r="G233" i="4"/>
  <c r="F233" i="4"/>
  <c r="J233" i="4" s="1"/>
  <c r="E256" i="38"/>
  <c r="H256" i="38"/>
  <c r="G256" i="38"/>
  <c r="F256" i="38"/>
  <c r="J256" i="38" s="1"/>
  <c r="K232" i="1"/>
  <c r="D233" i="1" s="1"/>
  <c r="I232" i="1"/>
  <c r="H235" i="45" l="1"/>
  <c r="G235" i="45"/>
  <c r="F235" i="45"/>
  <c r="J235" i="45" s="1"/>
  <c r="E235" i="45"/>
  <c r="K235" i="44"/>
  <c r="D236" i="44" s="1"/>
  <c r="I235" i="44"/>
  <c r="F223" i="37"/>
  <c r="J223" i="37" s="1"/>
  <c r="G223" i="37"/>
  <c r="H223" i="37"/>
  <c r="E223" i="37"/>
  <c r="I233" i="43"/>
  <c r="K233" i="43"/>
  <c r="D234" i="43" s="1"/>
  <c r="F442" i="36"/>
  <c r="J442" i="36" s="1"/>
  <c r="I442" i="36" s="1"/>
  <c r="E442" i="36"/>
  <c r="G442" i="36"/>
  <c r="K442" i="36"/>
  <c r="D443" i="36" s="1"/>
  <c r="H442" i="36"/>
  <c r="I256" i="38"/>
  <c r="K256" i="38"/>
  <c r="D257" i="38" s="1"/>
  <c r="K233" i="4"/>
  <c r="D234" i="4" s="1"/>
  <c r="I233" i="4"/>
  <c r="H233" i="4" s="1"/>
  <c r="E233" i="1"/>
  <c r="G233" i="1"/>
  <c r="H233" i="1"/>
  <c r="F233" i="1"/>
  <c r="J233" i="1" s="1"/>
  <c r="H233" i="42"/>
  <c r="G233" i="42"/>
  <c r="E233" i="42"/>
  <c r="F233" i="42"/>
  <c r="J233" i="42" s="1"/>
  <c r="K235" i="45" l="1"/>
  <c r="D236" i="45" s="1"/>
  <c r="I235" i="45"/>
  <c r="G236" i="44"/>
  <c r="E236" i="44"/>
  <c r="H236" i="44"/>
  <c r="F236" i="44"/>
  <c r="J236" i="44" s="1"/>
  <c r="K223" i="37"/>
  <c r="D224" i="37" s="1"/>
  <c r="I223" i="37"/>
  <c r="H234" i="43"/>
  <c r="F234" i="43"/>
  <c r="J234" i="43" s="1"/>
  <c r="E234" i="43"/>
  <c r="G234" i="43"/>
  <c r="G443" i="36"/>
  <c r="E443" i="36"/>
  <c r="K443" i="36"/>
  <c r="D444" i="36" s="1"/>
  <c r="H443" i="36"/>
  <c r="F443" i="36"/>
  <c r="J443" i="36" s="1"/>
  <c r="I443" i="36" s="1"/>
  <c r="G257" i="38"/>
  <c r="F257" i="38"/>
  <c r="J257" i="38" s="1"/>
  <c r="H257" i="38"/>
  <c r="E257" i="38"/>
  <c r="I233" i="1"/>
  <c r="K233" i="1"/>
  <c r="D234" i="1" s="1"/>
  <c r="K233" i="42"/>
  <c r="D234" i="42" s="1"/>
  <c r="I233" i="42"/>
  <c r="E234" i="4"/>
  <c r="G234" i="4"/>
  <c r="F234" i="4"/>
  <c r="J234" i="4" s="1"/>
  <c r="G236" i="45" l="1"/>
  <c r="H236" i="45"/>
  <c r="F236" i="45"/>
  <c r="J236" i="45" s="1"/>
  <c r="E236" i="45"/>
  <c r="K236" i="44"/>
  <c r="D237" i="44" s="1"/>
  <c r="I236" i="44"/>
  <c r="G224" i="37"/>
  <c r="H224" i="37"/>
  <c r="F224" i="37"/>
  <c r="J224" i="37" s="1"/>
  <c r="E224" i="37"/>
  <c r="K234" i="43"/>
  <c r="D235" i="43" s="1"/>
  <c r="I234" i="43"/>
  <c r="F444" i="36"/>
  <c r="J444" i="36" s="1"/>
  <c r="I444" i="36" s="1"/>
  <c r="H444" i="36"/>
  <c r="G444" i="36"/>
  <c r="E444" i="36"/>
  <c r="K444" i="36"/>
  <c r="D445" i="36" s="1"/>
  <c r="I257" i="38"/>
  <c r="K257" i="38"/>
  <c r="D258" i="38" s="1"/>
  <c r="I234" i="4"/>
  <c r="H234" i="4" s="1"/>
  <c r="K234" i="4"/>
  <c r="D235" i="4" s="1"/>
  <c r="H234" i="42"/>
  <c r="G234" i="42"/>
  <c r="F234" i="42"/>
  <c r="J234" i="42" s="1"/>
  <c r="E234" i="42"/>
  <c r="F234" i="1"/>
  <c r="J234" i="1" s="1"/>
  <c r="G234" i="1"/>
  <c r="H234" i="1"/>
  <c r="E234" i="1"/>
  <c r="K236" i="45" l="1"/>
  <c r="D237" i="45" s="1"/>
  <c r="I236" i="45"/>
  <c r="G237" i="44"/>
  <c r="H237" i="44"/>
  <c r="E237" i="44"/>
  <c r="F237" i="44"/>
  <c r="J237" i="44" s="1"/>
  <c r="I224" i="37"/>
  <c r="K224" i="37"/>
  <c r="D225" i="37" s="1"/>
  <c r="G235" i="43"/>
  <c r="H235" i="43"/>
  <c r="F235" i="43"/>
  <c r="J235" i="43" s="1"/>
  <c r="E235" i="43"/>
  <c r="K445" i="36"/>
  <c r="D446" i="36" s="1"/>
  <c r="G445" i="36"/>
  <c r="E445" i="36"/>
  <c r="H445" i="36"/>
  <c r="F445" i="36"/>
  <c r="J445" i="36" s="1"/>
  <c r="I445" i="36" s="1"/>
  <c r="K234" i="1"/>
  <c r="D235" i="1" s="1"/>
  <c r="I234" i="1"/>
  <c r="E235" i="4"/>
  <c r="G235" i="4"/>
  <c r="F235" i="4"/>
  <c r="J235" i="4" s="1"/>
  <c r="E258" i="38"/>
  <c r="H258" i="38"/>
  <c r="G258" i="38"/>
  <c r="F258" i="38"/>
  <c r="J258" i="38" s="1"/>
  <c r="K234" i="42"/>
  <c r="D235" i="42" s="1"/>
  <c r="I234" i="42"/>
  <c r="H237" i="45" l="1"/>
  <c r="G237" i="45"/>
  <c r="F237" i="45"/>
  <c r="J237" i="45" s="1"/>
  <c r="E237" i="45"/>
  <c r="K237" i="44"/>
  <c r="D238" i="44" s="1"/>
  <c r="I237" i="44"/>
  <c r="F225" i="37"/>
  <c r="J225" i="37" s="1"/>
  <c r="H225" i="37"/>
  <c r="G225" i="37"/>
  <c r="E225" i="37"/>
  <c r="K235" i="43"/>
  <c r="D236" i="43" s="1"/>
  <c r="I235" i="43"/>
  <c r="G446" i="36"/>
  <c r="K446" i="36"/>
  <c r="D447" i="36" s="1"/>
  <c r="H446" i="36"/>
  <c r="F446" i="36"/>
  <c r="J446" i="36" s="1"/>
  <c r="I446" i="36" s="1"/>
  <c r="E446" i="36"/>
  <c r="H235" i="42"/>
  <c r="G235" i="42"/>
  <c r="E235" i="42"/>
  <c r="F235" i="42"/>
  <c r="J235" i="42" s="1"/>
  <c r="K258" i="38"/>
  <c r="D259" i="38" s="1"/>
  <c r="I258" i="38"/>
  <c r="E235" i="1"/>
  <c r="G235" i="1"/>
  <c r="H235" i="1"/>
  <c r="F235" i="1"/>
  <c r="J235" i="1" s="1"/>
  <c r="K235" i="4"/>
  <c r="D236" i="4" s="1"/>
  <c r="I235" i="4"/>
  <c r="H235" i="4" s="1"/>
  <c r="K237" i="45" l="1"/>
  <c r="D238" i="45" s="1"/>
  <c r="I237" i="45"/>
  <c r="G238" i="44"/>
  <c r="H238" i="44"/>
  <c r="E238" i="44"/>
  <c r="F238" i="44"/>
  <c r="J238" i="44" s="1"/>
  <c r="K225" i="37"/>
  <c r="D226" i="37" s="1"/>
  <c r="I225" i="37"/>
  <c r="H236" i="43"/>
  <c r="E236" i="43"/>
  <c r="F236" i="43"/>
  <c r="J236" i="43" s="1"/>
  <c r="G236" i="43"/>
  <c r="H447" i="36"/>
  <c r="F447" i="36"/>
  <c r="J447" i="36" s="1"/>
  <c r="I447" i="36" s="1"/>
  <c r="G447" i="36"/>
  <c r="E447" i="36"/>
  <c r="K447" i="36"/>
  <c r="D448" i="36" s="1"/>
  <c r="E236" i="4"/>
  <c r="G236" i="4"/>
  <c r="F236" i="4"/>
  <c r="J236" i="4" s="1"/>
  <c r="K235" i="42"/>
  <c r="D236" i="42" s="1"/>
  <c r="I235" i="42"/>
  <c r="I235" i="1"/>
  <c r="K235" i="1"/>
  <c r="D236" i="1" s="1"/>
  <c r="G259" i="38"/>
  <c r="F259" i="38"/>
  <c r="J259" i="38" s="1"/>
  <c r="E259" i="38"/>
  <c r="H259" i="38"/>
  <c r="G238" i="45" l="1"/>
  <c r="F238" i="45"/>
  <c r="J238" i="45" s="1"/>
  <c r="H238" i="45"/>
  <c r="E238" i="45"/>
  <c r="K238" i="44"/>
  <c r="D239" i="44" s="1"/>
  <c r="I238" i="44"/>
  <c r="H226" i="37"/>
  <c r="F226" i="37"/>
  <c r="J226" i="37" s="1"/>
  <c r="E226" i="37"/>
  <c r="G226" i="37"/>
  <c r="K236" i="43"/>
  <c r="D237" i="43" s="1"/>
  <c r="I236" i="43"/>
  <c r="F448" i="36"/>
  <c r="J448" i="36" s="1"/>
  <c r="I448" i="36" s="1"/>
  <c r="E448" i="36"/>
  <c r="G448" i="36"/>
  <c r="H448" i="36"/>
  <c r="K448" i="36"/>
  <c r="D449" i="36" s="1"/>
  <c r="I236" i="4"/>
  <c r="H236" i="4" s="1"/>
  <c r="K236" i="4"/>
  <c r="D237" i="4" s="1"/>
  <c r="H236" i="42"/>
  <c r="G236" i="42"/>
  <c r="F236" i="42"/>
  <c r="J236" i="42" s="1"/>
  <c r="E236" i="42"/>
  <c r="I259" i="38"/>
  <c r="K259" i="38"/>
  <c r="D260" i="38" s="1"/>
  <c r="H236" i="1"/>
  <c r="G236" i="1"/>
  <c r="E236" i="1"/>
  <c r="F236" i="1"/>
  <c r="J236" i="1" s="1"/>
  <c r="I238" i="45" l="1"/>
  <c r="K238" i="45"/>
  <c r="D239" i="45" s="1"/>
  <c r="G239" i="44"/>
  <c r="H239" i="44"/>
  <c r="E239" i="44"/>
  <c r="F239" i="44"/>
  <c r="J239" i="44" s="1"/>
  <c r="K226" i="37"/>
  <c r="D227" i="37" s="1"/>
  <c r="I226" i="37"/>
  <c r="H237" i="43"/>
  <c r="F237" i="43"/>
  <c r="J237" i="43" s="1"/>
  <c r="E237" i="43"/>
  <c r="G237" i="43"/>
  <c r="K449" i="36"/>
  <c r="D450" i="36" s="1"/>
  <c r="F449" i="36"/>
  <c r="J449" i="36" s="1"/>
  <c r="I449" i="36" s="1"/>
  <c r="G449" i="36"/>
  <c r="E449" i="36"/>
  <c r="H449" i="36"/>
  <c r="K236" i="42"/>
  <c r="D237" i="42" s="1"/>
  <c r="I236" i="42"/>
  <c r="K236" i="1"/>
  <c r="D237" i="1" s="1"/>
  <c r="I236" i="1"/>
  <c r="E260" i="38"/>
  <c r="H260" i="38"/>
  <c r="G260" i="38"/>
  <c r="F260" i="38"/>
  <c r="J260" i="38" s="1"/>
  <c r="G237" i="4"/>
  <c r="F237" i="4"/>
  <c r="J237" i="4" s="1"/>
  <c r="E237" i="4"/>
  <c r="H239" i="45" l="1"/>
  <c r="G239" i="45"/>
  <c r="E239" i="45"/>
  <c r="F239" i="45"/>
  <c r="J239" i="45" s="1"/>
  <c r="K239" i="44"/>
  <c r="D240" i="44" s="1"/>
  <c r="I239" i="44"/>
  <c r="F227" i="37"/>
  <c r="J227" i="37" s="1"/>
  <c r="H227" i="37"/>
  <c r="E227" i="37"/>
  <c r="G227" i="37"/>
  <c r="K237" i="43"/>
  <c r="D238" i="43" s="1"/>
  <c r="I237" i="43"/>
  <c r="G450" i="36"/>
  <c r="E450" i="36"/>
  <c r="H450" i="36"/>
  <c r="K450" i="36"/>
  <c r="D451" i="36" s="1"/>
  <c r="F450" i="36"/>
  <c r="J450" i="36" s="1"/>
  <c r="I450" i="36" s="1"/>
  <c r="K260" i="38"/>
  <c r="D261" i="38" s="1"/>
  <c r="I260" i="38"/>
  <c r="G237" i="1"/>
  <c r="H237" i="1"/>
  <c r="F237" i="1"/>
  <c r="J237" i="1" s="1"/>
  <c r="E237" i="1"/>
  <c r="I237" i="4"/>
  <c r="H237" i="4" s="1"/>
  <c r="K237" i="4"/>
  <c r="D238" i="4" s="1"/>
  <c r="H237" i="42"/>
  <c r="G237" i="42"/>
  <c r="E237" i="42"/>
  <c r="F237" i="42"/>
  <c r="J237" i="42" s="1"/>
  <c r="K239" i="45" l="1"/>
  <c r="D240" i="45" s="1"/>
  <c r="I239" i="45"/>
  <c r="G240" i="44"/>
  <c r="E240" i="44"/>
  <c r="H240" i="44"/>
  <c r="F240" i="44"/>
  <c r="J240" i="44" s="1"/>
  <c r="K227" i="37"/>
  <c r="D228" i="37" s="1"/>
  <c r="I227" i="37"/>
  <c r="G238" i="43"/>
  <c r="H238" i="43"/>
  <c r="E238" i="43"/>
  <c r="F238" i="43"/>
  <c r="J238" i="43" s="1"/>
  <c r="G451" i="36"/>
  <c r="E451" i="36"/>
  <c r="K451" i="36"/>
  <c r="D452" i="36" s="1"/>
  <c r="H451" i="36"/>
  <c r="F451" i="36"/>
  <c r="J451" i="36" s="1"/>
  <c r="I451" i="36" s="1"/>
  <c r="K237" i="42"/>
  <c r="D238" i="42" s="1"/>
  <c r="I237" i="42"/>
  <c r="I237" i="1"/>
  <c r="K237" i="1"/>
  <c r="D238" i="1" s="1"/>
  <c r="E238" i="4"/>
  <c r="G238" i="4"/>
  <c r="F238" i="4"/>
  <c r="J238" i="4" s="1"/>
  <c r="G261" i="38"/>
  <c r="F261" i="38"/>
  <c r="J261" i="38" s="1"/>
  <c r="E261" i="38"/>
  <c r="H261" i="38"/>
  <c r="G240" i="45" l="1"/>
  <c r="H240" i="45"/>
  <c r="E240" i="45"/>
  <c r="F240" i="45"/>
  <c r="J240" i="45" s="1"/>
  <c r="K240" i="44"/>
  <c r="D241" i="44" s="1"/>
  <c r="I240" i="44"/>
  <c r="E228" i="37"/>
  <c r="H228" i="37"/>
  <c r="F228" i="37"/>
  <c r="J228" i="37" s="1"/>
  <c r="G228" i="37"/>
  <c r="K238" i="43"/>
  <c r="D239" i="43" s="1"/>
  <c r="I238" i="43"/>
  <c r="G452" i="36"/>
  <c r="H452" i="36"/>
  <c r="K452" i="36"/>
  <c r="D453" i="36" s="1"/>
  <c r="F452" i="36"/>
  <c r="J452" i="36" s="1"/>
  <c r="I452" i="36" s="1"/>
  <c r="E452" i="36"/>
  <c r="I238" i="4"/>
  <c r="H238" i="4" s="1"/>
  <c r="K238" i="4"/>
  <c r="D239" i="4" s="1"/>
  <c r="I261" i="38"/>
  <c r="K261" i="38"/>
  <c r="D262" i="38" s="1"/>
  <c r="H238" i="42"/>
  <c r="G238" i="42"/>
  <c r="F238" i="42"/>
  <c r="J238" i="42" s="1"/>
  <c r="E238" i="42"/>
  <c r="H238" i="1"/>
  <c r="F238" i="1"/>
  <c r="J238" i="1" s="1"/>
  <c r="E238" i="1"/>
  <c r="G238" i="1"/>
  <c r="K240" i="45" l="1"/>
  <c r="D241" i="45" s="1"/>
  <c r="I240" i="45"/>
  <c r="G241" i="44"/>
  <c r="H241" i="44"/>
  <c r="E241" i="44"/>
  <c r="F241" i="44"/>
  <c r="J241" i="44" s="1"/>
  <c r="K228" i="37"/>
  <c r="D229" i="37" s="1"/>
  <c r="I228" i="37"/>
  <c r="H239" i="43"/>
  <c r="F239" i="43"/>
  <c r="J239" i="43" s="1"/>
  <c r="E239" i="43"/>
  <c r="G239" i="43"/>
  <c r="K453" i="36"/>
  <c r="D454" i="36" s="1"/>
  <c r="F453" i="36"/>
  <c r="J453" i="36" s="1"/>
  <c r="I453" i="36" s="1"/>
  <c r="G453" i="36"/>
  <c r="E453" i="36"/>
  <c r="H453" i="36"/>
  <c r="K238" i="42"/>
  <c r="D239" i="42" s="1"/>
  <c r="I238" i="42"/>
  <c r="E262" i="38"/>
  <c r="H262" i="38"/>
  <c r="G262" i="38"/>
  <c r="F262" i="38"/>
  <c r="J262" i="38" s="1"/>
  <c r="K238" i="1"/>
  <c r="D239" i="1" s="1"/>
  <c r="I238" i="1"/>
  <c r="G239" i="4"/>
  <c r="F239" i="4"/>
  <c r="J239" i="4" s="1"/>
  <c r="E239" i="4"/>
  <c r="H241" i="45" l="1"/>
  <c r="G241" i="45"/>
  <c r="E241" i="45"/>
  <c r="F241" i="45"/>
  <c r="J241" i="45" s="1"/>
  <c r="K241" i="44"/>
  <c r="D242" i="44" s="1"/>
  <c r="I241" i="44"/>
  <c r="F229" i="37"/>
  <c r="J229" i="37" s="1"/>
  <c r="G229" i="37"/>
  <c r="E229" i="37"/>
  <c r="H229" i="37"/>
  <c r="I239" i="43"/>
  <c r="K239" i="43"/>
  <c r="D240" i="43" s="1"/>
  <c r="F454" i="36"/>
  <c r="J454" i="36" s="1"/>
  <c r="I454" i="36" s="1"/>
  <c r="E454" i="36"/>
  <c r="K454" i="36"/>
  <c r="D455" i="36" s="1"/>
  <c r="G454" i="36"/>
  <c r="H454" i="36"/>
  <c r="K239" i="4"/>
  <c r="D240" i="4" s="1"/>
  <c r="I239" i="4"/>
  <c r="H239" i="4" s="1"/>
  <c r="G239" i="1"/>
  <c r="F239" i="1"/>
  <c r="J239" i="1" s="1"/>
  <c r="E239" i="1"/>
  <c r="H239" i="1"/>
  <c r="I262" i="38"/>
  <c r="K262" i="38"/>
  <c r="D263" i="38" s="1"/>
  <c r="H239" i="42"/>
  <c r="G239" i="42"/>
  <c r="E239" i="42"/>
  <c r="F239" i="42"/>
  <c r="J239" i="42" s="1"/>
  <c r="K241" i="45" l="1"/>
  <c r="D242" i="45" s="1"/>
  <c r="I241" i="45"/>
  <c r="G242" i="44"/>
  <c r="H242" i="44"/>
  <c r="E242" i="44"/>
  <c r="F242" i="44"/>
  <c r="J242" i="44" s="1"/>
  <c r="K229" i="37"/>
  <c r="D230" i="37" s="1"/>
  <c r="I229" i="37"/>
  <c r="E240" i="43"/>
  <c r="F240" i="43"/>
  <c r="J240" i="43" s="1"/>
  <c r="G240" i="43"/>
  <c r="H240" i="43"/>
  <c r="H455" i="36"/>
  <c r="F455" i="36"/>
  <c r="J455" i="36" s="1"/>
  <c r="I455" i="36" s="1"/>
  <c r="G455" i="36"/>
  <c r="E455" i="36"/>
  <c r="K455" i="36"/>
  <c r="D456" i="36" s="1"/>
  <c r="E240" i="4"/>
  <c r="G240" i="4"/>
  <c r="F240" i="4"/>
  <c r="J240" i="4" s="1"/>
  <c r="K239" i="42"/>
  <c r="D240" i="42" s="1"/>
  <c r="I239" i="42"/>
  <c r="G263" i="38"/>
  <c r="F263" i="38"/>
  <c r="J263" i="38" s="1"/>
  <c r="E263" i="38"/>
  <c r="H263" i="38"/>
  <c r="I239" i="1"/>
  <c r="K239" i="1"/>
  <c r="D240" i="1" s="1"/>
  <c r="G242" i="45" l="1"/>
  <c r="F242" i="45"/>
  <c r="J242" i="45" s="1"/>
  <c r="H242" i="45"/>
  <c r="E242" i="45"/>
  <c r="K242" i="44"/>
  <c r="D243" i="44" s="1"/>
  <c r="I242" i="44"/>
  <c r="E230" i="37"/>
  <c r="H230" i="37"/>
  <c r="G230" i="37"/>
  <c r="F230" i="37"/>
  <c r="J230" i="37" s="1"/>
  <c r="K240" i="43"/>
  <c r="D241" i="43" s="1"/>
  <c r="I240" i="43"/>
  <c r="H456" i="36"/>
  <c r="G456" i="36"/>
  <c r="E456" i="36"/>
  <c r="K456" i="36"/>
  <c r="D457" i="36" s="1"/>
  <c r="F456" i="36"/>
  <c r="J456" i="36" s="1"/>
  <c r="I456" i="36" s="1"/>
  <c r="I263" i="38"/>
  <c r="K263" i="38"/>
  <c r="D264" i="38" s="1"/>
  <c r="I240" i="4"/>
  <c r="H240" i="4" s="1"/>
  <c r="K240" i="4"/>
  <c r="D241" i="4" s="1"/>
  <c r="H240" i="42"/>
  <c r="G240" i="42"/>
  <c r="F240" i="42"/>
  <c r="J240" i="42" s="1"/>
  <c r="E240" i="42"/>
  <c r="H240" i="1"/>
  <c r="G240" i="1"/>
  <c r="E240" i="1"/>
  <c r="F240" i="1"/>
  <c r="J240" i="1" s="1"/>
  <c r="K242" i="45" l="1"/>
  <c r="D243" i="45" s="1"/>
  <c r="I242" i="45"/>
  <c r="G243" i="44"/>
  <c r="H243" i="44"/>
  <c r="E243" i="44"/>
  <c r="F243" i="44"/>
  <c r="J243" i="44" s="1"/>
  <c r="I230" i="37"/>
  <c r="K230" i="37"/>
  <c r="D231" i="37" s="1"/>
  <c r="G241" i="43"/>
  <c r="H241" i="43"/>
  <c r="F241" i="43"/>
  <c r="J241" i="43" s="1"/>
  <c r="E241" i="43"/>
  <c r="K457" i="36"/>
  <c r="D458" i="36" s="1"/>
  <c r="F457" i="36"/>
  <c r="J457" i="36" s="1"/>
  <c r="I457" i="36" s="1"/>
  <c r="G457" i="36"/>
  <c r="E457" i="36"/>
  <c r="H457" i="36"/>
  <c r="E241" i="4"/>
  <c r="G241" i="4"/>
  <c r="F241" i="4"/>
  <c r="J241" i="4" s="1"/>
  <c r="K240" i="42"/>
  <c r="D241" i="42" s="1"/>
  <c r="I240" i="42"/>
  <c r="E264" i="38"/>
  <c r="H264" i="38"/>
  <c r="G264" i="38"/>
  <c r="F264" i="38"/>
  <c r="J264" i="38" s="1"/>
  <c r="K240" i="1"/>
  <c r="D241" i="1" s="1"/>
  <c r="I240" i="1"/>
  <c r="H243" i="45" l="1"/>
  <c r="G243" i="45"/>
  <c r="F243" i="45"/>
  <c r="J243" i="45" s="1"/>
  <c r="E243" i="45"/>
  <c r="K243" i="44"/>
  <c r="D244" i="44" s="1"/>
  <c r="I243" i="44"/>
  <c r="F231" i="37"/>
  <c r="J231" i="37" s="1"/>
  <c r="H231" i="37"/>
  <c r="E231" i="37"/>
  <c r="G231" i="37"/>
  <c r="I241" i="43"/>
  <c r="K241" i="43"/>
  <c r="D242" i="43" s="1"/>
  <c r="F458" i="36"/>
  <c r="J458" i="36" s="1"/>
  <c r="I458" i="36" s="1"/>
  <c r="E458" i="36"/>
  <c r="G458" i="36"/>
  <c r="K458" i="36"/>
  <c r="D459" i="36" s="1"/>
  <c r="H458" i="36"/>
  <c r="E241" i="1"/>
  <c r="G241" i="1"/>
  <c r="H241" i="1"/>
  <c r="F241" i="1"/>
  <c r="J241" i="1" s="1"/>
  <c r="K241" i="4"/>
  <c r="D242" i="4" s="1"/>
  <c r="I241" i="4"/>
  <c r="H241" i="4" s="1"/>
  <c r="I264" i="38"/>
  <c r="K264" i="38"/>
  <c r="D265" i="38" s="1"/>
  <c r="H241" i="42"/>
  <c r="G241" i="42"/>
  <c r="E241" i="42"/>
  <c r="F241" i="42"/>
  <c r="J241" i="42" s="1"/>
  <c r="K243" i="45" l="1"/>
  <c r="D244" i="45" s="1"/>
  <c r="I243" i="45"/>
  <c r="G244" i="44"/>
  <c r="E244" i="44"/>
  <c r="H244" i="44"/>
  <c r="F244" i="44"/>
  <c r="J244" i="44" s="1"/>
  <c r="I231" i="37"/>
  <c r="K231" i="37"/>
  <c r="D232" i="37" s="1"/>
  <c r="E242" i="43"/>
  <c r="H242" i="43"/>
  <c r="F242" i="43"/>
  <c r="J242" i="43" s="1"/>
  <c r="G242" i="43"/>
  <c r="G459" i="36"/>
  <c r="E459" i="36"/>
  <c r="H459" i="36"/>
  <c r="F459" i="36"/>
  <c r="J459" i="36" s="1"/>
  <c r="I459" i="36" s="1"/>
  <c r="K459" i="36"/>
  <c r="D460" i="36" s="1"/>
  <c r="K241" i="42"/>
  <c r="D242" i="42" s="1"/>
  <c r="I241" i="42"/>
  <c r="G265" i="38"/>
  <c r="F265" i="38"/>
  <c r="J265" i="38" s="1"/>
  <c r="H265" i="38"/>
  <c r="E265" i="38"/>
  <c r="E242" i="4"/>
  <c r="G242" i="4"/>
  <c r="F242" i="4"/>
  <c r="J242" i="4" s="1"/>
  <c r="I241" i="1"/>
  <c r="K241" i="1"/>
  <c r="D242" i="1" s="1"/>
  <c r="G244" i="45" l="1"/>
  <c r="H244" i="45"/>
  <c r="F244" i="45"/>
  <c r="J244" i="45" s="1"/>
  <c r="E244" i="45"/>
  <c r="K244" i="44"/>
  <c r="D245" i="44" s="1"/>
  <c r="I244" i="44"/>
  <c r="H232" i="37"/>
  <c r="G232" i="37"/>
  <c r="E232" i="37"/>
  <c r="F232" i="37"/>
  <c r="J232" i="37" s="1"/>
  <c r="K242" i="43"/>
  <c r="D243" i="43" s="1"/>
  <c r="I242" i="43"/>
  <c r="F460" i="36"/>
  <c r="J460" i="36" s="1"/>
  <c r="I460" i="36" s="1"/>
  <c r="H460" i="36"/>
  <c r="G460" i="36"/>
  <c r="E460" i="36"/>
  <c r="K460" i="36"/>
  <c r="D461" i="36" s="1"/>
  <c r="F242" i="1"/>
  <c r="J242" i="1" s="1"/>
  <c r="G242" i="1"/>
  <c r="H242" i="1"/>
  <c r="E242" i="1"/>
  <c r="I265" i="38"/>
  <c r="K265" i="38"/>
  <c r="D266" i="38" s="1"/>
  <c r="I242" i="4"/>
  <c r="H242" i="4" s="1"/>
  <c r="K242" i="4"/>
  <c r="D243" i="4" s="1"/>
  <c r="H242" i="42"/>
  <c r="G242" i="42"/>
  <c r="F242" i="42"/>
  <c r="J242" i="42" s="1"/>
  <c r="E242" i="42"/>
  <c r="K244" i="45" l="1"/>
  <c r="D245" i="45" s="1"/>
  <c r="I244" i="45"/>
  <c r="G245" i="44"/>
  <c r="E245" i="44"/>
  <c r="H245" i="44"/>
  <c r="F245" i="44"/>
  <c r="J245" i="44" s="1"/>
  <c r="I232" i="37"/>
  <c r="K232" i="37"/>
  <c r="D233" i="37" s="1"/>
  <c r="F243" i="43"/>
  <c r="J243" i="43" s="1"/>
  <c r="E243" i="43"/>
  <c r="G243" i="43"/>
  <c r="H243" i="43"/>
  <c r="K461" i="36"/>
  <c r="D462" i="36" s="1"/>
  <c r="G461" i="36"/>
  <c r="E461" i="36"/>
  <c r="H461" i="36"/>
  <c r="F461" i="36"/>
  <c r="J461" i="36" s="1"/>
  <c r="I461" i="36" s="1"/>
  <c r="E266" i="38"/>
  <c r="H266" i="38"/>
  <c r="G266" i="38"/>
  <c r="F266" i="38"/>
  <c r="J266" i="38" s="1"/>
  <c r="E243" i="4"/>
  <c r="G243" i="4"/>
  <c r="F243" i="4"/>
  <c r="J243" i="4" s="1"/>
  <c r="K242" i="42"/>
  <c r="D243" i="42" s="1"/>
  <c r="I242" i="42"/>
  <c r="K242" i="1"/>
  <c r="D243" i="1" s="1"/>
  <c r="I242" i="1"/>
  <c r="H245" i="45" l="1"/>
  <c r="G245" i="45"/>
  <c r="F245" i="45"/>
  <c r="J245" i="45" s="1"/>
  <c r="E245" i="45"/>
  <c r="K245" i="44"/>
  <c r="D246" i="44" s="1"/>
  <c r="I245" i="44"/>
  <c r="F233" i="37"/>
  <c r="J233" i="37" s="1"/>
  <c r="H233" i="37"/>
  <c r="G233" i="37"/>
  <c r="E233" i="37"/>
  <c r="K243" i="43"/>
  <c r="D244" i="43" s="1"/>
  <c r="I243" i="43"/>
  <c r="F462" i="36"/>
  <c r="J462" i="36" s="1"/>
  <c r="I462" i="36" s="1"/>
  <c r="E462" i="36"/>
  <c r="G462" i="36"/>
  <c r="K462" i="36"/>
  <c r="D463" i="36" s="1"/>
  <c r="H462" i="36"/>
  <c r="E243" i="1"/>
  <c r="G243" i="1"/>
  <c r="H243" i="1"/>
  <c r="F243" i="1"/>
  <c r="J243" i="1" s="1"/>
  <c r="H243" i="42"/>
  <c r="G243" i="42"/>
  <c r="E243" i="42"/>
  <c r="F243" i="42"/>
  <c r="J243" i="42" s="1"/>
  <c r="I243" i="4"/>
  <c r="H243" i="4" s="1"/>
  <c r="K243" i="4"/>
  <c r="D244" i="4" s="1"/>
  <c r="K266" i="38"/>
  <c r="D267" i="38" s="1"/>
  <c r="I266" i="38"/>
  <c r="K245" i="45" l="1"/>
  <c r="D246" i="45" s="1"/>
  <c r="I245" i="45"/>
  <c r="G246" i="44"/>
  <c r="H246" i="44"/>
  <c r="E246" i="44"/>
  <c r="F246" i="44"/>
  <c r="J246" i="44" s="1"/>
  <c r="K233" i="37"/>
  <c r="D234" i="37" s="1"/>
  <c r="I233" i="37"/>
  <c r="E244" i="43"/>
  <c r="G244" i="43"/>
  <c r="H244" i="43"/>
  <c r="F244" i="43"/>
  <c r="J244" i="43" s="1"/>
  <c r="H463" i="36"/>
  <c r="F463" i="36"/>
  <c r="J463" i="36" s="1"/>
  <c r="I463" i="36" s="1"/>
  <c r="G463" i="36"/>
  <c r="K463" i="36"/>
  <c r="D464" i="36" s="1"/>
  <c r="E463" i="36"/>
  <c r="K243" i="42"/>
  <c r="D244" i="42" s="1"/>
  <c r="I243" i="42"/>
  <c r="G267" i="38"/>
  <c r="F267" i="38"/>
  <c r="J267" i="38" s="1"/>
  <c r="H267" i="38"/>
  <c r="E267" i="38"/>
  <c r="E244" i="4"/>
  <c r="G244" i="4"/>
  <c r="F244" i="4"/>
  <c r="J244" i="4" s="1"/>
  <c r="I243" i="1"/>
  <c r="K243" i="1"/>
  <c r="D244" i="1" s="1"/>
  <c r="G246" i="45" l="1"/>
  <c r="F246" i="45"/>
  <c r="J246" i="45" s="1"/>
  <c r="H246" i="45"/>
  <c r="E246" i="45"/>
  <c r="K246" i="44"/>
  <c r="D247" i="44" s="1"/>
  <c r="I246" i="44"/>
  <c r="G234" i="37"/>
  <c r="F234" i="37"/>
  <c r="J234" i="37" s="1"/>
  <c r="E234" i="37"/>
  <c r="H234" i="37"/>
  <c r="K244" i="43"/>
  <c r="D245" i="43" s="1"/>
  <c r="I244" i="43"/>
  <c r="G464" i="36"/>
  <c r="H464" i="36"/>
  <c r="K464" i="36"/>
  <c r="D465" i="36" s="1"/>
  <c r="F464" i="36"/>
  <c r="J464" i="36" s="1"/>
  <c r="I464" i="36" s="1"/>
  <c r="E464" i="36"/>
  <c r="G244" i="1"/>
  <c r="H244" i="1"/>
  <c r="F244" i="1"/>
  <c r="J244" i="1" s="1"/>
  <c r="E244" i="1"/>
  <c r="I244" i="4"/>
  <c r="H244" i="4" s="1"/>
  <c r="K244" i="4"/>
  <c r="D245" i="4" s="1"/>
  <c r="I267" i="38"/>
  <c r="K267" i="38"/>
  <c r="D268" i="38" s="1"/>
  <c r="H244" i="42"/>
  <c r="G244" i="42"/>
  <c r="F244" i="42"/>
  <c r="J244" i="42" s="1"/>
  <c r="E244" i="42"/>
  <c r="I246" i="45" l="1"/>
  <c r="K246" i="45"/>
  <c r="D247" i="45" s="1"/>
  <c r="G247" i="44"/>
  <c r="H247" i="44"/>
  <c r="E247" i="44"/>
  <c r="F247" i="44"/>
  <c r="J247" i="44" s="1"/>
  <c r="K234" i="37"/>
  <c r="D235" i="37" s="1"/>
  <c r="I234" i="37"/>
  <c r="H245" i="43"/>
  <c r="E245" i="43"/>
  <c r="G245" i="43"/>
  <c r="F245" i="43"/>
  <c r="J245" i="43" s="1"/>
  <c r="G465" i="36"/>
  <c r="E465" i="36"/>
  <c r="H465" i="36"/>
  <c r="K465" i="36"/>
  <c r="D466" i="36" s="1"/>
  <c r="F465" i="36"/>
  <c r="J465" i="36" s="1"/>
  <c r="I465" i="36" s="1"/>
  <c r="E268" i="38"/>
  <c r="H268" i="38"/>
  <c r="G268" i="38"/>
  <c r="F268" i="38"/>
  <c r="J268" i="38" s="1"/>
  <c r="K244" i="1"/>
  <c r="D245" i="1" s="1"/>
  <c r="I244" i="1"/>
  <c r="G245" i="4"/>
  <c r="F245" i="4"/>
  <c r="J245" i="4" s="1"/>
  <c r="E245" i="4"/>
  <c r="K244" i="42"/>
  <c r="D245" i="42" s="1"/>
  <c r="I244" i="42"/>
  <c r="H247" i="45" l="1"/>
  <c r="G247" i="45"/>
  <c r="E247" i="45"/>
  <c r="F247" i="45"/>
  <c r="J247" i="45" s="1"/>
  <c r="K247" i="44"/>
  <c r="D248" i="44" s="1"/>
  <c r="I247" i="44"/>
  <c r="F235" i="37"/>
  <c r="J235" i="37" s="1"/>
  <c r="H235" i="37"/>
  <c r="E235" i="37"/>
  <c r="G235" i="37"/>
  <c r="K245" i="43"/>
  <c r="D246" i="43" s="1"/>
  <c r="I245" i="43"/>
  <c r="G466" i="36"/>
  <c r="E466" i="36"/>
  <c r="F466" i="36"/>
  <c r="J466" i="36" s="1"/>
  <c r="I466" i="36" s="1"/>
  <c r="H466" i="36"/>
  <c r="K466" i="36"/>
  <c r="D467" i="36" s="1"/>
  <c r="K268" i="38"/>
  <c r="D269" i="38" s="1"/>
  <c r="I268" i="38"/>
  <c r="H245" i="42"/>
  <c r="G245" i="42"/>
  <c r="E245" i="42"/>
  <c r="F245" i="42"/>
  <c r="J245" i="42" s="1"/>
  <c r="I245" i="4"/>
  <c r="H245" i="4" s="1"/>
  <c r="K245" i="4"/>
  <c r="D246" i="4" s="1"/>
  <c r="G245" i="1"/>
  <c r="H245" i="1"/>
  <c r="F245" i="1"/>
  <c r="J245" i="1" s="1"/>
  <c r="E245" i="1"/>
  <c r="K247" i="45" l="1"/>
  <c r="D248" i="45" s="1"/>
  <c r="I247" i="45"/>
  <c r="G248" i="44"/>
  <c r="E248" i="44"/>
  <c r="H248" i="44"/>
  <c r="F248" i="44"/>
  <c r="J248" i="44" s="1"/>
  <c r="K235" i="37"/>
  <c r="D236" i="37" s="1"/>
  <c r="I235" i="37"/>
  <c r="G246" i="43"/>
  <c r="H246" i="43"/>
  <c r="F246" i="43"/>
  <c r="J246" i="43" s="1"/>
  <c r="E246" i="43"/>
  <c r="G467" i="36"/>
  <c r="E467" i="36"/>
  <c r="K467" i="36"/>
  <c r="D468" i="36" s="1"/>
  <c r="H467" i="36"/>
  <c r="F467" i="36"/>
  <c r="J467" i="36" s="1"/>
  <c r="I467" i="36" s="1"/>
  <c r="K245" i="42"/>
  <c r="D246" i="42" s="1"/>
  <c r="I245" i="42"/>
  <c r="I245" i="1"/>
  <c r="K245" i="1"/>
  <c r="D246" i="1" s="1"/>
  <c r="E246" i="4"/>
  <c r="G246" i="4"/>
  <c r="F246" i="4"/>
  <c r="J246" i="4" s="1"/>
  <c r="G269" i="38"/>
  <c r="F269" i="38"/>
  <c r="J269" i="38" s="1"/>
  <c r="E269" i="38"/>
  <c r="H269" i="38"/>
  <c r="G248" i="45" l="1"/>
  <c r="H248" i="45"/>
  <c r="E248" i="45"/>
  <c r="F248" i="45"/>
  <c r="J248" i="45" s="1"/>
  <c r="K248" i="44"/>
  <c r="D249" i="44" s="1"/>
  <c r="I248" i="44"/>
  <c r="G236" i="37"/>
  <c r="H236" i="37"/>
  <c r="E236" i="37"/>
  <c r="F236" i="37"/>
  <c r="J236" i="37" s="1"/>
  <c r="K246" i="43"/>
  <c r="D247" i="43" s="1"/>
  <c r="I246" i="43"/>
  <c r="G468" i="36"/>
  <c r="H468" i="36"/>
  <c r="E468" i="36"/>
  <c r="K468" i="36"/>
  <c r="D469" i="36" s="1"/>
  <c r="F468" i="36"/>
  <c r="J468" i="36" s="1"/>
  <c r="I468" i="36" s="1"/>
  <c r="H246" i="1"/>
  <c r="F246" i="1"/>
  <c r="J246" i="1" s="1"/>
  <c r="E246" i="1"/>
  <c r="G246" i="1"/>
  <c r="I269" i="38"/>
  <c r="K269" i="38"/>
  <c r="D270" i="38" s="1"/>
  <c r="I246" i="4"/>
  <c r="H246" i="4" s="1"/>
  <c r="K246" i="4"/>
  <c r="D247" i="4" s="1"/>
  <c r="H246" i="42"/>
  <c r="G246" i="42"/>
  <c r="F246" i="42"/>
  <c r="J246" i="42" s="1"/>
  <c r="E246" i="42"/>
  <c r="K248" i="45" l="1"/>
  <c r="D249" i="45" s="1"/>
  <c r="I248" i="45"/>
  <c r="G249" i="44"/>
  <c r="E249" i="44"/>
  <c r="F249" i="44"/>
  <c r="J249" i="44" s="1"/>
  <c r="H249" i="44"/>
  <c r="I236" i="37"/>
  <c r="K236" i="37"/>
  <c r="D237" i="37" s="1"/>
  <c r="H247" i="43"/>
  <c r="F247" i="43"/>
  <c r="J247" i="43" s="1"/>
  <c r="E247" i="43"/>
  <c r="G247" i="43"/>
  <c r="K469" i="36"/>
  <c r="D470" i="36" s="1"/>
  <c r="F469" i="36"/>
  <c r="J469" i="36" s="1"/>
  <c r="I469" i="36" s="1"/>
  <c r="E469" i="36"/>
  <c r="G469" i="36"/>
  <c r="H469" i="36"/>
  <c r="K246" i="1"/>
  <c r="D247" i="1" s="1"/>
  <c r="I246" i="1"/>
  <c r="E270" i="38"/>
  <c r="H270" i="38"/>
  <c r="G270" i="38"/>
  <c r="F270" i="38"/>
  <c r="J270" i="38" s="1"/>
  <c r="E247" i="4"/>
  <c r="G247" i="4"/>
  <c r="F247" i="4"/>
  <c r="J247" i="4" s="1"/>
  <c r="K246" i="42"/>
  <c r="D247" i="42" s="1"/>
  <c r="I246" i="42"/>
  <c r="H249" i="45" l="1"/>
  <c r="G249" i="45"/>
  <c r="E249" i="45"/>
  <c r="F249" i="45"/>
  <c r="J249" i="45" s="1"/>
  <c r="K249" i="44"/>
  <c r="D250" i="44" s="1"/>
  <c r="I249" i="44"/>
  <c r="H237" i="37"/>
  <c r="E237" i="37"/>
  <c r="F237" i="37"/>
  <c r="J237" i="37" s="1"/>
  <c r="G237" i="37"/>
  <c r="I247" i="43"/>
  <c r="K247" i="43"/>
  <c r="D248" i="43" s="1"/>
  <c r="F470" i="36"/>
  <c r="J470" i="36" s="1"/>
  <c r="I470" i="36" s="1"/>
  <c r="K470" i="36"/>
  <c r="D471" i="36" s="1"/>
  <c r="G470" i="36"/>
  <c r="E470" i="36"/>
  <c r="H470" i="36"/>
  <c r="H247" i="42"/>
  <c r="G247" i="42"/>
  <c r="E247" i="42"/>
  <c r="F247" i="42"/>
  <c r="J247" i="42" s="1"/>
  <c r="I247" i="4"/>
  <c r="H247" i="4" s="1"/>
  <c r="K247" i="4"/>
  <c r="D248" i="4" s="1"/>
  <c r="I270" i="38"/>
  <c r="K270" i="38"/>
  <c r="D271" i="38" s="1"/>
  <c r="G247" i="1"/>
  <c r="F247" i="1"/>
  <c r="J247" i="1" s="1"/>
  <c r="E247" i="1"/>
  <c r="H247" i="1"/>
  <c r="K249" i="45" l="1"/>
  <c r="D250" i="45" s="1"/>
  <c r="I249" i="45"/>
  <c r="G250" i="44"/>
  <c r="H250" i="44"/>
  <c r="E250" i="44"/>
  <c r="F250" i="44"/>
  <c r="J250" i="44" s="1"/>
  <c r="K237" i="37"/>
  <c r="D238" i="37" s="1"/>
  <c r="I237" i="37"/>
  <c r="E248" i="43"/>
  <c r="H248" i="43"/>
  <c r="G248" i="43"/>
  <c r="F248" i="43"/>
  <c r="J248" i="43" s="1"/>
  <c r="H471" i="36"/>
  <c r="F471" i="36"/>
  <c r="J471" i="36" s="1"/>
  <c r="I471" i="36" s="1"/>
  <c r="G471" i="36"/>
  <c r="E471" i="36"/>
  <c r="K471" i="36"/>
  <c r="D472" i="36" s="1"/>
  <c r="G271" i="38"/>
  <c r="F271" i="38"/>
  <c r="J271" i="38" s="1"/>
  <c r="E271" i="38"/>
  <c r="H271" i="38"/>
  <c r="I247" i="1"/>
  <c r="K247" i="1"/>
  <c r="D248" i="1" s="1"/>
  <c r="E248" i="4"/>
  <c r="G248" i="4"/>
  <c r="F248" i="4"/>
  <c r="J248" i="4" s="1"/>
  <c r="K247" i="42"/>
  <c r="D248" i="42" s="1"/>
  <c r="I247" i="42"/>
  <c r="G250" i="45" l="1"/>
  <c r="F250" i="45"/>
  <c r="J250" i="45" s="1"/>
  <c r="H250" i="45"/>
  <c r="E250" i="45"/>
  <c r="K250" i="44"/>
  <c r="D251" i="44" s="1"/>
  <c r="I250" i="44"/>
  <c r="E238" i="37"/>
  <c r="F238" i="37"/>
  <c r="J238" i="37" s="1"/>
  <c r="G238" i="37"/>
  <c r="H238" i="37"/>
  <c r="K248" i="43"/>
  <c r="D249" i="43" s="1"/>
  <c r="I248" i="43"/>
  <c r="F472" i="36"/>
  <c r="J472" i="36" s="1"/>
  <c r="I472" i="36" s="1"/>
  <c r="G472" i="36"/>
  <c r="E472" i="36"/>
  <c r="H472" i="36"/>
  <c r="K472" i="36"/>
  <c r="D473" i="36" s="1"/>
  <c r="I271" i="38"/>
  <c r="K271" i="38"/>
  <c r="D272" i="38" s="1"/>
  <c r="H248" i="42"/>
  <c r="G248" i="42"/>
  <c r="F248" i="42"/>
  <c r="J248" i="42" s="1"/>
  <c r="E248" i="42"/>
  <c r="H248" i="1"/>
  <c r="G248" i="1"/>
  <c r="E248" i="1"/>
  <c r="F248" i="1"/>
  <c r="J248" i="1" s="1"/>
  <c r="I248" i="4"/>
  <c r="H248" i="4" s="1"/>
  <c r="K248" i="4"/>
  <c r="D249" i="4" s="1"/>
  <c r="K250" i="45" l="1"/>
  <c r="D251" i="45" s="1"/>
  <c r="I250" i="45"/>
  <c r="G251" i="44"/>
  <c r="H251" i="44"/>
  <c r="E251" i="44"/>
  <c r="F251" i="44"/>
  <c r="J251" i="44" s="1"/>
  <c r="I238" i="37"/>
  <c r="K238" i="37"/>
  <c r="D239" i="37" s="1"/>
  <c r="G249" i="43"/>
  <c r="E249" i="43"/>
  <c r="H249" i="43"/>
  <c r="F249" i="43"/>
  <c r="J249" i="43" s="1"/>
  <c r="K473" i="36"/>
  <c r="D474" i="36" s="1"/>
  <c r="F473" i="36"/>
  <c r="J473" i="36" s="1"/>
  <c r="I473" i="36" s="1"/>
  <c r="G473" i="36"/>
  <c r="E473" i="36"/>
  <c r="H473" i="36"/>
  <c r="K248" i="1"/>
  <c r="D249" i="1" s="1"/>
  <c r="I248" i="1"/>
  <c r="E272" i="38"/>
  <c r="H272" i="38"/>
  <c r="G272" i="38"/>
  <c r="F272" i="38"/>
  <c r="J272" i="38" s="1"/>
  <c r="K248" i="42"/>
  <c r="D249" i="42" s="1"/>
  <c r="I248" i="42"/>
  <c r="E249" i="4"/>
  <c r="G249" i="4"/>
  <c r="F249" i="4"/>
  <c r="J249" i="4" s="1"/>
  <c r="H251" i="45" l="1"/>
  <c r="G251" i="45"/>
  <c r="F251" i="45"/>
  <c r="J251" i="45" s="1"/>
  <c r="E251" i="45"/>
  <c r="K251" i="44"/>
  <c r="D252" i="44" s="1"/>
  <c r="I251" i="44"/>
  <c r="F239" i="37"/>
  <c r="J239" i="37" s="1"/>
  <c r="G239" i="37"/>
  <c r="H239" i="37"/>
  <c r="E239" i="37"/>
  <c r="I249" i="43"/>
  <c r="K249" i="43"/>
  <c r="D250" i="43" s="1"/>
  <c r="G474" i="36"/>
  <c r="K474" i="36"/>
  <c r="D475" i="36" s="1"/>
  <c r="H474" i="36"/>
  <c r="E474" i="36"/>
  <c r="F474" i="36"/>
  <c r="J474" i="36" s="1"/>
  <c r="I474" i="36" s="1"/>
  <c r="I272" i="38"/>
  <c r="K272" i="38"/>
  <c r="D273" i="38" s="1"/>
  <c r="K249" i="4"/>
  <c r="D250" i="4" s="1"/>
  <c r="I249" i="4"/>
  <c r="H249" i="4" s="1"/>
  <c r="E249" i="1"/>
  <c r="G249" i="1"/>
  <c r="H249" i="1"/>
  <c r="F249" i="1"/>
  <c r="J249" i="1" s="1"/>
  <c r="H249" i="42"/>
  <c r="G249" i="42"/>
  <c r="E249" i="42"/>
  <c r="F249" i="42"/>
  <c r="J249" i="42" s="1"/>
  <c r="K251" i="45" l="1"/>
  <c r="D252" i="45" s="1"/>
  <c r="I251" i="45"/>
  <c r="G252" i="44"/>
  <c r="E252" i="44"/>
  <c r="H252" i="44"/>
  <c r="F252" i="44"/>
  <c r="J252" i="44" s="1"/>
  <c r="K239" i="37"/>
  <c r="D240" i="37" s="1"/>
  <c r="I239" i="37"/>
  <c r="F250" i="43"/>
  <c r="J250" i="43" s="1"/>
  <c r="E250" i="43"/>
  <c r="H250" i="43"/>
  <c r="G250" i="43"/>
  <c r="H475" i="36"/>
  <c r="G475" i="36"/>
  <c r="E475" i="36"/>
  <c r="F475" i="36"/>
  <c r="J475" i="36" s="1"/>
  <c r="I475" i="36" s="1"/>
  <c r="K475" i="36"/>
  <c r="D476" i="36" s="1"/>
  <c r="K249" i="42"/>
  <c r="D250" i="42" s="1"/>
  <c r="I249" i="42"/>
  <c r="I249" i="1"/>
  <c r="K249" i="1"/>
  <c r="D250" i="1" s="1"/>
  <c r="G273" i="38"/>
  <c r="F273" i="38"/>
  <c r="J273" i="38" s="1"/>
  <c r="H273" i="38"/>
  <c r="E273" i="38"/>
  <c r="E250" i="4"/>
  <c r="G250" i="4"/>
  <c r="F250" i="4"/>
  <c r="J250" i="4" s="1"/>
  <c r="G252" i="45" l="1"/>
  <c r="H252" i="45"/>
  <c r="F252" i="45"/>
  <c r="J252" i="45" s="1"/>
  <c r="E252" i="45"/>
  <c r="K252" i="44"/>
  <c r="D253" i="44" s="1"/>
  <c r="I252" i="44"/>
  <c r="H240" i="37"/>
  <c r="E240" i="37"/>
  <c r="G240" i="37"/>
  <c r="F240" i="37"/>
  <c r="J240" i="37" s="1"/>
  <c r="K250" i="43"/>
  <c r="D251" i="43" s="1"/>
  <c r="I250" i="43"/>
  <c r="G476" i="36"/>
  <c r="E476" i="36"/>
  <c r="K476" i="36"/>
  <c r="D477" i="36" s="1"/>
  <c r="F476" i="36"/>
  <c r="J476" i="36" s="1"/>
  <c r="I476" i="36" s="1"/>
  <c r="H476" i="36"/>
  <c r="I250" i="4"/>
  <c r="H250" i="4" s="1"/>
  <c r="K250" i="4"/>
  <c r="D251" i="4" s="1"/>
  <c r="F250" i="1"/>
  <c r="J250" i="1" s="1"/>
  <c r="H250" i="1"/>
  <c r="G250" i="1"/>
  <c r="E250" i="1"/>
  <c r="I273" i="38"/>
  <c r="K273" i="38"/>
  <c r="D274" i="38" s="1"/>
  <c r="H250" i="42"/>
  <c r="G250" i="42"/>
  <c r="F250" i="42"/>
  <c r="J250" i="42" s="1"/>
  <c r="E250" i="42"/>
  <c r="K252" i="45" l="1"/>
  <c r="D253" i="45" s="1"/>
  <c r="I252" i="45"/>
  <c r="G253" i="44"/>
  <c r="H253" i="44"/>
  <c r="E253" i="44"/>
  <c r="F253" i="44"/>
  <c r="J253" i="44" s="1"/>
  <c r="K240" i="37"/>
  <c r="D241" i="37" s="1"/>
  <c r="I240" i="37"/>
  <c r="G251" i="43"/>
  <c r="F251" i="43"/>
  <c r="J251" i="43" s="1"/>
  <c r="E251" i="43"/>
  <c r="H251" i="43"/>
  <c r="G477" i="36"/>
  <c r="E477" i="36"/>
  <c r="H477" i="36"/>
  <c r="K477" i="36"/>
  <c r="D478" i="36" s="1"/>
  <c r="F477" i="36"/>
  <c r="J477" i="36" s="1"/>
  <c r="I477" i="36" s="1"/>
  <c r="E251" i="4"/>
  <c r="G251" i="4"/>
  <c r="F251" i="4"/>
  <c r="J251" i="4" s="1"/>
  <c r="K250" i="42"/>
  <c r="D251" i="42" s="1"/>
  <c r="I250" i="42"/>
  <c r="E274" i="38"/>
  <c r="H274" i="38"/>
  <c r="G274" i="38"/>
  <c r="F274" i="38"/>
  <c r="J274" i="38" s="1"/>
  <c r="K250" i="1"/>
  <c r="D251" i="1" s="1"/>
  <c r="I250" i="1"/>
  <c r="H253" i="45" l="1"/>
  <c r="G253" i="45"/>
  <c r="F253" i="45"/>
  <c r="J253" i="45" s="1"/>
  <c r="E253" i="45"/>
  <c r="K253" i="44"/>
  <c r="D254" i="44" s="1"/>
  <c r="I253" i="44"/>
  <c r="G241" i="37"/>
  <c r="E241" i="37"/>
  <c r="F241" i="37"/>
  <c r="J241" i="37" s="1"/>
  <c r="H241" i="37"/>
  <c r="K251" i="43"/>
  <c r="D252" i="43" s="1"/>
  <c r="I251" i="43"/>
  <c r="G478" i="36"/>
  <c r="K478" i="36"/>
  <c r="D479" i="36" s="1"/>
  <c r="H478" i="36"/>
  <c r="F478" i="36"/>
  <c r="J478" i="36" s="1"/>
  <c r="I478" i="36" s="1"/>
  <c r="E478" i="36"/>
  <c r="E251" i="1"/>
  <c r="G251" i="1"/>
  <c r="H251" i="1"/>
  <c r="F251" i="1"/>
  <c r="J251" i="1" s="1"/>
  <c r="K251" i="4"/>
  <c r="D252" i="4" s="1"/>
  <c r="I251" i="4"/>
  <c r="H251" i="4" s="1"/>
  <c r="K274" i="38"/>
  <c r="D275" i="38" s="1"/>
  <c r="I274" i="38"/>
  <c r="H251" i="42"/>
  <c r="G251" i="42"/>
  <c r="E251" i="42"/>
  <c r="F251" i="42"/>
  <c r="J251" i="42" s="1"/>
  <c r="K253" i="45" l="1"/>
  <c r="D254" i="45" s="1"/>
  <c r="I253" i="45"/>
  <c r="G254" i="44"/>
  <c r="H254" i="44"/>
  <c r="E254" i="44"/>
  <c r="F254" i="44"/>
  <c r="J254" i="44" s="1"/>
  <c r="K241" i="37"/>
  <c r="D242" i="37" s="1"/>
  <c r="I241" i="37"/>
  <c r="H252" i="43"/>
  <c r="E252" i="43"/>
  <c r="G252" i="43"/>
  <c r="F252" i="43"/>
  <c r="J252" i="43" s="1"/>
  <c r="H479" i="36"/>
  <c r="F479" i="36"/>
  <c r="J479" i="36" s="1"/>
  <c r="I479" i="36" s="1"/>
  <c r="G479" i="36"/>
  <c r="E479" i="36"/>
  <c r="K479" i="36"/>
  <c r="D480" i="36" s="1"/>
  <c r="E252" i="4"/>
  <c r="G252" i="4"/>
  <c r="F252" i="4"/>
  <c r="J252" i="4" s="1"/>
  <c r="I251" i="1"/>
  <c r="K251" i="1"/>
  <c r="D252" i="1" s="1"/>
  <c r="K251" i="42"/>
  <c r="D252" i="42" s="1"/>
  <c r="I251" i="42"/>
  <c r="G275" i="38"/>
  <c r="F275" i="38"/>
  <c r="J275" i="38" s="1"/>
  <c r="H275" i="38"/>
  <c r="E275" i="38"/>
  <c r="G254" i="45" l="1"/>
  <c r="F254" i="45"/>
  <c r="J254" i="45" s="1"/>
  <c r="H254" i="45"/>
  <c r="E254" i="45"/>
  <c r="K254" i="44"/>
  <c r="D255" i="44" s="1"/>
  <c r="I254" i="44"/>
  <c r="G242" i="37"/>
  <c r="E242" i="37"/>
  <c r="F242" i="37"/>
  <c r="J242" i="37" s="1"/>
  <c r="H242" i="37"/>
  <c r="K252" i="43"/>
  <c r="D253" i="43" s="1"/>
  <c r="I252" i="43"/>
  <c r="F480" i="36"/>
  <c r="J480" i="36" s="1"/>
  <c r="I480" i="36" s="1"/>
  <c r="E480" i="36"/>
  <c r="K480" i="36"/>
  <c r="D481" i="36" s="1"/>
  <c r="G480" i="36"/>
  <c r="H480" i="36"/>
  <c r="I252" i="4"/>
  <c r="H252" i="4" s="1"/>
  <c r="K252" i="4"/>
  <c r="D253" i="4" s="1"/>
  <c r="G252" i="1"/>
  <c r="E252" i="1"/>
  <c r="F252" i="1"/>
  <c r="J252" i="1" s="1"/>
  <c r="H252" i="1"/>
  <c r="I275" i="38"/>
  <c r="K275" i="38"/>
  <c r="D276" i="38" s="1"/>
  <c r="H252" i="42"/>
  <c r="G252" i="42"/>
  <c r="F252" i="42"/>
  <c r="J252" i="42" s="1"/>
  <c r="E252" i="42"/>
  <c r="I254" i="45" l="1"/>
  <c r="K254" i="45"/>
  <c r="D255" i="45" s="1"/>
  <c r="G255" i="44"/>
  <c r="H255" i="44"/>
  <c r="E255" i="44"/>
  <c r="F255" i="44"/>
  <c r="J255" i="44" s="1"/>
  <c r="K242" i="37"/>
  <c r="D243" i="37" s="1"/>
  <c r="I242" i="37"/>
  <c r="H253" i="43"/>
  <c r="G253" i="43"/>
  <c r="F253" i="43"/>
  <c r="J253" i="43" s="1"/>
  <c r="E253" i="43"/>
  <c r="K481" i="36"/>
  <c r="D482" i="36" s="1"/>
  <c r="F481" i="36"/>
  <c r="J481" i="36" s="1"/>
  <c r="I481" i="36" s="1"/>
  <c r="G481" i="36"/>
  <c r="E481" i="36"/>
  <c r="H481" i="36"/>
  <c r="E276" i="38"/>
  <c r="H276" i="38"/>
  <c r="G276" i="38"/>
  <c r="F276" i="38"/>
  <c r="J276" i="38" s="1"/>
  <c r="K252" i="1"/>
  <c r="D253" i="1" s="1"/>
  <c r="I252" i="1"/>
  <c r="K252" i="42"/>
  <c r="D253" i="42" s="1"/>
  <c r="I252" i="42"/>
  <c r="G253" i="4"/>
  <c r="F253" i="4"/>
  <c r="J253" i="4" s="1"/>
  <c r="E253" i="4"/>
  <c r="E255" i="45" l="1"/>
  <c r="H255" i="45"/>
  <c r="G255" i="45"/>
  <c r="F255" i="45"/>
  <c r="J255" i="45" s="1"/>
  <c r="K255" i="44"/>
  <c r="D256" i="44" s="1"/>
  <c r="I255" i="44"/>
  <c r="E243" i="37"/>
  <c r="H243" i="37"/>
  <c r="F243" i="37"/>
  <c r="J243" i="37" s="1"/>
  <c r="G243" i="37"/>
  <c r="K253" i="43"/>
  <c r="D254" i="43" s="1"/>
  <c r="I253" i="43"/>
  <c r="G482" i="36"/>
  <c r="E482" i="36"/>
  <c r="H482" i="36"/>
  <c r="K482" i="36"/>
  <c r="D483" i="36" s="1"/>
  <c r="F482" i="36"/>
  <c r="J482" i="36" s="1"/>
  <c r="I482" i="36" s="1"/>
  <c r="H253" i="42"/>
  <c r="G253" i="42"/>
  <c r="E253" i="42"/>
  <c r="F253" i="42"/>
  <c r="J253" i="42" s="1"/>
  <c r="I253" i="4"/>
  <c r="H253" i="4" s="1"/>
  <c r="K253" i="4"/>
  <c r="D254" i="4" s="1"/>
  <c r="K276" i="38"/>
  <c r="D277" i="38" s="1"/>
  <c r="I276" i="38"/>
  <c r="G253" i="1"/>
  <c r="H253" i="1"/>
  <c r="E253" i="1"/>
  <c r="F253" i="1"/>
  <c r="J253" i="1" s="1"/>
  <c r="K255" i="45" l="1"/>
  <c r="D256" i="45" s="1"/>
  <c r="I255" i="45"/>
  <c r="G256" i="44"/>
  <c r="E256" i="44"/>
  <c r="H256" i="44"/>
  <c r="F256" i="44"/>
  <c r="J256" i="44" s="1"/>
  <c r="I243" i="37"/>
  <c r="K243" i="37"/>
  <c r="D244" i="37" s="1"/>
  <c r="G254" i="43"/>
  <c r="F254" i="43"/>
  <c r="J254" i="43" s="1"/>
  <c r="H254" i="43"/>
  <c r="E254" i="43"/>
  <c r="H483" i="36"/>
  <c r="G483" i="36"/>
  <c r="E483" i="36"/>
  <c r="F483" i="36"/>
  <c r="J483" i="36" s="1"/>
  <c r="I483" i="36" s="1"/>
  <c r="K483" i="36"/>
  <c r="D484" i="36" s="1"/>
  <c r="G277" i="38"/>
  <c r="F277" i="38"/>
  <c r="J277" i="38" s="1"/>
  <c r="E277" i="38"/>
  <c r="H277" i="38"/>
  <c r="K253" i="42"/>
  <c r="D254" i="42" s="1"/>
  <c r="I253" i="42"/>
  <c r="E254" i="4"/>
  <c r="G254" i="4"/>
  <c r="F254" i="4"/>
  <c r="J254" i="4" s="1"/>
  <c r="I253" i="1"/>
  <c r="K253" i="1"/>
  <c r="D254" i="1" s="1"/>
  <c r="G256" i="45" l="1"/>
  <c r="H256" i="45"/>
  <c r="F256" i="45"/>
  <c r="J256" i="45" s="1"/>
  <c r="E256" i="45"/>
  <c r="K256" i="44"/>
  <c r="D257" i="44" s="1"/>
  <c r="I256" i="44"/>
  <c r="F244" i="37"/>
  <c r="J244" i="37" s="1"/>
  <c r="E244" i="37"/>
  <c r="G244" i="37"/>
  <c r="H244" i="37"/>
  <c r="K254" i="43"/>
  <c r="D255" i="43" s="1"/>
  <c r="I254" i="43"/>
  <c r="F484" i="36"/>
  <c r="J484" i="36" s="1"/>
  <c r="I484" i="36" s="1"/>
  <c r="E484" i="36"/>
  <c r="G484" i="36"/>
  <c r="H484" i="36"/>
  <c r="K484" i="36"/>
  <c r="D485" i="36" s="1"/>
  <c r="I254" i="4"/>
  <c r="H254" i="4" s="1"/>
  <c r="K254" i="4"/>
  <c r="D255" i="4" s="1"/>
  <c r="H254" i="1"/>
  <c r="F254" i="1"/>
  <c r="J254" i="1" s="1"/>
  <c r="E254" i="1"/>
  <c r="G254" i="1"/>
  <c r="H254" i="42"/>
  <c r="G254" i="42"/>
  <c r="F254" i="42"/>
  <c r="J254" i="42" s="1"/>
  <c r="E254" i="42"/>
  <c r="I277" i="38"/>
  <c r="K277" i="38"/>
  <c r="D278" i="38" s="1"/>
  <c r="K256" i="45" l="1"/>
  <c r="D257" i="45" s="1"/>
  <c r="I256" i="45"/>
  <c r="G257" i="44"/>
  <c r="H257" i="44"/>
  <c r="E257" i="44"/>
  <c r="F257" i="44"/>
  <c r="J257" i="44" s="1"/>
  <c r="I244" i="37"/>
  <c r="K244" i="37"/>
  <c r="D245" i="37" s="1"/>
  <c r="G255" i="43"/>
  <c r="H255" i="43"/>
  <c r="F255" i="43"/>
  <c r="J255" i="43" s="1"/>
  <c r="E255" i="43"/>
  <c r="K485" i="36"/>
  <c r="D486" i="36" s="1"/>
  <c r="F485" i="36"/>
  <c r="J485" i="36" s="1"/>
  <c r="I485" i="36" s="1"/>
  <c r="G485" i="36"/>
  <c r="E485" i="36"/>
  <c r="H485" i="36"/>
  <c r="G255" i="4"/>
  <c r="F255" i="4"/>
  <c r="J255" i="4" s="1"/>
  <c r="E255" i="4"/>
  <c r="K254" i="42"/>
  <c r="D255" i="42" s="1"/>
  <c r="I254" i="42"/>
  <c r="E278" i="38"/>
  <c r="H278" i="38"/>
  <c r="G278" i="38"/>
  <c r="F278" i="38"/>
  <c r="J278" i="38" s="1"/>
  <c r="K254" i="1"/>
  <c r="D255" i="1" s="1"/>
  <c r="I254" i="1"/>
  <c r="H257" i="45" l="1"/>
  <c r="E257" i="45"/>
  <c r="G257" i="45"/>
  <c r="F257" i="45"/>
  <c r="J257" i="45" s="1"/>
  <c r="K257" i="44"/>
  <c r="D258" i="44" s="1"/>
  <c r="I257" i="44"/>
  <c r="F245" i="37"/>
  <c r="J245" i="37" s="1"/>
  <c r="G245" i="37"/>
  <c r="H245" i="37"/>
  <c r="E245" i="37"/>
  <c r="I255" i="43"/>
  <c r="K255" i="43"/>
  <c r="D256" i="43" s="1"/>
  <c r="G486" i="36"/>
  <c r="E486" i="36"/>
  <c r="H486" i="36"/>
  <c r="F486" i="36"/>
  <c r="J486" i="36" s="1"/>
  <c r="I486" i="36" s="1"/>
  <c r="K486" i="36"/>
  <c r="D487" i="36" s="1"/>
  <c r="G255" i="1"/>
  <c r="F255" i="1"/>
  <c r="J255" i="1" s="1"/>
  <c r="H255" i="1"/>
  <c r="E255" i="1"/>
  <c r="K255" i="4"/>
  <c r="D256" i="4" s="1"/>
  <c r="I255" i="4"/>
  <c r="H255" i="4" s="1"/>
  <c r="I278" i="38"/>
  <c r="K278" i="38"/>
  <c r="D279" i="38" s="1"/>
  <c r="H255" i="42"/>
  <c r="G255" i="42"/>
  <c r="E255" i="42"/>
  <c r="F255" i="42"/>
  <c r="J255" i="42" s="1"/>
  <c r="K257" i="45" l="1"/>
  <c r="D258" i="45" s="1"/>
  <c r="I257" i="45"/>
  <c r="G258" i="44"/>
  <c r="H258" i="44"/>
  <c r="E258" i="44"/>
  <c r="F258" i="44"/>
  <c r="J258" i="44" s="1"/>
  <c r="K245" i="37"/>
  <c r="D246" i="37" s="1"/>
  <c r="I245" i="37"/>
  <c r="G256" i="43"/>
  <c r="E256" i="43"/>
  <c r="F256" i="43"/>
  <c r="J256" i="43" s="1"/>
  <c r="H256" i="43"/>
  <c r="H487" i="36"/>
  <c r="F487" i="36"/>
  <c r="J487" i="36" s="1"/>
  <c r="I487" i="36" s="1"/>
  <c r="G487" i="36"/>
  <c r="E487" i="36"/>
  <c r="K487" i="36"/>
  <c r="D488" i="36" s="1"/>
  <c r="G279" i="38"/>
  <c r="F279" i="38"/>
  <c r="J279" i="38" s="1"/>
  <c r="E279" i="38"/>
  <c r="H279" i="38"/>
  <c r="I255" i="1"/>
  <c r="K255" i="1"/>
  <c r="D256" i="1" s="1"/>
  <c r="K255" i="42"/>
  <c r="D256" i="42" s="1"/>
  <c r="I255" i="42"/>
  <c r="E256" i="4"/>
  <c r="G256" i="4"/>
  <c r="F256" i="4"/>
  <c r="J256" i="4" s="1"/>
  <c r="G258" i="45" l="1"/>
  <c r="E258" i="45"/>
  <c r="F258" i="45"/>
  <c r="J258" i="45" s="1"/>
  <c r="H258" i="45"/>
  <c r="K258" i="44"/>
  <c r="D259" i="44" s="1"/>
  <c r="I258" i="44"/>
  <c r="G246" i="37"/>
  <c r="E246" i="37"/>
  <c r="F246" i="37"/>
  <c r="J246" i="37" s="1"/>
  <c r="H246" i="37"/>
  <c r="K256" i="43"/>
  <c r="D257" i="43" s="1"/>
  <c r="I256" i="43"/>
  <c r="H488" i="36"/>
  <c r="F488" i="36"/>
  <c r="J488" i="36" s="1"/>
  <c r="I488" i="36" s="1"/>
  <c r="G488" i="36"/>
  <c r="E488" i="36"/>
  <c r="K488" i="36"/>
  <c r="D489" i="36" s="1"/>
  <c r="H256" i="42"/>
  <c r="G256" i="42"/>
  <c r="F256" i="42"/>
  <c r="J256" i="42" s="1"/>
  <c r="E256" i="42"/>
  <c r="I256" i="4"/>
  <c r="H256" i="4" s="1"/>
  <c r="K256" i="4"/>
  <c r="D257" i="4" s="1"/>
  <c r="H256" i="1"/>
  <c r="G256" i="1"/>
  <c r="E256" i="1"/>
  <c r="F256" i="1"/>
  <c r="J256" i="1" s="1"/>
  <c r="I279" i="38"/>
  <c r="K279" i="38"/>
  <c r="D280" i="38" s="1"/>
  <c r="K258" i="45" l="1"/>
  <c r="D259" i="45" s="1"/>
  <c r="I258" i="45"/>
  <c r="G259" i="44"/>
  <c r="H259" i="44"/>
  <c r="E259" i="44"/>
  <c r="F259" i="44"/>
  <c r="J259" i="44" s="1"/>
  <c r="K246" i="37"/>
  <c r="D247" i="37" s="1"/>
  <c r="I246" i="37"/>
  <c r="E257" i="43"/>
  <c r="G257" i="43"/>
  <c r="H257" i="43"/>
  <c r="F257" i="43"/>
  <c r="J257" i="43" s="1"/>
  <c r="K489" i="36"/>
  <c r="D490" i="36" s="1"/>
  <c r="F489" i="36"/>
  <c r="J489" i="36" s="1"/>
  <c r="I489" i="36" s="1"/>
  <c r="G489" i="36"/>
  <c r="E489" i="36"/>
  <c r="H489" i="36"/>
  <c r="K256" i="42"/>
  <c r="D257" i="42" s="1"/>
  <c r="I256" i="42"/>
  <c r="K256" i="1"/>
  <c r="D257" i="1" s="1"/>
  <c r="I256" i="1"/>
  <c r="E280" i="38"/>
  <c r="H280" i="38"/>
  <c r="G280" i="38"/>
  <c r="F280" i="38"/>
  <c r="J280" i="38" s="1"/>
  <c r="E257" i="4"/>
  <c r="G257" i="4"/>
  <c r="F257" i="4"/>
  <c r="J257" i="4" s="1"/>
  <c r="H259" i="45" l="1"/>
  <c r="G259" i="45"/>
  <c r="F259" i="45"/>
  <c r="J259" i="45" s="1"/>
  <c r="E259" i="45"/>
  <c r="K259" i="44"/>
  <c r="D260" i="44" s="1"/>
  <c r="I259" i="44"/>
  <c r="F247" i="37"/>
  <c r="J247" i="37" s="1"/>
  <c r="E247" i="37"/>
  <c r="H247" i="37"/>
  <c r="G247" i="37"/>
  <c r="I257" i="43"/>
  <c r="K257" i="43"/>
  <c r="D258" i="43" s="1"/>
  <c r="G490" i="36"/>
  <c r="K490" i="36"/>
  <c r="D491" i="36" s="1"/>
  <c r="H490" i="36"/>
  <c r="F490" i="36"/>
  <c r="J490" i="36" s="1"/>
  <c r="I490" i="36" s="1"/>
  <c r="E490" i="36"/>
  <c r="K257" i="4"/>
  <c r="D258" i="4" s="1"/>
  <c r="I257" i="4"/>
  <c r="H257" i="4" s="1"/>
  <c r="E257" i="1"/>
  <c r="G257" i="1"/>
  <c r="H257" i="1"/>
  <c r="F257" i="1"/>
  <c r="J257" i="1" s="1"/>
  <c r="I280" i="38"/>
  <c r="K280" i="38"/>
  <c r="D281" i="38" s="1"/>
  <c r="H257" i="42"/>
  <c r="G257" i="42"/>
  <c r="E257" i="42"/>
  <c r="F257" i="42"/>
  <c r="J257" i="42" s="1"/>
  <c r="K259" i="45" l="1"/>
  <c r="D260" i="45" s="1"/>
  <c r="I259" i="45"/>
  <c r="G260" i="44"/>
  <c r="E260" i="44"/>
  <c r="H260" i="44"/>
  <c r="F260" i="44"/>
  <c r="J260" i="44" s="1"/>
  <c r="K247" i="37"/>
  <c r="D248" i="37" s="1"/>
  <c r="I247" i="37"/>
  <c r="G258" i="43"/>
  <c r="F258" i="43"/>
  <c r="J258" i="43" s="1"/>
  <c r="E258" i="43"/>
  <c r="H258" i="43"/>
  <c r="H491" i="36"/>
  <c r="F491" i="36"/>
  <c r="J491" i="36" s="1"/>
  <c r="I491" i="36" s="1"/>
  <c r="G491" i="36"/>
  <c r="E491" i="36"/>
  <c r="K491" i="36"/>
  <c r="D492" i="36" s="1"/>
  <c r="G281" i="38"/>
  <c r="F281" i="38"/>
  <c r="J281" i="38" s="1"/>
  <c r="H281" i="38"/>
  <c r="E281" i="38"/>
  <c r="I257" i="1"/>
  <c r="K257" i="1"/>
  <c r="D258" i="1" s="1"/>
  <c r="K257" i="42"/>
  <c r="D258" i="42" s="1"/>
  <c r="I257" i="42"/>
  <c r="E258" i="4"/>
  <c r="G258" i="4"/>
  <c r="F258" i="4"/>
  <c r="J258" i="4" s="1"/>
  <c r="G260" i="45" l="1"/>
  <c r="H260" i="45"/>
  <c r="F260" i="45"/>
  <c r="J260" i="45" s="1"/>
  <c r="E260" i="45"/>
  <c r="K260" i="44"/>
  <c r="D261" i="44" s="1"/>
  <c r="I260" i="44"/>
  <c r="F248" i="37"/>
  <c r="J248" i="37" s="1"/>
  <c r="E248" i="37"/>
  <c r="G248" i="37"/>
  <c r="H248" i="37"/>
  <c r="K258" i="43"/>
  <c r="D259" i="43" s="1"/>
  <c r="I258" i="43"/>
  <c r="F492" i="36"/>
  <c r="J492" i="36" s="1"/>
  <c r="I492" i="36" s="1"/>
  <c r="H492" i="36"/>
  <c r="G492" i="36"/>
  <c r="E492" i="36"/>
  <c r="K492" i="36"/>
  <c r="D493" i="36" s="1"/>
  <c r="F258" i="1"/>
  <c r="J258" i="1" s="1"/>
  <c r="G258" i="1"/>
  <c r="H258" i="1"/>
  <c r="E258" i="1"/>
  <c r="I258" i="4"/>
  <c r="H258" i="4" s="1"/>
  <c r="K258" i="4"/>
  <c r="D259" i="4" s="1"/>
  <c r="I281" i="38"/>
  <c r="K281" i="38"/>
  <c r="D282" i="38" s="1"/>
  <c r="H258" i="42"/>
  <c r="G258" i="42"/>
  <c r="F258" i="42"/>
  <c r="J258" i="42" s="1"/>
  <c r="E258" i="42"/>
  <c r="I260" i="45" l="1"/>
  <c r="K260" i="45"/>
  <c r="D261" i="45" s="1"/>
  <c r="G261" i="44"/>
  <c r="E261" i="44"/>
  <c r="H261" i="44"/>
  <c r="F261" i="44"/>
  <c r="J261" i="44" s="1"/>
  <c r="K248" i="37"/>
  <c r="D249" i="37" s="1"/>
  <c r="I248" i="37"/>
  <c r="G259" i="43"/>
  <c r="E259" i="43"/>
  <c r="F259" i="43"/>
  <c r="J259" i="43" s="1"/>
  <c r="H259" i="43"/>
  <c r="K493" i="36"/>
  <c r="D494" i="36" s="1"/>
  <c r="G493" i="36"/>
  <c r="E493" i="36"/>
  <c r="H493" i="36"/>
  <c r="F493" i="36"/>
  <c r="J493" i="36" s="1"/>
  <c r="I493" i="36" s="1"/>
  <c r="E282" i="38"/>
  <c r="H282" i="38"/>
  <c r="G282" i="38"/>
  <c r="F282" i="38"/>
  <c r="J282" i="38" s="1"/>
  <c r="K258" i="42"/>
  <c r="D259" i="42" s="1"/>
  <c r="I258" i="42"/>
  <c r="E259" i="4"/>
  <c r="G259" i="4"/>
  <c r="F259" i="4"/>
  <c r="J259" i="4" s="1"/>
  <c r="K258" i="1"/>
  <c r="D259" i="1" s="1"/>
  <c r="I258" i="1"/>
  <c r="H261" i="45" l="1"/>
  <c r="G261" i="45"/>
  <c r="F261" i="45"/>
  <c r="J261" i="45" s="1"/>
  <c r="E261" i="45"/>
  <c r="K261" i="44"/>
  <c r="D262" i="44" s="1"/>
  <c r="I261" i="44"/>
  <c r="F249" i="37"/>
  <c r="J249" i="37" s="1"/>
  <c r="H249" i="37"/>
  <c r="E249" i="37"/>
  <c r="G249" i="37"/>
  <c r="K259" i="43"/>
  <c r="D260" i="43" s="1"/>
  <c r="I259" i="43"/>
  <c r="G494" i="36"/>
  <c r="K494" i="36"/>
  <c r="D495" i="36" s="1"/>
  <c r="H494" i="36"/>
  <c r="F494" i="36"/>
  <c r="J494" i="36" s="1"/>
  <c r="I494" i="36" s="1"/>
  <c r="E494" i="36"/>
  <c r="E259" i="1"/>
  <c r="G259" i="1"/>
  <c r="H259" i="1"/>
  <c r="F259" i="1"/>
  <c r="J259" i="1" s="1"/>
  <c r="K282" i="38"/>
  <c r="D283" i="38" s="1"/>
  <c r="I282" i="38"/>
  <c r="I259" i="4"/>
  <c r="H259" i="4" s="1"/>
  <c r="K259" i="4"/>
  <c r="D260" i="4" s="1"/>
  <c r="H259" i="42"/>
  <c r="G259" i="42"/>
  <c r="E259" i="42"/>
  <c r="F259" i="42"/>
  <c r="J259" i="42" s="1"/>
  <c r="K261" i="45" l="1"/>
  <c r="D262" i="45" s="1"/>
  <c r="I261" i="45"/>
  <c r="G262" i="44"/>
  <c r="H262" i="44"/>
  <c r="E262" i="44"/>
  <c r="F262" i="44"/>
  <c r="J262" i="44" s="1"/>
  <c r="I249" i="37"/>
  <c r="K249" i="37"/>
  <c r="D250" i="37" s="1"/>
  <c r="G260" i="43"/>
  <c r="E260" i="43"/>
  <c r="H260" i="43"/>
  <c r="F260" i="43"/>
  <c r="J260" i="43" s="1"/>
  <c r="G495" i="36"/>
  <c r="E495" i="36"/>
  <c r="K495" i="36"/>
  <c r="D496" i="36" s="1"/>
  <c r="H495" i="36"/>
  <c r="F495" i="36"/>
  <c r="J495" i="36" s="1"/>
  <c r="I495" i="36" s="1"/>
  <c r="I259" i="1"/>
  <c r="K259" i="1"/>
  <c r="D260" i="1" s="1"/>
  <c r="E260" i="4"/>
  <c r="G260" i="4"/>
  <c r="F260" i="4"/>
  <c r="J260" i="4" s="1"/>
  <c r="G283" i="38"/>
  <c r="F283" i="38"/>
  <c r="J283" i="38" s="1"/>
  <c r="H283" i="38"/>
  <c r="E283" i="38"/>
  <c r="K259" i="42"/>
  <c r="D260" i="42" s="1"/>
  <c r="I259" i="42"/>
  <c r="G262" i="45" l="1"/>
  <c r="F262" i="45"/>
  <c r="J262" i="45" s="1"/>
  <c r="H262" i="45"/>
  <c r="E262" i="45"/>
  <c r="K262" i="44"/>
  <c r="D263" i="44" s="1"/>
  <c r="I262" i="44"/>
  <c r="E250" i="37"/>
  <c r="G250" i="37"/>
  <c r="H250" i="37"/>
  <c r="F250" i="37"/>
  <c r="J250" i="37" s="1"/>
  <c r="K260" i="43"/>
  <c r="D261" i="43" s="1"/>
  <c r="I260" i="43"/>
  <c r="G496" i="36"/>
  <c r="H496" i="36"/>
  <c r="K496" i="36"/>
  <c r="D497" i="36" s="1"/>
  <c r="F496" i="36"/>
  <c r="J496" i="36" s="1"/>
  <c r="I496" i="36" s="1"/>
  <c r="E496" i="36"/>
  <c r="I260" i="4"/>
  <c r="H260" i="4" s="1"/>
  <c r="K260" i="4"/>
  <c r="D261" i="4" s="1"/>
  <c r="G260" i="1"/>
  <c r="H260" i="1"/>
  <c r="F260" i="1"/>
  <c r="J260" i="1" s="1"/>
  <c r="E260" i="1"/>
  <c r="I283" i="38"/>
  <c r="K283" i="38"/>
  <c r="D284" i="38" s="1"/>
  <c r="H260" i="42"/>
  <c r="G260" i="42"/>
  <c r="F260" i="42"/>
  <c r="J260" i="42" s="1"/>
  <c r="E260" i="42"/>
  <c r="I262" i="45" l="1"/>
  <c r="K262" i="45"/>
  <c r="D263" i="45" s="1"/>
  <c r="G263" i="44"/>
  <c r="H263" i="44"/>
  <c r="E263" i="44"/>
  <c r="F263" i="44"/>
  <c r="J263" i="44" s="1"/>
  <c r="K250" i="37"/>
  <c r="D251" i="37" s="1"/>
  <c r="I250" i="37"/>
  <c r="H261" i="43"/>
  <c r="E261" i="43"/>
  <c r="G261" i="43"/>
  <c r="F261" i="43"/>
  <c r="J261" i="43" s="1"/>
  <c r="G497" i="36"/>
  <c r="E497" i="36"/>
  <c r="K497" i="36"/>
  <c r="D498" i="36" s="1"/>
  <c r="F497" i="36"/>
  <c r="J497" i="36" s="1"/>
  <c r="I497" i="36" s="1"/>
  <c r="H497" i="36"/>
  <c r="E284" i="38"/>
  <c r="H284" i="38"/>
  <c r="G284" i="38"/>
  <c r="F284" i="38"/>
  <c r="J284" i="38" s="1"/>
  <c r="G261" i="4"/>
  <c r="F261" i="4"/>
  <c r="J261" i="4" s="1"/>
  <c r="E261" i="4"/>
  <c r="K260" i="42"/>
  <c r="D261" i="42" s="1"/>
  <c r="I260" i="42"/>
  <c r="K260" i="1"/>
  <c r="D261" i="1" s="1"/>
  <c r="I260" i="1"/>
  <c r="H263" i="45" l="1"/>
  <c r="G263" i="45"/>
  <c r="E263" i="45"/>
  <c r="F263" i="45"/>
  <c r="J263" i="45" s="1"/>
  <c r="K263" i="44"/>
  <c r="D264" i="44" s="1"/>
  <c r="I263" i="44"/>
  <c r="F251" i="37"/>
  <c r="J251" i="37" s="1"/>
  <c r="G251" i="37"/>
  <c r="H251" i="37"/>
  <c r="E251" i="37"/>
  <c r="K261" i="43"/>
  <c r="D262" i="43" s="1"/>
  <c r="I261" i="43"/>
  <c r="G498" i="36"/>
  <c r="E498" i="36"/>
  <c r="H498" i="36"/>
  <c r="K498" i="36"/>
  <c r="D499" i="36" s="1"/>
  <c r="F498" i="36"/>
  <c r="J498" i="36" s="1"/>
  <c r="I498" i="36" s="1"/>
  <c r="G261" i="1"/>
  <c r="E261" i="1"/>
  <c r="H261" i="1"/>
  <c r="F261" i="1"/>
  <c r="J261" i="1" s="1"/>
  <c r="H261" i="42"/>
  <c r="G261" i="42"/>
  <c r="E261" i="42"/>
  <c r="F261" i="42"/>
  <c r="J261" i="42" s="1"/>
  <c r="I261" i="4"/>
  <c r="H261" i="4" s="1"/>
  <c r="K261" i="4"/>
  <c r="D262" i="4" s="1"/>
  <c r="K284" i="38"/>
  <c r="D285" i="38" s="1"/>
  <c r="I284" i="38"/>
  <c r="K263" i="45" l="1"/>
  <c r="D264" i="45" s="1"/>
  <c r="I263" i="45"/>
  <c r="G264" i="44"/>
  <c r="E264" i="44"/>
  <c r="H264" i="44"/>
  <c r="F264" i="44"/>
  <c r="J264" i="44" s="1"/>
  <c r="K251" i="37"/>
  <c r="D252" i="37" s="1"/>
  <c r="I251" i="37"/>
  <c r="G262" i="43"/>
  <c r="H262" i="43"/>
  <c r="F262" i="43"/>
  <c r="J262" i="43" s="1"/>
  <c r="E262" i="43"/>
  <c r="H499" i="36"/>
  <c r="F499" i="36"/>
  <c r="J499" i="36" s="1"/>
  <c r="I499" i="36" s="1"/>
  <c r="K499" i="36"/>
  <c r="D500" i="36" s="1"/>
  <c r="G499" i="36"/>
  <c r="E499" i="36"/>
  <c r="G285" i="38"/>
  <c r="F285" i="38"/>
  <c r="J285" i="38" s="1"/>
  <c r="E285" i="38"/>
  <c r="H285" i="38"/>
  <c r="I261" i="1"/>
  <c r="K261" i="1"/>
  <c r="D262" i="1" s="1"/>
  <c r="E262" i="4"/>
  <c r="G262" i="4"/>
  <c r="F262" i="4"/>
  <c r="J262" i="4" s="1"/>
  <c r="K261" i="42"/>
  <c r="D262" i="42" s="1"/>
  <c r="I261" i="42"/>
  <c r="G264" i="45" l="1"/>
  <c r="H264" i="45"/>
  <c r="F264" i="45"/>
  <c r="J264" i="45" s="1"/>
  <c r="E264" i="45"/>
  <c r="K264" i="44"/>
  <c r="D265" i="44" s="1"/>
  <c r="I264" i="44"/>
  <c r="F252" i="37"/>
  <c r="J252" i="37" s="1"/>
  <c r="E252" i="37"/>
  <c r="G252" i="37"/>
  <c r="H252" i="37"/>
  <c r="K262" i="43"/>
  <c r="D263" i="43" s="1"/>
  <c r="I262" i="43"/>
  <c r="F500" i="36"/>
  <c r="J500" i="36" s="1"/>
  <c r="I500" i="36" s="1"/>
  <c r="E500" i="36"/>
  <c r="K500" i="36"/>
  <c r="D501" i="36" s="1"/>
  <c r="G500" i="36"/>
  <c r="H500" i="36"/>
  <c r="H262" i="42"/>
  <c r="G262" i="42"/>
  <c r="F262" i="42"/>
  <c r="J262" i="42" s="1"/>
  <c r="E262" i="42"/>
  <c r="I285" i="38"/>
  <c r="K285" i="38"/>
  <c r="D286" i="38" s="1"/>
  <c r="H262" i="1"/>
  <c r="F262" i="1"/>
  <c r="J262" i="1" s="1"/>
  <c r="E262" i="1"/>
  <c r="G262" i="1"/>
  <c r="I262" i="4"/>
  <c r="H262" i="4" s="1"/>
  <c r="K262" i="4"/>
  <c r="D263" i="4" s="1"/>
  <c r="K264" i="45" l="1"/>
  <c r="D265" i="45" s="1"/>
  <c r="I264" i="45"/>
  <c r="G265" i="44"/>
  <c r="E265" i="44"/>
  <c r="H265" i="44"/>
  <c r="F265" i="44"/>
  <c r="J265" i="44" s="1"/>
  <c r="K252" i="37"/>
  <c r="D253" i="37" s="1"/>
  <c r="I252" i="37"/>
  <c r="G263" i="43"/>
  <c r="H263" i="43"/>
  <c r="F263" i="43"/>
  <c r="J263" i="43" s="1"/>
  <c r="E263" i="43"/>
  <c r="K501" i="36"/>
  <c r="D502" i="36" s="1"/>
  <c r="G501" i="36"/>
  <c r="E501" i="36"/>
  <c r="F501" i="36"/>
  <c r="J501" i="36" s="1"/>
  <c r="I501" i="36" s="1"/>
  <c r="H501" i="36"/>
  <c r="K262" i="1"/>
  <c r="D263" i="1" s="1"/>
  <c r="I262" i="1"/>
  <c r="K262" i="42"/>
  <c r="D263" i="42" s="1"/>
  <c r="I262" i="42"/>
  <c r="E263" i="4"/>
  <c r="G263" i="4"/>
  <c r="F263" i="4"/>
  <c r="J263" i="4" s="1"/>
  <c r="E286" i="38"/>
  <c r="H286" i="38"/>
  <c r="G286" i="38"/>
  <c r="F286" i="38"/>
  <c r="J286" i="38" s="1"/>
  <c r="H265" i="45" l="1"/>
  <c r="G265" i="45"/>
  <c r="E265" i="45"/>
  <c r="F265" i="45"/>
  <c r="J265" i="45" s="1"/>
  <c r="K265" i="44"/>
  <c r="D266" i="44" s="1"/>
  <c r="I265" i="44"/>
  <c r="E253" i="37"/>
  <c r="H253" i="37"/>
  <c r="G253" i="37"/>
  <c r="F253" i="37"/>
  <c r="J253" i="37" s="1"/>
  <c r="I263" i="43"/>
  <c r="K263" i="43"/>
  <c r="D264" i="43" s="1"/>
  <c r="F502" i="36"/>
  <c r="J502" i="36" s="1"/>
  <c r="I502" i="36" s="1"/>
  <c r="K502" i="36"/>
  <c r="D503" i="36" s="1"/>
  <c r="G502" i="36"/>
  <c r="E502" i="36"/>
  <c r="H502" i="36"/>
  <c r="I286" i="38"/>
  <c r="K286" i="38"/>
  <c r="D287" i="38" s="1"/>
  <c r="I263" i="4"/>
  <c r="H263" i="4" s="1"/>
  <c r="K263" i="4"/>
  <c r="D264" i="4" s="1"/>
  <c r="G263" i="1"/>
  <c r="F263" i="1"/>
  <c r="J263" i="1" s="1"/>
  <c r="E263" i="1"/>
  <c r="H263" i="1"/>
  <c r="H263" i="42"/>
  <c r="G263" i="42"/>
  <c r="E263" i="42"/>
  <c r="F263" i="42"/>
  <c r="J263" i="42" s="1"/>
  <c r="K265" i="45" l="1"/>
  <c r="D266" i="45" s="1"/>
  <c r="I265" i="45"/>
  <c r="G266" i="44"/>
  <c r="H266" i="44"/>
  <c r="E266" i="44"/>
  <c r="F266" i="44"/>
  <c r="J266" i="44" s="1"/>
  <c r="K253" i="37"/>
  <c r="D254" i="37" s="1"/>
  <c r="I253" i="37"/>
  <c r="G264" i="43"/>
  <c r="E264" i="43"/>
  <c r="H264" i="43"/>
  <c r="F264" i="43"/>
  <c r="J264" i="43" s="1"/>
  <c r="H503" i="36"/>
  <c r="F503" i="36"/>
  <c r="J503" i="36" s="1"/>
  <c r="I503" i="36" s="1"/>
  <c r="G503" i="36"/>
  <c r="E503" i="36"/>
  <c r="K503" i="36"/>
  <c r="D504" i="36" s="1"/>
  <c r="I263" i="1"/>
  <c r="K263" i="1"/>
  <c r="D264" i="1" s="1"/>
  <c r="G287" i="38"/>
  <c r="F287" i="38"/>
  <c r="J287" i="38" s="1"/>
  <c r="E287" i="38"/>
  <c r="H287" i="38"/>
  <c r="K263" i="42"/>
  <c r="D264" i="42" s="1"/>
  <c r="I263" i="42"/>
  <c r="E264" i="4"/>
  <c r="G264" i="4"/>
  <c r="F264" i="4"/>
  <c r="J264" i="4" s="1"/>
  <c r="G266" i="45" l="1"/>
  <c r="F266" i="45"/>
  <c r="J266" i="45" s="1"/>
  <c r="H266" i="45"/>
  <c r="E266" i="45"/>
  <c r="K266" i="44"/>
  <c r="D267" i="44" s="1"/>
  <c r="I266" i="44"/>
  <c r="G254" i="37"/>
  <c r="E254" i="37"/>
  <c r="F254" i="37"/>
  <c r="J254" i="37" s="1"/>
  <c r="H254" i="37"/>
  <c r="K264" i="43"/>
  <c r="D265" i="43" s="1"/>
  <c r="I264" i="43"/>
  <c r="H504" i="36"/>
  <c r="F504" i="36"/>
  <c r="J504" i="36" s="1"/>
  <c r="I504" i="36" s="1"/>
  <c r="G504" i="36"/>
  <c r="E504" i="36"/>
  <c r="K504" i="36"/>
  <c r="D505" i="36" s="1"/>
  <c r="H264" i="1"/>
  <c r="G264" i="1"/>
  <c r="E264" i="1"/>
  <c r="F264" i="1"/>
  <c r="J264" i="1" s="1"/>
  <c r="H264" i="42"/>
  <c r="G264" i="42"/>
  <c r="F264" i="42"/>
  <c r="J264" i="42" s="1"/>
  <c r="E264" i="42"/>
  <c r="I264" i="4"/>
  <c r="H264" i="4" s="1"/>
  <c r="K264" i="4"/>
  <c r="D265" i="4" s="1"/>
  <c r="I287" i="38"/>
  <c r="K287" i="38"/>
  <c r="D288" i="38" s="1"/>
  <c r="K266" i="45" l="1"/>
  <c r="D267" i="45" s="1"/>
  <c r="I266" i="45"/>
  <c r="G267" i="44"/>
  <c r="H267" i="44"/>
  <c r="F267" i="44"/>
  <c r="J267" i="44" s="1"/>
  <c r="E267" i="44"/>
  <c r="I254" i="37"/>
  <c r="K254" i="37"/>
  <c r="D255" i="37" s="1"/>
  <c r="G265" i="43"/>
  <c r="E265" i="43"/>
  <c r="H265" i="43"/>
  <c r="F265" i="43"/>
  <c r="J265" i="43" s="1"/>
  <c r="K505" i="36"/>
  <c r="D506" i="36" s="1"/>
  <c r="F505" i="36"/>
  <c r="J505" i="36" s="1"/>
  <c r="I505" i="36" s="1"/>
  <c r="G505" i="36"/>
  <c r="E505" i="36"/>
  <c r="H505" i="36"/>
  <c r="E288" i="38"/>
  <c r="H288" i="38"/>
  <c r="G288" i="38"/>
  <c r="F288" i="38"/>
  <c r="J288" i="38" s="1"/>
  <c r="E265" i="4"/>
  <c r="G265" i="4"/>
  <c r="F265" i="4"/>
  <c r="J265" i="4" s="1"/>
  <c r="K264" i="42"/>
  <c r="D265" i="42" s="1"/>
  <c r="I264" i="42"/>
  <c r="K264" i="1"/>
  <c r="D265" i="1" s="1"/>
  <c r="I264" i="1"/>
  <c r="H267" i="45" l="1"/>
  <c r="G267" i="45"/>
  <c r="F267" i="45"/>
  <c r="J267" i="45" s="1"/>
  <c r="E267" i="45"/>
  <c r="K267" i="44"/>
  <c r="D268" i="44" s="1"/>
  <c r="I267" i="44"/>
  <c r="F255" i="37"/>
  <c r="J255" i="37" s="1"/>
  <c r="E255" i="37"/>
  <c r="G255" i="37"/>
  <c r="H255" i="37"/>
  <c r="I265" i="43"/>
  <c r="K265" i="43"/>
  <c r="D266" i="43" s="1"/>
  <c r="F506" i="36"/>
  <c r="J506" i="36" s="1"/>
  <c r="I506" i="36" s="1"/>
  <c r="E506" i="36"/>
  <c r="G506" i="36"/>
  <c r="K506" i="36"/>
  <c r="D507" i="36" s="1"/>
  <c r="H506" i="36"/>
  <c r="I288" i="38"/>
  <c r="K288" i="38"/>
  <c r="D289" i="38" s="1"/>
  <c r="K265" i="4"/>
  <c r="D266" i="4" s="1"/>
  <c r="I265" i="4"/>
  <c r="H265" i="4" s="1"/>
  <c r="E265" i="1"/>
  <c r="G265" i="1"/>
  <c r="H265" i="1"/>
  <c r="F265" i="1"/>
  <c r="J265" i="1" s="1"/>
  <c r="H265" i="42"/>
  <c r="G265" i="42"/>
  <c r="E265" i="42"/>
  <c r="F265" i="42"/>
  <c r="J265" i="42" s="1"/>
  <c r="K267" i="45" l="1"/>
  <c r="D268" i="45" s="1"/>
  <c r="I267" i="45"/>
  <c r="G268" i="44"/>
  <c r="E268" i="44"/>
  <c r="H268" i="44"/>
  <c r="F268" i="44"/>
  <c r="J268" i="44" s="1"/>
  <c r="I255" i="37"/>
  <c r="K255" i="37"/>
  <c r="D256" i="37" s="1"/>
  <c r="G266" i="43"/>
  <c r="F266" i="43"/>
  <c r="J266" i="43" s="1"/>
  <c r="E266" i="43"/>
  <c r="H266" i="43"/>
  <c r="H507" i="36"/>
  <c r="F507" i="36"/>
  <c r="J507" i="36" s="1"/>
  <c r="I507" i="36" s="1"/>
  <c r="K507" i="36"/>
  <c r="D508" i="36" s="1"/>
  <c r="G507" i="36"/>
  <c r="E507" i="36"/>
  <c r="K265" i="42"/>
  <c r="D266" i="42" s="1"/>
  <c r="I265" i="42"/>
  <c r="E266" i="4"/>
  <c r="G266" i="4"/>
  <c r="F266" i="4"/>
  <c r="J266" i="4" s="1"/>
  <c r="I265" i="1"/>
  <c r="K265" i="1"/>
  <c r="D266" i="1" s="1"/>
  <c r="G289" i="38"/>
  <c r="F289" i="38"/>
  <c r="J289" i="38" s="1"/>
  <c r="H289" i="38"/>
  <c r="E289" i="38"/>
  <c r="G268" i="45" l="1"/>
  <c r="H268" i="45"/>
  <c r="F268" i="45"/>
  <c r="J268" i="45" s="1"/>
  <c r="E268" i="45"/>
  <c r="K268" i="44"/>
  <c r="D269" i="44" s="1"/>
  <c r="I268" i="44"/>
  <c r="F256" i="37"/>
  <c r="J256" i="37" s="1"/>
  <c r="H256" i="37"/>
  <c r="G256" i="37"/>
  <c r="E256" i="37"/>
  <c r="K266" i="43"/>
  <c r="D267" i="43" s="1"/>
  <c r="I266" i="43"/>
  <c r="F508" i="36"/>
  <c r="J508" i="36" s="1"/>
  <c r="I508" i="36" s="1"/>
  <c r="H508" i="36"/>
  <c r="G508" i="36"/>
  <c r="E508" i="36"/>
  <c r="K508" i="36"/>
  <c r="D509" i="36" s="1"/>
  <c r="I289" i="38"/>
  <c r="K289" i="38"/>
  <c r="D290" i="38" s="1"/>
  <c r="I266" i="4"/>
  <c r="H266" i="4" s="1"/>
  <c r="K266" i="4"/>
  <c r="D267" i="4" s="1"/>
  <c r="F266" i="1"/>
  <c r="J266" i="1" s="1"/>
  <c r="G266" i="1"/>
  <c r="E266" i="1"/>
  <c r="H266" i="1"/>
  <c r="H266" i="42"/>
  <c r="G266" i="42"/>
  <c r="F266" i="42"/>
  <c r="J266" i="42" s="1"/>
  <c r="E266" i="42"/>
  <c r="I268" i="45" l="1"/>
  <c r="K268" i="45"/>
  <c r="D269" i="45" s="1"/>
  <c r="G269" i="44"/>
  <c r="H269" i="44"/>
  <c r="E269" i="44"/>
  <c r="F269" i="44"/>
  <c r="J269" i="44" s="1"/>
  <c r="K256" i="37"/>
  <c r="D257" i="37" s="1"/>
  <c r="I256" i="37"/>
  <c r="G267" i="43"/>
  <c r="F267" i="43"/>
  <c r="J267" i="43" s="1"/>
  <c r="E267" i="43"/>
  <c r="H267" i="43"/>
  <c r="G509" i="36"/>
  <c r="E509" i="36"/>
  <c r="F509" i="36"/>
  <c r="J509" i="36" s="1"/>
  <c r="I509" i="36" s="1"/>
  <c r="H509" i="36"/>
  <c r="K509" i="36"/>
  <c r="D510" i="36" s="1"/>
  <c r="K266" i="1"/>
  <c r="D267" i="1" s="1"/>
  <c r="I266" i="1"/>
  <c r="K266" i="42"/>
  <c r="D267" i="42" s="1"/>
  <c r="I266" i="42"/>
  <c r="E267" i="4"/>
  <c r="G267" i="4"/>
  <c r="F267" i="4"/>
  <c r="J267" i="4" s="1"/>
  <c r="E290" i="38"/>
  <c r="H290" i="38"/>
  <c r="G290" i="38"/>
  <c r="F290" i="38"/>
  <c r="J290" i="38" s="1"/>
  <c r="H269" i="45" l="1"/>
  <c r="G269" i="45"/>
  <c r="F269" i="45"/>
  <c r="J269" i="45" s="1"/>
  <c r="E269" i="45"/>
  <c r="K269" i="44"/>
  <c r="D270" i="44" s="1"/>
  <c r="I269" i="44"/>
  <c r="F257" i="37"/>
  <c r="J257" i="37" s="1"/>
  <c r="H257" i="37"/>
  <c r="G257" i="37"/>
  <c r="E257" i="37"/>
  <c r="K267" i="43"/>
  <c r="D268" i="43" s="1"/>
  <c r="I267" i="43"/>
  <c r="G510" i="36"/>
  <c r="K510" i="36"/>
  <c r="D511" i="36" s="1"/>
  <c r="H510" i="36"/>
  <c r="F510" i="36"/>
  <c r="J510" i="36" s="1"/>
  <c r="I510" i="36" s="1"/>
  <c r="E510" i="36"/>
  <c r="K267" i="4"/>
  <c r="D268" i="4" s="1"/>
  <c r="I267" i="4"/>
  <c r="H267" i="4" s="1"/>
  <c r="E267" i="1"/>
  <c r="G267" i="1"/>
  <c r="H267" i="1"/>
  <c r="F267" i="1"/>
  <c r="J267" i="1" s="1"/>
  <c r="K290" i="38"/>
  <c r="D291" i="38" s="1"/>
  <c r="I290" i="38"/>
  <c r="H267" i="42"/>
  <c r="G267" i="42"/>
  <c r="E267" i="42"/>
  <c r="F267" i="42"/>
  <c r="J267" i="42" s="1"/>
  <c r="K269" i="45" l="1"/>
  <c r="D270" i="45" s="1"/>
  <c r="I269" i="45"/>
  <c r="G270" i="44"/>
  <c r="H270" i="44"/>
  <c r="E270" i="44"/>
  <c r="F270" i="44"/>
  <c r="J270" i="44" s="1"/>
  <c r="K257" i="37"/>
  <c r="D258" i="37" s="1"/>
  <c r="I257" i="37"/>
  <c r="G268" i="43"/>
  <c r="H268" i="43"/>
  <c r="E268" i="43"/>
  <c r="F268" i="43"/>
  <c r="J268" i="43" s="1"/>
  <c r="H511" i="36"/>
  <c r="F511" i="36"/>
  <c r="J511" i="36" s="1"/>
  <c r="I511" i="36" s="1"/>
  <c r="G511" i="36"/>
  <c r="E511" i="36"/>
  <c r="K511" i="36"/>
  <c r="D512" i="36" s="1"/>
  <c r="K267" i="42"/>
  <c r="D268" i="42" s="1"/>
  <c r="I267" i="42"/>
  <c r="I267" i="1"/>
  <c r="K267" i="1"/>
  <c r="D268" i="1" s="1"/>
  <c r="G291" i="38"/>
  <c r="F291" i="38"/>
  <c r="J291" i="38" s="1"/>
  <c r="E291" i="38"/>
  <c r="H291" i="38"/>
  <c r="E268" i="4"/>
  <c r="G268" i="4"/>
  <c r="F268" i="4"/>
  <c r="J268" i="4" s="1"/>
  <c r="G270" i="45" l="1"/>
  <c r="F270" i="45"/>
  <c r="J270" i="45" s="1"/>
  <c r="H270" i="45"/>
  <c r="E270" i="45"/>
  <c r="K270" i="44"/>
  <c r="D271" i="44" s="1"/>
  <c r="I270" i="44"/>
  <c r="E258" i="37"/>
  <c r="G258" i="37"/>
  <c r="H258" i="37"/>
  <c r="F258" i="37"/>
  <c r="J258" i="37" s="1"/>
  <c r="K268" i="43"/>
  <c r="D269" i="43" s="1"/>
  <c r="I268" i="43"/>
  <c r="G512" i="36"/>
  <c r="H512" i="36"/>
  <c r="F512" i="36"/>
  <c r="J512" i="36" s="1"/>
  <c r="I512" i="36" s="1"/>
  <c r="E512" i="36"/>
  <c r="K512" i="36"/>
  <c r="D513" i="36" s="1"/>
  <c r="I268" i="4"/>
  <c r="H268" i="4" s="1"/>
  <c r="K268" i="4"/>
  <c r="D269" i="4" s="1"/>
  <c r="I291" i="38"/>
  <c r="K291" i="38"/>
  <c r="D292" i="38" s="1"/>
  <c r="H268" i="42"/>
  <c r="G268" i="42"/>
  <c r="F268" i="42"/>
  <c r="J268" i="42" s="1"/>
  <c r="E268" i="42"/>
  <c r="H268" i="1"/>
  <c r="G268" i="1"/>
  <c r="E268" i="1"/>
  <c r="F268" i="1"/>
  <c r="J268" i="1" s="1"/>
  <c r="I270" i="45" l="1"/>
  <c r="K270" i="45"/>
  <c r="D271" i="45" s="1"/>
  <c r="G271" i="44"/>
  <c r="H271" i="44"/>
  <c r="E271" i="44"/>
  <c r="F271" i="44"/>
  <c r="J271" i="44" s="1"/>
  <c r="I258" i="37"/>
  <c r="K258" i="37"/>
  <c r="D259" i="37" s="1"/>
  <c r="G269" i="43"/>
  <c r="H269" i="43"/>
  <c r="F269" i="43"/>
  <c r="J269" i="43" s="1"/>
  <c r="E269" i="43"/>
  <c r="K513" i="36"/>
  <c r="D514" i="36" s="1"/>
  <c r="G513" i="36"/>
  <c r="H513" i="36"/>
  <c r="F513" i="36"/>
  <c r="J513" i="36" s="1"/>
  <c r="I513" i="36" s="1"/>
  <c r="E513" i="36"/>
  <c r="K268" i="1"/>
  <c r="D269" i="1" s="1"/>
  <c r="I268" i="1"/>
  <c r="K268" i="42"/>
  <c r="D269" i="42" s="1"/>
  <c r="I268" i="42"/>
  <c r="H269" i="4"/>
  <c r="G269" i="4"/>
  <c r="F269" i="4"/>
  <c r="J269" i="4" s="1"/>
  <c r="E269" i="4"/>
  <c r="E292" i="38"/>
  <c r="H292" i="38"/>
  <c r="G292" i="38"/>
  <c r="F292" i="38"/>
  <c r="J292" i="38" s="1"/>
  <c r="E271" i="45" l="1"/>
  <c r="H271" i="45"/>
  <c r="G271" i="45"/>
  <c r="F271" i="45"/>
  <c r="J271" i="45" s="1"/>
  <c r="K271" i="44"/>
  <c r="D272" i="44" s="1"/>
  <c r="I271" i="44"/>
  <c r="H259" i="37"/>
  <c r="G259" i="37"/>
  <c r="F259" i="37"/>
  <c r="J259" i="37" s="1"/>
  <c r="E259" i="37"/>
  <c r="K269" i="43"/>
  <c r="D270" i="43" s="1"/>
  <c r="I269" i="43"/>
  <c r="K514" i="36"/>
  <c r="D515" i="36" s="1"/>
  <c r="F514" i="36"/>
  <c r="J514" i="36" s="1"/>
  <c r="I514" i="36" s="1"/>
  <c r="G514" i="36"/>
  <c r="E514" i="36"/>
  <c r="H514" i="36"/>
  <c r="I269" i="4"/>
  <c r="K269" i="4"/>
  <c r="D270" i="4" s="1"/>
  <c r="H269" i="42"/>
  <c r="G269" i="42"/>
  <c r="E269" i="42"/>
  <c r="F269" i="42"/>
  <c r="J269" i="42" s="1"/>
  <c r="K292" i="38"/>
  <c r="D293" i="38" s="1"/>
  <c r="I292" i="38"/>
  <c r="G269" i="1"/>
  <c r="E269" i="1"/>
  <c r="H269" i="1"/>
  <c r="F269" i="1"/>
  <c r="J269" i="1" s="1"/>
  <c r="K271" i="45" l="1"/>
  <c r="D272" i="45" s="1"/>
  <c r="I271" i="45"/>
  <c r="G272" i="44"/>
  <c r="E272" i="44"/>
  <c r="H272" i="44"/>
  <c r="F272" i="44"/>
  <c r="J272" i="44" s="1"/>
  <c r="K259" i="37"/>
  <c r="D260" i="37" s="1"/>
  <c r="I259" i="37"/>
  <c r="G270" i="43"/>
  <c r="F270" i="43"/>
  <c r="J270" i="43" s="1"/>
  <c r="H270" i="43"/>
  <c r="E270" i="43"/>
  <c r="H515" i="36"/>
  <c r="G515" i="36"/>
  <c r="K515" i="36"/>
  <c r="D516" i="36" s="1"/>
  <c r="F515" i="36"/>
  <c r="J515" i="36" s="1"/>
  <c r="I515" i="36" s="1"/>
  <c r="E515" i="36"/>
  <c r="I269" i="1"/>
  <c r="K269" i="1"/>
  <c r="D270" i="1" s="1"/>
  <c r="K269" i="42"/>
  <c r="D270" i="42" s="1"/>
  <c r="I269" i="42"/>
  <c r="E270" i="4"/>
  <c r="G270" i="4"/>
  <c r="F270" i="4"/>
  <c r="J270" i="4" s="1"/>
  <c r="H270" i="4"/>
  <c r="G293" i="38"/>
  <c r="F293" i="38"/>
  <c r="J293" i="38" s="1"/>
  <c r="E293" i="38"/>
  <c r="H293" i="38"/>
  <c r="G272" i="45" l="1"/>
  <c r="H272" i="45"/>
  <c r="F272" i="45"/>
  <c r="J272" i="45" s="1"/>
  <c r="E272" i="45"/>
  <c r="K272" i="44"/>
  <c r="D273" i="44" s="1"/>
  <c r="I272" i="44"/>
  <c r="H260" i="37"/>
  <c r="F260" i="37"/>
  <c r="J260" i="37" s="1"/>
  <c r="G260" i="37"/>
  <c r="E260" i="37"/>
  <c r="K270" i="43"/>
  <c r="D271" i="43" s="1"/>
  <c r="I270" i="43"/>
  <c r="F516" i="36"/>
  <c r="J516" i="36" s="1"/>
  <c r="I516" i="36" s="1"/>
  <c r="K516" i="36"/>
  <c r="D517" i="36" s="1"/>
  <c r="E516" i="36"/>
  <c r="G516" i="36"/>
  <c r="H516" i="36"/>
  <c r="I293" i="38"/>
  <c r="K293" i="38"/>
  <c r="D294" i="38" s="1"/>
  <c r="F270" i="1"/>
  <c r="J270" i="1" s="1"/>
  <c r="E270" i="1"/>
  <c r="H270" i="1"/>
  <c r="G270" i="1"/>
  <c r="I270" i="4"/>
  <c r="K270" i="4"/>
  <c r="D271" i="4" s="1"/>
  <c r="H270" i="42"/>
  <c r="G270" i="42"/>
  <c r="F270" i="42"/>
  <c r="J270" i="42" s="1"/>
  <c r="E270" i="42"/>
  <c r="K272" i="45" l="1"/>
  <c r="D273" i="45" s="1"/>
  <c r="I272" i="45"/>
  <c r="G273" i="44"/>
  <c r="H273" i="44"/>
  <c r="E273" i="44"/>
  <c r="F273" i="44"/>
  <c r="J273" i="44" s="1"/>
  <c r="I260" i="37"/>
  <c r="K260" i="37"/>
  <c r="D261" i="37" s="1"/>
  <c r="G271" i="43"/>
  <c r="H271" i="43"/>
  <c r="F271" i="43"/>
  <c r="J271" i="43" s="1"/>
  <c r="E271" i="43"/>
  <c r="G517" i="36"/>
  <c r="E517" i="36"/>
  <c r="K517" i="36"/>
  <c r="D518" i="36" s="1"/>
  <c r="H517" i="36"/>
  <c r="F517" i="36"/>
  <c r="J517" i="36" s="1"/>
  <c r="I517" i="36" s="1"/>
  <c r="H271" i="4"/>
  <c r="G271" i="4"/>
  <c r="F271" i="4"/>
  <c r="J271" i="4" s="1"/>
  <c r="E271" i="4"/>
  <c r="E294" i="38"/>
  <c r="H294" i="38"/>
  <c r="G294" i="38"/>
  <c r="F294" i="38"/>
  <c r="J294" i="38" s="1"/>
  <c r="K270" i="42"/>
  <c r="D271" i="42" s="1"/>
  <c r="I270" i="42"/>
  <c r="K270" i="1"/>
  <c r="D271" i="1" s="1"/>
  <c r="I270" i="1"/>
  <c r="H273" i="45" l="1"/>
  <c r="E273" i="45"/>
  <c r="G273" i="45"/>
  <c r="F273" i="45"/>
  <c r="J273" i="45" s="1"/>
  <c r="K273" i="44"/>
  <c r="D274" i="44" s="1"/>
  <c r="I273" i="44"/>
  <c r="E261" i="37"/>
  <c r="G261" i="37"/>
  <c r="F261" i="37"/>
  <c r="J261" i="37" s="1"/>
  <c r="H261" i="37"/>
  <c r="I271" i="43"/>
  <c r="K271" i="43"/>
  <c r="D272" i="43" s="1"/>
  <c r="G518" i="36"/>
  <c r="E518" i="36"/>
  <c r="H518" i="36"/>
  <c r="F518" i="36"/>
  <c r="J518" i="36" s="1"/>
  <c r="I518" i="36" s="1"/>
  <c r="K518" i="36"/>
  <c r="D519" i="36" s="1"/>
  <c r="F271" i="1"/>
  <c r="J271" i="1" s="1"/>
  <c r="G271" i="1"/>
  <c r="E271" i="1"/>
  <c r="H271" i="1"/>
  <c r="K271" i="4"/>
  <c r="D272" i="4" s="1"/>
  <c r="I271" i="4"/>
  <c r="I294" i="38"/>
  <c r="K294" i="38"/>
  <c r="D295" i="38" s="1"/>
  <c r="H271" i="42"/>
  <c r="G271" i="42"/>
  <c r="E271" i="42"/>
  <c r="F271" i="42"/>
  <c r="J271" i="42" s="1"/>
  <c r="K273" i="45" l="1"/>
  <c r="D274" i="45" s="1"/>
  <c r="I273" i="45"/>
  <c r="G274" i="44"/>
  <c r="H274" i="44"/>
  <c r="E274" i="44"/>
  <c r="F274" i="44"/>
  <c r="J274" i="44" s="1"/>
  <c r="I261" i="37"/>
  <c r="K261" i="37"/>
  <c r="D262" i="37" s="1"/>
  <c r="G272" i="43"/>
  <c r="E272" i="43"/>
  <c r="F272" i="43"/>
  <c r="J272" i="43" s="1"/>
  <c r="H272" i="43"/>
  <c r="G519" i="36"/>
  <c r="E519" i="36"/>
  <c r="H519" i="36"/>
  <c r="K519" i="36"/>
  <c r="D520" i="36" s="1"/>
  <c r="F519" i="36"/>
  <c r="J519" i="36" s="1"/>
  <c r="I519" i="36" s="1"/>
  <c r="G295" i="38"/>
  <c r="F295" i="38"/>
  <c r="J295" i="38" s="1"/>
  <c r="E295" i="38"/>
  <c r="H295" i="38"/>
  <c r="E272" i="4"/>
  <c r="G272" i="4"/>
  <c r="F272" i="4"/>
  <c r="J272" i="4" s="1"/>
  <c r="H272" i="4"/>
  <c r="I271" i="1"/>
  <c r="K271" i="1"/>
  <c r="D272" i="1" s="1"/>
  <c r="K271" i="42"/>
  <c r="D272" i="42" s="1"/>
  <c r="I271" i="42"/>
  <c r="G274" i="45" l="1"/>
  <c r="E274" i="45"/>
  <c r="F274" i="45"/>
  <c r="J274" i="45" s="1"/>
  <c r="H274" i="45"/>
  <c r="K274" i="44"/>
  <c r="D275" i="44" s="1"/>
  <c r="I274" i="44"/>
  <c r="G262" i="37"/>
  <c r="H262" i="37"/>
  <c r="E262" i="37"/>
  <c r="F262" i="37"/>
  <c r="J262" i="37" s="1"/>
  <c r="K272" i="43"/>
  <c r="D273" i="43" s="1"/>
  <c r="I272" i="43"/>
  <c r="G520" i="36"/>
  <c r="E520" i="36"/>
  <c r="K520" i="36"/>
  <c r="D521" i="36" s="1"/>
  <c r="H520" i="36"/>
  <c r="F520" i="36"/>
  <c r="J520" i="36" s="1"/>
  <c r="I520" i="36" s="1"/>
  <c r="I272" i="4"/>
  <c r="K272" i="4"/>
  <c r="D273" i="4" s="1"/>
  <c r="H272" i="1"/>
  <c r="G272" i="1"/>
  <c r="F272" i="1"/>
  <c r="J272" i="1" s="1"/>
  <c r="E272" i="1"/>
  <c r="I295" i="38"/>
  <c r="K295" i="38"/>
  <c r="D296" i="38" s="1"/>
  <c r="H272" i="42"/>
  <c r="G272" i="42"/>
  <c r="F272" i="42"/>
  <c r="J272" i="42" s="1"/>
  <c r="E272" i="42"/>
  <c r="K274" i="45" l="1"/>
  <c r="D275" i="45" s="1"/>
  <c r="I274" i="45"/>
  <c r="G275" i="44"/>
  <c r="H275" i="44"/>
  <c r="F275" i="44"/>
  <c r="J275" i="44" s="1"/>
  <c r="E275" i="44"/>
  <c r="K262" i="37"/>
  <c r="D263" i="37" s="1"/>
  <c r="I262" i="37"/>
  <c r="G273" i="43"/>
  <c r="E273" i="43"/>
  <c r="H273" i="43"/>
  <c r="F273" i="43"/>
  <c r="J273" i="43" s="1"/>
  <c r="K521" i="36"/>
  <c r="D522" i="36" s="1"/>
  <c r="F521" i="36"/>
  <c r="J521" i="36" s="1"/>
  <c r="I521" i="36" s="1"/>
  <c r="G521" i="36"/>
  <c r="E521" i="36"/>
  <c r="H521" i="36"/>
  <c r="E296" i="38"/>
  <c r="H296" i="38"/>
  <c r="G296" i="38"/>
  <c r="F296" i="38"/>
  <c r="J296" i="38" s="1"/>
  <c r="K272" i="42"/>
  <c r="D273" i="42" s="1"/>
  <c r="I272" i="42"/>
  <c r="H273" i="4"/>
  <c r="E273" i="4"/>
  <c r="G273" i="4"/>
  <c r="F273" i="4"/>
  <c r="J273" i="4" s="1"/>
  <c r="K272" i="1"/>
  <c r="D273" i="1" s="1"/>
  <c r="I272" i="1"/>
  <c r="H275" i="45" l="1"/>
  <c r="G275" i="45"/>
  <c r="E275" i="45"/>
  <c r="F275" i="45"/>
  <c r="J275" i="45" s="1"/>
  <c r="K275" i="44"/>
  <c r="D276" i="44" s="1"/>
  <c r="I275" i="44"/>
  <c r="H263" i="37"/>
  <c r="E263" i="37"/>
  <c r="F263" i="37"/>
  <c r="J263" i="37" s="1"/>
  <c r="G263" i="37"/>
  <c r="I273" i="43"/>
  <c r="K273" i="43"/>
  <c r="D274" i="43" s="1"/>
  <c r="F522" i="36"/>
  <c r="J522" i="36" s="1"/>
  <c r="I522" i="36" s="1"/>
  <c r="E522" i="36"/>
  <c r="G522" i="36"/>
  <c r="K522" i="36"/>
  <c r="D523" i="36" s="1"/>
  <c r="H522" i="36"/>
  <c r="G273" i="1"/>
  <c r="F273" i="1"/>
  <c r="J273" i="1" s="1"/>
  <c r="E273" i="1"/>
  <c r="H273" i="1"/>
  <c r="I296" i="38"/>
  <c r="K296" i="38"/>
  <c r="D297" i="38" s="1"/>
  <c r="K273" i="4"/>
  <c r="D274" i="4" s="1"/>
  <c r="I273" i="4"/>
  <c r="H273" i="42"/>
  <c r="G273" i="42"/>
  <c r="E273" i="42"/>
  <c r="F273" i="42"/>
  <c r="J273" i="42" s="1"/>
  <c r="K275" i="45" l="1"/>
  <c r="D276" i="45" s="1"/>
  <c r="I275" i="45"/>
  <c r="G276" i="44"/>
  <c r="E276" i="44"/>
  <c r="H276" i="44"/>
  <c r="F276" i="44"/>
  <c r="J276" i="44" s="1"/>
  <c r="K263" i="37"/>
  <c r="D264" i="37" s="1"/>
  <c r="I263" i="37"/>
  <c r="G274" i="43"/>
  <c r="F274" i="43"/>
  <c r="J274" i="43" s="1"/>
  <c r="E274" i="43"/>
  <c r="H274" i="43"/>
  <c r="H523" i="36"/>
  <c r="F523" i="36"/>
  <c r="J523" i="36" s="1"/>
  <c r="I523" i="36" s="1"/>
  <c r="G523" i="36"/>
  <c r="E523" i="36"/>
  <c r="K523" i="36"/>
  <c r="D524" i="36" s="1"/>
  <c r="G297" i="38"/>
  <c r="F297" i="38"/>
  <c r="J297" i="38" s="1"/>
  <c r="H297" i="38"/>
  <c r="E297" i="38"/>
  <c r="E274" i="4"/>
  <c r="G274" i="4"/>
  <c r="F274" i="4"/>
  <c r="J274" i="4" s="1"/>
  <c r="H274" i="4"/>
  <c r="K273" i="1"/>
  <c r="D274" i="1" s="1"/>
  <c r="I273" i="1"/>
  <c r="K273" i="42"/>
  <c r="D274" i="42" s="1"/>
  <c r="I273" i="42"/>
  <c r="G276" i="45" l="1"/>
  <c r="H276" i="45"/>
  <c r="F276" i="45"/>
  <c r="J276" i="45" s="1"/>
  <c r="E276" i="45"/>
  <c r="K276" i="44"/>
  <c r="D277" i="44" s="1"/>
  <c r="I276" i="44"/>
  <c r="E264" i="37"/>
  <c r="H264" i="37"/>
  <c r="G264" i="37"/>
  <c r="F264" i="37"/>
  <c r="J264" i="37" s="1"/>
  <c r="K274" i="43"/>
  <c r="D275" i="43" s="1"/>
  <c r="I274" i="43"/>
  <c r="F524" i="36"/>
  <c r="J524" i="36" s="1"/>
  <c r="I524" i="36" s="1"/>
  <c r="H524" i="36"/>
  <c r="G524" i="36"/>
  <c r="E524" i="36"/>
  <c r="K524" i="36"/>
  <c r="D525" i="36" s="1"/>
  <c r="F274" i="1"/>
  <c r="J274" i="1" s="1"/>
  <c r="E274" i="1"/>
  <c r="H274" i="1"/>
  <c r="G274" i="1"/>
  <c r="I274" i="4"/>
  <c r="K274" i="4"/>
  <c r="D275" i="4" s="1"/>
  <c r="I297" i="38"/>
  <c r="K297" i="38"/>
  <c r="D298" i="38" s="1"/>
  <c r="H274" i="42"/>
  <c r="G274" i="42"/>
  <c r="F274" i="42"/>
  <c r="J274" i="42" s="1"/>
  <c r="E274" i="42"/>
  <c r="I276" i="45" l="1"/>
  <c r="K276" i="45"/>
  <c r="D277" i="45" s="1"/>
  <c r="G277" i="44"/>
  <c r="E277" i="44"/>
  <c r="H277" i="44"/>
  <c r="F277" i="44"/>
  <c r="J277" i="44" s="1"/>
  <c r="I264" i="37"/>
  <c r="K264" i="37"/>
  <c r="D265" i="37" s="1"/>
  <c r="G275" i="43"/>
  <c r="E275" i="43"/>
  <c r="F275" i="43"/>
  <c r="J275" i="43" s="1"/>
  <c r="H275" i="43"/>
  <c r="K525" i="36"/>
  <c r="D526" i="36" s="1"/>
  <c r="E525" i="36"/>
  <c r="F525" i="36"/>
  <c r="J525" i="36" s="1"/>
  <c r="I525" i="36" s="1"/>
  <c r="G525" i="36"/>
  <c r="H525" i="36"/>
  <c r="K274" i="1"/>
  <c r="D275" i="1" s="1"/>
  <c r="I274" i="1"/>
  <c r="K274" i="42"/>
  <c r="D275" i="42" s="1"/>
  <c r="I274" i="42"/>
  <c r="E298" i="38"/>
  <c r="H298" i="38"/>
  <c r="G298" i="38"/>
  <c r="F298" i="38"/>
  <c r="J298" i="38" s="1"/>
  <c r="E275" i="4"/>
  <c r="H275" i="4"/>
  <c r="G275" i="4"/>
  <c r="F275" i="4"/>
  <c r="J275" i="4" s="1"/>
  <c r="H277" i="45" l="1"/>
  <c r="G277" i="45"/>
  <c r="F277" i="45"/>
  <c r="J277" i="45" s="1"/>
  <c r="E277" i="45"/>
  <c r="K277" i="44"/>
  <c r="D278" i="44" s="1"/>
  <c r="I277" i="44"/>
  <c r="H265" i="37"/>
  <c r="E265" i="37"/>
  <c r="F265" i="37"/>
  <c r="J265" i="37" s="1"/>
  <c r="G265" i="37"/>
  <c r="K275" i="43"/>
  <c r="D276" i="43" s="1"/>
  <c r="I275" i="43"/>
  <c r="F526" i="36"/>
  <c r="J526" i="36" s="1"/>
  <c r="I526" i="36" s="1"/>
  <c r="K526" i="36"/>
  <c r="D527" i="36" s="1"/>
  <c r="E526" i="36"/>
  <c r="G526" i="36"/>
  <c r="H526" i="36"/>
  <c r="H275" i="42"/>
  <c r="G275" i="42"/>
  <c r="E275" i="42"/>
  <c r="F275" i="42"/>
  <c r="J275" i="42" s="1"/>
  <c r="I275" i="4"/>
  <c r="K275" i="4"/>
  <c r="D276" i="4" s="1"/>
  <c r="K298" i="38"/>
  <c r="D299" i="38" s="1"/>
  <c r="I298" i="38"/>
  <c r="F275" i="1"/>
  <c r="J275" i="1" s="1"/>
  <c r="G275" i="1"/>
  <c r="E275" i="1"/>
  <c r="H275" i="1"/>
  <c r="K277" i="45" l="1"/>
  <c r="D278" i="45" s="1"/>
  <c r="I277" i="45"/>
  <c r="G278" i="44"/>
  <c r="H278" i="44"/>
  <c r="E278" i="44"/>
  <c r="F278" i="44"/>
  <c r="J278" i="44" s="1"/>
  <c r="I265" i="37"/>
  <c r="K265" i="37"/>
  <c r="D266" i="37" s="1"/>
  <c r="G276" i="43"/>
  <c r="E276" i="43"/>
  <c r="H276" i="43"/>
  <c r="F276" i="43"/>
  <c r="J276" i="43" s="1"/>
  <c r="G527" i="36"/>
  <c r="E527" i="36"/>
  <c r="H527" i="36"/>
  <c r="F527" i="36"/>
  <c r="J527" i="36" s="1"/>
  <c r="I527" i="36" s="1"/>
  <c r="K527" i="36"/>
  <c r="D528" i="36" s="1"/>
  <c r="E276" i="4"/>
  <c r="G276" i="4"/>
  <c r="F276" i="4"/>
  <c r="J276" i="4" s="1"/>
  <c r="H276" i="4"/>
  <c r="I275" i="1"/>
  <c r="K275" i="1"/>
  <c r="D276" i="1" s="1"/>
  <c r="G299" i="38"/>
  <c r="F299" i="38"/>
  <c r="J299" i="38" s="1"/>
  <c r="H299" i="38"/>
  <c r="E299" i="38"/>
  <c r="K275" i="42"/>
  <c r="D276" i="42" s="1"/>
  <c r="I275" i="42"/>
  <c r="G278" i="45" l="1"/>
  <c r="F278" i="45"/>
  <c r="J278" i="45" s="1"/>
  <c r="H278" i="45"/>
  <c r="E278" i="45"/>
  <c r="K278" i="44"/>
  <c r="D279" i="44" s="1"/>
  <c r="I278" i="44"/>
  <c r="E266" i="37"/>
  <c r="F266" i="37"/>
  <c r="J266" i="37" s="1"/>
  <c r="G266" i="37"/>
  <c r="H266" i="37"/>
  <c r="K276" i="43"/>
  <c r="D277" i="43" s="1"/>
  <c r="I276" i="43"/>
  <c r="G528" i="36"/>
  <c r="H528" i="36"/>
  <c r="K528" i="36"/>
  <c r="D529" i="36" s="1"/>
  <c r="F528" i="36"/>
  <c r="J528" i="36" s="1"/>
  <c r="I528" i="36" s="1"/>
  <c r="E528" i="36"/>
  <c r="I276" i="4"/>
  <c r="K276" i="4"/>
  <c r="D277" i="4" s="1"/>
  <c r="H276" i="42"/>
  <c r="G276" i="42"/>
  <c r="F276" i="42"/>
  <c r="J276" i="42" s="1"/>
  <c r="E276" i="42"/>
  <c r="I299" i="38"/>
  <c r="K299" i="38"/>
  <c r="D300" i="38" s="1"/>
  <c r="H276" i="1"/>
  <c r="G276" i="1"/>
  <c r="F276" i="1"/>
  <c r="J276" i="1" s="1"/>
  <c r="E276" i="1"/>
  <c r="I278" i="45" l="1"/>
  <c r="K278" i="45"/>
  <c r="D279" i="45" s="1"/>
  <c r="G279" i="44"/>
  <c r="H279" i="44"/>
  <c r="E279" i="44"/>
  <c r="F279" i="44"/>
  <c r="J279" i="44" s="1"/>
  <c r="K266" i="37"/>
  <c r="D267" i="37" s="1"/>
  <c r="I266" i="37"/>
  <c r="G277" i="43"/>
  <c r="H277" i="43"/>
  <c r="E277" i="43"/>
  <c r="F277" i="43"/>
  <c r="J277" i="43" s="1"/>
  <c r="K529" i="36"/>
  <c r="D530" i="36" s="1"/>
  <c r="F529" i="36"/>
  <c r="J529" i="36" s="1"/>
  <c r="I529" i="36" s="1"/>
  <c r="G529" i="36"/>
  <c r="H529" i="36"/>
  <c r="E529" i="36"/>
  <c r="K276" i="42"/>
  <c r="D277" i="42" s="1"/>
  <c r="I276" i="42"/>
  <c r="E300" i="38"/>
  <c r="H300" i="38"/>
  <c r="G300" i="38"/>
  <c r="F300" i="38"/>
  <c r="J300" i="38" s="1"/>
  <c r="K276" i="1"/>
  <c r="D277" i="1" s="1"/>
  <c r="I276" i="1"/>
  <c r="H277" i="4"/>
  <c r="G277" i="4"/>
  <c r="F277" i="4"/>
  <c r="J277" i="4" s="1"/>
  <c r="E277" i="4"/>
  <c r="H279" i="45" l="1"/>
  <c r="G279" i="45"/>
  <c r="E279" i="45"/>
  <c r="F279" i="45"/>
  <c r="J279" i="45" s="1"/>
  <c r="K279" i="44"/>
  <c r="D280" i="44" s="1"/>
  <c r="I279" i="44"/>
  <c r="G267" i="37"/>
  <c r="E267" i="37"/>
  <c r="F267" i="37"/>
  <c r="J267" i="37" s="1"/>
  <c r="H267" i="37"/>
  <c r="K277" i="43"/>
  <c r="D278" i="43" s="1"/>
  <c r="I277" i="43"/>
  <c r="G530" i="36"/>
  <c r="E530" i="36"/>
  <c r="F530" i="36"/>
  <c r="J530" i="36" s="1"/>
  <c r="I530" i="36" s="1"/>
  <c r="H530" i="36"/>
  <c r="K530" i="36"/>
  <c r="D531" i="36" s="1"/>
  <c r="K300" i="38"/>
  <c r="D301" i="38" s="1"/>
  <c r="I300" i="38"/>
  <c r="I277" i="4"/>
  <c r="K277" i="4"/>
  <c r="D278" i="4" s="1"/>
  <c r="G277" i="1"/>
  <c r="E277" i="1"/>
  <c r="F277" i="1"/>
  <c r="J277" i="1" s="1"/>
  <c r="H277" i="1"/>
  <c r="H277" i="42"/>
  <c r="G277" i="42"/>
  <c r="E277" i="42"/>
  <c r="F277" i="42"/>
  <c r="J277" i="42" s="1"/>
  <c r="K279" i="45" l="1"/>
  <c r="D280" i="45" s="1"/>
  <c r="I279" i="45"/>
  <c r="G280" i="44"/>
  <c r="E280" i="44"/>
  <c r="H280" i="44"/>
  <c r="F280" i="44"/>
  <c r="J280" i="44" s="1"/>
  <c r="K267" i="37"/>
  <c r="D268" i="37" s="1"/>
  <c r="I267" i="37"/>
  <c r="H278" i="43"/>
  <c r="G278" i="43"/>
  <c r="F278" i="43"/>
  <c r="J278" i="43" s="1"/>
  <c r="E278" i="43"/>
  <c r="G531" i="36"/>
  <c r="E531" i="36"/>
  <c r="K531" i="36"/>
  <c r="D532" i="36" s="1"/>
  <c r="H531" i="36"/>
  <c r="F531" i="36"/>
  <c r="J531" i="36" s="1"/>
  <c r="I531" i="36" s="1"/>
  <c r="I277" i="1"/>
  <c r="K277" i="1"/>
  <c r="D278" i="1" s="1"/>
  <c r="G301" i="38"/>
  <c r="F301" i="38"/>
  <c r="J301" i="38" s="1"/>
  <c r="E301" i="38"/>
  <c r="H301" i="38"/>
  <c r="K277" i="42"/>
  <c r="D278" i="42" s="1"/>
  <c r="I277" i="42"/>
  <c r="E278" i="4"/>
  <c r="G278" i="4"/>
  <c r="F278" i="4"/>
  <c r="J278" i="4" s="1"/>
  <c r="H278" i="4"/>
  <c r="G280" i="45" l="1"/>
  <c r="H280" i="45"/>
  <c r="F280" i="45"/>
  <c r="J280" i="45" s="1"/>
  <c r="E280" i="45"/>
  <c r="K280" i="44"/>
  <c r="D281" i="44" s="1"/>
  <c r="I280" i="44"/>
  <c r="G268" i="37"/>
  <c r="E268" i="37"/>
  <c r="F268" i="37"/>
  <c r="J268" i="37" s="1"/>
  <c r="H268" i="37"/>
  <c r="K278" i="43"/>
  <c r="D279" i="43" s="1"/>
  <c r="I278" i="43"/>
  <c r="G532" i="36"/>
  <c r="H532" i="36"/>
  <c r="K532" i="36"/>
  <c r="D533" i="36" s="1"/>
  <c r="F532" i="36"/>
  <c r="J532" i="36" s="1"/>
  <c r="I532" i="36" s="1"/>
  <c r="E532" i="36"/>
  <c r="F278" i="1"/>
  <c r="J278" i="1" s="1"/>
  <c r="E278" i="1"/>
  <c r="H278" i="1"/>
  <c r="G278" i="1"/>
  <c r="I278" i="4"/>
  <c r="K278" i="4"/>
  <c r="D279" i="4" s="1"/>
  <c r="I301" i="38"/>
  <c r="K301" i="38"/>
  <c r="D302" i="38" s="1"/>
  <c r="H278" i="42"/>
  <c r="G278" i="42"/>
  <c r="F278" i="42"/>
  <c r="J278" i="42" s="1"/>
  <c r="E278" i="42"/>
  <c r="K280" i="45" l="1"/>
  <c r="D281" i="45" s="1"/>
  <c r="I280" i="45"/>
  <c r="G281" i="44"/>
  <c r="E281" i="44"/>
  <c r="F281" i="44"/>
  <c r="J281" i="44" s="1"/>
  <c r="H281" i="44"/>
  <c r="I268" i="37"/>
  <c r="K268" i="37"/>
  <c r="D269" i="37" s="1"/>
  <c r="G279" i="43"/>
  <c r="H279" i="43"/>
  <c r="F279" i="43"/>
  <c r="J279" i="43" s="1"/>
  <c r="E279" i="43"/>
  <c r="G533" i="36"/>
  <c r="E533" i="36"/>
  <c r="F533" i="36"/>
  <c r="J533" i="36" s="1"/>
  <c r="I533" i="36" s="1"/>
  <c r="H533" i="36"/>
  <c r="K533" i="36"/>
  <c r="D534" i="36" s="1"/>
  <c r="K278" i="42"/>
  <c r="D279" i="42" s="1"/>
  <c r="I278" i="42"/>
  <c r="E279" i="4"/>
  <c r="H279" i="4"/>
  <c r="G279" i="4"/>
  <c r="F279" i="4"/>
  <c r="J279" i="4" s="1"/>
  <c r="E302" i="38"/>
  <c r="H302" i="38"/>
  <c r="G302" i="38"/>
  <c r="F302" i="38"/>
  <c r="J302" i="38" s="1"/>
  <c r="K278" i="1"/>
  <c r="D279" i="1" s="1"/>
  <c r="I278" i="1"/>
  <c r="H281" i="45" l="1"/>
  <c r="G281" i="45"/>
  <c r="E281" i="45"/>
  <c r="F281" i="45"/>
  <c r="J281" i="45" s="1"/>
  <c r="K281" i="44"/>
  <c r="D282" i="44" s="1"/>
  <c r="I281" i="44"/>
  <c r="H269" i="37"/>
  <c r="E269" i="37"/>
  <c r="G269" i="37"/>
  <c r="F269" i="37"/>
  <c r="J269" i="37" s="1"/>
  <c r="I279" i="43"/>
  <c r="K279" i="43"/>
  <c r="D280" i="43" s="1"/>
  <c r="G534" i="36"/>
  <c r="E534" i="36"/>
  <c r="K534" i="36"/>
  <c r="D535" i="36" s="1"/>
  <c r="H534" i="36"/>
  <c r="F534" i="36"/>
  <c r="J534" i="36" s="1"/>
  <c r="I534" i="36" s="1"/>
  <c r="F279" i="1"/>
  <c r="J279" i="1" s="1"/>
  <c r="G279" i="1"/>
  <c r="E279" i="1"/>
  <c r="H279" i="1"/>
  <c r="K279" i="4"/>
  <c r="D280" i="4" s="1"/>
  <c r="I279" i="4"/>
  <c r="I302" i="38"/>
  <c r="K302" i="38"/>
  <c r="D303" i="38" s="1"/>
  <c r="H279" i="42"/>
  <c r="G279" i="42"/>
  <c r="E279" i="42"/>
  <c r="F279" i="42"/>
  <c r="J279" i="42" s="1"/>
  <c r="K281" i="45" l="1"/>
  <c r="D282" i="45" s="1"/>
  <c r="I281" i="45"/>
  <c r="G282" i="44"/>
  <c r="H282" i="44"/>
  <c r="E282" i="44"/>
  <c r="F282" i="44"/>
  <c r="J282" i="44" s="1"/>
  <c r="K269" i="37"/>
  <c r="D270" i="37" s="1"/>
  <c r="I269" i="37"/>
  <c r="G280" i="43"/>
  <c r="H280" i="43"/>
  <c r="E280" i="43"/>
  <c r="F280" i="43"/>
  <c r="J280" i="43" s="1"/>
  <c r="G535" i="36"/>
  <c r="E535" i="36"/>
  <c r="K535" i="36"/>
  <c r="D536" i="36" s="1"/>
  <c r="F535" i="36"/>
  <c r="J535" i="36" s="1"/>
  <c r="I535" i="36" s="1"/>
  <c r="H535" i="36"/>
  <c r="K279" i="42"/>
  <c r="D280" i="42" s="1"/>
  <c r="I279" i="42"/>
  <c r="G303" i="38"/>
  <c r="F303" i="38"/>
  <c r="J303" i="38" s="1"/>
  <c r="E303" i="38"/>
  <c r="H303" i="38"/>
  <c r="E280" i="4"/>
  <c r="G280" i="4"/>
  <c r="F280" i="4"/>
  <c r="J280" i="4" s="1"/>
  <c r="H280" i="4"/>
  <c r="I279" i="1"/>
  <c r="K279" i="1"/>
  <c r="D280" i="1" s="1"/>
  <c r="G282" i="45" l="1"/>
  <c r="F282" i="45"/>
  <c r="J282" i="45" s="1"/>
  <c r="H282" i="45"/>
  <c r="E282" i="45"/>
  <c r="K282" i="44"/>
  <c r="D283" i="44" s="1"/>
  <c r="I282" i="44"/>
  <c r="E270" i="37"/>
  <c r="H270" i="37"/>
  <c r="F270" i="37"/>
  <c r="J270" i="37" s="1"/>
  <c r="G270" i="37"/>
  <c r="K280" i="43"/>
  <c r="D281" i="43" s="1"/>
  <c r="I280" i="43"/>
  <c r="H536" i="36"/>
  <c r="K536" i="36"/>
  <c r="D537" i="36" s="1"/>
  <c r="F536" i="36"/>
  <c r="J536" i="36" s="1"/>
  <c r="I536" i="36" s="1"/>
  <c r="G536" i="36"/>
  <c r="E536" i="36"/>
  <c r="H280" i="1"/>
  <c r="G280" i="1"/>
  <c r="F280" i="1"/>
  <c r="J280" i="1" s="1"/>
  <c r="E280" i="1"/>
  <c r="I303" i="38"/>
  <c r="K303" i="38"/>
  <c r="D304" i="38" s="1"/>
  <c r="I280" i="4"/>
  <c r="K280" i="4"/>
  <c r="D281" i="4" s="1"/>
  <c r="H280" i="42"/>
  <c r="G280" i="42"/>
  <c r="F280" i="42"/>
  <c r="J280" i="42" s="1"/>
  <c r="E280" i="42"/>
  <c r="K282" i="45" l="1"/>
  <c r="D283" i="45" s="1"/>
  <c r="I282" i="45"/>
  <c r="G283" i="44"/>
  <c r="H283" i="44"/>
  <c r="E283" i="44"/>
  <c r="F283" i="44"/>
  <c r="J283" i="44" s="1"/>
  <c r="I270" i="37"/>
  <c r="K270" i="37"/>
  <c r="D271" i="37" s="1"/>
  <c r="G281" i="43"/>
  <c r="E281" i="43"/>
  <c r="H281" i="43"/>
  <c r="F281" i="43"/>
  <c r="J281" i="43" s="1"/>
  <c r="K537" i="36"/>
  <c r="D538" i="36" s="1"/>
  <c r="F537" i="36"/>
  <c r="J537" i="36" s="1"/>
  <c r="I537" i="36" s="1"/>
  <c r="G537" i="36"/>
  <c r="E537" i="36"/>
  <c r="H537" i="36"/>
  <c r="H281" i="4"/>
  <c r="E281" i="4"/>
  <c r="G281" i="4"/>
  <c r="F281" i="4"/>
  <c r="J281" i="4" s="1"/>
  <c r="K280" i="1"/>
  <c r="D281" i="1" s="1"/>
  <c r="I280" i="1"/>
  <c r="K280" i="42"/>
  <c r="D281" i="42" s="1"/>
  <c r="I280" i="42"/>
  <c r="E304" i="38"/>
  <c r="H304" i="38"/>
  <c r="G304" i="38"/>
  <c r="F304" i="38"/>
  <c r="J304" i="38" s="1"/>
  <c r="H283" i="45" l="1"/>
  <c r="G283" i="45"/>
  <c r="F283" i="45"/>
  <c r="J283" i="45" s="1"/>
  <c r="E283" i="45"/>
  <c r="K283" i="44"/>
  <c r="D284" i="44" s="1"/>
  <c r="I283" i="44"/>
  <c r="F271" i="37"/>
  <c r="J271" i="37" s="1"/>
  <c r="H271" i="37"/>
  <c r="G271" i="37"/>
  <c r="E271" i="37"/>
  <c r="K281" i="43"/>
  <c r="D282" i="43" s="1"/>
  <c r="I281" i="43"/>
  <c r="F538" i="36"/>
  <c r="J538" i="36" s="1"/>
  <c r="I538" i="36" s="1"/>
  <c r="E538" i="36"/>
  <c r="G538" i="36"/>
  <c r="K538" i="36"/>
  <c r="D539" i="36" s="1"/>
  <c r="H538" i="36"/>
  <c r="I304" i="38"/>
  <c r="K304" i="38"/>
  <c r="D305" i="38" s="1"/>
  <c r="H281" i="42"/>
  <c r="G281" i="42"/>
  <c r="E281" i="42"/>
  <c r="F281" i="42"/>
  <c r="J281" i="42" s="1"/>
  <c r="G281" i="1"/>
  <c r="E281" i="1"/>
  <c r="F281" i="1"/>
  <c r="J281" i="1" s="1"/>
  <c r="H281" i="1"/>
  <c r="K281" i="4"/>
  <c r="D282" i="4" s="1"/>
  <c r="I281" i="4"/>
  <c r="K283" i="45" l="1"/>
  <c r="D284" i="45" s="1"/>
  <c r="I283" i="45"/>
  <c r="G284" i="44"/>
  <c r="E284" i="44"/>
  <c r="H284" i="44"/>
  <c r="F284" i="44"/>
  <c r="J284" i="44" s="1"/>
  <c r="I271" i="37"/>
  <c r="K271" i="37"/>
  <c r="D272" i="37" s="1"/>
  <c r="G282" i="43"/>
  <c r="E282" i="43"/>
  <c r="H282" i="43"/>
  <c r="F282" i="43"/>
  <c r="J282" i="43" s="1"/>
  <c r="G539" i="36"/>
  <c r="E539" i="36"/>
  <c r="K539" i="36"/>
  <c r="D540" i="36" s="1"/>
  <c r="H539" i="36"/>
  <c r="F539" i="36"/>
  <c r="J539" i="36" s="1"/>
  <c r="I539" i="36" s="1"/>
  <c r="K281" i="42"/>
  <c r="D282" i="42" s="1"/>
  <c r="I281" i="42"/>
  <c r="E282" i="4"/>
  <c r="G282" i="4"/>
  <c r="F282" i="4"/>
  <c r="J282" i="4" s="1"/>
  <c r="H282" i="4"/>
  <c r="G305" i="38"/>
  <c r="F305" i="38"/>
  <c r="J305" i="38" s="1"/>
  <c r="H305" i="38"/>
  <c r="E305" i="38"/>
  <c r="K281" i="1"/>
  <c r="D282" i="1" s="1"/>
  <c r="I281" i="1"/>
  <c r="G284" i="45" l="1"/>
  <c r="H284" i="45"/>
  <c r="F284" i="45"/>
  <c r="J284" i="45" s="1"/>
  <c r="E284" i="45"/>
  <c r="K284" i="44"/>
  <c r="D285" i="44" s="1"/>
  <c r="I284" i="44"/>
  <c r="G272" i="37"/>
  <c r="E272" i="37"/>
  <c r="F272" i="37"/>
  <c r="J272" i="37" s="1"/>
  <c r="H272" i="37"/>
  <c r="K282" i="43"/>
  <c r="D283" i="43" s="1"/>
  <c r="I282" i="43"/>
  <c r="G540" i="36"/>
  <c r="E540" i="36"/>
  <c r="K540" i="36"/>
  <c r="D541" i="36" s="1"/>
  <c r="H540" i="36"/>
  <c r="F540" i="36"/>
  <c r="J540" i="36" s="1"/>
  <c r="I540" i="36" s="1"/>
  <c r="F282" i="1"/>
  <c r="J282" i="1" s="1"/>
  <c r="E282" i="1"/>
  <c r="H282" i="1"/>
  <c r="G282" i="1"/>
  <c r="I282" i="4"/>
  <c r="K282" i="4"/>
  <c r="D283" i="4" s="1"/>
  <c r="I305" i="38"/>
  <c r="K305" i="38"/>
  <c r="D306" i="38" s="1"/>
  <c r="H282" i="42"/>
  <c r="G282" i="42"/>
  <c r="F282" i="42"/>
  <c r="J282" i="42" s="1"/>
  <c r="E282" i="42"/>
  <c r="I284" i="45" l="1"/>
  <c r="K284" i="45"/>
  <c r="D285" i="45" s="1"/>
  <c r="G285" i="44"/>
  <c r="H285" i="44"/>
  <c r="E285" i="44"/>
  <c r="F285" i="44"/>
  <c r="J285" i="44" s="1"/>
  <c r="I272" i="37"/>
  <c r="K272" i="37"/>
  <c r="D273" i="37" s="1"/>
  <c r="G283" i="43"/>
  <c r="E283" i="43"/>
  <c r="F283" i="43"/>
  <c r="J283" i="43" s="1"/>
  <c r="H283" i="43"/>
  <c r="K541" i="36"/>
  <c r="D542" i="36" s="1"/>
  <c r="G541" i="36"/>
  <c r="E541" i="36"/>
  <c r="H541" i="36"/>
  <c r="F541" i="36"/>
  <c r="J541" i="36" s="1"/>
  <c r="I541" i="36" s="1"/>
  <c r="E283" i="4"/>
  <c r="H283" i="4"/>
  <c r="G283" i="4"/>
  <c r="F283" i="4"/>
  <c r="J283" i="4" s="1"/>
  <c r="E306" i="38"/>
  <c r="H306" i="38"/>
  <c r="G306" i="38"/>
  <c r="F306" i="38"/>
  <c r="J306" i="38" s="1"/>
  <c r="K282" i="42"/>
  <c r="D283" i="42" s="1"/>
  <c r="I282" i="42"/>
  <c r="K282" i="1"/>
  <c r="D283" i="1" s="1"/>
  <c r="I282" i="1"/>
  <c r="H285" i="45" l="1"/>
  <c r="G285" i="45"/>
  <c r="F285" i="45"/>
  <c r="J285" i="45" s="1"/>
  <c r="E285" i="45"/>
  <c r="K285" i="44"/>
  <c r="D286" i="44" s="1"/>
  <c r="I285" i="44"/>
  <c r="F273" i="37"/>
  <c r="J273" i="37" s="1"/>
  <c r="H273" i="37"/>
  <c r="E273" i="37"/>
  <c r="G273" i="37"/>
  <c r="K283" i="43"/>
  <c r="D284" i="43" s="1"/>
  <c r="I283" i="43"/>
  <c r="F542" i="36"/>
  <c r="J542" i="36" s="1"/>
  <c r="I542" i="36" s="1"/>
  <c r="E542" i="36"/>
  <c r="G542" i="36"/>
  <c r="K542" i="36"/>
  <c r="D543" i="36" s="1"/>
  <c r="H542" i="36"/>
  <c r="F283" i="1"/>
  <c r="J283" i="1" s="1"/>
  <c r="G283" i="1"/>
  <c r="E283" i="1"/>
  <c r="H283" i="1"/>
  <c r="H283" i="42"/>
  <c r="G283" i="42"/>
  <c r="E283" i="42"/>
  <c r="F283" i="42"/>
  <c r="J283" i="42" s="1"/>
  <c r="K306" i="38"/>
  <c r="D307" i="38" s="1"/>
  <c r="I306" i="38"/>
  <c r="K283" i="4"/>
  <c r="D284" i="4" s="1"/>
  <c r="I283" i="4"/>
  <c r="K285" i="45" l="1"/>
  <c r="D286" i="45" s="1"/>
  <c r="I285" i="45"/>
  <c r="G286" i="44"/>
  <c r="H286" i="44"/>
  <c r="E286" i="44"/>
  <c r="F286" i="44"/>
  <c r="J286" i="44" s="1"/>
  <c r="K273" i="37"/>
  <c r="D274" i="37" s="1"/>
  <c r="I273" i="37"/>
  <c r="G284" i="43"/>
  <c r="H284" i="43"/>
  <c r="F284" i="43"/>
  <c r="J284" i="43" s="1"/>
  <c r="E284" i="43"/>
  <c r="H543" i="36"/>
  <c r="G543" i="36"/>
  <c r="E543" i="36"/>
  <c r="F543" i="36"/>
  <c r="J543" i="36" s="1"/>
  <c r="I543" i="36" s="1"/>
  <c r="K543" i="36"/>
  <c r="D544" i="36" s="1"/>
  <c r="G307" i="38"/>
  <c r="F307" i="38"/>
  <c r="J307" i="38" s="1"/>
  <c r="H307" i="38"/>
  <c r="E307" i="38"/>
  <c r="K283" i="42"/>
  <c r="D284" i="42" s="1"/>
  <c r="I283" i="42"/>
  <c r="E284" i="4"/>
  <c r="G284" i="4"/>
  <c r="F284" i="4"/>
  <c r="J284" i="4" s="1"/>
  <c r="H284" i="4"/>
  <c r="I283" i="1"/>
  <c r="K283" i="1"/>
  <c r="D284" i="1" s="1"/>
  <c r="G286" i="45" l="1"/>
  <c r="F286" i="45"/>
  <c r="J286" i="45" s="1"/>
  <c r="H286" i="45"/>
  <c r="E286" i="45"/>
  <c r="K286" i="44"/>
  <c r="D287" i="44" s="1"/>
  <c r="I286" i="44"/>
  <c r="G274" i="37"/>
  <c r="H274" i="37"/>
  <c r="E274" i="37"/>
  <c r="F274" i="37"/>
  <c r="J274" i="37" s="1"/>
  <c r="K284" i="43"/>
  <c r="D285" i="43" s="1"/>
  <c r="I284" i="43"/>
  <c r="F544" i="36"/>
  <c r="J544" i="36" s="1"/>
  <c r="I544" i="36" s="1"/>
  <c r="E544" i="36"/>
  <c r="G544" i="36"/>
  <c r="H544" i="36"/>
  <c r="K544" i="36"/>
  <c r="D545" i="36" s="1"/>
  <c r="I307" i="38"/>
  <c r="K307" i="38"/>
  <c r="D308" i="38" s="1"/>
  <c r="H284" i="1"/>
  <c r="F284" i="1"/>
  <c r="J284" i="1" s="1"/>
  <c r="G284" i="1"/>
  <c r="E284" i="1"/>
  <c r="I284" i="4"/>
  <c r="K284" i="4"/>
  <c r="D285" i="4" s="1"/>
  <c r="H284" i="42"/>
  <c r="G284" i="42"/>
  <c r="F284" i="42"/>
  <c r="J284" i="42" s="1"/>
  <c r="E284" i="42"/>
  <c r="I286" i="45" l="1"/>
  <c r="K286" i="45"/>
  <c r="D287" i="45" s="1"/>
  <c r="G287" i="44"/>
  <c r="H287" i="44"/>
  <c r="E287" i="44"/>
  <c r="F287" i="44"/>
  <c r="J287" i="44" s="1"/>
  <c r="I274" i="37"/>
  <c r="K274" i="37"/>
  <c r="D275" i="37" s="1"/>
  <c r="G285" i="43"/>
  <c r="H285" i="43"/>
  <c r="E285" i="43"/>
  <c r="F285" i="43"/>
  <c r="J285" i="43" s="1"/>
  <c r="G545" i="36"/>
  <c r="E545" i="36"/>
  <c r="H545" i="36"/>
  <c r="K545" i="36"/>
  <c r="D546" i="36" s="1"/>
  <c r="F545" i="36"/>
  <c r="J545" i="36" s="1"/>
  <c r="I545" i="36" s="1"/>
  <c r="K284" i="1"/>
  <c r="D285" i="1" s="1"/>
  <c r="I284" i="1"/>
  <c r="K284" i="42"/>
  <c r="D285" i="42" s="1"/>
  <c r="I284" i="42"/>
  <c r="H285" i="4"/>
  <c r="G285" i="4"/>
  <c r="F285" i="4"/>
  <c r="J285" i="4" s="1"/>
  <c r="E285" i="4"/>
  <c r="E308" i="38"/>
  <c r="H308" i="38"/>
  <c r="G308" i="38"/>
  <c r="F308" i="38"/>
  <c r="J308" i="38" s="1"/>
  <c r="E287" i="45" l="1"/>
  <c r="H287" i="45"/>
  <c r="G287" i="45"/>
  <c r="F287" i="45"/>
  <c r="J287" i="45" s="1"/>
  <c r="K287" i="44"/>
  <c r="D288" i="44" s="1"/>
  <c r="I287" i="44"/>
  <c r="G275" i="37"/>
  <c r="H275" i="37"/>
  <c r="F275" i="37"/>
  <c r="J275" i="37" s="1"/>
  <c r="E275" i="37"/>
  <c r="K285" i="43"/>
  <c r="D286" i="43" s="1"/>
  <c r="I285" i="43"/>
  <c r="K546" i="36"/>
  <c r="D547" i="36" s="1"/>
  <c r="F546" i="36"/>
  <c r="J546" i="36" s="1"/>
  <c r="I546" i="36" s="1"/>
  <c r="G546" i="36"/>
  <c r="E546" i="36"/>
  <c r="H546" i="36"/>
  <c r="H285" i="42"/>
  <c r="G285" i="42"/>
  <c r="E285" i="42"/>
  <c r="F285" i="42"/>
  <c r="J285" i="42" s="1"/>
  <c r="K308" i="38"/>
  <c r="D309" i="38" s="1"/>
  <c r="I308" i="38"/>
  <c r="I285" i="4"/>
  <c r="K285" i="4"/>
  <c r="D286" i="4" s="1"/>
  <c r="G285" i="1"/>
  <c r="E285" i="1"/>
  <c r="H285" i="1"/>
  <c r="F285" i="1"/>
  <c r="J285" i="1" s="1"/>
  <c r="K287" i="45" l="1"/>
  <c r="D288" i="45" s="1"/>
  <c r="I287" i="45"/>
  <c r="G288" i="44"/>
  <c r="E288" i="44"/>
  <c r="H288" i="44"/>
  <c r="F288" i="44"/>
  <c r="J288" i="44" s="1"/>
  <c r="K275" i="37"/>
  <c r="D276" i="37" s="1"/>
  <c r="I275" i="37"/>
  <c r="H286" i="43"/>
  <c r="G286" i="43"/>
  <c r="F286" i="43"/>
  <c r="J286" i="43" s="1"/>
  <c r="E286" i="43"/>
  <c r="H547" i="36"/>
  <c r="F547" i="36"/>
  <c r="J547" i="36" s="1"/>
  <c r="I547" i="36" s="1"/>
  <c r="K547" i="36"/>
  <c r="D548" i="36" s="1"/>
  <c r="G547" i="36"/>
  <c r="E547" i="36"/>
  <c r="E286" i="4"/>
  <c r="G286" i="4"/>
  <c r="F286" i="4"/>
  <c r="J286" i="4" s="1"/>
  <c r="H286" i="4"/>
  <c r="G309" i="38"/>
  <c r="F309" i="38"/>
  <c r="J309" i="38" s="1"/>
  <c r="E309" i="38"/>
  <c r="H309" i="38"/>
  <c r="I285" i="1"/>
  <c r="K285" i="1"/>
  <c r="D286" i="1" s="1"/>
  <c r="K285" i="42"/>
  <c r="D286" i="42" s="1"/>
  <c r="I285" i="42"/>
  <c r="G288" i="45" l="1"/>
  <c r="H288" i="45"/>
  <c r="F288" i="45"/>
  <c r="J288" i="45" s="1"/>
  <c r="E288" i="45"/>
  <c r="K288" i="44"/>
  <c r="D289" i="44" s="1"/>
  <c r="I288" i="44"/>
  <c r="G276" i="37"/>
  <c r="F276" i="37"/>
  <c r="J276" i="37" s="1"/>
  <c r="H276" i="37"/>
  <c r="E276" i="37"/>
  <c r="K286" i="43"/>
  <c r="D287" i="43" s="1"/>
  <c r="I286" i="43"/>
  <c r="F548" i="36"/>
  <c r="J548" i="36" s="1"/>
  <c r="I548" i="36" s="1"/>
  <c r="E548" i="36"/>
  <c r="K548" i="36"/>
  <c r="D549" i="36" s="1"/>
  <c r="G548" i="36"/>
  <c r="H548" i="36"/>
  <c r="I286" i="4"/>
  <c r="K286" i="4"/>
  <c r="D287" i="4" s="1"/>
  <c r="H286" i="42"/>
  <c r="G286" i="42"/>
  <c r="F286" i="42"/>
  <c r="J286" i="42" s="1"/>
  <c r="E286" i="42"/>
  <c r="F286" i="1"/>
  <c r="J286" i="1" s="1"/>
  <c r="E286" i="1"/>
  <c r="H286" i="1"/>
  <c r="G286" i="1"/>
  <c r="I309" i="38"/>
  <c r="K309" i="38"/>
  <c r="D310" i="38" s="1"/>
  <c r="K288" i="45" l="1"/>
  <c r="D289" i="45" s="1"/>
  <c r="I288" i="45"/>
  <c r="G289" i="44"/>
  <c r="H289" i="44"/>
  <c r="E289" i="44"/>
  <c r="F289" i="44"/>
  <c r="J289" i="44" s="1"/>
  <c r="K276" i="37"/>
  <c r="D277" i="37" s="1"/>
  <c r="I276" i="37"/>
  <c r="G287" i="43"/>
  <c r="E287" i="43"/>
  <c r="H287" i="43"/>
  <c r="F287" i="43"/>
  <c r="J287" i="43" s="1"/>
  <c r="K549" i="36"/>
  <c r="D550" i="36" s="1"/>
  <c r="F549" i="36"/>
  <c r="J549" i="36" s="1"/>
  <c r="I549" i="36" s="1"/>
  <c r="H549" i="36"/>
  <c r="G549" i="36"/>
  <c r="E549" i="36"/>
  <c r="H287" i="4"/>
  <c r="G287" i="4"/>
  <c r="F287" i="4"/>
  <c r="J287" i="4" s="1"/>
  <c r="E287" i="4"/>
  <c r="K286" i="42"/>
  <c r="D287" i="42" s="1"/>
  <c r="I286" i="42"/>
  <c r="E310" i="38"/>
  <c r="H310" i="38"/>
  <c r="G310" i="38"/>
  <c r="F310" i="38"/>
  <c r="J310" i="38" s="1"/>
  <c r="K286" i="1"/>
  <c r="D287" i="1" s="1"/>
  <c r="I286" i="1"/>
  <c r="H289" i="45" l="1"/>
  <c r="E289" i="45"/>
  <c r="G289" i="45"/>
  <c r="F289" i="45"/>
  <c r="J289" i="45" s="1"/>
  <c r="K289" i="44"/>
  <c r="D290" i="44" s="1"/>
  <c r="I289" i="44"/>
  <c r="E277" i="37"/>
  <c r="G277" i="37"/>
  <c r="F277" i="37"/>
  <c r="J277" i="37" s="1"/>
  <c r="H277" i="37"/>
  <c r="K287" i="43"/>
  <c r="D288" i="43" s="1"/>
  <c r="I287" i="43"/>
  <c r="F550" i="36"/>
  <c r="J550" i="36" s="1"/>
  <c r="I550" i="36" s="1"/>
  <c r="K550" i="36"/>
  <c r="D551" i="36" s="1"/>
  <c r="G550" i="36"/>
  <c r="E550" i="36"/>
  <c r="H550" i="36"/>
  <c r="F287" i="1"/>
  <c r="J287" i="1" s="1"/>
  <c r="G287" i="1"/>
  <c r="E287" i="1"/>
  <c r="H287" i="1"/>
  <c r="I287" i="4"/>
  <c r="K287" i="4"/>
  <c r="D288" i="4" s="1"/>
  <c r="I310" i="38"/>
  <c r="K310" i="38"/>
  <c r="D311" i="38" s="1"/>
  <c r="H287" i="42"/>
  <c r="G287" i="42"/>
  <c r="E287" i="42"/>
  <c r="F287" i="42"/>
  <c r="J287" i="42" s="1"/>
  <c r="K289" i="45" l="1"/>
  <c r="D290" i="45" s="1"/>
  <c r="I289" i="45"/>
  <c r="G290" i="44"/>
  <c r="H290" i="44"/>
  <c r="E290" i="44"/>
  <c r="F290" i="44"/>
  <c r="J290" i="44" s="1"/>
  <c r="K277" i="37"/>
  <c r="D278" i="37" s="1"/>
  <c r="I277" i="37"/>
  <c r="G288" i="43"/>
  <c r="E288" i="43"/>
  <c r="F288" i="43"/>
  <c r="J288" i="43" s="1"/>
  <c r="H288" i="43"/>
  <c r="H551" i="36"/>
  <c r="F551" i="36"/>
  <c r="J551" i="36" s="1"/>
  <c r="I551" i="36" s="1"/>
  <c r="G551" i="36"/>
  <c r="E551" i="36"/>
  <c r="K551" i="36"/>
  <c r="D552" i="36" s="1"/>
  <c r="K287" i="42"/>
  <c r="D288" i="42" s="1"/>
  <c r="I287" i="42"/>
  <c r="E288" i="4"/>
  <c r="G288" i="4"/>
  <c r="F288" i="4"/>
  <c r="J288" i="4" s="1"/>
  <c r="H288" i="4"/>
  <c r="I287" i="1"/>
  <c r="K287" i="1"/>
  <c r="D288" i="1" s="1"/>
  <c r="G311" i="38"/>
  <c r="F311" i="38"/>
  <c r="J311" i="38" s="1"/>
  <c r="E311" i="38"/>
  <c r="H311" i="38"/>
  <c r="G290" i="45" l="1"/>
  <c r="E290" i="45"/>
  <c r="F290" i="45"/>
  <c r="J290" i="45" s="1"/>
  <c r="H290" i="45"/>
  <c r="K290" i="44"/>
  <c r="D291" i="44" s="1"/>
  <c r="I290" i="44"/>
  <c r="G278" i="37"/>
  <c r="H278" i="37"/>
  <c r="F278" i="37"/>
  <c r="J278" i="37" s="1"/>
  <c r="E278" i="37"/>
  <c r="K288" i="43"/>
  <c r="D289" i="43" s="1"/>
  <c r="I288" i="43"/>
  <c r="G552" i="36"/>
  <c r="E552" i="36"/>
  <c r="H552" i="36"/>
  <c r="F552" i="36"/>
  <c r="J552" i="36" s="1"/>
  <c r="I552" i="36" s="1"/>
  <c r="K552" i="36"/>
  <c r="D553" i="36" s="1"/>
  <c r="I311" i="38"/>
  <c r="K311" i="38"/>
  <c r="D312" i="38" s="1"/>
  <c r="H288" i="1"/>
  <c r="G288" i="1"/>
  <c r="F288" i="1"/>
  <c r="J288" i="1" s="1"/>
  <c r="E288" i="1"/>
  <c r="I288" i="4"/>
  <c r="K288" i="4"/>
  <c r="D289" i="4" s="1"/>
  <c r="H288" i="42"/>
  <c r="G288" i="42"/>
  <c r="F288" i="42"/>
  <c r="J288" i="42" s="1"/>
  <c r="E288" i="42"/>
  <c r="K290" i="45" l="1"/>
  <c r="D291" i="45" s="1"/>
  <c r="I290" i="45"/>
  <c r="G291" i="44"/>
  <c r="H291" i="44"/>
  <c r="E291" i="44"/>
  <c r="F291" i="44"/>
  <c r="J291" i="44" s="1"/>
  <c r="I278" i="37"/>
  <c r="K278" i="37"/>
  <c r="D279" i="37" s="1"/>
  <c r="G289" i="43"/>
  <c r="E289" i="43"/>
  <c r="H289" i="43"/>
  <c r="F289" i="43"/>
  <c r="J289" i="43" s="1"/>
  <c r="K553" i="36"/>
  <c r="D554" i="36" s="1"/>
  <c r="F553" i="36"/>
  <c r="J553" i="36" s="1"/>
  <c r="I553" i="36" s="1"/>
  <c r="G553" i="36"/>
  <c r="E553" i="36"/>
  <c r="H553" i="36"/>
  <c r="H289" i="4"/>
  <c r="E289" i="4"/>
  <c r="G289" i="4"/>
  <c r="F289" i="4"/>
  <c r="J289" i="4" s="1"/>
  <c r="K288" i="42"/>
  <c r="D289" i="42" s="1"/>
  <c r="I288" i="42"/>
  <c r="K288" i="1"/>
  <c r="D289" i="1" s="1"/>
  <c r="I288" i="1"/>
  <c r="E312" i="38"/>
  <c r="H312" i="38"/>
  <c r="G312" i="38"/>
  <c r="F312" i="38"/>
  <c r="J312" i="38" s="1"/>
  <c r="H291" i="45" l="1"/>
  <c r="G291" i="45"/>
  <c r="F291" i="45"/>
  <c r="J291" i="45" s="1"/>
  <c r="E291" i="45"/>
  <c r="K291" i="44"/>
  <c r="D292" i="44" s="1"/>
  <c r="I291" i="44"/>
  <c r="E279" i="37"/>
  <c r="F279" i="37"/>
  <c r="J279" i="37" s="1"/>
  <c r="H279" i="37"/>
  <c r="G279" i="37"/>
  <c r="I289" i="43"/>
  <c r="K289" i="43"/>
  <c r="D290" i="43" s="1"/>
  <c r="F554" i="36"/>
  <c r="J554" i="36" s="1"/>
  <c r="I554" i="36" s="1"/>
  <c r="H554" i="36"/>
  <c r="E554" i="36"/>
  <c r="G554" i="36"/>
  <c r="K554" i="36"/>
  <c r="D555" i="36" s="1"/>
  <c r="I312" i="38"/>
  <c r="K312" i="38"/>
  <c r="D313" i="38" s="1"/>
  <c r="K289" i="4"/>
  <c r="D290" i="4" s="1"/>
  <c r="I289" i="4"/>
  <c r="G289" i="1"/>
  <c r="F289" i="1"/>
  <c r="J289" i="1" s="1"/>
  <c r="E289" i="1"/>
  <c r="H289" i="1"/>
  <c r="H289" i="42"/>
  <c r="G289" i="42"/>
  <c r="E289" i="42"/>
  <c r="F289" i="42"/>
  <c r="J289" i="42" s="1"/>
  <c r="K291" i="45" l="1"/>
  <c r="D292" i="45" s="1"/>
  <c r="I291" i="45"/>
  <c r="G292" i="44"/>
  <c r="E292" i="44"/>
  <c r="H292" i="44"/>
  <c r="F292" i="44"/>
  <c r="J292" i="44" s="1"/>
  <c r="I279" i="37"/>
  <c r="K279" i="37"/>
  <c r="D280" i="37" s="1"/>
  <c r="G290" i="43"/>
  <c r="F290" i="43"/>
  <c r="J290" i="43" s="1"/>
  <c r="H290" i="43"/>
  <c r="E290" i="43"/>
  <c r="G555" i="36"/>
  <c r="E555" i="36"/>
  <c r="K555" i="36"/>
  <c r="D556" i="36" s="1"/>
  <c r="H555" i="36"/>
  <c r="F555" i="36"/>
  <c r="J555" i="36" s="1"/>
  <c r="I555" i="36" s="1"/>
  <c r="K289" i="1"/>
  <c r="D290" i="1" s="1"/>
  <c r="I289" i="1"/>
  <c r="K289" i="42"/>
  <c r="D290" i="42" s="1"/>
  <c r="I289" i="42"/>
  <c r="G313" i="38"/>
  <c r="F313" i="38"/>
  <c r="J313" i="38" s="1"/>
  <c r="H313" i="38"/>
  <c r="E313" i="38"/>
  <c r="E290" i="4"/>
  <c r="G290" i="4"/>
  <c r="F290" i="4"/>
  <c r="J290" i="4" s="1"/>
  <c r="H290" i="4"/>
  <c r="G292" i="45" l="1"/>
  <c r="H292" i="45"/>
  <c r="F292" i="45"/>
  <c r="J292" i="45" s="1"/>
  <c r="E292" i="45"/>
  <c r="K292" i="44"/>
  <c r="D293" i="44" s="1"/>
  <c r="I292" i="44"/>
  <c r="G280" i="37"/>
  <c r="E280" i="37"/>
  <c r="F280" i="37"/>
  <c r="J280" i="37" s="1"/>
  <c r="H280" i="37"/>
  <c r="K290" i="43"/>
  <c r="D291" i="43" s="1"/>
  <c r="I290" i="43"/>
  <c r="G556" i="36"/>
  <c r="E556" i="36"/>
  <c r="K556" i="36"/>
  <c r="D557" i="36" s="1"/>
  <c r="F556" i="36"/>
  <c r="J556" i="36" s="1"/>
  <c r="I556" i="36" s="1"/>
  <c r="H556" i="36"/>
  <c r="H290" i="42"/>
  <c r="G290" i="42"/>
  <c r="F290" i="42"/>
  <c r="J290" i="42" s="1"/>
  <c r="E290" i="42"/>
  <c r="I290" i="4"/>
  <c r="K290" i="4"/>
  <c r="D291" i="4" s="1"/>
  <c r="I313" i="38"/>
  <c r="K313" i="38"/>
  <c r="D314" i="38" s="1"/>
  <c r="F290" i="1"/>
  <c r="J290" i="1" s="1"/>
  <c r="E290" i="1"/>
  <c r="H290" i="1"/>
  <c r="G290" i="1"/>
  <c r="I292" i="45" l="1"/>
  <c r="K292" i="45"/>
  <c r="D293" i="45" s="1"/>
  <c r="H293" i="44"/>
  <c r="F293" i="44"/>
  <c r="J293" i="44" s="1"/>
  <c r="E293" i="44"/>
  <c r="G293" i="44"/>
  <c r="I280" i="37"/>
  <c r="K280" i="37"/>
  <c r="D281" i="37" s="1"/>
  <c r="G291" i="43"/>
  <c r="E291" i="43"/>
  <c r="F291" i="43"/>
  <c r="J291" i="43" s="1"/>
  <c r="H291" i="43"/>
  <c r="K557" i="36"/>
  <c r="D558" i="36" s="1"/>
  <c r="H557" i="36"/>
  <c r="F557" i="36"/>
  <c r="J557" i="36" s="1"/>
  <c r="I557" i="36" s="1"/>
  <c r="G557" i="36"/>
  <c r="E557" i="36"/>
  <c r="E314" i="38"/>
  <c r="H314" i="38"/>
  <c r="G314" i="38"/>
  <c r="F314" i="38"/>
  <c r="J314" i="38" s="1"/>
  <c r="K290" i="42"/>
  <c r="D291" i="42" s="1"/>
  <c r="I290" i="42"/>
  <c r="K290" i="1"/>
  <c r="D291" i="1" s="1"/>
  <c r="I290" i="1"/>
  <c r="E291" i="4"/>
  <c r="H291" i="4"/>
  <c r="G291" i="4"/>
  <c r="F291" i="4"/>
  <c r="J291" i="4" s="1"/>
  <c r="H293" i="45" l="1"/>
  <c r="G293" i="45"/>
  <c r="F293" i="45"/>
  <c r="J293" i="45" s="1"/>
  <c r="E293" i="45"/>
  <c r="K293" i="44"/>
  <c r="D294" i="44" s="1"/>
  <c r="I293" i="44"/>
  <c r="G281" i="37"/>
  <c r="F281" i="37"/>
  <c r="J281" i="37" s="1"/>
  <c r="H281" i="37"/>
  <c r="E281" i="37"/>
  <c r="K291" i="43"/>
  <c r="D292" i="43" s="1"/>
  <c r="I291" i="43"/>
  <c r="G558" i="36"/>
  <c r="K558" i="36"/>
  <c r="D559" i="36" s="1"/>
  <c r="H558" i="36"/>
  <c r="E558" i="36"/>
  <c r="F558" i="36"/>
  <c r="J558" i="36" s="1"/>
  <c r="I558" i="36" s="1"/>
  <c r="H291" i="42"/>
  <c r="G291" i="42"/>
  <c r="E291" i="42"/>
  <c r="F291" i="42"/>
  <c r="J291" i="42" s="1"/>
  <c r="I291" i="4"/>
  <c r="K291" i="4"/>
  <c r="D292" i="4" s="1"/>
  <c r="K314" i="38"/>
  <c r="D315" i="38" s="1"/>
  <c r="I314" i="38"/>
  <c r="F291" i="1"/>
  <c r="J291" i="1" s="1"/>
  <c r="G291" i="1"/>
  <c r="E291" i="1"/>
  <c r="H291" i="1"/>
  <c r="K293" i="45" l="1"/>
  <c r="D294" i="45" s="1"/>
  <c r="I293" i="45"/>
  <c r="F294" i="44"/>
  <c r="J294" i="44" s="1"/>
  <c r="G294" i="44"/>
  <c r="H294" i="44"/>
  <c r="E294" i="44"/>
  <c r="K281" i="37"/>
  <c r="D282" i="37" s="1"/>
  <c r="I281" i="37"/>
  <c r="G292" i="43"/>
  <c r="F292" i="43"/>
  <c r="J292" i="43" s="1"/>
  <c r="E292" i="43"/>
  <c r="H292" i="43"/>
  <c r="G559" i="36"/>
  <c r="E559" i="36"/>
  <c r="F559" i="36"/>
  <c r="J559" i="36" s="1"/>
  <c r="I559" i="36" s="1"/>
  <c r="K559" i="36"/>
  <c r="D560" i="36" s="1"/>
  <c r="H559" i="36"/>
  <c r="I291" i="1"/>
  <c r="K291" i="1"/>
  <c r="D292" i="1" s="1"/>
  <c r="K291" i="42"/>
  <c r="D292" i="42" s="1"/>
  <c r="I291" i="42"/>
  <c r="G315" i="38"/>
  <c r="F315" i="38"/>
  <c r="J315" i="38" s="1"/>
  <c r="H315" i="38"/>
  <c r="E315" i="38"/>
  <c r="E292" i="4"/>
  <c r="G292" i="4"/>
  <c r="F292" i="4"/>
  <c r="J292" i="4" s="1"/>
  <c r="H292" i="4"/>
  <c r="G294" i="45" l="1"/>
  <c r="F294" i="45"/>
  <c r="J294" i="45" s="1"/>
  <c r="H294" i="45"/>
  <c r="E294" i="45"/>
  <c r="K294" i="44"/>
  <c r="D295" i="44" s="1"/>
  <c r="I294" i="44"/>
  <c r="G282" i="37"/>
  <c r="E282" i="37"/>
  <c r="F282" i="37"/>
  <c r="J282" i="37" s="1"/>
  <c r="H282" i="37"/>
  <c r="K292" i="43"/>
  <c r="D293" i="43" s="1"/>
  <c r="I292" i="43"/>
  <c r="G560" i="36"/>
  <c r="H560" i="36"/>
  <c r="K560" i="36"/>
  <c r="D561" i="36" s="1"/>
  <c r="E560" i="36"/>
  <c r="F560" i="36"/>
  <c r="J560" i="36" s="1"/>
  <c r="I560" i="36" s="1"/>
  <c r="I292" i="4"/>
  <c r="K292" i="4"/>
  <c r="D293" i="4" s="1"/>
  <c r="H292" i="42"/>
  <c r="G292" i="42"/>
  <c r="F292" i="42"/>
  <c r="J292" i="42" s="1"/>
  <c r="E292" i="42"/>
  <c r="H292" i="1"/>
  <c r="G292" i="1"/>
  <c r="F292" i="1"/>
  <c r="J292" i="1" s="1"/>
  <c r="E292" i="1"/>
  <c r="I315" i="38"/>
  <c r="K315" i="38"/>
  <c r="D316" i="38" s="1"/>
  <c r="I294" i="45" l="1"/>
  <c r="K294" i="45"/>
  <c r="D295" i="45" s="1"/>
  <c r="H295" i="44"/>
  <c r="F295" i="44"/>
  <c r="J295" i="44" s="1"/>
  <c r="E295" i="44"/>
  <c r="G295" i="44"/>
  <c r="I282" i="37"/>
  <c r="K282" i="37"/>
  <c r="D283" i="37" s="1"/>
  <c r="G293" i="43"/>
  <c r="H293" i="43"/>
  <c r="E293" i="43"/>
  <c r="F293" i="43"/>
  <c r="J293" i="43" s="1"/>
  <c r="G561" i="36"/>
  <c r="E561" i="36"/>
  <c r="F561" i="36"/>
  <c r="J561" i="36" s="1"/>
  <c r="I561" i="36" s="1"/>
  <c r="H561" i="36"/>
  <c r="K561" i="36"/>
  <c r="D562" i="36" s="1"/>
  <c r="E316" i="38"/>
  <c r="H316" i="38"/>
  <c r="G316" i="38"/>
  <c r="F316" i="38"/>
  <c r="J316" i="38" s="1"/>
  <c r="H293" i="4"/>
  <c r="G293" i="4"/>
  <c r="F293" i="4"/>
  <c r="J293" i="4" s="1"/>
  <c r="E293" i="4"/>
  <c r="K292" i="1"/>
  <c r="D293" i="1" s="1"/>
  <c r="I292" i="1"/>
  <c r="K292" i="42"/>
  <c r="D293" i="42" s="1"/>
  <c r="I292" i="42"/>
  <c r="H295" i="45" l="1"/>
  <c r="G295" i="45"/>
  <c r="E295" i="45"/>
  <c r="F295" i="45"/>
  <c r="J295" i="45" s="1"/>
  <c r="K295" i="44"/>
  <c r="D296" i="44" s="1"/>
  <c r="I295" i="44"/>
  <c r="G283" i="37"/>
  <c r="E283" i="37"/>
  <c r="F283" i="37"/>
  <c r="J283" i="37" s="1"/>
  <c r="H283" i="37"/>
  <c r="K293" i="43"/>
  <c r="D294" i="43" s="1"/>
  <c r="I293" i="43"/>
  <c r="K562" i="36"/>
  <c r="D563" i="36" s="1"/>
  <c r="H562" i="36"/>
  <c r="F562" i="36"/>
  <c r="J562" i="36" s="1"/>
  <c r="I562" i="36" s="1"/>
  <c r="G562" i="36"/>
  <c r="E562" i="36"/>
  <c r="K316" i="38"/>
  <c r="D317" i="38" s="1"/>
  <c r="I316" i="38"/>
  <c r="G293" i="1"/>
  <c r="E293" i="1"/>
  <c r="F293" i="1"/>
  <c r="J293" i="1" s="1"/>
  <c r="H293" i="1"/>
  <c r="I293" i="4"/>
  <c r="K293" i="4"/>
  <c r="D294" i="4" s="1"/>
  <c r="H293" i="42"/>
  <c r="G293" i="42"/>
  <c r="E293" i="42"/>
  <c r="F293" i="42"/>
  <c r="J293" i="42" s="1"/>
  <c r="K295" i="45" l="1"/>
  <c r="D296" i="45" s="1"/>
  <c r="I295" i="45"/>
  <c r="F296" i="44"/>
  <c r="J296" i="44" s="1"/>
  <c r="H296" i="44"/>
  <c r="G296" i="44"/>
  <c r="E296" i="44"/>
  <c r="K283" i="37"/>
  <c r="D284" i="37" s="1"/>
  <c r="I283" i="37"/>
  <c r="H294" i="43"/>
  <c r="G294" i="43"/>
  <c r="F294" i="43"/>
  <c r="J294" i="43" s="1"/>
  <c r="E294" i="43"/>
  <c r="H563" i="36"/>
  <c r="F563" i="36"/>
  <c r="J563" i="36" s="1"/>
  <c r="I563" i="36" s="1"/>
  <c r="K563" i="36"/>
  <c r="D564" i="36" s="1"/>
  <c r="G563" i="36"/>
  <c r="E563" i="36"/>
  <c r="G317" i="38"/>
  <c r="F317" i="38"/>
  <c r="J317" i="38" s="1"/>
  <c r="E317" i="38"/>
  <c r="H317" i="38"/>
  <c r="E294" i="4"/>
  <c r="G294" i="4"/>
  <c r="F294" i="4"/>
  <c r="J294" i="4" s="1"/>
  <c r="H294" i="4"/>
  <c r="K293" i="42"/>
  <c r="D294" i="42" s="1"/>
  <c r="I293" i="42"/>
  <c r="I293" i="1"/>
  <c r="K293" i="1"/>
  <c r="D294" i="1" s="1"/>
  <c r="H296" i="45" l="1"/>
  <c r="E296" i="45"/>
  <c r="F296" i="45"/>
  <c r="J296" i="45" s="1"/>
  <c r="G296" i="45"/>
  <c r="K296" i="44"/>
  <c r="D297" i="44" s="1"/>
  <c r="I296" i="44"/>
  <c r="G284" i="37"/>
  <c r="H284" i="37"/>
  <c r="F284" i="37"/>
  <c r="J284" i="37" s="1"/>
  <c r="E284" i="37"/>
  <c r="K294" i="43"/>
  <c r="D295" i="43" s="1"/>
  <c r="I294" i="43"/>
  <c r="G564" i="36"/>
  <c r="H564" i="36"/>
  <c r="K564" i="36"/>
  <c r="D565" i="36" s="1"/>
  <c r="F564" i="36"/>
  <c r="J564" i="36" s="1"/>
  <c r="I564" i="36" s="1"/>
  <c r="E564" i="36"/>
  <c r="F294" i="1"/>
  <c r="J294" i="1" s="1"/>
  <c r="E294" i="1"/>
  <c r="H294" i="1"/>
  <c r="G294" i="1"/>
  <c r="I317" i="38"/>
  <c r="K317" i="38"/>
  <c r="D318" i="38" s="1"/>
  <c r="H294" i="42"/>
  <c r="G294" i="42"/>
  <c r="F294" i="42"/>
  <c r="J294" i="42" s="1"/>
  <c r="E294" i="42"/>
  <c r="I294" i="4"/>
  <c r="K294" i="4"/>
  <c r="D295" i="4" s="1"/>
  <c r="K296" i="45" l="1"/>
  <c r="D297" i="45" s="1"/>
  <c r="I296" i="45"/>
  <c r="H297" i="44"/>
  <c r="F297" i="44"/>
  <c r="J297" i="44" s="1"/>
  <c r="E297" i="44"/>
  <c r="G297" i="44"/>
  <c r="I284" i="37"/>
  <c r="K284" i="37"/>
  <c r="D285" i="37" s="1"/>
  <c r="G295" i="43"/>
  <c r="E295" i="43"/>
  <c r="H295" i="43"/>
  <c r="F295" i="43"/>
  <c r="J295" i="43" s="1"/>
  <c r="G565" i="36"/>
  <c r="E565" i="36"/>
  <c r="H565" i="36"/>
  <c r="K565" i="36"/>
  <c r="D566" i="36" s="1"/>
  <c r="F565" i="36"/>
  <c r="J565" i="36" s="1"/>
  <c r="I565" i="36" s="1"/>
  <c r="E295" i="4"/>
  <c r="H295" i="4"/>
  <c r="G295" i="4"/>
  <c r="F295" i="4"/>
  <c r="J295" i="4" s="1"/>
  <c r="E318" i="38"/>
  <c r="H318" i="38"/>
  <c r="G318" i="38"/>
  <c r="F318" i="38"/>
  <c r="J318" i="38" s="1"/>
  <c r="K294" i="42"/>
  <c r="D295" i="42" s="1"/>
  <c r="I294" i="42"/>
  <c r="K294" i="1"/>
  <c r="D295" i="1" s="1"/>
  <c r="I294" i="1"/>
  <c r="F297" i="45" l="1"/>
  <c r="J297" i="45" s="1"/>
  <c r="G297" i="45"/>
  <c r="H297" i="45"/>
  <c r="E297" i="45"/>
  <c r="K297" i="44"/>
  <c r="D298" i="44" s="1"/>
  <c r="I297" i="44"/>
  <c r="E285" i="37"/>
  <c r="H285" i="37"/>
  <c r="G285" i="37"/>
  <c r="F285" i="37"/>
  <c r="J285" i="37" s="1"/>
  <c r="K295" i="43"/>
  <c r="D296" i="43" s="1"/>
  <c r="I295" i="43"/>
  <c r="G566" i="36"/>
  <c r="E566" i="36"/>
  <c r="H566" i="36"/>
  <c r="F566" i="36"/>
  <c r="J566" i="36" s="1"/>
  <c r="I566" i="36" s="1"/>
  <c r="K566" i="36"/>
  <c r="D567" i="36" s="1"/>
  <c r="F295" i="1"/>
  <c r="J295" i="1" s="1"/>
  <c r="G295" i="1"/>
  <c r="E295" i="1"/>
  <c r="H295" i="1"/>
  <c r="H295" i="42"/>
  <c r="G295" i="42"/>
  <c r="E295" i="42"/>
  <c r="F295" i="42"/>
  <c r="J295" i="42" s="1"/>
  <c r="K295" i="4"/>
  <c r="D296" i="4" s="1"/>
  <c r="I295" i="4"/>
  <c r="I318" i="38"/>
  <c r="K318" i="38"/>
  <c r="D319" i="38" s="1"/>
  <c r="K297" i="45" l="1"/>
  <c r="D298" i="45" s="1"/>
  <c r="I297" i="45"/>
  <c r="F298" i="44"/>
  <c r="J298" i="44" s="1"/>
  <c r="G298" i="44"/>
  <c r="H298" i="44"/>
  <c r="E298" i="44"/>
  <c r="I285" i="37"/>
  <c r="K285" i="37"/>
  <c r="D286" i="37" s="1"/>
  <c r="G296" i="43"/>
  <c r="E296" i="43"/>
  <c r="H296" i="43"/>
  <c r="F296" i="43"/>
  <c r="J296" i="43" s="1"/>
  <c r="H567" i="36"/>
  <c r="F567" i="36"/>
  <c r="J567" i="36" s="1"/>
  <c r="I567" i="36" s="1"/>
  <c r="G567" i="36"/>
  <c r="E567" i="36"/>
  <c r="K567" i="36"/>
  <c r="D568" i="36" s="1"/>
  <c r="K295" i="42"/>
  <c r="D296" i="42" s="1"/>
  <c r="I295" i="42"/>
  <c r="G319" i="38"/>
  <c r="F319" i="38"/>
  <c r="J319" i="38" s="1"/>
  <c r="E319" i="38"/>
  <c r="H319" i="38"/>
  <c r="E296" i="4"/>
  <c r="G296" i="4"/>
  <c r="F296" i="4"/>
  <c r="J296" i="4" s="1"/>
  <c r="H296" i="4"/>
  <c r="I295" i="1"/>
  <c r="K295" i="1"/>
  <c r="D296" i="1" s="1"/>
  <c r="G298" i="45" l="1"/>
  <c r="H298" i="45"/>
  <c r="F298" i="45"/>
  <c r="J298" i="45" s="1"/>
  <c r="E298" i="45"/>
  <c r="K298" i="44"/>
  <c r="D299" i="44" s="1"/>
  <c r="I298" i="44"/>
  <c r="F286" i="37"/>
  <c r="J286" i="37" s="1"/>
  <c r="G286" i="37"/>
  <c r="H286" i="37"/>
  <c r="E286" i="37"/>
  <c r="K296" i="43"/>
  <c r="D297" i="43" s="1"/>
  <c r="I296" i="43"/>
  <c r="H568" i="36"/>
  <c r="G568" i="36"/>
  <c r="K568" i="36"/>
  <c r="D569" i="36" s="1"/>
  <c r="F568" i="36"/>
  <c r="J568" i="36" s="1"/>
  <c r="I568" i="36" s="1"/>
  <c r="E568" i="36"/>
  <c r="I296" i="4"/>
  <c r="K296" i="4"/>
  <c r="D297" i="4" s="1"/>
  <c r="I319" i="38"/>
  <c r="K319" i="38"/>
  <c r="D320" i="38" s="1"/>
  <c r="H296" i="1"/>
  <c r="G296" i="1"/>
  <c r="F296" i="1"/>
  <c r="J296" i="1" s="1"/>
  <c r="E296" i="1"/>
  <c r="H296" i="42"/>
  <c r="G296" i="42"/>
  <c r="F296" i="42"/>
  <c r="J296" i="42" s="1"/>
  <c r="E296" i="42"/>
  <c r="K298" i="45" l="1"/>
  <c r="D299" i="45" s="1"/>
  <c r="I298" i="45"/>
  <c r="H299" i="44"/>
  <c r="F299" i="44"/>
  <c r="J299" i="44" s="1"/>
  <c r="E299" i="44"/>
  <c r="G299" i="44"/>
  <c r="I286" i="37"/>
  <c r="K286" i="37"/>
  <c r="D287" i="37" s="1"/>
  <c r="G297" i="43"/>
  <c r="E297" i="43"/>
  <c r="H297" i="43"/>
  <c r="F297" i="43"/>
  <c r="J297" i="43" s="1"/>
  <c r="G569" i="36"/>
  <c r="E569" i="36"/>
  <c r="F569" i="36"/>
  <c r="J569" i="36" s="1"/>
  <c r="I569" i="36" s="1"/>
  <c r="H569" i="36"/>
  <c r="K569" i="36"/>
  <c r="D570" i="36" s="1"/>
  <c r="H297" i="4"/>
  <c r="E297" i="4"/>
  <c r="G297" i="4"/>
  <c r="F297" i="4"/>
  <c r="J297" i="4" s="1"/>
  <c r="K296" i="1"/>
  <c r="D297" i="1" s="1"/>
  <c r="I296" i="1"/>
  <c r="E320" i="38"/>
  <c r="H320" i="38"/>
  <c r="G320" i="38"/>
  <c r="F320" i="38"/>
  <c r="J320" i="38" s="1"/>
  <c r="K296" i="42"/>
  <c r="D297" i="42" s="1"/>
  <c r="I296" i="42"/>
  <c r="E299" i="45" l="1"/>
  <c r="F299" i="45"/>
  <c r="J299" i="45" s="1"/>
  <c r="G299" i="45"/>
  <c r="H299" i="45"/>
  <c r="K299" i="44"/>
  <c r="D300" i="44" s="1"/>
  <c r="I299" i="44"/>
  <c r="G287" i="37"/>
  <c r="E287" i="37"/>
  <c r="F287" i="37"/>
  <c r="J287" i="37" s="1"/>
  <c r="H287" i="37"/>
  <c r="I297" i="43"/>
  <c r="K297" i="43"/>
  <c r="D298" i="43" s="1"/>
  <c r="G570" i="36"/>
  <c r="K570" i="36"/>
  <c r="D571" i="36" s="1"/>
  <c r="H570" i="36"/>
  <c r="E570" i="36"/>
  <c r="F570" i="36"/>
  <c r="J570" i="36" s="1"/>
  <c r="I570" i="36" s="1"/>
  <c r="H297" i="42"/>
  <c r="G297" i="42"/>
  <c r="E297" i="42"/>
  <c r="F297" i="42"/>
  <c r="J297" i="42" s="1"/>
  <c r="I320" i="38"/>
  <c r="K320" i="38"/>
  <c r="D321" i="38" s="1"/>
  <c r="K297" i="4"/>
  <c r="D298" i="4" s="1"/>
  <c r="I297" i="4"/>
  <c r="G297" i="1"/>
  <c r="E297" i="1"/>
  <c r="H297" i="1"/>
  <c r="F297" i="1"/>
  <c r="J297" i="1" s="1"/>
  <c r="K299" i="45" l="1"/>
  <c r="D300" i="45" s="1"/>
  <c r="I299" i="45"/>
  <c r="F300" i="44"/>
  <c r="J300" i="44" s="1"/>
  <c r="G300" i="44"/>
  <c r="H300" i="44"/>
  <c r="E300" i="44"/>
  <c r="K287" i="37"/>
  <c r="D288" i="37" s="1"/>
  <c r="I287" i="37"/>
  <c r="G298" i="43"/>
  <c r="H298" i="43"/>
  <c r="F298" i="43"/>
  <c r="J298" i="43" s="1"/>
  <c r="E298" i="43"/>
  <c r="G571" i="36"/>
  <c r="E571" i="36"/>
  <c r="K571" i="36"/>
  <c r="D572" i="36" s="1"/>
  <c r="H571" i="36"/>
  <c r="F571" i="36"/>
  <c r="J571" i="36" s="1"/>
  <c r="I571" i="36" s="1"/>
  <c r="K297" i="42"/>
  <c r="D298" i="42" s="1"/>
  <c r="I297" i="42"/>
  <c r="G321" i="38"/>
  <c r="F321" i="38"/>
  <c r="J321" i="38" s="1"/>
  <c r="H321" i="38"/>
  <c r="E321" i="38"/>
  <c r="K297" i="1"/>
  <c r="D298" i="1" s="1"/>
  <c r="I297" i="1"/>
  <c r="E298" i="4"/>
  <c r="G298" i="4"/>
  <c r="F298" i="4"/>
  <c r="J298" i="4" s="1"/>
  <c r="H298" i="4"/>
  <c r="G300" i="45" l="1"/>
  <c r="E300" i="45"/>
  <c r="H300" i="45"/>
  <c r="F300" i="45"/>
  <c r="J300" i="45" s="1"/>
  <c r="K300" i="44"/>
  <c r="D301" i="44" s="1"/>
  <c r="I300" i="44"/>
  <c r="G288" i="37"/>
  <c r="H288" i="37"/>
  <c r="E288" i="37"/>
  <c r="F288" i="37"/>
  <c r="J288" i="37" s="1"/>
  <c r="K298" i="43"/>
  <c r="D299" i="43" s="1"/>
  <c r="I298" i="43"/>
  <c r="G572" i="36"/>
  <c r="E572" i="36"/>
  <c r="K572" i="36"/>
  <c r="D573" i="36" s="1"/>
  <c r="F572" i="36"/>
  <c r="J572" i="36" s="1"/>
  <c r="I572" i="36" s="1"/>
  <c r="H572" i="36"/>
  <c r="I298" i="4"/>
  <c r="K298" i="4"/>
  <c r="D299" i="4" s="1"/>
  <c r="I321" i="38"/>
  <c r="K321" i="38"/>
  <c r="D322" i="38" s="1"/>
  <c r="F298" i="1"/>
  <c r="J298" i="1" s="1"/>
  <c r="E298" i="1"/>
  <c r="H298" i="1"/>
  <c r="G298" i="1"/>
  <c r="H298" i="42"/>
  <c r="G298" i="42"/>
  <c r="F298" i="42"/>
  <c r="J298" i="42" s="1"/>
  <c r="E298" i="42"/>
  <c r="K300" i="45" l="1"/>
  <c r="D301" i="45" s="1"/>
  <c r="I300" i="45"/>
  <c r="H301" i="44"/>
  <c r="E301" i="44"/>
  <c r="F301" i="44"/>
  <c r="J301" i="44" s="1"/>
  <c r="G301" i="44"/>
  <c r="I288" i="37"/>
  <c r="K288" i="37"/>
  <c r="D289" i="37" s="1"/>
  <c r="G299" i="43"/>
  <c r="F299" i="43"/>
  <c r="J299" i="43" s="1"/>
  <c r="E299" i="43"/>
  <c r="H299" i="43"/>
  <c r="K573" i="36"/>
  <c r="D574" i="36" s="1"/>
  <c r="H573" i="36"/>
  <c r="F573" i="36"/>
  <c r="J573" i="36" s="1"/>
  <c r="I573" i="36" s="1"/>
  <c r="G573" i="36"/>
  <c r="E573" i="36"/>
  <c r="K298" i="42"/>
  <c r="D299" i="42" s="1"/>
  <c r="I298" i="42"/>
  <c r="E299" i="4"/>
  <c r="H299" i="4"/>
  <c r="G299" i="4"/>
  <c r="F299" i="4"/>
  <c r="J299" i="4" s="1"/>
  <c r="K298" i="1"/>
  <c r="D299" i="1" s="1"/>
  <c r="I298" i="1"/>
  <c r="E322" i="38"/>
  <c r="H322" i="38"/>
  <c r="G322" i="38"/>
  <c r="F322" i="38"/>
  <c r="J322" i="38" s="1"/>
  <c r="G301" i="45" l="1"/>
  <c r="F301" i="45"/>
  <c r="J301" i="45" s="1"/>
  <c r="E301" i="45"/>
  <c r="H301" i="45"/>
  <c r="K301" i="44"/>
  <c r="D302" i="44" s="1"/>
  <c r="I301" i="44"/>
  <c r="F289" i="37"/>
  <c r="J289" i="37" s="1"/>
  <c r="E289" i="37"/>
  <c r="G289" i="37"/>
  <c r="H289" i="37"/>
  <c r="K299" i="43"/>
  <c r="D300" i="43" s="1"/>
  <c r="I299" i="43"/>
  <c r="F574" i="36"/>
  <c r="J574" i="36" s="1"/>
  <c r="I574" i="36" s="1"/>
  <c r="E574" i="36"/>
  <c r="H574" i="36"/>
  <c r="G574" i="36"/>
  <c r="K574" i="36"/>
  <c r="D575" i="36" s="1"/>
  <c r="K322" i="38"/>
  <c r="D323" i="38" s="1"/>
  <c r="I322" i="38"/>
  <c r="F299" i="1"/>
  <c r="J299" i="1" s="1"/>
  <c r="G299" i="1"/>
  <c r="E299" i="1"/>
  <c r="H299" i="1"/>
  <c r="H299" i="42"/>
  <c r="G299" i="42"/>
  <c r="E299" i="42"/>
  <c r="F299" i="42"/>
  <c r="J299" i="42" s="1"/>
  <c r="K299" i="4"/>
  <c r="D300" i="4" s="1"/>
  <c r="I299" i="4"/>
  <c r="I301" i="45" l="1"/>
  <c r="K301" i="45"/>
  <c r="D302" i="45" s="1"/>
  <c r="F302" i="44"/>
  <c r="J302" i="44" s="1"/>
  <c r="G302" i="44"/>
  <c r="H302" i="44"/>
  <c r="E302" i="44"/>
  <c r="K289" i="37"/>
  <c r="D290" i="37" s="1"/>
  <c r="I289" i="37"/>
  <c r="G300" i="43"/>
  <c r="H300" i="43"/>
  <c r="F300" i="43"/>
  <c r="J300" i="43" s="1"/>
  <c r="E300" i="43"/>
  <c r="H575" i="36"/>
  <c r="F575" i="36"/>
  <c r="J575" i="36" s="1"/>
  <c r="I575" i="36" s="1"/>
  <c r="K575" i="36"/>
  <c r="D576" i="36" s="1"/>
  <c r="G575" i="36"/>
  <c r="E575" i="36"/>
  <c r="K299" i="42"/>
  <c r="D300" i="42" s="1"/>
  <c r="I299" i="42"/>
  <c r="I299" i="1"/>
  <c r="K299" i="1"/>
  <c r="D300" i="1" s="1"/>
  <c r="E300" i="4"/>
  <c r="G300" i="4"/>
  <c r="F300" i="4"/>
  <c r="J300" i="4" s="1"/>
  <c r="H300" i="4"/>
  <c r="G323" i="38"/>
  <c r="F323" i="38"/>
  <c r="J323" i="38" s="1"/>
  <c r="E323" i="38"/>
  <c r="H323" i="38"/>
  <c r="G302" i="45" l="1"/>
  <c r="E302" i="45"/>
  <c r="H302" i="45"/>
  <c r="F302" i="45"/>
  <c r="J302" i="45" s="1"/>
  <c r="K302" i="44"/>
  <c r="D303" i="44" s="1"/>
  <c r="I302" i="44"/>
  <c r="H290" i="37"/>
  <c r="G290" i="37"/>
  <c r="E290" i="37"/>
  <c r="F290" i="37"/>
  <c r="J290" i="37" s="1"/>
  <c r="K300" i="43"/>
  <c r="D301" i="43" s="1"/>
  <c r="I300" i="43"/>
  <c r="G576" i="36"/>
  <c r="H576" i="36"/>
  <c r="K576" i="36"/>
  <c r="D577" i="36" s="1"/>
  <c r="F576" i="36"/>
  <c r="J576" i="36" s="1"/>
  <c r="I576" i="36" s="1"/>
  <c r="E576" i="36"/>
  <c r="H300" i="1"/>
  <c r="F300" i="1"/>
  <c r="J300" i="1" s="1"/>
  <c r="G300" i="1"/>
  <c r="E300" i="1"/>
  <c r="I300" i="4"/>
  <c r="K300" i="4"/>
  <c r="D301" i="4" s="1"/>
  <c r="I323" i="38"/>
  <c r="K323" i="38"/>
  <c r="D324" i="38" s="1"/>
  <c r="H300" i="42"/>
  <c r="G300" i="42"/>
  <c r="F300" i="42"/>
  <c r="J300" i="42" s="1"/>
  <c r="E300" i="42"/>
  <c r="K302" i="45" l="1"/>
  <c r="D303" i="45" s="1"/>
  <c r="I302" i="45"/>
  <c r="H303" i="44"/>
  <c r="F303" i="44"/>
  <c r="J303" i="44" s="1"/>
  <c r="E303" i="44"/>
  <c r="G303" i="44"/>
  <c r="I290" i="37"/>
  <c r="K290" i="37"/>
  <c r="D291" i="37" s="1"/>
  <c r="G301" i="43"/>
  <c r="H301" i="43"/>
  <c r="E301" i="43"/>
  <c r="F301" i="43"/>
  <c r="J301" i="43" s="1"/>
  <c r="G577" i="36"/>
  <c r="E577" i="36"/>
  <c r="H577" i="36"/>
  <c r="F577" i="36"/>
  <c r="J577" i="36" s="1"/>
  <c r="I577" i="36" s="1"/>
  <c r="K577" i="36"/>
  <c r="D578" i="36" s="1"/>
  <c r="E324" i="38"/>
  <c r="H324" i="38"/>
  <c r="G324" i="38"/>
  <c r="F324" i="38"/>
  <c r="J324" i="38" s="1"/>
  <c r="K300" i="42"/>
  <c r="D301" i="42" s="1"/>
  <c r="I300" i="42"/>
  <c r="H301" i="4"/>
  <c r="G301" i="4"/>
  <c r="F301" i="4"/>
  <c r="J301" i="4" s="1"/>
  <c r="E301" i="4"/>
  <c r="K300" i="1"/>
  <c r="D301" i="1" s="1"/>
  <c r="I300" i="1"/>
  <c r="G303" i="45" l="1"/>
  <c r="F303" i="45"/>
  <c r="J303" i="45" s="1"/>
  <c r="E303" i="45"/>
  <c r="H303" i="45"/>
  <c r="K303" i="44"/>
  <c r="D304" i="44" s="1"/>
  <c r="I303" i="44"/>
  <c r="E291" i="37"/>
  <c r="F291" i="37"/>
  <c r="J291" i="37" s="1"/>
  <c r="H291" i="37"/>
  <c r="G291" i="37"/>
  <c r="I301" i="43"/>
  <c r="K301" i="43"/>
  <c r="D302" i="43" s="1"/>
  <c r="K578" i="36"/>
  <c r="D579" i="36" s="1"/>
  <c r="H578" i="36"/>
  <c r="F578" i="36"/>
  <c r="J578" i="36" s="1"/>
  <c r="I578" i="36" s="1"/>
  <c r="G578" i="36"/>
  <c r="E578" i="36"/>
  <c r="H301" i="42"/>
  <c r="G301" i="42"/>
  <c r="E301" i="42"/>
  <c r="F301" i="42"/>
  <c r="J301" i="42" s="1"/>
  <c r="K324" i="38"/>
  <c r="D325" i="38" s="1"/>
  <c r="I324" i="38"/>
  <c r="G301" i="1"/>
  <c r="E301" i="1"/>
  <c r="H301" i="1"/>
  <c r="F301" i="1"/>
  <c r="J301" i="1" s="1"/>
  <c r="I301" i="4"/>
  <c r="K301" i="4"/>
  <c r="D302" i="4" s="1"/>
  <c r="K303" i="45" l="1"/>
  <c r="D304" i="45" s="1"/>
  <c r="I303" i="45"/>
  <c r="F304" i="44"/>
  <c r="J304" i="44" s="1"/>
  <c r="H304" i="44"/>
  <c r="G304" i="44"/>
  <c r="E304" i="44"/>
  <c r="K291" i="37"/>
  <c r="D292" i="37" s="1"/>
  <c r="I291" i="37"/>
  <c r="H302" i="43"/>
  <c r="G302" i="43"/>
  <c r="F302" i="43"/>
  <c r="J302" i="43" s="1"/>
  <c r="E302" i="43"/>
  <c r="H579" i="36"/>
  <c r="F579" i="36"/>
  <c r="J579" i="36" s="1"/>
  <c r="I579" i="36" s="1"/>
  <c r="K579" i="36"/>
  <c r="D580" i="36" s="1"/>
  <c r="G579" i="36"/>
  <c r="E579" i="36"/>
  <c r="G325" i="38"/>
  <c r="F325" i="38"/>
  <c r="J325" i="38" s="1"/>
  <c r="E325" i="38"/>
  <c r="H325" i="38"/>
  <c r="E302" i="4"/>
  <c r="G302" i="4"/>
  <c r="F302" i="4"/>
  <c r="J302" i="4" s="1"/>
  <c r="H302" i="4"/>
  <c r="K301" i="42"/>
  <c r="D302" i="42" s="1"/>
  <c r="I301" i="42"/>
  <c r="I301" i="1"/>
  <c r="K301" i="1"/>
  <c r="D302" i="1" s="1"/>
  <c r="H304" i="45" l="1"/>
  <c r="F304" i="45"/>
  <c r="J304" i="45" s="1"/>
  <c r="G304" i="45"/>
  <c r="E304" i="45"/>
  <c r="K304" i="44"/>
  <c r="D305" i="44" s="1"/>
  <c r="I304" i="44"/>
  <c r="H292" i="37"/>
  <c r="E292" i="37"/>
  <c r="G292" i="37"/>
  <c r="F292" i="37"/>
  <c r="J292" i="37" s="1"/>
  <c r="K302" i="43"/>
  <c r="D303" i="43" s="1"/>
  <c r="I302" i="43"/>
  <c r="G580" i="36"/>
  <c r="H580" i="36"/>
  <c r="K580" i="36"/>
  <c r="D581" i="36" s="1"/>
  <c r="F580" i="36"/>
  <c r="J580" i="36" s="1"/>
  <c r="I580" i="36" s="1"/>
  <c r="E580" i="36"/>
  <c r="I325" i="38"/>
  <c r="K325" i="38"/>
  <c r="D326" i="38" s="1"/>
  <c r="F302" i="1"/>
  <c r="J302" i="1" s="1"/>
  <c r="E302" i="1"/>
  <c r="H302" i="1"/>
  <c r="G302" i="1"/>
  <c r="I302" i="4"/>
  <c r="K302" i="4"/>
  <c r="D303" i="4" s="1"/>
  <c r="H302" i="42"/>
  <c r="G302" i="42"/>
  <c r="F302" i="42"/>
  <c r="J302" i="42" s="1"/>
  <c r="E302" i="42"/>
  <c r="K304" i="45" l="1"/>
  <c r="D305" i="45" s="1"/>
  <c r="I304" i="45"/>
  <c r="H305" i="44"/>
  <c r="F305" i="44"/>
  <c r="J305" i="44" s="1"/>
  <c r="E305" i="44"/>
  <c r="G305" i="44"/>
  <c r="I292" i="37"/>
  <c r="K292" i="37"/>
  <c r="D293" i="37" s="1"/>
  <c r="G303" i="43"/>
  <c r="H303" i="43"/>
  <c r="F303" i="43"/>
  <c r="J303" i="43" s="1"/>
  <c r="E303" i="43"/>
  <c r="G581" i="36"/>
  <c r="E581" i="36"/>
  <c r="H581" i="36"/>
  <c r="K581" i="36"/>
  <c r="D582" i="36" s="1"/>
  <c r="F581" i="36"/>
  <c r="J581" i="36" s="1"/>
  <c r="I581" i="36" s="1"/>
  <c r="K302" i="42"/>
  <c r="D303" i="42" s="1"/>
  <c r="I302" i="42"/>
  <c r="E326" i="38"/>
  <c r="H326" i="38"/>
  <c r="G326" i="38"/>
  <c r="F326" i="38"/>
  <c r="J326" i="38" s="1"/>
  <c r="K302" i="1"/>
  <c r="D303" i="1" s="1"/>
  <c r="I302" i="1"/>
  <c r="H303" i="4"/>
  <c r="G303" i="4"/>
  <c r="F303" i="4"/>
  <c r="J303" i="4" s="1"/>
  <c r="E303" i="4"/>
  <c r="F305" i="45" l="1"/>
  <c r="J305" i="45" s="1"/>
  <c r="G305" i="45"/>
  <c r="E305" i="45"/>
  <c r="H305" i="45"/>
  <c r="K305" i="44"/>
  <c r="D306" i="44" s="1"/>
  <c r="I305" i="44"/>
  <c r="F293" i="37"/>
  <c r="J293" i="37" s="1"/>
  <c r="G293" i="37"/>
  <c r="H293" i="37"/>
  <c r="E293" i="37"/>
  <c r="I303" i="43"/>
  <c r="K303" i="43"/>
  <c r="D304" i="43" s="1"/>
  <c r="G582" i="36"/>
  <c r="E582" i="36"/>
  <c r="H582" i="36"/>
  <c r="F582" i="36"/>
  <c r="J582" i="36" s="1"/>
  <c r="I582" i="36" s="1"/>
  <c r="K582" i="36"/>
  <c r="D583" i="36" s="1"/>
  <c r="I326" i="38"/>
  <c r="K326" i="38"/>
  <c r="D327" i="38" s="1"/>
  <c r="I303" i="4"/>
  <c r="K303" i="4"/>
  <c r="D304" i="4" s="1"/>
  <c r="H303" i="42"/>
  <c r="G303" i="42"/>
  <c r="E303" i="42"/>
  <c r="F303" i="42"/>
  <c r="J303" i="42" s="1"/>
  <c r="F303" i="1"/>
  <c r="J303" i="1" s="1"/>
  <c r="G303" i="1"/>
  <c r="E303" i="1"/>
  <c r="H303" i="1"/>
  <c r="K305" i="45" l="1"/>
  <c r="D306" i="45" s="1"/>
  <c r="I305" i="45"/>
  <c r="F306" i="44"/>
  <c r="J306" i="44" s="1"/>
  <c r="G306" i="44"/>
  <c r="H306" i="44"/>
  <c r="E306" i="44"/>
  <c r="K293" i="37"/>
  <c r="D294" i="37" s="1"/>
  <c r="I293" i="37"/>
  <c r="G304" i="43"/>
  <c r="E304" i="43"/>
  <c r="H304" i="43"/>
  <c r="F304" i="43"/>
  <c r="J304" i="43" s="1"/>
  <c r="H583" i="36"/>
  <c r="K583" i="36"/>
  <c r="D584" i="36" s="1"/>
  <c r="F583" i="36"/>
  <c r="J583" i="36" s="1"/>
  <c r="I583" i="36" s="1"/>
  <c r="G583" i="36"/>
  <c r="E583" i="36"/>
  <c r="E304" i="4"/>
  <c r="G304" i="4"/>
  <c r="F304" i="4"/>
  <c r="J304" i="4" s="1"/>
  <c r="H304" i="4"/>
  <c r="K303" i="42"/>
  <c r="D304" i="42" s="1"/>
  <c r="I303" i="42"/>
  <c r="G327" i="38"/>
  <c r="F327" i="38"/>
  <c r="J327" i="38" s="1"/>
  <c r="E327" i="38"/>
  <c r="H327" i="38"/>
  <c r="I303" i="1"/>
  <c r="K303" i="1"/>
  <c r="D304" i="1" s="1"/>
  <c r="G306" i="45" l="1"/>
  <c r="H306" i="45"/>
  <c r="E306" i="45"/>
  <c r="F306" i="45"/>
  <c r="J306" i="45" s="1"/>
  <c r="K306" i="44"/>
  <c r="D307" i="44" s="1"/>
  <c r="I306" i="44"/>
  <c r="H294" i="37"/>
  <c r="F294" i="37"/>
  <c r="J294" i="37" s="1"/>
  <c r="G294" i="37"/>
  <c r="E294" i="37"/>
  <c r="K304" i="43"/>
  <c r="D305" i="43" s="1"/>
  <c r="I304" i="43"/>
  <c r="G584" i="36"/>
  <c r="E584" i="36"/>
  <c r="K584" i="36"/>
  <c r="D585" i="36" s="1"/>
  <c r="H584" i="36"/>
  <c r="F584" i="36"/>
  <c r="J584" i="36" s="1"/>
  <c r="I584" i="36" s="1"/>
  <c r="I304" i="4"/>
  <c r="K304" i="4"/>
  <c r="D305" i="4" s="1"/>
  <c r="H304" i="1"/>
  <c r="G304" i="1"/>
  <c r="F304" i="1"/>
  <c r="J304" i="1" s="1"/>
  <c r="E304" i="1"/>
  <c r="H304" i="42"/>
  <c r="G304" i="42"/>
  <c r="F304" i="42"/>
  <c r="J304" i="42" s="1"/>
  <c r="E304" i="42"/>
  <c r="I327" i="38"/>
  <c r="K327" i="38"/>
  <c r="D328" i="38" s="1"/>
  <c r="K306" i="45" l="1"/>
  <c r="D307" i="45" s="1"/>
  <c r="I306" i="45"/>
  <c r="H307" i="44"/>
  <c r="F307" i="44"/>
  <c r="J307" i="44" s="1"/>
  <c r="E307" i="44"/>
  <c r="G307" i="44"/>
  <c r="I294" i="37"/>
  <c r="K294" i="37"/>
  <c r="D295" i="37" s="1"/>
  <c r="G305" i="43"/>
  <c r="E305" i="43"/>
  <c r="H305" i="43"/>
  <c r="F305" i="43"/>
  <c r="J305" i="43" s="1"/>
  <c r="G585" i="36"/>
  <c r="E585" i="36"/>
  <c r="H585" i="36"/>
  <c r="F585" i="36"/>
  <c r="J585" i="36" s="1"/>
  <c r="I585" i="36" s="1"/>
  <c r="K585" i="36"/>
  <c r="D586" i="36" s="1"/>
  <c r="K304" i="42"/>
  <c r="D305" i="42" s="1"/>
  <c r="I304" i="42"/>
  <c r="H305" i="4"/>
  <c r="E305" i="4"/>
  <c r="G305" i="4"/>
  <c r="F305" i="4"/>
  <c r="J305" i="4" s="1"/>
  <c r="E328" i="38"/>
  <c r="H328" i="38"/>
  <c r="G328" i="38"/>
  <c r="F328" i="38"/>
  <c r="J328" i="38" s="1"/>
  <c r="K304" i="1"/>
  <c r="D305" i="1" s="1"/>
  <c r="I304" i="1"/>
  <c r="E307" i="45" l="1"/>
  <c r="F307" i="45"/>
  <c r="J307" i="45" s="1"/>
  <c r="G307" i="45"/>
  <c r="H307" i="45"/>
  <c r="K307" i="44"/>
  <c r="D308" i="44" s="1"/>
  <c r="I307" i="44"/>
  <c r="H295" i="37"/>
  <c r="F295" i="37"/>
  <c r="J295" i="37" s="1"/>
  <c r="G295" i="37"/>
  <c r="E295" i="37"/>
  <c r="I305" i="43"/>
  <c r="K305" i="43"/>
  <c r="D306" i="43" s="1"/>
  <c r="G586" i="36"/>
  <c r="K586" i="36"/>
  <c r="D587" i="36" s="1"/>
  <c r="H586" i="36"/>
  <c r="F586" i="36"/>
  <c r="J586" i="36" s="1"/>
  <c r="I586" i="36" s="1"/>
  <c r="E586" i="36"/>
  <c r="G305" i="1"/>
  <c r="F305" i="1"/>
  <c r="J305" i="1" s="1"/>
  <c r="E305" i="1"/>
  <c r="H305" i="1"/>
  <c r="I328" i="38"/>
  <c r="K328" i="38"/>
  <c r="D329" i="38" s="1"/>
  <c r="H305" i="42"/>
  <c r="G305" i="42"/>
  <c r="E305" i="42"/>
  <c r="F305" i="42"/>
  <c r="J305" i="42" s="1"/>
  <c r="K305" i="4"/>
  <c r="D306" i="4" s="1"/>
  <c r="I305" i="4"/>
  <c r="K307" i="45" l="1"/>
  <c r="D308" i="45" s="1"/>
  <c r="I307" i="45"/>
  <c r="F308" i="44"/>
  <c r="J308" i="44" s="1"/>
  <c r="G308" i="44"/>
  <c r="E308" i="44"/>
  <c r="H308" i="44"/>
  <c r="K295" i="37"/>
  <c r="D296" i="37" s="1"/>
  <c r="I295" i="37"/>
  <c r="G306" i="43"/>
  <c r="E306" i="43"/>
  <c r="F306" i="43"/>
  <c r="J306" i="43" s="1"/>
  <c r="H306" i="43"/>
  <c r="H587" i="36"/>
  <c r="F587" i="36"/>
  <c r="J587" i="36" s="1"/>
  <c r="I587" i="36" s="1"/>
  <c r="K587" i="36"/>
  <c r="D588" i="36" s="1"/>
  <c r="G587" i="36"/>
  <c r="E587" i="36"/>
  <c r="K305" i="42"/>
  <c r="D306" i="42" s="1"/>
  <c r="I305" i="42"/>
  <c r="G329" i="38"/>
  <c r="F329" i="38"/>
  <c r="J329" i="38" s="1"/>
  <c r="H329" i="38"/>
  <c r="E329" i="38"/>
  <c r="K305" i="1"/>
  <c r="D306" i="1" s="1"/>
  <c r="I305" i="1"/>
  <c r="E306" i="4"/>
  <c r="G306" i="4"/>
  <c r="F306" i="4"/>
  <c r="J306" i="4" s="1"/>
  <c r="H306" i="4"/>
  <c r="G308" i="45" l="1"/>
  <c r="H308" i="45"/>
  <c r="F308" i="45"/>
  <c r="J308" i="45" s="1"/>
  <c r="E308" i="45"/>
  <c r="I308" i="44"/>
  <c r="K308" i="44"/>
  <c r="D309" i="44" s="1"/>
  <c r="F296" i="37"/>
  <c r="J296" i="37" s="1"/>
  <c r="G296" i="37"/>
  <c r="E296" i="37"/>
  <c r="H296" i="37"/>
  <c r="K306" i="43"/>
  <c r="D307" i="43" s="1"/>
  <c r="I306" i="43"/>
  <c r="E588" i="36"/>
  <c r="K588" i="36"/>
  <c r="D589" i="36" s="1"/>
  <c r="F588" i="36"/>
  <c r="J588" i="36" s="1"/>
  <c r="I588" i="36" s="1"/>
  <c r="H588" i="36"/>
  <c r="G588" i="36"/>
  <c r="I306" i="4"/>
  <c r="K306" i="4"/>
  <c r="D307" i="4" s="1"/>
  <c r="F306" i="1"/>
  <c r="J306" i="1" s="1"/>
  <c r="E306" i="1"/>
  <c r="H306" i="1"/>
  <c r="G306" i="1"/>
  <c r="I329" i="38"/>
  <c r="K329" i="38"/>
  <c r="D330" i="38" s="1"/>
  <c r="H306" i="42"/>
  <c r="G306" i="42"/>
  <c r="F306" i="42"/>
  <c r="J306" i="42" s="1"/>
  <c r="E306" i="42"/>
  <c r="K308" i="45" l="1"/>
  <c r="D309" i="45" s="1"/>
  <c r="I308" i="45"/>
  <c r="F309" i="44"/>
  <c r="J309" i="44" s="1"/>
  <c r="E309" i="44"/>
  <c r="H309" i="44"/>
  <c r="G309" i="44"/>
  <c r="I296" i="37"/>
  <c r="K296" i="37"/>
  <c r="D297" i="37" s="1"/>
  <c r="G307" i="43"/>
  <c r="F307" i="43"/>
  <c r="J307" i="43" s="1"/>
  <c r="E307" i="43"/>
  <c r="H307" i="43"/>
  <c r="K589" i="36"/>
  <c r="D590" i="36" s="1"/>
  <c r="F589" i="36"/>
  <c r="J589" i="36" s="1"/>
  <c r="I589" i="36" s="1"/>
  <c r="H589" i="36"/>
  <c r="G589" i="36"/>
  <c r="E589" i="36"/>
  <c r="K306" i="1"/>
  <c r="D307" i="1" s="1"/>
  <c r="I306" i="1"/>
  <c r="K306" i="42"/>
  <c r="D307" i="42" s="1"/>
  <c r="I306" i="42"/>
  <c r="E330" i="38"/>
  <c r="H330" i="38"/>
  <c r="G330" i="38"/>
  <c r="F330" i="38"/>
  <c r="J330" i="38" s="1"/>
  <c r="E307" i="4"/>
  <c r="H307" i="4"/>
  <c r="G307" i="4"/>
  <c r="F307" i="4"/>
  <c r="J307" i="4" s="1"/>
  <c r="G309" i="45" l="1"/>
  <c r="F309" i="45"/>
  <c r="J309" i="45" s="1"/>
  <c r="E309" i="45"/>
  <c r="H309" i="45"/>
  <c r="I309" i="44"/>
  <c r="K309" i="44"/>
  <c r="D310" i="44" s="1"/>
  <c r="G297" i="37"/>
  <c r="F297" i="37"/>
  <c r="J297" i="37" s="1"/>
  <c r="E297" i="37"/>
  <c r="H297" i="37"/>
  <c r="K307" i="43"/>
  <c r="D308" i="43" s="1"/>
  <c r="I307" i="43"/>
  <c r="F590" i="36"/>
  <c r="J590" i="36" s="1"/>
  <c r="I590" i="36" s="1"/>
  <c r="E590" i="36"/>
  <c r="H590" i="36"/>
  <c r="G590" i="36"/>
  <c r="K590" i="36"/>
  <c r="D591" i="36" s="1"/>
  <c r="I307" i="4"/>
  <c r="K307" i="4"/>
  <c r="D308" i="4" s="1"/>
  <c r="K330" i="38"/>
  <c r="D331" i="38" s="1"/>
  <c r="I330" i="38"/>
  <c r="H307" i="42"/>
  <c r="G307" i="42"/>
  <c r="E307" i="42"/>
  <c r="F307" i="42"/>
  <c r="J307" i="42" s="1"/>
  <c r="F307" i="1"/>
  <c r="J307" i="1" s="1"/>
  <c r="G307" i="1"/>
  <c r="E307" i="1"/>
  <c r="H307" i="1"/>
  <c r="I309" i="45" l="1"/>
  <c r="K309" i="45"/>
  <c r="D310" i="45" s="1"/>
  <c r="F310" i="44"/>
  <c r="J310" i="44" s="1"/>
  <c r="G310" i="44"/>
  <c r="E310" i="44"/>
  <c r="H310" i="44"/>
  <c r="I297" i="37"/>
  <c r="K297" i="37"/>
  <c r="D298" i="37" s="1"/>
  <c r="G308" i="43"/>
  <c r="F308" i="43"/>
  <c r="J308" i="43" s="1"/>
  <c r="H308" i="43"/>
  <c r="E308" i="43"/>
  <c r="G591" i="36"/>
  <c r="E591" i="36"/>
  <c r="K591" i="36"/>
  <c r="D592" i="36" s="1"/>
  <c r="F591" i="36"/>
  <c r="J591" i="36" s="1"/>
  <c r="I591" i="36" s="1"/>
  <c r="H591" i="36"/>
  <c r="G331" i="38"/>
  <c r="F331" i="38"/>
  <c r="J331" i="38" s="1"/>
  <c r="H331" i="38"/>
  <c r="E331" i="38"/>
  <c r="K307" i="42"/>
  <c r="D308" i="42" s="1"/>
  <c r="I307" i="42"/>
  <c r="E308" i="4"/>
  <c r="G308" i="4"/>
  <c r="F308" i="4"/>
  <c r="J308" i="4" s="1"/>
  <c r="H308" i="4"/>
  <c r="I307" i="1"/>
  <c r="K307" i="1"/>
  <c r="D308" i="1" s="1"/>
  <c r="G310" i="45" l="1"/>
  <c r="H310" i="45"/>
  <c r="E310" i="45"/>
  <c r="F310" i="45"/>
  <c r="J310" i="45" s="1"/>
  <c r="K310" i="44"/>
  <c r="D311" i="44" s="1"/>
  <c r="I310" i="44"/>
  <c r="H298" i="37"/>
  <c r="G298" i="37"/>
  <c r="E298" i="37"/>
  <c r="F298" i="37"/>
  <c r="J298" i="37" s="1"/>
  <c r="K308" i="43"/>
  <c r="D309" i="43" s="1"/>
  <c r="I308" i="43"/>
  <c r="G592" i="36"/>
  <c r="H592" i="36"/>
  <c r="E592" i="36"/>
  <c r="K592" i="36"/>
  <c r="D593" i="36" s="1"/>
  <c r="F592" i="36"/>
  <c r="J592" i="36" s="1"/>
  <c r="I592" i="36" s="1"/>
  <c r="H308" i="1"/>
  <c r="G308" i="1"/>
  <c r="E308" i="1"/>
  <c r="F308" i="1"/>
  <c r="J308" i="1" s="1"/>
  <c r="I331" i="38"/>
  <c r="K331" i="38"/>
  <c r="D332" i="38" s="1"/>
  <c r="H308" i="42"/>
  <c r="G308" i="42"/>
  <c r="F308" i="42"/>
  <c r="J308" i="42" s="1"/>
  <c r="E308" i="42"/>
  <c r="I308" i="4"/>
  <c r="K308" i="4"/>
  <c r="D309" i="4" s="1"/>
  <c r="K310" i="45" l="1"/>
  <c r="D311" i="45" s="1"/>
  <c r="I310" i="45"/>
  <c r="F311" i="44"/>
  <c r="J311" i="44" s="1"/>
  <c r="G311" i="44"/>
  <c r="E311" i="44"/>
  <c r="H311" i="44"/>
  <c r="K298" i="37"/>
  <c r="D299" i="37" s="1"/>
  <c r="I298" i="37"/>
  <c r="G309" i="43"/>
  <c r="E309" i="43"/>
  <c r="H309" i="43"/>
  <c r="F309" i="43"/>
  <c r="J309" i="43" s="1"/>
  <c r="K593" i="36"/>
  <c r="D594" i="36" s="1"/>
  <c r="F593" i="36"/>
  <c r="J593" i="36" s="1"/>
  <c r="I593" i="36" s="1"/>
  <c r="H593" i="36"/>
  <c r="G593" i="36"/>
  <c r="E593" i="36"/>
  <c r="K308" i="42"/>
  <c r="D309" i="42" s="1"/>
  <c r="I308" i="42"/>
  <c r="H309" i="4"/>
  <c r="G309" i="4"/>
  <c r="F309" i="4"/>
  <c r="J309" i="4" s="1"/>
  <c r="E309" i="4"/>
  <c r="K308" i="1"/>
  <c r="D309" i="1" s="1"/>
  <c r="I308" i="1"/>
  <c r="E332" i="38"/>
  <c r="H332" i="38"/>
  <c r="G332" i="38"/>
  <c r="F332" i="38"/>
  <c r="J332" i="38" s="1"/>
  <c r="G311" i="45" l="1"/>
  <c r="H311" i="45"/>
  <c r="F311" i="45"/>
  <c r="J311" i="45" s="1"/>
  <c r="E311" i="45"/>
  <c r="K311" i="44"/>
  <c r="D312" i="44" s="1"/>
  <c r="I311" i="44"/>
  <c r="H299" i="37"/>
  <c r="G299" i="37"/>
  <c r="F299" i="37"/>
  <c r="J299" i="37" s="1"/>
  <c r="E299" i="37"/>
  <c r="I309" i="43"/>
  <c r="K309" i="43"/>
  <c r="D310" i="43" s="1"/>
  <c r="F594" i="36"/>
  <c r="J594" i="36" s="1"/>
  <c r="I594" i="36" s="1"/>
  <c r="K594" i="36"/>
  <c r="D595" i="36" s="1"/>
  <c r="G594" i="36"/>
  <c r="E594" i="36"/>
  <c r="H594" i="36"/>
  <c r="K332" i="38"/>
  <c r="D333" i="38" s="1"/>
  <c r="I332" i="38"/>
  <c r="G309" i="1"/>
  <c r="E309" i="1"/>
  <c r="F309" i="1"/>
  <c r="J309" i="1" s="1"/>
  <c r="H309" i="1"/>
  <c r="I309" i="4"/>
  <c r="K309" i="4"/>
  <c r="D310" i="4" s="1"/>
  <c r="H309" i="42"/>
  <c r="G309" i="42"/>
  <c r="E309" i="42"/>
  <c r="F309" i="42"/>
  <c r="J309" i="42" s="1"/>
  <c r="K311" i="45" l="1"/>
  <c r="D312" i="45" s="1"/>
  <c r="I311" i="45"/>
  <c r="F312" i="44"/>
  <c r="J312" i="44" s="1"/>
  <c r="G312" i="44"/>
  <c r="E312" i="44"/>
  <c r="H312" i="44"/>
  <c r="K299" i="37"/>
  <c r="D300" i="37" s="1"/>
  <c r="I299" i="37"/>
  <c r="H310" i="43"/>
  <c r="G310" i="43"/>
  <c r="F310" i="43"/>
  <c r="J310" i="43" s="1"/>
  <c r="E310" i="43"/>
  <c r="G595" i="36"/>
  <c r="E595" i="36"/>
  <c r="F595" i="36"/>
  <c r="J595" i="36" s="1"/>
  <c r="I595" i="36" s="1"/>
  <c r="K595" i="36"/>
  <c r="D596" i="36" s="1"/>
  <c r="H595" i="36"/>
  <c r="K309" i="42"/>
  <c r="D310" i="42" s="1"/>
  <c r="I309" i="42"/>
  <c r="E310" i="4"/>
  <c r="G310" i="4"/>
  <c r="F310" i="4"/>
  <c r="J310" i="4" s="1"/>
  <c r="H310" i="4"/>
  <c r="I309" i="1"/>
  <c r="K309" i="1"/>
  <c r="D310" i="1" s="1"/>
  <c r="G333" i="38"/>
  <c r="F333" i="38"/>
  <c r="J333" i="38" s="1"/>
  <c r="E333" i="38"/>
  <c r="H333" i="38"/>
  <c r="H312" i="45" l="1"/>
  <c r="F312" i="45"/>
  <c r="J312" i="45" s="1"/>
  <c r="G312" i="45"/>
  <c r="E312" i="45"/>
  <c r="I312" i="44"/>
  <c r="K312" i="44"/>
  <c r="D313" i="44" s="1"/>
  <c r="G300" i="37"/>
  <c r="E300" i="37"/>
  <c r="F300" i="37"/>
  <c r="J300" i="37" s="1"/>
  <c r="H300" i="37"/>
  <c r="K310" i="43"/>
  <c r="D311" i="43" s="1"/>
  <c r="I310" i="43"/>
  <c r="F596" i="36"/>
  <c r="J596" i="36" s="1"/>
  <c r="I596" i="36" s="1"/>
  <c r="E596" i="36"/>
  <c r="G596" i="36"/>
  <c r="H596" i="36"/>
  <c r="K596" i="36"/>
  <c r="D597" i="36" s="1"/>
  <c r="I310" i="4"/>
  <c r="K310" i="4"/>
  <c r="D311" i="4" s="1"/>
  <c r="H310" i="42"/>
  <c r="G310" i="42"/>
  <c r="F310" i="42"/>
  <c r="J310" i="42" s="1"/>
  <c r="E310" i="42"/>
  <c r="F310" i="1"/>
  <c r="J310" i="1" s="1"/>
  <c r="E310" i="1"/>
  <c r="H310" i="1"/>
  <c r="G310" i="1"/>
  <c r="I333" i="38"/>
  <c r="K333" i="38"/>
  <c r="D334" i="38" s="1"/>
  <c r="K312" i="45" l="1"/>
  <c r="D313" i="45" s="1"/>
  <c r="I312" i="45"/>
  <c r="F313" i="44"/>
  <c r="J313" i="44" s="1"/>
  <c r="E313" i="44"/>
  <c r="H313" i="44"/>
  <c r="G313" i="44"/>
  <c r="I300" i="37"/>
  <c r="K300" i="37"/>
  <c r="D301" i="37" s="1"/>
  <c r="G311" i="43"/>
  <c r="H311" i="43"/>
  <c r="F311" i="43"/>
  <c r="J311" i="43" s="1"/>
  <c r="E311" i="43"/>
  <c r="K597" i="36"/>
  <c r="D598" i="36" s="1"/>
  <c r="F597" i="36"/>
  <c r="J597" i="36" s="1"/>
  <c r="I597" i="36" s="1"/>
  <c r="H597" i="36"/>
  <c r="G597" i="36"/>
  <c r="E597" i="36"/>
  <c r="K310" i="1"/>
  <c r="D311" i="1" s="1"/>
  <c r="I310" i="1"/>
  <c r="E334" i="38"/>
  <c r="H334" i="38"/>
  <c r="G334" i="38"/>
  <c r="F334" i="38"/>
  <c r="J334" i="38" s="1"/>
  <c r="K310" i="42"/>
  <c r="D311" i="42" s="1"/>
  <c r="I310" i="42"/>
  <c r="E311" i="4"/>
  <c r="H311" i="4"/>
  <c r="G311" i="4"/>
  <c r="F311" i="4"/>
  <c r="J311" i="4" s="1"/>
  <c r="F313" i="45" l="1"/>
  <c r="J313" i="45" s="1"/>
  <c r="G313" i="45"/>
  <c r="E313" i="45"/>
  <c r="H313" i="45"/>
  <c r="I313" i="44"/>
  <c r="K313" i="44"/>
  <c r="D314" i="44" s="1"/>
  <c r="H301" i="37"/>
  <c r="G301" i="37"/>
  <c r="E301" i="37"/>
  <c r="F301" i="37"/>
  <c r="J301" i="37" s="1"/>
  <c r="I311" i="43"/>
  <c r="K311" i="43"/>
  <c r="D312" i="43" s="1"/>
  <c r="G598" i="36"/>
  <c r="E598" i="36"/>
  <c r="H598" i="36"/>
  <c r="F598" i="36"/>
  <c r="J598" i="36" s="1"/>
  <c r="I598" i="36" s="1"/>
  <c r="K598" i="36"/>
  <c r="D599" i="36" s="1"/>
  <c r="H311" i="42"/>
  <c r="G311" i="42"/>
  <c r="E311" i="42"/>
  <c r="F311" i="42"/>
  <c r="J311" i="42" s="1"/>
  <c r="K311" i="4"/>
  <c r="D312" i="4" s="1"/>
  <c r="I311" i="4"/>
  <c r="I334" i="38"/>
  <c r="K334" i="38"/>
  <c r="D335" i="38" s="1"/>
  <c r="F311" i="1"/>
  <c r="J311" i="1" s="1"/>
  <c r="G311" i="1"/>
  <c r="E311" i="1"/>
  <c r="H311" i="1"/>
  <c r="K313" i="45" l="1"/>
  <c r="D314" i="45" s="1"/>
  <c r="I313" i="45"/>
  <c r="F314" i="44"/>
  <c r="J314" i="44" s="1"/>
  <c r="E314" i="44"/>
  <c r="H314" i="44"/>
  <c r="G314" i="44"/>
  <c r="K301" i="37"/>
  <c r="D302" i="37" s="1"/>
  <c r="I301" i="37"/>
  <c r="G312" i="43"/>
  <c r="H312" i="43"/>
  <c r="E312" i="43"/>
  <c r="F312" i="43"/>
  <c r="J312" i="43" s="1"/>
  <c r="H599" i="36"/>
  <c r="F599" i="36"/>
  <c r="J599" i="36" s="1"/>
  <c r="I599" i="36" s="1"/>
  <c r="K599" i="36"/>
  <c r="D600" i="36" s="1"/>
  <c r="G599" i="36"/>
  <c r="E599" i="36"/>
  <c r="G335" i="38"/>
  <c r="F335" i="38"/>
  <c r="J335" i="38" s="1"/>
  <c r="E335" i="38"/>
  <c r="H335" i="38"/>
  <c r="K311" i="42"/>
  <c r="D312" i="42" s="1"/>
  <c r="I311" i="42"/>
  <c r="E312" i="4"/>
  <c r="G312" i="4"/>
  <c r="F312" i="4"/>
  <c r="J312" i="4" s="1"/>
  <c r="H312" i="4"/>
  <c r="I311" i="1"/>
  <c r="K311" i="1"/>
  <c r="D312" i="1" s="1"/>
  <c r="G314" i="45" l="1"/>
  <c r="H314" i="45"/>
  <c r="E314" i="45"/>
  <c r="F314" i="45"/>
  <c r="J314" i="45" s="1"/>
  <c r="K314" i="44"/>
  <c r="D315" i="44" s="1"/>
  <c r="I314" i="44"/>
  <c r="G302" i="37"/>
  <c r="H302" i="37"/>
  <c r="F302" i="37"/>
  <c r="J302" i="37" s="1"/>
  <c r="E302" i="37"/>
  <c r="K312" i="43"/>
  <c r="D313" i="43" s="1"/>
  <c r="I312" i="43"/>
  <c r="G600" i="36"/>
  <c r="E600" i="36"/>
  <c r="K600" i="36"/>
  <c r="D601" i="36" s="1"/>
  <c r="H600" i="36"/>
  <c r="F600" i="36"/>
  <c r="J600" i="36" s="1"/>
  <c r="I600" i="36" s="1"/>
  <c r="H312" i="1"/>
  <c r="G312" i="1"/>
  <c r="E312" i="1"/>
  <c r="F312" i="1"/>
  <c r="J312" i="1" s="1"/>
  <c r="I335" i="38"/>
  <c r="K335" i="38"/>
  <c r="D336" i="38" s="1"/>
  <c r="H312" i="42"/>
  <c r="G312" i="42"/>
  <c r="F312" i="42"/>
  <c r="J312" i="42" s="1"/>
  <c r="E312" i="42"/>
  <c r="I312" i="4"/>
  <c r="K312" i="4"/>
  <c r="D313" i="4" s="1"/>
  <c r="K314" i="45" l="1"/>
  <c r="D315" i="45" s="1"/>
  <c r="I314" i="45"/>
  <c r="G315" i="44"/>
  <c r="E315" i="44"/>
  <c r="F315" i="44"/>
  <c r="J315" i="44" s="1"/>
  <c r="H315" i="44"/>
  <c r="I302" i="37"/>
  <c r="K302" i="37"/>
  <c r="D303" i="37" s="1"/>
  <c r="G313" i="43"/>
  <c r="E313" i="43"/>
  <c r="H313" i="43"/>
  <c r="F313" i="43"/>
  <c r="J313" i="43" s="1"/>
  <c r="K601" i="36"/>
  <c r="D602" i="36" s="1"/>
  <c r="F601" i="36"/>
  <c r="J601" i="36" s="1"/>
  <c r="I601" i="36" s="1"/>
  <c r="G601" i="36"/>
  <c r="E601" i="36"/>
  <c r="H601" i="36"/>
  <c r="H313" i="4"/>
  <c r="E313" i="4"/>
  <c r="G313" i="4"/>
  <c r="F313" i="4"/>
  <c r="J313" i="4" s="1"/>
  <c r="K312" i="42"/>
  <c r="D313" i="42" s="1"/>
  <c r="I312" i="42"/>
  <c r="E336" i="38"/>
  <c r="H336" i="38"/>
  <c r="G336" i="38"/>
  <c r="F336" i="38"/>
  <c r="J336" i="38" s="1"/>
  <c r="K312" i="1"/>
  <c r="D313" i="1" s="1"/>
  <c r="I312" i="1"/>
  <c r="E315" i="45" l="1"/>
  <c r="H315" i="45"/>
  <c r="F315" i="45"/>
  <c r="J315" i="45" s="1"/>
  <c r="G315" i="45"/>
  <c r="K315" i="44"/>
  <c r="D316" i="44" s="1"/>
  <c r="I315" i="44"/>
  <c r="F303" i="37"/>
  <c r="J303" i="37" s="1"/>
  <c r="E303" i="37"/>
  <c r="G303" i="37"/>
  <c r="H303" i="37"/>
  <c r="I313" i="43"/>
  <c r="K313" i="43"/>
  <c r="D314" i="43" s="1"/>
  <c r="F602" i="36"/>
  <c r="J602" i="36" s="1"/>
  <c r="I602" i="36" s="1"/>
  <c r="E602" i="36"/>
  <c r="G602" i="36"/>
  <c r="K602" i="36"/>
  <c r="D603" i="36" s="1"/>
  <c r="H602" i="36"/>
  <c r="K313" i="4"/>
  <c r="D314" i="4" s="1"/>
  <c r="I313" i="4"/>
  <c r="I336" i="38"/>
  <c r="K336" i="38"/>
  <c r="D337" i="38" s="1"/>
  <c r="G313" i="1"/>
  <c r="E313" i="1"/>
  <c r="F313" i="1"/>
  <c r="J313" i="1" s="1"/>
  <c r="H313" i="1"/>
  <c r="H313" i="42"/>
  <c r="G313" i="42"/>
  <c r="E313" i="42"/>
  <c r="F313" i="42"/>
  <c r="J313" i="42" s="1"/>
  <c r="K315" i="45" l="1"/>
  <c r="D316" i="45" s="1"/>
  <c r="I315" i="45"/>
  <c r="F316" i="44"/>
  <c r="J316" i="44" s="1"/>
  <c r="E316" i="44"/>
  <c r="G316" i="44"/>
  <c r="H316" i="44"/>
  <c r="I303" i="37"/>
  <c r="K303" i="37"/>
  <c r="D304" i="37" s="1"/>
  <c r="G314" i="43"/>
  <c r="F314" i="43"/>
  <c r="J314" i="43" s="1"/>
  <c r="E314" i="43"/>
  <c r="H314" i="43"/>
  <c r="G603" i="36"/>
  <c r="E603" i="36"/>
  <c r="K603" i="36"/>
  <c r="D604" i="36" s="1"/>
  <c r="F603" i="36"/>
  <c r="J603" i="36" s="1"/>
  <c r="I603" i="36" s="1"/>
  <c r="H603" i="36"/>
  <c r="K313" i="42"/>
  <c r="D314" i="42" s="1"/>
  <c r="I313" i="42"/>
  <c r="K313" i="1"/>
  <c r="D314" i="1" s="1"/>
  <c r="I313" i="1"/>
  <c r="G337" i="38"/>
  <c r="F337" i="38"/>
  <c r="J337" i="38" s="1"/>
  <c r="H337" i="38"/>
  <c r="E337" i="38"/>
  <c r="E314" i="4"/>
  <c r="G314" i="4"/>
  <c r="F314" i="4"/>
  <c r="J314" i="4" s="1"/>
  <c r="H314" i="4"/>
  <c r="G316" i="45" l="1"/>
  <c r="H316" i="45"/>
  <c r="F316" i="45"/>
  <c r="J316" i="45" s="1"/>
  <c r="E316" i="45"/>
  <c r="K316" i="44"/>
  <c r="D317" i="44" s="1"/>
  <c r="I316" i="44"/>
  <c r="H304" i="37"/>
  <c r="E304" i="37"/>
  <c r="F304" i="37"/>
  <c r="J304" i="37" s="1"/>
  <c r="G304" i="37"/>
  <c r="K314" i="43"/>
  <c r="D315" i="43" s="1"/>
  <c r="I314" i="43"/>
  <c r="G604" i="36"/>
  <c r="E604" i="36"/>
  <c r="K604" i="36"/>
  <c r="D605" i="36" s="1"/>
  <c r="H604" i="36"/>
  <c r="F604" i="36"/>
  <c r="J604" i="36" s="1"/>
  <c r="I604" i="36" s="1"/>
  <c r="H314" i="42"/>
  <c r="G314" i="42"/>
  <c r="F314" i="42"/>
  <c r="J314" i="42" s="1"/>
  <c r="E314" i="42"/>
  <c r="I314" i="4"/>
  <c r="K314" i="4"/>
  <c r="D315" i="4" s="1"/>
  <c r="F314" i="1"/>
  <c r="J314" i="1" s="1"/>
  <c r="E314" i="1"/>
  <c r="H314" i="1"/>
  <c r="G314" i="1"/>
  <c r="I337" i="38"/>
  <c r="K337" i="38"/>
  <c r="D338" i="38" s="1"/>
  <c r="K316" i="45" l="1"/>
  <c r="D317" i="45" s="1"/>
  <c r="I316" i="45"/>
  <c r="G317" i="44"/>
  <c r="E317" i="44"/>
  <c r="H317" i="44"/>
  <c r="F317" i="44"/>
  <c r="J317" i="44" s="1"/>
  <c r="I304" i="37"/>
  <c r="K304" i="37"/>
  <c r="D305" i="37" s="1"/>
  <c r="G315" i="43"/>
  <c r="E315" i="43"/>
  <c r="F315" i="43"/>
  <c r="J315" i="43" s="1"/>
  <c r="H315" i="43"/>
  <c r="G605" i="36"/>
  <c r="E605" i="36"/>
  <c r="F605" i="36"/>
  <c r="J605" i="36" s="1"/>
  <c r="I605" i="36" s="1"/>
  <c r="H605" i="36"/>
  <c r="K605" i="36"/>
  <c r="D606" i="36" s="1"/>
  <c r="E315" i="4"/>
  <c r="H315" i="4"/>
  <c r="G315" i="4"/>
  <c r="F315" i="4"/>
  <c r="J315" i="4" s="1"/>
  <c r="K314" i="42"/>
  <c r="D315" i="42" s="1"/>
  <c r="I314" i="42"/>
  <c r="E338" i="38"/>
  <c r="H338" i="38"/>
  <c r="G338" i="38"/>
  <c r="F338" i="38"/>
  <c r="J338" i="38" s="1"/>
  <c r="K314" i="1"/>
  <c r="D315" i="1" s="1"/>
  <c r="I314" i="1"/>
  <c r="G317" i="45" l="1"/>
  <c r="F317" i="45"/>
  <c r="J317" i="45" s="1"/>
  <c r="E317" i="45"/>
  <c r="H317" i="45"/>
  <c r="K317" i="44"/>
  <c r="D318" i="44" s="1"/>
  <c r="I317" i="44"/>
  <c r="H305" i="37"/>
  <c r="F305" i="37"/>
  <c r="J305" i="37" s="1"/>
  <c r="E305" i="37"/>
  <c r="G305" i="37"/>
  <c r="K315" i="43"/>
  <c r="D316" i="43" s="1"/>
  <c r="I315" i="43"/>
  <c r="F606" i="36"/>
  <c r="J606" i="36" s="1"/>
  <c r="I606" i="36" s="1"/>
  <c r="H606" i="36"/>
  <c r="E606" i="36"/>
  <c r="G606" i="36"/>
  <c r="K606" i="36"/>
  <c r="D607" i="36" s="1"/>
  <c r="H315" i="42"/>
  <c r="G315" i="42"/>
  <c r="E315" i="42"/>
  <c r="F315" i="42"/>
  <c r="J315" i="42" s="1"/>
  <c r="F315" i="1"/>
  <c r="J315" i="1" s="1"/>
  <c r="G315" i="1"/>
  <c r="E315" i="1"/>
  <c r="H315" i="1"/>
  <c r="K315" i="4"/>
  <c r="D316" i="4" s="1"/>
  <c r="I315" i="4"/>
  <c r="K338" i="38"/>
  <c r="D339" i="38" s="1"/>
  <c r="I338" i="38"/>
  <c r="I317" i="45" l="1"/>
  <c r="K317" i="45"/>
  <c r="D318" i="45" s="1"/>
  <c r="F318" i="44"/>
  <c r="J318" i="44" s="1"/>
  <c r="E318" i="44"/>
  <c r="G318" i="44"/>
  <c r="H318" i="44"/>
  <c r="K305" i="37"/>
  <c r="D306" i="37" s="1"/>
  <c r="I305" i="37"/>
  <c r="G316" i="43"/>
  <c r="H316" i="43"/>
  <c r="F316" i="43"/>
  <c r="J316" i="43" s="1"/>
  <c r="E316" i="43"/>
  <c r="H607" i="36"/>
  <c r="F607" i="36"/>
  <c r="J607" i="36" s="1"/>
  <c r="I607" i="36" s="1"/>
  <c r="E607" i="36"/>
  <c r="K607" i="36"/>
  <c r="D608" i="36" s="1"/>
  <c r="G607" i="36"/>
  <c r="E316" i="4"/>
  <c r="G316" i="4"/>
  <c r="F316" i="4"/>
  <c r="J316" i="4" s="1"/>
  <c r="H316" i="4"/>
  <c r="G339" i="38"/>
  <c r="F339" i="38"/>
  <c r="J339" i="38" s="1"/>
  <c r="H339" i="38"/>
  <c r="E339" i="38"/>
  <c r="I315" i="1"/>
  <c r="K315" i="1"/>
  <c r="D316" i="1" s="1"/>
  <c r="K315" i="42"/>
  <c r="D316" i="42" s="1"/>
  <c r="I315" i="42"/>
  <c r="G318" i="45" l="1"/>
  <c r="H318" i="45"/>
  <c r="F318" i="45"/>
  <c r="J318" i="45" s="1"/>
  <c r="E318" i="45"/>
  <c r="K318" i="44"/>
  <c r="D319" i="44" s="1"/>
  <c r="I318" i="44"/>
  <c r="G306" i="37"/>
  <c r="F306" i="37"/>
  <c r="J306" i="37" s="1"/>
  <c r="E306" i="37"/>
  <c r="H306" i="37"/>
  <c r="K316" i="43"/>
  <c r="D317" i="43" s="1"/>
  <c r="I316" i="43"/>
  <c r="G608" i="36"/>
  <c r="H608" i="36"/>
  <c r="E608" i="36"/>
  <c r="K608" i="36"/>
  <c r="D609" i="36" s="1"/>
  <c r="F608" i="36"/>
  <c r="J608" i="36" s="1"/>
  <c r="I608" i="36" s="1"/>
  <c r="I316" i="4"/>
  <c r="K316" i="4"/>
  <c r="D317" i="4" s="1"/>
  <c r="H316" i="1"/>
  <c r="F316" i="1"/>
  <c r="J316" i="1" s="1"/>
  <c r="G316" i="1"/>
  <c r="E316" i="1"/>
  <c r="I339" i="38"/>
  <c r="K339" i="38"/>
  <c r="D340" i="38" s="1"/>
  <c r="H316" i="42"/>
  <c r="G316" i="42"/>
  <c r="F316" i="42"/>
  <c r="J316" i="42" s="1"/>
  <c r="E316" i="42"/>
  <c r="K318" i="45" l="1"/>
  <c r="D319" i="45" s="1"/>
  <c r="I318" i="45"/>
  <c r="G319" i="44"/>
  <c r="E319" i="44"/>
  <c r="F319" i="44"/>
  <c r="J319" i="44" s="1"/>
  <c r="H319" i="44"/>
  <c r="K306" i="37"/>
  <c r="D307" i="37" s="1"/>
  <c r="I306" i="37"/>
  <c r="G317" i="43"/>
  <c r="H317" i="43"/>
  <c r="E317" i="43"/>
  <c r="F317" i="43"/>
  <c r="J317" i="43" s="1"/>
  <c r="K609" i="36"/>
  <c r="D610" i="36" s="1"/>
  <c r="F609" i="36"/>
  <c r="J609" i="36" s="1"/>
  <c r="I609" i="36" s="1"/>
  <c r="G609" i="36"/>
  <c r="E609" i="36"/>
  <c r="H609" i="36"/>
  <c r="H317" i="4"/>
  <c r="G317" i="4"/>
  <c r="F317" i="4"/>
  <c r="J317" i="4" s="1"/>
  <c r="E317" i="4"/>
  <c r="K316" i="42"/>
  <c r="D317" i="42" s="1"/>
  <c r="I316" i="42"/>
  <c r="E340" i="38"/>
  <c r="H340" i="38"/>
  <c r="G340" i="38"/>
  <c r="F340" i="38"/>
  <c r="J340" i="38" s="1"/>
  <c r="K316" i="1"/>
  <c r="D317" i="1" s="1"/>
  <c r="I316" i="1"/>
  <c r="G319" i="45" l="1"/>
  <c r="F319" i="45"/>
  <c r="J319" i="45" s="1"/>
  <c r="E319" i="45"/>
  <c r="H319" i="45"/>
  <c r="K319" i="44"/>
  <c r="D320" i="44" s="1"/>
  <c r="I319" i="44"/>
  <c r="E307" i="37"/>
  <c r="F307" i="37"/>
  <c r="J307" i="37" s="1"/>
  <c r="H307" i="37"/>
  <c r="G307" i="37"/>
  <c r="I317" i="43"/>
  <c r="K317" i="43"/>
  <c r="D318" i="43" s="1"/>
  <c r="K610" i="36"/>
  <c r="D611" i="36" s="1"/>
  <c r="F610" i="36"/>
  <c r="J610" i="36" s="1"/>
  <c r="I610" i="36" s="1"/>
  <c r="H610" i="36"/>
  <c r="G610" i="36"/>
  <c r="E610" i="36"/>
  <c r="G317" i="1"/>
  <c r="E317" i="1"/>
  <c r="H317" i="1"/>
  <c r="F317" i="1"/>
  <c r="J317" i="1" s="1"/>
  <c r="H317" i="42"/>
  <c r="G317" i="42"/>
  <c r="E317" i="42"/>
  <c r="F317" i="42"/>
  <c r="J317" i="42" s="1"/>
  <c r="K340" i="38"/>
  <c r="D341" i="38" s="1"/>
  <c r="I340" i="38"/>
  <c r="I317" i="4"/>
  <c r="K317" i="4"/>
  <c r="D318" i="4" s="1"/>
  <c r="K319" i="45" l="1"/>
  <c r="D320" i="45" s="1"/>
  <c r="I319" i="45"/>
  <c r="F320" i="44"/>
  <c r="J320" i="44" s="1"/>
  <c r="E320" i="44"/>
  <c r="H320" i="44"/>
  <c r="G320" i="44"/>
  <c r="K307" i="37"/>
  <c r="D308" i="37" s="1"/>
  <c r="I307" i="37"/>
  <c r="H318" i="43"/>
  <c r="G318" i="43"/>
  <c r="F318" i="43"/>
  <c r="J318" i="43" s="1"/>
  <c r="E318" i="43"/>
  <c r="G611" i="36"/>
  <c r="E611" i="36"/>
  <c r="K611" i="36"/>
  <c r="D612" i="36" s="1"/>
  <c r="H611" i="36"/>
  <c r="F611" i="36"/>
  <c r="J611" i="36" s="1"/>
  <c r="I611" i="36" s="1"/>
  <c r="G341" i="38"/>
  <c r="F341" i="38"/>
  <c r="J341" i="38" s="1"/>
  <c r="E341" i="38"/>
  <c r="H341" i="38"/>
  <c r="K317" i="42"/>
  <c r="D318" i="42" s="1"/>
  <c r="I317" i="42"/>
  <c r="E318" i="4"/>
  <c r="G318" i="4"/>
  <c r="F318" i="4"/>
  <c r="J318" i="4" s="1"/>
  <c r="H318" i="4"/>
  <c r="I317" i="1"/>
  <c r="K317" i="1"/>
  <c r="D318" i="1" s="1"/>
  <c r="H320" i="45" l="1"/>
  <c r="F320" i="45"/>
  <c r="J320" i="45" s="1"/>
  <c r="G320" i="45"/>
  <c r="E320" i="45"/>
  <c r="K320" i="44"/>
  <c r="D321" i="44" s="1"/>
  <c r="I320" i="44"/>
  <c r="G308" i="37"/>
  <c r="F308" i="37"/>
  <c r="J308" i="37" s="1"/>
  <c r="H308" i="37"/>
  <c r="E308" i="37"/>
  <c r="K318" i="43"/>
  <c r="D319" i="43" s="1"/>
  <c r="I318" i="43"/>
  <c r="F612" i="36"/>
  <c r="J612" i="36" s="1"/>
  <c r="I612" i="36" s="1"/>
  <c r="E612" i="36"/>
  <c r="K612" i="36"/>
  <c r="D613" i="36" s="1"/>
  <c r="G612" i="36"/>
  <c r="H612" i="36"/>
  <c r="I318" i="4"/>
  <c r="K318" i="4"/>
  <c r="D319" i="4" s="1"/>
  <c r="F318" i="1"/>
  <c r="J318" i="1" s="1"/>
  <c r="E318" i="1"/>
  <c r="H318" i="1"/>
  <c r="G318" i="1"/>
  <c r="I341" i="38"/>
  <c r="K341" i="38"/>
  <c r="D342" i="38" s="1"/>
  <c r="H318" i="42"/>
  <c r="G318" i="42"/>
  <c r="F318" i="42"/>
  <c r="J318" i="42" s="1"/>
  <c r="E318" i="42"/>
  <c r="K320" i="45" l="1"/>
  <c r="D321" i="45" s="1"/>
  <c r="I320" i="45"/>
  <c r="G321" i="44"/>
  <c r="E321" i="44"/>
  <c r="H321" i="44"/>
  <c r="F321" i="44"/>
  <c r="J321" i="44" s="1"/>
  <c r="I308" i="37"/>
  <c r="K308" i="37"/>
  <c r="D309" i="37" s="1"/>
  <c r="G319" i="43"/>
  <c r="E319" i="43"/>
  <c r="H319" i="43"/>
  <c r="F319" i="43"/>
  <c r="J319" i="43" s="1"/>
  <c r="G613" i="36"/>
  <c r="E613" i="36"/>
  <c r="H613" i="36"/>
  <c r="K613" i="36"/>
  <c r="D614" i="36" s="1"/>
  <c r="F613" i="36"/>
  <c r="J613" i="36" s="1"/>
  <c r="I613" i="36" s="1"/>
  <c r="K318" i="42"/>
  <c r="D319" i="42" s="1"/>
  <c r="I318" i="42"/>
  <c r="H319" i="4"/>
  <c r="G319" i="4"/>
  <c r="F319" i="4"/>
  <c r="J319" i="4" s="1"/>
  <c r="E319" i="4"/>
  <c r="K318" i="1"/>
  <c r="D319" i="1" s="1"/>
  <c r="I318" i="1"/>
  <c r="E342" i="38"/>
  <c r="H342" i="38"/>
  <c r="G342" i="38"/>
  <c r="F342" i="38"/>
  <c r="J342" i="38" s="1"/>
  <c r="F321" i="45" l="1"/>
  <c r="J321" i="45" s="1"/>
  <c r="H321" i="45"/>
  <c r="G321" i="45"/>
  <c r="E321" i="45"/>
  <c r="K321" i="44"/>
  <c r="D322" i="44" s="1"/>
  <c r="I321" i="44"/>
  <c r="E309" i="37"/>
  <c r="G309" i="37"/>
  <c r="H309" i="37"/>
  <c r="F309" i="37"/>
  <c r="J309" i="37" s="1"/>
  <c r="I319" i="43"/>
  <c r="K319" i="43"/>
  <c r="D320" i="43" s="1"/>
  <c r="G614" i="36"/>
  <c r="E614" i="36"/>
  <c r="H614" i="36"/>
  <c r="F614" i="36"/>
  <c r="J614" i="36" s="1"/>
  <c r="I614" i="36" s="1"/>
  <c r="K614" i="36"/>
  <c r="D615" i="36" s="1"/>
  <c r="I319" i="4"/>
  <c r="K319" i="4"/>
  <c r="D320" i="4" s="1"/>
  <c r="I342" i="38"/>
  <c r="K342" i="38"/>
  <c r="D343" i="38" s="1"/>
  <c r="F319" i="1"/>
  <c r="J319" i="1" s="1"/>
  <c r="G319" i="1"/>
  <c r="E319" i="1"/>
  <c r="H319" i="1"/>
  <c r="E319" i="42"/>
  <c r="F319" i="42"/>
  <c r="J319" i="42" s="1"/>
  <c r="H319" i="42"/>
  <c r="G319" i="42"/>
  <c r="K321" i="45" l="1"/>
  <c r="D322" i="45" s="1"/>
  <c r="I321" i="45"/>
  <c r="F322" i="44"/>
  <c r="J322" i="44" s="1"/>
  <c r="E322" i="44"/>
  <c r="H322" i="44"/>
  <c r="G322" i="44"/>
  <c r="K309" i="37"/>
  <c r="D310" i="37" s="1"/>
  <c r="I309" i="37"/>
  <c r="G320" i="43"/>
  <c r="E320" i="43"/>
  <c r="H320" i="43"/>
  <c r="F320" i="43"/>
  <c r="J320" i="43" s="1"/>
  <c r="G615" i="36"/>
  <c r="E615" i="36"/>
  <c r="K615" i="36"/>
  <c r="D616" i="36" s="1"/>
  <c r="H615" i="36"/>
  <c r="F615" i="36"/>
  <c r="J615" i="36" s="1"/>
  <c r="I615" i="36" s="1"/>
  <c r="G343" i="38"/>
  <c r="F343" i="38"/>
  <c r="J343" i="38" s="1"/>
  <c r="E343" i="38"/>
  <c r="H343" i="38"/>
  <c r="E320" i="4"/>
  <c r="G320" i="4"/>
  <c r="F320" i="4"/>
  <c r="J320" i="4" s="1"/>
  <c r="H320" i="4"/>
  <c r="I319" i="42"/>
  <c r="K319" i="42"/>
  <c r="D320" i="42" s="1"/>
  <c r="I319" i="1"/>
  <c r="K319" i="1"/>
  <c r="D320" i="1" s="1"/>
  <c r="G322" i="45" l="1"/>
  <c r="H322" i="45"/>
  <c r="E322" i="45"/>
  <c r="F322" i="45"/>
  <c r="J322" i="45" s="1"/>
  <c r="K322" i="44"/>
  <c r="D323" i="44" s="1"/>
  <c r="I322" i="44"/>
  <c r="E310" i="37"/>
  <c r="H310" i="37"/>
  <c r="F310" i="37"/>
  <c r="J310" i="37" s="1"/>
  <c r="G310" i="37"/>
  <c r="K320" i="43"/>
  <c r="D321" i="43" s="1"/>
  <c r="I320" i="43"/>
  <c r="G616" i="36"/>
  <c r="E616" i="36"/>
  <c r="F616" i="36"/>
  <c r="J616" i="36" s="1"/>
  <c r="I616" i="36" s="1"/>
  <c r="K616" i="36"/>
  <c r="D617" i="36" s="1"/>
  <c r="H616" i="36"/>
  <c r="H320" i="1"/>
  <c r="G320" i="1"/>
  <c r="F320" i="1"/>
  <c r="J320" i="1" s="1"/>
  <c r="E320" i="1"/>
  <c r="I320" i="4"/>
  <c r="K320" i="4"/>
  <c r="D321" i="4" s="1"/>
  <c r="I343" i="38"/>
  <c r="K343" i="38"/>
  <c r="D344" i="38" s="1"/>
  <c r="G320" i="42"/>
  <c r="F320" i="42"/>
  <c r="J320" i="42" s="1"/>
  <c r="H320" i="42"/>
  <c r="E320" i="42"/>
  <c r="K322" i="45" l="1"/>
  <c r="D323" i="45" s="1"/>
  <c r="I322" i="45"/>
  <c r="G323" i="44"/>
  <c r="E323" i="44"/>
  <c r="F323" i="44"/>
  <c r="J323" i="44" s="1"/>
  <c r="H323" i="44"/>
  <c r="K310" i="37"/>
  <c r="D311" i="37" s="1"/>
  <c r="I310" i="37"/>
  <c r="G321" i="43"/>
  <c r="E321" i="43"/>
  <c r="H321" i="43"/>
  <c r="F321" i="43"/>
  <c r="J321" i="43" s="1"/>
  <c r="G617" i="36"/>
  <c r="E617" i="36"/>
  <c r="H617" i="36"/>
  <c r="K617" i="36"/>
  <c r="D618" i="36" s="1"/>
  <c r="F617" i="36"/>
  <c r="J617" i="36" s="1"/>
  <c r="I617" i="36" s="1"/>
  <c r="H321" i="4"/>
  <c r="E321" i="4"/>
  <c r="G321" i="4"/>
  <c r="F321" i="4"/>
  <c r="J321" i="4" s="1"/>
  <c r="K320" i="1"/>
  <c r="D321" i="1" s="1"/>
  <c r="I320" i="1"/>
  <c r="K320" i="42"/>
  <c r="D321" i="42" s="1"/>
  <c r="I320" i="42"/>
  <c r="E344" i="38"/>
  <c r="H344" i="38"/>
  <c r="G344" i="38"/>
  <c r="F344" i="38"/>
  <c r="J344" i="38" s="1"/>
  <c r="E323" i="45" l="1"/>
  <c r="F323" i="45"/>
  <c r="J323" i="45" s="1"/>
  <c r="H323" i="45"/>
  <c r="G323" i="45"/>
  <c r="K323" i="44"/>
  <c r="D324" i="44" s="1"/>
  <c r="I323" i="44"/>
  <c r="F311" i="37"/>
  <c r="J311" i="37" s="1"/>
  <c r="E311" i="37"/>
  <c r="G311" i="37"/>
  <c r="H311" i="37"/>
  <c r="I321" i="43"/>
  <c r="K321" i="43"/>
  <c r="D322" i="43" s="1"/>
  <c r="F618" i="36"/>
  <c r="J618" i="36" s="1"/>
  <c r="I618" i="36" s="1"/>
  <c r="E618" i="36"/>
  <c r="G618" i="36"/>
  <c r="K618" i="36"/>
  <c r="D619" i="36" s="1"/>
  <c r="H618" i="36"/>
  <c r="I344" i="38"/>
  <c r="K344" i="38"/>
  <c r="D345" i="38" s="1"/>
  <c r="K321" i="4"/>
  <c r="D322" i="4" s="1"/>
  <c r="I321" i="4"/>
  <c r="G321" i="1"/>
  <c r="F321" i="1"/>
  <c r="J321" i="1" s="1"/>
  <c r="E321" i="1"/>
  <c r="H321" i="1"/>
  <c r="E321" i="42"/>
  <c r="F321" i="42"/>
  <c r="J321" i="42" s="1"/>
  <c r="H321" i="42"/>
  <c r="G321" i="42"/>
  <c r="K323" i="45" l="1"/>
  <c r="D324" i="45" s="1"/>
  <c r="I323" i="45"/>
  <c r="F324" i="44"/>
  <c r="J324" i="44" s="1"/>
  <c r="E324" i="44"/>
  <c r="G324" i="44"/>
  <c r="H324" i="44"/>
  <c r="K311" i="37"/>
  <c r="D312" i="37" s="1"/>
  <c r="I311" i="37"/>
  <c r="G322" i="43"/>
  <c r="H322" i="43"/>
  <c r="E322" i="43"/>
  <c r="F322" i="43"/>
  <c r="J322" i="43" s="1"/>
  <c r="G619" i="36"/>
  <c r="E619" i="36"/>
  <c r="K619" i="36"/>
  <c r="D620" i="36" s="1"/>
  <c r="H619" i="36"/>
  <c r="F619" i="36"/>
  <c r="J619" i="36" s="1"/>
  <c r="I619" i="36" s="1"/>
  <c r="E322" i="4"/>
  <c r="G322" i="4"/>
  <c r="F322" i="4"/>
  <c r="J322" i="4" s="1"/>
  <c r="H322" i="4"/>
  <c r="I321" i="42"/>
  <c r="K321" i="42"/>
  <c r="D322" i="42" s="1"/>
  <c r="K321" i="1"/>
  <c r="D322" i="1" s="1"/>
  <c r="I321" i="1"/>
  <c r="G345" i="38"/>
  <c r="F345" i="38"/>
  <c r="J345" i="38" s="1"/>
  <c r="H345" i="38"/>
  <c r="E345" i="38"/>
  <c r="G324" i="45" l="1"/>
  <c r="H324" i="45"/>
  <c r="F324" i="45"/>
  <c r="J324" i="45" s="1"/>
  <c r="E324" i="45"/>
  <c r="K324" i="44"/>
  <c r="D325" i="44" s="1"/>
  <c r="I324" i="44"/>
  <c r="H312" i="37"/>
  <c r="G312" i="37"/>
  <c r="F312" i="37"/>
  <c r="J312" i="37" s="1"/>
  <c r="E312" i="37"/>
  <c r="K322" i="43"/>
  <c r="D323" i="43" s="1"/>
  <c r="I322" i="43"/>
  <c r="G620" i="36"/>
  <c r="K620" i="36"/>
  <c r="D621" i="36" s="1"/>
  <c r="F620" i="36"/>
  <c r="J620" i="36" s="1"/>
  <c r="I620" i="36" s="1"/>
  <c r="H620" i="36"/>
  <c r="E620" i="36"/>
  <c r="I322" i="4"/>
  <c r="K322" i="4"/>
  <c r="D323" i="4" s="1"/>
  <c r="G322" i="42"/>
  <c r="F322" i="42"/>
  <c r="J322" i="42" s="1"/>
  <c r="E322" i="42"/>
  <c r="H322" i="42"/>
  <c r="I345" i="38"/>
  <c r="K345" i="38"/>
  <c r="D346" i="38" s="1"/>
  <c r="F322" i="1"/>
  <c r="J322" i="1" s="1"/>
  <c r="E322" i="1"/>
  <c r="H322" i="1"/>
  <c r="G322" i="1"/>
  <c r="K324" i="45" l="1"/>
  <c r="D325" i="45" s="1"/>
  <c r="I324" i="45"/>
  <c r="G325" i="44"/>
  <c r="E325" i="44"/>
  <c r="H325" i="44"/>
  <c r="F325" i="44"/>
  <c r="J325" i="44" s="1"/>
  <c r="I312" i="37"/>
  <c r="K312" i="37"/>
  <c r="D313" i="37" s="1"/>
  <c r="G323" i="43"/>
  <c r="E323" i="43"/>
  <c r="F323" i="43"/>
  <c r="J323" i="43" s="1"/>
  <c r="H323" i="43"/>
  <c r="G621" i="36"/>
  <c r="E621" i="36"/>
  <c r="H621" i="36"/>
  <c r="K621" i="36"/>
  <c r="D622" i="36" s="1"/>
  <c r="F621" i="36"/>
  <c r="J621" i="36" s="1"/>
  <c r="I621" i="36" s="1"/>
  <c r="F323" i="4"/>
  <c r="J323" i="4" s="1"/>
  <c r="G323" i="4"/>
  <c r="E323" i="4"/>
  <c r="H323" i="4"/>
  <c r="K322" i="1"/>
  <c r="D323" i="1" s="1"/>
  <c r="I322" i="1"/>
  <c r="E346" i="38"/>
  <c r="H346" i="38"/>
  <c r="G346" i="38"/>
  <c r="F346" i="38"/>
  <c r="J346" i="38" s="1"/>
  <c r="K322" i="42"/>
  <c r="D323" i="42" s="1"/>
  <c r="I322" i="42"/>
  <c r="G325" i="45" l="1"/>
  <c r="F325" i="45"/>
  <c r="J325" i="45" s="1"/>
  <c r="E325" i="45"/>
  <c r="H325" i="45"/>
  <c r="K325" i="44"/>
  <c r="D326" i="44" s="1"/>
  <c r="I325" i="44"/>
  <c r="G313" i="37"/>
  <c r="H313" i="37"/>
  <c r="F313" i="37"/>
  <c r="J313" i="37" s="1"/>
  <c r="E313" i="37"/>
  <c r="K323" i="43"/>
  <c r="D324" i="43" s="1"/>
  <c r="I323" i="43"/>
  <c r="G622" i="36"/>
  <c r="K622" i="36"/>
  <c r="D623" i="36" s="1"/>
  <c r="H622" i="36"/>
  <c r="F622" i="36"/>
  <c r="J622" i="36" s="1"/>
  <c r="I622" i="36" s="1"/>
  <c r="E622" i="36"/>
  <c r="F323" i="1"/>
  <c r="J323" i="1" s="1"/>
  <c r="G323" i="1"/>
  <c r="E323" i="1"/>
  <c r="H323" i="1"/>
  <c r="E323" i="42"/>
  <c r="G323" i="42"/>
  <c r="H323" i="42"/>
  <c r="F323" i="42"/>
  <c r="J323" i="42" s="1"/>
  <c r="K346" i="38"/>
  <c r="D347" i="38" s="1"/>
  <c r="I346" i="38"/>
  <c r="I323" i="4"/>
  <c r="K323" i="4"/>
  <c r="D324" i="4" s="1"/>
  <c r="I325" i="45" l="1"/>
  <c r="K325" i="45"/>
  <c r="D326" i="45" s="1"/>
  <c r="F326" i="44"/>
  <c r="J326" i="44" s="1"/>
  <c r="E326" i="44"/>
  <c r="H326" i="44"/>
  <c r="G326" i="44"/>
  <c r="K313" i="37"/>
  <c r="D314" i="37" s="1"/>
  <c r="I313" i="37"/>
  <c r="G324" i="43"/>
  <c r="F324" i="43"/>
  <c r="J324" i="43" s="1"/>
  <c r="E324" i="43"/>
  <c r="H324" i="43"/>
  <c r="H623" i="36"/>
  <c r="F623" i="36"/>
  <c r="J623" i="36" s="1"/>
  <c r="I623" i="36" s="1"/>
  <c r="E623" i="36"/>
  <c r="K623" i="36"/>
  <c r="D624" i="36" s="1"/>
  <c r="G623" i="36"/>
  <c r="I323" i="1"/>
  <c r="K323" i="1"/>
  <c r="D324" i="1" s="1"/>
  <c r="I323" i="42"/>
  <c r="K323" i="42"/>
  <c r="D324" i="42" s="1"/>
  <c r="H324" i="4"/>
  <c r="F324" i="4"/>
  <c r="J324" i="4" s="1"/>
  <c r="E324" i="4"/>
  <c r="G324" i="4"/>
  <c r="G347" i="38"/>
  <c r="F347" i="38"/>
  <c r="J347" i="38" s="1"/>
  <c r="H347" i="38"/>
  <c r="E347" i="38"/>
  <c r="E326" i="45" l="1"/>
  <c r="G326" i="45"/>
  <c r="H326" i="45"/>
  <c r="F326" i="45"/>
  <c r="J326" i="45" s="1"/>
  <c r="K326" i="44"/>
  <c r="D327" i="44" s="1"/>
  <c r="I326" i="44"/>
  <c r="G314" i="37"/>
  <c r="F314" i="37"/>
  <c r="J314" i="37" s="1"/>
  <c r="H314" i="37"/>
  <c r="E314" i="37"/>
  <c r="K324" i="43"/>
  <c r="D325" i="43" s="1"/>
  <c r="I324" i="43"/>
  <c r="G624" i="36"/>
  <c r="H624" i="36"/>
  <c r="K624" i="36"/>
  <c r="D625" i="36" s="1"/>
  <c r="E624" i="36"/>
  <c r="F624" i="36"/>
  <c r="J624" i="36" s="1"/>
  <c r="I624" i="36" s="1"/>
  <c r="I324" i="4"/>
  <c r="K324" i="4"/>
  <c r="D325" i="4" s="1"/>
  <c r="I347" i="38"/>
  <c r="K347" i="38"/>
  <c r="D348" i="38" s="1"/>
  <c r="G324" i="42"/>
  <c r="F324" i="42"/>
  <c r="J324" i="42" s="1"/>
  <c r="H324" i="42"/>
  <c r="E324" i="42"/>
  <c r="H324" i="1"/>
  <c r="G324" i="1"/>
  <c r="F324" i="1"/>
  <c r="J324" i="1" s="1"/>
  <c r="E324" i="1"/>
  <c r="K326" i="45" l="1"/>
  <c r="D327" i="45" s="1"/>
  <c r="I326" i="45"/>
  <c r="G327" i="44"/>
  <c r="E327" i="44"/>
  <c r="F327" i="44"/>
  <c r="J327" i="44" s="1"/>
  <c r="H327" i="44"/>
  <c r="K314" i="37"/>
  <c r="D315" i="37" s="1"/>
  <c r="I314" i="37"/>
  <c r="G325" i="43"/>
  <c r="H325" i="43"/>
  <c r="E325" i="43"/>
  <c r="F325" i="43"/>
  <c r="J325" i="43" s="1"/>
  <c r="G625" i="36"/>
  <c r="E625" i="36"/>
  <c r="H625" i="36"/>
  <c r="K625" i="36"/>
  <c r="D626" i="36" s="1"/>
  <c r="F625" i="36"/>
  <c r="J625" i="36" s="1"/>
  <c r="I625" i="36" s="1"/>
  <c r="E348" i="38"/>
  <c r="H348" i="38"/>
  <c r="G348" i="38"/>
  <c r="F348" i="38"/>
  <c r="J348" i="38" s="1"/>
  <c r="K324" i="1"/>
  <c r="D325" i="1" s="1"/>
  <c r="I324" i="1"/>
  <c r="G325" i="4"/>
  <c r="E325" i="4"/>
  <c r="F325" i="4"/>
  <c r="J325" i="4" s="1"/>
  <c r="H325" i="4"/>
  <c r="K324" i="42"/>
  <c r="D325" i="42" s="1"/>
  <c r="I324" i="42"/>
  <c r="G327" i="45" l="1"/>
  <c r="F327" i="45"/>
  <c r="J327" i="45" s="1"/>
  <c r="E327" i="45"/>
  <c r="H327" i="45"/>
  <c r="K327" i="44"/>
  <c r="D328" i="44" s="1"/>
  <c r="I327" i="44"/>
  <c r="G315" i="37"/>
  <c r="E315" i="37"/>
  <c r="F315" i="37"/>
  <c r="J315" i="37" s="1"/>
  <c r="H315" i="37"/>
  <c r="I325" i="43"/>
  <c r="K325" i="43"/>
  <c r="D326" i="43" s="1"/>
  <c r="G626" i="36"/>
  <c r="E626" i="36"/>
  <c r="F626" i="36"/>
  <c r="J626" i="36" s="1"/>
  <c r="I626" i="36" s="1"/>
  <c r="H626" i="36"/>
  <c r="K626" i="36"/>
  <c r="D627" i="36" s="1"/>
  <c r="I325" i="4"/>
  <c r="K325" i="4"/>
  <c r="D326" i="4" s="1"/>
  <c r="G325" i="1"/>
  <c r="E325" i="1"/>
  <c r="F325" i="1"/>
  <c r="J325" i="1" s="1"/>
  <c r="H325" i="1"/>
  <c r="K348" i="38"/>
  <c r="D349" i="38" s="1"/>
  <c r="I348" i="38"/>
  <c r="E325" i="42"/>
  <c r="H325" i="42"/>
  <c r="F325" i="42"/>
  <c r="J325" i="42" s="1"/>
  <c r="G325" i="42"/>
  <c r="K327" i="45" l="1"/>
  <c r="D328" i="45" s="1"/>
  <c r="I327" i="45"/>
  <c r="F328" i="44"/>
  <c r="J328" i="44" s="1"/>
  <c r="E328" i="44"/>
  <c r="H328" i="44"/>
  <c r="G328" i="44"/>
  <c r="I315" i="37"/>
  <c r="K315" i="37"/>
  <c r="D316" i="37" s="1"/>
  <c r="H326" i="43"/>
  <c r="G326" i="43"/>
  <c r="F326" i="43"/>
  <c r="J326" i="43" s="1"/>
  <c r="E326" i="43"/>
  <c r="G627" i="36"/>
  <c r="K627" i="36"/>
  <c r="D628" i="36" s="1"/>
  <c r="H627" i="36"/>
  <c r="F627" i="36"/>
  <c r="J627" i="36" s="1"/>
  <c r="I627" i="36" s="1"/>
  <c r="E627" i="36"/>
  <c r="G349" i="38"/>
  <c r="F349" i="38"/>
  <c r="J349" i="38" s="1"/>
  <c r="E349" i="38"/>
  <c r="H349" i="38"/>
  <c r="G326" i="4"/>
  <c r="F326" i="4"/>
  <c r="J326" i="4" s="1"/>
  <c r="H326" i="4"/>
  <c r="E326" i="4"/>
  <c r="I325" i="42"/>
  <c r="K325" i="42"/>
  <c r="D326" i="42" s="1"/>
  <c r="I325" i="1"/>
  <c r="K325" i="1"/>
  <c r="D326" i="1" s="1"/>
  <c r="H328" i="45" l="1"/>
  <c r="E328" i="45"/>
  <c r="F328" i="45"/>
  <c r="J328" i="45" s="1"/>
  <c r="G328" i="45"/>
  <c r="K328" i="44"/>
  <c r="D329" i="44" s="1"/>
  <c r="I328" i="44"/>
  <c r="F316" i="37"/>
  <c r="J316" i="37" s="1"/>
  <c r="H316" i="37"/>
  <c r="G316" i="37"/>
  <c r="E316" i="37"/>
  <c r="K326" i="43"/>
  <c r="D327" i="43" s="1"/>
  <c r="I326" i="43"/>
  <c r="F628" i="36"/>
  <c r="J628" i="36" s="1"/>
  <c r="I628" i="36" s="1"/>
  <c r="E628" i="36"/>
  <c r="G628" i="36"/>
  <c r="H628" i="36"/>
  <c r="K628" i="36"/>
  <c r="D629" i="36" s="1"/>
  <c r="G326" i="42"/>
  <c r="F326" i="42"/>
  <c r="J326" i="42" s="1"/>
  <c r="E326" i="42"/>
  <c r="H326" i="42"/>
  <c r="I326" i="4"/>
  <c r="K326" i="4"/>
  <c r="D327" i="4" s="1"/>
  <c r="I349" i="38"/>
  <c r="K349" i="38"/>
  <c r="D350" i="38" s="1"/>
  <c r="F326" i="1"/>
  <c r="J326" i="1" s="1"/>
  <c r="E326" i="1"/>
  <c r="H326" i="1"/>
  <c r="G326" i="1"/>
  <c r="K328" i="45" l="1"/>
  <c r="D329" i="45" s="1"/>
  <c r="I328" i="45"/>
  <c r="E329" i="44"/>
  <c r="H329" i="44"/>
  <c r="G329" i="44"/>
  <c r="F329" i="44"/>
  <c r="J329" i="44" s="1"/>
  <c r="I316" i="37"/>
  <c r="K316" i="37"/>
  <c r="D317" i="37" s="1"/>
  <c r="G327" i="43"/>
  <c r="E327" i="43"/>
  <c r="H327" i="43"/>
  <c r="F327" i="43"/>
  <c r="J327" i="43" s="1"/>
  <c r="K629" i="36"/>
  <c r="D630" i="36" s="1"/>
  <c r="G629" i="36"/>
  <c r="E629" i="36"/>
  <c r="H629" i="36"/>
  <c r="F629" i="36"/>
  <c r="J629" i="36" s="1"/>
  <c r="I629" i="36" s="1"/>
  <c r="H327" i="4"/>
  <c r="G327" i="4"/>
  <c r="F327" i="4"/>
  <c r="J327" i="4" s="1"/>
  <c r="E327" i="4"/>
  <c r="K326" i="42"/>
  <c r="D327" i="42" s="1"/>
  <c r="I326" i="42"/>
  <c r="K326" i="1"/>
  <c r="D327" i="1" s="1"/>
  <c r="I326" i="1"/>
  <c r="E350" i="38"/>
  <c r="H350" i="38"/>
  <c r="G350" i="38"/>
  <c r="F350" i="38"/>
  <c r="J350" i="38" s="1"/>
  <c r="F329" i="45" l="1"/>
  <c r="J329" i="45" s="1"/>
  <c r="G329" i="45"/>
  <c r="H329" i="45"/>
  <c r="E329" i="45"/>
  <c r="K329" i="44"/>
  <c r="D330" i="44" s="1"/>
  <c r="I329" i="44"/>
  <c r="E317" i="37"/>
  <c r="F317" i="37"/>
  <c r="J317" i="37" s="1"/>
  <c r="G317" i="37"/>
  <c r="H317" i="37"/>
  <c r="I327" i="43"/>
  <c r="K327" i="43"/>
  <c r="D328" i="43" s="1"/>
  <c r="F630" i="36"/>
  <c r="J630" i="36" s="1"/>
  <c r="I630" i="36" s="1"/>
  <c r="K630" i="36"/>
  <c r="D631" i="36" s="1"/>
  <c r="G630" i="36"/>
  <c r="E630" i="36"/>
  <c r="H630" i="36"/>
  <c r="F327" i="1"/>
  <c r="J327" i="1" s="1"/>
  <c r="G327" i="1"/>
  <c r="E327" i="1"/>
  <c r="H327" i="1"/>
  <c r="E327" i="42"/>
  <c r="F327" i="42"/>
  <c r="J327" i="42" s="1"/>
  <c r="H327" i="42"/>
  <c r="G327" i="42"/>
  <c r="I350" i="38"/>
  <c r="K350" i="38"/>
  <c r="D351" i="38" s="1"/>
  <c r="I327" i="4"/>
  <c r="K327" i="4"/>
  <c r="D328" i="4" s="1"/>
  <c r="K329" i="45" l="1"/>
  <c r="D330" i="45" s="1"/>
  <c r="I329" i="45"/>
  <c r="F330" i="44"/>
  <c r="J330" i="44" s="1"/>
  <c r="E330" i="44"/>
  <c r="G330" i="44"/>
  <c r="H330" i="44"/>
  <c r="K317" i="37"/>
  <c r="D318" i="37" s="1"/>
  <c r="I317" i="37"/>
  <c r="G328" i="43"/>
  <c r="E328" i="43"/>
  <c r="F328" i="43"/>
  <c r="J328" i="43" s="1"/>
  <c r="H328" i="43"/>
  <c r="H631" i="36"/>
  <c r="F631" i="36"/>
  <c r="J631" i="36" s="1"/>
  <c r="I631" i="36" s="1"/>
  <c r="G631" i="36"/>
  <c r="E631" i="36"/>
  <c r="K631" i="36"/>
  <c r="D632" i="36" s="1"/>
  <c r="F328" i="4"/>
  <c r="J328" i="4" s="1"/>
  <c r="E328" i="4"/>
  <c r="G328" i="4"/>
  <c r="H328" i="4"/>
  <c r="G351" i="38"/>
  <c r="F351" i="38"/>
  <c r="J351" i="38" s="1"/>
  <c r="E351" i="38"/>
  <c r="H351" i="38"/>
  <c r="I327" i="42"/>
  <c r="K327" i="42"/>
  <c r="D328" i="42" s="1"/>
  <c r="I327" i="1"/>
  <c r="K327" i="1"/>
  <c r="D328" i="1" s="1"/>
  <c r="G330" i="45" l="1"/>
  <c r="H330" i="45"/>
  <c r="E330" i="45"/>
  <c r="F330" i="45"/>
  <c r="J330" i="45" s="1"/>
  <c r="K330" i="44"/>
  <c r="D331" i="44" s="1"/>
  <c r="I330" i="44"/>
  <c r="F318" i="37"/>
  <c r="J318" i="37" s="1"/>
  <c r="H318" i="37"/>
  <c r="G318" i="37"/>
  <c r="E318" i="37"/>
  <c r="K328" i="43"/>
  <c r="D329" i="43" s="1"/>
  <c r="I328" i="43"/>
  <c r="G632" i="36"/>
  <c r="E632" i="36"/>
  <c r="K632" i="36"/>
  <c r="D633" i="36" s="1"/>
  <c r="H632" i="36"/>
  <c r="F632" i="36"/>
  <c r="J632" i="36" s="1"/>
  <c r="I632" i="36" s="1"/>
  <c r="I351" i="38"/>
  <c r="K351" i="38"/>
  <c r="D352" i="38" s="1"/>
  <c r="G328" i="42"/>
  <c r="F328" i="42"/>
  <c r="J328" i="42" s="1"/>
  <c r="H328" i="42"/>
  <c r="E328" i="42"/>
  <c r="I328" i="4"/>
  <c r="K328" i="4"/>
  <c r="D329" i="4" s="1"/>
  <c r="H328" i="1"/>
  <c r="G328" i="1"/>
  <c r="F328" i="1"/>
  <c r="J328" i="1" s="1"/>
  <c r="E328" i="1"/>
  <c r="K330" i="45" l="1"/>
  <c r="D331" i="45" s="1"/>
  <c r="I330" i="45"/>
  <c r="G331" i="44"/>
  <c r="E331" i="44"/>
  <c r="F331" i="44"/>
  <c r="J331" i="44" s="1"/>
  <c r="H331" i="44"/>
  <c r="K318" i="37"/>
  <c r="D319" i="37" s="1"/>
  <c r="I318" i="37"/>
  <c r="G329" i="43"/>
  <c r="E329" i="43"/>
  <c r="H329" i="43"/>
  <c r="F329" i="43"/>
  <c r="J329" i="43" s="1"/>
  <c r="K633" i="36"/>
  <c r="D634" i="36" s="1"/>
  <c r="F633" i="36"/>
  <c r="J633" i="36" s="1"/>
  <c r="I633" i="36" s="1"/>
  <c r="G633" i="36"/>
  <c r="E633" i="36"/>
  <c r="H633" i="36"/>
  <c r="G329" i="4"/>
  <c r="F329" i="4"/>
  <c r="J329" i="4" s="1"/>
  <c r="E329" i="4"/>
  <c r="H329" i="4"/>
  <c r="K328" i="42"/>
  <c r="D329" i="42" s="1"/>
  <c r="I328" i="42"/>
  <c r="E352" i="38"/>
  <c r="H352" i="38"/>
  <c r="G352" i="38"/>
  <c r="F352" i="38"/>
  <c r="J352" i="38" s="1"/>
  <c r="K328" i="1"/>
  <c r="D329" i="1" s="1"/>
  <c r="I328" i="1"/>
  <c r="E331" i="45" l="1"/>
  <c r="F331" i="45"/>
  <c r="J331" i="45" s="1"/>
  <c r="G331" i="45"/>
  <c r="H331" i="45"/>
  <c r="K331" i="44"/>
  <c r="D332" i="44" s="1"/>
  <c r="I331" i="44"/>
  <c r="F319" i="37"/>
  <c r="J319" i="37" s="1"/>
  <c r="E319" i="37"/>
  <c r="G319" i="37"/>
  <c r="H319" i="37"/>
  <c r="I329" i="43"/>
  <c r="K329" i="43"/>
  <c r="D330" i="43" s="1"/>
  <c r="F634" i="36"/>
  <c r="J634" i="36" s="1"/>
  <c r="I634" i="36" s="1"/>
  <c r="E634" i="36"/>
  <c r="G634" i="36"/>
  <c r="K634" i="36"/>
  <c r="D635" i="36" s="1"/>
  <c r="H634" i="36"/>
  <c r="G329" i="1"/>
  <c r="E329" i="1"/>
  <c r="H329" i="1"/>
  <c r="F329" i="1"/>
  <c r="J329" i="1" s="1"/>
  <c r="I352" i="38"/>
  <c r="K352" i="38"/>
  <c r="D353" i="38" s="1"/>
  <c r="K329" i="4"/>
  <c r="D330" i="4" s="1"/>
  <c r="I329" i="4"/>
  <c r="E329" i="42"/>
  <c r="F329" i="42"/>
  <c r="J329" i="42" s="1"/>
  <c r="H329" i="42"/>
  <c r="G329" i="42"/>
  <c r="K331" i="45" l="1"/>
  <c r="D332" i="45" s="1"/>
  <c r="I331" i="45"/>
  <c r="F332" i="44"/>
  <c r="J332" i="44" s="1"/>
  <c r="E332" i="44"/>
  <c r="G332" i="44"/>
  <c r="H332" i="44"/>
  <c r="K319" i="37"/>
  <c r="D320" i="37" s="1"/>
  <c r="I319" i="37"/>
  <c r="G330" i="43"/>
  <c r="H330" i="43"/>
  <c r="F330" i="43"/>
  <c r="J330" i="43" s="1"/>
  <c r="E330" i="43"/>
  <c r="G635" i="36"/>
  <c r="E635" i="36"/>
  <c r="F635" i="36"/>
  <c r="J635" i="36" s="1"/>
  <c r="I635" i="36" s="1"/>
  <c r="K635" i="36"/>
  <c r="D636" i="36" s="1"/>
  <c r="H635" i="36"/>
  <c r="K329" i="1"/>
  <c r="D330" i="1" s="1"/>
  <c r="I329" i="1"/>
  <c r="E330" i="4"/>
  <c r="G330" i="4"/>
  <c r="H330" i="4"/>
  <c r="F330" i="4"/>
  <c r="J330" i="4" s="1"/>
  <c r="I329" i="42"/>
  <c r="K329" i="42"/>
  <c r="D330" i="42" s="1"/>
  <c r="G353" i="38"/>
  <c r="F353" i="38"/>
  <c r="J353" i="38" s="1"/>
  <c r="H353" i="38"/>
  <c r="E353" i="38"/>
  <c r="H332" i="45" l="1"/>
  <c r="G332" i="45"/>
  <c r="E332" i="45"/>
  <c r="F332" i="45"/>
  <c r="J332" i="45" s="1"/>
  <c r="K332" i="44"/>
  <c r="D333" i="44" s="1"/>
  <c r="I332" i="44"/>
  <c r="G320" i="37"/>
  <c r="H320" i="37"/>
  <c r="F320" i="37"/>
  <c r="J320" i="37" s="1"/>
  <c r="E320" i="37"/>
  <c r="K330" i="43"/>
  <c r="D331" i="43" s="1"/>
  <c r="I330" i="43"/>
  <c r="G636" i="36"/>
  <c r="E636" i="36"/>
  <c r="K636" i="36"/>
  <c r="D637" i="36" s="1"/>
  <c r="H636" i="36"/>
  <c r="F636" i="36"/>
  <c r="J636" i="36" s="1"/>
  <c r="I636" i="36" s="1"/>
  <c r="G330" i="42"/>
  <c r="F330" i="42"/>
  <c r="J330" i="42" s="1"/>
  <c r="E330" i="42"/>
  <c r="H330" i="42"/>
  <c r="I330" i="4"/>
  <c r="K330" i="4"/>
  <c r="D331" i="4" s="1"/>
  <c r="F330" i="1"/>
  <c r="J330" i="1" s="1"/>
  <c r="E330" i="1"/>
  <c r="H330" i="1"/>
  <c r="G330" i="1"/>
  <c r="I353" i="38"/>
  <c r="K353" i="38"/>
  <c r="D354" i="38" s="1"/>
  <c r="K332" i="45" l="1"/>
  <c r="D333" i="45" s="1"/>
  <c r="I332" i="45"/>
  <c r="G333" i="44"/>
  <c r="E333" i="44"/>
  <c r="H333" i="44"/>
  <c r="F333" i="44"/>
  <c r="J333" i="44" s="1"/>
  <c r="I320" i="37"/>
  <c r="K320" i="37"/>
  <c r="D321" i="37" s="1"/>
  <c r="G331" i="43"/>
  <c r="F331" i="43"/>
  <c r="J331" i="43" s="1"/>
  <c r="E331" i="43"/>
  <c r="H331" i="43"/>
  <c r="K637" i="36"/>
  <c r="D638" i="36" s="1"/>
  <c r="F637" i="36"/>
  <c r="J637" i="36" s="1"/>
  <c r="I637" i="36" s="1"/>
  <c r="H637" i="36"/>
  <c r="G637" i="36"/>
  <c r="E637" i="36"/>
  <c r="K330" i="42"/>
  <c r="D331" i="42" s="1"/>
  <c r="I330" i="42"/>
  <c r="E354" i="38"/>
  <c r="H354" i="38"/>
  <c r="G354" i="38"/>
  <c r="F354" i="38"/>
  <c r="J354" i="38" s="1"/>
  <c r="K330" i="1"/>
  <c r="D331" i="1" s="1"/>
  <c r="I330" i="1"/>
  <c r="H331" i="4"/>
  <c r="E331" i="4"/>
  <c r="G331" i="4"/>
  <c r="F331" i="4"/>
  <c r="J331" i="4" s="1"/>
  <c r="H333" i="45" l="1"/>
  <c r="G333" i="45"/>
  <c r="E333" i="45"/>
  <c r="F333" i="45"/>
  <c r="J333" i="45" s="1"/>
  <c r="K333" i="44"/>
  <c r="D334" i="44" s="1"/>
  <c r="I333" i="44"/>
  <c r="F321" i="37"/>
  <c r="J321" i="37" s="1"/>
  <c r="H321" i="37"/>
  <c r="E321" i="37"/>
  <c r="G321" i="37"/>
  <c r="K331" i="43"/>
  <c r="D332" i="43" s="1"/>
  <c r="I331" i="43"/>
  <c r="F638" i="36"/>
  <c r="J638" i="36" s="1"/>
  <c r="I638" i="36" s="1"/>
  <c r="E638" i="36"/>
  <c r="G638" i="36"/>
  <c r="K638" i="36"/>
  <c r="D639" i="36" s="1"/>
  <c r="H638" i="36"/>
  <c r="I331" i="4"/>
  <c r="K331" i="4"/>
  <c r="D332" i="4" s="1"/>
  <c r="E331" i="42"/>
  <c r="G331" i="42"/>
  <c r="H331" i="42"/>
  <c r="F331" i="42"/>
  <c r="J331" i="42" s="1"/>
  <c r="K354" i="38"/>
  <c r="D355" i="38" s="1"/>
  <c r="I354" i="38"/>
  <c r="F331" i="1"/>
  <c r="J331" i="1" s="1"/>
  <c r="G331" i="1"/>
  <c r="E331" i="1"/>
  <c r="H331" i="1"/>
  <c r="I333" i="45" l="1"/>
  <c r="K333" i="45"/>
  <c r="D334" i="45" s="1"/>
  <c r="F334" i="44"/>
  <c r="J334" i="44" s="1"/>
  <c r="E334" i="44"/>
  <c r="G334" i="44"/>
  <c r="H334" i="44"/>
  <c r="I321" i="37"/>
  <c r="K321" i="37"/>
  <c r="D322" i="37" s="1"/>
  <c r="G332" i="43"/>
  <c r="H332" i="43"/>
  <c r="F332" i="43"/>
  <c r="J332" i="43" s="1"/>
  <c r="E332" i="43"/>
  <c r="G639" i="36"/>
  <c r="E639" i="36"/>
  <c r="K639" i="36"/>
  <c r="D640" i="36" s="1"/>
  <c r="H639" i="36"/>
  <c r="F639" i="36"/>
  <c r="J639" i="36" s="1"/>
  <c r="I639" i="36" s="1"/>
  <c r="I331" i="42"/>
  <c r="K331" i="42"/>
  <c r="D332" i="42" s="1"/>
  <c r="F332" i="4"/>
  <c r="J332" i="4" s="1"/>
  <c r="H332" i="4"/>
  <c r="E332" i="4"/>
  <c r="G332" i="4"/>
  <c r="I331" i="1"/>
  <c r="K331" i="1"/>
  <c r="D332" i="1" s="1"/>
  <c r="G355" i="38"/>
  <c r="F355" i="38"/>
  <c r="J355" i="38" s="1"/>
  <c r="E355" i="38"/>
  <c r="H355" i="38"/>
  <c r="H334" i="45" l="1"/>
  <c r="G334" i="45"/>
  <c r="E334" i="45"/>
  <c r="F334" i="45"/>
  <c r="J334" i="45" s="1"/>
  <c r="K334" i="44"/>
  <c r="D335" i="44" s="1"/>
  <c r="I334" i="44"/>
  <c r="H322" i="37"/>
  <c r="E322" i="37"/>
  <c r="F322" i="37"/>
  <c r="J322" i="37" s="1"/>
  <c r="G322" i="37"/>
  <c r="K332" i="43"/>
  <c r="D333" i="43" s="1"/>
  <c r="I332" i="43"/>
  <c r="K640" i="36"/>
  <c r="D641" i="36" s="1"/>
  <c r="F640" i="36"/>
  <c r="J640" i="36" s="1"/>
  <c r="I640" i="36" s="1"/>
  <c r="G640" i="36"/>
  <c r="E640" i="36"/>
  <c r="H640" i="36"/>
  <c r="G332" i="42"/>
  <c r="F332" i="42"/>
  <c r="J332" i="42" s="1"/>
  <c r="H332" i="42"/>
  <c r="E332" i="42"/>
  <c r="H332" i="1"/>
  <c r="F332" i="1"/>
  <c r="J332" i="1" s="1"/>
  <c r="G332" i="1"/>
  <c r="E332" i="1"/>
  <c r="I355" i="38"/>
  <c r="K355" i="38"/>
  <c r="D356" i="38" s="1"/>
  <c r="I332" i="4"/>
  <c r="K332" i="4"/>
  <c r="D333" i="4" s="1"/>
  <c r="K334" i="45" l="1"/>
  <c r="D335" i="45" s="1"/>
  <c r="I334" i="45"/>
  <c r="G335" i="44"/>
  <c r="E335" i="44"/>
  <c r="F335" i="44"/>
  <c r="J335" i="44" s="1"/>
  <c r="H335" i="44"/>
  <c r="K322" i="37"/>
  <c r="D323" i="37" s="1"/>
  <c r="I322" i="37"/>
  <c r="G333" i="43"/>
  <c r="H333" i="43"/>
  <c r="E333" i="43"/>
  <c r="F333" i="43"/>
  <c r="J333" i="43" s="1"/>
  <c r="K641" i="36"/>
  <c r="D642" i="36" s="1"/>
  <c r="F641" i="36"/>
  <c r="J641" i="36" s="1"/>
  <c r="I641" i="36" s="1"/>
  <c r="G641" i="36"/>
  <c r="E641" i="36"/>
  <c r="H641" i="36"/>
  <c r="E356" i="38"/>
  <c r="H356" i="38"/>
  <c r="G356" i="38"/>
  <c r="F356" i="38"/>
  <c r="J356" i="38" s="1"/>
  <c r="K332" i="1"/>
  <c r="D333" i="1" s="1"/>
  <c r="I332" i="1"/>
  <c r="G333" i="4"/>
  <c r="F333" i="4"/>
  <c r="J333" i="4" s="1"/>
  <c r="E333" i="4"/>
  <c r="H333" i="4"/>
  <c r="K332" i="42"/>
  <c r="D333" i="42" s="1"/>
  <c r="I332" i="42"/>
  <c r="H335" i="45" l="1"/>
  <c r="G335" i="45"/>
  <c r="E335" i="45"/>
  <c r="F335" i="45"/>
  <c r="J335" i="45" s="1"/>
  <c r="K335" i="44"/>
  <c r="D336" i="44" s="1"/>
  <c r="I335" i="44"/>
  <c r="F323" i="37"/>
  <c r="J323" i="37" s="1"/>
  <c r="G323" i="37"/>
  <c r="E323" i="37"/>
  <c r="H323" i="37"/>
  <c r="I333" i="43"/>
  <c r="K333" i="43"/>
  <c r="D334" i="43" s="1"/>
  <c r="K642" i="36"/>
  <c r="D643" i="36" s="1"/>
  <c r="F642" i="36"/>
  <c r="J642" i="36" s="1"/>
  <c r="I642" i="36" s="1"/>
  <c r="G642" i="36"/>
  <c r="E642" i="36"/>
  <c r="H642" i="36"/>
  <c r="K356" i="38"/>
  <c r="D357" i="38" s="1"/>
  <c r="I356" i="38"/>
  <c r="E333" i="42"/>
  <c r="H333" i="42"/>
  <c r="F333" i="42"/>
  <c r="J333" i="42" s="1"/>
  <c r="G333" i="42"/>
  <c r="K333" i="4"/>
  <c r="D334" i="4" s="1"/>
  <c r="I333" i="4"/>
  <c r="G333" i="1"/>
  <c r="E333" i="1"/>
  <c r="H333" i="1"/>
  <c r="F333" i="1"/>
  <c r="J333" i="1" s="1"/>
  <c r="K335" i="45" l="1"/>
  <c r="D336" i="45" s="1"/>
  <c r="I335" i="45"/>
  <c r="F336" i="44"/>
  <c r="J336" i="44" s="1"/>
  <c r="E336" i="44"/>
  <c r="H336" i="44"/>
  <c r="G336" i="44"/>
  <c r="I323" i="37"/>
  <c r="K323" i="37"/>
  <c r="D324" i="37" s="1"/>
  <c r="H334" i="43"/>
  <c r="G334" i="43"/>
  <c r="F334" i="43"/>
  <c r="J334" i="43" s="1"/>
  <c r="E334" i="43"/>
  <c r="G643" i="36"/>
  <c r="E643" i="36"/>
  <c r="K643" i="36"/>
  <c r="D644" i="36" s="1"/>
  <c r="H643" i="36"/>
  <c r="F643" i="36"/>
  <c r="J643" i="36" s="1"/>
  <c r="I643" i="36" s="1"/>
  <c r="I333" i="42"/>
  <c r="K333" i="42"/>
  <c r="D334" i="42" s="1"/>
  <c r="E334" i="4"/>
  <c r="G334" i="4"/>
  <c r="H334" i="4"/>
  <c r="F334" i="4"/>
  <c r="J334" i="4" s="1"/>
  <c r="I333" i="1"/>
  <c r="K333" i="1"/>
  <c r="D334" i="1" s="1"/>
  <c r="G357" i="38"/>
  <c r="F357" i="38"/>
  <c r="J357" i="38" s="1"/>
  <c r="E357" i="38"/>
  <c r="H357" i="38"/>
  <c r="H336" i="45" l="1"/>
  <c r="E336" i="45"/>
  <c r="G336" i="45"/>
  <c r="F336" i="45"/>
  <c r="J336" i="45" s="1"/>
  <c r="K336" i="44"/>
  <c r="D337" i="44" s="1"/>
  <c r="I336" i="44"/>
  <c r="F324" i="37"/>
  <c r="J324" i="37" s="1"/>
  <c r="G324" i="37"/>
  <c r="H324" i="37"/>
  <c r="E324" i="37"/>
  <c r="K334" i="43"/>
  <c r="D335" i="43" s="1"/>
  <c r="I334" i="43"/>
  <c r="F644" i="36"/>
  <c r="J644" i="36" s="1"/>
  <c r="I644" i="36" s="1"/>
  <c r="G644" i="36"/>
  <c r="H644" i="36"/>
  <c r="K644" i="36"/>
  <c r="D645" i="36" s="1"/>
  <c r="E644" i="36"/>
  <c r="F334" i="1"/>
  <c r="J334" i="1" s="1"/>
  <c r="E334" i="1"/>
  <c r="H334" i="1"/>
  <c r="G334" i="1"/>
  <c r="I334" i="4"/>
  <c r="K334" i="4"/>
  <c r="D335" i="4" s="1"/>
  <c r="G334" i="42"/>
  <c r="F334" i="42"/>
  <c r="J334" i="42" s="1"/>
  <c r="E334" i="42"/>
  <c r="H334" i="42"/>
  <c r="I357" i="38"/>
  <c r="K357" i="38"/>
  <c r="D358" i="38" s="1"/>
  <c r="K336" i="45" l="1"/>
  <c r="D337" i="45" s="1"/>
  <c r="I336" i="45"/>
  <c r="E337" i="44"/>
  <c r="H337" i="44"/>
  <c r="G337" i="44"/>
  <c r="F337" i="44"/>
  <c r="J337" i="44" s="1"/>
  <c r="K324" i="37"/>
  <c r="D325" i="37" s="1"/>
  <c r="I324" i="37"/>
  <c r="G335" i="43"/>
  <c r="H335" i="43"/>
  <c r="F335" i="43"/>
  <c r="J335" i="43" s="1"/>
  <c r="E335" i="43"/>
  <c r="G645" i="36"/>
  <c r="E645" i="36"/>
  <c r="H645" i="36"/>
  <c r="K645" i="36"/>
  <c r="D646" i="36" s="1"/>
  <c r="F645" i="36"/>
  <c r="J645" i="36" s="1"/>
  <c r="I645" i="36" s="1"/>
  <c r="K334" i="1"/>
  <c r="D335" i="1" s="1"/>
  <c r="I334" i="1"/>
  <c r="H335" i="4"/>
  <c r="G335" i="4"/>
  <c r="F335" i="4"/>
  <c r="J335" i="4" s="1"/>
  <c r="E335" i="4"/>
  <c r="E358" i="38"/>
  <c r="H358" i="38"/>
  <c r="G358" i="38"/>
  <c r="F358" i="38"/>
  <c r="J358" i="38" s="1"/>
  <c r="K334" i="42"/>
  <c r="D335" i="42" s="1"/>
  <c r="I334" i="42"/>
  <c r="H337" i="45" l="1"/>
  <c r="E337" i="45"/>
  <c r="G337" i="45"/>
  <c r="F337" i="45"/>
  <c r="J337" i="45" s="1"/>
  <c r="K337" i="44"/>
  <c r="D338" i="44" s="1"/>
  <c r="I337" i="44"/>
  <c r="E325" i="37"/>
  <c r="G325" i="37"/>
  <c r="F325" i="37"/>
  <c r="J325" i="37" s="1"/>
  <c r="H325" i="37"/>
  <c r="I335" i="43"/>
  <c r="K335" i="43"/>
  <c r="D336" i="43" s="1"/>
  <c r="E646" i="36"/>
  <c r="H646" i="36"/>
  <c r="F646" i="36"/>
  <c r="J646" i="36" s="1"/>
  <c r="I646" i="36" s="1"/>
  <c r="G646" i="36"/>
  <c r="K646" i="36"/>
  <c r="D647" i="36" s="1"/>
  <c r="I358" i="38"/>
  <c r="K358" i="38"/>
  <c r="D359" i="38" s="1"/>
  <c r="E335" i="42"/>
  <c r="F335" i="42"/>
  <c r="J335" i="42" s="1"/>
  <c r="H335" i="42"/>
  <c r="G335" i="42"/>
  <c r="I335" i="4"/>
  <c r="K335" i="4"/>
  <c r="D336" i="4" s="1"/>
  <c r="F335" i="1"/>
  <c r="J335" i="1" s="1"/>
  <c r="G335" i="1"/>
  <c r="E335" i="1"/>
  <c r="H335" i="1"/>
  <c r="K337" i="45" l="1"/>
  <c r="D338" i="45" s="1"/>
  <c r="I337" i="45"/>
  <c r="F338" i="44"/>
  <c r="J338" i="44" s="1"/>
  <c r="E338" i="44"/>
  <c r="H338" i="44"/>
  <c r="G338" i="44"/>
  <c r="K325" i="37"/>
  <c r="D326" i="37" s="1"/>
  <c r="I325" i="37"/>
  <c r="G336" i="43"/>
  <c r="E336" i="43"/>
  <c r="H336" i="43"/>
  <c r="F336" i="43"/>
  <c r="J336" i="43" s="1"/>
  <c r="H647" i="36"/>
  <c r="F647" i="36"/>
  <c r="J647" i="36" s="1"/>
  <c r="I647" i="36" s="1"/>
  <c r="G647" i="36"/>
  <c r="E647" i="36"/>
  <c r="K647" i="36"/>
  <c r="D648" i="36" s="1"/>
  <c r="I335" i="42"/>
  <c r="K335" i="42"/>
  <c r="D336" i="42" s="1"/>
  <c r="I335" i="1"/>
  <c r="K335" i="1"/>
  <c r="D336" i="1" s="1"/>
  <c r="G359" i="38"/>
  <c r="F359" i="38"/>
  <c r="J359" i="38" s="1"/>
  <c r="E359" i="38"/>
  <c r="H359" i="38"/>
  <c r="F336" i="4"/>
  <c r="J336" i="4" s="1"/>
  <c r="E336" i="4"/>
  <c r="G336" i="4"/>
  <c r="H336" i="4"/>
  <c r="H338" i="45" l="1"/>
  <c r="G338" i="45"/>
  <c r="E338" i="45"/>
  <c r="F338" i="45"/>
  <c r="J338" i="45" s="1"/>
  <c r="K338" i="44"/>
  <c r="D339" i="44" s="1"/>
  <c r="I338" i="44"/>
  <c r="F326" i="37"/>
  <c r="J326" i="37" s="1"/>
  <c r="H326" i="37"/>
  <c r="E326" i="37"/>
  <c r="G326" i="37"/>
  <c r="K336" i="43"/>
  <c r="D337" i="43" s="1"/>
  <c r="I336" i="43"/>
  <c r="H648" i="36"/>
  <c r="F648" i="36"/>
  <c r="J648" i="36" s="1"/>
  <c r="I648" i="36" s="1"/>
  <c r="G648" i="36"/>
  <c r="E648" i="36"/>
  <c r="K648" i="36"/>
  <c r="D649" i="36" s="1"/>
  <c r="H336" i="1"/>
  <c r="G336" i="1"/>
  <c r="F336" i="1"/>
  <c r="J336" i="1" s="1"/>
  <c r="E336" i="1"/>
  <c r="G336" i="42"/>
  <c r="F336" i="42"/>
  <c r="J336" i="42" s="1"/>
  <c r="H336" i="42"/>
  <c r="E336" i="42"/>
  <c r="I336" i="4"/>
  <c r="K336" i="4"/>
  <c r="D337" i="4" s="1"/>
  <c r="I359" i="38"/>
  <c r="K359" i="38"/>
  <c r="D360" i="38" s="1"/>
  <c r="K338" i="45" l="1"/>
  <c r="D339" i="45" s="1"/>
  <c r="I338" i="45"/>
  <c r="G339" i="44"/>
  <c r="E339" i="44"/>
  <c r="F339" i="44"/>
  <c r="J339" i="44" s="1"/>
  <c r="H339" i="44"/>
  <c r="I326" i="37"/>
  <c r="K326" i="37"/>
  <c r="D327" i="37" s="1"/>
  <c r="G337" i="43"/>
  <c r="F337" i="43"/>
  <c r="J337" i="43" s="1"/>
  <c r="H337" i="43"/>
  <c r="E337" i="43"/>
  <c r="G649" i="36"/>
  <c r="E649" i="36"/>
  <c r="H649" i="36"/>
  <c r="K649" i="36"/>
  <c r="D650" i="36" s="1"/>
  <c r="F649" i="36"/>
  <c r="J649" i="36" s="1"/>
  <c r="I649" i="36" s="1"/>
  <c r="G337" i="4"/>
  <c r="F337" i="4"/>
  <c r="J337" i="4" s="1"/>
  <c r="E337" i="4"/>
  <c r="H337" i="4"/>
  <c r="E360" i="38"/>
  <c r="H360" i="38"/>
  <c r="G360" i="38"/>
  <c r="F360" i="38"/>
  <c r="J360" i="38" s="1"/>
  <c r="K336" i="42"/>
  <c r="D337" i="42" s="1"/>
  <c r="I336" i="42"/>
  <c r="K336" i="1"/>
  <c r="D337" i="1" s="1"/>
  <c r="I336" i="1"/>
  <c r="H339" i="45" l="1"/>
  <c r="F339" i="45"/>
  <c r="J339" i="45" s="1"/>
  <c r="E339" i="45"/>
  <c r="G339" i="45"/>
  <c r="K339" i="44"/>
  <c r="D340" i="44" s="1"/>
  <c r="I339" i="44"/>
  <c r="H327" i="37"/>
  <c r="F327" i="37"/>
  <c r="J327" i="37" s="1"/>
  <c r="G327" i="37"/>
  <c r="E327" i="37"/>
  <c r="I337" i="43"/>
  <c r="K337" i="43"/>
  <c r="D338" i="43" s="1"/>
  <c r="G650" i="36"/>
  <c r="K650" i="36"/>
  <c r="D651" i="36" s="1"/>
  <c r="H650" i="36"/>
  <c r="E650" i="36"/>
  <c r="F650" i="36"/>
  <c r="J650" i="36" s="1"/>
  <c r="I650" i="36" s="1"/>
  <c r="I360" i="38"/>
  <c r="K360" i="38"/>
  <c r="D361" i="38" s="1"/>
  <c r="K337" i="4"/>
  <c r="D338" i="4" s="1"/>
  <c r="I337" i="4"/>
  <c r="G337" i="1"/>
  <c r="F337" i="1"/>
  <c r="J337" i="1" s="1"/>
  <c r="E337" i="1"/>
  <c r="H337" i="1"/>
  <c r="E337" i="42"/>
  <c r="F337" i="42"/>
  <c r="J337" i="42" s="1"/>
  <c r="H337" i="42"/>
  <c r="G337" i="42"/>
  <c r="K339" i="45" l="1"/>
  <c r="D340" i="45" s="1"/>
  <c r="I339" i="45"/>
  <c r="F340" i="44"/>
  <c r="J340" i="44" s="1"/>
  <c r="E340" i="44"/>
  <c r="G340" i="44"/>
  <c r="H340" i="44"/>
  <c r="I327" i="37"/>
  <c r="K327" i="37"/>
  <c r="D328" i="37" s="1"/>
  <c r="F338" i="43"/>
  <c r="J338" i="43" s="1"/>
  <c r="G338" i="43"/>
  <c r="H338" i="43"/>
  <c r="E338" i="43"/>
  <c r="H651" i="36"/>
  <c r="F651" i="36"/>
  <c r="J651" i="36" s="1"/>
  <c r="I651" i="36" s="1"/>
  <c r="G651" i="36"/>
  <c r="E651" i="36"/>
  <c r="K651" i="36"/>
  <c r="D652" i="36" s="1"/>
  <c r="E338" i="4"/>
  <c r="G338" i="4"/>
  <c r="H338" i="4"/>
  <c r="F338" i="4"/>
  <c r="J338" i="4" s="1"/>
  <c r="I337" i="42"/>
  <c r="K337" i="42"/>
  <c r="D338" i="42" s="1"/>
  <c r="K337" i="1"/>
  <c r="D338" i="1" s="1"/>
  <c r="I337" i="1"/>
  <c r="G361" i="38"/>
  <c r="F361" i="38"/>
  <c r="J361" i="38" s="1"/>
  <c r="H361" i="38"/>
  <c r="E361" i="38"/>
  <c r="H340" i="45" l="1"/>
  <c r="G340" i="45"/>
  <c r="E340" i="45"/>
  <c r="F340" i="45"/>
  <c r="J340" i="45" s="1"/>
  <c r="K340" i="44"/>
  <c r="D341" i="44" s="1"/>
  <c r="I340" i="44"/>
  <c r="F328" i="37"/>
  <c r="J328" i="37" s="1"/>
  <c r="H328" i="37"/>
  <c r="E328" i="37"/>
  <c r="G328" i="37"/>
  <c r="K338" i="43"/>
  <c r="D339" i="43" s="1"/>
  <c r="I338" i="43"/>
  <c r="F652" i="36"/>
  <c r="J652" i="36" s="1"/>
  <c r="I652" i="36" s="1"/>
  <c r="H652" i="36"/>
  <c r="G652" i="36"/>
  <c r="E652" i="36"/>
  <c r="K652" i="36"/>
  <c r="D653" i="36" s="1"/>
  <c r="G338" i="42"/>
  <c r="F338" i="42"/>
  <c r="J338" i="42" s="1"/>
  <c r="E338" i="42"/>
  <c r="H338" i="42"/>
  <c r="K338" i="4"/>
  <c r="D339" i="4" s="1"/>
  <c r="I338" i="4"/>
  <c r="I361" i="38"/>
  <c r="K361" i="38"/>
  <c r="D362" i="38" s="1"/>
  <c r="F338" i="1"/>
  <c r="J338" i="1" s="1"/>
  <c r="E338" i="1"/>
  <c r="H338" i="1"/>
  <c r="G338" i="1"/>
  <c r="K340" i="45" l="1"/>
  <c r="D341" i="45" s="1"/>
  <c r="I340" i="45"/>
  <c r="G341" i="44"/>
  <c r="E341" i="44"/>
  <c r="H341" i="44"/>
  <c r="F341" i="44"/>
  <c r="J341" i="44" s="1"/>
  <c r="K328" i="37"/>
  <c r="D329" i="37" s="1"/>
  <c r="I328" i="37"/>
  <c r="G339" i="43"/>
  <c r="F339" i="43"/>
  <c r="J339" i="43" s="1"/>
  <c r="H339" i="43"/>
  <c r="E339" i="43"/>
  <c r="K653" i="36"/>
  <c r="D654" i="36" s="1"/>
  <c r="F653" i="36"/>
  <c r="J653" i="36" s="1"/>
  <c r="I653" i="36" s="1"/>
  <c r="G653" i="36"/>
  <c r="E653" i="36"/>
  <c r="H653" i="36"/>
  <c r="H339" i="4"/>
  <c r="E339" i="4"/>
  <c r="G339" i="4"/>
  <c r="F339" i="4"/>
  <c r="J339" i="4" s="1"/>
  <c r="E362" i="38"/>
  <c r="H362" i="38"/>
  <c r="G362" i="38"/>
  <c r="F362" i="38"/>
  <c r="J362" i="38" s="1"/>
  <c r="K338" i="1"/>
  <c r="D339" i="1" s="1"/>
  <c r="I338" i="1"/>
  <c r="K338" i="42"/>
  <c r="D339" i="42" s="1"/>
  <c r="I338" i="42"/>
  <c r="H341" i="45" l="1"/>
  <c r="G341" i="45"/>
  <c r="E341" i="45"/>
  <c r="F341" i="45"/>
  <c r="J341" i="45" s="1"/>
  <c r="K341" i="44"/>
  <c r="D342" i="44" s="1"/>
  <c r="I341" i="44"/>
  <c r="G329" i="37"/>
  <c r="F329" i="37"/>
  <c r="J329" i="37" s="1"/>
  <c r="H329" i="37"/>
  <c r="E329" i="37"/>
  <c r="I339" i="43"/>
  <c r="K339" i="43"/>
  <c r="D340" i="43" s="1"/>
  <c r="F654" i="36"/>
  <c r="J654" i="36" s="1"/>
  <c r="I654" i="36" s="1"/>
  <c r="E654" i="36"/>
  <c r="G654" i="36"/>
  <c r="K654" i="36"/>
  <c r="D655" i="36" s="1"/>
  <c r="H654" i="36"/>
  <c r="F339" i="1"/>
  <c r="J339" i="1" s="1"/>
  <c r="G339" i="1"/>
  <c r="E339" i="1"/>
  <c r="H339" i="1"/>
  <c r="K362" i="38"/>
  <c r="D363" i="38" s="1"/>
  <c r="I362" i="38"/>
  <c r="E339" i="42"/>
  <c r="G339" i="42"/>
  <c r="H339" i="42"/>
  <c r="F339" i="42"/>
  <c r="J339" i="42" s="1"/>
  <c r="I339" i="4"/>
  <c r="K339" i="4"/>
  <c r="D340" i="4" s="1"/>
  <c r="I341" i="45" l="1"/>
  <c r="K341" i="45"/>
  <c r="D342" i="45" s="1"/>
  <c r="F342" i="44"/>
  <c r="J342" i="44" s="1"/>
  <c r="E342" i="44"/>
  <c r="G342" i="44"/>
  <c r="H342" i="44"/>
  <c r="K329" i="37"/>
  <c r="D330" i="37" s="1"/>
  <c r="I329" i="37"/>
  <c r="G340" i="43"/>
  <c r="H340" i="43"/>
  <c r="F340" i="43"/>
  <c r="J340" i="43" s="1"/>
  <c r="E340" i="43"/>
  <c r="G655" i="36"/>
  <c r="E655" i="36"/>
  <c r="K655" i="36"/>
  <c r="D656" i="36" s="1"/>
  <c r="F655" i="36"/>
  <c r="J655" i="36" s="1"/>
  <c r="I655" i="36" s="1"/>
  <c r="H655" i="36"/>
  <c r="F340" i="4"/>
  <c r="J340" i="4" s="1"/>
  <c r="H340" i="4"/>
  <c r="E340" i="4"/>
  <c r="G340" i="4"/>
  <c r="I339" i="42"/>
  <c r="K339" i="42"/>
  <c r="D340" i="42" s="1"/>
  <c r="G363" i="38"/>
  <c r="F363" i="38"/>
  <c r="J363" i="38" s="1"/>
  <c r="H363" i="38"/>
  <c r="E363" i="38"/>
  <c r="I339" i="1"/>
  <c r="K339" i="1"/>
  <c r="D340" i="1" s="1"/>
  <c r="H342" i="45" l="1"/>
  <c r="F342" i="45"/>
  <c r="J342" i="45" s="1"/>
  <c r="G342" i="45"/>
  <c r="E342" i="45"/>
  <c r="K342" i="44"/>
  <c r="D343" i="44" s="1"/>
  <c r="I342" i="44"/>
  <c r="G330" i="37"/>
  <c r="F330" i="37"/>
  <c r="J330" i="37" s="1"/>
  <c r="E330" i="37"/>
  <c r="H330" i="37"/>
  <c r="K340" i="43"/>
  <c r="D341" i="43" s="1"/>
  <c r="I340" i="43"/>
  <c r="G656" i="36"/>
  <c r="H656" i="36"/>
  <c r="F656" i="36"/>
  <c r="J656" i="36" s="1"/>
  <c r="I656" i="36" s="1"/>
  <c r="K656" i="36"/>
  <c r="D657" i="36" s="1"/>
  <c r="E656" i="36"/>
  <c r="H340" i="1"/>
  <c r="G340" i="1"/>
  <c r="E340" i="1"/>
  <c r="F340" i="1"/>
  <c r="J340" i="1" s="1"/>
  <c r="I340" i="4"/>
  <c r="K340" i="4"/>
  <c r="D341" i="4" s="1"/>
  <c r="I363" i="38"/>
  <c r="K363" i="38"/>
  <c r="D364" i="38" s="1"/>
  <c r="G340" i="42"/>
  <c r="F340" i="42"/>
  <c r="J340" i="42" s="1"/>
  <c r="H340" i="42"/>
  <c r="E340" i="42"/>
  <c r="K342" i="45" l="1"/>
  <c r="D343" i="45" s="1"/>
  <c r="I342" i="45"/>
  <c r="G343" i="44"/>
  <c r="E343" i="44"/>
  <c r="F343" i="44"/>
  <c r="J343" i="44" s="1"/>
  <c r="H343" i="44"/>
  <c r="I330" i="37"/>
  <c r="K330" i="37"/>
  <c r="D331" i="37" s="1"/>
  <c r="G341" i="43"/>
  <c r="F341" i="43"/>
  <c r="J341" i="43" s="1"/>
  <c r="E341" i="43"/>
  <c r="H341" i="43"/>
  <c r="K657" i="36"/>
  <c r="D658" i="36" s="1"/>
  <c r="F657" i="36"/>
  <c r="J657" i="36" s="1"/>
  <c r="I657" i="36" s="1"/>
  <c r="G657" i="36"/>
  <c r="E657" i="36"/>
  <c r="H657" i="36"/>
  <c r="K340" i="1"/>
  <c r="D341" i="1" s="1"/>
  <c r="I340" i="1"/>
  <c r="K340" i="42"/>
  <c r="D341" i="42" s="1"/>
  <c r="I340" i="42"/>
  <c r="G341" i="4"/>
  <c r="F341" i="4"/>
  <c r="J341" i="4" s="1"/>
  <c r="E341" i="4"/>
  <c r="H341" i="4"/>
  <c r="E364" i="38"/>
  <c r="H364" i="38"/>
  <c r="G364" i="38"/>
  <c r="F364" i="38"/>
  <c r="J364" i="38" s="1"/>
  <c r="H343" i="45" l="1"/>
  <c r="G343" i="45"/>
  <c r="E343" i="45"/>
  <c r="F343" i="45"/>
  <c r="J343" i="45" s="1"/>
  <c r="K343" i="44"/>
  <c r="D344" i="44" s="1"/>
  <c r="I343" i="44"/>
  <c r="G331" i="37"/>
  <c r="H331" i="37"/>
  <c r="F331" i="37"/>
  <c r="J331" i="37" s="1"/>
  <c r="E331" i="37"/>
  <c r="K341" i="43"/>
  <c r="D342" i="43" s="1"/>
  <c r="I341" i="43"/>
  <c r="G658" i="36"/>
  <c r="E658" i="36"/>
  <c r="H658" i="36"/>
  <c r="F658" i="36"/>
  <c r="J658" i="36" s="1"/>
  <c r="I658" i="36" s="1"/>
  <c r="K658" i="36"/>
  <c r="D659" i="36" s="1"/>
  <c r="E341" i="42"/>
  <c r="H341" i="42"/>
  <c r="F341" i="42"/>
  <c r="J341" i="42" s="1"/>
  <c r="G341" i="42"/>
  <c r="K364" i="38"/>
  <c r="D365" i="38" s="1"/>
  <c r="I364" i="38"/>
  <c r="G341" i="1"/>
  <c r="E341" i="1"/>
  <c r="F341" i="1"/>
  <c r="J341" i="1" s="1"/>
  <c r="H341" i="1"/>
  <c r="K341" i="4"/>
  <c r="D342" i="4" s="1"/>
  <c r="I341" i="4"/>
  <c r="K343" i="45" l="1"/>
  <c r="D344" i="45" s="1"/>
  <c r="I343" i="45"/>
  <c r="F344" i="44"/>
  <c r="J344" i="44" s="1"/>
  <c r="E344" i="44"/>
  <c r="H344" i="44"/>
  <c r="G344" i="44"/>
  <c r="K331" i="37"/>
  <c r="D332" i="37" s="1"/>
  <c r="I331" i="37"/>
  <c r="F342" i="43"/>
  <c r="J342" i="43" s="1"/>
  <c r="H342" i="43"/>
  <c r="G342" i="43"/>
  <c r="E342" i="43"/>
  <c r="G659" i="36"/>
  <c r="E659" i="36"/>
  <c r="K659" i="36"/>
  <c r="D660" i="36" s="1"/>
  <c r="F659" i="36"/>
  <c r="J659" i="36" s="1"/>
  <c r="I659" i="36" s="1"/>
  <c r="H659" i="36"/>
  <c r="I341" i="1"/>
  <c r="K341" i="1"/>
  <c r="D342" i="1" s="1"/>
  <c r="I341" i="42"/>
  <c r="K341" i="42"/>
  <c r="D342" i="42" s="1"/>
  <c r="G365" i="38"/>
  <c r="F365" i="38"/>
  <c r="J365" i="38" s="1"/>
  <c r="E365" i="38"/>
  <c r="H365" i="38"/>
  <c r="E342" i="4"/>
  <c r="G342" i="4"/>
  <c r="H342" i="4"/>
  <c r="F342" i="4"/>
  <c r="J342" i="4" s="1"/>
  <c r="H344" i="45" l="1"/>
  <c r="E344" i="45"/>
  <c r="F344" i="45"/>
  <c r="J344" i="45" s="1"/>
  <c r="G344" i="45"/>
  <c r="K344" i="44"/>
  <c r="D345" i="44" s="1"/>
  <c r="I344" i="44"/>
  <c r="E332" i="37"/>
  <c r="H332" i="37"/>
  <c r="G332" i="37"/>
  <c r="F332" i="37"/>
  <c r="J332" i="37" s="1"/>
  <c r="K342" i="43"/>
  <c r="D343" i="43" s="1"/>
  <c r="I342" i="43"/>
  <c r="E660" i="36"/>
  <c r="K660" i="36"/>
  <c r="D661" i="36" s="1"/>
  <c r="F660" i="36"/>
  <c r="J660" i="36" s="1"/>
  <c r="I660" i="36" s="1"/>
  <c r="G660" i="36"/>
  <c r="H660" i="36"/>
  <c r="I365" i="38"/>
  <c r="K365" i="38"/>
  <c r="D366" i="38" s="1"/>
  <c r="F342" i="1"/>
  <c r="J342" i="1" s="1"/>
  <c r="E342" i="1"/>
  <c r="H342" i="1"/>
  <c r="G342" i="1"/>
  <c r="K342" i="4"/>
  <c r="D343" i="4" s="1"/>
  <c r="I342" i="4"/>
  <c r="G342" i="42"/>
  <c r="F342" i="42"/>
  <c r="J342" i="42" s="1"/>
  <c r="E342" i="42"/>
  <c r="H342" i="42"/>
  <c r="K344" i="45" l="1"/>
  <c r="D345" i="45" s="1"/>
  <c r="I344" i="45"/>
  <c r="E345" i="44"/>
  <c r="H345" i="44"/>
  <c r="F345" i="44"/>
  <c r="J345" i="44" s="1"/>
  <c r="G345" i="44"/>
  <c r="I332" i="37"/>
  <c r="K332" i="37"/>
  <c r="D333" i="37" s="1"/>
  <c r="G343" i="43"/>
  <c r="F343" i="43"/>
  <c r="J343" i="43" s="1"/>
  <c r="H343" i="43"/>
  <c r="E343" i="43"/>
  <c r="K661" i="36"/>
  <c r="D662" i="36" s="1"/>
  <c r="F661" i="36"/>
  <c r="J661" i="36" s="1"/>
  <c r="I661" i="36" s="1"/>
  <c r="H661" i="36"/>
  <c r="G661" i="36"/>
  <c r="E661" i="36"/>
  <c r="H343" i="4"/>
  <c r="G343" i="4"/>
  <c r="F343" i="4"/>
  <c r="J343" i="4" s="1"/>
  <c r="E343" i="4"/>
  <c r="K342" i="1"/>
  <c r="D343" i="1" s="1"/>
  <c r="I342" i="1"/>
  <c r="E366" i="38"/>
  <c r="H366" i="38"/>
  <c r="G366" i="38"/>
  <c r="F366" i="38"/>
  <c r="J366" i="38" s="1"/>
  <c r="K342" i="42"/>
  <c r="D343" i="42" s="1"/>
  <c r="I342" i="42"/>
  <c r="H345" i="45" l="1"/>
  <c r="E345" i="45"/>
  <c r="G345" i="45"/>
  <c r="F345" i="45"/>
  <c r="J345" i="45" s="1"/>
  <c r="K345" i="44"/>
  <c r="D346" i="44" s="1"/>
  <c r="I345" i="44"/>
  <c r="F333" i="37"/>
  <c r="J333" i="37" s="1"/>
  <c r="G333" i="37"/>
  <c r="E333" i="37"/>
  <c r="H333" i="37"/>
  <c r="I343" i="43"/>
  <c r="K343" i="43"/>
  <c r="D344" i="43" s="1"/>
  <c r="G662" i="36"/>
  <c r="E662" i="36"/>
  <c r="H662" i="36"/>
  <c r="F662" i="36"/>
  <c r="J662" i="36" s="1"/>
  <c r="I662" i="36" s="1"/>
  <c r="K662" i="36"/>
  <c r="D663" i="36" s="1"/>
  <c r="F343" i="1"/>
  <c r="J343" i="1" s="1"/>
  <c r="G343" i="1"/>
  <c r="E343" i="1"/>
  <c r="H343" i="1"/>
  <c r="I343" i="4"/>
  <c r="K343" i="4"/>
  <c r="D344" i="4" s="1"/>
  <c r="I366" i="38"/>
  <c r="K366" i="38"/>
  <c r="D367" i="38" s="1"/>
  <c r="E343" i="42"/>
  <c r="F343" i="42"/>
  <c r="J343" i="42" s="1"/>
  <c r="H343" i="42"/>
  <c r="G343" i="42"/>
  <c r="K345" i="45" l="1"/>
  <c r="D346" i="45" s="1"/>
  <c r="I345" i="45"/>
  <c r="F346" i="44"/>
  <c r="J346" i="44" s="1"/>
  <c r="E346" i="44"/>
  <c r="G346" i="44"/>
  <c r="H346" i="44"/>
  <c r="I333" i="37"/>
  <c r="K333" i="37"/>
  <c r="D334" i="37" s="1"/>
  <c r="G344" i="43"/>
  <c r="F344" i="43"/>
  <c r="J344" i="43" s="1"/>
  <c r="E344" i="43"/>
  <c r="H344" i="43"/>
  <c r="H663" i="36"/>
  <c r="F663" i="36"/>
  <c r="J663" i="36" s="1"/>
  <c r="I663" i="36" s="1"/>
  <c r="G663" i="36"/>
  <c r="E663" i="36"/>
  <c r="K663" i="36"/>
  <c r="D664" i="36" s="1"/>
  <c r="I343" i="1"/>
  <c r="K343" i="1"/>
  <c r="D344" i="1" s="1"/>
  <c r="F344" i="4"/>
  <c r="J344" i="4" s="1"/>
  <c r="E344" i="4"/>
  <c r="G344" i="4"/>
  <c r="H344" i="4"/>
  <c r="I343" i="42"/>
  <c r="K343" i="42"/>
  <c r="D344" i="42" s="1"/>
  <c r="G367" i="38"/>
  <c r="F367" i="38"/>
  <c r="J367" i="38" s="1"/>
  <c r="E367" i="38"/>
  <c r="H367" i="38"/>
  <c r="H346" i="45" l="1"/>
  <c r="G346" i="45"/>
  <c r="E346" i="45"/>
  <c r="F346" i="45"/>
  <c r="J346" i="45" s="1"/>
  <c r="K346" i="44"/>
  <c r="D347" i="44" s="1"/>
  <c r="I346" i="44"/>
  <c r="H334" i="37"/>
  <c r="G334" i="37"/>
  <c r="E334" i="37"/>
  <c r="F334" i="37"/>
  <c r="J334" i="37" s="1"/>
  <c r="K344" i="43"/>
  <c r="D345" i="43" s="1"/>
  <c r="I344" i="43"/>
  <c r="F664" i="36"/>
  <c r="J664" i="36" s="1"/>
  <c r="I664" i="36" s="1"/>
  <c r="G664" i="36"/>
  <c r="E664" i="36"/>
  <c r="K664" i="36"/>
  <c r="D665" i="36" s="1"/>
  <c r="H664" i="36"/>
  <c r="H344" i="1"/>
  <c r="G344" i="1"/>
  <c r="F344" i="1"/>
  <c r="J344" i="1" s="1"/>
  <c r="E344" i="1"/>
  <c r="G344" i="42"/>
  <c r="F344" i="42"/>
  <c r="J344" i="42" s="1"/>
  <c r="H344" i="42"/>
  <c r="E344" i="42"/>
  <c r="I367" i="38"/>
  <c r="K367" i="38"/>
  <c r="D368" i="38" s="1"/>
  <c r="I344" i="4"/>
  <c r="K344" i="4"/>
  <c r="D345" i="4" s="1"/>
  <c r="K346" i="45" l="1"/>
  <c r="D347" i="45" s="1"/>
  <c r="I346" i="45"/>
  <c r="G347" i="44"/>
  <c r="E347" i="44"/>
  <c r="F347" i="44"/>
  <c r="J347" i="44" s="1"/>
  <c r="H347" i="44"/>
  <c r="I334" i="37"/>
  <c r="K334" i="37"/>
  <c r="D335" i="37" s="1"/>
  <c r="G345" i="43"/>
  <c r="F345" i="43"/>
  <c r="J345" i="43" s="1"/>
  <c r="H345" i="43"/>
  <c r="E345" i="43"/>
  <c r="G665" i="36"/>
  <c r="E665" i="36"/>
  <c r="H665" i="36"/>
  <c r="K665" i="36"/>
  <c r="D666" i="36" s="1"/>
  <c r="F665" i="36"/>
  <c r="J665" i="36" s="1"/>
  <c r="I665" i="36" s="1"/>
  <c r="K344" i="1"/>
  <c r="D345" i="1" s="1"/>
  <c r="I344" i="1"/>
  <c r="K344" i="42"/>
  <c r="D345" i="42" s="1"/>
  <c r="I344" i="42"/>
  <c r="G345" i="4"/>
  <c r="F345" i="4"/>
  <c r="J345" i="4" s="1"/>
  <c r="E345" i="4"/>
  <c r="H345" i="4"/>
  <c r="E368" i="38"/>
  <c r="H368" i="38"/>
  <c r="G368" i="38"/>
  <c r="F368" i="38"/>
  <c r="J368" i="38" s="1"/>
  <c r="H347" i="45" l="1"/>
  <c r="E347" i="45"/>
  <c r="G347" i="45"/>
  <c r="F347" i="45"/>
  <c r="J347" i="45" s="1"/>
  <c r="K347" i="44"/>
  <c r="D348" i="44" s="1"/>
  <c r="I347" i="44"/>
  <c r="G335" i="37"/>
  <c r="H335" i="37"/>
  <c r="F335" i="37"/>
  <c r="J335" i="37" s="1"/>
  <c r="E335" i="37"/>
  <c r="K345" i="43"/>
  <c r="D346" i="43" s="1"/>
  <c r="I345" i="43"/>
  <c r="F666" i="36"/>
  <c r="J666" i="36" s="1"/>
  <c r="I666" i="36" s="1"/>
  <c r="E666" i="36"/>
  <c r="G666" i="36"/>
  <c r="K666" i="36"/>
  <c r="D667" i="36" s="1"/>
  <c r="H666" i="36"/>
  <c r="I368" i="38"/>
  <c r="K368" i="38"/>
  <c r="D369" i="38" s="1"/>
  <c r="E345" i="42"/>
  <c r="F345" i="42"/>
  <c r="J345" i="42" s="1"/>
  <c r="H345" i="42"/>
  <c r="G345" i="42"/>
  <c r="K345" i="4"/>
  <c r="D346" i="4" s="1"/>
  <c r="I345" i="4"/>
  <c r="G345" i="1"/>
  <c r="E345" i="1"/>
  <c r="F345" i="1"/>
  <c r="J345" i="1" s="1"/>
  <c r="H345" i="1"/>
  <c r="K347" i="45" l="1"/>
  <c r="D348" i="45" s="1"/>
  <c r="I347" i="45"/>
  <c r="F348" i="44"/>
  <c r="J348" i="44" s="1"/>
  <c r="E348" i="44"/>
  <c r="G348" i="44"/>
  <c r="H348" i="44"/>
  <c r="K335" i="37"/>
  <c r="D336" i="37" s="1"/>
  <c r="I335" i="37"/>
  <c r="F346" i="43"/>
  <c r="J346" i="43" s="1"/>
  <c r="G346" i="43"/>
  <c r="H346" i="43"/>
  <c r="E346" i="43"/>
  <c r="H667" i="36"/>
  <c r="F667" i="36"/>
  <c r="J667" i="36" s="1"/>
  <c r="I667" i="36" s="1"/>
  <c r="G667" i="36"/>
  <c r="E667" i="36"/>
  <c r="K667" i="36"/>
  <c r="D668" i="36" s="1"/>
  <c r="I345" i="42"/>
  <c r="K345" i="42"/>
  <c r="D346" i="42" s="1"/>
  <c r="G369" i="38"/>
  <c r="F369" i="38"/>
  <c r="J369" i="38" s="1"/>
  <c r="H369" i="38"/>
  <c r="E369" i="38"/>
  <c r="K345" i="1"/>
  <c r="D346" i="1" s="1"/>
  <c r="I345" i="1"/>
  <c r="E346" i="4"/>
  <c r="G346" i="4"/>
  <c r="H346" i="4"/>
  <c r="F346" i="4"/>
  <c r="J346" i="4" s="1"/>
  <c r="H348" i="45" l="1"/>
  <c r="G348" i="45"/>
  <c r="E348" i="45"/>
  <c r="F348" i="45"/>
  <c r="J348" i="45" s="1"/>
  <c r="K348" i="44"/>
  <c r="D349" i="44" s="1"/>
  <c r="I348" i="44"/>
  <c r="F336" i="37"/>
  <c r="J336" i="37" s="1"/>
  <c r="H336" i="37"/>
  <c r="G336" i="37"/>
  <c r="E336" i="37"/>
  <c r="K346" i="43"/>
  <c r="D347" i="43" s="1"/>
  <c r="I346" i="43"/>
  <c r="G668" i="36"/>
  <c r="E668" i="36"/>
  <c r="K668" i="36"/>
  <c r="D669" i="36" s="1"/>
  <c r="F668" i="36"/>
  <c r="J668" i="36" s="1"/>
  <c r="I668" i="36" s="1"/>
  <c r="H668" i="36"/>
  <c r="I369" i="38"/>
  <c r="K369" i="38"/>
  <c r="D370" i="38" s="1"/>
  <c r="I346" i="4"/>
  <c r="K346" i="4"/>
  <c r="D347" i="4" s="1"/>
  <c r="F346" i="1"/>
  <c r="J346" i="1" s="1"/>
  <c r="E346" i="1"/>
  <c r="H346" i="1"/>
  <c r="G346" i="1"/>
  <c r="G346" i="42"/>
  <c r="E346" i="42"/>
  <c r="F346" i="42"/>
  <c r="J346" i="42" s="1"/>
  <c r="H346" i="42"/>
  <c r="K348" i="45" l="1"/>
  <c r="D349" i="45" s="1"/>
  <c r="I348" i="45"/>
  <c r="G349" i="44"/>
  <c r="E349" i="44"/>
  <c r="H349" i="44"/>
  <c r="F349" i="44"/>
  <c r="J349" i="44" s="1"/>
  <c r="I336" i="37"/>
  <c r="K336" i="37"/>
  <c r="D337" i="37" s="1"/>
  <c r="G347" i="43"/>
  <c r="H347" i="43"/>
  <c r="E347" i="43"/>
  <c r="F347" i="43"/>
  <c r="J347" i="43" s="1"/>
  <c r="K669" i="36"/>
  <c r="D670" i="36" s="1"/>
  <c r="G669" i="36"/>
  <c r="E669" i="36"/>
  <c r="H669" i="36"/>
  <c r="F669" i="36"/>
  <c r="J669" i="36" s="1"/>
  <c r="I669" i="36" s="1"/>
  <c r="K346" i="1"/>
  <c r="D347" i="1" s="1"/>
  <c r="I346" i="1"/>
  <c r="H347" i="4"/>
  <c r="E347" i="4"/>
  <c r="G347" i="4"/>
  <c r="F347" i="4"/>
  <c r="J347" i="4" s="1"/>
  <c r="E370" i="38"/>
  <c r="H370" i="38"/>
  <c r="G370" i="38"/>
  <c r="F370" i="38"/>
  <c r="J370" i="38" s="1"/>
  <c r="I346" i="42"/>
  <c r="K346" i="42"/>
  <c r="D347" i="42" s="1"/>
  <c r="H349" i="45" l="1"/>
  <c r="G349" i="45"/>
  <c r="E349" i="45"/>
  <c r="F349" i="45"/>
  <c r="J349" i="45" s="1"/>
  <c r="K349" i="44"/>
  <c r="D350" i="44" s="1"/>
  <c r="I349" i="44"/>
  <c r="F337" i="37"/>
  <c r="J337" i="37" s="1"/>
  <c r="G337" i="37"/>
  <c r="H337" i="37"/>
  <c r="E337" i="37"/>
  <c r="K347" i="43"/>
  <c r="D348" i="43" s="1"/>
  <c r="I347" i="43"/>
  <c r="G670" i="36"/>
  <c r="K670" i="36"/>
  <c r="D671" i="36" s="1"/>
  <c r="H670" i="36"/>
  <c r="F670" i="36"/>
  <c r="J670" i="36" s="1"/>
  <c r="I670" i="36" s="1"/>
  <c r="E670" i="36"/>
  <c r="G347" i="42"/>
  <c r="H347" i="42"/>
  <c r="E347" i="42"/>
  <c r="F347" i="42"/>
  <c r="J347" i="42" s="1"/>
  <c r="I347" i="4"/>
  <c r="K347" i="4"/>
  <c r="D348" i="4" s="1"/>
  <c r="K370" i="38"/>
  <c r="D371" i="38" s="1"/>
  <c r="I370" i="38"/>
  <c r="F347" i="1"/>
  <c r="J347" i="1" s="1"/>
  <c r="G347" i="1"/>
  <c r="E347" i="1"/>
  <c r="H347" i="1"/>
  <c r="I349" i="45" l="1"/>
  <c r="K349" i="45"/>
  <c r="D350" i="45" s="1"/>
  <c r="F350" i="44"/>
  <c r="J350" i="44" s="1"/>
  <c r="E350" i="44"/>
  <c r="H350" i="44"/>
  <c r="G350" i="44"/>
  <c r="K337" i="37"/>
  <c r="D338" i="37" s="1"/>
  <c r="I337" i="37"/>
  <c r="E348" i="43"/>
  <c r="G348" i="43"/>
  <c r="F348" i="43"/>
  <c r="J348" i="43" s="1"/>
  <c r="H348" i="43"/>
  <c r="G671" i="36"/>
  <c r="E671" i="36"/>
  <c r="K671" i="36"/>
  <c r="D672" i="36" s="1"/>
  <c r="H671" i="36"/>
  <c r="F671" i="36"/>
  <c r="J671" i="36" s="1"/>
  <c r="I671" i="36" s="1"/>
  <c r="G371" i="38"/>
  <c r="F371" i="38"/>
  <c r="J371" i="38" s="1"/>
  <c r="H371" i="38"/>
  <c r="E371" i="38"/>
  <c r="I347" i="42"/>
  <c r="K347" i="42"/>
  <c r="D348" i="42" s="1"/>
  <c r="I347" i="1"/>
  <c r="K347" i="1"/>
  <c r="D348" i="1" s="1"/>
  <c r="F348" i="4"/>
  <c r="J348" i="4" s="1"/>
  <c r="H348" i="4"/>
  <c r="E348" i="4"/>
  <c r="G348" i="4"/>
  <c r="H350" i="45" l="1"/>
  <c r="G350" i="45"/>
  <c r="E350" i="45"/>
  <c r="F350" i="45"/>
  <c r="J350" i="45" s="1"/>
  <c r="K350" i="44"/>
  <c r="D351" i="44" s="1"/>
  <c r="I350" i="44"/>
  <c r="F338" i="37"/>
  <c r="J338" i="37" s="1"/>
  <c r="E338" i="37"/>
  <c r="G338" i="37"/>
  <c r="H338" i="37"/>
  <c r="K348" i="43"/>
  <c r="D349" i="43" s="1"/>
  <c r="I348" i="43"/>
  <c r="F672" i="36"/>
  <c r="J672" i="36" s="1"/>
  <c r="I672" i="36" s="1"/>
  <c r="E672" i="36"/>
  <c r="K672" i="36"/>
  <c r="D673" i="36" s="1"/>
  <c r="G672" i="36"/>
  <c r="H672" i="36"/>
  <c r="I371" i="38"/>
  <c r="K371" i="38"/>
  <c r="D372" i="38" s="1"/>
  <c r="H348" i="1"/>
  <c r="F348" i="1"/>
  <c r="J348" i="1" s="1"/>
  <c r="G348" i="1"/>
  <c r="E348" i="1"/>
  <c r="I348" i="4"/>
  <c r="K348" i="4"/>
  <c r="D349" i="4" s="1"/>
  <c r="G348" i="42"/>
  <c r="F348" i="42"/>
  <c r="J348" i="42" s="1"/>
  <c r="E348" i="42"/>
  <c r="H348" i="42"/>
  <c r="K350" i="45" l="1"/>
  <c r="D351" i="45" s="1"/>
  <c r="I350" i="45"/>
  <c r="G351" i="44"/>
  <c r="E351" i="44"/>
  <c r="F351" i="44"/>
  <c r="J351" i="44" s="1"/>
  <c r="H351" i="44"/>
  <c r="I338" i="37"/>
  <c r="K338" i="37"/>
  <c r="D339" i="37" s="1"/>
  <c r="G349" i="43"/>
  <c r="F349" i="43"/>
  <c r="J349" i="43" s="1"/>
  <c r="E349" i="43"/>
  <c r="H349" i="43"/>
  <c r="G673" i="36"/>
  <c r="E673" i="36"/>
  <c r="F673" i="36"/>
  <c r="J673" i="36" s="1"/>
  <c r="I673" i="36" s="1"/>
  <c r="H673" i="36"/>
  <c r="K673" i="36"/>
  <c r="D674" i="36" s="1"/>
  <c r="K348" i="1"/>
  <c r="D349" i="1" s="1"/>
  <c r="I348" i="1"/>
  <c r="G349" i="4"/>
  <c r="F349" i="4"/>
  <c r="J349" i="4" s="1"/>
  <c r="E349" i="4"/>
  <c r="H349" i="4"/>
  <c r="E372" i="38"/>
  <c r="H372" i="38"/>
  <c r="G372" i="38"/>
  <c r="F372" i="38"/>
  <c r="J372" i="38" s="1"/>
  <c r="K348" i="42"/>
  <c r="D349" i="42" s="1"/>
  <c r="I348" i="42"/>
  <c r="H351" i="45" l="1"/>
  <c r="G351" i="45"/>
  <c r="E351" i="45"/>
  <c r="F351" i="45"/>
  <c r="J351" i="45" s="1"/>
  <c r="K351" i="44"/>
  <c r="D352" i="44" s="1"/>
  <c r="I351" i="44"/>
  <c r="G339" i="37"/>
  <c r="F339" i="37"/>
  <c r="J339" i="37" s="1"/>
  <c r="E339" i="37"/>
  <c r="H339" i="37"/>
  <c r="K349" i="43"/>
  <c r="D350" i="43" s="1"/>
  <c r="I349" i="43"/>
  <c r="G674" i="36"/>
  <c r="E674" i="36"/>
  <c r="F674" i="36"/>
  <c r="J674" i="36" s="1"/>
  <c r="I674" i="36" s="1"/>
  <c r="H674" i="36"/>
  <c r="K674" i="36"/>
  <c r="D675" i="36" s="1"/>
  <c r="K372" i="38"/>
  <c r="D373" i="38" s="1"/>
  <c r="I372" i="38"/>
  <c r="K349" i="4"/>
  <c r="D350" i="4" s="1"/>
  <c r="I349" i="4"/>
  <c r="G349" i="42"/>
  <c r="H349" i="42"/>
  <c r="F349" i="42"/>
  <c r="J349" i="42" s="1"/>
  <c r="E349" i="42"/>
  <c r="G349" i="1"/>
  <c r="E349" i="1"/>
  <c r="H349" i="1"/>
  <c r="F349" i="1"/>
  <c r="J349" i="1" s="1"/>
  <c r="K351" i="45" l="1"/>
  <c r="D352" i="45" s="1"/>
  <c r="I351" i="45"/>
  <c r="F352" i="44"/>
  <c r="J352" i="44" s="1"/>
  <c r="E352" i="44"/>
  <c r="H352" i="44"/>
  <c r="G352" i="44"/>
  <c r="I339" i="37"/>
  <c r="K339" i="37"/>
  <c r="D340" i="37" s="1"/>
  <c r="F350" i="43"/>
  <c r="J350" i="43" s="1"/>
  <c r="G350" i="43"/>
  <c r="E350" i="43"/>
  <c r="H350" i="43"/>
  <c r="H675" i="36"/>
  <c r="F675" i="36"/>
  <c r="J675" i="36" s="1"/>
  <c r="I675" i="36" s="1"/>
  <c r="G675" i="36"/>
  <c r="E675" i="36"/>
  <c r="K675" i="36"/>
  <c r="D676" i="36" s="1"/>
  <c r="K349" i="42"/>
  <c r="D350" i="42" s="1"/>
  <c r="I349" i="42"/>
  <c r="E350" i="4"/>
  <c r="G350" i="4"/>
  <c r="H350" i="4"/>
  <c r="F350" i="4"/>
  <c r="J350" i="4" s="1"/>
  <c r="I349" i="1"/>
  <c r="K349" i="1"/>
  <c r="D350" i="1" s="1"/>
  <c r="G373" i="38"/>
  <c r="F373" i="38"/>
  <c r="J373" i="38" s="1"/>
  <c r="E373" i="38"/>
  <c r="H373" i="38"/>
  <c r="H352" i="45" l="1"/>
  <c r="E352" i="45"/>
  <c r="G352" i="45"/>
  <c r="F352" i="45"/>
  <c r="J352" i="45" s="1"/>
  <c r="K352" i="44"/>
  <c r="D353" i="44" s="1"/>
  <c r="I352" i="44"/>
  <c r="E340" i="37"/>
  <c r="G340" i="37"/>
  <c r="F340" i="37"/>
  <c r="J340" i="37" s="1"/>
  <c r="H340" i="37"/>
  <c r="K350" i="43"/>
  <c r="D351" i="43" s="1"/>
  <c r="I350" i="43"/>
  <c r="G676" i="36"/>
  <c r="H676" i="36"/>
  <c r="K676" i="36"/>
  <c r="D677" i="36" s="1"/>
  <c r="E676" i="36"/>
  <c r="F676" i="36"/>
  <c r="J676" i="36" s="1"/>
  <c r="I676" i="36" s="1"/>
  <c r="F350" i="1"/>
  <c r="J350" i="1" s="1"/>
  <c r="E350" i="1"/>
  <c r="H350" i="1"/>
  <c r="G350" i="1"/>
  <c r="I350" i="4"/>
  <c r="K350" i="4"/>
  <c r="D351" i="4" s="1"/>
  <c r="I373" i="38"/>
  <c r="K373" i="38"/>
  <c r="D374" i="38" s="1"/>
  <c r="G350" i="42"/>
  <c r="E350" i="42"/>
  <c r="F350" i="42"/>
  <c r="J350" i="42" s="1"/>
  <c r="H350" i="42"/>
  <c r="K352" i="45" l="1"/>
  <c r="D353" i="45" s="1"/>
  <c r="I352" i="45"/>
  <c r="G353" i="44"/>
  <c r="E353" i="44"/>
  <c r="H353" i="44"/>
  <c r="F353" i="44"/>
  <c r="J353" i="44" s="1"/>
  <c r="I340" i="37"/>
  <c r="K340" i="37"/>
  <c r="D341" i="37" s="1"/>
  <c r="G351" i="43"/>
  <c r="F351" i="43"/>
  <c r="J351" i="43" s="1"/>
  <c r="H351" i="43"/>
  <c r="E351" i="43"/>
  <c r="K677" i="36"/>
  <c r="D678" i="36" s="1"/>
  <c r="F677" i="36"/>
  <c r="J677" i="36" s="1"/>
  <c r="I677" i="36" s="1"/>
  <c r="G677" i="36"/>
  <c r="E677" i="36"/>
  <c r="H677" i="36"/>
  <c r="K350" i="1"/>
  <c r="D351" i="1" s="1"/>
  <c r="I350" i="1"/>
  <c r="H351" i="4"/>
  <c r="G351" i="4"/>
  <c r="F351" i="4"/>
  <c r="J351" i="4" s="1"/>
  <c r="E351" i="4"/>
  <c r="E374" i="38"/>
  <c r="H374" i="38"/>
  <c r="G374" i="38"/>
  <c r="F374" i="38"/>
  <c r="J374" i="38" s="1"/>
  <c r="I350" i="42"/>
  <c r="K350" i="42"/>
  <c r="D351" i="42" s="1"/>
  <c r="H353" i="45" l="1"/>
  <c r="E353" i="45"/>
  <c r="G353" i="45"/>
  <c r="F353" i="45"/>
  <c r="J353" i="45" s="1"/>
  <c r="K353" i="44"/>
  <c r="D354" i="44" s="1"/>
  <c r="I353" i="44"/>
  <c r="G341" i="37"/>
  <c r="H341" i="37"/>
  <c r="F341" i="37"/>
  <c r="J341" i="37" s="1"/>
  <c r="E341" i="37"/>
  <c r="K351" i="43"/>
  <c r="D352" i="43" s="1"/>
  <c r="I351" i="43"/>
  <c r="K678" i="36"/>
  <c r="D679" i="36" s="1"/>
  <c r="G678" i="36"/>
  <c r="E678" i="36"/>
  <c r="H678" i="36"/>
  <c r="F678" i="36"/>
  <c r="J678" i="36" s="1"/>
  <c r="I678" i="36" s="1"/>
  <c r="I374" i="38"/>
  <c r="K374" i="38"/>
  <c r="D375" i="38" s="1"/>
  <c r="I351" i="4"/>
  <c r="K351" i="4"/>
  <c r="D352" i="4" s="1"/>
  <c r="G351" i="42"/>
  <c r="H351" i="42"/>
  <c r="E351" i="42"/>
  <c r="F351" i="42"/>
  <c r="J351" i="42" s="1"/>
  <c r="F351" i="1"/>
  <c r="J351" i="1" s="1"/>
  <c r="G351" i="1"/>
  <c r="E351" i="1"/>
  <c r="H351" i="1"/>
  <c r="K353" i="45" l="1"/>
  <c r="D354" i="45" s="1"/>
  <c r="I353" i="45"/>
  <c r="F354" i="44"/>
  <c r="J354" i="44" s="1"/>
  <c r="E354" i="44"/>
  <c r="H354" i="44"/>
  <c r="G354" i="44"/>
  <c r="K341" i="37"/>
  <c r="D342" i="37" s="1"/>
  <c r="I341" i="37"/>
  <c r="G352" i="43"/>
  <c r="E352" i="43"/>
  <c r="H352" i="43"/>
  <c r="F352" i="43"/>
  <c r="J352" i="43" s="1"/>
  <c r="G679" i="36"/>
  <c r="E679" i="36"/>
  <c r="K679" i="36"/>
  <c r="D680" i="36" s="1"/>
  <c r="H679" i="36"/>
  <c r="F679" i="36"/>
  <c r="J679" i="36" s="1"/>
  <c r="I679" i="36" s="1"/>
  <c r="H352" i="4"/>
  <c r="F352" i="4"/>
  <c r="J352" i="4" s="1"/>
  <c r="E352" i="4"/>
  <c r="G352" i="4"/>
  <c r="I351" i="1"/>
  <c r="K351" i="1"/>
  <c r="D352" i="1" s="1"/>
  <c r="G375" i="38"/>
  <c r="F375" i="38"/>
  <c r="J375" i="38" s="1"/>
  <c r="E375" i="38"/>
  <c r="H375" i="38"/>
  <c r="I351" i="42"/>
  <c r="K351" i="42"/>
  <c r="D352" i="42" s="1"/>
  <c r="H354" i="45" l="1"/>
  <c r="G354" i="45"/>
  <c r="E354" i="45"/>
  <c r="F354" i="45"/>
  <c r="J354" i="45" s="1"/>
  <c r="K354" i="44"/>
  <c r="D355" i="44" s="1"/>
  <c r="I354" i="44"/>
  <c r="H342" i="37"/>
  <c r="E342" i="37"/>
  <c r="F342" i="37"/>
  <c r="J342" i="37" s="1"/>
  <c r="G342" i="37"/>
  <c r="K352" i="43"/>
  <c r="D353" i="43" s="1"/>
  <c r="I352" i="43"/>
  <c r="H680" i="36"/>
  <c r="F680" i="36"/>
  <c r="J680" i="36" s="1"/>
  <c r="I680" i="36" s="1"/>
  <c r="G680" i="36"/>
  <c r="K680" i="36"/>
  <c r="D681" i="36" s="1"/>
  <c r="E680" i="36"/>
  <c r="G352" i="42"/>
  <c r="F352" i="42"/>
  <c r="J352" i="42" s="1"/>
  <c r="E352" i="42"/>
  <c r="H352" i="42"/>
  <c r="I375" i="38"/>
  <c r="K375" i="38"/>
  <c r="D376" i="38" s="1"/>
  <c r="K352" i="4"/>
  <c r="D353" i="4" s="1"/>
  <c r="I352" i="4"/>
  <c r="H352" i="1"/>
  <c r="G352" i="1"/>
  <c r="F352" i="1"/>
  <c r="J352" i="1" s="1"/>
  <c r="E352" i="1"/>
  <c r="K354" i="45" l="1"/>
  <c r="D355" i="45" s="1"/>
  <c r="I354" i="45"/>
  <c r="G355" i="44"/>
  <c r="E355" i="44"/>
  <c r="F355" i="44"/>
  <c r="J355" i="44" s="1"/>
  <c r="H355" i="44"/>
  <c r="K342" i="37"/>
  <c r="D343" i="37" s="1"/>
  <c r="I342" i="37"/>
  <c r="G353" i="43"/>
  <c r="F353" i="43"/>
  <c r="J353" i="43" s="1"/>
  <c r="H353" i="43"/>
  <c r="E353" i="43"/>
  <c r="K681" i="36"/>
  <c r="D682" i="36" s="1"/>
  <c r="F681" i="36"/>
  <c r="J681" i="36" s="1"/>
  <c r="I681" i="36" s="1"/>
  <c r="G681" i="36"/>
  <c r="E681" i="36"/>
  <c r="H681" i="36"/>
  <c r="K352" i="42"/>
  <c r="D353" i="42" s="1"/>
  <c r="I352" i="42"/>
  <c r="E376" i="38"/>
  <c r="H376" i="38"/>
  <c r="G376" i="38"/>
  <c r="F376" i="38"/>
  <c r="J376" i="38" s="1"/>
  <c r="K352" i="1"/>
  <c r="D353" i="1" s="1"/>
  <c r="I352" i="1"/>
  <c r="E353" i="4"/>
  <c r="H353" i="4"/>
  <c r="G353" i="4"/>
  <c r="F353" i="4"/>
  <c r="J353" i="4" s="1"/>
  <c r="H355" i="45" l="1"/>
  <c r="F355" i="45"/>
  <c r="J355" i="45" s="1"/>
  <c r="E355" i="45"/>
  <c r="G355" i="45"/>
  <c r="K355" i="44"/>
  <c r="D356" i="44" s="1"/>
  <c r="I355" i="44"/>
  <c r="E343" i="37"/>
  <c r="F343" i="37"/>
  <c r="J343" i="37" s="1"/>
  <c r="H343" i="37"/>
  <c r="G343" i="37"/>
  <c r="I353" i="43"/>
  <c r="K353" i="43"/>
  <c r="D354" i="43" s="1"/>
  <c r="F682" i="36"/>
  <c r="J682" i="36" s="1"/>
  <c r="I682" i="36" s="1"/>
  <c r="H682" i="36"/>
  <c r="E682" i="36"/>
  <c r="G682" i="36"/>
  <c r="K682" i="36"/>
  <c r="D683" i="36" s="1"/>
  <c r="I376" i="38"/>
  <c r="K376" i="38"/>
  <c r="D377" i="38" s="1"/>
  <c r="K353" i="4"/>
  <c r="D354" i="4" s="1"/>
  <c r="I353" i="4"/>
  <c r="G353" i="1"/>
  <c r="F353" i="1"/>
  <c r="J353" i="1" s="1"/>
  <c r="E353" i="1"/>
  <c r="H353" i="1"/>
  <c r="G353" i="42"/>
  <c r="H353" i="42"/>
  <c r="F353" i="42"/>
  <c r="J353" i="42" s="1"/>
  <c r="E353" i="42"/>
  <c r="K355" i="45" l="1"/>
  <c r="D356" i="45" s="1"/>
  <c r="I355" i="45"/>
  <c r="F356" i="44"/>
  <c r="J356" i="44" s="1"/>
  <c r="E356" i="44"/>
  <c r="G356" i="44"/>
  <c r="H356" i="44"/>
  <c r="I343" i="37"/>
  <c r="K343" i="37"/>
  <c r="D344" i="37" s="1"/>
  <c r="F354" i="43"/>
  <c r="J354" i="43" s="1"/>
  <c r="G354" i="43"/>
  <c r="H354" i="43"/>
  <c r="E354" i="43"/>
  <c r="G683" i="36"/>
  <c r="E683" i="36"/>
  <c r="K683" i="36"/>
  <c r="D684" i="36" s="1"/>
  <c r="H683" i="36"/>
  <c r="F683" i="36"/>
  <c r="J683" i="36" s="1"/>
  <c r="I683" i="36" s="1"/>
  <c r="K353" i="42"/>
  <c r="D354" i="42" s="1"/>
  <c r="I353" i="42"/>
  <c r="G354" i="4"/>
  <c r="E354" i="4"/>
  <c r="H354" i="4"/>
  <c r="F354" i="4"/>
  <c r="J354" i="4" s="1"/>
  <c r="K353" i="1"/>
  <c r="D354" i="1" s="1"/>
  <c r="I353" i="1"/>
  <c r="G377" i="38"/>
  <c r="F377" i="38"/>
  <c r="J377" i="38" s="1"/>
  <c r="H377" i="38"/>
  <c r="E377" i="38"/>
  <c r="H356" i="45" l="1"/>
  <c r="G356" i="45"/>
  <c r="E356" i="45"/>
  <c r="F356" i="45"/>
  <c r="J356" i="45" s="1"/>
  <c r="K356" i="44"/>
  <c r="D357" i="44" s="1"/>
  <c r="I356" i="44"/>
  <c r="G344" i="37"/>
  <c r="H344" i="37"/>
  <c r="F344" i="37"/>
  <c r="J344" i="37" s="1"/>
  <c r="E344" i="37"/>
  <c r="K354" i="43"/>
  <c r="D355" i="43" s="1"/>
  <c r="I354" i="43"/>
  <c r="G684" i="36"/>
  <c r="F684" i="36"/>
  <c r="J684" i="36" s="1"/>
  <c r="I684" i="36" s="1"/>
  <c r="K684" i="36"/>
  <c r="D685" i="36" s="1"/>
  <c r="H684" i="36"/>
  <c r="E684" i="36"/>
  <c r="F354" i="1"/>
  <c r="J354" i="1" s="1"/>
  <c r="E354" i="1"/>
  <c r="H354" i="1"/>
  <c r="G354" i="1"/>
  <c r="G354" i="42"/>
  <c r="E354" i="42"/>
  <c r="F354" i="42"/>
  <c r="J354" i="42" s="1"/>
  <c r="H354" i="42"/>
  <c r="I377" i="38"/>
  <c r="K377" i="38"/>
  <c r="D378" i="38" s="1"/>
  <c r="K354" i="4"/>
  <c r="D355" i="4" s="1"/>
  <c r="I354" i="4"/>
  <c r="K356" i="45" l="1"/>
  <c r="D357" i="45" s="1"/>
  <c r="I356" i="45"/>
  <c r="G357" i="44"/>
  <c r="E357" i="44"/>
  <c r="H357" i="44"/>
  <c r="F357" i="44"/>
  <c r="J357" i="44" s="1"/>
  <c r="K344" i="37"/>
  <c r="D345" i="37" s="1"/>
  <c r="I344" i="37"/>
  <c r="G355" i="43"/>
  <c r="F355" i="43"/>
  <c r="J355" i="43" s="1"/>
  <c r="H355" i="43"/>
  <c r="E355" i="43"/>
  <c r="K685" i="36"/>
  <c r="D686" i="36" s="1"/>
  <c r="F685" i="36"/>
  <c r="J685" i="36" s="1"/>
  <c r="I685" i="36" s="1"/>
  <c r="G685" i="36"/>
  <c r="E685" i="36"/>
  <c r="H685" i="36"/>
  <c r="E355" i="4"/>
  <c r="H355" i="4"/>
  <c r="G355" i="4"/>
  <c r="F355" i="4"/>
  <c r="J355" i="4" s="1"/>
  <c r="I354" i="42"/>
  <c r="K354" i="42"/>
  <c r="D355" i="42" s="1"/>
  <c r="E378" i="38"/>
  <c r="H378" i="38"/>
  <c r="G378" i="38"/>
  <c r="F378" i="38"/>
  <c r="J378" i="38" s="1"/>
  <c r="K354" i="1"/>
  <c r="D355" i="1" s="1"/>
  <c r="I354" i="1"/>
  <c r="H357" i="45" l="1"/>
  <c r="G357" i="45"/>
  <c r="E357" i="45"/>
  <c r="F357" i="45"/>
  <c r="J357" i="45" s="1"/>
  <c r="K357" i="44"/>
  <c r="D358" i="44" s="1"/>
  <c r="I357" i="44"/>
  <c r="H345" i="37"/>
  <c r="F345" i="37"/>
  <c r="J345" i="37" s="1"/>
  <c r="E345" i="37"/>
  <c r="G345" i="37"/>
  <c r="I355" i="43"/>
  <c r="K355" i="43"/>
  <c r="D356" i="43" s="1"/>
  <c r="F686" i="36"/>
  <c r="J686" i="36" s="1"/>
  <c r="I686" i="36" s="1"/>
  <c r="E686" i="36"/>
  <c r="G686" i="36"/>
  <c r="K686" i="36"/>
  <c r="D687" i="36" s="1"/>
  <c r="H686" i="36"/>
  <c r="F355" i="1"/>
  <c r="J355" i="1" s="1"/>
  <c r="G355" i="1"/>
  <c r="E355" i="1"/>
  <c r="H355" i="1"/>
  <c r="G355" i="42"/>
  <c r="H355" i="42"/>
  <c r="F355" i="42"/>
  <c r="J355" i="42" s="1"/>
  <c r="E355" i="42"/>
  <c r="K355" i="4"/>
  <c r="D356" i="4" s="1"/>
  <c r="I355" i="4"/>
  <c r="K378" i="38"/>
  <c r="D379" i="38" s="1"/>
  <c r="I378" i="38"/>
  <c r="I357" i="45" l="1"/>
  <c r="K357" i="45"/>
  <c r="D358" i="45" s="1"/>
  <c r="F358" i="44"/>
  <c r="J358" i="44" s="1"/>
  <c r="E358" i="44"/>
  <c r="G358" i="44"/>
  <c r="H358" i="44"/>
  <c r="I345" i="37"/>
  <c r="K345" i="37"/>
  <c r="D346" i="37" s="1"/>
  <c r="G356" i="43"/>
  <c r="H356" i="43"/>
  <c r="E356" i="43"/>
  <c r="F356" i="43"/>
  <c r="J356" i="43" s="1"/>
  <c r="H687" i="36"/>
  <c r="F687" i="36"/>
  <c r="J687" i="36" s="1"/>
  <c r="I687" i="36" s="1"/>
  <c r="G687" i="36"/>
  <c r="E687" i="36"/>
  <c r="K687" i="36"/>
  <c r="D688" i="36" s="1"/>
  <c r="H356" i="4"/>
  <c r="E356" i="4"/>
  <c r="F356" i="4"/>
  <c r="J356" i="4" s="1"/>
  <c r="G356" i="4"/>
  <c r="I355" i="42"/>
  <c r="K355" i="42"/>
  <c r="D356" i="42" s="1"/>
  <c r="G379" i="38"/>
  <c r="F379" i="38"/>
  <c r="J379" i="38" s="1"/>
  <c r="H379" i="38"/>
  <c r="E379" i="38"/>
  <c r="I355" i="1"/>
  <c r="K355" i="1"/>
  <c r="D356" i="1" s="1"/>
  <c r="H358" i="45" l="1"/>
  <c r="F358" i="45"/>
  <c r="J358" i="45" s="1"/>
  <c r="G358" i="45"/>
  <c r="E358" i="45"/>
  <c r="K358" i="44"/>
  <c r="D359" i="44" s="1"/>
  <c r="I358" i="44"/>
  <c r="E346" i="37"/>
  <c r="H346" i="37"/>
  <c r="G346" i="37"/>
  <c r="F346" i="37"/>
  <c r="J346" i="37" s="1"/>
  <c r="K356" i="43"/>
  <c r="D357" i="43" s="1"/>
  <c r="I356" i="43"/>
  <c r="F688" i="36"/>
  <c r="J688" i="36" s="1"/>
  <c r="I688" i="36" s="1"/>
  <c r="E688" i="36"/>
  <c r="G688" i="36"/>
  <c r="H688" i="36"/>
  <c r="K688" i="36"/>
  <c r="D689" i="36" s="1"/>
  <c r="I379" i="38"/>
  <c r="K379" i="38"/>
  <c r="D380" i="38" s="1"/>
  <c r="I356" i="4"/>
  <c r="K356" i="4"/>
  <c r="D357" i="4" s="1"/>
  <c r="H356" i="1"/>
  <c r="G356" i="1"/>
  <c r="F356" i="1"/>
  <c r="J356" i="1" s="1"/>
  <c r="E356" i="1"/>
  <c r="G356" i="42"/>
  <c r="F356" i="42"/>
  <c r="J356" i="42" s="1"/>
  <c r="E356" i="42"/>
  <c r="H356" i="42"/>
  <c r="K358" i="45" l="1"/>
  <c r="D359" i="45" s="1"/>
  <c r="I358" i="45"/>
  <c r="G359" i="44"/>
  <c r="E359" i="44"/>
  <c r="F359" i="44"/>
  <c r="J359" i="44" s="1"/>
  <c r="H359" i="44"/>
  <c r="K346" i="37"/>
  <c r="D347" i="37" s="1"/>
  <c r="I346" i="37"/>
  <c r="G357" i="43"/>
  <c r="F357" i="43"/>
  <c r="J357" i="43" s="1"/>
  <c r="H357" i="43"/>
  <c r="E357" i="43"/>
  <c r="K689" i="36"/>
  <c r="D690" i="36" s="1"/>
  <c r="F689" i="36"/>
  <c r="J689" i="36" s="1"/>
  <c r="I689" i="36" s="1"/>
  <c r="G689" i="36"/>
  <c r="E689" i="36"/>
  <c r="H689" i="36"/>
  <c r="K356" i="42"/>
  <c r="D357" i="42" s="1"/>
  <c r="I356" i="42"/>
  <c r="E380" i="38"/>
  <c r="H380" i="38"/>
  <c r="G380" i="38"/>
  <c r="F380" i="38"/>
  <c r="J380" i="38" s="1"/>
  <c r="K356" i="1"/>
  <c r="D357" i="1" s="1"/>
  <c r="I356" i="1"/>
  <c r="G357" i="4"/>
  <c r="F357" i="4"/>
  <c r="J357" i="4" s="1"/>
  <c r="E357" i="4"/>
  <c r="H357" i="4"/>
  <c r="H359" i="45" l="1"/>
  <c r="G359" i="45"/>
  <c r="E359" i="45"/>
  <c r="F359" i="45"/>
  <c r="J359" i="45" s="1"/>
  <c r="K359" i="44"/>
  <c r="D360" i="44" s="1"/>
  <c r="I359" i="44"/>
  <c r="F347" i="37"/>
  <c r="J347" i="37" s="1"/>
  <c r="E347" i="37"/>
  <c r="H347" i="37"/>
  <c r="G347" i="37"/>
  <c r="K357" i="43"/>
  <c r="D358" i="43" s="1"/>
  <c r="I357" i="43"/>
  <c r="G690" i="36"/>
  <c r="E690" i="36"/>
  <c r="H690" i="36"/>
  <c r="K690" i="36"/>
  <c r="D691" i="36" s="1"/>
  <c r="F690" i="36"/>
  <c r="J690" i="36" s="1"/>
  <c r="I690" i="36" s="1"/>
  <c r="G357" i="1"/>
  <c r="E357" i="1"/>
  <c r="F357" i="1"/>
  <c r="J357" i="1" s="1"/>
  <c r="H357" i="1"/>
  <c r="K380" i="38"/>
  <c r="D381" i="38" s="1"/>
  <c r="I380" i="38"/>
  <c r="K357" i="4"/>
  <c r="D358" i="4" s="1"/>
  <c r="I357" i="4"/>
  <c r="G357" i="42"/>
  <c r="H357" i="42"/>
  <c r="F357" i="42"/>
  <c r="J357" i="42" s="1"/>
  <c r="E357" i="42"/>
  <c r="K359" i="45" l="1"/>
  <c r="D360" i="45" s="1"/>
  <c r="I359" i="45"/>
  <c r="F360" i="44"/>
  <c r="J360" i="44" s="1"/>
  <c r="E360" i="44"/>
  <c r="H360" i="44"/>
  <c r="G360" i="44"/>
  <c r="K347" i="37"/>
  <c r="D348" i="37" s="1"/>
  <c r="I347" i="37"/>
  <c r="F358" i="43"/>
  <c r="J358" i="43" s="1"/>
  <c r="H358" i="43"/>
  <c r="G358" i="43"/>
  <c r="E358" i="43"/>
  <c r="G691" i="36"/>
  <c r="E691" i="36"/>
  <c r="K691" i="36"/>
  <c r="D692" i="36" s="1"/>
  <c r="H691" i="36"/>
  <c r="F691" i="36"/>
  <c r="J691" i="36" s="1"/>
  <c r="I691" i="36" s="1"/>
  <c r="G358" i="4"/>
  <c r="E358" i="4"/>
  <c r="H358" i="4"/>
  <c r="F358" i="4"/>
  <c r="J358" i="4" s="1"/>
  <c r="K357" i="42"/>
  <c r="D358" i="42" s="1"/>
  <c r="I357" i="42"/>
  <c r="I357" i="1"/>
  <c r="K357" i="1"/>
  <c r="D358" i="1" s="1"/>
  <c r="G381" i="38"/>
  <c r="F381" i="38"/>
  <c r="J381" i="38" s="1"/>
  <c r="E381" i="38"/>
  <c r="H381" i="38"/>
  <c r="H360" i="45" l="1"/>
  <c r="E360" i="45"/>
  <c r="F360" i="45"/>
  <c r="J360" i="45" s="1"/>
  <c r="G360" i="45"/>
  <c r="K360" i="44"/>
  <c r="D361" i="44" s="1"/>
  <c r="I360" i="44"/>
  <c r="G348" i="37"/>
  <c r="E348" i="37"/>
  <c r="F348" i="37"/>
  <c r="J348" i="37" s="1"/>
  <c r="H348" i="37"/>
  <c r="K358" i="43"/>
  <c r="D359" i="43" s="1"/>
  <c r="I358" i="43"/>
  <c r="G692" i="36"/>
  <c r="H692" i="36"/>
  <c r="K692" i="36"/>
  <c r="D693" i="36" s="1"/>
  <c r="F692" i="36"/>
  <c r="J692" i="36" s="1"/>
  <c r="I692" i="36" s="1"/>
  <c r="E692" i="36"/>
  <c r="F358" i="1"/>
  <c r="J358" i="1" s="1"/>
  <c r="E358" i="1"/>
  <c r="H358" i="1"/>
  <c r="G358" i="1"/>
  <c r="I381" i="38"/>
  <c r="K381" i="38"/>
  <c r="D382" i="38" s="1"/>
  <c r="I358" i="4"/>
  <c r="K358" i="4"/>
  <c r="D359" i="4" s="1"/>
  <c r="G358" i="42"/>
  <c r="E358" i="42"/>
  <c r="F358" i="42"/>
  <c r="J358" i="42" s="1"/>
  <c r="H358" i="42"/>
  <c r="K360" i="45" l="1"/>
  <c r="D361" i="45" s="1"/>
  <c r="I360" i="45"/>
  <c r="E361" i="44"/>
  <c r="H361" i="44"/>
  <c r="G361" i="44"/>
  <c r="F361" i="44"/>
  <c r="J361" i="44" s="1"/>
  <c r="I348" i="37"/>
  <c r="K348" i="37"/>
  <c r="D349" i="37" s="1"/>
  <c r="G359" i="43"/>
  <c r="F359" i="43"/>
  <c r="J359" i="43" s="1"/>
  <c r="H359" i="43"/>
  <c r="E359" i="43"/>
  <c r="K693" i="36"/>
  <c r="D694" i="36" s="1"/>
  <c r="F693" i="36"/>
  <c r="J693" i="36" s="1"/>
  <c r="I693" i="36" s="1"/>
  <c r="G693" i="36"/>
  <c r="E693" i="36"/>
  <c r="H693" i="36"/>
  <c r="E359" i="4"/>
  <c r="H359" i="4"/>
  <c r="G359" i="4"/>
  <c r="F359" i="4"/>
  <c r="J359" i="4" s="1"/>
  <c r="I358" i="42"/>
  <c r="K358" i="42"/>
  <c r="D359" i="42" s="1"/>
  <c r="E382" i="38"/>
  <c r="H382" i="38"/>
  <c r="G382" i="38"/>
  <c r="F382" i="38"/>
  <c r="J382" i="38" s="1"/>
  <c r="K358" i="1"/>
  <c r="D359" i="1" s="1"/>
  <c r="I358" i="1"/>
  <c r="H361" i="45" l="1"/>
  <c r="E361" i="45"/>
  <c r="G361" i="45"/>
  <c r="F361" i="45"/>
  <c r="J361" i="45" s="1"/>
  <c r="K361" i="44"/>
  <c r="D362" i="44" s="1"/>
  <c r="I361" i="44"/>
  <c r="F349" i="37"/>
  <c r="J349" i="37" s="1"/>
  <c r="G349" i="37"/>
  <c r="H349" i="37"/>
  <c r="E349" i="37"/>
  <c r="I359" i="43"/>
  <c r="K359" i="43"/>
  <c r="D360" i="43" s="1"/>
  <c r="F694" i="36"/>
  <c r="J694" i="36" s="1"/>
  <c r="I694" i="36" s="1"/>
  <c r="K694" i="36"/>
  <c r="D695" i="36" s="1"/>
  <c r="G694" i="36"/>
  <c r="E694" i="36"/>
  <c r="H694" i="36"/>
  <c r="K359" i="4"/>
  <c r="D360" i="4" s="1"/>
  <c r="I359" i="4"/>
  <c r="F359" i="1"/>
  <c r="J359" i="1" s="1"/>
  <c r="G359" i="1"/>
  <c r="E359" i="1"/>
  <c r="H359" i="1"/>
  <c r="I382" i="38"/>
  <c r="K382" i="38"/>
  <c r="D383" i="38" s="1"/>
  <c r="G359" i="42"/>
  <c r="H359" i="42"/>
  <c r="E359" i="42"/>
  <c r="F359" i="42"/>
  <c r="J359" i="42" s="1"/>
  <c r="K361" i="45" l="1"/>
  <c r="D362" i="45" s="1"/>
  <c r="I361" i="45"/>
  <c r="F362" i="44"/>
  <c r="J362" i="44" s="1"/>
  <c r="E362" i="44"/>
  <c r="G362" i="44"/>
  <c r="H362" i="44"/>
  <c r="K349" i="37"/>
  <c r="D350" i="37" s="1"/>
  <c r="I349" i="37"/>
  <c r="G360" i="43"/>
  <c r="F360" i="43"/>
  <c r="J360" i="43" s="1"/>
  <c r="E360" i="43"/>
  <c r="H360" i="43"/>
  <c r="H695" i="36"/>
  <c r="F695" i="36"/>
  <c r="J695" i="36" s="1"/>
  <c r="I695" i="36" s="1"/>
  <c r="G695" i="36"/>
  <c r="E695" i="36"/>
  <c r="K695" i="36"/>
  <c r="D696" i="36" s="1"/>
  <c r="I359" i="1"/>
  <c r="K359" i="1"/>
  <c r="D360" i="1" s="1"/>
  <c r="I359" i="42"/>
  <c r="K359" i="42"/>
  <c r="D360" i="42" s="1"/>
  <c r="G383" i="38"/>
  <c r="F383" i="38"/>
  <c r="J383" i="38" s="1"/>
  <c r="E383" i="38"/>
  <c r="H383" i="38"/>
  <c r="H360" i="4"/>
  <c r="F360" i="4"/>
  <c r="J360" i="4" s="1"/>
  <c r="E360" i="4"/>
  <c r="G360" i="4"/>
  <c r="H362" i="45" l="1"/>
  <c r="G362" i="45"/>
  <c r="E362" i="45"/>
  <c r="F362" i="45"/>
  <c r="J362" i="45" s="1"/>
  <c r="K362" i="44"/>
  <c r="D363" i="44" s="1"/>
  <c r="I362" i="44"/>
  <c r="G350" i="37"/>
  <c r="F350" i="37"/>
  <c r="J350" i="37" s="1"/>
  <c r="H350" i="37"/>
  <c r="E350" i="37"/>
  <c r="K360" i="43"/>
  <c r="D361" i="43" s="1"/>
  <c r="I360" i="43"/>
  <c r="G696" i="36"/>
  <c r="E696" i="36"/>
  <c r="K696" i="36"/>
  <c r="D697" i="36" s="1"/>
  <c r="H696" i="36"/>
  <c r="F696" i="36"/>
  <c r="J696" i="36" s="1"/>
  <c r="I696" i="36" s="1"/>
  <c r="G360" i="42"/>
  <c r="F360" i="42"/>
  <c r="J360" i="42" s="1"/>
  <c r="E360" i="42"/>
  <c r="H360" i="42"/>
  <c r="I360" i="4"/>
  <c r="K360" i="4"/>
  <c r="D361" i="4" s="1"/>
  <c r="H360" i="1"/>
  <c r="G360" i="1"/>
  <c r="F360" i="1"/>
  <c r="J360" i="1" s="1"/>
  <c r="E360" i="1"/>
  <c r="I383" i="38"/>
  <c r="K383" i="38"/>
  <c r="D384" i="38" s="1"/>
  <c r="K362" i="45" l="1"/>
  <c r="D363" i="45" s="1"/>
  <c r="I362" i="45"/>
  <c r="G363" i="44"/>
  <c r="E363" i="44"/>
  <c r="F363" i="44"/>
  <c r="J363" i="44" s="1"/>
  <c r="H363" i="44"/>
  <c r="I350" i="37"/>
  <c r="K350" i="37"/>
  <c r="D351" i="37" s="1"/>
  <c r="G361" i="43"/>
  <c r="F361" i="43"/>
  <c r="J361" i="43" s="1"/>
  <c r="E361" i="43"/>
  <c r="H361" i="43"/>
  <c r="K697" i="36"/>
  <c r="D698" i="36" s="1"/>
  <c r="G697" i="36"/>
  <c r="E697" i="36"/>
  <c r="F697" i="36"/>
  <c r="J697" i="36" s="1"/>
  <c r="I697" i="36" s="1"/>
  <c r="H697" i="36"/>
  <c r="K360" i="42"/>
  <c r="D361" i="42" s="1"/>
  <c r="I360" i="42"/>
  <c r="E384" i="38"/>
  <c r="H384" i="38"/>
  <c r="G384" i="38"/>
  <c r="F384" i="38"/>
  <c r="J384" i="38" s="1"/>
  <c r="E361" i="4"/>
  <c r="H361" i="4"/>
  <c r="G361" i="4"/>
  <c r="F361" i="4"/>
  <c r="J361" i="4" s="1"/>
  <c r="K360" i="1"/>
  <c r="D361" i="1" s="1"/>
  <c r="I360" i="1"/>
  <c r="H363" i="45" l="1"/>
  <c r="E363" i="45"/>
  <c r="G363" i="45"/>
  <c r="F363" i="45"/>
  <c r="J363" i="45" s="1"/>
  <c r="K363" i="44"/>
  <c r="D364" i="44" s="1"/>
  <c r="I363" i="44"/>
  <c r="G351" i="37"/>
  <c r="E351" i="37"/>
  <c r="F351" i="37"/>
  <c r="J351" i="37" s="1"/>
  <c r="H351" i="37"/>
  <c r="K361" i="43"/>
  <c r="D362" i="43" s="1"/>
  <c r="I361" i="43"/>
  <c r="F698" i="36"/>
  <c r="J698" i="36" s="1"/>
  <c r="I698" i="36" s="1"/>
  <c r="E698" i="36"/>
  <c r="G698" i="36"/>
  <c r="K698" i="36"/>
  <c r="D699" i="36" s="1"/>
  <c r="H698" i="36"/>
  <c r="I384" i="38"/>
  <c r="K384" i="38"/>
  <c r="D385" i="38" s="1"/>
  <c r="G361" i="1"/>
  <c r="E361" i="1"/>
  <c r="H361" i="1"/>
  <c r="F361" i="1"/>
  <c r="J361" i="1" s="1"/>
  <c r="G361" i="42"/>
  <c r="H361" i="42"/>
  <c r="F361" i="42"/>
  <c r="J361" i="42" s="1"/>
  <c r="E361" i="42"/>
  <c r="K361" i="4"/>
  <c r="D362" i="4" s="1"/>
  <c r="I361" i="4"/>
  <c r="K363" i="45" l="1"/>
  <c r="D364" i="45" s="1"/>
  <c r="I363" i="45"/>
  <c r="F364" i="44"/>
  <c r="J364" i="44" s="1"/>
  <c r="E364" i="44"/>
  <c r="G364" i="44"/>
  <c r="H364" i="44"/>
  <c r="I351" i="37"/>
  <c r="K351" i="37"/>
  <c r="D352" i="37" s="1"/>
  <c r="F362" i="43"/>
  <c r="J362" i="43" s="1"/>
  <c r="G362" i="43"/>
  <c r="H362" i="43"/>
  <c r="E362" i="43"/>
  <c r="G699" i="36"/>
  <c r="E699" i="36"/>
  <c r="K699" i="36"/>
  <c r="D700" i="36" s="1"/>
  <c r="H699" i="36"/>
  <c r="F699" i="36"/>
  <c r="J699" i="36" s="1"/>
  <c r="I699" i="36" s="1"/>
  <c r="K361" i="1"/>
  <c r="D362" i="1" s="1"/>
  <c r="I361" i="1"/>
  <c r="K361" i="42"/>
  <c r="D362" i="42" s="1"/>
  <c r="I361" i="42"/>
  <c r="G385" i="38"/>
  <c r="F385" i="38"/>
  <c r="J385" i="38" s="1"/>
  <c r="H385" i="38"/>
  <c r="E385" i="38"/>
  <c r="E362" i="4"/>
  <c r="H362" i="4"/>
  <c r="G362" i="4"/>
  <c r="F362" i="4"/>
  <c r="J362" i="4" s="1"/>
  <c r="H364" i="45" l="1"/>
  <c r="G364" i="45"/>
  <c r="E364" i="45"/>
  <c r="F364" i="45"/>
  <c r="J364" i="45" s="1"/>
  <c r="K364" i="44"/>
  <c r="D365" i="44" s="1"/>
  <c r="I364" i="44"/>
  <c r="G352" i="37"/>
  <c r="F352" i="37"/>
  <c r="J352" i="37" s="1"/>
  <c r="E352" i="37"/>
  <c r="H352" i="37"/>
  <c r="K362" i="43"/>
  <c r="D363" i="43" s="1"/>
  <c r="I362" i="43"/>
  <c r="G700" i="36"/>
  <c r="E700" i="36"/>
  <c r="K700" i="36"/>
  <c r="D701" i="36" s="1"/>
  <c r="F700" i="36"/>
  <c r="J700" i="36" s="1"/>
  <c r="I700" i="36" s="1"/>
  <c r="H700" i="36"/>
  <c r="G362" i="42"/>
  <c r="E362" i="42"/>
  <c r="F362" i="42"/>
  <c r="J362" i="42" s="1"/>
  <c r="H362" i="42"/>
  <c r="K362" i="4"/>
  <c r="D363" i="4" s="1"/>
  <c r="I362" i="4"/>
  <c r="I385" i="38"/>
  <c r="K385" i="38"/>
  <c r="D386" i="38" s="1"/>
  <c r="F362" i="1"/>
  <c r="J362" i="1" s="1"/>
  <c r="E362" i="1"/>
  <c r="H362" i="1"/>
  <c r="G362" i="1"/>
  <c r="K364" i="45" l="1"/>
  <c r="D365" i="45" s="1"/>
  <c r="I364" i="45"/>
  <c r="G365" i="44"/>
  <c r="E365" i="44"/>
  <c r="H365" i="44"/>
  <c r="F365" i="44"/>
  <c r="J365" i="44" s="1"/>
  <c r="I352" i="37"/>
  <c r="K352" i="37"/>
  <c r="D353" i="37" s="1"/>
  <c r="G363" i="43"/>
  <c r="H363" i="43"/>
  <c r="E363" i="43"/>
  <c r="F363" i="43"/>
  <c r="J363" i="43" s="1"/>
  <c r="H701" i="36"/>
  <c r="F701" i="36"/>
  <c r="J701" i="36" s="1"/>
  <c r="I701" i="36" s="1"/>
  <c r="E701" i="36"/>
  <c r="K701" i="36"/>
  <c r="D702" i="36" s="1"/>
  <c r="G701" i="36"/>
  <c r="E386" i="38"/>
  <c r="H386" i="38"/>
  <c r="G386" i="38"/>
  <c r="F386" i="38"/>
  <c r="J386" i="38" s="1"/>
  <c r="I362" i="42"/>
  <c r="K362" i="42"/>
  <c r="D363" i="42" s="1"/>
  <c r="H363" i="4"/>
  <c r="G363" i="4"/>
  <c r="F363" i="4"/>
  <c r="J363" i="4" s="1"/>
  <c r="E363" i="4"/>
  <c r="K362" i="1"/>
  <c r="D363" i="1" s="1"/>
  <c r="I362" i="1"/>
  <c r="H365" i="45" l="1"/>
  <c r="G365" i="45"/>
  <c r="E365" i="45"/>
  <c r="F365" i="45"/>
  <c r="J365" i="45" s="1"/>
  <c r="K365" i="44"/>
  <c r="D366" i="44" s="1"/>
  <c r="I365" i="44"/>
  <c r="E353" i="37"/>
  <c r="F353" i="37"/>
  <c r="J353" i="37" s="1"/>
  <c r="H353" i="37"/>
  <c r="G353" i="37"/>
  <c r="K363" i="43"/>
  <c r="D364" i="43" s="1"/>
  <c r="I363" i="43"/>
  <c r="G702" i="36"/>
  <c r="H702" i="36"/>
  <c r="K702" i="36"/>
  <c r="D703" i="36" s="1"/>
  <c r="F702" i="36"/>
  <c r="J702" i="36" s="1"/>
  <c r="I702" i="36" s="1"/>
  <c r="E702" i="36"/>
  <c r="F363" i="1"/>
  <c r="J363" i="1" s="1"/>
  <c r="G363" i="1"/>
  <c r="E363" i="1"/>
  <c r="H363" i="1"/>
  <c r="K386" i="38"/>
  <c r="D387" i="38" s="1"/>
  <c r="I386" i="38"/>
  <c r="G363" i="42"/>
  <c r="H363" i="42"/>
  <c r="E363" i="42"/>
  <c r="F363" i="42"/>
  <c r="J363" i="42" s="1"/>
  <c r="K363" i="4"/>
  <c r="D364" i="4" s="1"/>
  <c r="I363" i="4"/>
  <c r="I365" i="45" l="1"/>
  <c r="K365" i="45"/>
  <c r="D366" i="45" s="1"/>
  <c r="F366" i="44"/>
  <c r="J366" i="44" s="1"/>
  <c r="E366" i="44"/>
  <c r="G366" i="44"/>
  <c r="H366" i="44"/>
  <c r="I353" i="37"/>
  <c r="K353" i="37"/>
  <c r="D354" i="37" s="1"/>
  <c r="E364" i="43"/>
  <c r="G364" i="43"/>
  <c r="F364" i="43"/>
  <c r="J364" i="43" s="1"/>
  <c r="H364" i="43"/>
  <c r="G703" i="36"/>
  <c r="E703" i="36"/>
  <c r="K703" i="36"/>
  <c r="D704" i="36" s="1"/>
  <c r="H703" i="36"/>
  <c r="F703" i="36"/>
  <c r="J703" i="36" s="1"/>
  <c r="I703" i="36" s="1"/>
  <c r="H364" i="4"/>
  <c r="E364" i="4"/>
  <c r="G364" i="4"/>
  <c r="F364" i="4"/>
  <c r="J364" i="4" s="1"/>
  <c r="I363" i="42"/>
  <c r="K363" i="42"/>
  <c r="D364" i="42" s="1"/>
  <c r="G387" i="38"/>
  <c r="F387" i="38"/>
  <c r="J387" i="38" s="1"/>
  <c r="E387" i="38"/>
  <c r="H387" i="38"/>
  <c r="I363" i="1"/>
  <c r="K363" i="1"/>
  <c r="D364" i="1" s="1"/>
  <c r="H366" i="45" l="1"/>
  <c r="G366" i="45"/>
  <c r="E366" i="45"/>
  <c r="F366" i="45"/>
  <c r="J366" i="45" s="1"/>
  <c r="K366" i="44"/>
  <c r="D367" i="44" s="1"/>
  <c r="I366" i="44"/>
  <c r="G354" i="37"/>
  <c r="H354" i="37"/>
  <c r="F354" i="37"/>
  <c r="J354" i="37" s="1"/>
  <c r="E354" i="37"/>
  <c r="K364" i="43"/>
  <c r="D365" i="43" s="1"/>
  <c r="I364" i="43"/>
  <c r="F704" i="36"/>
  <c r="J704" i="36" s="1"/>
  <c r="I704" i="36" s="1"/>
  <c r="G704" i="36"/>
  <c r="H704" i="36"/>
  <c r="E704" i="36"/>
  <c r="K704" i="36"/>
  <c r="D705" i="36" s="1"/>
  <c r="H364" i="1"/>
  <c r="F364" i="1"/>
  <c r="J364" i="1" s="1"/>
  <c r="G364" i="1"/>
  <c r="E364" i="1"/>
  <c r="I387" i="38"/>
  <c r="K387" i="38"/>
  <c r="D388" i="38" s="1"/>
  <c r="G364" i="42"/>
  <c r="F364" i="42"/>
  <c r="J364" i="42" s="1"/>
  <c r="E364" i="42"/>
  <c r="H364" i="42"/>
  <c r="I364" i="4"/>
  <c r="K364" i="4"/>
  <c r="D365" i="4" s="1"/>
  <c r="K366" i="45" l="1"/>
  <c r="D367" i="45" s="1"/>
  <c r="I366" i="45"/>
  <c r="G367" i="44"/>
  <c r="E367" i="44"/>
  <c r="F367" i="44"/>
  <c r="J367" i="44" s="1"/>
  <c r="H367" i="44"/>
  <c r="K354" i="37"/>
  <c r="D355" i="37" s="1"/>
  <c r="I354" i="37"/>
  <c r="G365" i="43"/>
  <c r="F365" i="43"/>
  <c r="J365" i="43" s="1"/>
  <c r="H365" i="43"/>
  <c r="E365" i="43"/>
  <c r="K705" i="36"/>
  <c r="D706" i="36" s="1"/>
  <c r="F705" i="36"/>
  <c r="J705" i="36" s="1"/>
  <c r="I705" i="36" s="1"/>
  <c r="G705" i="36"/>
  <c r="E705" i="36"/>
  <c r="H705" i="36"/>
  <c r="E388" i="38"/>
  <c r="H388" i="38"/>
  <c r="G388" i="38"/>
  <c r="F388" i="38"/>
  <c r="J388" i="38" s="1"/>
  <c r="E365" i="4"/>
  <c r="G365" i="4"/>
  <c r="F365" i="4"/>
  <c r="J365" i="4" s="1"/>
  <c r="H365" i="4"/>
  <c r="K364" i="1"/>
  <c r="D365" i="1" s="1"/>
  <c r="I364" i="1"/>
  <c r="K364" i="42"/>
  <c r="D365" i="42" s="1"/>
  <c r="I364" i="42"/>
  <c r="H367" i="45" l="1"/>
  <c r="G367" i="45"/>
  <c r="E367" i="45"/>
  <c r="F367" i="45"/>
  <c r="J367" i="45" s="1"/>
  <c r="K367" i="44"/>
  <c r="D368" i="44" s="1"/>
  <c r="I367" i="44"/>
  <c r="E355" i="37"/>
  <c r="H355" i="37"/>
  <c r="F355" i="37"/>
  <c r="J355" i="37" s="1"/>
  <c r="G355" i="37"/>
  <c r="K365" i="43"/>
  <c r="D366" i="43" s="1"/>
  <c r="I365" i="43"/>
  <c r="K706" i="36"/>
  <c r="D707" i="36" s="1"/>
  <c r="F706" i="36"/>
  <c r="J706" i="36" s="1"/>
  <c r="I706" i="36" s="1"/>
  <c r="G706" i="36"/>
  <c r="E706" i="36"/>
  <c r="H706" i="36"/>
  <c r="G365" i="42"/>
  <c r="H365" i="42"/>
  <c r="F365" i="42"/>
  <c r="J365" i="42" s="1"/>
  <c r="E365" i="42"/>
  <c r="G365" i="1"/>
  <c r="E365" i="1"/>
  <c r="H365" i="1"/>
  <c r="F365" i="1"/>
  <c r="J365" i="1" s="1"/>
  <c r="K388" i="38"/>
  <c r="D389" i="38" s="1"/>
  <c r="I388" i="38"/>
  <c r="K365" i="4"/>
  <c r="D366" i="4" s="1"/>
  <c r="I365" i="4"/>
  <c r="K367" i="45" l="1"/>
  <c r="D368" i="45" s="1"/>
  <c r="I367" i="45"/>
  <c r="F368" i="44"/>
  <c r="J368" i="44" s="1"/>
  <c r="E368" i="44"/>
  <c r="H368" i="44"/>
  <c r="G368" i="44"/>
  <c r="K355" i="37"/>
  <c r="D356" i="37" s="1"/>
  <c r="I355" i="37"/>
  <c r="F366" i="43"/>
  <c r="J366" i="43" s="1"/>
  <c r="G366" i="43"/>
  <c r="H366" i="43"/>
  <c r="E366" i="43"/>
  <c r="H707" i="36"/>
  <c r="F707" i="36"/>
  <c r="J707" i="36" s="1"/>
  <c r="I707" i="36" s="1"/>
  <c r="G707" i="36"/>
  <c r="E707" i="36"/>
  <c r="K707" i="36"/>
  <c r="D708" i="36" s="1"/>
  <c r="K365" i="42"/>
  <c r="D366" i="42" s="1"/>
  <c r="I365" i="42"/>
  <c r="G389" i="38"/>
  <c r="F389" i="38"/>
  <c r="J389" i="38" s="1"/>
  <c r="E389" i="38"/>
  <c r="H389" i="38"/>
  <c r="I365" i="1"/>
  <c r="K365" i="1"/>
  <c r="D366" i="1" s="1"/>
  <c r="H366" i="4"/>
  <c r="G366" i="4"/>
  <c r="F366" i="4"/>
  <c r="J366" i="4" s="1"/>
  <c r="E366" i="4"/>
  <c r="H368" i="45" l="1"/>
  <c r="E368" i="45"/>
  <c r="G368" i="45"/>
  <c r="F368" i="45"/>
  <c r="J368" i="45" s="1"/>
  <c r="K368" i="44"/>
  <c r="D369" i="44" s="1"/>
  <c r="I368" i="44"/>
  <c r="H356" i="37"/>
  <c r="G356" i="37"/>
  <c r="E356" i="37"/>
  <c r="F356" i="37"/>
  <c r="J356" i="37" s="1"/>
  <c r="K366" i="43"/>
  <c r="D367" i="43" s="1"/>
  <c r="I366" i="43"/>
  <c r="G708" i="36"/>
  <c r="H708" i="36"/>
  <c r="K708" i="36"/>
  <c r="D709" i="36" s="1"/>
  <c r="F708" i="36"/>
  <c r="J708" i="36" s="1"/>
  <c r="I708" i="36" s="1"/>
  <c r="E708" i="36"/>
  <c r="F366" i="1"/>
  <c r="J366" i="1" s="1"/>
  <c r="E366" i="1"/>
  <c r="H366" i="1"/>
  <c r="G366" i="1"/>
  <c r="I389" i="38"/>
  <c r="K389" i="38"/>
  <c r="D390" i="38" s="1"/>
  <c r="I366" i="4"/>
  <c r="K366" i="4"/>
  <c r="D367" i="4" s="1"/>
  <c r="G366" i="42"/>
  <c r="E366" i="42"/>
  <c r="F366" i="42"/>
  <c r="J366" i="42" s="1"/>
  <c r="H366" i="42"/>
  <c r="K368" i="45" l="1"/>
  <c r="D369" i="45" s="1"/>
  <c r="I368" i="45"/>
  <c r="E369" i="44"/>
  <c r="H369" i="44"/>
  <c r="G369" i="44"/>
  <c r="F369" i="44"/>
  <c r="J369" i="44" s="1"/>
  <c r="K356" i="37"/>
  <c r="D357" i="37" s="1"/>
  <c r="I356" i="37"/>
  <c r="G367" i="43"/>
  <c r="F367" i="43"/>
  <c r="J367" i="43" s="1"/>
  <c r="H367" i="43"/>
  <c r="E367" i="43"/>
  <c r="G709" i="36"/>
  <c r="E709" i="36"/>
  <c r="K709" i="36"/>
  <c r="D710" i="36" s="1"/>
  <c r="H709" i="36"/>
  <c r="F709" i="36"/>
  <c r="J709" i="36" s="1"/>
  <c r="I709" i="36" s="1"/>
  <c r="I366" i="42"/>
  <c r="K366" i="42"/>
  <c r="D367" i="42" s="1"/>
  <c r="E390" i="38"/>
  <c r="H390" i="38"/>
  <c r="G390" i="38"/>
  <c r="F390" i="38"/>
  <c r="J390" i="38" s="1"/>
  <c r="E367" i="4"/>
  <c r="H367" i="4"/>
  <c r="G367" i="4"/>
  <c r="F367" i="4"/>
  <c r="J367" i="4" s="1"/>
  <c r="K366" i="1"/>
  <c r="D367" i="1" s="1"/>
  <c r="I366" i="1"/>
  <c r="H369" i="45" l="1"/>
  <c r="E369" i="45"/>
  <c r="G369" i="45"/>
  <c r="F369" i="45"/>
  <c r="J369" i="45" s="1"/>
  <c r="K369" i="44"/>
  <c r="D370" i="44" s="1"/>
  <c r="I369" i="44"/>
  <c r="E357" i="37"/>
  <c r="H357" i="37"/>
  <c r="G357" i="37"/>
  <c r="F357" i="37"/>
  <c r="J357" i="37" s="1"/>
  <c r="K367" i="43"/>
  <c r="D368" i="43" s="1"/>
  <c r="I367" i="43"/>
  <c r="F710" i="36"/>
  <c r="J710" i="36" s="1"/>
  <c r="I710" i="36" s="1"/>
  <c r="K710" i="36"/>
  <c r="D711" i="36" s="1"/>
  <c r="E710" i="36"/>
  <c r="G710" i="36"/>
  <c r="H710" i="36"/>
  <c r="I390" i="38"/>
  <c r="K390" i="38"/>
  <c r="D391" i="38" s="1"/>
  <c r="F367" i="1"/>
  <c r="J367" i="1" s="1"/>
  <c r="G367" i="1"/>
  <c r="E367" i="1"/>
  <c r="H367" i="1"/>
  <c r="G367" i="42"/>
  <c r="H367" i="42"/>
  <c r="E367" i="42"/>
  <c r="F367" i="42"/>
  <c r="J367" i="42" s="1"/>
  <c r="K367" i="4"/>
  <c r="D368" i="4" s="1"/>
  <c r="I367" i="4"/>
  <c r="K369" i="45" l="1"/>
  <c r="D370" i="45" s="1"/>
  <c r="I369" i="45"/>
  <c r="F370" i="44"/>
  <c r="J370" i="44" s="1"/>
  <c r="E370" i="44"/>
  <c r="H370" i="44"/>
  <c r="G370" i="44"/>
  <c r="K357" i="37"/>
  <c r="D358" i="37" s="1"/>
  <c r="I357" i="37"/>
  <c r="G368" i="43"/>
  <c r="H368" i="43"/>
  <c r="F368" i="43"/>
  <c r="J368" i="43" s="1"/>
  <c r="E368" i="43"/>
  <c r="H711" i="36"/>
  <c r="F711" i="36"/>
  <c r="J711" i="36" s="1"/>
  <c r="I711" i="36" s="1"/>
  <c r="E711" i="36"/>
  <c r="G711" i="36"/>
  <c r="K711" i="36"/>
  <c r="D712" i="36" s="1"/>
  <c r="I367" i="42"/>
  <c r="K367" i="42"/>
  <c r="D368" i="42" s="1"/>
  <c r="I367" i="1"/>
  <c r="K367" i="1"/>
  <c r="D368" i="1" s="1"/>
  <c r="G391" i="38"/>
  <c r="F391" i="38"/>
  <c r="J391" i="38" s="1"/>
  <c r="E391" i="38"/>
  <c r="H391" i="38"/>
  <c r="H368" i="4"/>
  <c r="F368" i="4"/>
  <c r="J368" i="4" s="1"/>
  <c r="E368" i="4"/>
  <c r="G368" i="4"/>
  <c r="H370" i="45" l="1"/>
  <c r="G370" i="45"/>
  <c r="E370" i="45"/>
  <c r="F370" i="45"/>
  <c r="J370" i="45" s="1"/>
  <c r="K370" i="44"/>
  <c r="D371" i="44" s="1"/>
  <c r="I370" i="44"/>
  <c r="E358" i="37"/>
  <c r="H358" i="37"/>
  <c r="F358" i="37"/>
  <c r="J358" i="37" s="1"/>
  <c r="G358" i="37"/>
  <c r="K368" i="43"/>
  <c r="D369" i="43" s="1"/>
  <c r="I368" i="43"/>
  <c r="G712" i="36"/>
  <c r="E712" i="36"/>
  <c r="K712" i="36"/>
  <c r="D713" i="36" s="1"/>
  <c r="H712" i="36"/>
  <c r="F712" i="36"/>
  <c r="J712" i="36" s="1"/>
  <c r="I712" i="36" s="1"/>
  <c r="I391" i="38"/>
  <c r="K391" i="38"/>
  <c r="D392" i="38" s="1"/>
  <c r="H368" i="1"/>
  <c r="G368" i="1"/>
  <c r="F368" i="1"/>
  <c r="J368" i="1" s="1"/>
  <c r="E368" i="1"/>
  <c r="G368" i="42"/>
  <c r="F368" i="42"/>
  <c r="J368" i="42" s="1"/>
  <c r="E368" i="42"/>
  <c r="H368" i="42"/>
  <c r="K368" i="4"/>
  <c r="D369" i="4" s="1"/>
  <c r="I368" i="4"/>
  <c r="K370" i="45" l="1"/>
  <c r="D371" i="45" s="1"/>
  <c r="I370" i="45"/>
  <c r="G371" i="44"/>
  <c r="E371" i="44"/>
  <c r="F371" i="44"/>
  <c r="J371" i="44" s="1"/>
  <c r="H371" i="44"/>
  <c r="K358" i="37"/>
  <c r="D359" i="37" s="1"/>
  <c r="I358" i="37"/>
  <c r="G369" i="43"/>
  <c r="F369" i="43"/>
  <c r="J369" i="43" s="1"/>
  <c r="H369" i="43"/>
  <c r="E369" i="43"/>
  <c r="G713" i="36"/>
  <c r="E713" i="36"/>
  <c r="H713" i="36"/>
  <c r="K713" i="36"/>
  <c r="D714" i="36" s="1"/>
  <c r="F713" i="36"/>
  <c r="J713" i="36" s="1"/>
  <c r="I713" i="36" s="1"/>
  <c r="K368" i="1"/>
  <c r="D369" i="1" s="1"/>
  <c r="I368" i="1"/>
  <c r="E392" i="38"/>
  <c r="H392" i="38"/>
  <c r="G392" i="38"/>
  <c r="F392" i="38"/>
  <c r="J392" i="38" s="1"/>
  <c r="E369" i="4"/>
  <c r="H369" i="4"/>
  <c r="G369" i="4"/>
  <c r="F369" i="4"/>
  <c r="J369" i="4" s="1"/>
  <c r="K368" i="42"/>
  <c r="D369" i="42" s="1"/>
  <c r="I368" i="42"/>
  <c r="H371" i="45" l="1"/>
  <c r="F371" i="45"/>
  <c r="J371" i="45" s="1"/>
  <c r="E371" i="45"/>
  <c r="G371" i="45"/>
  <c r="K371" i="44"/>
  <c r="D372" i="44" s="1"/>
  <c r="I371" i="44"/>
  <c r="H359" i="37"/>
  <c r="E359" i="37"/>
  <c r="G359" i="37"/>
  <c r="F359" i="37"/>
  <c r="J359" i="37" s="1"/>
  <c r="I369" i="43"/>
  <c r="K369" i="43"/>
  <c r="D370" i="43" s="1"/>
  <c r="F714" i="36"/>
  <c r="J714" i="36" s="1"/>
  <c r="I714" i="36" s="1"/>
  <c r="G714" i="36"/>
  <c r="E714" i="36"/>
  <c r="K714" i="36"/>
  <c r="D715" i="36" s="1"/>
  <c r="H714" i="36"/>
  <c r="K369" i="4"/>
  <c r="D370" i="4" s="1"/>
  <c r="I369" i="4"/>
  <c r="I392" i="38"/>
  <c r="K392" i="38"/>
  <c r="D393" i="38" s="1"/>
  <c r="G369" i="42"/>
  <c r="H369" i="42"/>
  <c r="F369" i="42"/>
  <c r="J369" i="42" s="1"/>
  <c r="E369" i="42"/>
  <c r="G369" i="1"/>
  <c r="F369" i="1"/>
  <c r="J369" i="1" s="1"/>
  <c r="E369" i="1"/>
  <c r="H369" i="1"/>
  <c r="K371" i="45" l="1"/>
  <c r="D372" i="45" s="1"/>
  <c r="I371" i="45"/>
  <c r="F372" i="44"/>
  <c r="J372" i="44" s="1"/>
  <c r="E372" i="44"/>
  <c r="G372" i="44"/>
  <c r="H372" i="44"/>
  <c r="I359" i="37"/>
  <c r="K359" i="37"/>
  <c r="D360" i="37" s="1"/>
  <c r="F370" i="43"/>
  <c r="J370" i="43" s="1"/>
  <c r="G370" i="43"/>
  <c r="H370" i="43"/>
  <c r="E370" i="43"/>
  <c r="H715" i="36"/>
  <c r="G715" i="36"/>
  <c r="E715" i="36"/>
  <c r="F715" i="36"/>
  <c r="J715" i="36" s="1"/>
  <c r="I715" i="36" s="1"/>
  <c r="K715" i="36"/>
  <c r="D716" i="36" s="1"/>
  <c r="K369" i="42"/>
  <c r="D370" i="42" s="1"/>
  <c r="I369" i="42"/>
  <c r="K369" i="1"/>
  <c r="D370" i="1" s="1"/>
  <c r="I369" i="1"/>
  <c r="G393" i="38"/>
  <c r="F393" i="38"/>
  <c r="J393" i="38" s="1"/>
  <c r="H393" i="38"/>
  <c r="E393" i="38"/>
  <c r="G370" i="4"/>
  <c r="E370" i="4"/>
  <c r="H370" i="4"/>
  <c r="F370" i="4"/>
  <c r="J370" i="4" s="1"/>
  <c r="H372" i="45" l="1"/>
  <c r="G372" i="45"/>
  <c r="E372" i="45"/>
  <c r="F372" i="45"/>
  <c r="J372" i="45" s="1"/>
  <c r="K372" i="44"/>
  <c r="D373" i="44" s="1"/>
  <c r="I372" i="44"/>
  <c r="F360" i="37"/>
  <c r="J360" i="37" s="1"/>
  <c r="E360" i="37"/>
  <c r="G360" i="37"/>
  <c r="H360" i="37"/>
  <c r="K370" i="43"/>
  <c r="D371" i="43" s="1"/>
  <c r="I370" i="43"/>
  <c r="G716" i="36"/>
  <c r="E716" i="36"/>
  <c r="K716" i="36"/>
  <c r="D717" i="36" s="1"/>
  <c r="F716" i="36"/>
  <c r="J716" i="36" s="1"/>
  <c r="I716" i="36" s="1"/>
  <c r="H716" i="36"/>
  <c r="I393" i="38"/>
  <c r="K393" i="38"/>
  <c r="D394" i="38" s="1"/>
  <c r="K370" i="4"/>
  <c r="D371" i="4" s="1"/>
  <c r="I370" i="4"/>
  <c r="F370" i="1"/>
  <c r="J370" i="1" s="1"/>
  <c r="E370" i="1"/>
  <c r="H370" i="1"/>
  <c r="G370" i="1"/>
  <c r="G370" i="42"/>
  <c r="E370" i="42"/>
  <c r="F370" i="42"/>
  <c r="J370" i="42" s="1"/>
  <c r="H370" i="42"/>
  <c r="K372" i="45" l="1"/>
  <c r="D373" i="45" s="1"/>
  <c r="I372" i="45"/>
  <c r="G373" i="44"/>
  <c r="E373" i="44"/>
  <c r="H373" i="44"/>
  <c r="F373" i="44"/>
  <c r="J373" i="44" s="1"/>
  <c r="K360" i="37"/>
  <c r="D361" i="37" s="1"/>
  <c r="I360" i="37"/>
  <c r="G371" i="43"/>
  <c r="F371" i="43"/>
  <c r="J371" i="43" s="1"/>
  <c r="H371" i="43"/>
  <c r="E371" i="43"/>
  <c r="G717" i="36"/>
  <c r="E717" i="36"/>
  <c r="H717" i="36"/>
  <c r="K717" i="36"/>
  <c r="D718" i="36" s="1"/>
  <c r="F717" i="36"/>
  <c r="J717" i="36" s="1"/>
  <c r="I717" i="36" s="1"/>
  <c r="I370" i="42"/>
  <c r="K370" i="42"/>
  <c r="D371" i="42" s="1"/>
  <c r="K370" i="1"/>
  <c r="D371" i="1" s="1"/>
  <c r="I370" i="1"/>
  <c r="H371" i="4"/>
  <c r="G371" i="4"/>
  <c r="F371" i="4"/>
  <c r="J371" i="4" s="1"/>
  <c r="E371" i="4"/>
  <c r="E394" i="38"/>
  <c r="H394" i="38"/>
  <c r="G394" i="38"/>
  <c r="F394" i="38"/>
  <c r="J394" i="38" s="1"/>
  <c r="H373" i="45" l="1"/>
  <c r="G373" i="45"/>
  <c r="E373" i="45"/>
  <c r="F373" i="45"/>
  <c r="J373" i="45" s="1"/>
  <c r="K373" i="44"/>
  <c r="D374" i="44" s="1"/>
  <c r="I373" i="44"/>
  <c r="F361" i="37"/>
  <c r="J361" i="37" s="1"/>
  <c r="H361" i="37"/>
  <c r="G361" i="37"/>
  <c r="E361" i="37"/>
  <c r="I371" i="43"/>
  <c r="K371" i="43"/>
  <c r="D372" i="43" s="1"/>
  <c r="F718" i="36"/>
  <c r="J718" i="36" s="1"/>
  <c r="I718" i="36" s="1"/>
  <c r="E718" i="36"/>
  <c r="H718" i="36"/>
  <c r="G718" i="36"/>
  <c r="K718" i="36"/>
  <c r="D719" i="36" s="1"/>
  <c r="K394" i="38"/>
  <c r="D395" i="38" s="1"/>
  <c r="I394" i="38"/>
  <c r="F371" i="1"/>
  <c r="J371" i="1" s="1"/>
  <c r="G371" i="1"/>
  <c r="E371" i="1"/>
  <c r="H371" i="1"/>
  <c r="K371" i="4"/>
  <c r="D372" i="4" s="1"/>
  <c r="I371" i="4"/>
  <c r="G371" i="42"/>
  <c r="H371" i="42"/>
  <c r="F371" i="42"/>
  <c r="J371" i="42" s="1"/>
  <c r="E371" i="42"/>
  <c r="I373" i="45" l="1"/>
  <c r="K373" i="45"/>
  <c r="D374" i="45" s="1"/>
  <c r="F374" i="44"/>
  <c r="J374" i="44" s="1"/>
  <c r="E374" i="44"/>
  <c r="H374" i="44"/>
  <c r="G374" i="44"/>
  <c r="K361" i="37"/>
  <c r="D362" i="37" s="1"/>
  <c r="I361" i="37"/>
  <c r="G372" i="43"/>
  <c r="E372" i="43"/>
  <c r="H372" i="43"/>
  <c r="F372" i="43"/>
  <c r="J372" i="43" s="1"/>
  <c r="G719" i="36"/>
  <c r="E719" i="36"/>
  <c r="H719" i="36"/>
  <c r="K719" i="36"/>
  <c r="D720" i="36" s="1"/>
  <c r="F719" i="36"/>
  <c r="J719" i="36" s="1"/>
  <c r="I719" i="36" s="1"/>
  <c r="I371" i="1"/>
  <c r="K371" i="1"/>
  <c r="D372" i="1" s="1"/>
  <c r="I371" i="42"/>
  <c r="K371" i="42"/>
  <c r="D372" i="42" s="1"/>
  <c r="H372" i="4"/>
  <c r="E372" i="4"/>
  <c r="F372" i="4"/>
  <c r="J372" i="4" s="1"/>
  <c r="G372" i="4"/>
  <c r="G395" i="38"/>
  <c r="F395" i="38"/>
  <c r="J395" i="38" s="1"/>
  <c r="H395" i="38"/>
  <c r="E395" i="38"/>
  <c r="H374" i="45" l="1"/>
  <c r="F374" i="45"/>
  <c r="J374" i="45" s="1"/>
  <c r="G374" i="45"/>
  <c r="E374" i="45"/>
  <c r="K374" i="44"/>
  <c r="D375" i="44" s="1"/>
  <c r="I374" i="44"/>
  <c r="F362" i="37"/>
  <c r="J362" i="37" s="1"/>
  <c r="E362" i="37"/>
  <c r="G362" i="37"/>
  <c r="H362" i="37"/>
  <c r="K372" i="43"/>
  <c r="D373" i="43" s="1"/>
  <c r="I372" i="43"/>
  <c r="G720" i="36"/>
  <c r="K720" i="36"/>
  <c r="D721" i="36" s="1"/>
  <c r="E720" i="36"/>
  <c r="F720" i="36"/>
  <c r="J720" i="36" s="1"/>
  <c r="I720" i="36" s="1"/>
  <c r="H720" i="36"/>
  <c r="I372" i="4"/>
  <c r="K372" i="4"/>
  <c r="D373" i="4" s="1"/>
  <c r="I395" i="38"/>
  <c r="K395" i="38"/>
  <c r="D396" i="38" s="1"/>
  <c r="H372" i="1"/>
  <c r="G372" i="1"/>
  <c r="F372" i="1"/>
  <c r="J372" i="1" s="1"/>
  <c r="E372" i="1"/>
  <c r="G372" i="42"/>
  <c r="F372" i="42"/>
  <c r="J372" i="42" s="1"/>
  <c r="E372" i="42"/>
  <c r="H372" i="42"/>
  <c r="K374" i="45" l="1"/>
  <c r="D375" i="45" s="1"/>
  <c r="I374" i="45"/>
  <c r="G375" i="44"/>
  <c r="E375" i="44"/>
  <c r="F375" i="44"/>
  <c r="J375" i="44" s="1"/>
  <c r="H375" i="44"/>
  <c r="K362" i="37"/>
  <c r="D363" i="37" s="1"/>
  <c r="I362" i="37"/>
  <c r="G373" i="43"/>
  <c r="F373" i="43"/>
  <c r="J373" i="43" s="1"/>
  <c r="H373" i="43"/>
  <c r="E373" i="43"/>
  <c r="K721" i="36"/>
  <c r="D722" i="36" s="1"/>
  <c r="F721" i="36"/>
  <c r="J721" i="36" s="1"/>
  <c r="I721" i="36" s="1"/>
  <c r="G721" i="36"/>
  <c r="E721" i="36"/>
  <c r="H721" i="36"/>
  <c r="E396" i="38"/>
  <c r="H396" i="38"/>
  <c r="G396" i="38"/>
  <c r="F396" i="38"/>
  <c r="J396" i="38" s="1"/>
  <c r="E373" i="4"/>
  <c r="H373" i="4"/>
  <c r="G373" i="4"/>
  <c r="F373" i="4"/>
  <c r="J373" i="4" s="1"/>
  <c r="K372" i="42"/>
  <c r="D373" i="42" s="1"/>
  <c r="I372" i="42"/>
  <c r="K372" i="1"/>
  <c r="D373" i="1" s="1"/>
  <c r="I372" i="1"/>
  <c r="H375" i="45" l="1"/>
  <c r="G375" i="45"/>
  <c r="E375" i="45"/>
  <c r="F375" i="45"/>
  <c r="J375" i="45" s="1"/>
  <c r="K375" i="44"/>
  <c r="D376" i="44" s="1"/>
  <c r="I375" i="44"/>
  <c r="E363" i="37"/>
  <c r="F363" i="37"/>
  <c r="J363" i="37" s="1"/>
  <c r="G363" i="37"/>
  <c r="H363" i="37"/>
  <c r="K373" i="43"/>
  <c r="D374" i="43" s="1"/>
  <c r="I373" i="43"/>
  <c r="K722" i="36"/>
  <c r="D723" i="36" s="1"/>
  <c r="F722" i="36"/>
  <c r="J722" i="36" s="1"/>
  <c r="I722" i="36" s="1"/>
  <c r="G722" i="36"/>
  <c r="E722" i="36"/>
  <c r="H722" i="36"/>
  <c r="G373" i="42"/>
  <c r="H373" i="42"/>
  <c r="F373" i="42"/>
  <c r="J373" i="42" s="1"/>
  <c r="E373" i="42"/>
  <c r="G373" i="1"/>
  <c r="E373" i="1"/>
  <c r="F373" i="1"/>
  <c r="J373" i="1" s="1"/>
  <c r="H373" i="1"/>
  <c r="K373" i="4"/>
  <c r="D374" i="4" s="1"/>
  <c r="I373" i="4"/>
  <c r="K396" i="38"/>
  <c r="D397" i="38" s="1"/>
  <c r="I396" i="38"/>
  <c r="K375" i="45" l="1"/>
  <c r="D376" i="45" s="1"/>
  <c r="I375" i="45"/>
  <c r="F376" i="44"/>
  <c r="J376" i="44" s="1"/>
  <c r="E376" i="44"/>
  <c r="H376" i="44"/>
  <c r="G376" i="44"/>
  <c r="I363" i="37"/>
  <c r="K363" i="37"/>
  <c r="D364" i="37" s="1"/>
  <c r="F374" i="43"/>
  <c r="J374" i="43" s="1"/>
  <c r="H374" i="43"/>
  <c r="G374" i="43"/>
  <c r="E374" i="43"/>
  <c r="G723" i="36"/>
  <c r="E723" i="36"/>
  <c r="H723" i="36"/>
  <c r="K723" i="36"/>
  <c r="D724" i="36" s="1"/>
  <c r="F723" i="36"/>
  <c r="J723" i="36" s="1"/>
  <c r="I723" i="36" s="1"/>
  <c r="G374" i="4"/>
  <c r="E374" i="4"/>
  <c r="H374" i="4"/>
  <c r="F374" i="4"/>
  <c r="J374" i="4" s="1"/>
  <c r="K373" i="42"/>
  <c r="D374" i="42" s="1"/>
  <c r="I373" i="42"/>
  <c r="I373" i="1"/>
  <c r="K373" i="1"/>
  <c r="D374" i="1" s="1"/>
  <c r="G397" i="38"/>
  <c r="F397" i="38"/>
  <c r="J397" i="38" s="1"/>
  <c r="E397" i="38"/>
  <c r="H397" i="38"/>
  <c r="H376" i="45" l="1"/>
  <c r="E376" i="45"/>
  <c r="F376" i="45"/>
  <c r="J376" i="45" s="1"/>
  <c r="G376" i="45"/>
  <c r="K376" i="44"/>
  <c r="D377" i="44" s="1"/>
  <c r="I376" i="44"/>
  <c r="F364" i="37"/>
  <c r="J364" i="37" s="1"/>
  <c r="H364" i="37"/>
  <c r="G364" i="37"/>
  <c r="E364" i="37"/>
  <c r="K374" i="43"/>
  <c r="D375" i="43" s="1"/>
  <c r="I374" i="43"/>
  <c r="G724" i="36"/>
  <c r="H724" i="36"/>
  <c r="K724" i="36"/>
  <c r="D725" i="36" s="1"/>
  <c r="F724" i="36"/>
  <c r="J724" i="36" s="1"/>
  <c r="I724" i="36" s="1"/>
  <c r="E724" i="36"/>
  <c r="I374" i="4"/>
  <c r="K374" i="4"/>
  <c r="D375" i="4" s="1"/>
  <c r="F374" i="1"/>
  <c r="J374" i="1" s="1"/>
  <c r="E374" i="1"/>
  <c r="H374" i="1"/>
  <c r="G374" i="1"/>
  <c r="G374" i="42"/>
  <c r="E374" i="42"/>
  <c r="F374" i="42"/>
  <c r="J374" i="42" s="1"/>
  <c r="H374" i="42"/>
  <c r="I397" i="38"/>
  <c r="K397" i="38"/>
  <c r="D398" i="38" s="1"/>
  <c r="K376" i="45" l="1"/>
  <c r="D377" i="45" s="1"/>
  <c r="I376" i="45"/>
  <c r="E377" i="44"/>
  <c r="H377" i="44"/>
  <c r="F377" i="44"/>
  <c r="J377" i="44" s="1"/>
  <c r="G377" i="44"/>
  <c r="K364" i="37"/>
  <c r="D365" i="37" s="1"/>
  <c r="I364" i="37"/>
  <c r="G375" i="43"/>
  <c r="F375" i="43"/>
  <c r="J375" i="43" s="1"/>
  <c r="H375" i="43"/>
  <c r="E375" i="43"/>
  <c r="F725" i="36"/>
  <c r="J725" i="36" s="1"/>
  <c r="I725" i="36" s="1"/>
  <c r="G725" i="36"/>
  <c r="E725" i="36"/>
  <c r="K725" i="36"/>
  <c r="D726" i="36" s="1"/>
  <c r="H725" i="36"/>
  <c r="E398" i="38"/>
  <c r="H398" i="38"/>
  <c r="G398" i="38"/>
  <c r="F398" i="38"/>
  <c r="J398" i="38" s="1"/>
  <c r="K374" i="1"/>
  <c r="D375" i="1" s="1"/>
  <c r="I374" i="1"/>
  <c r="I374" i="42"/>
  <c r="K374" i="42"/>
  <c r="D375" i="42" s="1"/>
  <c r="E375" i="4"/>
  <c r="H375" i="4"/>
  <c r="G375" i="4"/>
  <c r="F375" i="4"/>
  <c r="J375" i="4" s="1"/>
  <c r="H377" i="45" l="1"/>
  <c r="E377" i="45"/>
  <c r="G377" i="45"/>
  <c r="F377" i="45"/>
  <c r="J377" i="45" s="1"/>
  <c r="K377" i="44"/>
  <c r="D378" i="44" s="1"/>
  <c r="I377" i="44"/>
  <c r="F365" i="37"/>
  <c r="J365" i="37" s="1"/>
  <c r="G365" i="37"/>
  <c r="H365" i="37"/>
  <c r="E365" i="37"/>
  <c r="I375" i="43"/>
  <c r="K375" i="43"/>
  <c r="D376" i="43" s="1"/>
  <c r="F726" i="36"/>
  <c r="J726" i="36" s="1"/>
  <c r="I726" i="36" s="1"/>
  <c r="K726" i="36"/>
  <c r="D727" i="36" s="1"/>
  <c r="G726" i="36"/>
  <c r="E726" i="36"/>
  <c r="H726" i="36"/>
  <c r="K375" i="4"/>
  <c r="D376" i="4" s="1"/>
  <c r="I375" i="4"/>
  <c r="I398" i="38"/>
  <c r="K398" i="38"/>
  <c r="D399" i="38" s="1"/>
  <c r="G375" i="42"/>
  <c r="H375" i="42"/>
  <c r="E375" i="42"/>
  <c r="F375" i="42"/>
  <c r="J375" i="42" s="1"/>
  <c r="F375" i="1"/>
  <c r="J375" i="1" s="1"/>
  <c r="G375" i="1"/>
  <c r="E375" i="1"/>
  <c r="H375" i="1"/>
  <c r="K377" i="45" l="1"/>
  <c r="D378" i="45" s="1"/>
  <c r="I377" i="45"/>
  <c r="F378" i="44"/>
  <c r="J378" i="44" s="1"/>
  <c r="E378" i="44"/>
  <c r="H378" i="44"/>
  <c r="G378" i="44"/>
  <c r="K365" i="37"/>
  <c r="D366" i="37" s="1"/>
  <c r="I365" i="37"/>
  <c r="G376" i="43"/>
  <c r="F376" i="43"/>
  <c r="J376" i="43" s="1"/>
  <c r="H376" i="43"/>
  <c r="E376" i="43"/>
  <c r="H727" i="36"/>
  <c r="F727" i="36"/>
  <c r="J727" i="36" s="1"/>
  <c r="I727" i="36" s="1"/>
  <c r="G727" i="36"/>
  <c r="E727" i="36"/>
  <c r="K727" i="36"/>
  <c r="D728" i="36" s="1"/>
  <c r="G399" i="38"/>
  <c r="F399" i="38"/>
  <c r="J399" i="38" s="1"/>
  <c r="E399" i="38"/>
  <c r="H399" i="38"/>
  <c r="I375" i="1"/>
  <c r="K375" i="1"/>
  <c r="D376" i="1" s="1"/>
  <c r="I375" i="42"/>
  <c r="K375" i="42"/>
  <c r="D376" i="42" s="1"/>
  <c r="H376" i="4"/>
  <c r="F376" i="4"/>
  <c r="J376" i="4" s="1"/>
  <c r="E376" i="4"/>
  <c r="G376" i="4"/>
  <c r="H378" i="45" l="1"/>
  <c r="G378" i="45"/>
  <c r="E378" i="45"/>
  <c r="F378" i="45"/>
  <c r="J378" i="45" s="1"/>
  <c r="K378" i="44"/>
  <c r="D379" i="44" s="1"/>
  <c r="I378" i="44"/>
  <c r="G366" i="37"/>
  <c r="H366" i="37"/>
  <c r="F366" i="37"/>
  <c r="J366" i="37" s="1"/>
  <c r="E366" i="37"/>
  <c r="K376" i="43"/>
  <c r="D377" i="43" s="1"/>
  <c r="I376" i="43"/>
  <c r="H728" i="36"/>
  <c r="F728" i="36"/>
  <c r="J728" i="36" s="1"/>
  <c r="I728" i="36" s="1"/>
  <c r="G728" i="36"/>
  <c r="E728" i="36"/>
  <c r="K728" i="36"/>
  <c r="D729" i="36" s="1"/>
  <c r="H376" i="1"/>
  <c r="G376" i="1"/>
  <c r="E376" i="1"/>
  <c r="F376" i="1"/>
  <c r="J376" i="1" s="1"/>
  <c r="I376" i="4"/>
  <c r="K376" i="4"/>
  <c r="D377" i="4" s="1"/>
  <c r="I399" i="38"/>
  <c r="K399" i="38"/>
  <c r="D400" i="38" s="1"/>
  <c r="G376" i="42"/>
  <c r="F376" i="42"/>
  <c r="J376" i="42" s="1"/>
  <c r="E376" i="42"/>
  <c r="H376" i="42"/>
  <c r="K378" i="45" l="1"/>
  <c r="D379" i="45" s="1"/>
  <c r="I378" i="45"/>
  <c r="G379" i="44"/>
  <c r="E379" i="44"/>
  <c r="F379" i="44"/>
  <c r="J379" i="44" s="1"/>
  <c r="H379" i="44"/>
  <c r="I366" i="37"/>
  <c r="K366" i="37"/>
  <c r="D367" i="37" s="1"/>
  <c r="H377" i="43"/>
  <c r="G377" i="43"/>
  <c r="F377" i="43"/>
  <c r="J377" i="43" s="1"/>
  <c r="E377" i="43"/>
  <c r="K729" i="36"/>
  <c r="D730" i="36" s="1"/>
  <c r="F729" i="36"/>
  <c r="J729" i="36" s="1"/>
  <c r="I729" i="36" s="1"/>
  <c r="G729" i="36"/>
  <c r="E729" i="36"/>
  <c r="H729" i="36"/>
  <c r="E377" i="4"/>
  <c r="G377" i="4"/>
  <c r="F377" i="4"/>
  <c r="J377" i="4" s="1"/>
  <c r="H377" i="4"/>
  <c r="K376" i="42"/>
  <c r="D377" i="42" s="1"/>
  <c r="I376" i="42"/>
  <c r="E400" i="38"/>
  <c r="H400" i="38"/>
  <c r="G400" i="38"/>
  <c r="F400" i="38"/>
  <c r="J400" i="38" s="1"/>
  <c r="K376" i="1"/>
  <c r="D377" i="1" s="1"/>
  <c r="I376" i="1"/>
  <c r="H379" i="45" l="1"/>
  <c r="E379" i="45"/>
  <c r="G379" i="45"/>
  <c r="F379" i="45"/>
  <c r="J379" i="45" s="1"/>
  <c r="K379" i="44"/>
  <c r="D380" i="44" s="1"/>
  <c r="I379" i="44"/>
  <c r="G367" i="37"/>
  <c r="F367" i="37"/>
  <c r="J367" i="37" s="1"/>
  <c r="E367" i="37"/>
  <c r="H367" i="37"/>
  <c r="K377" i="43"/>
  <c r="D378" i="43" s="1"/>
  <c r="I377" i="43"/>
  <c r="F730" i="36"/>
  <c r="J730" i="36" s="1"/>
  <c r="I730" i="36" s="1"/>
  <c r="E730" i="36"/>
  <c r="G730" i="36"/>
  <c r="K730" i="36"/>
  <c r="D731" i="36" s="1"/>
  <c r="H730" i="36"/>
  <c r="K377" i="4"/>
  <c r="D378" i="4" s="1"/>
  <c r="I377" i="4"/>
  <c r="I400" i="38"/>
  <c r="K400" i="38"/>
  <c r="D401" i="38" s="1"/>
  <c r="G377" i="42"/>
  <c r="H377" i="42"/>
  <c r="F377" i="42"/>
  <c r="J377" i="42" s="1"/>
  <c r="E377" i="42"/>
  <c r="G377" i="1"/>
  <c r="E377" i="1"/>
  <c r="F377" i="1"/>
  <c r="J377" i="1" s="1"/>
  <c r="H377" i="1"/>
  <c r="K379" i="45" l="1"/>
  <c r="D380" i="45" s="1"/>
  <c r="I379" i="45"/>
  <c r="F380" i="44"/>
  <c r="J380" i="44" s="1"/>
  <c r="E380" i="44"/>
  <c r="G380" i="44"/>
  <c r="H380" i="44"/>
  <c r="K367" i="37"/>
  <c r="D368" i="37" s="1"/>
  <c r="I367" i="37"/>
  <c r="H378" i="43"/>
  <c r="G378" i="43"/>
  <c r="F378" i="43"/>
  <c r="J378" i="43" s="1"/>
  <c r="E378" i="43"/>
  <c r="G731" i="36"/>
  <c r="E731" i="36"/>
  <c r="K731" i="36"/>
  <c r="D732" i="36" s="1"/>
  <c r="H731" i="36"/>
  <c r="F731" i="36"/>
  <c r="J731" i="36" s="1"/>
  <c r="I731" i="36" s="1"/>
  <c r="G401" i="38"/>
  <c r="F401" i="38"/>
  <c r="J401" i="38" s="1"/>
  <c r="H401" i="38"/>
  <c r="E401" i="38"/>
  <c r="K377" i="1"/>
  <c r="D378" i="1" s="1"/>
  <c r="I377" i="1"/>
  <c r="K377" i="42"/>
  <c r="D378" i="42" s="1"/>
  <c r="I377" i="42"/>
  <c r="G378" i="4"/>
  <c r="E378" i="4"/>
  <c r="H378" i="4"/>
  <c r="F378" i="4"/>
  <c r="J378" i="4" s="1"/>
  <c r="H380" i="45" l="1"/>
  <c r="G380" i="45"/>
  <c r="E380" i="45"/>
  <c r="F380" i="45"/>
  <c r="J380" i="45" s="1"/>
  <c r="K380" i="44"/>
  <c r="D381" i="44" s="1"/>
  <c r="I380" i="44"/>
  <c r="G368" i="37"/>
  <c r="H368" i="37"/>
  <c r="E368" i="37"/>
  <c r="F368" i="37"/>
  <c r="J368" i="37" s="1"/>
  <c r="K378" i="43"/>
  <c r="D379" i="43" s="1"/>
  <c r="I378" i="43"/>
  <c r="G732" i="36"/>
  <c r="E732" i="36"/>
  <c r="K732" i="36"/>
  <c r="D733" i="36" s="1"/>
  <c r="F732" i="36"/>
  <c r="J732" i="36" s="1"/>
  <c r="I732" i="36" s="1"/>
  <c r="H732" i="36"/>
  <c r="G378" i="42"/>
  <c r="E378" i="42"/>
  <c r="F378" i="42"/>
  <c r="J378" i="42" s="1"/>
  <c r="H378" i="42"/>
  <c r="K378" i="4"/>
  <c r="D379" i="4" s="1"/>
  <c r="I378" i="4"/>
  <c r="I401" i="38"/>
  <c r="K401" i="38"/>
  <c r="D402" i="38" s="1"/>
  <c r="F378" i="1"/>
  <c r="J378" i="1" s="1"/>
  <c r="E378" i="1"/>
  <c r="H378" i="1"/>
  <c r="G378" i="1"/>
  <c r="K380" i="45" l="1"/>
  <c r="D381" i="45" s="1"/>
  <c r="I380" i="45"/>
  <c r="G381" i="44"/>
  <c r="E381" i="44"/>
  <c r="H381" i="44"/>
  <c r="F381" i="44"/>
  <c r="J381" i="44" s="1"/>
  <c r="I368" i="37"/>
  <c r="K368" i="37"/>
  <c r="D369" i="37" s="1"/>
  <c r="G379" i="43"/>
  <c r="E379" i="43"/>
  <c r="H379" i="43"/>
  <c r="F379" i="43"/>
  <c r="J379" i="43" s="1"/>
  <c r="G733" i="36"/>
  <c r="E733" i="36"/>
  <c r="H733" i="36"/>
  <c r="F733" i="36"/>
  <c r="J733" i="36" s="1"/>
  <c r="I733" i="36" s="1"/>
  <c r="K733" i="36"/>
  <c r="D734" i="36" s="1"/>
  <c r="E379" i="4"/>
  <c r="H379" i="4"/>
  <c r="G379" i="4"/>
  <c r="F379" i="4"/>
  <c r="J379" i="4" s="1"/>
  <c r="I378" i="42"/>
  <c r="K378" i="42"/>
  <c r="D379" i="42" s="1"/>
  <c r="E402" i="38"/>
  <c r="H402" i="38"/>
  <c r="G402" i="38"/>
  <c r="F402" i="38"/>
  <c r="J402" i="38" s="1"/>
  <c r="K378" i="1"/>
  <c r="D379" i="1" s="1"/>
  <c r="I378" i="1"/>
  <c r="H381" i="45" l="1"/>
  <c r="G381" i="45"/>
  <c r="E381" i="45"/>
  <c r="F381" i="45"/>
  <c r="J381" i="45" s="1"/>
  <c r="K381" i="44"/>
  <c r="D382" i="44" s="1"/>
  <c r="I381" i="44"/>
  <c r="G369" i="37"/>
  <c r="E369" i="37"/>
  <c r="F369" i="37"/>
  <c r="J369" i="37" s="1"/>
  <c r="H369" i="37"/>
  <c r="I379" i="43"/>
  <c r="K379" i="43"/>
  <c r="D380" i="43" s="1"/>
  <c r="G734" i="36"/>
  <c r="K734" i="36"/>
  <c r="D735" i="36" s="1"/>
  <c r="F734" i="36"/>
  <c r="J734" i="36" s="1"/>
  <c r="I734" i="36" s="1"/>
  <c r="H734" i="36"/>
  <c r="E734" i="36"/>
  <c r="K402" i="38"/>
  <c r="D403" i="38" s="1"/>
  <c r="I402" i="38"/>
  <c r="K379" i="4"/>
  <c r="D380" i="4" s="1"/>
  <c r="I379" i="4"/>
  <c r="F379" i="1"/>
  <c r="J379" i="1" s="1"/>
  <c r="G379" i="1"/>
  <c r="E379" i="1"/>
  <c r="H379" i="1"/>
  <c r="G379" i="42"/>
  <c r="H379" i="42"/>
  <c r="E379" i="42"/>
  <c r="F379" i="42"/>
  <c r="J379" i="42" s="1"/>
  <c r="I381" i="45" l="1"/>
  <c r="K381" i="45"/>
  <c r="D382" i="45" s="1"/>
  <c r="F382" i="44"/>
  <c r="J382" i="44" s="1"/>
  <c r="E382" i="44"/>
  <c r="G382" i="44"/>
  <c r="H382" i="44"/>
  <c r="K369" i="37"/>
  <c r="D370" i="37" s="1"/>
  <c r="I369" i="37"/>
  <c r="E380" i="43"/>
  <c r="H380" i="43"/>
  <c r="G380" i="43"/>
  <c r="F380" i="43"/>
  <c r="J380" i="43" s="1"/>
  <c r="G735" i="36"/>
  <c r="E735" i="36"/>
  <c r="K735" i="36"/>
  <c r="D736" i="36" s="1"/>
  <c r="H735" i="36"/>
  <c r="F735" i="36"/>
  <c r="J735" i="36" s="1"/>
  <c r="I735" i="36" s="1"/>
  <c r="G403" i="38"/>
  <c r="F403" i="38"/>
  <c r="J403" i="38" s="1"/>
  <c r="H403" i="38"/>
  <c r="E403" i="38"/>
  <c r="I379" i="42"/>
  <c r="K379" i="42"/>
  <c r="D380" i="42" s="1"/>
  <c r="H380" i="4"/>
  <c r="E380" i="4"/>
  <c r="F380" i="4"/>
  <c r="J380" i="4" s="1"/>
  <c r="G380" i="4"/>
  <c r="I379" i="1"/>
  <c r="K379" i="1"/>
  <c r="D380" i="1" s="1"/>
  <c r="H382" i="45" l="1"/>
  <c r="G382" i="45"/>
  <c r="E382" i="45"/>
  <c r="F382" i="45"/>
  <c r="J382" i="45" s="1"/>
  <c r="K382" i="44"/>
  <c r="D383" i="44" s="1"/>
  <c r="I382" i="44"/>
  <c r="G370" i="37"/>
  <c r="E370" i="37"/>
  <c r="F370" i="37"/>
  <c r="J370" i="37" s="1"/>
  <c r="H370" i="37"/>
  <c r="K380" i="43"/>
  <c r="D381" i="43" s="1"/>
  <c r="I380" i="43"/>
  <c r="F736" i="36"/>
  <c r="J736" i="36" s="1"/>
  <c r="I736" i="36" s="1"/>
  <c r="E736" i="36"/>
  <c r="G736" i="36"/>
  <c r="H736" i="36"/>
  <c r="K736" i="36"/>
  <c r="D737" i="36" s="1"/>
  <c r="H380" i="1"/>
  <c r="F380" i="1"/>
  <c r="J380" i="1" s="1"/>
  <c r="G380" i="1"/>
  <c r="E380" i="1"/>
  <c r="I380" i="4"/>
  <c r="K380" i="4"/>
  <c r="D381" i="4" s="1"/>
  <c r="G380" i="42"/>
  <c r="F380" i="42"/>
  <c r="J380" i="42" s="1"/>
  <c r="E380" i="42"/>
  <c r="H380" i="42"/>
  <c r="I403" i="38"/>
  <c r="K403" i="38"/>
  <c r="D404" i="38" s="1"/>
  <c r="K382" i="45" l="1"/>
  <c r="D383" i="45" s="1"/>
  <c r="I382" i="45"/>
  <c r="G383" i="44"/>
  <c r="E383" i="44"/>
  <c r="F383" i="44"/>
  <c r="J383" i="44" s="1"/>
  <c r="H383" i="44"/>
  <c r="I370" i="37"/>
  <c r="K370" i="37"/>
  <c r="D371" i="37" s="1"/>
  <c r="H381" i="43"/>
  <c r="G381" i="43"/>
  <c r="E381" i="43"/>
  <c r="F381" i="43"/>
  <c r="J381" i="43" s="1"/>
  <c r="K737" i="36"/>
  <c r="D738" i="36" s="1"/>
  <c r="F737" i="36"/>
  <c r="J737" i="36" s="1"/>
  <c r="I737" i="36" s="1"/>
  <c r="H737" i="36"/>
  <c r="G737" i="36"/>
  <c r="E737" i="36"/>
  <c r="H381" i="4"/>
  <c r="G381" i="4"/>
  <c r="F381" i="4"/>
  <c r="J381" i="4" s="1"/>
  <c r="E381" i="4"/>
  <c r="K380" i="42"/>
  <c r="D381" i="42" s="1"/>
  <c r="I380" i="42"/>
  <c r="K380" i="1"/>
  <c r="D381" i="1" s="1"/>
  <c r="I380" i="1"/>
  <c r="E404" i="38"/>
  <c r="H404" i="38"/>
  <c r="G404" i="38"/>
  <c r="F404" i="38"/>
  <c r="J404" i="38" s="1"/>
  <c r="H383" i="45" l="1"/>
  <c r="G383" i="45"/>
  <c r="E383" i="45"/>
  <c r="F383" i="45"/>
  <c r="J383" i="45" s="1"/>
  <c r="K383" i="44"/>
  <c r="D384" i="44" s="1"/>
  <c r="I383" i="44"/>
  <c r="G371" i="37"/>
  <c r="H371" i="37"/>
  <c r="F371" i="37"/>
  <c r="J371" i="37" s="1"/>
  <c r="E371" i="37"/>
  <c r="I381" i="43"/>
  <c r="K381" i="43"/>
  <c r="D382" i="43" s="1"/>
  <c r="K738" i="36"/>
  <c r="D739" i="36" s="1"/>
  <c r="F738" i="36"/>
  <c r="J738" i="36" s="1"/>
  <c r="I738" i="36" s="1"/>
  <c r="G738" i="36"/>
  <c r="E738" i="36"/>
  <c r="H738" i="36"/>
  <c r="G381" i="42"/>
  <c r="H381" i="42"/>
  <c r="F381" i="42"/>
  <c r="J381" i="42" s="1"/>
  <c r="E381" i="42"/>
  <c r="K404" i="38"/>
  <c r="D405" i="38" s="1"/>
  <c r="I404" i="38"/>
  <c r="K381" i="4"/>
  <c r="D382" i="4" s="1"/>
  <c r="I381" i="4"/>
  <c r="G381" i="1"/>
  <c r="E381" i="1"/>
  <c r="H381" i="1"/>
  <c r="F381" i="1"/>
  <c r="J381" i="1" s="1"/>
  <c r="K383" i="45" l="1"/>
  <c r="D384" i="45" s="1"/>
  <c r="I383" i="45"/>
  <c r="F384" i="44"/>
  <c r="J384" i="44" s="1"/>
  <c r="E384" i="44"/>
  <c r="H384" i="44"/>
  <c r="G384" i="44"/>
  <c r="I371" i="37"/>
  <c r="K371" i="37"/>
  <c r="D372" i="37" s="1"/>
  <c r="E382" i="43"/>
  <c r="H382" i="43"/>
  <c r="G382" i="43"/>
  <c r="F382" i="43"/>
  <c r="J382" i="43" s="1"/>
  <c r="H739" i="36"/>
  <c r="F739" i="36"/>
  <c r="J739" i="36" s="1"/>
  <c r="I739" i="36" s="1"/>
  <c r="G739" i="36"/>
  <c r="E739" i="36"/>
  <c r="K739" i="36"/>
  <c r="D740" i="36" s="1"/>
  <c r="I381" i="1"/>
  <c r="K381" i="1"/>
  <c r="D382" i="1" s="1"/>
  <c r="G382" i="4"/>
  <c r="H382" i="4"/>
  <c r="F382" i="4"/>
  <c r="J382" i="4" s="1"/>
  <c r="E382" i="4"/>
  <c r="K381" i="42"/>
  <c r="D382" i="42" s="1"/>
  <c r="I381" i="42"/>
  <c r="G405" i="38"/>
  <c r="F405" i="38"/>
  <c r="J405" i="38" s="1"/>
  <c r="E405" i="38"/>
  <c r="H405" i="38"/>
  <c r="H384" i="45" l="1"/>
  <c r="E384" i="45"/>
  <c r="G384" i="45"/>
  <c r="F384" i="45"/>
  <c r="J384" i="45" s="1"/>
  <c r="K384" i="44"/>
  <c r="D385" i="44" s="1"/>
  <c r="I384" i="44"/>
  <c r="E372" i="37"/>
  <c r="G372" i="37"/>
  <c r="H372" i="37"/>
  <c r="F372" i="37"/>
  <c r="J372" i="37" s="1"/>
  <c r="K382" i="43"/>
  <c r="D383" i="43" s="1"/>
  <c r="I382" i="43"/>
  <c r="G740" i="36"/>
  <c r="H740" i="36"/>
  <c r="K740" i="36"/>
  <c r="D741" i="36" s="1"/>
  <c r="F740" i="36"/>
  <c r="J740" i="36" s="1"/>
  <c r="I740" i="36" s="1"/>
  <c r="E740" i="36"/>
  <c r="G382" i="42"/>
  <c r="E382" i="42"/>
  <c r="F382" i="42"/>
  <c r="J382" i="42" s="1"/>
  <c r="H382" i="42"/>
  <c r="I405" i="38"/>
  <c r="K405" i="38"/>
  <c r="D406" i="38" s="1"/>
  <c r="F382" i="1"/>
  <c r="J382" i="1" s="1"/>
  <c r="E382" i="1"/>
  <c r="H382" i="1"/>
  <c r="G382" i="1"/>
  <c r="I382" i="4"/>
  <c r="K382" i="4"/>
  <c r="D383" i="4" s="1"/>
  <c r="K384" i="45" l="1"/>
  <c r="D385" i="45" s="1"/>
  <c r="I384" i="45"/>
  <c r="G385" i="44"/>
  <c r="E385" i="44"/>
  <c r="H385" i="44"/>
  <c r="F385" i="44"/>
  <c r="J385" i="44" s="1"/>
  <c r="I372" i="37"/>
  <c r="K372" i="37"/>
  <c r="D373" i="37" s="1"/>
  <c r="G383" i="43"/>
  <c r="E383" i="43"/>
  <c r="F383" i="43"/>
  <c r="J383" i="43" s="1"/>
  <c r="H383" i="43"/>
  <c r="K741" i="36"/>
  <c r="D742" i="36" s="1"/>
  <c r="F741" i="36"/>
  <c r="J741" i="36" s="1"/>
  <c r="I741" i="36" s="1"/>
  <c r="G741" i="36"/>
  <c r="E741" i="36"/>
  <c r="H741" i="36"/>
  <c r="E383" i="4"/>
  <c r="H383" i="4"/>
  <c r="G383" i="4"/>
  <c r="F383" i="4"/>
  <c r="J383" i="4" s="1"/>
  <c r="I382" i="42"/>
  <c r="K382" i="42"/>
  <c r="D383" i="42" s="1"/>
  <c r="K382" i="1"/>
  <c r="D383" i="1" s="1"/>
  <c r="I382" i="1"/>
  <c r="E406" i="38"/>
  <c r="H406" i="38"/>
  <c r="G406" i="38"/>
  <c r="F406" i="38"/>
  <c r="J406" i="38" s="1"/>
  <c r="H385" i="45" l="1"/>
  <c r="E385" i="45"/>
  <c r="G385" i="45"/>
  <c r="F385" i="45"/>
  <c r="J385" i="45" s="1"/>
  <c r="K385" i="44"/>
  <c r="D386" i="44" s="1"/>
  <c r="I385" i="44"/>
  <c r="E373" i="37"/>
  <c r="F373" i="37"/>
  <c r="J373" i="37" s="1"/>
  <c r="H373" i="37"/>
  <c r="G373" i="37"/>
  <c r="I383" i="43"/>
  <c r="K383" i="43"/>
  <c r="D384" i="43" s="1"/>
  <c r="F742" i="36"/>
  <c r="J742" i="36" s="1"/>
  <c r="I742" i="36" s="1"/>
  <c r="K742" i="36"/>
  <c r="D743" i="36" s="1"/>
  <c r="G742" i="36"/>
  <c r="E742" i="36"/>
  <c r="H742" i="36"/>
  <c r="K383" i="4"/>
  <c r="D384" i="4" s="1"/>
  <c r="I383" i="4"/>
  <c r="I406" i="38"/>
  <c r="K406" i="38"/>
  <c r="D407" i="38" s="1"/>
  <c r="G383" i="42"/>
  <c r="H383" i="42"/>
  <c r="E383" i="42"/>
  <c r="F383" i="42"/>
  <c r="J383" i="42" s="1"/>
  <c r="F383" i="1"/>
  <c r="J383" i="1" s="1"/>
  <c r="G383" i="1"/>
  <c r="E383" i="1"/>
  <c r="H383" i="1"/>
  <c r="K385" i="45" l="1"/>
  <c r="D386" i="45" s="1"/>
  <c r="I385" i="45"/>
  <c r="F386" i="44"/>
  <c r="J386" i="44" s="1"/>
  <c r="E386" i="44"/>
  <c r="H386" i="44"/>
  <c r="G386" i="44"/>
  <c r="I373" i="37"/>
  <c r="K373" i="37"/>
  <c r="D374" i="37" s="1"/>
  <c r="E384" i="43"/>
  <c r="H384" i="43"/>
  <c r="G384" i="43"/>
  <c r="F384" i="43"/>
  <c r="J384" i="43" s="1"/>
  <c r="G743" i="36"/>
  <c r="E743" i="36"/>
  <c r="K743" i="36"/>
  <c r="D744" i="36" s="1"/>
  <c r="H743" i="36"/>
  <c r="F743" i="36"/>
  <c r="J743" i="36" s="1"/>
  <c r="I743" i="36" s="1"/>
  <c r="I383" i="42"/>
  <c r="K383" i="42"/>
  <c r="D384" i="42" s="1"/>
  <c r="G407" i="38"/>
  <c r="F407" i="38"/>
  <c r="J407" i="38" s="1"/>
  <c r="E407" i="38"/>
  <c r="H407" i="38"/>
  <c r="I383" i="1"/>
  <c r="K383" i="1"/>
  <c r="D384" i="1" s="1"/>
  <c r="H384" i="4"/>
  <c r="G384" i="4"/>
  <c r="F384" i="4"/>
  <c r="J384" i="4" s="1"/>
  <c r="E384" i="4"/>
  <c r="H386" i="45" l="1"/>
  <c r="G386" i="45"/>
  <c r="E386" i="45"/>
  <c r="F386" i="45"/>
  <c r="J386" i="45" s="1"/>
  <c r="K386" i="44"/>
  <c r="D387" i="44" s="1"/>
  <c r="I386" i="44"/>
  <c r="E374" i="37"/>
  <c r="F374" i="37"/>
  <c r="J374" i="37" s="1"/>
  <c r="H374" i="37"/>
  <c r="G374" i="37"/>
  <c r="K384" i="43"/>
  <c r="D385" i="43" s="1"/>
  <c r="I384" i="43"/>
  <c r="H744" i="36"/>
  <c r="G744" i="36"/>
  <c r="E744" i="36"/>
  <c r="K744" i="36"/>
  <c r="D745" i="36" s="1"/>
  <c r="F744" i="36"/>
  <c r="J744" i="36" s="1"/>
  <c r="I744" i="36" s="1"/>
  <c r="I407" i="38"/>
  <c r="K407" i="38"/>
  <c r="D408" i="38" s="1"/>
  <c r="K384" i="4"/>
  <c r="D385" i="4" s="1"/>
  <c r="I384" i="4"/>
  <c r="G384" i="42"/>
  <c r="F384" i="42"/>
  <c r="J384" i="42" s="1"/>
  <c r="E384" i="42"/>
  <c r="H384" i="42"/>
  <c r="H384" i="1"/>
  <c r="G384" i="1"/>
  <c r="F384" i="1"/>
  <c r="J384" i="1" s="1"/>
  <c r="E384" i="1"/>
  <c r="K386" i="45" l="1"/>
  <c r="D387" i="45" s="1"/>
  <c r="I386" i="45"/>
  <c r="G387" i="44"/>
  <c r="E387" i="44"/>
  <c r="F387" i="44"/>
  <c r="J387" i="44" s="1"/>
  <c r="H387" i="44"/>
  <c r="K374" i="37"/>
  <c r="D375" i="37" s="1"/>
  <c r="I374" i="37"/>
  <c r="H385" i="43"/>
  <c r="G385" i="43"/>
  <c r="E385" i="43"/>
  <c r="F385" i="43"/>
  <c r="J385" i="43" s="1"/>
  <c r="K745" i="36"/>
  <c r="D746" i="36" s="1"/>
  <c r="F745" i="36"/>
  <c r="J745" i="36" s="1"/>
  <c r="I745" i="36" s="1"/>
  <c r="G745" i="36"/>
  <c r="E745" i="36"/>
  <c r="H745" i="36"/>
  <c r="E385" i="4"/>
  <c r="G385" i="4"/>
  <c r="F385" i="4"/>
  <c r="J385" i="4" s="1"/>
  <c r="H385" i="4"/>
  <c r="K384" i="1"/>
  <c r="D385" i="1" s="1"/>
  <c r="I384" i="1"/>
  <c r="E408" i="38"/>
  <c r="H408" i="38"/>
  <c r="G408" i="38"/>
  <c r="F408" i="38"/>
  <c r="J408" i="38" s="1"/>
  <c r="K384" i="42"/>
  <c r="D385" i="42" s="1"/>
  <c r="I384" i="42"/>
  <c r="H387" i="45" l="1"/>
  <c r="F387" i="45"/>
  <c r="J387" i="45" s="1"/>
  <c r="E387" i="45"/>
  <c r="G387" i="45"/>
  <c r="K387" i="44"/>
  <c r="D388" i="44" s="1"/>
  <c r="I387" i="44"/>
  <c r="E375" i="37"/>
  <c r="G375" i="37"/>
  <c r="F375" i="37"/>
  <c r="J375" i="37" s="1"/>
  <c r="H375" i="37"/>
  <c r="I385" i="43"/>
  <c r="K385" i="43"/>
  <c r="D386" i="43" s="1"/>
  <c r="F746" i="36"/>
  <c r="J746" i="36" s="1"/>
  <c r="I746" i="36" s="1"/>
  <c r="E746" i="36"/>
  <c r="G746" i="36"/>
  <c r="K746" i="36"/>
  <c r="D747" i="36" s="1"/>
  <c r="H746" i="36"/>
  <c r="K385" i="4"/>
  <c r="D386" i="4" s="1"/>
  <c r="I385" i="4"/>
  <c r="G385" i="42"/>
  <c r="H385" i="42"/>
  <c r="F385" i="42"/>
  <c r="J385" i="42" s="1"/>
  <c r="E385" i="42"/>
  <c r="I408" i="38"/>
  <c r="K408" i="38"/>
  <c r="D409" i="38" s="1"/>
  <c r="G385" i="1"/>
  <c r="F385" i="1"/>
  <c r="J385" i="1" s="1"/>
  <c r="E385" i="1"/>
  <c r="H385" i="1"/>
  <c r="K387" i="45" l="1"/>
  <c r="D388" i="45" s="1"/>
  <c r="I387" i="45"/>
  <c r="F388" i="44"/>
  <c r="J388" i="44" s="1"/>
  <c r="E388" i="44"/>
  <c r="G388" i="44"/>
  <c r="H388" i="44"/>
  <c r="K375" i="37"/>
  <c r="D376" i="37" s="1"/>
  <c r="I375" i="37"/>
  <c r="E386" i="43"/>
  <c r="H386" i="43"/>
  <c r="F386" i="43"/>
  <c r="J386" i="43" s="1"/>
  <c r="G386" i="43"/>
  <c r="G747" i="36"/>
  <c r="E747" i="36"/>
  <c r="K747" i="36"/>
  <c r="D748" i="36" s="1"/>
  <c r="H747" i="36"/>
  <c r="F747" i="36"/>
  <c r="J747" i="36" s="1"/>
  <c r="I747" i="36" s="1"/>
  <c r="K385" i="1"/>
  <c r="D386" i="1" s="1"/>
  <c r="I385" i="1"/>
  <c r="G409" i="38"/>
  <c r="F409" i="38"/>
  <c r="J409" i="38" s="1"/>
  <c r="H409" i="38"/>
  <c r="E409" i="38"/>
  <c r="K385" i="42"/>
  <c r="D386" i="42" s="1"/>
  <c r="I385" i="42"/>
  <c r="E386" i="4"/>
  <c r="H386" i="4"/>
  <c r="G386" i="4"/>
  <c r="F386" i="4"/>
  <c r="J386" i="4" s="1"/>
  <c r="H388" i="45" l="1"/>
  <c r="G388" i="45"/>
  <c r="E388" i="45"/>
  <c r="F388" i="45"/>
  <c r="J388" i="45" s="1"/>
  <c r="K388" i="44"/>
  <c r="D389" i="44" s="1"/>
  <c r="I388" i="44"/>
  <c r="F376" i="37"/>
  <c r="J376" i="37" s="1"/>
  <c r="E376" i="37"/>
  <c r="G376" i="37"/>
  <c r="H376" i="37"/>
  <c r="K386" i="43"/>
  <c r="D387" i="43" s="1"/>
  <c r="I386" i="43"/>
  <c r="F748" i="36"/>
  <c r="J748" i="36" s="1"/>
  <c r="I748" i="36" s="1"/>
  <c r="H748" i="36"/>
  <c r="G748" i="36"/>
  <c r="E748" i="36"/>
  <c r="K748" i="36"/>
  <c r="D749" i="36" s="1"/>
  <c r="I409" i="38"/>
  <c r="K409" i="38"/>
  <c r="D410" i="38" s="1"/>
  <c r="G386" i="42"/>
  <c r="E386" i="42"/>
  <c r="F386" i="42"/>
  <c r="J386" i="42" s="1"/>
  <c r="H386" i="42"/>
  <c r="K386" i="4"/>
  <c r="D387" i="4" s="1"/>
  <c r="I386" i="4"/>
  <c r="F386" i="1"/>
  <c r="J386" i="1" s="1"/>
  <c r="E386" i="1"/>
  <c r="H386" i="1"/>
  <c r="G386" i="1"/>
  <c r="K388" i="45" l="1"/>
  <c r="D389" i="45" s="1"/>
  <c r="I388" i="45"/>
  <c r="G389" i="44"/>
  <c r="E389" i="44"/>
  <c r="H389" i="44"/>
  <c r="F389" i="44"/>
  <c r="J389" i="44" s="1"/>
  <c r="I376" i="37"/>
  <c r="K376" i="37"/>
  <c r="D377" i="37" s="1"/>
  <c r="G387" i="43"/>
  <c r="E387" i="43"/>
  <c r="H387" i="43"/>
  <c r="F387" i="43"/>
  <c r="J387" i="43" s="1"/>
  <c r="K749" i="36"/>
  <c r="D750" i="36" s="1"/>
  <c r="F749" i="36"/>
  <c r="J749" i="36" s="1"/>
  <c r="I749" i="36" s="1"/>
  <c r="G749" i="36"/>
  <c r="E749" i="36"/>
  <c r="H749" i="36"/>
  <c r="K386" i="1"/>
  <c r="D387" i="1" s="1"/>
  <c r="I386" i="1"/>
  <c r="I386" i="42"/>
  <c r="K386" i="42"/>
  <c r="D387" i="42" s="1"/>
  <c r="E410" i="38"/>
  <c r="H410" i="38"/>
  <c r="G410" i="38"/>
  <c r="F410" i="38"/>
  <c r="J410" i="38" s="1"/>
  <c r="E387" i="4"/>
  <c r="H387" i="4"/>
  <c r="G387" i="4"/>
  <c r="F387" i="4"/>
  <c r="J387" i="4" s="1"/>
  <c r="H389" i="45" l="1"/>
  <c r="G389" i="45"/>
  <c r="E389" i="45"/>
  <c r="F389" i="45"/>
  <c r="J389" i="45" s="1"/>
  <c r="K389" i="44"/>
  <c r="D390" i="44" s="1"/>
  <c r="I389" i="44"/>
  <c r="F377" i="37"/>
  <c r="J377" i="37" s="1"/>
  <c r="G377" i="37"/>
  <c r="E377" i="37"/>
  <c r="H377" i="37"/>
  <c r="I387" i="43"/>
  <c r="K387" i="43"/>
  <c r="D388" i="43" s="1"/>
  <c r="G750" i="36"/>
  <c r="K750" i="36"/>
  <c r="D751" i="36" s="1"/>
  <c r="H750" i="36"/>
  <c r="F750" i="36"/>
  <c r="J750" i="36" s="1"/>
  <c r="I750" i="36" s="1"/>
  <c r="E750" i="36"/>
  <c r="K387" i="4"/>
  <c r="D388" i="4" s="1"/>
  <c r="I387" i="4"/>
  <c r="G387" i="42"/>
  <c r="H387" i="42"/>
  <c r="F387" i="42"/>
  <c r="J387" i="42" s="1"/>
  <c r="E387" i="42"/>
  <c r="K410" i="38"/>
  <c r="D411" i="38" s="1"/>
  <c r="I410" i="38"/>
  <c r="F387" i="1"/>
  <c r="J387" i="1" s="1"/>
  <c r="G387" i="1"/>
  <c r="E387" i="1"/>
  <c r="H387" i="1"/>
  <c r="I389" i="45" l="1"/>
  <c r="K389" i="45"/>
  <c r="D390" i="45" s="1"/>
  <c r="F390" i="44"/>
  <c r="J390" i="44" s="1"/>
  <c r="E390" i="44"/>
  <c r="G390" i="44"/>
  <c r="H390" i="44"/>
  <c r="I377" i="37"/>
  <c r="K377" i="37"/>
  <c r="D378" i="37" s="1"/>
  <c r="E388" i="43"/>
  <c r="H388" i="43"/>
  <c r="G388" i="43"/>
  <c r="F388" i="43"/>
  <c r="J388" i="43" s="1"/>
  <c r="H751" i="36"/>
  <c r="F751" i="36"/>
  <c r="J751" i="36" s="1"/>
  <c r="I751" i="36" s="1"/>
  <c r="G751" i="36"/>
  <c r="E751" i="36"/>
  <c r="K751" i="36"/>
  <c r="D752" i="36" s="1"/>
  <c r="I387" i="1"/>
  <c r="K387" i="1"/>
  <c r="D388" i="1" s="1"/>
  <c r="G411" i="38"/>
  <c r="F411" i="38"/>
  <c r="J411" i="38" s="1"/>
  <c r="H411" i="38"/>
  <c r="E411" i="38"/>
  <c r="I387" i="42"/>
  <c r="K387" i="42"/>
  <c r="D388" i="42" s="1"/>
  <c r="H388" i="4"/>
  <c r="E388" i="4"/>
  <c r="F388" i="4"/>
  <c r="J388" i="4" s="1"/>
  <c r="G388" i="4"/>
  <c r="H390" i="45" l="1"/>
  <c r="F390" i="45"/>
  <c r="J390" i="45" s="1"/>
  <c r="G390" i="45"/>
  <c r="E390" i="45"/>
  <c r="K390" i="44"/>
  <c r="D391" i="44" s="1"/>
  <c r="I390" i="44"/>
  <c r="F378" i="37"/>
  <c r="J378" i="37" s="1"/>
  <c r="H378" i="37"/>
  <c r="G378" i="37"/>
  <c r="E378" i="37"/>
  <c r="K388" i="43"/>
  <c r="D389" i="43" s="1"/>
  <c r="I388" i="43"/>
  <c r="G752" i="36"/>
  <c r="H752" i="36"/>
  <c r="K752" i="36"/>
  <c r="D753" i="36" s="1"/>
  <c r="F752" i="36"/>
  <c r="J752" i="36" s="1"/>
  <c r="I752" i="36" s="1"/>
  <c r="E752" i="36"/>
  <c r="G388" i="42"/>
  <c r="F388" i="42"/>
  <c r="J388" i="42" s="1"/>
  <c r="E388" i="42"/>
  <c r="H388" i="42"/>
  <c r="H388" i="1"/>
  <c r="G388" i="1"/>
  <c r="F388" i="1"/>
  <c r="J388" i="1" s="1"/>
  <c r="E388" i="1"/>
  <c r="I388" i="4"/>
  <c r="K388" i="4"/>
  <c r="D389" i="4" s="1"/>
  <c r="I411" i="38"/>
  <c r="K411" i="38"/>
  <c r="D412" i="38" s="1"/>
  <c r="K390" i="45" l="1"/>
  <c r="D391" i="45" s="1"/>
  <c r="I390" i="45"/>
  <c r="G391" i="44"/>
  <c r="E391" i="44"/>
  <c r="F391" i="44"/>
  <c r="J391" i="44" s="1"/>
  <c r="H391" i="44"/>
  <c r="I378" i="37"/>
  <c r="K378" i="37"/>
  <c r="D379" i="37" s="1"/>
  <c r="H389" i="43"/>
  <c r="G389" i="43"/>
  <c r="E389" i="43"/>
  <c r="F389" i="43"/>
  <c r="J389" i="43" s="1"/>
  <c r="K753" i="36"/>
  <c r="D754" i="36" s="1"/>
  <c r="G753" i="36"/>
  <c r="E753" i="36"/>
  <c r="F753" i="36"/>
  <c r="J753" i="36" s="1"/>
  <c r="I753" i="36" s="1"/>
  <c r="H753" i="36"/>
  <c r="G389" i="4"/>
  <c r="F389" i="4"/>
  <c r="J389" i="4" s="1"/>
  <c r="E389" i="4"/>
  <c r="H389" i="4"/>
  <c r="E412" i="38"/>
  <c r="H412" i="38"/>
  <c r="G412" i="38"/>
  <c r="F412" i="38"/>
  <c r="J412" i="38" s="1"/>
  <c r="K388" i="42"/>
  <c r="D389" i="42" s="1"/>
  <c r="I388" i="42"/>
  <c r="K388" i="1"/>
  <c r="D389" i="1" s="1"/>
  <c r="I388" i="1"/>
  <c r="H391" i="45" l="1"/>
  <c r="G391" i="45"/>
  <c r="E391" i="45"/>
  <c r="F391" i="45"/>
  <c r="J391" i="45" s="1"/>
  <c r="K391" i="44"/>
  <c r="D392" i="44" s="1"/>
  <c r="I391" i="44"/>
  <c r="H379" i="37"/>
  <c r="G379" i="37"/>
  <c r="F379" i="37"/>
  <c r="J379" i="37" s="1"/>
  <c r="E379" i="37"/>
  <c r="I389" i="43"/>
  <c r="K389" i="43"/>
  <c r="D390" i="43" s="1"/>
  <c r="G754" i="36"/>
  <c r="E754" i="36"/>
  <c r="H754" i="36"/>
  <c r="K754" i="36"/>
  <c r="D755" i="36" s="1"/>
  <c r="F754" i="36"/>
  <c r="J754" i="36" s="1"/>
  <c r="I754" i="36" s="1"/>
  <c r="G389" i="1"/>
  <c r="E389" i="1"/>
  <c r="F389" i="1"/>
  <c r="J389" i="1" s="1"/>
  <c r="H389" i="1"/>
  <c r="G389" i="42"/>
  <c r="H389" i="42"/>
  <c r="F389" i="42"/>
  <c r="J389" i="42" s="1"/>
  <c r="E389" i="42"/>
  <c r="K389" i="4"/>
  <c r="D390" i="4" s="1"/>
  <c r="I389" i="4"/>
  <c r="K412" i="38"/>
  <c r="D413" i="38" s="1"/>
  <c r="I412" i="38"/>
  <c r="K391" i="45" l="1"/>
  <c r="D392" i="45" s="1"/>
  <c r="I391" i="45"/>
  <c r="F392" i="44"/>
  <c r="J392" i="44" s="1"/>
  <c r="E392" i="44"/>
  <c r="H392" i="44"/>
  <c r="G392" i="44"/>
  <c r="K379" i="37"/>
  <c r="D380" i="37" s="1"/>
  <c r="I379" i="37"/>
  <c r="E390" i="43"/>
  <c r="H390" i="43"/>
  <c r="G390" i="43"/>
  <c r="F390" i="43"/>
  <c r="J390" i="43" s="1"/>
  <c r="G755" i="36"/>
  <c r="E755" i="36"/>
  <c r="K755" i="36"/>
  <c r="D756" i="36" s="1"/>
  <c r="H755" i="36"/>
  <c r="F755" i="36"/>
  <c r="J755" i="36" s="1"/>
  <c r="I755" i="36" s="1"/>
  <c r="I389" i="1"/>
  <c r="K389" i="1"/>
  <c r="D390" i="1" s="1"/>
  <c r="K389" i="42"/>
  <c r="D390" i="42" s="1"/>
  <c r="I389" i="42"/>
  <c r="G390" i="4"/>
  <c r="E390" i="4"/>
  <c r="H390" i="4"/>
  <c r="F390" i="4"/>
  <c r="J390" i="4" s="1"/>
  <c r="G413" i="38"/>
  <c r="F413" i="38"/>
  <c r="J413" i="38" s="1"/>
  <c r="E413" i="38"/>
  <c r="H413" i="38"/>
  <c r="H392" i="45" l="1"/>
  <c r="E392" i="45"/>
  <c r="F392" i="45"/>
  <c r="J392" i="45" s="1"/>
  <c r="G392" i="45"/>
  <c r="K392" i="44"/>
  <c r="D393" i="44" s="1"/>
  <c r="I392" i="44"/>
  <c r="G380" i="37"/>
  <c r="H380" i="37"/>
  <c r="E380" i="37"/>
  <c r="F380" i="37"/>
  <c r="J380" i="37" s="1"/>
  <c r="K390" i="43"/>
  <c r="D391" i="43" s="1"/>
  <c r="I390" i="43"/>
  <c r="E756" i="36"/>
  <c r="H756" i="36"/>
  <c r="G756" i="36"/>
  <c r="K756" i="36"/>
  <c r="D757" i="36" s="1"/>
  <c r="F756" i="36"/>
  <c r="J756" i="36" s="1"/>
  <c r="I756" i="36" s="1"/>
  <c r="G390" i="42"/>
  <c r="E390" i="42"/>
  <c r="F390" i="42"/>
  <c r="J390" i="42" s="1"/>
  <c r="H390" i="42"/>
  <c r="I390" i="4"/>
  <c r="K390" i="4"/>
  <c r="D391" i="4" s="1"/>
  <c r="F390" i="1"/>
  <c r="J390" i="1" s="1"/>
  <c r="E390" i="1"/>
  <c r="H390" i="1"/>
  <c r="G390" i="1"/>
  <c r="I413" i="38"/>
  <c r="K413" i="38"/>
  <c r="D414" i="38" s="1"/>
  <c r="K392" i="45" l="1"/>
  <c r="D393" i="45" s="1"/>
  <c r="I392" i="45"/>
  <c r="E393" i="44"/>
  <c r="H393" i="44"/>
  <c r="G393" i="44"/>
  <c r="F393" i="44"/>
  <c r="J393" i="44" s="1"/>
  <c r="I380" i="37"/>
  <c r="K380" i="37"/>
  <c r="D381" i="37" s="1"/>
  <c r="G391" i="43"/>
  <c r="E391" i="43"/>
  <c r="F391" i="43"/>
  <c r="J391" i="43" s="1"/>
  <c r="H391" i="43"/>
  <c r="K757" i="36"/>
  <c r="D758" i="36" s="1"/>
  <c r="F757" i="36"/>
  <c r="J757" i="36" s="1"/>
  <c r="I757" i="36" s="1"/>
  <c r="G757" i="36"/>
  <c r="E757" i="36"/>
  <c r="H757" i="36"/>
  <c r="E391" i="4"/>
  <c r="H391" i="4"/>
  <c r="G391" i="4"/>
  <c r="F391" i="4"/>
  <c r="J391" i="4" s="1"/>
  <c r="I390" i="42"/>
  <c r="K390" i="42"/>
  <c r="D391" i="42" s="1"/>
  <c r="K390" i="1"/>
  <c r="D391" i="1" s="1"/>
  <c r="I390" i="1"/>
  <c r="E414" i="38"/>
  <c r="H414" i="38"/>
  <c r="G414" i="38"/>
  <c r="F414" i="38"/>
  <c r="J414" i="38" s="1"/>
  <c r="H393" i="45" l="1"/>
  <c r="E393" i="45"/>
  <c r="G393" i="45"/>
  <c r="F393" i="45"/>
  <c r="J393" i="45" s="1"/>
  <c r="K393" i="44"/>
  <c r="D394" i="44" s="1"/>
  <c r="I393" i="44"/>
  <c r="F381" i="37"/>
  <c r="J381" i="37" s="1"/>
  <c r="H381" i="37"/>
  <c r="G381" i="37"/>
  <c r="E381" i="37"/>
  <c r="I391" i="43"/>
  <c r="K391" i="43"/>
  <c r="D392" i="43" s="1"/>
  <c r="F758" i="36"/>
  <c r="J758" i="36" s="1"/>
  <c r="I758" i="36" s="1"/>
  <c r="K758" i="36"/>
  <c r="D759" i="36" s="1"/>
  <c r="G758" i="36"/>
  <c r="E758" i="36"/>
  <c r="H758" i="36"/>
  <c r="I414" i="38"/>
  <c r="K414" i="38"/>
  <c r="D415" i="38" s="1"/>
  <c r="K391" i="4"/>
  <c r="D392" i="4" s="1"/>
  <c r="I391" i="4"/>
  <c r="F391" i="1"/>
  <c r="J391" i="1" s="1"/>
  <c r="G391" i="1"/>
  <c r="E391" i="1"/>
  <c r="H391" i="1"/>
  <c r="G391" i="42"/>
  <c r="H391" i="42"/>
  <c r="E391" i="42"/>
  <c r="F391" i="42"/>
  <c r="J391" i="42" s="1"/>
  <c r="K393" i="45" l="1"/>
  <c r="D394" i="45" s="1"/>
  <c r="I393" i="45"/>
  <c r="F394" i="44"/>
  <c r="J394" i="44" s="1"/>
  <c r="E394" i="44"/>
  <c r="H394" i="44"/>
  <c r="G394" i="44"/>
  <c r="I381" i="37"/>
  <c r="K381" i="37"/>
  <c r="D382" i="37" s="1"/>
  <c r="E392" i="43"/>
  <c r="H392" i="43"/>
  <c r="G392" i="43"/>
  <c r="F392" i="43"/>
  <c r="J392" i="43" s="1"/>
  <c r="G759" i="36"/>
  <c r="E759" i="36"/>
  <c r="K759" i="36"/>
  <c r="D760" i="36" s="1"/>
  <c r="H759" i="36"/>
  <c r="F759" i="36"/>
  <c r="J759" i="36" s="1"/>
  <c r="I759" i="36" s="1"/>
  <c r="H392" i="4"/>
  <c r="G392" i="4"/>
  <c r="F392" i="4"/>
  <c r="J392" i="4" s="1"/>
  <c r="E392" i="4"/>
  <c r="I391" i="1"/>
  <c r="K391" i="1"/>
  <c r="D392" i="1" s="1"/>
  <c r="G415" i="38"/>
  <c r="F415" i="38"/>
  <c r="J415" i="38" s="1"/>
  <c r="E415" i="38"/>
  <c r="H415" i="38"/>
  <c r="I391" i="42"/>
  <c r="K391" i="42"/>
  <c r="D392" i="42" s="1"/>
  <c r="H394" i="45" l="1"/>
  <c r="G394" i="45"/>
  <c r="E394" i="45"/>
  <c r="F394" i="45"/>
  <c r="J394" i="45" s="1"/>
  <c r="K394" i="44"/>
  <c r="D395" i="44" s="1"/>
  <c r="I394" i="44"/>
  <c r="G382" i="37"/>
  <c r="H382" i="37"/>
  <c r="F382" i="37"/>
  <c r="J382" i="37" s="1"/>
  <c r="E382" i="37"/>
  <c r="K392" i="43"/>
  <c r="D393" i="43" s="1"/>
  <c r="I392" i="43"/>
  <c r="G760" i="36"/>
  <c r="E760" i="36"/>
  <c r="H760" i="36"/>
  <c r="K760" i="36"/>
  <c r="D761" i="36" s="1"/>
  <c r="F760" i="36"/>
  <c r="J760" i="36" s="1"/>
  <c r="I760" i="36" s="1"/>
  <c r="I415" i="38"/>
  <c r="K415" i="38"/>
  <c r="D416" i="38" s="1"/>
  <c r="G392" i="42"/>
  <c r="F392" i="42"/>
  <c r="J392" i="42" s="1"/>
  <c r="E392" i="42"/>
  <c r="H392" i="42"/>
  <c r="I392" i="4"/>
  <c r="K392" i="4"/>
  <c r="D393" i="4" s="1"/>
  <c r="H392" i="1"/>
  <c r="G392" i="1"/>
  <c r="F392" i="1"/>
  <c r="J392" i="1" s="1"/>
  <c r="E392" i="1"/>
  <c r="K394" i="45" l="1"/>
  <c r="D395" i="45" s="1"/>
  <c r="I394" i="45"/>
  <c r="G395" i="44"/>
  <c r="E395" i="44"/>
  <c r="F395" i="44"/>
  <c r="J395" i="44" s="1"/>
  <c r="H395" i="44"/>
  <c r="K382" i="37"/>
  <c r="D383" i="37" s="1"/>
  <c r="I382" i="37"/>
  <c r="H393" i="43"/>
  <c r="G393" i="43"/>
  <c r="E393" i="43"/>
  <c r="F393" i="43"/>
  <c r="J393" i="43" s="1"/>
  <c r="G761" i="36"/>
  <c r="E761" i="36"/>
  <c r="K761" i="36"/>
  <c r="D762" i="36" s="1"/>
  <c r="H761" i="36"/>
  <c r="F761" i="36"/>
  <c r="J761" i="36" s="1"/>
  <c r="I761" i="36" s="1"/>
  <c r="E416" i="38"/>
  <c r="H416" i="38"/>
  <c r="G416" i="38"/>
  <c r="F416" i="38"/>
  <c r="J416" i="38" s="1"/>
  <c r="E393" i="4"/>
  <c r="H393" i="4"/>
  <c r="G393" i="4"/>
  <c r="F393" i="4"/>
  <c r="J393" i="4" s="1"/>
  <c r="K392" i="42"/>
  <c r="D393" i="42" s="1"/>
  <c r="I392" i="42"/>
  <c r="K392" i="1"/>
  <c r="D393" i="1" s="1"/>
  <c r="I392" i="1"/>
  <c r="G395" i="45" l="1"/>
  <c r="H395" i="45"/>
  <c r="E395" i="45"/>
  <c r="F395" i="45"/>
  <c r="J395" i="45" s="1"/>
  <c r="K395" i="44"/>
  <c r="D396" i="44" s="1"/>
  <c r="I395" i="44"/>
  <c r="G383" i="37"/>
  <c r="F383" i="37"/>
  <c r="J383" i="37" s="1"/>
  <c r="E383" i="37"/>
  <c r="H383" i="37"/>
  <c r="I393" i="43"/>
  <c r="K393" i="43"/>
  <c r="D394" i="43" s="1"/>
  <c r="F762" i="36"/>
  <c r="J762" i="36" s="1"/>
  <c r="I762" i="36" s="1"/>
  <c r="E762" i="36"/>
  <c r="H762" i="36"/>
  <c r="G762" i="36"/>
  <c r="K762" i="36"/>
  <c r="D763" i="36" s="1"/>
  <c r="G393" i="1"/>
  <c r="E393" i="1"/>
  <c r="H393" i="1"/>
  <c r="F393" i="1"/>
  <c r="J393" i="1" s="1"/>
  <c r="K393" i="4"/>
  <c r="D394" i="4" s="1"/>
  <c r="I393" i="4"/>
  <c r="I416" i="38"/>
  <c r="K416" i="38"/>
  <c r="D417" i="38" s="1"/>
  <c r="G393" i="42"/>
  <c r="H393" i="42"/>
  <c r="F393" i="42"/>
  <c r="J393" i="42" s="1"/>
  <c r="E393" i="42"/>
  <c r="K395" i="45" l="1"/>
  <c r="D396" i="45" s="1"/>
  <c r="I395" i="45"/>
  <c r="F396" i="44"/>
  <c r="J396" i="44" s="1"/>
  <c r="E396" i="44"/>
  <c r="G396" i="44"/>
  <c r="H396" i="44"/>
  <c r="K383" i="37"/>
  <c r="D384" i="37" s="1"/>
  <c r="I383" i="37"/>
  <c r="E394" i="43"/>
  <c r="H394" i="43"/>
  <c r="F394" i="43"/>
  <c r="J394" i="43" s="1"/>
  <c r="G394" i="43"/>
  <c r="H763" i="36"/>
  <c r="F763" i="36"/>
  <c r="J763" i="36" s="1"/>
  <c r="I763" i="36" s="1"/>
  <c r="E763" i="36"/>
  <c r="G763" i="36"/>
  <c r="K763" i="36"/>
  <c r="D764" i="36" s="1"/>
  <c r="G417" i="38"/>
  <c r="F417" i="38"/>
  <c r="J417" i="38" s="1"/>
  <c r="H417" i="38"/>
  <c r="E417" i="38"/>
  <c r="K393" i="1"/>
  <c r="D394" i="1" s="1"/>
  <c r="I393" i="1"/>
  <c r="K393" i="42"/>
  <c r="D394" i="42" s="1"/>
  <c r="I393" i="42"/>
  <c r="E394" i="4"/>
  <c r="H394" i="4"/>
  <c r="G394" i="4"/>
  <c r="F394" i="4"/>
  <c r="J394" i="4" s="1"/>
  <c r="H396" i="45" l="1"/>
  <c r="E396" i="45"/>
  <c r="F396" i="45"/>
  <c r="J396" i="45" s="1"/>
  <c r="G396" i="45"/>
  <c r="K396" i="44"/>
  <c r="D397" i="44" s="1"/>
  <c r="I396" i="44"/>
  <c r="G384" i="37"/>
  <c r="F384" i="37"/>
  <c r="J384" i="37" s="1"/>
  <c r="E384" i="37"/>
  <c r="H384" i="37"/>
  <c r="K394" i="43"/>
  <c r="D395" i="43" s="1"/>
  <c r="I394" i="43"/>
  <c r="G764" i="36"/>
  <c r="E764" i="36"/>
  <c r="K764" i="36"/>
  <c r="D765" i="36" s="1"/>
  <c r="F764" i="36"/>
  <c r="J764" i="36" s="1"/>
  <c r="I764" i="36" s="1"/>
  <c r="H764" i="36"/>
  <c r="G394" i="42"/>
  <c r="E394" i="42"/>
  <c r="F394" i="42"/>
  <c r="J394" i="42" s="1"/>
  <c r="H394" i="42"/>
  <c r="I417" i="38"/>
  <c r="K417" i="38"/>
  <c r="D418" i="38" s="1"/>
  <c r="K394" i="4"/>
  <c r="D395" i="4" s="1"/>
  <c r="I394" i="4"/>
  <c r="F394" i="1"/>
  <c r="J394" i="1" s="1"/>
  <c r="E394" i="1"/>
  <c r="H394" i="1"/>
  <c r="G394" i="1"/>
  <c r="K396" i="45" l="1"/>
  <c r="D397" i="45" s="1"/>
  <c r="I396" i="45"/>
  <c r="G397" i="44"/>
  <c r="E397" i="44"/>
  <c r="H397" i="44"/>
  <c r="F397" i="44"/>
  <c r="J397" i="44" s="1"/>
  <c r="I384" i="37"/>
  <c r="K384" i="37"/>
  <c r="D385" i="37" s="1"/>
  <c r="G395" i="43"/>
  <c r="E395" i="43"/>
  <c r="H395" i="43"/>
  <c r="F395" i="43"/>
  <c r="J395" i="43" s="1"/>
  <c r="G765" i="36"/>
  <c r="E765" i="36"/>
  <c r="H765" i="36"/>
  <c r="F765" i="36"/>
  <c r="J765" i="36" s="1"/>
  <c r="I765" i="36" s="1"/>
  <c r="K765" i="36"/>
  <c r="D766" i="36" s="1"/>
  <c r="H395" i="4"/>
  <c r="G395" i="4"/>
  <c r="F395" i="4"/>
  <c r="J395" i="4" s="1"/>
  <c r="E395" i="4"/>
  <c r="I394" i="42"/>
  <c r="K394" i="42"/>
  <c r="D395" i="42" s="1"/>
  <c r="E418" i="38"/>
  <c r="H418" i="38"/>
  <c r="G418" i="38"/>
  <c r="F418" i="38"/>
  <c r="J418" i="38" s="1"/>
  <c r="K394" i="1"/>
  <c r="D395" i="1" s="1"/>
  <c r="I394" i="1"/>
  <c r="H397" i="45" l="1"/>
  <c r="G397" i="45"/>
  <c r="E397" i="45"/>
  <c r="F397" i="45"/>
  <c r="J397" i="45" s="1"/>
  <c r="K397" i="44"/>
  <c r="D398" i="44" s="1"/>
  <c r="I397" i="44"/>
  <c r="F385" i="37"/>
  <c r="J385" i="37" s="1"/>
  <c r="E385" i="37"/>
  <c r="G385" i="37"/>
  <c r="H385" i="37"/>
  <c r="I395" i="43"/>
  <c r="K395" i="43"/>
  <c r="D396" i="43" s="1"/>
  <c r="G766" i="36"/>
  <c r="K766" i="36"/>
  <c r="D767" i="36" s="1"/>
  <c r="H766" i="36"/>
  <c r="F766" i="36"/>
  <c r="J766" i="36" s="1"/>
  <c r="I766" i="36" s="1"/>
  <c r="E766" i="36"/>
  <c r="F395" i="1"/>
  <c r="J395" i="1" s="1"/>
  <c r="G395" i="1"/>
  <c r="E395" i="1"/>
  <c r="H395" i="1"/>
  <c r="G395" i="42"/>
  <c r="H395" i="42"/>
  <c r="E395" i="42"/>
  <c r="F395" i="42"/>
  <c r="J395" i="42" s="1"/>
  <c r="K418" i="38"/>
  <c r="D419" i="38" s="1"/>
  <c r="I418" i="38"/>
  <c r="K395" i="4"/>
  <c r="D396" i="4" s="1"/>
  <c r="I395" i="4"/>
  <c r="K397" i="45" l="1"/>
  <c r="D398" i="45" s="1"/>
  <c r="I397" i="45"/>
  <c r="F398" i="44"/>
  <c r="J398" i="44" s="1"/>
  <c r="E398" i="44"/>
  <c r="H398" i="44"/>
  <c r="G398" i="44"/>
  <c r="I385" i="37"/>
  <c r="K385" i="37"/>
  <c r="D386" i="37" s="1"/>
  <c r="E396" i="43"/>
  <c r="H396" i="43"/>
  <c r="G396" i="43"/>
  <c r="F396" i="43"/>
  <c r="J396" i="43" s="1"/>
  <c r="H767" i="36"/>
  <c r="K767" i="36"/>
  <c r="D768" i="36" s="1"/>
  <c r="F767" i="36"/>
  <c r="J767" i="36" s="1"/>
  <c r="I767" i="36" s="1"/>
  <c r="G767" i="36"/>
  <c r="E767" i="36"/>
  <c r="G419" i="38"/>
  <c r="F419" i="38"/>
  <c r="J419" i="38" s="1"/>
  <c r="E419" i="38"/>
  <c r="H419" i="38"/>
  <c r="I395" i="42"/>
  <c r="K395" i="42"/>
  <c r="D396" i="42" s="1"/>
  <c r="H396" i="4"/>
  <c r="E396" i="4"/>
  <c r="G396" i="4"/>
  <c r="F396" i="4"/>
  <c r="J396" i="4" s="1"/>
  <c r="I395" i="1"/>
  <c r="K395" i="1"/>
  <c r="D396" i="1" s="1"/>
  <c r="H398" i="45" l="1"/>
  <c r="G398" i="45"/>
  <c r="E398" i="45"/>
  <c r="F398" i="45"/>
  <c r="J398" i="45" s="1"/>
  <c r="K398" i="44"/>
  <c r="D399" i="44" s="1"/>
  <c r="I398" i="44"/>
  <c r="H386" i="37"/>
  <c r="F386" i="37"/>
  <c r="J386" i="37" s="1"/>
  <c r="E386" i="37"/>
  <c r="G386" i="37"/>
  <c r="K396" i="43"/>
  <c r="D397" i="43" s="1"/>
  <c r="I396" i="43"/>
  <c r="F768" i="36"/>
  <c r="J768" i="36" s="1"/>
  <c r="I768" i="36" s="1"/>
  <c r="E768" i="36"/>
  <c r="G768" i="36"/>
  <c r="H768" i="36"/>
  <c r="K768" i="36"/>
  <c r="D769" i="36" s="1"/>
  <c r="G396" i="42"/>
  <c r="F396" i="42"/>
  <c r="J396" i="42" s="1"/>
  <c r="E396" i="42"/>
  <c r="H396" i="42"/>
  <c r="I396" i="4"/>
  <c r="K396" i="4"/>
  <c r="D397" i="4" s="1"/>
  <c r="I419" i="38"/>
  <c r="K419" i="38"/>
  <c r="D420" i="38" s="1"/>
  <c r="H396" i="1"/>
  <c r="F396" i="1"/>
  <c r="J396" i="1" s="1"/>
  <c r="G396" i="1"/>
  <c r="E396" i="1"/>
  <c r="K398" i="45" l="1"/>
  <c r="D399" i="45" s="1"/>
  <c r="I398" i="45"/>
  <c r="G399" i="44"/>
  <c r="E399" i="44"/>
  <c r="F399" i="44"/>
  <c r="J399" i="44" s="1"/>
  <c r="H399" i="44"/>
  <c r="K386" i="37"/>
  <c r="D387" i="37" s="1"/>
  <c r="I386" i="37"/>
  <c r="H397" i="43"/>
  <c r="G397" i="43"/>
  <c r="E397" i="43"/>
  <c r="F397" i="43"/>
  <c r="J397" i="43" s="1"/>
  <c r="G769" i="36"/>
  <c r="E769" i="36"/>
  <c r="K769" i="36"/>
  <c r="D770" i="36" s="1"/>
  <c r="F769" i="36"/>
  <c r="J769" i="36" s="1"/>
  <c r="I769" i="36" s="1"/>
  <c r="H769" i="36"/>
  <c r="K396" i="42"/>
  <c r="D397" i="42" s="1"/>
  <c r="I396" i="42"/>
  <c r="E420" i="38"/>
  <c r="H420" i="38"/>
  <c r="G420" i="38"/>
  <c r="F420" i="38"/>
  <c r="J420" i="38" s="1"/>
  <c r="K396" i="1"/>
  <c r="D397" i="1" s="1"/>
  <c r="I396" i="1"/>
  <c r="G397" i="4"/>
  <c r="F397" i="4"/>
  <c r="J397" i="4" s="1"/>
  <c r="H397" i="4"/>
  <c r="E397" i="4"/>
  <c r="G399" i="45" l="1"/>
  <c r="H399" i="45"/>
  <c r="E399" i="45"/>
  <c r="F399" i="45"/>
  <c r="J399" i="45" s="1"/>
  <c r="K399" i="44"/>
  <c r="D400" i="44" s="1"/>
  <c r="I399" i="44"/>
  <c r="F387" i="37"/>
  <c r="J387" i="37" s="1"/>
  <c r="E387" i="37"/>
  <c r="G387" i="37"/>
  <c r="H387" i="37"/>
  <c r="I397" i="43"/>
  <c r="K397" i="43"/>
  <c r="D398" i="43" s="1"/>
  <c r="K770" i="36"/>
  <c r="D771" i="36" s="1"/>
  <c r="F770" i="36"/>
  <c r="J770" i="36" s="1"/>
  <c r="I770" i="36" s="1"/>
  <c r="G770" i="36"/>
  <c r="E770" i="36"/>
  <c r="H770" i="36"/>
  <c r="K420" i="38"/>
  <c r="D421" i="38" s="1"/>
  <c r="I420" i="38"/>
  <c r="K397" i="4"/>
  <c r="D398" i="4" s="1"/>
  <c r="I397" i="4"/>
  <c r="G397" i="1"/>
  <c r="E397" i="1"/>
  <c r="H397" i="1"/>
  <c r="F397" i="1"/>
  <c r="J397" i="1" s="1"/>
  <c r="G397" i="42"/>
  <c r="H397" i="42"/>
  <c r="F397" i="42"/>
  <c r="J397" i="42" s="1"/>
  <c r="E397" i="42"/>
  <c r="K399" i="45" l="1"/>
  <c r="D400" i="45" s="1"/>
  <c r="I399" i="45"/>
  <c r="F400" i="44"/>
  <c r="J400" i="44" s="1"/>
  <c r="E400" i="44"/>
  <c r="H400" i="44"/>
  <c r="G400" i="44"/>
  <c r="K387" i="37"/>
  <c r="D388" i="37" s="1"/>
  <c r="I387" i="37"/>
  <c r="E398" i="43"/>
  <c r="H398" i="43"/>
  <c r="G398" i="43"/>
  <c r="F398" i="43"/>
  <c r="J398" i="43" s="1"/>
  <c r="G771" i="36"/>
  <c r="E771" i="36"/>
  <c r="K771" i="36"/>
  <c r="D772" i="36" s="1"/>
  <c r="H771" i="36"/>
  <c r="F771" i="36"/>
  <c r="J771" i="36" s="1"/>
  <c r="I771" i="36" s="1"/>
  <c r="I397" i="1"/>
  <c r="K397" i="1"/>
  <c r="D398" i="1" s="1"/>
  <c r="G421" i="38"/>
  <c r="F421" i="38"/>
  <c r="J421" i="38" s="1"/>
  <c r="E421" i="38"/>
  <c r="H421" i="38"/>
  <c r="K397" i="42"/>
  <c r="D398" i="42" s="1"/>
  <c r="I397" i="42"/>
  <c r="H398" i="4"/>
  <c r="G398" i="4"/>
  <c r="F398" i="4"/>
  <c r="J398" i="4" s="1"/>
  <c r="E398" i="4"/>
  <c r="H400" i="45" l="1"/>
  <c r="E400" i="45"/>
  <c r="G400" i="45"/>
  <c r="F400" i="45"/>
  <c r="J400" i="45" s="1"/>
  <c r="K400" i="44"/>
  <c r="D401" i="44" s="1"/>
  <c r="I400" i="44"/>
  <c r="G388" i="37"/>
  <c r="E388" i="37"/>
  <c r="F388" i="37"/>
  <c r="J388" i="37" s="1"/>
  <c r="H388" i="37"/>
  <c r="K398" i="43"/>
  <c r="D399" i="43" s="1"/>
  <c r="I398" i="43"/>
  <c r="G772" i="36"/>
  <c r="H772" i="36"/>
  <c r="K772" i="36"/>
  <c r="D773" i="36" s="1"/>
  <c r="F772" i="36"/>
  <c r="J772" i="36" s="1"/>
  <c r="I772" i="36" s="1"/>
  <c r="E772" i="36"/>
  <c r="G398" i="42"/>
  <c r="E398" i="42"/>
  <c r="F398" i="42"/>
  <c r="J398" i="42" s="1"/>
  <c r="H398" i="42"/>
  <c r="I421" i="38"/>
  <c r="K421" i="38"/>
  <c r="D422" i="38" s="1"/>
  <c r="I398" i="4"/>
  <c r="K398" i="4"/>
  <c r="D399" i="4" s="1"/>
  <c r="F398" i="1"/>
  <c r="J398" i="1" s="1"/>
  <c r="E398" i="1"/>
  <c r="H398" i="1"/>
  <c r="G398" i="1"/>
  <c r="K400" i="45" l="1"/>
  <c r="D401" i="45" s="1"/>
  <c r="I400" i="45"/>
  <c r="E401" i="44"/>
  <c r="H401" i="44"/>
  <c r="G401" i="44"/>
  <c r="F401" i="44"/>
  <c r="J401" i="44" s="1"/>
  <c r="I388" i="37"/>
  <c r="K388" i="37"/>
  <c r="D389" i="37" s="1"/>
  <c r="G399" i="43"/>
  <c r="E399" i="43"/>
  <c r="F399" i="43"/>
  <c r="J399" i="43" s="1"/>
  <c r="H399" i="43"/>
  <c r="K773" i="36"/>
  <c r="D774" i="36" s="1"/>
  <c r="F773" i="36"/>
  <c r="J773" i="36" s="1"/>
  <c r="I773" i="36" s="1"/>
  <c r="G773" i="36"/>
  <c r="E773" i="36"/>
  <c r="H773" i="36"/>
  <c r="K398" i="1"/>
  <c r="D399" i="1" s="1"/>
  <c r="I398" i="1"/>
  <c r="E399" i="4"/>
  <c r="H399" i="4"/>
  <c r="G399" i="4"/>
  <c r="F399" i="4"/>
  <c r="J399" i="4" s="1"/>
  <c r="I398" i="42"/>
  <c r="K398" i="42"/>
  <c r="D399" i="42" s="1"/>
  <c r="E422" i="38"/>
  <c r="H422" i="38"/>
  <c r="G422" i="38"/>
  <c r="F422" i="38"/>
  <c r="J422" i="38" s="1"/>
  <c r="H401" i="45" l="1"/>
  <c r="G401" i="45"/>
  <c r="E401" i="45"/>
  <c r="F401" i="45"/>
  <c r="J401" i="45" s="1"/>
  <c r="K401" i="44"/>
  <c r="D402" i="44" s="1"/>
  <c r="I401" i="44"/>
  <c r="E389" i="37"/>
  <c r="F389" i="37"/>
  <c r="J389" i="37" s="1"/>
  <c r="H389" i="37"/>
  <c r="G389" i="37"/>
  <c r="I399" i="43"/>
  <c r="K399" i="43"/>
  <c r="D400" i="43" s="1"/>
  <c r="G774" i="36"/>
  <c r="E774" i="36"/>
  <c r="H774" i="36"/>
  <c r="F774" i="36"/>
  <c r="J774" i="36" s="1"/>
  <c r="I774" i="36" s="1"/>
  <c r="K774" i="36"/>
  <c r="D775" i="36" s="1"/>
  <c r="K399" i="4"/>
  <c r="D400" i="4" s="1"/>
  <c r="I399" i="4"/>
  <c r="F399" i="1"/>
  <c r="J399" i="1" s="1"/>
  <c r="G399" i="1"/>
  <c r="E399" i="1"/>
  <c r="H399" i="1"/>
  <c r="G399" i="42"/>
  <c r="H399" i="42"/>
  <c r="E399" i="42"/>
  <c r="F399" i="42"/>
  <c r="J399" i="42" s="1"/>
  <c r="I422" i="38"/>
  <c r="K422" i="38"/>
  <c r="D423" i="38" s="1"/>
  <c r="K401" i="45" l="1"/>
  <c r="D402" i="45" s="1"/>
  <c r="I401" i="45"/>
  <c r="F402" i="44"/>
  <c r="J402" i="44" s="1"/>
  <c r="E402" i="44"/>
  <c r="G402" i="44"/>
  <c r="H402" i="44"/>
  <c r="K389" i="37"/>
  <c r="D390" i="37" s="1"/>
  <c r="I389" i="37"/>
  <c r="E400" i="43"/>
  <c r="H400" i="43"/>
  <c r="G400" i="43"/>
  <c r="F400" i="43"/>
  <c r="J400" i="43" s="1"/>
  <c r="G775" i="36"/>
  <c r="E775" i="36"/>
  <c r="K775" i="36"/>
  <c r="D776" i="36" s="1"/>
  <c r="H775" i="36"/>
  <c r="F775" i="36"/>
  <c r="J775" i="36" s="1"/>
  <c r="I775" i="36" s="1"/>
  <c r="G423" i="38"/>
  <c r="F423" i="38"/>
  <c r="J423" i="38" s="1"/>
  <c r="E423" i="38"/>
  <c r="H423" i="38"/>
  <c r="I399" i="1"/>
  <c r="K399" i="1"/>
  <c r="D400" i="1" s="1"/>
  <c r="H400" i="4"/>
  <c r="G400" i="4"/>
  <c r="F400" i="4"/>
  <c r="J400" i="4" s="1"/>
  <c r="E400" i="4"/>
  <c r="I399" i="42"/>
  <c r="K399" i="42"/>
  <c r="D400" i="42" s="1"/>
  <c r="H402" i="45" l="1"/>
  <c r="G402" i="45"/>
  <c r="E402" i="45"/>
  <c r="F402" i="45"/>
  <c r="J402" i="45" s="1"/>
  <c r="K402" i="44"/>
  <c r="D403" i="44" s="1"/>
  <c r="I402" i="44"/>
  <c r="E390" i="37"/>
  <c r="H390" i="37"/>
  <c r="F390" i="37"/>
  <c r="J390" i="37" s="1"/>
  <c r="G390" i="37"/>
  <c r="K400" i="43"/>
  <c r="D401" i="43" s="1"/>
  <c r="I400" i="43"/>
  <c r="H776" i="36"/>
  <c r="F776" i="36"/>
  <c r="J776" i="36" s="1"/>
  <c r="I776" i="36" s="1"/>
  <c r="G776" i="36"/>
  <c r="E776" i="36"/>
  <c r="K776" i="36"/>
  <c r="D777" i="36" s="1"/>
  <c r="G400" i="42"/>
  <c r="F400" i="42"/>
  <c r="J400" i="42" s="1"/>
  <c r="E400" i="42"/>
  <c r="H400" i="42"/>
  <c r="H400" i="1"/>
  <c r="G400" i="1"/>
  <c r="F400" i="1"/>
  <c r="J400" i="1" s="1"/>
  <c r="E400" i="1"/>
  <c r="I423" i="38"/>
  <c r="K423" i="38"/>
  <c r="D424" i="38" s="1"/>
  <c r="I400" i="4"/>
  <c r="K400" i="4"/>
  <c r="D401" i="4" s="1"/>
  <c r="K402" i="45" l="1"/>
  <c r="D403" i="45" s="1"/>
  <c r="I402" i="45"/>
  <c r="G403" i="44"/>
  <c r="E403" i="44"/>
  <c r="F403" i="44"/>
  <c r="J403" i="44" s="1"/>
  <c r="H403" i="44"/>
  <c r="I390" i="37"/>
  <c r="K390" i="37"/>
  <c r="D391" i="37" s="1"/>
  <c r="H401" i="43"/>
  <c r="G401" i="43"/>
  <c r="E401" i="43"/>
  <c r="F401" i="43"/>
  <c r="J401" i="43" s="1"/>
  <c r="G777" i="36"/>
  <c r="E777" i="36"/>
  <c r="H777" i="36"/>
  <c r="K777" i="36"/>
  <c r="D778" i="36" s="1"/>
  <c r="F777" i="36"/>
  <c r="J777" i="36" s="1"/>
  <c r="I777" i="36" s="1"/>
  <c r="E424" i="38"/>
  <c r="H424" i="38"/>
  <c r="G424" i="38"/>
  <c r="F424" i="38"/>
  <c r="J424" i="38" s="1"/>
  <c r="E401" i="4"/>
  <c r="H401" i="4"/>
  <c r="G401" i="4"/>
  <c r="F401" i="4"/>
  <c r="J401" i="4" s="1"/>
  <c r="K400" i="42"/>
  <c r="D401" i="42" s="1"/>
  <c r="I400" i="42"/>
  <c r="K400" i="1"/>
  <c r="D401" i="1" s="1"/>
  <c r="I400" i="1"/>
  <c r="G403" i="45" l="1"/>
  <c r="H403" i="45"/>
  <c r="F403" i="45"/>
  <c r="J403" i="45" s="1"/>
  <c r="E403" i="45"/>
  <c r="K403" i="44"/>
  <c r="D404" i="44" s="1"/>
  <c r="I403" i="44"/>
  <c r="F391" i="37"/>
  <c r="J391" i="37" s="1"/>
  <c r="E391" i="37"/>
  <c r="G391" i="37"/>
  <c r="H391" i="37"/>
  <c r="I401" i="43"/>
  <c r="K401" i="43"/>
  <c r="D402" i="43" s="1"/>
  <c r="F778" i="36"/>
  <c r="J778" i="36" s="1"/>
  <c r="I778" i="36" s="1"/>
  <c r="G778" i="36"/>
  <c r="K778" i="36"/>
  <c r="D779" i="36" s="1"/>
  <c r="E778" i="36"/>
  <c r="H778" i="36"/>
  <c r="K401" i="4"/>
  <c r="D402" i="4" s="1"/>
  <c r="I401" i="4"/>
  <c r="I424" i="38"/>
  <c r="K424" i="38"/>
  <c r="D425" i="38" s="1"/>
  <c r="G401" i="1"/>
  <c r="F401" i="1"/>
  <c r="J401" i="1" s="1"/>
  <c r="E401" i="1"/>
  <c r="H401" i="1"/>
  <c r="G401" i="42"/>
  <c r="H401" i="42"/>
  <c r="F401" i="42"/>
  <c r="J401" i="42" s="1"/>
  <c r="E401" i="42"/>
  <c r="K403" i="45" l="1"/>
  <c r="D404" i="45" s="1"/>
  <c r="I403" i="45"/>
  <c r="F404" i="44"/>
  <c r="J404" i="44" s="1"/>
  <c r="E404" i="44"/>
  <c r="G404" i="44"/>
  <c r="H404" i="44"/>
  <c r="K391" i="37"/>
  <c r="D392" i="37" s="1"/>
  <c r="I391" i="37"/>
  <c r="E402" i="43"/>
  <c r="H402" i="43"/>
  <c r="F402" i="43"/>
  <c r="J402" i="43" s="1"/>
  <c r="G402" i="43"/>
  <c r="G779" i="36"/>
  <c r="E779" i="36"/>
  <c r="H779" i="36"/>
  <c r="K779" i="36"/>
  <c r="D780" i="36" s="1"/>
  <c r="F779" i="36"/>
  <c r="J779" i="36" s="1"/>
  <c r="I779" i="36" s="1"/>
  <c r="K401" i="42"/>
  <c r="D402" i="42" s="1"/>
  <c r="I401" i="42"/>
  <c r="G425" i="38"/>
  <c r="F425" i="38"/>
  <c r="J425" i="38" s="1"/>
  <c r="H425" i="38"/>
  <c r="E425" i="38"/>
  <c r="K401" i="1"/>
  <c r="D402" i="1" s="1"/>
  <c r="I401" i="1"/>
  <c r="E402" i="4"/>
  <c r="H402" i="4"/>
  <c r="G402" i="4"/>
  <c r="F402" i="4"/>
  <c r="J402" i="4" s="1"/>
  <c r="H404" i="45" l="1"/>
  <c r="E404" i="45"/>
  <c r="G404" i="45"/>
  <c r="F404" i="45"/>
  <c r="J404" i="45" s="1"/>
  <c r="K404" i="44"/>
  <c r="D405" i="44" s="1"/>
  <c r="I404" i="44"/>
  <c r="G392" i="37"/>
  <c r="E392" i="37"/>
  <c r="F392" i="37"/>
  <c r="J392" i="37" s="1"/>
  <c r="H392" i="37"/>
  <c r="K402" i="43"/>
  <c r="D403" i="43" s="1"/>
  <c r="I402" i="43"/>
  <c r="G780" i="36"/>
  <c r="E780" i="36"/>
  <c r="H780" i="36"/>
  <c r="K780" i="36"/>
  <c r="D781" i="36" s="1"/>
  <c r="F780" i="36"/>
  <c r="J780" i="36" s="1"/>
  <c r="I780" i="36" s="1"/>
  <c r="F402" i="1"/>
  <c r="J402" i="1" s="1"/>
  <c r="E402" i="1"/>
  <c r="H402" i="1"/>
  <c r="G402" i="1"/>
  <c r="I425" i="38"/>
  <c r="K425" i="38"/>
  <c r="D426" i="38" s="1"/>
  <c r="K402" i="4"/>
  <c r="D403" i="4" s="1"/>
  <c r="I402" i="4"/>
  <c r="G402" i="42"/>
  <c r="E402" i="42"/>
  <c r="F402" i="42"/>
  <c r="J402" i="42" s="1"/>
  <c r="H402" i="42"/>
  <c r="K404" i="45" l="1"/>
  <c r="D405" i="45" s="1"/>
  <c r="I404" i="45"/>
  <c r="G405" i="44"/>
  <c r="E405" i="44"/>
  <c r="H405" i="44"/>
  <c r="F405" i="44"/>
  <c r="J405" i="44" s="1"/>
  <c r="I392" i="37"/>
  <c r="K392" i="37"/>
  <c r="D393" i="37" s="1"/>
  <c r="G403" i="43"/>
  <c r="E403" i="43"/>
  <c r="H403" i="43"/>
  <c r="F403" i="43"/>
  <c r="J403" i="43" s="1"/>
  <c r="G781" i="36"/>
  <c r="E781" i="36"/>
  <c r="H781" i="36"/>
  <c r="K781" i="36"/>
  <c r="D782" i="36" s="1"/>
  <c r="F781" i="36"/>
  <c r="J781" i="36" s="1"/>
  <c r="I781" i="36" s="1"/>
  <c r="E426" i="38"/>
  <c r="H426" i="38"/>
  <c r="G426" i="38"/>
  <c r="F426" i="38"/>
  <c r="J426" i="38" s="1"/>
  <c r="I402" i="42"/>
  <c r="K402" i="42"/>
  <c r="D403" i="42" s="1"/>
  <c r="H403" i="4"/>
  <c r="G403" i="4"/>
  <c r="F403" i="4"/>
  <c r="J403" i="4" s="1"/>
  <c r="E403" i="4"/>
  <c r="K402" i="1"/>
  <c r="D403" i="1" s="1"/>
  <c r="I402" i="1"/>
  <c r="H405" i="45" l="1"/>
  <c r="G405" i="45"/>
  <c r="E405" i="45"/>
  <c r="F405" i="45"/>
  <c r="J405" i="45" s="1"/>
  <c r="K405" i="44"/>
  <c r="D406" i="44" s="1"/>
  <c r="I405" i="44"/>
  <c r="F393" i="37"/>
  <c r="J393" i="37" s="1"/>
  <c r="G393" i="37"/>
  <c r="E393" i="37"/>
  <c r="H393" i="37"/>
  <c r="I403" i="43"/>
  <c r="K403" i="43"/>
  <c r="D404" i="43" s="1"/>
  <c r="F782" i="36"/>
  <c r="J782" i="36" s="1"/>
  <c r="I782" i="36" s="1"/>
  <c r="G782" i="36"/>
  <c r="E782" i="36"/>
  <c r="K782" i="36"/>
  <c r="D783" i="36" s="1"/>
  <c r="H782" i="36"/>
  <c r="K426" i="38"/>
  <c r="D427" i="38" s="1"/>
  <c r="I426" i="38"/>
  <c r="F403" i="1"/>
  <c r="J403" i="1" s="1"/>
  <c r="G403" i="1"/>
  <c r="E403" i="1"/>
  <c r="H403" i="1"/>
  <c r="G403" i="42"/>
  <c r="H403" i="42"/>
  <c r="F403" i="42"/>
  <c r="J403" i="42" s="1"/>
  <c r="E403" i="42"/>
  <c r="K403" i="4"/>
  <c r="D404" i="4" s="1"/>
  <c r="I403" i="4"/>
  <c r="K405" i="45" l="1"/>
  <c r="D406" i="45" s="1"/>
  <c r="I405" i="45"/>
  <c r="F406" i="44"/>
  <c r="J406" i="44" s="1"/>
  <c r="E406" i="44"/>
  <c r="G406" i="44"/>
  <c r="H406" i="44"/>
  <c r="K393" i="37"/>
  <c r="D394" i="37" s="1"/>
  <c r="I393" i="37"/>
  <c r="E404" i="43"/>
  <c r="H404" i="43"/>
  <c r="G404" i="43"/>
  <c r="F404" i="43"/>
  <c r="J404" i="43" s="1"/>
  <c r="H783" i="36"/>
  <c r="F783" i="36"/>
  <c r="J783" i="36" s="1"/>
  <c r="I783" i="36" s="1"/>
  <c r="G783" i="36"/>
  <c r="E783" i="36"/>
  <c r="K783" i="36"/>
  <c r="D784" i="36" s="1"/>
  <c r="I403" i="1"/>
  <c r="K403" i="1"/>
  <c r="D404" i="1" s="1"/>
  <c r="H404" i="4"/>
  <c r="E404" i="4"/>
  <c r="G404" i="4"/>
  <c r="F404" i="4"/>
  <c r="J404" i="4" s="1"/>
  <c r="I403" i="42"/>
  <c r="K403" i="42"/>
  <c r="D404" i="42" s="1"/>
  <c r="G427" i="38"/>
  <c r="F427" i="38"/>
  <c r="J427" i="38" s="1"/>
  <c r="H427" i="38"/>
  <c r="E427" i="38"/>
  <c r="H406" i="45" l="1"/>
  <c r="G406" i="45"/>
  <c r="F406" i="45"/>
  <c r="J406" i="45" s="1"/>
  <c r="E406" i="45"/>
  <c r="K406" i="44"/>
  <c r="D407" i="44" s="1"/>
  <c r="I406" i="44"/>
  <c r="F394" i="37"/>
  <c r="J394" i="37" s="1"/>
  <c r="E394" i="37"/>
  <c r="G394" i="37"/>
  <c r="H394" i="37"/>
  <c r="K404" i="43"/>
  <c r="D405" i="43" s="1"/>
  <c r="I404" i="43"/>
  <c r="G784" i="36"/>
  <c r="H784" i="36"/>
  <c r="K784" i="36"/>
  <c r="D785" i="36" s="1"/>
  <c r="F784" i="36"/>
  <c r="J784" i="36" s="1"/>
  <c r="I784" i="36" s="1"/>
  <c r="E784" i="36"/>
  <c r="I427" i="38"/>
  <c r="K427" i="38"/>
  <c r="D428" i="38" s="1"/>
  <c r="I404" i="4"/>
  <c r="K404" i="4"/>
  <c r="D405" i="4" s="1"/>
  <c r="H404" i="1"/>
  <c r="G404" i="1"/>
  <c r="E404" i="1"/>
  <c r="F404" i="1"/>
  <c r="J404" i="1" s="1"/>
  <c r="G404" i="42"/>
  <c r="F404" i="42"/>
  <c r="J404" i="42" s="1"/>
  <c r="E404" i="42"/>
  <c r="H404" i="42"/>
  <c r="K406" i="45" l="1"/>
  <c r="D407" i="45" s="1"/>
  <c r="I406" i="45"/>
  <c r="G407" i="44"/>
  <c r="E407" i="44"/>
  <c r="F407" i="44"/>
  <c r="J407" i="44" s="1"/>
  <c r="H407" i="44"/>
  <c r="I394" i="37"/>
  <c r="K394" i="37"/>
  <c r="D395" i="37" s="1"/>
  <c r="H405" i="43"/>
  <c r="G405" i="43"/>
  <c r="E405" i="43"/>
  <c r="F405" i="43"/>
  <c r="J405" i="43" s="1"/>
  <c r="G785" i="36"/>
  <c r="E785" i="36"/>
  <c r="H785" i="36"/>
  <c r="K785" i="36"/>
  <c r="D786" i="36" s="1"/>
  <c r="F785" i="36"/>
  <c r="J785" i="36" s="1"/>
  <c r="I785" i="36" s="1"/>
  <c r="K404" i="42"/>
  <c r="D405" i="42" s="1"/>
  <c r="I404" i="42"/>
  <c r="E428" i="38"/>
  <c r="H428" i="38"/>
  <c r="G428" i="38"/>
  <c r="F428" i="38"/>
  <c r="J428" i="38" s="1"/>
  <c r="K404" i="1"/>
  <c r="D405" i="1" s="1"/>
  <c r="I404" i="1"/>
  <c r="E405" i="4"/>
  <c r="G405" i="4"/>
  <c r="F405" i="4"/>
  <c r="J405" i="4" s="1"/>
  <c r="H405" i="4"/>
  <c r="G407" i="45" l="1"/>
  <c r="H407" i="45"/>
  <c r="E407" i="45"/>
  <c r="F407" i="45"/>
  <c r="J407" i="45" s="1"/>
  <c r="K407" i="44"/>
  <c r="D408" i="44" s="1"/>
  <c r="I407" i="44"/>
  <c r="E395" i="37"/>
  <c r="H395" i="37"/>
  <c r="G395" i="37"/>
  <c r="F395" i="37"/>
  <c r="J395" i="37" s="1"/>
  <c r="I405" i="43"/>
  <c r="K405" i="43"/>
  <c r="D406" i="43" s="1"/>
  <c r="G786" i="36"/>
  <c r="E786" i="36"/>
  <c r="H786" i="36"/>
  <c r="K786" i="36"/>
  <c r="D787" i="36" s="1"/>
  <c r="F786" i="36"/>
  <c r="J786" i="36" s="1"/>
  <c r="I786" i="36" s="1"/>
  <c r="K405" i="4"/>
  <c r="D406" i="4" s="1"/>
  <c r="I405" i="4"/>
  <c r="K428" i="38"/>
  <c r="D429" i="38" s="1"/>
  <c r="I428" i="38"/>
  <c r="G405" i="1"/>
  <c r="E405" i="1"/>
  <c r="F405" i="1"/>
  <c r="J405" i="1" s="1"/>
  <c r="H405" i="1"/>
  <c r="G405" i="42"/>
  <c r="H405" i="42"/>
  <c r="F405" i="42"/>
  <c r="J405" i="42" s="1"/>
  <c r="E405" i="42"/>
  <c r="K407" i="45" l="1"/>
  <c r="D408" i="45" s="1"/>
  <c r="I407" i="45"/>
  <c r="F408" i="44"/>
  <c r="J408" i="44" s="1"/>
  <c r="E408" i="44"/>
  <c r="H408" i="44"/>
  <c r="G408" i="44"/>
  <c r="I395" i="37"/>
  <c r="K395" i="37"/>
  <c r="D396" i="37" s="1"/>
  <c r="E406" i="43"/>
  <c r="H406" i="43"/>
  <c r="G406" i="43"/>
  <c r="F406" i="43"/>
  <c r="J406" i="43" s="1"/>
  <c r="H787" i="36"/>
  <c r="F787" i="36"/>
  <c r="J787" i="36" s="1"/>
  <c r="I787" i="36" s="1"/>
  <c r="G787" i="36"/>
  <c r="E787" i="36"/>
  <c r="K787" i="36"/>
  <c r="D788" i="36" s="1"/>
  <c r="K405" i="42"/>
  <c r="D406" i="42" s="1"/>
  <c r="I405" i="42"/>
  <c r="I405" i="1"/>
  <c r="K405" i="1"/>
  <c r="D406" i="1" s="1"/>
  <c r="G429" i="38"/>
  <c r="F429" i="38"/>
  <c r="J429" i="38" s="1"/>
  <c r="E429" i="38"/>
  <c r="H429" i="38"/>
  <c r="E406" i="4"/>
  <c r="H406" i="4"/>
  <c r="G406" i="4"/>
  <c r="F406" i="4"/>
  <c r="J406" i="4" s="1"/>
  <c r="H408" i="45" l="1"/>
  <c r="E408" i="45"/>
  <c r="G408" i="45"/>
  <c r="F408" i="45"/>
  <c r="J408" i="45" s="1"/>
  <c r="K408" i="44"/>
  <c r="D409" i="44" s="1"/>
  <c r="I408" i="44"/>
  <c r="G396" i="37"/>
  <c r="H396" i="37"/>
  <c r="F396" i="37"/>
  <c r="J396" i="37" s="1"/>
  <c r="E396" i="37"/>
  <c r="K406" i="43"/>
  <c r="D407" i="43" s="1"/>
  <c r="I406" i="43"/>
  <c r="G788" i="36"/>
  <c r="H788" i="36"/>
  <c r="K788" i="36"/>
  <c r="D789" i="36" s="1"/>
  <c r="F788" i="36"/>
  <c r="J788" i="36" s="1"/>
  <c r="I788" i="36" s="1"/>
  <c r="E788" i="36"/>
  <c r="I406" i="4"/>
  <c r="K406" i="4"/>
  <c r="D407" i="4" s="1"/>
  <c r="F406" i="1"/>
  <c r="J406" i="1" s="1"/>
  <c r="E406" i="1"/>
  <c r="H406" i="1"/>
  <c r="G406" i="1"/>
  <c r="I429" i="38"/>
  <c r="K429" i="38"/>
  <c r="D430" i="38" s="1"/>
  <c r="G406" i="42"/>
  <c r="E406" i="42"/>
  <c r="F406" i="42"/>
  <c r="J406" i="42" s="1"/>
  <c r="H406" i="42"/>
  <c r="K408" i="45" l="1"/>
  <c r="D409" i="45" s="1"/>
  <c r="I408" i="45"/>
  <c r="E409" i="44"/>
  <c r="H409" i="44"/>
  <c r="F409" i="44"/>
  <c r="J409" i="44" s="1"/>
  <c r="G409" i="44"/>
  <c r="K396" i="37"/>
  <c r="D397" i="37" s="1"/>
  <c r="I396" i="37"/>
  <c r="G407" i="43"/>
  <c r="E407" i="43"/>
  <c r="F407" i="43"/>
  <c r="J407" i="43" s="1"/>
  <c r="H407" i="43"/>
  <c r="G789" i="36"/>
  <c r="E789" i="36"/>
  <c r="H789" i="36"/>
  <c r="K789" i="36"/>
  <c r="D790" i="36" s="1"/>
  <c r="F789" i="36"/>
  <c r="J789" i="36" s="1"/>
  <c r="I789" i="36" s="1"/>
  <c r="I406" i="42"/>
  <c r="K406" i="42"/>
  <c r="D407" i="42" s="1"/>
  <c r="K406" i="1"/>
  <c r="D407" i="1" s="1"/>
  <c r="I406" i="1"/>
  <c r="E430" i="38"/>
  <c r="H430" i="38"/>
  <c r="G430" i="38"/>
  <c r="F430" i="38"/>
  <c r="J430" i="38" s="1"/>
  <c r="E407" i="4"/>
  <c r="H407" i="4"/>
  <c r="G407" i="4"/>
  <c r="F407" i="4"/>
  <c r="J407" i="4" s="1"/>
  <c r="H409" i="45" l="1"/>
  <c r="G409" i="45"/>
  <c r="E409" i="45"/>
  <c r="F409" i="45"/>
  <c r="J409" i="45" s="1"/>
  <c r="K409" i="44"/>
  <c r="D410" i="44" s="1"/>
  <c r="I409" i="44"/>
  <c r="F397" i="37"/>
  <c r="J397" i="37" s="1"/>
  <c r="H397" i="37"/>
  <c r="E397" i="37"/>
  <c r="G397" i="37"/>
  <c r="I407" i="43"/>
  <c r="K407" i="43"/>
  <c r="D408" i="43" s="1"/>
  <c r="G790" i="36"/>
  <c r="E790" i="36"/>
  <c r="H790" i="36"/>
  <c r="F790" i="36"/>
  <c r="J790" i="36" s="1"/>
  <c r="I790" i="36" s="1"/>
  <c r="K790" i="36"/>
  <c r="D791" i="36" s="1"/>
  <c r="I430" i="38"/>
  <c r="K430" i="38"/>
  <c r="D431" i="38" s="1"/>
  <c r="F407" i="1"/>
  <c r="J407" i="1" s="1"/>
  <c r="G407" i="1"/>
  <c r="E407" i="1"/>
  <c r="H407" i="1"/>
  <c r="G407" i="42"/>
  <c r="H407" i="42"/>
  <c r="E407" i="42"/>
  <c r="F407" i="42"/>
  <c r="J407" i="42" s="1"/>
  <c r="K407" i="4"/>
  <c r="D408" i="4" s="1"/>
  <c r="I407" i="4"/>
  <c r="K409" i="45" l="1"/>
  <c r="D410" i="45" s="1"/>
  <c r="I409" i="45"/>
  <c r="F410" i="44"/>
  <c r="J410" i="44" s="1"/>
  <c r="E410" i="44"/>
  <c r="H410" i="44"/>
  <c r="G410" i="44"/>
  <c r="I397" i="37"/>
  <c r="K397" i="37"/>
  <c r="D398" i="37" s="1"/>
  <c r="E408" i="43"/>
  <c r="H408" i="43"/>
  <c r="G408" i="43"/>
  <c r="F408" i="43"/>
  <c r="J408" i="43" s="1"/>
  <c r="G791" i="36"/>
  <c r="E791" i="36"/>
  <c r="K791" i="36"/>
  <c r="D792" i="36" s="1"/>
  <c r="H791" i="36"/>
  <c r="F791" i="36"/>
  <c r="J791" i="36" s="1"/>
  <c r="I791" i="36" s="1"/>
  <c r="H408" i="4"/>
  <c r="G408" i="4"/>
  <c r="F408" i="4"/>
  <c r="J408" i="4" s="1"/>
  <c r="E408" i="4"/>
  <c r="G431" i="38"/>
  <c r="F431" i="38"/>
  <c r="J431" i="38" s="1"/>
  <c r="E431" i="38"/>
  <c r="H431" i="38"/>
  <c r="I407" i="1"/>
  <c r="K407" i="1"/>
  <c r="D408" i="1" s="1"/>
  <c r="I407" i="42"/>
  <c r="K407" i="42"/>
  <c r="D408" i="42" s="1"/>
  <c r="H410" i="45" l="1"/>
  <c r="G410" i="45"/>
  <c r="E410" i="45"/>
  <c r="F410" i="45"/>
  <c r="J410" i="45" s="1"/>
  <c r="K410" i="44"/>
  <c r="D411" i="44" s="1"/>
  <c r="I410" i="44"/>
  <c r="G398" i="37"/>
  <c r="E398" i="37"/>
  <c r="F398" i="37"/>
  <c r="J398" i="37" s="1"/>
  <c r="H398" i="37"/>
  <c r="K408" i="43"/>
  <c r="D409" i="43" s="1"/>
  <c r="I408" i="43"/>
  <c r="K792" i="36"/>
  <c r="D793" i="36" s="1"/>
  <c r="H792" i="36"/>
  <c r="F792" i="36"/>
  <c r="J792" i="36" s="1"/>
  <c r="I792" i="36" s="1"/>
  <c r="E792" i="36"/>
  <c r="G792" i="36"/>
  <c r="H408" i="1"/>
  <c r="G408" i="1"/>
  <c r="F408" i="1"/>
  <c r="J408" i="1" s="1"/>
  <c r="E408" i="1"/>
  <c r="I431" i="38"/>
  <c r="K431" i="38"/>
  <c r="D432" i="38" s="1"/>
  <c r="K408" i="4"/>
  <c r="D409" i="4" s="1"/>
  <c r="I408" i="4"/>
  <c r="G408" i="42"/>
  <c r="F408" i="42"/>
  <c r="J408" i="42" s="1"/>
  <c r="E408" i="42"/>
  <c r="H408" i="42"/>
  <c r="K410" i="45" l="1"/>
  <c r="D411" i="45" s="1"/>
  <c r="I410" i="45"/>
  <c r="G411" i="44"/>
  <c r="E411" i="44"/>
  <c r="F411" i="44"/>
  <c r="J411" i="44" s="1"/>
  <c r="H411" i="44"/>
  <c r="I398" i="37"/>
  <c r="K398" i="37"/>
  <c r="D399" i="37" s="1"/>
  <c r="H409" i="43"/>
  <c r="G409" i="43"/>
  <c r="E409" i="43"/>
  <c r="F409" i="43"/>
  <c r="J409" i="43" s="1"/>
  <c r="G793" i="36"/>
  <c r="E793" i="36"/>
  <c r="H793" i="36"/>
  <c r="F793" i="36"/>
  <c r="J793" i="36" s="1"/>
  <c r="I793" i="36" s="1"/>
  <c r="K793" i="36"/>
  <c r="D794" i="36" s="1"/>
  <c r="E409" i="4"/>
  <c r="H409" i="4"/>
  <c r="G409" i="4"/>
  <c r="F409" i="4"/>
  <c r="J409" i="4" s="1"/>
  <c r="K408" i="42"/>
  <c r="D409" i="42" s="1"/>
  <c r="I408" i="42"/>
  <c r="E432" i="38"/>
  <c r="H432" i="38"/>
  <c r="G432" i="38"/>
  <c r="F432" i="38"/>
  <c r="J432" i="38" s="1"/>
  <c r="K408" i="1"/>
  <c r="D409" i="1" s="1"/>
  <c r="I408" i="1"/>
  <c r="G411" i="45" l="1"/>
  <c r="H411" i="45"/>
  <c r="E411" i="45"/>
  <c r="F411" i="45"/>
  <c r="J411" i="45" s="1"/>
  <c r="K411" i="44"/>
  <c r="D412" i="44" s="1"/>
  <c r="I411" i="44"/>
  <c r="F399" i="37"/>
  <c r="J399" i="37" s="1"/>
  <c r="G399" i="37"/>
  <c r="E399" i="37"/>
  <c r="H399" i="37"/>
  <c r="I409" i="43"/>
  <c r="K409" i="43"/>
  <c r="D410" i="43" s="1"/>
  <c r="G794" i="36"/>
  <c r="K794" i="36"/>
  <c r="D795" i="36" s="1"/>
  <c r="F794" i="36"/>
  <c r="J794" i="36" s="1"/>
  <c r="I794" i="36" s="1"/>
  <c r="E794" i="36"/>
  <c r="H794" i="36"/>
  <c r="I432" i="38"/>
  <c r="K432" i="38"/>
  <c r="D433" i="38" s="1"/>
  <c r="G409" i="42"/>
  <c r="H409" i="42"/>
  <c r="F409" i="42"/>
  <c r="J409" i="42" s="1"/>
  <c r="E409" i="42"/>
  <c r="K409" i="4"/>
  <c r="D410" i="4" s="1"/>
  <c r="I409" i="4"/>
  <c r="G409" i="1"/>
  <c r="E409" i="1"/>
  <c r="F409" i="1"/>
  <c r="J409" i="1" s="1"/>
  <c r="H409" i="1"/>
  <c r="K411" i="45" l="1"/>
  <c r="D412" i="45" s="1"/>
  <c r="I411" i="45"/>
  <c r="F412" i="44"/>
  <c r="J412" i="44" s="1"/>
  <c r="E412" i="44"/>
  <c r="G412" i="44"/>
  <c r="H412" i="44"/>
  <c r="K399" i="37"/>
  <c r="D400" i="37" s="1"/>
  <c r="I399" i="37"/>
  <c r="E410" i="43"/>
  <c r="H410" i="43"/>
  <c r="F410" i="43"/>
  <c r="J410" i="43" s="1"/>
  <c r="G410" i="43"/>
  <c r="H795" i="36"/>
  <c r="F795" i="36"/>
  <c r="J795" i="36" s="1"/>
  <c r="I795" i="36" s="1"/>
  <c r="G795" i="36"/>
  <c r="E795" i="36"/>
  <c r="K795" i="36"/>
  <c r="D796" i="36" s="1"/>
  <c r="K409" i="1"/>
  <c r="D410" i="1" s="1"/>
  <c r="I409" i="1"/>
  <c r="K409" i="42"/>
  <c r="D410" i="42" s="1"/>
  <c r="I409" i="42"/>
  <c r="G433" i="38"/>
  <c r="F433" i="38"/>
  <c r="J433" i="38" s="1"/>
  <c r="H433" i="38"/>
  <c r="E433" i="38"/>
  <c r="E410" i="4"/>
  <c r="H410" i="4"/>
  <c r="G410" i="4"/>
  <c r="F410" i="4"/>
  <c r="J410" i="4" s="1"/>
  <c r="H412" i="45" l="1"/>
  <c r="E412" i="45"/>
  <c r="F412" i="45"/>
  <c r="J412" i="45" s="1"/>
  <c r="G412" i="45"/>
  <c r="K412" i="44"/>
  <c r="D413" i="44" s="1"/>
  <c r="I412" i="44"/>
  <c r="E400" i="37"/>
  <c r="G400" i="37"/>
  <c r="H400" i="37"/>
  <c r="F400" i="37"/>
  <c r="J400" i="37" s="1"/>
  <c r="K410" i="43"/>
  <c r="D411" i="43" s="1"/>
  <c r="I410" i="43"/>
  <c r="G796" i="36"/>
  <c r="E796" i="36"/>
  <c r="K796" i="36"/>
  <c r="D797" i="36" s="1"/>
  <c r="F796" i="36"/>
  <c r="J796" i="36" s="1"/>
  <c r="I796" i="36" s="1"/>
  <c r="H796" i="36"/>
  <c r="G410" i="42"/>
  <c r="E410" i="42"/>
  <c r="F410" i="42"/>
  <c r="J410" i="42" s="1"/>
  <c r="H410" i="42"/>
  <c r="I433" i="38"/>
  <c r="K433" i="38"/>
  <c r="D434" i="38" s="1"/>
  <c r="K410" i="4"/>
  <c r="D411" i="4" s="1"/>
  <c r="I410" i="4"/>
  <c r="F410" i="1"/>
  <c r="J410" i="1" s="1"/>
  <c r="E410" i="1"/>
  <c r="H410" i="1"/>
  <c r="G410" i="1"/>
  <c r="K412" i="45" l="1"/>
  <c r="D413" i="45" s="1"/>
  <c r="I412" i="45"/>
  <c r="G413" i="44"/>
  <c r="E413" i="44"/>
  <c r="H413" i="44"/>
  <c r="F413" i="44"/>
  <c r="J413" i="44" s="1"/>
  <c r="I400" i="37"/>
  <c r="K400" i="37"/>
  <c r="D401" i="37" s="1"/>
  <c r="G411" i="43"/>
  <c r="E411" i="43"/>
  <c r="H411" i="43"/>
  <c r="F411" i="43"/>
  <c r="J411" i="43" s="1"/>
  <c r="K797" i="36"/>
  <c r="D798" i="36" s="1"/>
  <c r="F797" i="36"/>
  <c r="J797" i="36" s="1"/>
  <c r="I797" i="36" s="1"/>
  <c r="G797" i="36"/>
  <c r="E797" i="36"/>
  <c r="H797" i="36"/>
  <c r="H411" i="4"/>
  <c r="G411" i="4"/>
  <c r="F411" i="4"/>
  <c r="J411" i="4" s="1"/>
  <c r="E411" i="4"/>
  <c r="I410" i="42"/>
  <c r="K410" i="42"/>
  <c r="D411" i="42" s="1"/>
  <c r="E434" i="38"/>
  <c r="H434" i="38"/>
  <c r="G434" i="38"/>
  <c r="F434" i="38"/>
  <c r="J434" i="38" s="1"/>
  <c r="K410" i="1"/>
  <c r="D411" i="1" s="1"/>
  <c r="I410" i="1"/>
  <c r="H413" i="45" l="1"/>
  <c r="G413" i="45"/>
  <c r="E413" i="45"/>
  <c r="F413" i="45"/>
  <c r="J413" i="45" s="1"/>
  <c r="K413" i="44"/>
  <c r="D414" i="44" s="1"/>
  <c r="I413" i="44"/>
  <c r="F401" i="37"/>
  <c r="J401" i="37" s="1"/>
  <c r="H401" i="37"/>
  <c r="G401" i="37"/>
  <c r="E401" i="37"/>
  <c r="I411" i="43"/>
  <c r="K411" i="43"/>
  <c r="D412" i="43" s="1"/>
  <c r="F798" i="36"/>
  <c r="J798" i="36" s="1"/>
  <c r="I798" i="36" s="1"/>
  <c r="E798" i="36"/>
  <c r="G798" i="36"/>
  <c r="K798" i="36"/>
  <c r="D799" i="36" s="1"/>
  <c r="H798" i="36"/>
  <c r="K434" i="38"/>
  <c r="D435" i="38" s="1"/>
  <c r="I434" i="38"/>
  <c r="K411" i="4"/>
  <c r="D412" i="4" s="1"/>
  <c r="I411" i="4"/>
  <c r="F411" i="1"/>
  <c r="J411" i="1" s="1"/>
  <c r="G411" i="1"/>
  <c r="E411" i="1"/>
  <c r="H411" i="1"/>
  <c r="G411" i="42"/>
  <c r="H411" i="42"/>
  <c r="E411" i="42"/>
  <c r="F411" i="42"/>
  <c r="J411" i="42" s="1"/>
  <c r="K413" i="45" l="1"/>
  <c r="D414" i="45" s="1"/>
  <c r="I413" i="45"/>
  <c r="F414" i="44"/>
  <c r="J414" i="44" s="1"/>
  <c r="E414" i="44"/>
  <c r="G414" i="44"/>
  <c r="H414" i="44"/>
  <c r="I401" i="37"/>
  <c r="K401" i="37"/>
  <c r="D402" i="37" s="1"/>
  <c r="E412" i="43"/>
  <c r="H412" i="43"/>
  <c r="G412" i="43"/>
  <c r="F412" i="43"/>
  <c r="J412" i="43" s="1"/>
  <c r="G799" i="36"/>
  <c r="E799" i="36"/>
  <c r="K799" i="36"/>
  <c r="D800" i="36" s="1"/>
  <c r="H799" i="36"/>
  <c r="F799" i="36"/>
  <c r="J799" i="36" s="1"/>
  <c r="I799" i="36" s="1"/>
  <c r="H412" i="4"/>
  <c r="E412" i="4"/>
  <c r="F412" i="4"/>
  <c r="J412" i="4" s="1"/>
  <c r="G412" i="4"/>
  <c r="I411" i="42"/>
  <c r="K411" i="42"/>
  <c r="D412" i="42" s="1"/>
  <c r="I411" i="1"/>
  <c r="K411" i="1"/>
  <c r="D412" i="1" s="1"/>
  <c r="G435" i="38"/>
  <c r="F435" i="38"/>
  <c r="J435" i="38" s="1"/>
  <c r="H435" i="38"/>
  <c r="E435" i="38"/>
  <c r="H414" i="45" l="1"/>
  <c r="G414" i="45"/>
  <c r="E414" i="45"/>
  <c r="F414" i="45"/>
  <c r="J414" i="45" s="1"/>
  <c r="K414" i="44"/>
  <c r="D415" i="44" s="1"/>
  <c r="I414" i="44"/>
  <c r="E402" i="37"/>
  <c r="F402" i="37"/>
  <c r="J402" i="37" s="1"/>
  <c r="H402" i="37"/>
  <c r="G402" i="37"/>
  <c r="K412" i="43"/>
  <c r="D413" i="43" s="1"/>
  <c r="I412" i="43"/>
  <c r="G800" i="36"/>
  <c r="H800" i="36"/>
  <c r="E800" i="36"/>
  <c r="K800" i="36"/>
  <c r="D801" i="36" s="1"/>
  <c r="F800" i="36"/>
  <c r="J800" i="36" s="1"/>
  <c r="I800" i="36" s="1"/>
  <c r="G412" i="42"/>
  <c r="F412" i="42"/>
  <c r="J412" i="42" s="1"/>
  <c r="E412" i="42"/>
  <c r="H412" i="42"/>
  <c r="I412" i="4"/>
  <c r="K412" i="4"/>
  <c r="D413" i="4" s="1"/>
  <c r="H412" i="1"/>
  <c r="F412" i="1"/>
  <c r="J412" i="1" s="1"/>
  <c r="G412" i="1"/>
  <c r="E412" i="1"/>
  <c r="I435" i="38"/>
  <c r="K435" i="38"/>
  <c r="D436" i="38" s="1"/>
  <c r="K414" i="45" l="1"/>
  <c r="D415" i="45" s="1"/>
  <c r="I414" i="45"/>
  <c r="G415" i="44"/>
  <c r="E415" i="44"/>
  <c r="F415" i="44"/>
  <c r="J415" i="44" s="1"/>
  <c r="H415" i="44"/>
  <c r="I402" i="37"/>
  <c r="K402" i="37"/>
  <c r="D403" i="37" s="1"/>
  <c r="H413" i="43"/>
  <c r="G413" i="43"/>
  <c r="E413" i="43"/>
  <c r="F413" i="43"/>
  <c r="J413" i="43" s="1"/>
  <c r="K801" i="36"/>
  <c r="D802" i="36" s="1"/>
  <c r="F801" i="36"/>
  <c r="J801" i="36" s="1"/>
  <c r="I801" i="36" s="1"/>
  <c r="G801" i="36"/>
  <c r="E801" i="36"/>
  <c r="H801" i="36"/>
  <c r="K412" i="1"/>
  <c r="D413" i="1" s="1"/>
  <c r="I412" i="1"/>
  <c r="K412" i="42"/>
  <c r="D413" i="42" s="1"/>
  <c r="I412" i="42"/>
  <c r="E436" i="38"/>
  <c r="H436" i="38"/>
  <c r="G436" i="38"/>
  <c r="F436" i="38"/>
  <c r="J436" i="38" s="1"/>
  <c r="E413" i="4"/>
  <c r="G413" i="4"/>
  <c r="F413" i="4"/>
  <c r="J413" i="4" s="1"/>
  <c r="H413" i="4"/>
  <c r="G415" i="45" l="1"/>
  <c r="H415" i="45"/>
  <c r="E415" i="45"/>
  <c r="F415" i="45"/>
  <c r="J415" i="45" s="1"/>
  <c r="K415" i="44"/>
  <c r="D416" i="44" s="1"/>
  <c r="I415" i="44"/>
  <c r="F403" i="37"/>
  <c r="J403" i="37" s="1"/>
  <c r="H403" i="37"/>
  <c r="E403" i="37"/>
  <c r="G403" i="37"/>
  <c r="I413" i="43"/>
  <c r="K413" i="43"/>
  <c r="D414" i="43" s="1"/>
  <c r="G802" i="36"/>
  <c r="E802" i="36"/>
  <c r="H802" i="36"/>
  <c r="K802" i="36"/>
  <c r="D803" i="36" s="1"/>
  <c r="F802" i="36"/>
  <c r="J802" i="36" s="1"/>
  <c r="I802" i="36" s="1"/>
  <c r="G413" i="42"/>
  <c r="H413" i="42"/>
  <c r="F413" i="42"/>
  <c r="J413" i="42" s="1"/>
  <c r="E413" i="42"/>
  <c r="K413" i="4"/>
  <c r="D414" i="4" s="1"/>
  <c r="I413" i="4"/>
  <c r="K436" i="38"/>
  <c r="D437" i="38" s="1"/>
  <c r="I436" i="38"/>
  <c r="G413" i="1"/>
  <c r="E413" i="1"/>
  <c r="H413" i="1"/>
  <c r="F413" i="1"/>
  <c r="J413" i="1" s="1"/>
  <c r="K415" i="45" l="1"/>
  <c r="D416" i="45" s="1"/>
  <c r="I415" i="45"/>
  <c r="F416" i="44"/>
  <c r="J416" i="44" s="1"/>
  <c r="E416" i="44"/>
  <c r="H416" i="44"/>
  <c r="G416" i="44"/>
  <c r="K403" i="37"/>
  <c r="D404" i="37" s="1"/>
  <c r="I403" i="37"/>
  <c r="E414" i="43"/>
  <c r="H414" i="43"/>
  <c r="G414" i="43"/>
  <c r="F414" i="43"/>
  <c r="J414" i="43" s="1"/>
  <c r="G803" i="36"/>
  <c r="E803" i="36"/>
  <c r="K803" i="36"/>
  <c r="D804" i="36" s="1"/>
  <c r="H803" i="36"/>
  <c r="F803" i="36"/>
  <c r="J803" i="36" s="1"/>
  <c r="I803" i="36" s="1"/>
  <c r="G437" i="38"/>
  <c r="F437" i="38"/>
  <c r="J437" i="38" s="1"/>
  <c r="E437" i="38"/>
  <c r="H437" i="38"/>
  <c r="I413" i="1"/>
  <c r="K413" i="1"/>
  <c r="D414" i="1" s="1"/>
  <c r="G414" i="4"/>
  <c r="H414" i="4"/>
  <c r="F414" i="4"/>
  <c r="J414" i="4" s="1"/>
  <c r="E414" i="4"/>
  <c r="K413" i="42"/>
  <c r="D414" i="42" s="1"/>
  <c r="I413" i="42"/>
  <c r="H416" i="45" l="1"/>
  <c r="E416" i="45"/>
  <c r="G416" i="45"/>
  <c r="F416" i="45"/>
  <c r="J416" i="45" s="1"/>
  <c r="K416" i="44"/>
  <c r="D417" i="44" s="1"/>
  <c r="I416" i="44"/>
  <c r="G404" i="37"/>
  <c r="H404" i="37"/>
  <c r="E404" i="37"/>
  <c r="F404" i="37"/>
  <c r="J404" i="37" s="1"/>
  <c r="K414" i="43"/>
  <c r="D415" i="43" s="1"/>
  <c r="I414" i="43"/>
  <c r="F804" i="36"/>
  <c r="J804" i="36" s="1"/>
  <c r="I804" i="36" s="1"/>
  <c r="E804" i="36"/>
  <c r="G804" i="36"/>
  <c r="H804" i="36"/>
  <c r="K804" i="36"/>
  <c r="D805" i="36" s="1"/>
  <c r="F414" i="1"/>
  <c r="J414" i="1" s="1"/>
  <c r="E414" i="1"/>
  <c r="H414" i="1"/>
  <c r="G414" i="1"/>
  <c r="G414" i="42"/>
  <c r="E414" i="42"/>
  <c r="F414" i="42"/>
  <c r="J414" i="42" s="1"/>
  <c r="H414" i="42"/>
  <c r="I414" i="4"/>
  <c r="K414" i="4"/>
  <c r="D415" i="4" s="1"/>
  <c r="I437" i="38"/>
  <c r="K437" i="38"/>
  <c r="D438" i="38" s="1"/>
  <c r="K416" i="45" l="1"/>
  <c r="D417" i="45" s="1"/>
  <c r="I416" i="45"/>
  <c r="G417" i="44"/>
  <c r="E417" i="44"/>
  <c r="H417" i="44"/>
  <c r="F417" i="44"/>
  <c r="J417" i="44" s="1"/>
  <c r="I404" i="37"/>
  <c r="K404" i="37"/>
  <c r="D405" i="37" s="1"/>
  <c r="G415" i="43"/>
  <c r="E415" i="43"/>
  <c r="F415" i="43"/>
  <c r="J415" i="43" s="1"/>
  <c r="H415" i="43"/>
  <c r="K805" i="36"/>
  <c r="D806" i="36" s="1"/>
  <c r="F805" i="36"/>
  <c r="J805" i="36" s="1"/>
  <c r="I805" i="36" s="1"/>
  <c r="G805" i="36"/>
  <c r="E805" i="36"/>
  <c r="H805" i="36"/>
  <c r="I414" i="42"/>
  <c r="K414" i="42"/>
  <c r="D415" i="42" s="1"/>
  <c r="E415" i="4"/>
  <c r="H415" i="4"/>
  <c r="G415" i="4"/>
  <c r="F415" i="4"/>
  <c r="J415" i="4" s="1"/>
  <c r="E438" i="38"/>
  <c r="H438" i="38"/>
  <c r="G438" i="38"/>
  <c r="F438" i="38"/>
  <c r="J438" i="38" s="1"/>
  <c r="K414" i="1"/>
  <c r="D415" i="1" s="1"/>
  <c r="I414" i="1"/>
  <c r="H417" i="45" l="1"/>
  <c r="G417" i="45"/>
  <c r="E417" i="45"/>
  <c r="F417" i="45"/>
  <c r="J417" i="45" s="1"/>
  <c r="K417" i="44"/>
  <c r="D418" i="44" s="1"/>
  <c r="I417" i="44"/>
  <c r="H405" i="37"/>
  <c r="F405" i="37"/>
  <c r="J405" i="37" s="1"/>
  <c r="G405" i="37"/>
  <c r="E405" i="37"/>
  <c r="I415" i="43"/>
  <c r="K415" i="43"/>
  <c r="D416" i="43" s="1"/>
  <c r="F806" i="36"/>
  <c r="J806" i="36" s="1"/>
  <c r="I806" i="36" s="1"/>
  <c r="K806" i="36"/>
  <c r="D807" i="36" s="1"/>
  <c r="G806" i="36"/>
  <c r="E806" i="36"/>
  <c r="H806" i="36"/>
  <c r="F415" i="1"/>
  <c r="J415" i="1" s="1"/>
  <c r="G415" i="1"/>
  <c r="E415" i="1"/>
  <c r="H415" i="1"/>
  <c r="G415" i="42"/>
  <c r="H415" i="42"/>
  <c r="E415" i="42"/>
  <c r="F415" i="42"/>
  <c r="J415" i="42" s="1"/>
  <c r="K415" i="4"/>
  <c r="D416" i="4" s="1"/>
  <c r="I415" i="4"/>
  <c r="I438" i="38"/>
  <c r="K438" i="38"/>
  <c r="D439" i="38" s="1"/>
  <c r="K417" i="45" l="1"/>
  <c r="D418" i="45" s="1"/>
  <c r="I417" i="45"/>
  <c r="F418" i="44"/>
  <c r="J418" i="44" s="1"/>
  <c r="E418" i="44"/>
  <c r="G418" i="44"/>
  <c r="H418" i="44"/>
  <c r="K405" i="37"/>
  <c r="D406" i="37" s="1"/>
  <c r="I405" i="37"/>
  <c r="E416" i="43"/>
  <c r="H416" i="43"/>
  <c r="G416" i="43"/>
  <c r="F416" i="43"/>
  <c r="J416" i="43" s="1"/>
  <c r="G807" i="36"/>
  <c r="E807" i="36"/>
  <c r="K807" i="36"/>
  <c r="D808" i="36" s="1"/>
  <c r="H807" i="36"/>
  <c r="F807" i="36"/>
  <c r="J807" i="36" s="1"/>
  <c r="I807" i="36" s="1"/>
  <c r="I415" i="42"/>
  <c r="K415" i="42"/>
  <c r="D416" i="42" s="1"/>
  <c r="G439" i="38"/>
  <c r="F439" i="38"/>
  <c r="J439" i="38" s="1"/>
  <c r="E439" i="38"/>
  <c r="H439" i="38"/>
  <c r="H416" i="4"/>
  <c r="F416" i="4"/>
  <c r="J416" i="4" s="1"/>
  <c r="E416" i="4"/>
  <c r="G416" i="4"/>
  <c r="I415" i="1"/>
  <c r="K415" i="1"/>
  <c r="D416" i="1" s="1"/>
  <c r="H418" i="45" l="1"/>
  <c r="G418" i="45"/>
  <c r="E418" i="45"/>
  <c r="F418" i="45"/>
  <c r="J418" i="45" s="1"/>
  <c r="K418" i="44"/>
  <c r="D419" i="44" s="1"/>
  <c r="I418" i="44"/>
  <c r="H406" i="37"/>
  <c r="F406" i="37"/>
  <c r="J406" i="37" s="1"/>
  <c r="E406" i="37"/>
  <c r="G406" i="37"/>
  <c r="K416" i="43"/>
  <c r="D417" i="43" s="1"/>
  <c r="I416" i="43"/>
  <c r="H808" i="36"/>
  <c r="F808" i="36"/>
  <c r="J808" i="36" s="1"/>
  <c r="I808" i="36" s="1"/>
  <c r="G808" i="36"/>
  <c r="K808" i="36"/>
  <c r="D809" i="36" s="1"/>
  <c r="E808" i="36"/>
  <c r="H416" i="1"/>
  <c r="G416" i="1"/>
  <c r="F416" i="1"/>
  <c r="J416" i="1" s="1"/>
  <c r="E416" i="1"/>
  <c r="I439" i="38"/>
  <c r="K439" i="38"/>
  <c r="D440" i="38" s="1"/>
  <c r="K416" i="4"/>
  <c r="D417" i="4" s="1"/>
  <c r="I416" i="4"/>
  <c r="G416" i="42"/>
  <c r="F416" i="42"/>
  <c r="J416" i="42" s="1"/>
  <c r="E416" i="42"/>
  <c r="H416" i="42"/>
  <c r="K418" i="45" l="1"/>
  <c r="D419" i="45" s="1"/>
  <c r="I418" i="45"/>
  <c r="G419" i="44"/>
  <c r="E419" i="44"/>
  <c r="F419" i="44"/>
  <c r="J419" i="44" s="1"/>
  <c r="H419" i="44"/>
  <c r="I406" i="37"/>
  <c r="K406" i="37"/>
  <c r="D407" i="37" s="1"/>
  <c r="H417" i="43"/>
  <c r="G417" i="43"/>
  <c r="E417" i="43"/>
  <c r="F417" i="43"/>
  <c r="J417" i="43" s="1"/>
  <c r="K809" i="36"/>
  <c r="D810" i="36" s="1"/>
  <c r="F809" i="36"/>
  <c r="J809" i="36" s="1"/>
  <c r="I809" i="36" s="1"/>
  <c r="G809" i="36"/>
  <c r="E809" i="36"/>
  <c r="H809" i="36"/>
  <c r="E417" i="4"/>
  <c r="H417" i="4"/>
  <c r="G417" i="4"/>
  <c r="F417" i="4"/>
  <c r="J417" i="4" s="1"/>
  <c r="K416" i="1"/>
  <c r="D417" i="1" s="1"/>
  <c r="I416" i="1"/>
  <c r="K416" i="42"/>
  <c r="D417" i="42" s="1"/>
  <c r="I416" i="42"/>
  <c r="E440" i="38"/>
  <c r="H440" i="38"/>
  <c r="G440" i="38"/>
  <c r="F440" i="38"/>
  <c r="J440" i="38" s="1"/>
  <c r="G419" i="45" l="1"/>
  <c r="H419" i="45"/>
  <c r="F419" i="45"/>
  <c r="J419" i="45" s="1"/>
  <c r="E419" i="45"/>
  <c r="K419" i="44"/>
  <c r="D420" i="44" s="1"/>
  <c r="I419" i="44"/>
  <c r="F407" i="37"/>
  <c r="J407" i="37" s="1"/>
  <c r="G407" i="37"/>
  <c r="H407" i="37"/>
  <c r="E407" i="37"/>
  <c r="I417" i="43"/>
  <c r="K417" i="43"/>
  <c r="D418" i="43" s="1"/>
  <c r="G810" i="36"/>
  <c r="K810" i="36"/>
  <c r="D811" i="36" s="1"/>
  <c r="H810" i="36"/>
  <c r="F810" i="36"/>
  <c r="J810" i="36" s="1"/>
  <c r="I810" i="36" s="1"/>
  <c r="E810" i="36"/>
  <c r="G417" i="42"/>
  <c r="H417" i="42"/>
  <c r="F417" i="42"/>
  <c r="J417" i="42" s="1"/>
  <c r="E417" i="42"/>
  <c r="G417" i="1"/>
  <c r="F417" i="1"/>
  <c r="J417" i="1" s="1"/>
  <c r="E417" i="1"/>
  <c r="H417" i="1"/>
  <c r="I440" i="38"/>
  <c r="K440" i="38"/>
  <c r="D441" i="38" s="1"/>
  <c r="K417" i="4"/>
  <c r="D418" i="4" s="1"/>
  <c r="I417" i="4"/>
  <c r="K419" i="45" l="1"/>
  <c r="D420" i="45" s="1"/>
  <c r="I419" i="45"/>
  <c r="F420" i="44"/>
  <c r="J420" i="44" s="1"/>
  <c r="E420" i="44"/>
  <c r="G420" i="44"/>
  <c r="H420" i="44"/>
  <c r="I407" i="37"/>
  <c r="K407" i="37"/>
  <c r="D408" i="37" s="1"/>
  <c r="E418" i="43"/>
  <c r="H418" i="43"/>
  <c r="F418" i="43"/>
  <c r="J418" i="43" s="1"/>
  <c r="G418" i="43"/>
  <c r="H811" i="36"/>
  <c r="F811" i="36"/>
  <c r="J811" i="36" s="1"/>
  <c r="I811" i="36" s="1"/>
  <c r="G811" i="36"/>
  <c r="E811" i="36"/>
  <c r="K811" i="36"/>
  <c r="D812" i="36" s="1"/>
  <c r="G418" i="4"/>
  <c r="E418" i="4"/>
  <c r="H418" i="4"/>
  <c r="F418" i="4"/>
  <c r="J418" i="4" s="1"/>
  <c r="K417" i="1"/>
  <c r="D418" i="1" s="1"/>
  <c r="I417" i="1"/>
  <c r="K417" i="42"/>
  <c r="D418" i="42" s="1"/>
  <c r="I417" i="42"/>
  <c r="G441" i="38"/>
  <c r="F441" i="38"/>
  <c r="J441" i="38" s="1"/>
  <c r="H441" i="38"/>
  <c r="E441" i="38"/>
  <c r="H420" i="45" l="1"/>
  <c r="E420" i="45"/>
  <c r="G420" i="45"/>
  <c r="F420" i="45"/>
  <c r="J420" i="45" s="1"/>
  <c r="I420" i="44"/>
  <c r="K420" i="44"/>
  <c r="D421" i="44" s="1"/>
  <c r="G408" i="37"/>
  <c r="F408" i="37"/>
  <c r="J408" i="37" s="1"/>
  <c r="H408" i="37"/>
  <c r="E408" i="37"/>
  <c r="K418" i="43"/>
  <c r="D419" i="43" s="1"/>
  <c r="I418" i="43"/>
  <c r="G812" i="36"/>
  <c r="E812" i="36"/>
  <c r="F812" i="36"/>
  <c r="J812" i="36" s="1"/>
  <c r="I812" i="36" s="1"/>
  <c r="K812" i="36"/>
  <c r="D813" i="36" s="1"/>
  <c r="H812" i="36"/>
  <c r="G418" i="42"/>
  <c r="E418" i="42"/>
  <c r="F418" i="42"/>
  <c r="J418" i="42" s="1"/>
  <c r="H418" i="42"/>
  <c r="K418" i="4"/>
  <c r="D419" i="4" s="1"/>
  <c r="I418" i="4"/>
  <c r="I441" i="38"/>
  <c r="K441" i="38"/>
  <c r="D442" i="38" s="1"/>
  <c r="F418" i="1"/>
  <c r="J418" i="1" s="1"/>
  <c r="E418" i="1"/>
  <c r="H418" i="1"/>
  <c r="G418" i="1"/>
  <c r="K420" i="45" l="1"/>
  <c r="D421" i="45" s="1"/>
  <c r="I420" i="45"/>
  <c r="F421" i="44"/>
  <c r="J421" i="44" s="1"/>
  <c r="E421" i="44"/>
  <c r="G421" i="44"/>
  <c r="H421" i="44"/>
  <c r="K408" i="37"/>
  <c r="D409" i="37" s="1"/>
  <c r="I408" i="37"/>
  <c r="G419" i="43"/>
  <c r="E419" i="43"/>
  <c r="H419" i="43"/>
  <c r="F419" i="43"/>
  <c r="J419" i="43" s="1"/>
  <c r="G813" i="36"/>
  <c r="E813" i="36"/>
  <c r="H813" i="36"/>
  <c r="K813" i="36"/>
  <c r="D814" i="36" s="1"/>
  <c r="F813" i="36"/>
  <c r="J813" i="36" s="1"/>
  <c r="I813" i="36" s="1"/>
  <c r="I418" i="42"/>
  <c r="K418" i="42"/>
  <c r="D419" i="42" s="1"/>
  <c r="E442" i="38"/>
  <c r="H442" i="38"/>
  <c r="G442" i="38"/>
  <c r="F442" i="38"/>
  <c r="J442" i="38" s="1"/>
  <c r="K418" i="1"/>
  <c r="D419" i="1" s="1"/>
  <c r="I418" i="1"/>
  <c r="E419" i="4"/>
  <c r="H419" i="4"/>
  <c r="G419" i="4"/>
  <c r="F419" i="4"/>
  <c r="J419" i="4" s="1"/>
  <c r="H421" i="45" l="1"/>
  <c r="G421" i="45"/>
  <c r="E421" i="45"/>
  <c r="F421" i="45"/>
  <c r="J421" i="45" s="1"/>
  <c r="I421" i="44"/>
  <c r="K421" i="44"/>
  <c r="D422" i="44" s="1"/>
  <c r="F409" i="37"/>
  <c r="J409" i="37" s="1"/>
  <c r="G409" i="37"/>
  <c r="H409" i="37"/>
  <c r="E409" i="37"/>
  <c r="I419" i="43"/>
  <c r="K419" i="43"/>
  <c r="D420" i="43" s="1"/>
  <c r="G814" i="36"/>
  <c r="K814" i="36"/>
  <c r="D815" i="36" s="1"/>
  <c r="H814" i="36"/>
  <c r="F814" i="36"/>
  <c r="J814" i="36" s="1"/>
  <c r="I814" i="36" s="1"/>
  <c r="E814" i="36"/>
  <c r="K419" i="4"/>
  <c r="D420" i="4" s="1"/>
  <c r="I419" i="4"/>
  <c r="F419" i="1"/>
  <c r="J419" i="1" s="1"/>
  <c r="G419" i="1"/>
  <c r="E419" i="1"/>
  <c r="H419" i="1"/>
  <c r="K442" i="38"/>
  <c r="D443" i="38" s="1"/>
  <c r="I442" i="38"/>
  <c r="G419" i="42"/>
  <c r="H419" i="42"/>
  <c r="F419" i="42"/>
  <c r="J419" i="42" s="1"/>
  <c r="E419" i="42"/>
  <c r="K421" i="45" l="1"/>
  <c r="D422" i="45" s="1"/>
  <c r="I421" i="45"/>
  <c r="F422" i="44"/>
  <c r="J422" i="44" s="1"/>
  <c r="G422" i="44"/>
  <c r="H422" i="44"/>
  <c r="E422" i="44"/>
  <c r="K409" i="37"/>
  <c r="D410" i="37" s="1"/>
  <c r="I409" i="37"/>
  <c r="E420" i="43"/>
  <c r="H420" i="43"/>
  <c r="G420" i="43"/>
  <c r="F420" i="43"/>
  <c r="J420" i="43" s="1"/>
  <c r="H815" i="36"/>
  <c r="F815" i="36"/>
  <c r="J815" i="36" s="1"/>
  <c r="I815" i="36" s="1"/>
  <c r="G815" i="36"/>
  <c r="E815" i="36"/>
  <c r="K815" i="36"/>
  <c r="D816" i="36" s="1"/>
  <c r="I419" i="42"/>
  <c r="K419" i="42"/>
  <c r="D420" i="42" s="1"/>
  <c r="I419" i="1"/>
  <c r="K419" i="1"/>
  <c r="D420" i="1" s="1"/>
  <c r="G443" i="38"/>
  <c r="F443" i="38"/>
  <c r="J443" i="38" s="1"/>
  <c r="H443" i="38"/>
  <c r="E443" i="38"/>
  <c r="H420" i="4"/>
  <c r="E420" i="4"/>
  <c r="G420" i="4"/>
  <c r="F420" i="4"/>
  <c r="J420" i="4" s="1"/>
  <c r="H422" i="45" l="1"/>
  <c r="G422" i="45"/>
  <c r="F422" i="45"/>
  <c r="J422" i="45" s="1"/>
  <c r="E422" i="45"/>
  <c r="K422" i="44"/>
  <c r="D423" i="44" s="1"/>
  <c r="I422" i="44"/>
  <c r="E410" i="37"/>
  <c r="F410" i="37"/>
  <c r="J410" i="37" s="1"/>
  <c r="G410" i="37"/>
  <c r="H410" i="37"/>
  <c r="K420" i="43"/>
  <c r="D421" i="43" s="1"/>
  <c r="I420" i="43"/>
  <c r="F816" i="36"/>
  <c r="J816" i="36" s="1"/>
  <c r="I816" i="36" s="1"/>
  <c r="E816" i="36"/>
  <c r="G816" i="36"/>
  <c r="H816" i="36"/>
  <c r="K816" i="36"/>
  <c r="D817" i="36" s="1"/>
  <c r="I443" i="38"/>
  <c r="K443" i="38"/>
  <c r="D444" i="38" s="1"/>
  <c r="G420" i="42"/>
  <c r="F420" i="42"/>
  <c r="J420" i="42" s="1"/>
  <c r="E420" i="42"/>
  <c r="H420" i="42"/>
  <c r="I420" i="4"/>
  <c r="K420" i="4"/>
  <c r="D421" i="4" s="1"/>
  <c r="H420" i="1"/>
  <c r="G420" i="1"/>
  <c r="F420" i="1"/>
  <c r="J420" i="1" s="1"/>
  <c r="E420" i="1"/>
  <c r="K422" i="45" l="1"/>
  <c r="D423" i="45" s="1"/>
  <c r="I422" i="45"/>
  <c r="G423" i="44"/>
  <c r="F423" i="44"/>
  <c r="J423" i="44" s="1"/>
  <c r="E423" i="44"/>
  <c r="H423" i="44"/>
  <c r="I410" i="37"/>
  <c r="K410" i="37"/>
  <c r="D411" i="37" s="1"/>
  <c r="H421" i="43"/>
  <c r="G421" i="43"/>
  <c r="E421" i="43"/>
  <c r="F421" i="43"/>
  <c r="J421" i="43" s="1"/>
  <c r="G817" i="36"/>
  <c r="E817" i="36"/>
  <c r="H817" i="36"/>
  <c r="K817" i="36"/>
  <c r="D818" i="36" s="1"/>
  <c r="F817" i="36"/>
  <c r="J817" i="36" s="1"/>
  <c r="I817" i="36" s="1"/>
  <c r="G421" i="4"/>
  <c r="F421" i="4"/>
  <c r="J421" i="4" s="1"/>
  <c r="E421" i="4"/>
  <c r="H421" i="4"/>
  <c r="K420" i="42"/>
  <c r="D421" i="42" s="1"/>
  <c r="I420" i="42"/>
  <c r="E444" i="38"/>
  <c r="H444" i="38"/>
  <c r="G444" i="38"/>
  <c r="F444" i="38"/>
  <c r="J444" i="38" s="1"/>
  <c r="K420" i="1"/>
  <c r="D421" i="1" s="1"/>
  <c r="I420" i="1"/>
  <c r="G423" i="45" l="1"/>
  <c r="H423" i="45"/>
  <c r="E423" i="45"/>
  <c r="F423" i="45"/>
  <c r="J423" i="45" s="1"/>
  <c r="I423" i="44"/>
  <c r="K423" i="44"/>
  <c r="D424" i="44" s="1"/>
  <c r="F411" i="37"/>
  <c r="J411" i="37" s="1"/>
  <c r="H411" i="37"/>
  <c r="E411" i="37"/>
  <c r="G411" i="37"/>
  <c r="I421" i="43"/>
  <c r="K421" i="43"/>
  <c r="D422" i="43" s="1"/>
  <c r="H818" i="36"/>
  <c r="G818" i="36"/>
  <c r="K818" i="36"/>
  <c r="D819" i="36" s="1"/>
  <c r="F818" i="36"/>
  <c r="J818" i="36" s="1"/>
  <c r="I818" i="36" s="1"/>
  <c r="E818" i="36"/>
  <c r="K444" i="38"/>
  <c r="D445" i="38" s="1"/>
  <c r="I444" i="38"/>
  <c r="K421" i="4"/>
  <c r="D422" i="4" s="1"/>
  <c r="I421" i="4"/>
  <c r="G421" i="1"/>
  <c r="E421" i="1"/>
  <c r="F421" i="1"/>
  <c r="J421" i="1" s="1"/>
  <c r="H421" i="1"/>
  <c r="G421" i="42"/>
  <c r="H421" i="42"/>
  <c r="F421" i="42"/>
  <c r="J421" i="42" s="1"/>
  <c r="E421" i="42"/>
  <c r="K423" i="45" l="1"/>
  <c r="D424" i="45" s="1"/>
  <c r="I423" i="45"/>
  <c r="F424" i="44"/>
  <c r="J424" i="44" s="1"/>
  <c r="G424" i="44"/>
  <c r="E424" i="44"/>
  <c r="H424" i="44"/>
  <c r="K411" i="37"/>
  <c r="D412" i="37" s="1"/>
  <c r="I411" i="37"/>
  <c r="E422" i="43"/>
  <c r="H422" i="43"/>
  <c r="G422" i="43"/>
  <c r="F422" i="43"/>
  <c r="J422" i="43" s="1"/>
  <c r="E819" i="36"/>
  <c r="K819" i="36"/>
  <c r="D820" i="36" s="1"/>
  <c r="H819" i="36"/>
  <c r="F819" i="36"/>
  <c r="J819" i="36" s="1"/>
  <c r="I819" i="36" s="1"/>
  <c r="G819" i="36"/>
  <c r="K421" i="42"/>
  <c r="D422" i="42" s="1"/>
  <c r="I421" i="42"/>
  <c r="G445" i="38"/>
  <c r="F445" i="38"/>
  <c r="J445" i="38" s="1"/>
  <c r="E445" i="38"/>
  <c r="H445" i="38"/>
  <c r="I421" i="1"/>
  <c r="K421" i="1"/>
  <c r="D422" i="1" s="1"/>
  <c r="E422" i="4"/>
  <c r="H422" i="4"/>
  <c r="G422" i="4"/>
  <c r="F422" i="4"/>
  <c r="J422" i="4" s="1"/>
  <c r="H424" i="45" l="1"/>
  <c r="E424" i="45"/>
  <c r="G424" i="45"/>
  <c r="F424" i="45"/>
  <c r="J424" i="45" s="1"/>
  <c r="K424" i="44"/>
  <c r="D425" i="44" s="1"/>
  <c r="I424" i="44"/>
  <c r="G412" i="37"/>
  <c r="F412" i="37"/>
  <c r="J412" i="37" s="1"/>
  <c r="H412" i="37"/>
  <c r="E412" i="37"/>
  <c r="K422" i="43"/>
  <c r="D423" i="43" s="1"/>
  <c r="I422" i="43"/>
  <c r="G820" i="36"/>
  <c r="H820" i="36"/>
  <c r="K820" i="36"/>
  <c r="D821" i="36" s="1"/>
  <c r="E820" i="36"/>
  <c r="F820" i="36"/>
  <c r="J820" i="36" s="1"/>
  <c r="I820" i="36" s="1"/>
  <c r="I422" i="4"/>
  <c r="K422" i="4"/>
  <c r="D423" i="4" s="1"/>
  <c r="I445" i="38"/>
  <c r="K445" i="38"/>
  <c r="D446" i="38" s="1"/>
  <c r="F422" i="1"/>
  <c r="J422" i="1" s="1"/>
  <c r="E422" i="1"/>
  <c r="H422" i="1"/>
  <c r="G422" i="1"/>
  <c r="G422" i="42"/>
  <c r="E422" i="42"/>
  <c r="F422" i="42"/>
  <c r="J422" i="42" s="1"/>
  <c r="H422" i="42"/>
  <c r="K424" i="45" l="1"/>
  <c r="D425" i="45" s="1"/>
  <c r="I424" i="45"/>
  <c r="H425" i="44"/>
  <c r="F425" i="44"/>
  <c r="J425" i="44" s="1"/>
  <c r="G425" i="44"/>
  <c r="E425" i="44"/>
  <c r="I412" i="37"/>
  <c r="K412" i="37"/>
  <c r="D413" i="37" s="1"/>
  <c r="G423" i="43"/>
  <c r="E423" i="43"/>
  <c r="F423" i="43"/>
  <c r="J423" i="43" s="1"/>
  <c r="H423" i="43"/>
  <c r="K821" i="36"/>
  <c r="D822" i="36" s="1"/>
  <c r="H821" i="36"/>
  <c r="F821" i="36"/>
  <c r="J821" i="36" s="1"/>
  <c r="I821" i="36" s="1"/>
  <c r="G821" i="36"/>
  <c r="E821" i="36"/>
  <c r="E446" i="38"/>
  <c r="H446" i="38"/>
  <c r="G446" i="38"/>
  <c r="F446" i="38"/>
  <c r="J446" i="38" s="1"/>
  <c r="I422" i="42"/>
  <c r="K422" i="42"/>
  <c r="D423" i="42" s="1"/>
  <c r="E423" i="4"/>
  <c r="H423" i="4"/>
  <c r="G423" i="4"/>
  <c r="F423" i="4"/>
  <c r="J423" i="4" s="1"/>
  <c r="K422" i="1"/>
  <c r="D423" i="1" s="1"/>
  <c r="I422" i="1"/>
  <c r="H425" i="45" l="1"/>
  <c r="G425" i="45"/>
  <c r="E425" i="45"/>
  <c r="F425" i="45"/>
  <c r="J425" i="45" s="1"/>
  <c r="K425" i="44"/>
  <c r="D426" i="44" s="1"/>
  <c r="I425" i="44"/>
  <c r="H413" i="37"/>
  <c r="F413" i="37"/>
  <c r="J413" i="37" s="1"/>
  <c r="G413" i="37"/>
  <c r="E413" i="37"/>
  <c r="I423" i="43"/>
  <c r="K423" i="43"/>
  <c r="D424" i="43" s="1"/>
  <c r="F822" i="36"/>
  <c r="J822" i="36" s="1"/>
  <c r="I822" i="36" s="1"/>
  <c r="K822" i="36"/>
  <c r="D823" i="36" s="1"/>
  <c r="G822" i="36"/>
  <c r="E822" i="36"/>
  <c r="H822" i="36"/>
  <c r="F423" i="1"/>
  <c r="J423" i="1" s="1"/>
  <c r="G423" i="1"/>
  <c r="E423" i="1"/>
  <c r="H423" i="1"/>
  <c r="K423" i="4"/>
  <c r="D424" i="4" s="1"/>
  <c r="I423" i="4"/>
  <c r="G423" i="42"/>
  <c r="H423" i="42"/>
  <c r="E423" i="42"/>
  <c r="F423" i="42"/>
  <c r="J423" i="42" s="1"/>
  <c r="I446" i="38"/>
  <c r="K446" i="38"/>
  <c r="D447" i="38" s="1"/>
  <c r="K425" i="45" l="1"/>
  <c r="D426" i="45" s="1"/>
  <c r="I425" i="45"/>
  <c r="F426" i="44"/>
  <c r="J426" i="44" s="1"/>
  <c r="G426" i="44"/>
  <c r="H426" i="44"/>
  <c r="E426" i="44"/>
  <c r="I413" i="37"/>
  <c r="K413" i="37"/>
  <c r="D414" i="37" s="1"/>
  <c r="E424" i="43"/>
  <c r="H424" i="43"/>
  <c r="G424" i="43"/>
  <c r="F424" i="43"/>
  <c r="J424" i="43" s="1"/>
  <c r="G823" i="36"/>
  <c r="E823" i="36"/>
  <c r="K823" i="36"/>
  <c r="D824" i="36" s="1"/>
  <c r="F823" i="36"/>
  <c r="J823" i="36" s="1"/>
  <c r="I823" i="36" s="1"/>
  <c r="H823" i="36"/>
  <c r="I423" i="42"/>
  <c r="K423" i="42"/>
  <c r="D424" i="42" s="1"/>
  <c r="G447" i="38"/>
  <c r="F447" i="38"/>
  <c r="J447" i="38" s="1"/>
  <c r="E447" i="38"/>
  <c r="H447" i="38"/>
  <c r="H424" i="4"/>
  <c r="G424" i="4"/>
  <c r="F424" i="4"/>
  <c r="J424" i="4" s="1"/>
  <c r="E424" i="4"/>
  <c r="I423" i="1"/>
  <c r="K423" i="1"/>
  <c r="D424" i="1" s="1"/>
  <c r="H426" i="45" l="1"/>
  <c r="G426" i="45"/>
  <c r="E426" i="45"/>
  <c r="F426" i="45"/>
  <c r="J426" i="45" s="1"/>
  <c r="K426" i="44"/>
  <c r="D427" i="44" s="1"/>
  <c r="I426" i="44"/>
  <c r="G414" i="37"/>
  <c r="E414" i="37"/>
  <c r="H414" i="37"/>
  <c r="F414" i="37"/>
  <c r="J414" i="37" s="1"/>
  <c r="K424" i="43"/>
  <c r="D425" i="43" s="1"/>
  <c r="I424" i="43"/>
  <c r="H824" i="36"/>
  <c r="F824" i="36"/>
  <c r="J824" i="36" s="1"/>
  <c r="I824" i="36" s="1"/>
  <c r="G824" i="36"/>
  <c r="E824" i="36"/>
  <c r="K824" i="36"/>
  <c r="D825" i="36" s="1"/>
  <c r="I447" i="38"/>
  <c r="K447" i="38"/>
  <c r="D448" i="38" s="1"/>
  <c r="H424" i="1"/>
  <c r="G424" i="1"/>
  <c r="F424" i="1"/>
  <c r="J424" i="1" s="1"/>
  <c r="E424" i="1"/>
  <c r="I424" i="4"/>
  <c r="K424" i="4"/>
  <c r="D425" i="4" s="1"/>
  <c r="G424" i="42"/>
  <c r="F424" i="42"/>
  <c r="J424" i="42" s="1"/>
  <c r="E424" i="42"/>
  <c r="H424" i="42"/>
  <c r="K426" i="45" l="1"/>
  <c r="D427" i="45" s="1"/>
  <c r="I426" i="45"/>
  <c r="G427" i="44"/>
  <c r="F427" i="44"/>
  <c r="J427" i="44" s="1"/>
  <c r="E427" i="44"/>
  <c r="H427" i="44"/>
  <c r="I414" i="37"/>
  <c r="K414" i="37"/>
  <c r="D415" i="37" s="1"/>
  <c r="H425" i="43"/>
  <c r="G425" i="43"/>
  <c r="E425" i="43"/>
  <c r="F425" i="43"/>
  <c r="J425" i="43" s="1"/>
  <c r="G825" i="36"/>
  <c r="E825" i="36"/>
  <c r="F825" i="36"/>
  <c r="J825" i="36" s="1"/>
  <c r="I825" i="36" s="1"/>
  <c r="H825" i="36"/>
  <c r="K825" i="36"/>
  <c r="D826" i="36" s="1"/>
  <c r="E425" i="4"/>
  <c r="H425" i="4"/>
  <c r="G425" i="4"/>
  <c r="F425" i="4"/>
  <c r="J425" i="4" s="1"/>
  <c r="E448" i="38"/>
  <c r="H448" i="38"/>
  <c r="G448" i="38"/>
  <c r="F448" i="38"/>
  <c r="J448" i="38" s="1"/>
  <c r="K424" i="42"/>
  <c r="D425" i="42" s="1"/>
  <c r="I424" i="42"/>
  <c r="K424" i="1"/>
  <c r="D425" i="1" s="1"/>
  <c r="I424" i="1"/>
  <c r="G427" i="45" l="1"/>
  <c r="H427" i="45"/>
  <c r="E427" i="45"/>
  <c r="F427" i="45"/>
  <c r="J427" i="45" s="1"/>
  <c r="I427" i="44"/>
  <c r="K427" i="44"/>
  <c r="D428" i="44" s="1"/>
  <c r="G415" i="37"/>
  <c r="H415" i="37"/>
  <c r="F415" i="37"/>
  <c r="J415" i="37" s="1"/>
  <c r="E415" i="37"/>
  <c r="I425" i="43"/>
  <c r="K425" i="43"/>
  <c r="D426" i="43" s="1"/>
  <c r="F826" i="36"/>
  <c r="J826" i="36" s="1"/>
  <c r="I826" i="36" s="1"/>
  <c r="E826" i="36"/>
  <c r="H826" i="36"/>
  <c r="G826" i="36"/>
  <c r="K826" i="36"/>
  <c r="D827" i="36" s="1"/>
  <c r="G425" i="42"/>
  <c r="H425" i="42"/>
  <c r="F425" i="42"/>
  <c r="J425" i="42" s="1"/>
  <c r="E425" i="42"/>
  <c r="G425" i="1"/>
  <c r="E425" i="1"/>
  <c r="H425" i="1"/>
  <c r="F425" i="1"/>
  <c r="J425" i="1" s="1"/>
  <c r="I448" i="38"/>
  <c r="K448" i="38"/>
  <c r="D449" i="38" s="1"/>
  <c r="K425" i="4"/>
  <c r="D426" i="4" s="1"/>
  <c r="I425" i="4"/>
  <c r="K427" i="45" l="1"/>
  <c r="D428" i="45" s="1"/>
  <c r="I427" i="45"/>
  <c r="G428" i="44"/>
  <c r="E428" i="44"/>
  <c r="H428" i="44"/>
  <c r="F428" i="44"/>
  <c r="J428" i="44" s="1"/>
  <c r="K415" i="37"/>
  <c r="D416" i="37" s="1"/>
  <c r="I415" i="37"/>
  <c r="E426" i="43"/>
  <c r="H426" i="43"/>
  <c r="F426" i="43"/>
  <c r="J426" i="43" s="1"/>
  <c r="G426" i="43"/>
  <c r="H827" i="36"/>
  <c r="E827" i="36"/>
  <c r="F827" i="36"/>
  <c r="J827" i="36" s="1"/>
  <c r="I827" i="36" s="1"/>
  <c r="G827" i="36"/>
  <c r="K827" i="36"/>
  <c r="D828" i="36" s="1"/>
  <c r="K425" i="42"/>
  <c r="D426" i="42" s="1"/>
  <c r="I425" i="42"/>
  <c r="K425" i="1"/>
  <c r="D426" i="1" s="1"/>
  <c r="I425" i="1"/>
  <c r="G426" i="4"/>
  <c r="E426" i="4"/>
  <c r="H426" i="4"/>
  <c r="F426" i="4"/>
  <c r="J426" i="4" s="1"/>
  <c r="G449" i="38"/>
  <c r="F449" i="38"/>
  <c r="J449" i="38" s="1"/>
  <c r="H449" i="38"/>
  <c r="E449" i="38"/>
  <c r="H428" i="45" l="1"/>
  <c r="E428" i="45"/>
  <c r="F428" i="45"/>
  <c r="J428" i="45" s="1"/>
  <c r="G428" i="45"/>
  <c r="I428" i="44"/>
  <c r="K428" i="44"/>
  <c r="D429" i="44" s="1"/>
  <c r="G416" i="37"/>
  <c r="E416" i="37"/>
  <c r="F416" i="37"/>
  <c r="J416" i="37" s="1"/>
  <c r="H416" i="37"/>
  <c r="K426" i="43"/>
  <c r="D427" i="43" s="1"/>
  <c r="I426" i="43"/>
  <c r="F828" i="36"/>
  <c r="J828" i="36" s="1"/>
  <c r="I828" i="36" s="1"/>
  <c r="E828" i="36"/>
  <c r="H828" i="36"/>
  <c r="G828" i="36"/>
  <c r="K828" i="36"/>
  <c r="D829" i="36" s="1"/>
  <c r="I449" i="38"/>
  <c r="K449" i="38"/>
  <c r="D450" i="38" s="1"/>
  <c r="F426" i="1"/>
  <c r="J426" i="1" s="1"/>
  <c r="E426" i="1"/>
  <c r="H426" i="1"/>
  <c r="G426" i="1"/>
  <c r="K426" i="4"/>
  <c r="D427" i="4" s="1"/>
  <c r="I426" i="4"/>
  <c r="G426" i="42"/>
  <c r="E426" i="42"/>
  <c r="F426" i="42"/>
  <c r="J426" i="42" s="1"/>
  <c r="H426" i="42"/>
  <c r="K428" i="45" l="1"/>
  <c r="D429" i="45" s="1"/>
  <c r="I428" i="45"/>
  <c r="F429" i="44"/>
  <c r="J429" i="44" s="1"/>
  <c r="E429" i="44"/>
  <c r="G429" i="44"/>
  <c r="H429" i="44"/>
  <c r="I416" i="37"/>
  <c r="K416" i="37"/>
  <c r="D417" i="37" s="1"/>
  <c r="G427" i="43"/>
  <c r="E427" i="43"/>
  <c r="H427" i="43"/>
  <c r="F427" i="43"/>
  <c r="J427" i="43" s="1"/>
  <c r="K829" i="36"/>
  <c r="D830" i="36" s="1"/>
  <c r="F829" i="36"/>
  <c r="J829" i="36" s="1"/>
  <c r="I829" i="36" s="1"/>
  <c r="G829" i="36"/>
  <c r="E829" i="36"/>
  <c r="H829" i="36"/>
  <c r="H427" i="4"/>
  <c r="G427" i="4"/>
  <c r="F427" i="4"/>
  <c r="J427" i="4" s="1"/>
  <c r="E427" i="4"/>
  <c r="I426" i="42"/>
  <c r="K426" i="42"/>
  <c r="D427" i="42" s="1"/>
  <c r="K426" i="1"/>
  <c r="D427" i="1" s="1"/>
  <c r="I426" i="1"/>
  <c r="E450" i="38"/>
  <c r="H450" i="38"/>
  <c r="G450" i="38"/>
  <c r="F450" i="38"/>
  <c r="J450" i="38" s="1"/>
  <c r="H429" i="45" l="1"/>
  <c r="G429" i="45"/>
  <c r="E429" i="45"/>
  <c r="F429" i="45"/>
  <c r="J429" i="45" s="1"/>
  <c r="I429" i="44"/>
  <c r="K429" i="44"/>
  <c r="D430" i="44" s="1"/>
  <c r="F417" i="37"/>
  <c r="J417" i="37" s="1"/>
  <c r="H417" i="37"/>
  <c r="G417" i="37"/>
  <c r="E417" i="37"/>
  <c r="I427" i="43"/>
  <c r="K427" i="43"/>
  <c r="D428" i="43" s="1"/>
  <c r="F830" i="36"/>
  <c r="J830" i="36" s="1"/>
  <c r="I830" i="36" s="1"/>
  <c r="E830" i="36"/>
  <c r="G830" i="36"/>
  <c r="H830" i="36"/>
  <c r="K830" i="36"/>
  <c r="D831" i="36" s="1"/>
  <c r="G427" i="42"/>
  <c r="H427" i="42"/>
  <c r="E427" i="42"/>
  <c r="F427" i="42"/>
  <c r="J427" i="42" s="1"/>
  <c r="F427" i="1"/>
  <c r="J427" i="1" s="1"/>
  <c r="G427" i="1"/>
  <c r="E427" i="1"/>
  <c r="H427" i="1"/>
  <c r="K427" i="4"/>
  <c r="D428" i="4" s="1"/>
  <c r="I427" i="4"/>
  <c r="K450" i="38"/>
  <c r="D451" i="38" s="1"/>
  <c r="I450" i="38"/>
  <c r="K429" i="45" l="1"/>
  <c r="D430" i="45" s="1"/>
  <c r="I429" i="45"/>
  <c r="G430" i="44"/>
  <c r="F430" i="44"/>
  <c r="J430" i="44" s="1"/>
  <c r="H430" i="44"/>
  <c r="E430" i="44"/>
  <c r="K417" i="37"/>
  <c r="D418" i="37" s="1"/>
  <c r="I417" i="37"/>
  <c r="E428" i="43"/>
  <c r="H428" i="43"/>
  <c r="G428" i="43"/>
  <c r="F428" i="43"/>
  <c r="J428" i="43" s="1"/>
  <c r="G831" i="36"/>
  <c r="E831" i="36"/>
  <c r="K831" i="36"/>
  <c r="D832" i="36" s="1"/>
  <c r="H831" i="36"/>
  <c r="F831" i="36"/>
  <c r="J831" i="36" s="1"/>
  <c r="I831" i="36" s="1"/>
  <c r="I427" i="1"/>
  <c r="K427" i="1"/>
  <c r="D428" i="1" s="1"/>
  <c r="G451" i="38"/>
  <c r="F451" i="38"/>
  <c r="J451" i="38" s="1"/>
  <c r="E451" i="38"/>
  <c r="H451" i="38"/>
  <c r="I427" i="42"/>
  <c r="K427" i="42"/>
  <c r="D428" i="42" s="1"/>
  <c r="H428" i="4"/>
  <c r="E428" i="4"/>
  <c r="F428" i="4"/>
  <c r="J428" i="4" s="1"/>
  <c r="G428" i="4"/>
  <c r="H430" i="45" l="1"/>
  <c r="G430" i="45"/>
  <c r="E430" i="45"/>
  <c r="F430" i="45"/>
  <c r="J430" i="45" s="1"/>
  <c r="I430" i="44"/>
  <c r="K430" i="44"/>
  <c r="D431" i="44" s="1"/>
  <c r="G418" i="37"/>
  <c r="H418" i="37"/>
  <c r="F418" i="37"/>
  <c r="J418" i="37" s="1"/>
  <c r="E418" i="37"/>
  <c r="K428" i="43"/>
  <c r="D429" i="43" s="1"/>
  <c r="I428" i="43"/>
  <c r="F832" i="36"/>
  <c r="J832" i="36" s="1"/>
  <c r="I832" i="36" s="1"/>
  <c r="E832" i="36"/>
  <c r="G832" i="36"/>
  <c r="H832" i="36"/>
  <c r="K832" i="36"/>
  <c r="D833" i="36" s="1"/>
  <c r="I428" i="4"/>
  <c r="K428" i="4"/>
  <c r="D429" i="4" s="1"/>
  <c r="H428" i="1"/>
  <c r="F428" i="1"/>
  <c r="J428" i="1" s="1"/>
  <c r="G428" i="1"/>
  <c r="E428" i="1"/>
  <c r="I451" i="38"/>
  <c r="K451" i="38"/>
  <c r="D452" i="38" s="1"/>
  <c r="G428" i="42"/>
  <c r="F428" i="42"/>
  <c r="J428" i="42" s="1"/>
  <c r="E428" i="42"/>
  <c r="H428" i="42"/>
  <c r="K430" i="45" l="1"/>
  <c r="D431" i="45" s="1"/>
  <c r="I430" i="45"/>
  <c r="G431" i="44"/>
  <c r="F431" i="44"/>
  <c r="J431" i="44" s="1"/>
  <c r="E431" i="44"/>
  <c r="H431" i="44"/>
  <c r="I418" i="37"/>
  <c r="K418" i="37"/>
  <c r="D419" i="37" s="1"/>
  <c r="H429" i="43"/>
  <c r="G429" i="43"/>
  <c r="E429" i="43"/>
  <c r="F429" i="43"/>
  <c r="J429" i="43" s="1"/>
  <c r="G833" i="36"/>
  <c r="E833" i="36"/>
  <c r="H833" i="36"/>
  <c r="F833" i="36"/>
  <c r="J833" i="36" s="1"/>
  <c r="I833" i="36" s="1"/>
  <c r="K833" i="36"/>
  <c r="D834" i="36" s="1"/>
  <c r="E429" i="4"/>
  <c r="G429" i="4"/>
  <c r="F429" i="4"/>
  <c r="J429" i="4" s="1"/>
  <c r="H429" i="4"/>
  <c r="K428" i="42"/>
  <c r="D429" i="42" s="1"/>
  <c r="I428" i="42"/>
  <c r="E452" i="38"/>
  <c r="H452" i="38"/>
  <c r="G452" i="38"/>
  <c r="F452" i="38"/>
  <c r="J452" i="38" s="1"/>
  <c r="K428" i="1"/>
  <c r="D429" i="1" s="1"/>
  <c r="I428" i="1"/>
  <c r="G431" i="45" l="1"/>
  <c r="H431" i="45"/>
  <c r="E431" i="45"/>
  <c r="F431" i="45"/>
  <c r="J431" i="45" s="1"/>
  <c r="I431" i="44"/>
  <c r="K431" i="44"/>
  <c r="D432" i="44" s="1"/>
  <c r="E419" i="37"/>
  <c r="G419" i="37"/>
  <c r="F419" i="37"/>
  <c r="J419" i="37" s="1"/>
  <c r="H419" i="37"/>
  <c r="I429" i="43"/>
  <c r="K429" i="43"/>
  <c r="D430" i="43" s="1"/>
  <c r="G834" i="36"/>
  <c r="E834" i="36"/>
  <c r="F834" i="36"/>
  <c r="J834" i="36" s="1"/>
  <c r="I834" i="36" s="1"/>
  <c r="H834" i="36"/>
  <c r="K834" i="36"/>
  <c r="D835" i="36" s="1"/>
  <c r="G429" i="42"/>
  <c r="H429" i="42"/>
  <c r="F429" i="42"/>
  <c r="J429" i="42" s="1"/>
  <c r="E429" i="42"/>
  <c r="K429" i="4"/>
  <c r="D430" i="4" s="1"/>
  <c r="I429" i="4"/>
  <c r="G429" i="1"/>
  <c r="E429" i="1"/>
  <c r="H429" i="1"/>
  <c r="F429" i="1"/>
  <c r="J429" i="1" s="1"/>
  <c r="K452" i="38"/>
  <c r="D453" i="38" s="1"/>
  <c r="I452" i="38"/>
  <c r="K431" i="45" l="1"/>
  <c r="D432" i="45" s="1"/>
  <c r="I431" i="45"/>
  <c r="F432" i="44"/>
  <c r="J432" i="44" s="1"/>
  <c r="G432" i="44"/>
  <c r="E432" i="44"/>
  <c r="H432" i="44"/>
  <c r="I419" i="37"/>
  <c r="K419" i="37"/>
  <c r="D420" i="37" s="1"/>
  <c r="E430" i="43"/>
  <c r="H430" i="43"/>
  <c r="G430" i="43"/>
  <c r="F430" i="43"/>
  <c r="J430" i="43" s="1"/>
  <c r="G835" i="36"/>
  <c r="E835" i="36"/>
  <c r="K835" i="36"/>
  <c r="D836" i="36" s="1"/>
  <c r="H835" i="36"/>
  <c r="F835" i="36"/>
  <c r="J835" i="36" s="1"/>
  <c r="I835" i="36" s="1"/>
  <c r="G453" i="38"/>
  <c r="F453" i="38"/>
  <c r="J453" i="38" s="1"/>
  <c r="E453" i="38"/>
  <c r="H453" i="38"/>
  <c r="I429" i="1"/>
  <c r="K429" i="1"/>
  <c r="D430" i="1" s="1"/>
  <c r="K429" i="42"/>
  <c r="D430" i="42" s="1"/>
  <c r="I429" i="42"/>
  <c r="G430" i="4"/>
  <c r="H430" i="4"/>
  <c r="F430" i="4"/>
  <c r="J430" i="4" s="1"/>
  <c r="E430" i="4"/>
  <c r="H432" i="45" l="1"/>
  <c r="E432" i="45"/>
  <c r="G432" i="45"/>
  <c r="F432" i="45"/>
  <c r="J432" i="45" s="1"/>
  <c r="K432" i="44"/>
  <c r="D433" i="44" s="1"/>
  <c r="I432" i="44"/>
  <c r="G420" i="37"/>
  <c r="F420" i="37"/>
  <c r="J420" i="37" s="1"/>
  <c r="E420" i="37"/>
  <c r="H420" i="37"/>
  <c r="K430" i="43"/>
  <c r="D431" i="43" s="1"/>
  <c r="I430" i="43"/>
  <c r="F836" i="36"/>
  <c r="J836" i="36" s="1"/>
  <c r="I836" i="36" s="1"/>
  <c r="G836" i="36"/>
  <c r="H836" i="36"/>
  <c r="E836" i="36"/>
  <c r="K836" i="36"/>
  <c r="D837" i="36" s="1"/>
  <c r="F430" i="1"/>
  <c r="J430" i="1" s="1"/>
  <c r="E430" i="1"/>
  <c r="H430" i="1"/>
  <c r="G430" i="1"/>
  <c r="I453" i="38"/>
  <c r="K453" i="38"/>
  <c r="D454" i="38" s="1"/>
  <c r="G430" i="42"/>
  <c r="E430" i="42"/>
  <c r="F430" i="42"/>
  <c r="J430" i="42" s="1"/>
  <c r="H430" i="42"/>
  <c r="I430" i="4"/>
  <c r="K430" i="4"/>
  <c r="D431" i="4" s="1"/>
  <c r="K432" i="45" l="1"/>
  <c r="D433" i="45" s="1"/>
  <c r="I432" i="45"/>
  <c r="H433" i="44"/>
  <c r="F433" i="44"/>
  <c r="J433" i="44" s="1"/>
  <c r="G433" i="44"/>
  <c r="E433" i="44"/>
  <c r="K420" i="37"/>
  <c r="D421" i="37" s="1"/>
  <c r="I420" i="37"/>
  <c r="G431" i="43"/>
  <c r="E431" i="43"/>
  <c r="F431" i="43"/>
  <c r="J431" i="43" s="1"/>
  <c r="H431" i="43"/>
  <c r="K837" i="36"/>
  <c r="D838" i="36" s="1"/>
  <c r="F837" i="36"/>
  <c r="J837" i="36" s="1"/>
  <c r="I837" i="36" s="1"/>
  <c r="G837" i="36"/>
  <c r="E837" i="36"/>
  <c r="H837" i="36"/>
  <c r="E431" i="4"/>
  <c r="H431" i="4"/>
  <c r="G431" i="4"/>
  <c r="F431" i="4"/>
  <c r="J431" i="4" s="1"/>
  <c r="E454" i="38"/>
  <c r="H454" i="38"/>
  <c r="G454" i="38"/>
  <c r="F454" i="38"/>
  <c r="J454" i="38" s="1"/>
  <c r="K430" i="1"/>
  <c r="D431" i="1" s="1"/>
  <c r="I430" i="1"/>
  <c r="I430" i="42"/>
  <c r="K430" i="42"/>
  <c r="D431" i="42" s="1"/>
  <c r="H433" i="45" l="1"/>
  <c r="G433" i="45"/>
  <c r="E433" i="45"/>
  <c r="F433" i="45"/>
  <c r="J433" i="45" s="1"/>
  <c r="K433" i="44"/>
  <c r="D434" i="44" s="1"/>
  <c r="I433" i="44"/>
  <c r="G421" i="37"/>
  <c r="F421" i="37"/>
  <c r="J421" i="37" s="1"/>
  <c r="H421" i="37"/>
  <c r="E421" i="37"/>
  <c r="I431" i="43"/>
  <c r="K431" i="43"/>
  <c r="D432" i="43" s="1"/>
  <c r="F838" i="36"/>
  <c r="J838" i="36" s="1"/>
  <c r="I838" i="36" s="1"/>
  <c r="K838" i="36"/>
  <c r="D839" i="36" s="1"/>
  <c r="G838" i="36"/>
  <c r="E838" i="36"/>
  <c r="H838" i="36"/>
  <c r="G431" i="42"/>
  <c r="H431" i="42"/>
  <c r="E431" i="42"/>
  <c r="F431" i="42"/>
  <c r="J431" i="42" s="1"/>
  <c r="F431" i="1"/>
  <c r="J431" i="1" s="1"/>
  <c r="G431" i="1"/>
  <c r="E431" i="1"/>
  <c r="H431" i="1"/>
  <c r="I454" i="38"/>
  <c r="K454" i="38"/>
  <c r="D455" i="38" s="1"/>
  <c r="K431" i="4"/>
  <c r="D432" i="4" s="1"/>
  <c r="I431" i="4"/>
  <c r="K433" i="45" l="1"/>
  <c r="D434" i="45" s="1"/>
  <c r="I433" i="45"/>
  <c r="F434" i="44"/>
  <c r="J434" i="44" s="1"/>
  <c r="G434" i="44"/>
  <c r="H434" i="44"/>
  <c r="E434" i="44"/>
  <c r="K421" i="37"/>
  <c r="D422" i="37" s="1"/>
  <c r="I421" i="37"/>
  <c r="E432" i="43"/>
  <c r="H432" i="43"/>
  <c r="G432" i="43"/>
  <c r="F432" i="43"/>
  <c r="J432" i="43" s="1"/>
  <c r="H839" i="36"/>
  <c r="F839" i="36"/>
  <c r="J839" i="36" s="1"/>
  <c r="I839" i="36" s="1"/>
  <c r="G839" i="36"/>
  <c r="E839" i="36"/>
  <c r="K839" i="36"/>
  <c r="D840" i="36" s="1"/>
  <c r="H432" i="4"/>
  <c r="F432" i="4"/>
  <c r="J432" i="4" s="1"/>
  <c r="E432" i="4"/>
  <c r="G432" i="4"/>
  <c r="I431" i="1"/>
  <c r="K431" i="1"/>
  <c r="D432" i="1" s="1"/>
  <c r="G455" i="38"/>
  <c r="F455" i="38"/>
  <c r="J455" i="38" s="1"/>
  <c r="E455" i="38"/>
  <c r="H455" i="38"/>
  <c r="I431" i="42"/>
  <c r="K431" i="42"/>
  <c r="D432" i="42" s="1"/>
  <c r="H434" i="45" l="1"/>
  <c r="G434" i="45"/>
  <c r="E434" i="45"/>
  <c r="F434" i="45"/>
  <c r="J434" i="45" s="1"/>
  <c r="I434" i="44"/>
  <c r="K434" i="44"/>
  <c r="D435" i="44" s="1"/>
  <c r="F422" i="37"/>
  <c r="J422" i="37" s="1"/>
  <c r="E422" i="37"/>
  <c r="G422" i="37"/>
  <c r="H422" i="37"/>
  <c r="K432" i="43"/>
  <c r="D433" i="43" s="1"/>
  <c r="I432" i="43"/>
  <c r="H840" i="36"/>
  <c r="F840" i="36"/>
  <c r="J840" i="36" s="1"/>
  <c r="I840" i="36" s="1"/>
  <c r="G840" i="36"/>
  <c r="E840" i="36"/>
  <c r="K840" i="36"/>
  <c r="D841" i="36" s="1"/>
  <c r="I432" i="4"/>
  <c r="K432" i="4"/>
  <c r="D433" i="4" s="1"/>
  <c r="G432" i="42"/>
  <c r="F432" i="42"/>
  <c r="J432" i="42" s="1"/>
  <c r="E432" i="42"/>
  <c r="H432" i="42"/>
  <c r="I455" i="38"/>
  <c r="K455" i="38"/>
  <c r="D456" i="38" s="1"/>
  <c r="H432" i="1"/>
  <c r="G432" i="1"/>
  <c r="F432" i="1"/>
  <c r="J432" i="1" s="1"/>
  <c r="E432" i="1"/>
  <c r="K434" i="45" l="1"/>
  <c r="D435" i="45" s="1"/>
  <c r="I434" i="45"/>
  <c r="G435" i="44"/>
  <c r="F435" i="44"/>
  <c r="J435" i="44" s="1"/>
  <c r="H435" i="44"/>
  <c r="E435" i="44"/>
  <c r="I422" i="37"/>
  <c r="K422" i="37"/>
  <c r="D423" i="37" s="1"/>
  <c r="H433" i="43"/>
  <c r="G433" i="43"/>
  <c r="E433" i="43"/>
  <c r="F433" i="43"/>
  <c r="J433" i="43" s="1"/>
  <c r="G841" i="36"/>
  <c r="E841" i="36"/>
  <c r="H841" i="36"/>
  <c r="K841" i="36"/>
  <c r="D842" i="36" s="1"/>
  <c r="F841" i="36"/>
  <c r="J841" i="36" s="1"/>
  <c r="I841" i="36" s="1"/>
  <c r="E433" i="4"/>
  <c r="H433" i="4"/>
  <c r="G433" i="4"/>
  <c r="F433" i="4"/>
  <c r="J433" i="4" s="1"/>
  <c r="E456" i="38"/>
  <c r="H456" i="38"/>
  <c r="G456" i="38"/>
  <c r="F456" i="38"/>
  <c r="J456" i="38" s="1"/>
  <c r="K432" i="42"/>
  <c r="D433" i="42" s="1"/>
  <c r="I432" i="42"/>
  <c r="K432" i="1"/>
  <c r="D433" i="1" s="1"/>
  <c r="I432" i="1"/>
  <c r="G435" i="45" l="1"/>
  <c r="H435" i="45"/>
  <c r="F435" i="45"/>
  <c r="J435" i="45" s="1"/>
  <c r="E435" i="45"/>
  <c r="I435" i="44"/>
  <c r="K435" i="44"/>
  <c r="D436" i="44" s="1"/>
  <c r="F423" i="37"/>
  <c r="J423" i="37" s="1"/>
  <c r="E423" i="37"/>
  <c r="G423" i="37"/>
  <c r="H423" i="37"/>
  <c r="I433" i="43"/>
  <c r="K433" i="43"/>
  <c r="D434" i="43" s="1"/>
  <c r="G842" i="36"/>
  <c r="K842" i="36"/>
  <c r="D843" i="36" s="1"/>
  <c r="H842" i="36"/>
  <c r="E842" i="36"/>
  <c r="F842" i="36"/>
  <c r="J842" i="36" s="1"/>
  <c r="I842" i="36" s="1"/>
  <c r="G433" i="1"/>
  <c r="F433" i="1"/>
  <c r="J433" i="1" s="1"/>
  <c r="E433" i="1"/>
  <c r="H433" i="1"/>
  <c r="G433" i="42"/>
  <c r="H433" i="42"/>
  <c r="F433" i="42"/>
  <c r="J433" i="42" s="1"/>
  <c r="E433" i="42"/>
  <c r="I456" i="38"/>
  <c r="K456" i="38"/>
  <c r="D457" i="38" s="1"/>
  <c r="K433" i="4"/>
  <c r="D434" i="4" s="1"/>
  <c r="I433" i="4"/>
  <c r="K435" i="45" l="1"/>
  <c r="D436" i="45" s="1"/>
  <c r="I435" i="45"/>
  <c r="G436" i="44"/>
  <c r="E436" i="44"/>
  <c r="F436" i="44"/>
  <c r="J436" i="44" s="1"/>
  <c r="H436" i="44"/>
  <c r="K423" i="37"/>
  <c r="D424" i="37" s="1"/>
  <c r="I423" i="37"/>
  <c r="E434" i="43"/>
  <c r="H434" i="43"/>
  <c r="F434" i="43"/>
  <c r="J434" i="43" s="1"/>
  <c r="G434" i="43"/>
  <c r="H843" i="36"/>
  <c r="F843" i="36"/>
  <c r="J843" i="36" s="1"/>
  <c r="I843" i="36" s="1"/>
  <c r="G843" i="36"/>
  <c r="E843" i="36"/>
  <c r="K843" i="36"/>
  <c r="D844" i="36" s="1"/>
  <c r="G457" i="38"/>
  <c r="F457" i="38"/>
  <c r="J457" i="38" s="1"/>
  <c r="H457" i="38"/>
  <c r="E457" i="38"/>
  <c r="K433" i="1"/>
  <c r="D434" i="1" s="1"/>
  <c r="I433" i="1"/>
  <c r="G434" i="4"/>
  <c r="E434" i="4"/>
  <c r="H434" i="4"/>
  <c r="F434" i="4"/>
  <c r="J434" i="4" s="1"/>
  <c r="K433" i="42"/>
  <c r="D434" i="42" s="1"/>
  <c r="I433" i="42"/>
  <c r="H436" i="45" l="1"/>
  <c r="E436" i="45"/>
  <c r="G436" i="45"/>
  <c r="F436" i="45"/>
  <c r="J436" i="45" s="1"/>
  <c r="I436" i="44"/>
  <c r="K436" i="44"/>
  <c r="D437" i="44" s="1"/>
  <c r="G424" i="37"/>
  <c r="F424" i="37"/>
  <c r="J424" i="37" s="1"/>
  <c r="E424" i="37"/>
  <c r="H424" i="37"/>
  <c r="K434" i="43"/>
  <c r="D435" i="43" s="1"/>
  <c r="I434" i="43"/>
  <c r="G844" i="36"/>
  <c r="E844" i="36"/>
  <c r="K844" i="36"/>
  <c r="D845" i="36" s="1"/>
  <c r="F844" i="36"/>
  <c r="J844" i="36" s="1"/>
  <c r="I844" i="36" s="1"/>
  <c r="H844" i="36"/>
  <c r="K434" i="4"/>
  <c r="D435" i="4" s="1"/>
  <c r="I434" i="4"/>
  <c r="I457" i="38"/>
  <c r="K457" i="38"/>
  <c r="D458" i="38" s="1"/>
  <c r="F434" i="1"/>
  <c r="J434" i="1" s="1"/>
  <c r="E434" i="1"/>
  <c r="H434" i="1"/>
  <c r="G434" i="1"/>
  <c r="G434" i="42"/>
  <c r="E434" i="42"/>
  <c r="F434" i="42"/>
  <c r="J434" i="42" s="1"/>
  <c r="H434" i="42"/>
  <c r="K436" i="45" l="1"/>
  <c r="D437" i="45" s="1"/>
  <c r="I436" i="45"/>
  <c r="F437" i="44"/>
  <c r="J437" i="44" s="1"/>
  <c r="E437" i="44"/>
  <c r="G437" i="44"/>
  <c r="H437" i="44"/>
  <c r="I424" i="37"/>
  <c r="K424" i="37"/>
  <c r="D425" i="37" s="1"/>
  <c r="G435" i="43"/>
  <c r="E435" i="43"/>
  <c r="H435" i="43"/>
  <c r="F435" i="43"/>
  <c r="J435" i="43" s="1"/>
  <c r="K845" i="36"/>
  <c r="D846" i="36" s="1"/>
  <c r="F845" i="36"/>
  <c r="J845" i="36" s="1"/>
  <c r="I845" i="36" s="1"/>
  <c r="G845" i="36"/>
  <c r="E845" i="36"/>
  <c r="H845" i="36"/>
  <c r="K434" i="1"/>
  <c r="D435" i="1" s="1"/>
  <c r="I434" i="1"/>
  <c r="E458" i="38"/>
  <c r="H458" i="38"/>
  <c r="G458" i="38"/>
  <c r="F458" i="38"/>
  <c r="J458" i="38" s="1"/>
  <c r="I434" i="42"/>
  <c r="K434" i="42"/>
  <c r="D435" i="42" s="1"/>
  <c r="H435" i="4"/>
  <c r="G435" i="4"/>
  <c r="F435" i="4"/>
  <c r="J435" i="4" s="1"/>
  <c r="E435" i="4"/>
  <c r="H437" i="45" l="1"/>
  <c r="G437" i="45"/>
  <c r="E437" i="45"/>
  <c r="F437" i="45"/>
  <c r="J437" i="45" s="1"/>
  <c r="I437" i="44"/>
  <c r="K437" i="44"/>
  <c r="D438" i="44" s="1"/>
  <c r="H425" i="37"/>
  <c r="F425" i="37"/>
  <c r="J425" i="37" s="1"/>
  <c r="E425" i="37"/>
  <c r="G425" i="37"/>
  <c r="I435" i="43"/>
  <c r="K435" i="43"/>
  <c r="D436" i="43" s="1"/>
  <c r="F846" i="36"/>
  <c r="J846" i="36" s="1"/>
  <c r="I846" i="36" s="1"/>
  <c r="K846" i="36"/>
  <c r="D847" i="36" s="1"/>
  <c r="E846" i="36"/>
  <c r="G846" i="36"/>
  <c r="H846" i="36"/>
  <c r="K435" i="4"/>
  <c r="D436" i="4" s="1"/>
  <c r="I435" i="4"/>
  <c r="K458" i="38"/>
  <c r="D459" i="38" s="1"/>
  <c r="I458" i="38"/>
  <c r="F435" i="1"/>
  <c r="J435" i="1" s="1"/>
  <c r="G435" i="1"/>
  <c r="E435" i="1"/>
  <c r="H435" i="1"/>
  <c r="G435" i="42"/>
  <c r="H435" i="42"/>
  <c r="F435" i="42"/>
  <c r="J435" i="42" s="1"/>
  <c r="E435" i="42"/>
  <c r="K437" i="45" l="1"/>
  <c r="D438" i="45" s="1"/>
  <c r="I437" i="45"/>
  <c r="F438" i="44"/>
  <c r="J438" i="44" s="1"/>
  <c r="G438" i="44"/>
  <c r="H438" i="44"/>
  <c r="E438" i="44"/>
  <c r="K425" i="37"/>
  <c r="D426" i="37" s="1"/>
  <c r="I425" i="37"/>
  <c r="E436" i="43"/>
  <c r="H436" i="43"/>
  <c r="G436" i="43"/>
  <c r="F436" i="43"/>
  <c r="J436" i="43" s="1"/>
  <c r="H847" i="36"/>
  <c r="F847" i="36"/>
  <c r="J847" i="36" s="1"/>
  <c r="I847" i="36" s="1"/>
  <c r="E847" i="36"/>
  <c r="G847" i="36"/>
  <c r="K847" i="36"/>
  <c r="D848" i="36" s="1"/>
  <c r="I435" i="42"/>
  <c r="K435" i="42"/>
  <c r="D436" i="42" s="1"/>
  <c r="G459" i="38"/>
  <c r="F459" i="38"/>
  <c r="J459" i="38" s="1"/>
  <c r="H459" i="38"/>
  <c r="E459" i="38"/>
  <c r="I435" i="1"/>
  <c r="K435" i="1"/>
  <c r="D436" i="1" s="1"/>
  <c r="H436" i="4"/>
  <c r="E436" i="4"/>
  <c r="F436" i="4"/>
  <c r="J436" i="4" s="1"/>
  <c r="G436" i="4"/>
  <c r="H438" i="45" l="1"/>
  <c r="G438" i="45"/>
  <c r="F438" i="45"/>
  <c r="J438" i="45" s="1"/>
  <c r="E438" i="45"/>
  <c r="K438" i="44"/>
  <c r="D439" i="44" s="1"/>
  <c r="I438" i="44"/>
  <c r="F426" i="37"/>
  <c r="J426" i="37" s="1"/>
  <c r="G426" i="37"/>
  <c r="E426" i="37"/>
  <c r="H426" i="37"/>
  <c r="K436" i="43"/>
  <c r="D437" i="43" s="1"/>
  <c r="I436" i="43"/>
  <c r="F848" i="36"/>
  <c r="J848" i="36" s="1"/>
  <c r="I848" i="36" s="1"/>
  <c r="E848" i="36"/>
  <c r="G848" i="36"/>
  <c r="H848" i="36"/>
  <c r="K848" i="36"/>
  <c r="D849" i="36" s="1"/>
  <c r="I436" i="4"/>
  <c r="K436" i="4"/>
  <c r="D437" i="4" s="1"/>
  <c r="I459" i="38"/>
  <c r="K459" i="38"/>
  <c r="D460" i="38" s="1"/>
  <c r="G436" i="42"/>
  <c r="F436" i="42"/>
  <c r="J436" i="42" s="1"/>
  <c r="E436" i="42"/>
  <c r="H436" i="42"/>
  <c r="H436" i="1"/>
  <c r="G436" i="1"/>
  <c r="F436" i="1"/>
  <c r="J436" i="1" s="1"/>
  <c r="E436" i="1"/>
  <c r="K438" i="45" l="1"/>
  <c r="D439" i="45" s="1"/>
  <c r="I438" i="45"/>
  <c r="F439" i="44"/>
  <c r="J439" i="44" s="1"/>
  <c r="G439" i="44"/>
  <c r="H439" i="44"/>
  <c r="E439" i="44"/>
  <c r="I426" i="37"/>
  <c r="K426" i="37"/>
  <c r="D427" i="37" s="1"/>
  <c r="H437" i="43"/>
  <c r="G437" i="43"/>
  <c r="E437" i="43"/>
  <c r="F437" i="43"/>
  <c r="J437" i="43" s="1"/>
  <c r="G849" i="36"/>
  <c r="E849" i="36"/>
  <c r="H849" i="36"/>
  <c r="K849" i="36"/>
  <c r="D850" i="36" s="1"/>
  <c r="F849" i="36"/>
  <c r="J849" i="36" s="1"/>
  <c r="I849" i="36" s="1"/>
  <c r="K436" i="1"/>
  <c r="D437" i="1" s="1"/>
  <c r="I436" i="1"/>
  <c r="E460" i="38"/>
  <c r="H460" i="38"/>
  <c r="G460" i="38"/>
  <c r="F460" i="38"/>
  <c r="J460" i="38" s="1"/>
  <c r="K436" i="42"/>
  <c r="D437" i="42" s="1"/>
  <c r="I436" i="42"/>
  <c r="E437" i="4"/>
  <c r="G437" i="4"/>
  <c r="F437" i="4"/>
  <c r="J437" i="4" s="1"/>
  <c r="H437" i="4"/>
  <c r="G439" i="45" l="1"/>
  <c r="H439" i="45"/>
  <c r="E439" i="45"/>
  <c r="F439" i="45"/>
  <c r="J439" i="45" s="1"/>
  <c r="K439" i="44"/>
  <c r="D440" i="44" s="1"/>
  <c r="I439" i="44"/>
  <c r="E427" i="37"/>
  <c r="F427" i="37"/>
  <c r="J427" i="37" s="1"/>
  <c r="H427" i="37"/>
  <c r="G427" i="37"/>
  <c r="I437" i="43"/>
  <c r="K437" i="43"/>
  <c r="D438" i="43" s="1"/>
  <c r="K850" i="36"/>
  <c r="D851" i="36" s="1"/>
  <c r="F850" i="36"/>
  <c r="J850" i="36" s="1"/>
  <c r="I850" i="36" s="1"/>
  <c r="E850" i="36"/>
  <c r="G850" i="36"/>
  <c r="H850" i="36"/>
  <c r="K460" i="38"/>
  <c r="D461" i="38" s="1"/>
  <c r="I460" i="38"/>
  <c r="G437" i="1"/>
  <c r="E437" i="1"/>
  <c r="F437" i="1"/>
  <c r="J437" i="1" s="1"/>
  <c r="H437" i="1"/>
  <c r="G437" i="42"/>
  <c r="H437" i="42"/>
  <c r="F437" i="42"/>
  <c r="J437" i="42" s="1"/>
  <c r="E437" i="42"/>
  <c r="K437" i="4"/>
  <c r="D438" i="4" s="1"/>
  <c r="I437" i="4"/>
  <c r="K439" i="45" l="1"/>
  <c r="D440" i="45" s="1"/>
  <c r="I439" i="45"/>
  <c r="E440" i="44"/>
  <c r="G440" i="44"/>
  <c r="H440" i="44"/>
  <c r="F440" i="44"/>
  <c r="J440" i="44" s="1"/>
  <c r="I427" i="37"/>
  <c r="K427" i="37"/>
  <c r="D428" i="37" s="1"/>
  <c r="E438" i="43"/>
  <c r="H438" i="43"/>
  <c r="G438" i="43"/>
  <c r="F438" i="43"/>
  <c r="J438" i="43" s="1"/>
  <c r="H851" i="36"/>
  <c r="F851" i="36"/>
  <c r="J851" i="36" s="1"/>
  <c r="I851" i="36" s="1"/>
  <c r="G851" i="36"/>
  <c r="E851" i="36"/>
  <c r="K851" i="36"/>
  <c r="D852" i="36" s="1"/>
  <c r="G461" i="38"/>
  <c r="F461" i="38"/>
  <c r="J461" i="38" s="1"/>
  <c r="E461" i="38"/>
  <c r="H461" i="38"/>
  <c r="G438" i="4"/>
  <c r="E438" i="4"/>
  <c r="H438" i="4"/>
  <c r="F438" i="4"/>
  <c r="J438" i="4" s="1"/>
  <c r="I437" i="1"/>
  <c r="K437" i="1"/>
  <c r="D438" i="1" s="1"/>
  <c r="K437" i="42"/>
  <c r="D438" i="42" s="1"/>
  <c r="I437" i="42"/>
  <c r="H440" i="45" l="1"/>
  <c r="E440" i="45"/>
  <c r="G440" i="45"/>
  <c r="F440" i="45"/>
  <c r="J440" i="45" s="1"/>
  <c r="K440" i="44"/>
  <c r="D441" i="44" s="1"/>
  <c r="I440" i="44"/>
  <c r="G428" i="37"/>
  <c r="F428" i="37"/>
  <c r="J428" i="37" s="1"/>
  <c r="E428" i="37"/>
  <c r="H428" i="37"/>
  <c r="K438" i="43"/>
  <c r="D439" i="43" s="1"/>
  <c r="I438" i="43"/>
  <c r="F852" i="36"/>
  <c r="J852" i="36" s="1"/>
  <c r="I852" i="36" s="1"/>
  <c r="E852" i="36"/>
  <c r="G852" i="36"/>
  <c r="K852" i="36"/>
  <c r="D853" i="36" s="1"/>
  <c r="H852" i="36"/>
  <c r="I438" i="4"/>
  <c r="K438" i="4"/>
  <c r="D439" i="4" s="1"/>
  <c r="G438" i="42"/>
  <c r="E438" i="42"/>
  <c r="F438" i="42"/>
  <c r="J438" i="42" s="1"/>
  <c r="H438" i="42"/>
  <c r="I461" i="38"/>
  <c r="K461" i="38"/>
  <c r="D462" i="38" s="1"/>
  <c r="F438" i="1"/>
  <c r="J438" i="1" s="1"/>
  <c r="E438" i="1"/>
  <c r="H438" i="1"/>
  <c r="G438" i="1"/>
  <c r="K440" i="45" l="1"/>
  <c r="D441" i="45" s="1"/>
  <c r="I440" i="45"/>
  <c r="E441" i="44"/>
  <c r="F441" i="44"/>
  <c r="J441" i="44" s="1"/>
  <c r="G441" i="44"/>
  <c r="H441" i="44"/>
  <c r="K428" i="37"/>
  <c r="D429" i="37" s="1"/>
  <c r="I428" i="37"/>
  <c r="G439" i="43"/>
  <c r="E439" i="43"/>
  <c r="F439" i="43"/>
  <c r="J439" i="43" s="1"/>
  <c r="H439" i="43"/>
  <c r="K853" i="36"/>
  <c r="D854" i="36" s="1"/>
  <c r="F853" i="36"/>
  <c r="J853" i="36" s="1"/>
  <c r="I853" i="36" s="1"/>
  <c r="G853" i="36"/>
  <c r="E853" i="36"/>
  <c r="H853" i="36"/>
  <c r="K438" i="1"/>
  <c r="D439" i="1" s="1"/>
  <c r="I438" i="1"/>
  <c r="E439" i="4"/>
  <c r="H439" i="4"/>
  <c r="G439" i="4"/>
  <c r="F439" i="4"/>
  <c r="J439" i="4" s="1"/>
  <c r="E462" i="38"/>
  <c r="H462" i="38"/>
  <c r="G462" i="38"/>
  <c r="F462" i="38"/>
  <c r="J462" i="38" s="1"/>
  <c r="I438" i="42"/>
  <c r="K438" i="42"/>
  <c r="D439" i="42" s="1"/>
  <c r="H441" i="45" l="1"/>
  <c r="G441" i="45"/>
  <c r="E441" i="45"/>
  <c r="F441" i="45"/>
  <c r="J441" i="45" s="1"/>
  <c r="I441" i="44"/>
  <c r="K441" i="44"/>
  <c r="D442" i="44" s="1"/>
  <c r="G429" i="37"/>
  <c r="F429" i="37"/>
  <c r="J429" i="37" s="1"/>
  <c r="H429" i="37"/>
  <c r="E429" i="37"/>
  <c r="I439" i="43"/>
  <c r="K439" i="43"/>
  <c r="D440" i="43" s="1"/>
  <c r="G854" i="36"/>
  <c r="E854" i="36"/>
  <c r="H854" i="36"/>
  <c r="F854" i="36"/>
  <c r="J854" i="36" s="1"/>
  <c r="I854" i="36" s="1"/>
  <c r="K854" i="36"/>
  <c r="D855" i="36" s="1"/>
  <c r="G439" i="42"/>
  <c r="H439" i="42"/>
  <c r="E439" i="42"/>
  <c r="F439" i="42"/>
  <c r="J439" i="42" s="1"/>
  <c r="K439" i="4"/>
  <c r="D440" i="4" s="1"/>
  <c r="I439" i="4"/>
  <c r="I462" i="38"/>
  <c r="K462" i="38"/>
  <c r="D463" i="38" s="1"/>
  <c r="F439" i="1"/>
  <c r="J439" i="1" s="1"/>
  <c r="G439" i="1"/>
  <c r="E439" i="1"/>
  <c r="H439" i="1"/>
  <c r="K441" i="45" l="1"/>
  <c r="D442" i="45" s="1"/>
  <c r="I441" i="45"/>
  <c r="E442" i="44"/>
  <c r="G442" i="44"/>
  <c r="F442" i="44"/>
  <c r="J442" i="44" s="1"/>
  <c r="H442" i="44"/>
  <c r="I429" i="37"/>
  <c r="K429" i="37"/>
  <c r="D430" i="37" s="1"/>
  <c r="E440" i="43"/>
  <c r="H440" i="43"/>
  <c r="G440" i="43"/>
  <c r="F440" i="43"/>
  <c r="J440" i="43" s="1"/>
  <c r="G855" i="36"/>
  <c r="E855" i="36"/>
  <c r="K855" i="36"/>
  <c r="D856" i="36" s="1"/>
  <c r="H855" i="36"/>
  <c r="F855" i="36"/>
  <c r="J855" i="36" s="1"/>
  <c r="I855" i="36" s="1"/>
  <c r="G463" i="38"/>
  <c r="F463" i="38"/>
  <c r="J463" i="38" s="1"/>
  <c r="E463" i="38"/>
  <c r="H463" i="38"/>
  <c r="I439" i="42"/>
  <c r="K439" i="42"/>
  <c r="D440" i="42" s="1"/>
  <c r="I439" i="1"/>
  <c r="K439" i="1"/>
  <c r="D440" i="1" s="1"/>
  <c r="H440" i="4"/>
  <c r="F440" i="4"/>
  <c r="J440" i="4" s="1"/>
  <c r="E440" i="4"/>
  <c r="G440" i="4"/>
  <c r="H442" i="45" l="1"/>
  <c r="G442" i="45"/>
  <c r="E442" i="45"/>
  <c r="F442" i="45"/>
  <c r="J442" i="45" s="1"/>
  <c r="I442" i="44"/>
  <c r="K442" i="44"/>
  <c r="D443" i="44" s="1"/>
  <c r="E430" i="37"/>
  <c r="F430" i="37"/>
  <c r="J430" i="37" s="1"/>
  <c r="H430" i="37"/>
  <c r="G430" i="37"/>
  <c r="K440" i="43"/>
  <c r="D441" i="43" s="1"/>
  <c r="I440" i="43"/>
  <c r="G856" i="36"/>
  <c r="E856" i="36"/>
  <c r="K856" i="36"/>
  <c r="D857" i="36" s="1"/>
  <c r="H856" i="36"/>
  <c r="F856" i="36"/>
  <c r="J856" i="36" s="1"/>
  <c r="I856" i="36" s="1"/>
  <c r="I463" i="38"/>
  <c r="K463" i="38"/>
  <c r="D464" i="38" s="1"/>
  <c r="H440" i="1"/>
  <c r="G440" i="1"/>
  <c r="E440" i="1"/>
  <c r="F440" i="1"/>
  <c r="J440" i="1" s="1"/>
  <c r="K440" i="4"/>
  <c r="D441" i="4" s="1"/>
  <c r="I440" i="4"/>
  <c r="G440" i="42"/>
  <c r="F440" i="42"/>
  <c r="J440" i="42" s="1"/>
  <c r="E440" i="42"/>
  <c r="H440" i="42"/>
  <c r="K442" i="45" l="1"/>
  <c r="D443" i="45" s="1"/>
  <c r="I442" i="45"/>
  <c r="F443" i="44"/>
  <c r="J443" i="44" s="1"/>
  <c r="G443" i="44"/>
  <c r="H443" i="44"/>
  <c r="E443" i="44"/>
  <c r="K430" i="37"/>
  <c r="D431" i="37" s="1"/>
  <c r="I430" i="37"/>
  <c r="H441" i="43"/>
  <c r="G441" i="43"/>
  <c r="E441" i="43"/>
  <c r="F441" i="43"/>
  <c r="J441" i="43" s="1"/>
  <c r="G857" i="36"/>
  <c r="E857" i="36"/>
  <c r="H857" i="36"/>
  <c r="K857" i="36"/>
  <c r="D858" i="36" s="1"/>
  <c r="F857" i="36"/>
  <c r="J857" i="36" s="1"/>
  <c r="I857" i="36" s="1"/>
  <c r="E441" i="4"/>
  <c r="H441" i="4"/>
  <c r="G441" i="4"/>
  <c r="F441" i="4"/>
  <c r="J441" i="4" s="1"/>
  <c r="K440" i="42"/>
  <c r="D441" i="42" s="1"/>
  <c r="I440" i="42"/>
  <c r="K440" i="1"/>
  <c r="D441" i="1" s="1"/>
  <c r="I440" i="1"/>
  <c r="E464" i="38"/>
  <c r="H464" i="38"/>
  <c r="G464" i="38"/>
  <c r="F464" i="38"/>
  <c r="J464" i="38" s="1"/>
  <c r="G443" i="45" l="1"/>
  <c r="H443" i="45"/>
  <c r="E443" i="45"/>
  <c r="F443" i="45"/>
  <c r="J443" i="45" s="1"/>
  <c r="K443" i="44"/>
  <c r="D444" i="44" s="1"/>
  <c r="I443" i="44"/>
  <c r="F431" i="37"/>
  <c r="J431" i="37" s="1"/>
  <c r="G431" i="37"/>
  <c r="H431" i="37"/>
  <c r="E431" i="37"/>
  <c r="I441" i="43"/>
  <c r="K441" i="43"/>
  <c r="D442" i="43" s="1"/>
  <c r="G858" i="36"/>
  <c r="K858" i="36"/>
  <c r="D859" i="36" s="1"/>
  <c r="E858" i="36"/>
  <c r="H858" i="36"/>
  <c r="F858" i="36"/>
  <c r="J858" i="36" s="1"/>
  <c r="I858" i="36" s="1"/>
  <c r="G441" i="42"/>
  <c r="H441" i="42"/>
  <c r="F441" i="42"/>
  <c r="J441" i="42" s="1"/>
  <c r="E441" i="42"/>
  <c r="K441" i="4"/>
  <c r="D442" i="4" s="1"/>
  <c r="I441" i="4"/>
  <c r="G441" i="1"/>
  <c r="E441" i="1"/>
  <c r="F441" i="1"/>
  <c r="J441" i="1" s="1"/>
  <c r="H441" i="1"/>
  <c r="I464" i="38"/>
  <c r="K464" i="38"/>
  <c r="D465" i="38" s="1"/>
  <c r="K443" i="45" l="1"/>
  <c r="D444" i="45" s="1"/>
  <c r="I443" i="45"/>
  <c r="E444" i="44"/>
  <c r="G444" i="44"/>
  <c r="H444" i="44"/>
  <c r="F444" i="44"/>
  <c r="J444" i="44" s="1"/>
  <c r="I431" i="37"/>
  <c r="K431" i="37"/>
  <c r="D432" i="37" s="1"/>
  <c r="E442" i="43"/>
  <c r="H442" i="43"/>
  <c r="F442" i="43"/>
  <c r="J442" i="43" s="1"/>
  <c r="G442" i="43"/>
  <c r="H859" i="36"/>
  <c r="F859" i="36"/>
  <c r="J859" i="36" s="1"/>
  <c r="I859" i="36" s="1"/>
  <c r="G859" i="36"/>
  <c r="E859" i="36"/>
  <c r="K859" i="36"/>
  <c r="D860" i="36" s="1"/>
  <c r="K441" i="42"/>
  <c r="D442" i="42" s="1"/>
  <c r="I441" i="42"/>
  <c r="G465" i="38"/>
  <c r="F465" i="38"/>
  <c r="J465" i="38" s="1"/>
  <c r="H465" i="38"/>
  <c r="E465" i="38"/>
  <c r="K441" i="1"/>
  <c r="D442" i="1" s="1"/>
  <c r="I441" i="1"/>
  <c r="G442" i="4"/>
  <c r="E442" i="4"/>
  <c r="H442" i="4"/>
  <c r="F442" i="4"/>
  <c r="J442" i="4" s="1"/>
  <c r="H444" i="45" l="1"/>
  <c r="E444" i="45"/>
  <c r="F444" i="45"/>
  <c r="J444" i="45" s="1"/>
  <c r="G444" i="45"/>
  <c r="I444" i="44"/>
  <c r="K444" i="44"/>
  <c r="D445" i="44" s="1"/>
  <c r="G432" i="37"/>
  <c r="E432" i="37"/>
  <c r="F432" i="37"/>
  <c r="J432" i="37" s="1"/>
  <c r="H432" i="37"/>
  <c r="K442" i="43"/>
  <c r="D443" i="43" s="1"/>
  <c r="I442" i="43"/>
  <c r="G860" i="36"/>
  <c r="E860" i="36"/>
  <c r="K860" i="36"/>
  <c r="D861" i="36" s="1"/>
  <c r="H860" i="36"/>
  <c r="F860" i="36"/>
  <c r="J860" i="36" s="1"/>
  <c r="I860" i="36" s="1"/>
  <c r="G442" i="42"/>
  <c r="E442" i="42"/>
  <c r="F442" i="42"/>
  <c r="J442" i="42" s="1"/>
  <c r="H442" i="42"/>
  <c r="I465" i="38"/>
  <c r="K465" i="38"/>
  <c r="D466" i="38" s="1"/>
  <c r="K442" i="4"/>
  <c r="D443" i="4" s="1"/>
  <c r="I442" i="4"/>
  <c r="F442" i="1"/>
  <c r="J442" i="1" s="1"/>
  <c r="E442" i="1"/>
  <c r="H442" i="1"/>
  <c r="G442" i="1"/>
  <c r="K444" i="45" l="1"/>
  <c r="D445" i="45" s="1"/>
  <c r="I444" i="45"/>
  <c r="F445" i="44"/>
  <c r="J445" i="44" s="1"/>
  <c r="E445" i="44"/>
  <c r="G445" i="44"/>
  <c r="H445" i="44"/>
  <c r="I432" i="37"/>
  <c r="K432" i="37"/>
  <c r="D433" i="37" s="1"/>
  <c r="G443" i="43"/>
  <c r="E443" i="43"/>
  <c r="H443" i="43"/>
  <c r="F443" i="43"/>
  <c r="J443" i="43" s="1"/>
  <c r="G861" i="36"/>
  <c r="E861" i="36"/>
  <c r="H861" i="36"/>
  <c r="K861" i="36"/>
  <c r="D862" i="36" s="1"/>
  <c r="F861" i="36"/>
  <c r="J861" i="36" s="1"/>
  <c r="I861" i="36" s="1"/>
  <c r="E466" i="38"/>
  <c r="H466" i="38"/>
  <c r="G466" i="38"/>
  <c r="F466" i="38"/>
  <c r="J466" i="38" s="1"/>
  <c r="I442" i="42"/>
  <c r="K442" i="42"/>
  <c r="D443" i="42" s="1"/>
  <c r="K442" i="1"/>
  <c r="D443" i="1" s="1"/>
  <c r="I442" i="1"/>
  <c r="E443" i="4"/>
  <c r="H443" i="4"/>
  <c r="F443" i="4"/>
  <c r="J443" i="4" s="1"/>
  <c r="G443" i="4"/>
  <c r="H445" i="45" l="1"/>
  <c r="G445" i="45"/>
  <c r="E445" i="45"/>
  <c r="F445" i="45"/>
  <c r="J445" i="45" s="1"/>
  <c r="I445" i="44"/>
  <c r="K445" i="44"/>
  <c r="D446" i="44" s="1"/>
  <c r="F433" i="37"/>
  <c r="J433" i="37" s="1"/>
  <c r="G433" i="37"/>
  <c r="H433" i="37"/>
  <c r="E433" i="37"/>
  <c r="I443" i="43"/>
  <c r="K443" i="43"/>
  <c r="D444" i="43" s="1"/>
  <c r="G862" i="36"/>
  <c r="K862" i="36"/>
  <c r="D863" i="36" s="1"/>
  <c r="H862" i="36"/>
  <c r="F862" i="36"/>
  <c r="J862" i="36" s="1"/>
  <c r="I862" i="36" s="1"/>
  <c r="E862" i="36"/>
  <c r="G443" i="42"/>
  <c r="H443" i="42"/>
  <c r="E443" i="42"/>
  <c r="F443" i="42"/>
  <c r="J443" i="42" s="1"/>
  <c r="F443" i="1"/>
  <c r="J443" i="1" s="1"/>
  <c r="G443" i="1"/>
  <c r="E443" i="1"/>
  <c r="H443" i="1"/>
  <c r="K443" i="4"/>
  <c r="D444" i="4" s="1"/>
  <c r="I443" i="4"/>
  <c r="K466" i="38"/>
  <c r="D467" i="38" s="1"/>
  <c r="I466" i="38"/>
  <c r="K445" i="45" l="1"/>
  <c r="D446" i="45" s="1"/>
  <c r="I445" i="45"/>
  <c r="G446" i="44"/>
  <c r="E446" i="44"/>
  <c r="F446" i="44"/>
  <c r="J446" i="44" s="1"/>
  <c r="H446" i="44"/>
  <c r="K433" i="37"/>
  <c r="D434" i="37" s="1"/>
  <c r="I433" i="37"/>
  <c r="E444" i="43"/>
  <c r="H444" i="43"/>
  <c r="G444" i="43"/>
  <c r="F444" i="43"/>
  <c r="J444" i="43" s="1"/>
  <c r="H863" i="36"/>
  <c r="F863" i="36"/>
  <c r="J863" i="36" s="1"/>
  <c r="I863" i="36" s="1"/>
  <c r="G863" i="36"/>
  <c r="K863" i="36"/>
  <c r="D864" i="36" s="1"/>
  <c r="E863" i="36"/>
  <c r="I443" i="42"/>
  <c r="K443" i="42"/>
  <c r="D444" i="42" s="1"/>
  <c r="G467" i="38"/>
  <c r="F467" i="38"/>
  <c r="J467" i="38" s="1"/>
  <c r="H467" i="38"/>
  <c r="E467" i="38"/>
  <c r="G444" i="4"/>
  <c r="H444" i="4"/>
  <c r="E444" i="4"/>
  <c r="F444" i="4"/>
  <c r="J444" i="4" s="1"/>
  <c r="I443" i="1"/>
  <c r="K443" i="1"/>
  <c r="D444" i="1" s="1"/>
  <c r="H446" i="45" l="1"/>
  <c r="G446" i="45"/>
  <c r="E446" i="45"/>
  <c r="F446" i="45"/>
  <c r="J446" i="45" s="1"/>
  <c r="I446" i="44"/>
  <c r="K446" i="44"/>
  <c r="D447" i="44" s="1"/>
  <c r="F434" i="37"/>
  <c r="J434" i="37" s="1"/>
  <c r="G434" i="37"/>
  <c r="E434" i="37"/>
  <c r="H434" i="37"/>
  <c r="K444" i="43"/>
  <c r="D445" i="43" s="1"/>
  <c r="I444" i="43"/>
  <c r="G864" i="36"/>
  <c r="H864" i="36"/>
  <c r="K864" i="36"/>
  <c r="D865" i="36" s="1"/>
  <c r="F864" i="36"/>
  <c r="J864" i="36" s="1"/>
  <c r="I864" i="36" s="1"/>
  <c r="E864" i="36"/>
  <c r="H444" i="1"/>
  <c r="F444" i="1"/>
  <c r="J444" i="1" s="1"/>
  <c r="G444" i="1"/>
  <c r="E444" i="1"/>
  <c r="I467" i="38"/>
  <c r="K467" i="38"/>
  <c r="D468" i="38" s="1"/>
  <c r="G444" i="42"/>
  <c r="F444" i="42"/>
  <c r="J444" i="42" s="1"/>
  <c r="E444" i="42"/>
  <c r="H444" i="42"/>
  <c r="I444" i="4"/>
  <c r="K444" i="4"/>
  <c r="D445" i="4" s="1"/>
  <c r="K446" i="45" l="1"/>
  <c r="D447" i="45" s="1"/>
  <c r="I446" i="45"/>
  <c r="F447" i="44"/>
  <c r="J447" i="44" s="1"/>
  <c r="G447" i="44"/>
  <c r="H447" i="44"/>
  <c r="E447" i="44"/>
  <c r="K434" i="37"/>
  <c r="D435" i="37" s="1"/>
  <c r="I434" i="37"/>
  <c r="H445" i="43"/>
  <c r="G445" i="43"/>
  <c r="E445" i="43"/>
  <c r="F445" i="43"/>
  <c r="J445" i="43" s="1"/>
  <c r="G865" i="36"/>
  <c r="E865" i="36"/>
  <c r="H865" i="36"/>
  <c r="K865" i="36"/>
  <c r="D866" i="36" s="1"/>
  <c r="F865" i="36"/>
  <c r="J865" i="36" s="1"/>
  <c r="I865" i="36" s="1"/>
  <c r="K444" i="42"/>
  <c r="D445" i="42" s="1"/>
  <c r="I444" i="42"/>
  <c r="E468" i="38"/>
  <c r="H468" i="38"/>
  <c r="G468" i="38"/>
  <c r="F468" i="38"/>
  <c r="J468" i="38" s="1"/>
  <c r="K444" i="1"/>
  <c r="D445" i="1" s="1"/>
  <c r="I444" i="1"/>
  <c r="F445" i="4"/>
  <c r="J445" i="4" s="1"/>
  <c r="G445" i="4"/>
  <c r="H445" i="4"/>
  <c r="E445" i="4"/>
  <c r="G447" i="45" l="1"/>
  <c r="H447" i="45"/>
  <c r="E447" i="45"/>
  <c r="F447" i="45"/>
  <c r="J447" i="45" s="1"/>
  <c r="K447" i="44"/>
  <c r="D448" i="44" s="1"/>
  <c r="I447" i="44"/>
  <c r="F435" i="37"/>
  <c r="J435" i="37" s="1"/>
  <c r="H435" i="37"/>
  <c r="G435" i="37"/>
  <c r="E435" i="37"/>
  <c r="I445" i="43"/>
  <c r="K445" i="43"/>
  <c r="D446" i="43" s="1"/>
  <c r="K866" i="36"/>
  <c r="D867" i="36" s="1"/>
  <c r="F866" i="36"/>
  <c r="J866" i="36" s="1"/>
  <c r="I866" i="36" s="1"/>
  <c r="G866" i="36"/>
  <c r="E866" i="36"/>
  <c r="H866" i="36"/>
  <c r="G445" i="42"/>
  <c r="H445" i="42"/>
  <c r="F445" i="42"/>
  <c r="J445" i="42" s="1"/>
  <c r="E445" i="42"/>
  <c r="G445" i="1"/>
  <c r="E445" i="1"/>
  <c r="H445" i="1"/>
  <c r="F445" i="1"/>
  <c r="J445" i="1" s="1"/>
  <c r="K445" i="4"/>
  <c r="D446" i="4" s="1"/>
  <c r="I445" i="4"/>
  <c r="K468" i="38"/>
  <c r="D469" i="38" s="1"/>
  <c r="I468" i="38"/>
  <c r="K447" i="45" l="1"/>
  <c r="D448" i="45" s="1"/>
  <c r="I447" i="45"/>
  <c r="E448" i="44"/>
  <c r="G448" i="44"/>
  <c r="H448" i="44"/>
  <c r="F448" i="44"/>
  <c r="J448" i="44" s="1"/>
  <c r="I435" i="37"/>
  <c r="K435" i="37"/>
  <c r="D436" i="37" s="1"/>
  <c r="E446" i="43"/>
  <c r="H446" i="43"/>
  <c r="G446" i="43"/>
  <c r="F446" i="43"/>
  <c r="J446" i="43" s="1"/>
  <c r="E867" i="36"/>
  <c r="K867" i="36"/>
  <c r="D868" i="36" s="1"/>
  <c r="H867" i="36"/>
  <c r="F867" i="36"/>
  <c r="J867" i="36" s="1"/>
  <c r="I867" i="36" s="1"/>
  <c r="G867" i="36"/>
  <c r="G469" i="38"/>
  <c r="F469" i="38"/>
  <c r="J469" i="38" s="1"/>
  <c r="E469" i="38"/>
  <c r="H469" i="38"/>
  <c r="I445" i="1"/>
  <c r="K445" i="1"/>
  <c r="D446" i="1" s="1"/>
  <c r="G446" i="4"/>
  <c r="F446" i="4"/>
  <c r="J446" i="4" s="1"/>
  <c r="H446" i="4"/>
  <c r="E446" i="4"/>
  <c r="K445" i="42"/>
  <c r="D446" i="42" s="1"/>
  <c r="I445" i="42"/>
  <c r="H448" i="45" l="1"/>
  <c r="E448" i="45"/>
  <c r="G448" i="45"/>
  <c r="F448" i="45"/>
  <c r="J448" i="45" s="1"/>
  <c r="K448" i="44"/>
  <c r="D449" i="44" s="1"/>
  <c r="I448" i="44"/>
  <c r="H436" i="37"/>
  <c r="G436" i="37"/>
  <c r="F436" i="37"/>
  <c r="J436" i="37" s="1"/>
  <c r="E436" i="37"/>
  <c r="K446" i="43"/>
  <c r="D447" i="43" s="1"/>
  <c r="I446" i="43"/>
  <c r="F868" i="36"/>
  <c r="J868" i="36" s="1"/>
  <c r="I868" i="36" s="1"/>
  <c r="G868" i="36"/>
  <c r="H868" i="36"/>
  <c r="E868" i="36"/>
  <c r="K868" i="36"/>
  <c r="D869" i="36" s="1"/>
  <c r="G446" i="42"/>
  <c r="E446" i="42"/>
  <c r="F446" i="42"/>
  <c r="J446" i="42" s="1"/>
  <c r="H446" i="42"/>
  <c r="F446" i="1"/>
  <c r="J446" i="1" s="1"/>
  <c r="E446" i="1"/>
  <c r="H446" i="1"/>
  <c r="G446" i="1"/>
  <c r="I469" i="38"/>
  <c r="K469" i="38"/>
  <c r="D470" i="38" s="1"/>
  <c r="I446" i="4"/>
  <c r="K446" i="4"/>
  <c r="D447" i="4" s="1"/>
  <c r="K448" i="45" l="1"/>
  <c r="D449" i="45" s="1"/>
  <c r="I448" i="45"/>
  <c r="E449" i="44"/>
  <c r="F449" i="44"/>
  <c r="J449" i="44" s="1"/>
  <c r="G449" i="44"/>
  <c r="H449" i="44"/>
  <c r="K436" i="37"/>
  <c r="D437" i="37" s="1"/>
  <c r="I436" i="37"/>
  <c r="G447" i="43"/>
  <c r="E447" i="43"/>
  <c r="F447" i="43"/>
  <c r="J447" i="43" s="1"/>
  <c r="H447" i="43"/>
  <c r="K869" i="36"/>
  <c r="D870" i="36" s="1"/>
  <c r="F869" i="36"/>
  <c r="J869" i="36" s="1"/>
  <c r="I869" i="36" s="1"/>
  <c r="G869" i="36"/>
  <c r="E869" i="36"/>
  <c r="H869" i="36"/>
  <c r="F447" i="4"/>
  <c r="J447" i="4" s="1"/>
  <c r="H447" i="4"/>
  <c r="E447" i="4"/>
  <c r="G447" i="4"/>
  <c r="E470" i="38"/>
  <c r="H470" i="38"/>
  <c r="G470" i="38"/>
  <c r="F470" i="38"/>
  <c r="J470" i="38" s="1"/>
  <c r="I446" i="42"/>
  <c r="K446" i="42"/>
  <c r="D447" i="42" s="1"/>
  <c r="K446" i="1"/>
  <c r="D447" i="1" s="1"/>
  <c r="I446" i="1"/>
  <c r="H449" i="45" l="1"/>
  <c r="G449" i="45"/>
  <c r="E449" i="45"/>
  <c r="F449" i="45"/>
  <c r="J449" i="45" s="1"/>
  <c r="I449" i="44"/>
  <c r="K449" i="44"/>
  <c r="D450" i="44" s="1"/>
  <c r="F437" i="37"/>
  <c r="J437" i="37" s="1"/>
  <c r="H437" i="37"/>
  <c r="E437" i="37"/>
  <c r="G437" i="37"/>
  <c r="I447" i="43"/>
  <c r="K447" i="43"/>
  <c r="D448" i="43" s="1"/>
  <c r="F870" i="36"/>
  <c r="J870" i="36" s="1"/>
  <c r="I870" i="36" s="1"/>
  <c r="K870" i="36"/>
  <c r="D871" i="36" s="1"/>
  <c r="G870" i="36"/>
  <c r="E870" i="36"/>
  <c r="H870" i="36"/>
  <c r="G447" i="42"/>
  <c r="H447" i="42"/>
  <c r="E447" i="42"/>
  <c r="F447" i="42"/>
  <c r="J447" i="42" s="1"/>
  <c r="I470" i="38"/>
  <c r="K470" i="38"/>
  <c r="D471" i="38" s="1"/>
  <c r="F447" i="1"/>
  <c r="J447" i="1" s="1"/>
  <c r="G447" i="1"/>
  <c r="E447" i="1"/>
  <c r="H447" i="1"/>
  <c r="K447" i="4"/>
  <c r="D448" i="4" s="1"/>
  <c r="I447" i="4"/>
  <c r="K449" i="45" l="1"/>
  <c r="D450" i="45" s="1"/>
  <c r="I449" i="45"/>
  <c r="E450" i="44"/>
  <c r="G450" i="44"/>
  <c r="F450" i="44"/>
  <c r="J450" i="44" s="1"/>
  <c r="H450" i="44"/>
  <c r="I437" i="37"/>
  <c r="K437" i="37"/>
  <c r="D438" i="37" s="1"/>
  <c r="E448" i="43"/>
  <c r="H448" i="43"/>
  <c r="G448" i="43"/>
  <c r="F448" i="43"/>
  <c r="J448" i="43" s="1"/>
  <c r="H871" i="36"/>
  <c r="F871" i="36"/>
  <c r="J871" i="36" s="1"/>
  <c r="I871" i="36" s="1"/>
  <c r="G871" i="36"/>
  <c r="E871" i="36"/>
  <c r="K871" i="36"/>
  <c r="D872" i="36" s="1"/>
  <c r="G448" i="4"/>
  <c r="H448" i="4"/>
  <c r="E448" i="4"/>
  <c r="F448" i="4"/>
  <c r="J448" i="4" s="1"/>
  <c r="G471" i="38"/>
  <c r="F471" i="38"/>
  <c r="J471" i="38" s="1"/>
  <c r="E471" i="38"/>
  <c r="H471" i="38"/>
  <c r="I447" i="42"/>
  <c r="K447" i="42"/>
  <c r="D448" i="42" s="1"/>
  <c r="I447" i="1"/>
  <c r="K447" i="1"/>
  <c r="D448" i="1" s="1"/>
  <c r="H450" i="45" l="1"/>
  <c r="G450" i="45"/>
  <c r="E450" i="45"/>
  <c r="F450" i="45"/>
  <c r="J450" i="45" s="1"/>
  <c r="K450" i="44"/>
  <c r="D451" i="44" s="1"/>
  <c r="I450" i="44"/>
  <c r="E438" i="37"/>
  <c r="F438" i="37"/>
  <c r="J438" i="37" s="1"/>
  <c r="G438" i="37"/>
  <c r="H438" i="37"/>
  <c r="K448" i="43"/>
  <c r="D449" i="43" s="1"/>
  <c r="I448" i="43"/>
  <c r="E872" i="36"/>
  <c r="K872" i="36"/>
  <c r="D873" i="36" s="1"/>
  <c r="H872" i="36"/>
  <c r="F872" i="36"/>
  <c r="J872" i="36" s="1"/>
  <c r="I872" i="36" s="1"/>
  <c r="G872" i="36"/>
  <c r="G448" i="42"/>
  <c r="F448" i="42"/>
  <c r="J448" i="42" s="1"/>
  <c r="E448" i="42"/>
  <c r="H448" i="42"/>
  <c r="I471" i="38"/>
  <c r="K471" i="38"/>
  <c r="D472" i="38" s="1"/>
  <c r="K448" i="4"/>
  <c r="D449" i="4" s="1"/>
  <c r="I448" i="4"/>
  <c r="H448" i="1"/>
  <c r="G448" i="1"/>
  <c r="F448" i="1"/>
  <c r="J448" i="1" s="1"/>
  <c r="E448" i="1"/>
  <c r="K450" i="45" l="1"/>
  <c r="D451" i="45" s="1"/>
  <c r="I450" i="45"/>
  <c r="F451" i="44"/>
  <c r="J451" i="44" s="1"/>
  <c r="G451" i="44"/>
  <c r="E451" i="44"/>
  <c r="H451" i="44"/>
  <c r="I438" i="37"/>
  <c r="K438" i="37"/>
  <c r="D439" i="37" s="1"/>
  <c r="H449" i="43"/>
  <c r="G449" i="43"/>
  <c r="E449" i="43"/>
  <c r="F449" i="43"/>
  <c r="J449" i="43" s="1"/>
  <c r="G873" i="36"/>
  <c r="K873" i="36"/>
  <c r="D874" i="36" s="1"/>
  <c r="H873" i="36"/>
  <c r="F873" i="36"/>
  <c r="J873" i="36" s="1"/>
  <c r="I873" i="36" s="1"/>
  <c r="E873" i="36"/>
  <c r="K448" i="42"/>
  <c r="D449" i="42" s="1"/>
  <c r="I448" i="42"/>
  <c r="E472" i="38"/>
  <c r="H472" i="38"/>
  <c r="G472" i="38"/>
  <c r="F472" i="38"/>
  <c r="J472" i="38" s="1"/>
  <c r="K448" i="1"/>
  <c r="D449" i="1" s="1"/>
  <c r="I448" i="1"/>
  <c r="F449" i="4"/>
  <c r="J449" i="4" s="1"/>
  <c r="H449" i="4"/>
  <c r="G449" i="4"/>
  <c r="E449" i="4"/>
  <c r="G451" i="45" l="1"/>
  <c r="H451" i="45"/>
  <c r="F451" i="45"/>
  <c r="J451" i="45" s="1"/>
  <c r="E451" i="45"/>
  <c r="K451" i="44"/>
  <c r="D452" i="44" s="1"/>
  <c r="I451" i="44"/>
  <c r="H439" i="37"/>
  <c r="E439" i="37"/>
  <c r="F439" i="37"/>
  <c r="J439" i="37" s="1"/>
  <c r="G439" i="37"/>
  <c r="I449" i="43"/>
  <c r="K449" i="43"/>
  <c r="D450" i="43" s="1"/>
  <c r="G874" i="36"/>
  <c r="K874" i="36"/>
  <c r="D875" i="36" s="1"/>
  <c r="F874" i="36"/>
  <c r="J874" i="36" s="1"/>
  <c r="I874" i="36" s="1"/>
  <c r="E874" i="36"/>
  <c r="H874" i="36"/>
  <c r="G449" i="1"/>
  <c r="F449" i="1"/>
  <c r="J449" i="1" s="1"/>
  <c r="E449" i="1"/>
  <c r="H449" i="1"/>
  <c r="G449" i="42"/>
  <c r="H449" i="42"/>
  <c r="F449" i="42"/>
  <c r="J449" i="42" s="1"/>
  <c r="E449" i="42"/>
  <c r="I449" i="4"/>
  <c r="K449" i="4"/>
  <c r="D450" i="4" s="1"/>
  <c r="I472" i="38"/>
  <c r="K472" i="38"/>
  <c r="D473" i="38" s="1"/>
  <c r="K451" i="45" l="1"/>
  <c r="D452" i="45" s="1"/>
  <c r="I451" i="45"/>
  <c r="E452" i="44"/>
  <c r="G452" i="44"/>
  <c r="H452" i="44"/>
  <c r="F452" i="44"/>
  <c r="J452" i="44" s="1"/>
  <c r="I439" i="37"/>
  <c r="K439" i="37"/>
  <c r="D440" i="37" s="1"/>
  <c r="E450" i="43"/>
  <c r="H450" i="43"/>
  <c r="F450" i="43"/>
  <c r="J450" i="43" s="1"/>
  <c r="G450" i="43"/>
  <c r="H875" i="36"/>
  <c r="F875" i="36"/>
  <c r="J875" i="36" s="1"/>
  <c r="I875" i="36" s="1"/>
  <c r="G875" i="36"/>
  <c r="E875" i="36"/>
  <c r="K875" i="36"/>
  <c r="D876" i="36" s="1"/>
  <c r="K449" i="42"/>
  <c r="D450" i="42" s="1"/>
  <c r="I449" i="42"/>
  <c r="G450" i="4"/>
  <c r="F450" i="4"/>
  <c r="J450" i="4" s="1"/>
  <c r="H450" i="4"/>
  <c r="E450" i="4"/>
  <c r="K449" i="1"/>
  <c r="D450" i="1" s="1"/>
  <c r="I449" i="1"/>
  <c r="G473" i="38"/>
  <c r="F473" i="38"/>
  <c r="J473" i="38" s="1"/>
  <c r="H473" i="38"/>
  <c r="E473" i="38"/>
  <c r="H452" i="45" l="1"/>
  <c r="F452" i="45"/>
  <c r="J452" i="45" s="1"/>
  <c r="E452" i="45"/>
  <c r="G452" i="45"/>
  <c r="I452" i="44"/>
  <c r="K452" i="44"/>
  <c r="D453" i="44" s="1"/>
  <c r="E440" i="37"/>
  <c r="F440" i="37"/>
  <c r="J440" i="37" s="1"/>
  <c r="G440" i="37"/>
  <c r="H440" i="37"/>
  <c r="K450" i="43"/>
  <c r="D451" i="43" s="1"/>
  <c r="I450" i="43"/>
  <c r="F876" i="36"/>
  <c r="J876" i="36" s="1"/>
  <c r="I876" i="36" s="1"/>
  <c r="H876" i="36"/>
  <c r="E876" i="36"/>
  <c r="G876" i="36"/>
  <c r="K876" i="36"/>
  <c r="D877" i="36" s="1"/>
  <c r="I450" i="4"/>
  <c r="K450" i="4"/>
  <c r="D451" i="4" s="1"/>
  <c r="F450" i="1"/>
  <c r="J450" i="1" s="1"/>
  <c r="E450" i="1"/>
  <c r="H450" i="1"/>
  <c r="G450" i="1"/>
  <c r="I473" i="38"/>
  <c r="K473" i="38"/>
  <c r="D474" i="38" s="1"/>
  <c r="G450" i="42"/>
  <c r="E450" i="42"/>
  <c r="F450" i="42"/>
  <c r="J450" i="42" s="1"/>
  <c r="H450" i="42"/>
  <c r="K452" i="45" l="1"/>
  <c r="D453" i="45" s="1"/>
  <c r="I452" i="45"/>
  <c r="E453" i="44"/>
  <c r="F453" i="44"/>
  <c r="J453" i="44" s="1"/>
  <c r="G453" i="44"/>
  <c r="H453" i="44"/>
  <c r="I440" i="37"/>
  <c r="K440" i="37"/>
  <c r="D441" i="37" s="1"/>
  <c r="G451" i="43"/>
  <c r="E451" i="43"/>
  <c r="H451" i="43"/>
  <c r="F451" i="43"/>
  <c r="J451" i="43" s="1"/>
  <c r="G877" i="36"/>
  <c r="E877" i="36"/>
  <c r="H877" i="36"/>
  <c r="K877" i="36"/>
  <c r="D878" i="36" s="1"/>
  <c r="F877" i="36"/>
  <c r="J877" i="36" s="1"/>
  <c r="I877" i="36" s="1"/>
  <c r="K450" i="1"/>
  <c r="D451" i="1" s="1"/>
  <c r="I450" i="1"/>
  <c r="E474" i="38"/>
  <c r="H474" i="38"/>
  <c r="G474" i="38"/>
  <c r="F474" i="38"/>
  <c r="J474" i="38" s="1"/>
  <c r="F451" i="4"/>
  <c r="J451" i="4" s="1"/>
  <c r="H451" i="4"/>
  <c r="E451" i="4"/>
  <c r="G451" i="4"/>
  <c r="I450" i="42"/>
  <c r="K450" i="42"/>
  <c r="D451" i="42" s="1"/>
  <c r="H453" i="45" l="1"/>
  <c r="G453" i="45"/>
  <c r="F453" i="45"/>
  <c r="J453" i="45" s="1"/>
  <c r="E453" i="45"/>
  <c r="I453" i="44"/>
  <c r="K453" i="44"/>
  <c r="D454" i="44" s="1"/>
  <c r="H441" i="37"/>
  <c r="G441" i="37"/>
  <c r="F441" i="37"/>
  <c r="J441" i="37" s="1"/>
  <c r="E441" i="37"/>
  <c r="I451" i="43"/>
  <c r="K451" i="43"/>
  <c r="D452" i="43" s="1"/>
  <c r="G878" i="36"/>
  <c r="K878" i="36"/>
  <c r="D879" i="36" s="1"/>
  <c r="H878" i="36"/>
  <c r="F878" i="36"/>
  <c r="J878" i="36" s="1"/>
  <c r="I878" i="36" s="1"/>
  <c r="E878" i="36"/>
  <c r="K474" i="38"/>
  <c r="D475" i="38" s="1"/>
  <c r="I474" i="38"/>
  <c r="G451" i="42"/>
  <c r="H451" i="42"/>
  <c r="F451" i="42"/>
  <c r="J451" i="42" s="1"/>
  <c r="E451" i="42"/>
  <c r="K451" i="4"/>
  <c r="D452" i="4" s="1"/>
  <c r="I451" i="4"/>
  <c r="F451" i="1"/>
  <c r="J451" i="1" s="1"/>
  <c r="G451" i="1"/>
  <c r="E451" i="1"/>
  <c r="H451" i="1"/>
  <c r="K453" i="45" l="1"/>
  <c r="D454" i="45" s="1"/>
  <c r="I453" i="45"/>
  <c r="E454" i="44"/>
  <c r="G454" i="44"/>
  <c r="F454" i="44"/>
  <c r="J454" i="44" s="1"/>
  <c r="H454" i="44"/>
  <c r="K441" i="37"/>
  <c r="D442" i="37" s="1"/>
  <c r="I441" i="37"/>
  <c r="E452" i="43"/>
  <c r="H452" i="43"/>
  <c r="G452" i="43"/>
  <c r="F452" i="43"/>
  <c r="J452" i="43" s="1"/>
  <c r="H879" i="36"/>
  <c r="F879" i="36"/>
  <c r="J879" i="36" s="1"/>
  <c r="I879" i="36" s="1"/>
  <c r="G879" i="36"/>
  <c r="E879" i="36"/>
  <c r="K879" i="36"/>
  <c r="D880" i="36" s="1"/>
  <c r="G452" i="4"/>
  <c r="H452" i="4"/>
  <c r="E452" i="4"/>
  <c r="F452" i="4"/>
  <c r="J452" i="4" s="1"/>
  <c r="I451" i="1"/>
  <c r="K451" i="1"/>
  <c r="D452" i="1" s="1"/>
  <c r="I451" i="42"/>
  <c r="K451" i="42"/>
  <c r="D452" i="42" s="1"/>
  <c r="G475" i="38"/>
  <c r="F475" i="38"/>
  <c r="J475" i="38" s="1"/>
  <c r="H475" i="38"/>
  <c r="E475" i="38"/>
  <c r="H454" i="45" l="1"/>
  <c r="G454" i="45"/>
  <c r="F454" i="45"/>
  <c r="J454" i="45" s="1"/>
  <c r="E454" i="45"/>
  <c r="K454" i="44"/>
  <c r="D455" i="44" s="1"/>
  <c r="I454" i="44"/>
  <c r="H442" i="37"/>
  <c r="F442" i="37"/>
  <c r="J442" i="37" s="1"/>
  <c r="E442" i="37"/>
  <c r="G442" i="37"/>
  <c r="K452" i="43"/>
  <c r="D453" i="43" s="1"/>
  <c r="I452" i="43"/>
  <c r="G880" i="36"/>
  <c r="H880" i="36"/>
  <c r="K880" i="36"/>
  <c r="D881" i="36" s="1"/>
  <c r="F880" i="36"/>
  <c r="J880" i="36" s="1"/>
  <c r="I880" i="36" s="1"/>
  <c r="E880" i="36"/>
  <c r="I452" i="4"/>
  <c r="K452" i="4"/>
  <c r="D453" i="4" s="1"/>
  <c r="I475" i="38"/>
  <c r="K475" i="38"/>
  <c r="D476" i="38" s="1"/>
  <c r="G452" i="42"/>
  <c r="F452" i="42"/>
  <c r="J452" i="42" s="1"/>
  <c r="E452" i="42"/>
  <c r="H452" i="42"/>
  <c r="H452" i="1"/>
  <c r="G452" i="1"/>
  <c r="F452" i="1"/>
  <c r="J452" i="1" s="1"/>
  <c r="E452" i="1"/>
  <c r="K454" i="45" l="1"/>
  <c r="D455" i="45" s="1"/>
  <c r="I454" i="45"/>
  <c r="F455" i="44"/>
  <c r="J455" i="44" s="1"/>
  <c r="G455" i="44"/>
  <c r="H455" i="44"/>
  <c r="E455" i="44"/>
  <c r="K442" i="37"/>
  <c r="D443" i="37" s="1"/>
  <c r="I442" i="37"/>
  <c r="H453" i="43"/>
  <c r="G453" i="43"/>
  <c r="E453" i="43"/>
  <c r="F453" i="43"/>
  <c r="J453" i="43" s="1"/>
  <c r="G881" i="36"/>
  <c r="E881" i="36"/>
  <c r="H881" i="36"/>
  <c r="K881" i="36"/>
  <c r="D882" i="36" s="1"/>
  <c r="F881" i="36"/>
  <c r="J881" i="36" s="1"/>
  <c r="I881" i="36" s="1"/>
  <c r="K452" i="1"/>
  <c r="D453" i="1" s="1"/>
  <c r="I452" i="1"/>
  <c r="E476" i="38"/>
  <c r="H476" i="38"/>
  <c r="G476" i="38"/>
  <c r="F476" i="38"/>
  <c r="J476" i="38" s="1"/>
  <c r="K452" i="42"/>
  <c r="D453" i="42" s="1"/>
  <c r="I452" i="42"/>
  <c r="F453" i="4"/>
  <c r="J453" i="4" s="1"/>
  <c r="E453" i="4"/>
  <c r="G453" i="4"/>
  <c r="H453" i="4"/>
  <c r="G455" i="45" l="1"/>
  <c r="H455" i="45"/>
  <c r="E455" i="45"/>
  <c r="F455" i="45"/>
  <c r="J455" i="45" s="1"/>
  <c r="K455" i="44"/>
  <c r="D456" i="44" s="1"/>
  <c r="I455" i="44"/>
  <c r="H443" i="37"/>
  <c r="G443" i="37"/>
  <c r="E443" i="37"/>
  <c r="F443" i="37"/>
  <c r="J443" i="37" s="1"/>
  <c r="I453" i="43"/>
  <c r="K453" i="43"/>
  <c r="D454" i="43" s="1"/>
  <c r="K882" i="36"/>
  <c r="D883" i="36" s="1"/>
  <c r="F882" i="36"/>
  <c r="J882" i="36" s="1"/>
  <c r="I882" i="36" s="1"/>
  <c r="E882" i="36"/>
  <c r="G882" i="36"/>
  <c r="H882" i="36"/>
  <c r="I453" i="4"/>
  <c r="K453" i="4"/>
  <c r="D454" i="4" s="1"/>
  <c r="K476" i="38"/>
  <c r="D477" i="38" s="1"/>
  <c r="I476" i="38"/>
  <c r="G453" i="42"/>
  <c r="H453" i="42"/>
  <c r="F453" i="42"/>
  <c r="J453" i="42" s="1"/>
  <c r="E453" i="42"/>
  <c r="G453" i="1"/>
  <c r="E453" i="1"/>
  <c r="F453" i="1"/>
  <c r="J453" i="1" s="1"/>
  <c r="H453" i="1"/>
  <c r="I455" i="45" l="1"/>
  <c r="K455" i="45"/>
  <c r="D456" i="45" s="1"/>
  <c r="E456" i="44"/>
  <c r="G456" i="44"/>
  <c r="H456" i="44"/>
  <c r="F456" i="44"/>
  <c r="J456" i="44" s="1"/>
  <c r="K443" i="37"/>
  <c r="D444" i="37" s="1"/>
  <c r="I443" i="37"/>
  <c r="E454" i="43"/>
  <c r="H454" i="43"/>
  <c r="G454" i="43"/>
  <c r="F454" i="43"/>
  <c r="J454" i="43" s="1"/>
  <c r="G883" i="36"/>
  <c r="E883" i="36"/>
  <c r="K883" i="36"/>
  <c r="D884" i="36" s="1"/>
  <c r="F883" i="36"/>
  <c r="J883" i="36" s="1"/>
  <c r="I883" i="36" s="1"/>
  <c r="H883" i="36"/>
  <c r="I453" i="1"/>
  <c r="K453" i="1"/>
  <c r="D454" i="1" s="1"/>
  <c r="K453" i="42"/>
  <c r="D454" i="42" s="1"/>
  <c r="I453" i="42"/>
  <c r="G454" i="4"/>
  <c r="F454" i="4"/>
  <c r="J454" i="4" s="1"/>
  <c r="H454" i="4"/>
  <c r="E454" i="4"/>
  <c r="G477" i="38"/>
  <c r="F477" i="38"/>
  <c r="J477" i="38" s="1"/>
  <c r="E477" i="38"/>
  <c r="H477" i="38"/>
  <c r="H456" i="45" l="1"/>
  <c r="F456" i="45"/>
  <c r="J456" i="45" s="1"/>
  <c r="G456" i="45"/>
  <c r="E456" i="45"/>
  <c r="K456" i="44"/>
  <c r="D457" i="44" s="1"/>
  <c r="I456" i="44"/>
  <c r="E444" i="37"/>
  <c r="H444" i="37"/>
  <c r="G444" i="37"/>
  <c r="F444" i="37"/>
  <c r="J444" i="37" s="1"/>
  <c r="K454" i="43"/>
  <c r="D455" i="43" s="1"/>
  <c r="I454" i="43"/>
  <c r="F884" i="36"/>
  <c r="J884" i="36" s="1"/>
  <c r="I884" i="36" s="1"/>
  <c r="E884" i="36"/>
  <c r="G884" i="36"/>
  <c r="H884" i="36"/>
  <c r="K884" i="36"/>
  <c r="D885" i="36" s="1"/>
  <c r="G454" i="42"/>
  <c r="E454" i="42"/>
  <c r="F454" i="42"/>
  <c r="J454" i="42" s="1"/>
  <c r="H454" i="42"/>
  <c r="I454" i="4"/>
  <c r="K454" i="4"/>
  <c r="D455" i="4" s="1"/>
  <c r="F454" i="1"/>
  <c r="J454" i="1" s="1"/>
  <c r="E454" i="1"/>
  <c r="H454" i="1"/>
  <c r="G454" i="1"/>
  <c r="I477" i="38"/>
  <c r="K477" i="38"/>
  <c r="D478" i="38" s="1"/>
  <c r="K456" i="45" l="1"/>
  <c r="D457" i="45" s="1"/>
  <c r="I456" i="45"/>
  <c r="E457" i="44"/>
  <c r="F457" i="44"/>
  <c r="J457" i="44" s="1"/>
  <c r="G457" i="44"/>
  <c r="H457" i="44"/>
  <c r="K444" i="37"/>
  <c r="D445" i="37" s="1"/>
  <c r="I444" i="37"/>
  <c r="G455" i="43"/>
  <c r="E455" i="43"/>
  <c r="F455" i="43"/>
  <c r="J455" i="43" s="1"/>
  <c r="H455" i="43"/>
  <c r="G885" i="36"/>
  <c r="E885" i="36"/>
  <c r="H885" i="36"/>
  <c r="K885" i="36"/>
  <c r="D886" i="36" s="1"/>
  <c r="F885" i="36"/>
  <c r="J885" i="36" s="1"/>
  <c r="I885" i="36" s="1"/>
  <c r="E478" i="38"/>
  <c r="H478" i="38"/>
  <c r="G478" i="38"/>
  <c r="F478" i="38"/>
  <c r="J478" i="38" s="1"/>
  <c r="K454" i="1"/>
  <c r="D455" i="1" s="1"/>
  <c r="I454" i="1"/>
  <c r="I454" i="42"/>
  <c r="K454" i="42"/>
  <c r="D455" i="42" s="1"/>
  <c r="F455" i="4"/>
  <c r="J455" i="4" s="1"/>
  <c r="H455" i="4"/>
  <c r="E455" i="4"/>
  <c r="G455" i="4"/>
  <c r="H457" i="45" l="1"/>
  <c r="G457" i="45"/>
  <c r="E457" i="45"/>
  <c r="F457" i="45"/>
  <c r="J457" i="45" s="1"/>
  <c r="I457" i="44"/>
  <c r="K457" i="44"/>
  <c r="D458" i="44" s="1"/>
  <c r="H445" i="37"/>
  <c r="E445" i="37"/>
  <c r="F445" i="37"/>
  <c r="J445" i="37" s="1"/>
  <c r="G445" i="37"/>
  <c r="I455" i="43"/>
  <c r="K455" i="43"/>
  <c r="D456" i="43" s="1"/>
  <c r="G886" i="36"/>
  <c r="E886" i="36"/>
  <c r="F886" i="36"/>
  <c r="J886" i="36" s="1"/>
  <c r="I886" i="36" s="1"/>
  <c r="K886" i="36"/>
  <c r="D887" i="36" s="1"/>
  <c r="H886" i="36"/>
  <c r="I478" i="38"/>
  <c r="K478" i="38"/>
  <c r="D479" i="38" s="1"/>
  <c r="K455" i="4"/>
  <c r="D456" i="4" s="1"/>
  <c r="I455" i="4"/>
  <c r="F455" i="1"/>
  <c r="J455" i="1" s="1"/>
  <c r="G455" i="1"/>
  <c r="E455" i="1"/>
  <c r="H455" i="1"/>
  <c r="G455" i="42"/>
  <c r="H455" i="42"/>
  <c r="E455" i="42"/>
  <c r="F455" i="42"/>
  <c r="J455" i="42" s="1"/>
  <c r="I457" i="45" l="1"/>
  <c r="K457" i="45"/>
  <c r="D458" i="45" s="1"/>
  <c r="E458" i="44"/>
  <c r="G458" i="44"/>
  <c r="F458" i="44"/>
  <c r="J458" i="44" s="1"/>
  <c r="H458" i="44"/>
  <c r="I445" i="37"/>
  <c r="K445" i="37"/>
  <c r="D446" i="37" s="1"/>
  <c r="E456" i="43"/>
  <c r="H456" i="43"/>
  <c r="G456" i="43"/>
  <c r="F456" i="43"/>
  <c r="J456" i="43" s="1"/>
  <c r="H887" i="36"/>
  <c r="F887" i="36"/>
  <c r="J887" i="36" s="1"/>
  <c r="I887" i="36" s="1"/>
  <c r="G887" i="36"/>
  <c r="E887" i="36"/>
  <c r="K887" i="36"/>
  <c r="D888" i="36" s="1"/>
  <c r="I455" i="42"/>
  <c r="K455" i="42"/>
  <c r="D456" i="42" s="1"/>
  <c r="I455" i="1"/>
  <c r="K455" i="1"/>
  <c r="D456" i="1" s="1"/>
  <c r="G456" i="4"/>
  <c r="H456" i="4"/>
  <c r="E456" i="4"/>
  <c r="F456" i="4"/>
  <c r="J456" i="4" s="1"/>
  <c r="G479" i="38"/>
  <c r="F479" i="38"/>
  <c r="J479" i="38" s="1"/>
  <c r="E479" i="38"/>
  <c r="H479" i="38"/>
  <c r="H458" i="45" l="1"/>
  <c r="G458" i="45"/>
  <c r="F458" i="45"/>
  <c r="J458" i="45" s="1"/>
  <c r="E458" i="45"/>
  <c r="I458" i="44"/>
  <c r="K458" i="44"/>
  <c r="D459" i="44" s="1"/>
  <c r="G446" i="37"/>
  <c r="H446" i="37"/>
  <c r="E446" i="37"/>
  <c r="F446" i="37"/>
  <c r="J446" i="37" s="1"/>
  <c r="K456" i="43"/>
  <c r="D457" i="43" s="1"/>
  <c r="I456" i="43"/>
  <c r="G888" i="36"/>
  <c r="E888" i="36"/>
  <c r="K888" i="36"/>
  <c r="D889" i="36" s="1"/>
  <c r="H888" i="36"/>
  <c r="F888" i="36"/>
  <c r="J888" i="36" s="1"/>
  <c r="I888" i="36" s="1"/>
  <c r="H456" i="1"/>
  <c r="G456" i="1"/>
  <c r="F456" i="1"/>
  <c r="J456" i="1" s="1"/>
  <c r="E456" i="1"/>
  <c r="I456" i="4"/>
  <c r="K456" i="4"/>
  <c r="D457" i="4" s="1"/>
  <c r="G456" i="42"/>
  <c r="F456" i="42"/>
  <c r="J456" i="42" s="1"/>
  <c r="E456" i="42"/>
  <c r="H456" i="42"/>
  <c r="I479" i="38"/>
  <c r="K479" i="38"/>
  <c r="D480" i="38" s="1"/>
  <c r="K458" i="45" l="1"/>
  <c r="D459" i="45" s="1"/>
  <c r="I458" i="45"/>
  <c r="F459" i="44"/>
  <c r="J459" i="44" s="1"/>
  <c r="G459" i="44"/>
  <c r="H459" i="44"/>
  <c r="E459" i="44"/>
  <c r="I446" i="37"/>
  <c r="K446" i="37"/>
  <c r="D447" i="37" s="1"/>
  <c r="H457" i="43"/>
  <c r="G457" i="43"/>
  <c r="E457" i="43"/>
  <c r="F457" i="43"/>
  <c r="J457" i="43" s="1"/>
  <c r="K889" i="36"/>
  <c r="D890" i="36" s="1"/>
  <c r="F889" i="36"/>
  <c r="J889" i="36" s="1"/>
  <c r="I889" i="36" s="1"/>
  <c r="E889" i="36"/>
  <c r="H889" i="36"/>
  <c r="G889" i="36"/>
  <c r="K456" i="42"/>
  <c r="D457" i="42" s="1"/>
  <c r="I456" i="42"/>
  <c r="K456" i="1"/>
  <c r="D457" i="1" s="1"/>
  <c r="I456" i="1"/>
  <c r="E480" i="38"/>
  <c r="H480" i="38"/>
  <c r="G480" i="38"/>
  <c r="F480" i="38"/>
  <c r="J480" i="38" s="1"/>
  <c r="F457" i="4"/>
  <c r="J457" i="4" s="1"/>
  <c r="H457" i="4"/>
  <c r="G457" i="4"/>
  <c r="E457" i="4"/>
  <c r="G459" i="45" l="1"/>
  <c r="H459" i="45"/>
  <c r="F459" i="45"/>
  <c r="J459" i="45" s="1"/>
  <c r="E459" i="45"/>
  <c r="K459" i="44"/>
  <c r="D460" i="44" s="1"/>
  <c r="I459" i="44"/>
  <c r="E447" i="37"/>
  <c r="F447" i="37"/>
  <c r="J447" i="37" s="1"/>
  <c r="G447" i="37"/>
  <c r="H447" i="37"/>
  <c r="I457" i="43"/>
  <c r="K457" i="43"/>
  <c r="D458" i="43" s="1"/>
  <c r="H890" i="36"/>
  <c r="G890" i="36"/>
  <c r="F890" i="36"/>
  <c r="J890" i="36" s="1"/>
  <c r="I890" i="36" s="1"/>
  <c r="K890" i="36"/>
  <c r="D891" i="36" s="1"/>
  <c r="E890" i="36"/>
  <c r="I480" i="38"/>
  <c r="K480" i="38"/>
  <c r="D481" i="38" s="1"/>
  <c r="G457" i="1"/>
  <c r="E457" i="1"/>
  <c r="H457" i="1"/>
  <c r="F457" i="1"/>
  <c r="J457" i="1" s="1"/>
  <c r="G457" i="42"/>
  <c r="H457" i="42"/>
  <c r="F457" i="42"/>
  <c r="J457" i="42" s="1"/>
  <c r="E457" i="42"/>
  <c r="K457" i="4"/>
  <c r="D458" i="4" s="1"/>
  <c r="I457" i="4"/>
  <c r="K459" i="45" l="1"/>
  <c r="D460" i="45" s="1"/>
  <c r="I459" i="45"/>
  <c r="E460" i="44"/>
  <c r="G460" i="44"/>
  <c r="H460" i="44"/>
  <c r="F460" i="44"/>
  <c r="J460" i="44" s="1"/>
  <c r="K447" i="37"/>
  <c r="D448" i="37" s="1"/>
  <c r="I447" i="37"/>
  <c r="E458" i="43"/>
  <c r="H458" i="43"/>
  <c r="F458" i="43"/>
  <c r="J458" i="43" s="1"/>
  <c r="G458" i="43"/>
  <c r="G891" i="36"/>
  <c r="E891" i="36"/>
  <c r="K891" i="36"/>
  <c r="D892" i="36" s="1"/>
  <c r="H891" i="36"/>
  <c r="F891" i="36"/>
  <c r="J891" i="36" s="1"/>
  <c r="I891" i="36" s="1"/>
  <c r="K457" i="42"/>
  <c r="D458" i="42" s="1"/>
  <c r="I457" i="42"/>
  <c r="G458" i="4"/>
  <c r="F458" i="4"/>
  <c r="J458" i="4" s="1"/>
  <c r="H458" i="4"/>
  <c r="E458" i="4"/>
  <c r="K457" i="1"/>
  <c r="D458" i="1" s="1"/>
  <c r="I457" i="1"/>
  <c r="G481" i="38"/>
  <c r="F481" i="38"/>
  <c r="J481" i="38" s="1"/>
  <c r="H481" i="38"/>
  <c r="E481" i="38"/>
  <c r="H460" i="45" l="1"/>
  <c r="F460" i="45"/>
  <c r="J460" i="45" s="1"/>
  <c r="E460" i="45"/>
  <c r="G460" i="45"/>
  <c r="I460" i="44"/>
  <c r="K460" i="44"/>
  <c r="D461" i="44" s="1"/>
  <c r="E448" i="37"/>
  <c r="F448" i="37"/>
  <c r="J448" i="37" s="1"/>
  <c r="G448" i="37"/>
  <c r="H448" i="37"/>
  <c r="K458" i="43"/>
  <c r="D459" i="43" s="1"/>
  <c r="I458" i="43"/>
  <c r="G892" i="36"/>
  <c r="E892" i="36"/>
  <c r="K892" i="36"/>
  <c r="D893" i="36" s="1"/>
  <c r="H892" i="36"/>
  <c r="F892" i="36"/>
  <c r="J892" i="36" s="1"/>
  <c r="I892" i="36" s="1"/>
  <c r="I481" i="38"/>
  <c r="K481" i="38"/>
  <c r="D482" i="38" s="1"/>
  <c r="G458" i="42"/>
  <c r="E458" i="42"/>
  <c r="F458" i="42"/>
  <c r="J458" i="42" s="1"/>
  <c r="H458" i="42"/>
  <c r="I458" i="4"/>
  <c r="K458" i="4"/>
  <c r="D459" i="4" s="1"/>
  <c r="F458" i="1"/>
  <c r="J458" i="1" s="1"/>
  <c r="E458" i="1"/>
  <c r="H458" i="1"/>
  <c r="G458" i="1"/>
  <c r="K460" i="45" l="1"/>
  <c r="D461" i="45" s="1"/>
  <c r="I460" i="45"/>
  <c r="F461" i="44"/>
  <c r="J461" i="44" s="1"/>
  <c r="G461" i="44"/>
  <c r="H461" i="44"/>
  <c r="E461" i="44"/>
  <c r="I448" i="37"/>
  <c r="K448" i="37"/>
  <c r="D449" i="37" s="1"/>
  <c r="G459" i="43"/>
  <c r="E459" i="43"/>
  <c r="H459" i="43"/>
  <c r="F459" i="43"/>
  <c r="J459" i="43" s="1"/>
  <c r="G893" i="36"/>
  <c r="E893" i="36"/>
  <c r="K893" i="36"/>
  <c r="D894" i="36" s="1"/>
  <c r="H893" i="36"/>
  <c r="F893" i="36"/>
  <c r="J893" i="36" s="1"/>
  <c r="I893" i="36" s="1"/>
  <c r="E482" i="38"/>
  <c r="H482" i="38"/>
  <c r="G482" i="38"/>
  <c r="F482" i="38"/>
  <c r="J482" i="38" s="1"/>
  <c r="K458" i="1"/>
  <c r="D459" i="1" s="1"/>
  <c r="I458" i="1"/>
  <c r="F459" i="4"/>
  <c r="J459" i="4" s="1"/>
  <c r="H459" i="4"/>
  <c r="E459" i="4"/>
  <c r="G459" i="4"/>
  <c r="I458" i="42"/>
  <c r="K458" i="42"/>
  <c r="D459" i="42" s="1"/>
  <c r="H461" i="45" l="1"/>
  <c r="G461" i="45"/>
  <c r="F461" i="45"/>
  <c r="J461" i="45" s="1"/>
  <c r="E461" i="45"/>
  <c r="I461" i="44"/>
  <c r="K461" i="44"/>
  <c r="D462" i="44" s="1"/>
  <c r="E449" i="37"/>
  <c r="G449" i="37"/>
  <c r="H449" i="37"/>
  <c r="F449" i="37"/>
  <c r="J449" i="37" s="1"/>
  <c r="I459" i="43"/>
  <c r="K459" i="43"/>
  <c r="D460" i="43" s="1"/>
  <c r="G894" i="36"/>
  <c r="K894" i="36"/>
  <c r="D895" i="36" s="1"/>
  <c r="H894" i="36"/>
  <c r="F894" i="36"/>
  <c r="J894" i="36" s="1"/>
  <c r="I894" i="36" s="1"/>
  <c r="E894" i="36"/>
  <c r="F459" i="1"/>
  <c r="J459" i="1" s="1"/>
  <c r="G459" i="1"/>
  <c r="E459" i="1"/>
  <c r="H459" i="1"/>
  <c r="G459" i="42"/>
  <c r="H459" i="42"/>
  <c r="E459" i="42"/>
  <c r="F459" i="42"/>
  <c r="J459" i="42" s="1"/>
  <c r="I459" i="4"/>
  <c r="K459" i="4"/>
  <c r="D460" i="4" s="1"/>
  <c r="K482" i="38"/>
  <c r="D483" i="38" s="1"/>
  <c r="I482" i="38"/>
  <c r="K461" i="45" l="1"/>
  <c r="D462" i="45" s="1"/>
  <c r="I461" i="45"/>
  <c r="G462" i="44"/>
  <c r="F462" i="44"/>
  <c r="J462" i="44" s="1"/>
  <c r="H462" i="44"/>
  <c r="E462" i="44"/>
  <c r="I449" i="37"/>
  <c r="K449" i="37"/>
  <c r="D450" i="37" s="1"/>
  <c r="E460" i="43"/>
  <c r="H460" i="43"/>
  <c r="G460" i="43"/>
  <c r="F460" i="43"/>
  <c r="J460" i="43" s="1"/>
  <c r="G895" i="36"/>
  <c r="E895" i="36"/>
  <c r="K895" i="36"/>
  <c r="D896" i="36" s="1"/>
  <c r="H895" i="36"/>
  <c r="F895" i="36"/>
  <c r="J895" i="36" s="1"/>
  <c r="I895" i="36" s="1"/>
  <c r="G460" i="4"/>
  <c r="H460" i="4"/>
  <c r="E460" i="4"/>
  <c r="F460" i="4"/>
  <c r="J460" i="4" s="1"/>
  <c r="G483" i="38"/>
  <c r="F483" i="38"/>
  <c r="J483" i="38" s="1"/>
  <c r="E483" i="38"/>
  <c r="H483" i="38"/>
  <c r="I459" i="1"/>
  <c r="K459" i="1"/>
  <c r="D460" i="1" s="1"/>
  <c r="I459" i="42"/>
  <c r="K459" i="42"/>
  <c r="D460" i="42" s="1"/>
  <c r="H462" i="45" l="1"/>
  <c r="G462" i="45"/>
  <c r="F462" i="45"/>
  <c r="J462" i="45" s="1"/>
  <c r="E462" i="45"/>
  <c r="K462" i="44"/>
  <c r="D463" i="44" s="1"/>
  <c r="I462" i="44"/>
  <c r="E450" i="37"/>
  <c r="F450" i="37"/>
  <c r="J450" i="37" s="1"/>
  <c r="H450" i="37"/>
  <c r="G450" i="37"/>
  <c r="K460" i="43"/>
  <c r="D461" i="43" s="1"/>
  <c r="I460" i="43"/>
  <c r="F896" i="36"/>
  <c r="J896" i="36" s="1"/>
  <c r="I896" i="36" s="1"/>
  <c r="E896" i="36"/>
  <c r="G896" i="36"/>
  <c r="H896" i="36"/>
  <c r="K896" i="36"/>
  <c r="D897" i="36" s="1"/>
  <c r="I483" i="38"/>
  <c r="K483" i="38"/>
  <c r="D484" i="38" s="1"/>
  <c r="H460" i="1"/>
  <c r="F460" i="1"/>
  <c r="J460" i="1" s="1"/>
  <c r="G460" i="1"/>
  <c r="E460" i="1"/>
  <c r="I460" i="4"/>
  <c r="K460" i="4"/>
  <c r="D461" i="4" s="1"/>
  <c r="G460" i="42"/>
  <c r="F460" i="42"/>
  <c r="J460" i="42" s="1"/>
  <c r="E460" i="42"/>
  <c r="H460" i="42"/>
  <c r="K462" i="45" l="1"/>
  <c r="D463" i="45" s="1"/>
  <c r="I462" i="45"/>
  <c r="F463" i="44"/>
  <c r="J463" i="44" s="1"/>
  <c r="G463" i="44"/>
  <c r="H463" i="44"/>
  <c r="E463" i="44"/>
  <c r="K450" i="37"/>
  <c r="D451" i="37" s="1"/>
  <c r="I450" i="37"/>
  <c r="H461" i="43"/>
  <c r="G461" i="43"/>
  <c r="E461" i="43"/>
  <c r="F461" i="43"/>
  <c r="J461" i="43" s="1"/>
  <c r="K897" i="36"/>
  <c r="D898" i="36" s="1"/>
  <c r="F897" i="36"/>
  <c r="J897" i="36" s="1"/>
  <c r="I897" i="36" s="1"/>
  <c r="G897" i="36"/>
  <c r="E897" i="36"/>
  <c r="H897" i="36"/>
  <c r="K460" i="1"/>
  <c r="D461" i="1" s="1"/>
  <c r="I460" i="1"/>
  <c r="F461" i="4"/>
  <c r="J461" i="4" s="1"/>
  <c r="E461" i="4"/>
  <c r="G461" i="4"/>
  <c r="H461" i="4"/>
  <c r="K460" i="42"/>
  <c r="D461" i="42" s="1"/>
  <c r="I460" i="42"/>
  <c r="E484" i="38"/>
  <c r="H484" i="38"/>
  <c r="G484" i="38"/>
  <c r="F484" i="38"/>
  <c r="J484" i="38" s="1"/>
  <c r="G463" i="45" l="1"/>
  <c r="H463" i="45"/>
  <c r="E463" i="45"/>
  <c r="F463" i="45"/>
  <c r="J463" i="45" s="1"/>
  <c r="K463" i="44"/>
  <c r="D464" i="44" s="1"/>
  <c r="I463" i="44"/>
  <c r="F451" i="37"/>
  <c r="J451" i="37" s="1"/>
  <c r="E451" i="37"/>
  <c r="G451" i="37"/>
  <c r="H451" i="37"/>
  <c r="I461" i="43"/>
  <c r="K461" i="43"/>
  <c r="D462" i="43" s="1"/>
  <c r="G898" i="36"/>
  <c r="E898" i="36"/>
  <c r="H898" i="36"/>
  <c r="K898" i="36"/>
  <c r="D899" i="36" s="1"/>
  <c r="F898" i="36"/>
  <c r="J898" i="36" s="1"/>
  <c r="I898" i="36" s="1"/>
  <c r="K484" i="38"/>
  <c r="D485" i="38" s="1"/>
  <c r="I484" i="38"/>
  <c r="G461" i="42"/>
  <c r="H461" i="42"/>
  <c r="F461" i="42"/>
  <c r="J461" i="42" s="1"/>
  <c r="E461" i="42"/>
  <c r="K461" i="4"/>
  <c r="D462" i="4" s="1"/>
  <c r="I461" i="4"/>
  <c r="G461" i="1"/>
  <c r="E461" i="1"/>
  <c r="H461" i="1"/>
  <c r="F461" i="1"/>
  <c r="J461" i="1" s="1"/>
  <c r="I463" i="45" l="1"/>
  <c r="K463" i="45"/>
  <c r="D464" i="45" s="1"/>
  <c r="E464" i="44"/>
  <c r="G464" i="44"/>
  <c r="H464" i="44"/>
  <c r="F464" i="44"/>
  <c r="J464" i="44" s="1"/>
  <c r="K451" i="37"/>
  <c r="D452" i="37" s="1"/>
  <c r="I451" i="37"/>
  <c r="E462" i="43"/>
  <c r="H462" i="43"/>
  <c r="G462" i="43"/>
  <c r="F462" i="43"/>
  <c r="J462" i="43" s="1"/>
  <c r="G899" i="36"/>
  <c r="E899" i="36"/>
  <c r="K899" i="36"/>
  <c r="D900" i="36" s="1"/>
  <c r="F899" i="36"/>
  <c r="J899" i="36" s="1"/>
  <c r="I899" i="36" s="1"/>
  <c r="H899" i="36"/>
  <c r="G485" i="38"/>
  <c r="F485" i="38"/>
  <c r="J485" i="38" s="1"/>
  <c r="E485" i="38"/>
  <c r="H485" i="38"/>
  <c r="I461" i="1"/>
  <c r="K461" i="1"/>
  <c r="D462" i="1" s="1"/>
  <c r="G462" i="4"/>
  <c r="F462" i="4"/>
  <c r="J462" i="4" s="1"/>
  <c r="H462" i="4"/>
  <c r="E462" i="4"/>
  <c r="K461" i="42"/>
  <c r="D462" i="42" s="1"/>
  <c r="I461" i="42"/>
  <c r="H464" i="45" l="1"/>
  <c r="F464" i="45"/>
  <c r="J464" i="45" s="1"/>
  <c r="G464" i="45"/>
  <c r="E464" i="45"/>
  <c r="K464" i="44"/>
  <c r="D465" i="44" s="1"/>
  <c r="I464" i="44"/>
  <c r="E452" i="37"/>
  <c r="H452" i="37"/>
  <c r="G452" i="37"/>
  <c r="F452" i="37"/>
  <c r="J452" i="37" s="1"/>
  <c r="K462" i="43"/>
  <c r="D463" i="43" s="1"/>
  <c r="I462" i="43"/>
  <c r="F900" i="36"/>
  <c r="J900" i="36" s="1"/>
  <c r="I900" i="36" s="1"/>
  <c r="E900" i="36"/>
  <c r="G900" i="36"/>
  <c r="H900" i="36"/>
  <c r="K900" i="36"/>
  <c r="D901" i="36" s="1"/>
  <c r="G462" i="42"/>
  <c r="E462" i="42"/>
  <c r="F462" i="42"/>
  <c r="J462" i="42" s="1"/>
  <c r="H462" i="42"/>
  <c r="I485" i="38"/>
  <c r="K485" i="38"/>
  <c r="D486" i="38" s="1"/>
  <c r="K462" i="4"/>
  <c r="D463" i="4" s="1"/>
  <c r="I462" i="4"/>
  <c r="F462" i="1"/>
  <c r="J462" i="1" s="1"/>
  <c r="E462" i="1"/>
  <c r="H462" i="1"/>
  <c r="G462" i="1"/>
  <c r="K464" i="45" l="1"/>
  <c r="D465" i="45" s="1"/>
  <c r="I464" i="45"/>
  <c r="E465" i="44"/>
  <c r="F465" i="44"/>
  <c r="J465" i="44" s="1"/>
  <c r="G465" i="44"/>
  <c r="H465" i="44"/>
  <c r="K452" i="37"/>
  <c r="D453" i="37" s="1"/>
  <c r="I452" i="37"/>
  <c r="G463" i="43"/>
  <c r="E463" i="43"/>
  <c r="F463" i="43"/>
  <c r="J463" i="43" s="1"/>
  <c r="H463" i="43"/>
  <c r="G901" i="36"/>
  <c r="E901" i="36"/>
  <c r="H901" i="36"/>
  <c r="K901" i="36"/>
  <c r="D902" i="36" s="1"/>
  <c r="F901" i="36"/>
  <c r="J901" i="36" s="1"/>
  <c r="I901" i="36" s="1"/>
  <c r="E486" i="38"/>
  <c r="H486" i="38"/>
  <c r="G486" i="38"/>
  <c r="F486" i="38"/>
  <c r="J486" i="38" s="1"/>
  <c r="K462" i="1"/>
  <c r="D463" i="1" s="1"/>
  <c r="I462" i="1"/>
  <c r="F463" i="4"/>
  <c r="J463" i="4" s="1"/>
  <c r="H463" i="4"/>
  <c r="E463" i="4"/>
  <c r="G463" i="4"/>
  <c r="I462" i="42"/>
  <c r="K462" i="42"/>
  <c r="D463" i="42" s="1"/>
  <c r="H465" i="45" l="1"/>
  <c r="G465" i="45"/>
  <c r="E465" i="45"/>
  <c r="F465" i="45"/>
  <c r="J465" i="45" s="1"/>
  <c r="K465" i="44"/>
  <c r="D466" i="44" s="1"/>
  <c r="I465" i="44"/>
  <c r="G453" i="37"/>
  <c r="F453" i="37"/>
  <c r="J453" i="37" s="1"/>
  <c r="H453" i="37"/>
  <c r="E453" i="37"/>
  <c r="I463" i="43"/>
  <c r="K463" i="43"/>
  <c r="D464" i="43" s="1"/>
  <c r="G902" i="36"/>
  <c r="E902" i="36"/>
  <c r="H902" i="36"/>
  <c r="F902" i="36"/>
  <c r="J902" i="36" s="1"/>
  <c r="I902" i="36" s="1"/>
  <c r="K902" i="36"/>
  <c r="D903" i="36" s="1"/>
  <c r="G463" i="42"/>
  <c r="H463" i="42"/>
  <c r="E463" i="42"/>
  <c r="F463" i="42"/>
  <c r="J463" i="42" s="1"/>
  <c r="I463" i="4"/>
  <c r="K463" i="4"/>
  <c r="D464" i="4" s="1"/>
  <c r="F463" i="1"/>
  <c r="J463" i="1" s="1"/>
  <c r="G463" i="1"/>
  <c r="E463" i="1"/>
  <c r="H463" i="1"/>
  <c r="I486" i="38"/>
  <c r="K486" i="38"/>
  <c r="D487" i="38" s="1"/>
  <c r="I465" i="45" l="1"/>
  <c r="K465" i="45"/>
  <c r="D466" i="45" s="1"/>
  <c r="G466" i="44"/>
  <c r="E466" i="44"/>
  <c r="H466" i="44"/>
  <c r="F466" i="44"/>
  <c r="J466" i="44" s="1"/>
  <c r="I453" i="37"/>
  <c r="K453" i="37"/>
  <c r="D454" i="37" s="1"/>
  <c r="E464" i="43"/>
  <c r="H464" i="43"/>
  <c r="G464" i="43"/>
  <c r="F464" i="43"/>
  <c r="J464" i="43" s="1"/>
  <c r="H903" i="36"/>
  <c r="F903" i="36"/>
  <c r="J903" i="36" s="1"/>
  <c r="I903" i="36" s="1"/>
  <c r="G903" i="36"/>
  <c r="E903" i="36"/>
  <c r="K903" i="36"/>
  <c r="D904" i="36" s="1"/>
  <c r="I463" i="1"/>
  <c r="K463" i="1"/>
  <c r="D464" i="1" s="1"/>
  <c r="I463" i="42"/>
  <c r="K463" i="42"/>
  <c r="D464" i="42" s="1"/>
  <c r="G487" i="38"/>
  <c r="F487" i="38"/>
  <c r="J487" i="38" s="1"/>
  <c r="E487" i="38"/>
  <c r="H487" i="38"/>
  <c r="G464" i="4"/>
  <c r="H464" i="4"/>
  <c r="E464" i="4"/>
  <c r="F464" i="4"/>
  <c r="J464" i="4" s="1"/>
  <c r="H466" i="45" l="1"/>
  <c r="G466" i="45"/>
  <c r="F466" i="45"/>
  <c r="J466" i="45" s="1"/>
  <c r="E466" i="45"/>
  <c r="I466" i="44"/>
  <c r="K466" i="44"/>
  <c r="D467" i="44" s="1"/>
  <c r="E454" i="37"/>
  <c r="F454" i="37"/>
  <c r="J454" i="37" s="1"/>
  <c r="G454" i="37"/>
  <c r="H454" i="37"/>
  <c r="K464" i="43"/>
  <c r="D465" i="43" s="1"/>
  <c r="I464" i="43"/>
  <c r="G904" i="36"/>
  <c r="E904" i="36"/>
  <c r="K904" i="36"/>
  <c r="D905" i="36" s="1"/>
  <c r="H904" i="36"/>
  <c r="F904" i="36"/>
  <c r="J904" i="36" s="1"/>
  <c r="I904" i="36" s="1"/>
  <c r="H464" i="1"/>
  <c r="G464" i="1"/>
  <c r="F464" i="1"/>
  <c r="J464" i="1" s="1"/>
  <c r="E464" i="1"/>
  <c r="K464" i="4"/>
  <c r="D465" i="4" s="1"/>
  <c r="I464" i="4"/>
  <c r="G464" i="42"/>
  <c r="F464" i="42"/>
  <c r="J464" i="42" s="1"/>
  <c r="E464" i="42"/>
  <c r="H464" i="42"/>
  <c r="I487" i="38"/>
  <c r="K487" i="38"/>
  <c r="D488" i="38" s="1"/>
  <c r="K466" i="45" l="1"/>
  <c r="D467" i="45" s="1"/>
  <c r="I466" i="45"/>
  <c r="E467" i="44"/>
  <c r="F467" i="44"/>
  <c r="J467" i="44" s="1"/>
  <c r="H467" i="44"/>
  <c r="G467" i="44"/>
  <c r="I454" i="37"/>
  <c r="K454" i="37"/>
  <c r="D455" i="37" s="1"/>
  <c r="H465" i="43"/>
  <c r="G465" i="43"/>
  <c r="E465" i="43"/>
  <c r="F465" i="43"/>
  <c r="J465" i="43" s="1"/>
  <c r="G905" i="36"/>
  <c r="E905" i="36"/>
  <c r="H905" i="36"/>
  <c r="K905" i="36"/>
  <c r="D906" i="36" s="1"/>
  <c r="F905" i="36"/>
  <c r="J905" i="36" s="1"/>
  <c r="I905" i="36" s="1"/>
  <c r="K464" i="42"/>
  <c r="D465" i="42" s="1"/>
  <c r="I464" i="42"/>
  <c r="K464" i="1"/>
  <c r="D465" i="1" s="1"/>
  <c r="I464" i="1"/>
  <c r="E488" i="38"/>
  <c r="H488" i="38"/>
  <c r="G488" i="38"/>
  <c r="F488" i="38"/>
  <c r="J488" i="38" s="1"/>
  <c r="F465" i="4"/>
  <c r="J465" i="4" s="1"/>
  <c r="H465" i="4"/>
  <c r="G465" i="4"/>
  <c r="E465" i="4"/>
  <c r="G467" i="45" l="1"/>
  <c r="H467" i="45"/>
  <c r="F467" i="45"/>
  <c r="J467" i="45" s="1"/>
  <c r="E467" i="45"/>
  <c r="K467" i="44"/>
  <c r="D468" i="44" s="1"/>
  <c r="I467" i="44"/>
  <c r="F455" i="37"/>
  <c r="J455" i="37" s="1"/>
  <c r="H455" i="37"/>
  <c r="E455" i="37"/>
  <c r="G455" i="37"/>
  <c r="I465" i="43"/>
  <c r="K465" i="43"/>
  <c r="D466" i="43" s="1"/>
  <c r="G906" i="36"/>
  <c r="K906" i="36"/>
  <c r="D907" i="36" s="1"/>
  <c r="H906" i="36"/>
  <c r="F906" i="36"/>
  <c r="J906" i="36" s="1"/>
  <c r="I906" i="36" s="1"/>
  <c r="E906" i="36"/>
  <c r="I465" i="4"/>
  <c r="K465" i="4"/>
  <c r="D466" i="4" s="1"/>
  <c r="I488" i="38"/>
  <c r="K488" i="38"/>
  <c r="D489" i="38" s="1"/>
  <c r="G465" i="1"/>
  <c r="F465" i="1"/>
  <c r="J465" i="1" s="1"/>
  <c r="E465" i="1"/>
  <c r="H465" i="1"/>
  <c r="G465" i="42"/>
  <c r="H465" i="42"/>
  <c r="F465" i="42"/>
  <c r="J465" i="42" s="1"/>
  <c r="E465" i="42"/>
  <c r="K467" i="45" l="1"/>
  <c r="D468" i="45" s="1"/>
  <c r="I467" i="45"/>
  <c r="H468" i="44"/>
  <c r="G468" i="44"/>
  <c r="F468" i="44"/>
  <c r="J468" i="44" s="1"/>
  <c r="E468" i="44"/>
  <c r="K455" i="37"/>
  <c r="D456" i="37" s="1"/>
  <c r="I455" i="37"/>
  <c r="E466" i="43"/>
  <c r="H466" i="43"/>
  <c r="F466" i="43"/>
  <c r="J466" i="43" s="1"/>
  <c r="G466" i="43"/>
  <c r="G907" i="36"/>
  <c r="E907" i="36"/>
  <c r="K907" i="36"/>
  <c r="D908" i="36" s="1"/>
  <c r="H907" i="36"/>
  <c r="F907" i="36"/>
  <c r="J907" i="36" s="1"/>
  <c r="I907" i="36" s="1"/>
  <c r="K465" i="1"/>
  <c r="D466" i="1" s="1"/>
  <c r="I465" i="1"/>
  <c r="K465" i="42"/>
  <c r="D466" i="42" s="1"/>
  <c r="I465" i="42"/>
  <c r="G466" i="4"/>
  <c r="F466" i="4"/>
  <c r="J466" i="4" s="1"/>
  <c r="H466" i="4"/>
  <c r="E466" i="4"/>
  <c r="G489" i="38"/>
  <c r="F489" i="38"/>
  <c r="J489" i="38" s="1"/>
  <c r="H489" i="38"/>
  <c r="E489" i="38"/>
  <c r="H468" i="45" l="1"/>
  <c r="F468" i="45"/>
  <c r="J468" i="45" s="1"/>
  <c r="E468" i="45"/>
  <c r="G468" i="45"/>
  <c r="I468" i="44"/>
  <c r="K468" i="44"/>
  <c r="D469" i="44" s="1"/>
  <c r="F456" i="37"/>
  <c r="J456" i="37" s="1"/>
  <c r="H456" i="37"/>
  <c r="E456" i="37"/>
  <c r="G456" i="37"/>
  <c r="K466" i="43"/>
  <c r="D467" i="43" s="1"/>
  <c r="I466" i="43"/>
  <c r="F908" i="36"/>
  <c r="J908" i="36" s="1"/>
  <c r="I908" i="36" s="1"/>
  <c r="H908" i="36"/>
  <c r="G908" i="36"/>
  <c r="E908" i="36"/>
  <c r="K908" i="36"/>
  <c r="D909" i="36" s="1"/>
  <c r="G466" i="42"/>
  <c r="E466" i="42"/>
  <c r="F466" i="42"/>
  <c r="J466" i="42" s="1"/>
  <c r="H466" i="42"/>
  <c r="I489" i="38"/>
  <c r="K489" i="38"/>
  <c r="D490" i="38" s="1"/>
  <c r="I466" i="4"/>
  <c r="K466" i="4"/>
  <c r="D467" i="4" s="1"/>
  <c r="F466" i="1"/>
  <c r="J466" i="1" s="1"/>
  <c r="E466" i="1"/>
  <c r="H466" i="1"/>
  <c r="G466" i="1"/>
  <c r="K468" i="45" l="1"/>
  <c r="D469" i="45" s="1"/>
  <c r="I468" i="45"/>
  <c r="F469" i="44"/>
  <c r="J469" i="44" s="1"/>
  <c r="G469" i="44"/>
  <c r="H469" i="44"/>
  <c r="E469" i="44"/>
  <c r="K456" i="37"/>
  <c r="D457" i="37" s="1"/>
  <c r="I456" i="37"/>
  <c r="G467" i="43"/>
  <c r="E467" i="43"/>
  <c r="H467" i="43"/>
  <c r="F467" i="43"/>
  <c r="J467" i="43" s="1"/>
  <c r="G909" i="36"/>
  <c r="E909" i="36"/>
  <c r="H909" i="36"/>
  <c r="K909" i="36"/>
  <c r="D910" i="36" s="1"/>
  <c r="F909" i="36"/>
  <c r="J909" i="36" s="1"/>
  <c r="I909" i="36" s="1"/>
  <c r="I466" i="42"/>
  <c r="K466" i="42"/>
  <c r="D467" i="42" s="1"/>
  <c r="E490" i="38"/>
  <c r="H490" i="38"/>
  <c r="G490" i="38"/>
  <c r="F490" i="38"/>
  <c r="J490" i="38" s="1"/>
  <c r="F467" i="4"/>
  <c r="J467" i="4" s="1"/>
  <c r="H467" i="4"/>
  <c r="E467" i="4"/>
  <c r="G467" i="4"/>
  <c r="K466" i="1"/>
  <c r="D467" i="1" s="1"/>
  <c r="I466" i="1"/>
  <c r="H469" i="45" l="1"/>
  <c r="G469" i="45"/>
  <c r="F469" i="45"/>
  <c r="J469" i="45" s="1"/>
  <c r="E469" i="45"/>
  <c r="K469" i="44"/>
  <c r="D470" i="44" s="1"/>
  <c r="I469" i="44"/>
  <c r="E457" i="37"/>
  <c r="F457" i="37"/>
  <c r="J457" i="37" s="1"/>
  <c r="G457" i="37"/>
  <c r="H457" i="37"/>
  <c r="I467" i="43"/>
  <c r="K467" i="43"/>
  <c r="D468" i="43" s="1"/>
  <c r="H910" i="36"/>
  <c r="F910" i="36"/>
  <c r="J910" i="36" s="1"/>
  <c r="I910" i="36" s="1"/>
  <c r="K910" i="36"/>
  <c r="D911" i="36" s="1"/>
  <c r="E910" i="36"/>
  <c r="G910" i="36"/>
  <c r="K490" i="38"/>
  <c r="D491" i="38" s="1"/>
  <c r="I490" i="38"/>
  <c r="G467" i="42"/>
  <c r="H467" i="42"/>
  <c r="F467" i="42"/>
  <c r="J467" i="42" s="1"/>
  <c r="E467" i="42"/>
  <c r="F467" i="1"/>
  <c r="J467" i="1" s="1"/>
  <c r="G467" i="1"/>
  <c r="E467" i="1"/>
  <c r="H467" i="1"/>
  <c r="K467" i="4"/>
  <c r="D468" i="4" s="1"/>
  <c r="I467" i="4"/>
  <c r="K469" i="45" l="1"/>
  <c r="D470" i="45" s="1"/>
  <c r="I469" i="45"/>
  <c r="G470" i="44"/>
  <c r="H470" i="44"/>
  <c r="F470" i="44"/>
  <c r="J470" i="44" s="1"/>
  <c r="E470" i="44"/>
  <c r="I457" i="37"/>
  <c r="K457" i="37"/>
  <c r="D458" i="37" s="1"/>
  <c r="E468" i="43"/>
  <c r="H468" i="43"/>
  <c r="G468" i="43"/>
  <c r="F468" i="43"/>
  <c r="J468" i="43" s="1"/>
  <c r="G911" i="36"/>
  <c r="E911" i="36"/>
  <c r="K911" i="36"/>
  <c r="D912" i="36" s="1"/>
  <c r="H911" i="36"/>
  <c r="F911" i="36"/>
  <c r="J911" i="36" s="1"/>
  <c r="I911" i="36" s="1"/>
  <c r="G468" i="4"/>
  <c r="H468" i="4"/>
  <c r="E468" i="4"/>
  <c r="F468" i="4"/>
  <c r="J468" i="4" s="1"/>
  <c r="I467" i="1"/>
  <c r="K467" i="1"/>
  <c r="D468" i="1" s="1"/>
  <c r="I467" i="42"/>
  <c r="K467" i="42"/>
  <c r="D468" i="42" s="1"/>
  <c r="G491" i="38"/>
  <c r="F491" i="38"/>
  <c r="J491" i="38" s="1"/>
  <c r="H491" i="38"/>
  <c r="E491" i="38"/>
  <c r="H470" i="45" l="1"/>
  <c r="G470" i="45"/>
  <c r="F470" i="45"/>
  <c r="J470" i="45" s="1"/>
  <c r="E470" i="45"/>
  <c r="I470" i="44"/>
  <c r="K470" i="44"/>
  <c r="D471" i="44" s="1"/>
  <c r="H458" i="37"/>
  <c r="F458" i="37"/>
  <c r="J458" i="37" s="1"/>
  <c r="G458" i="37"/>
  <c r="E458" i="37"/>
  <c r="K468" i="43"/>
  <c r="D469" i="43" s="1"/>
  <c r="I468" i="43"/>
  <c r="F912" i="36"/>
  <c r="J912" i="36" s="1"/>
  <c r="I912" i="36" s="1"/>
  <c r="G912" i="36"/>
  <c r="H912" i="36"/>
  <c r="E912" i="36"/>
  <c r="K912" i="36"/>
  <c r="D913" i="36" s="1"/>
  <c r="G468" i="42"/>
  <c r="F468" i="42"/>
  <c r="J468" i="42" s="1"/>
  <c r="E468" i="42"/>
  <c r="H468" i="42"/>
  <c r="K468" i="4"/>
  <c r="D469" i="4" s="1"/>
  <c r="I468" i="4"/>
  <c r="H468" i="1"/>
  <c r="G468" i="1"/>
  <c r="E468" i="1"/>
  <c r="F468" i="1"/>
  <c r="J468" i="1" s="1"/>
  <c r="I491" i="38"/>
  <c r="K491" i="38"/>
  <c r="D492" i="38" s="1"/>
  <c r="K470" i="45" l="1"/>
  <c r="D471" i="45" s="1"/>
  <c r="I470" i="45"/>
  <c r="E471" i="44"/>
  <c r="F471" i="44"/>
  <c r="J471" i="44" s="1"/>
  <c r="H471" i="44"/>
  <c r="G471" i="44"/>
  <c r="K458" i="37"/>
  <c r="D459" i="37" s="1"/>
  <c r="I458" i="37"/>
  <c r="H469" i="43"/>
  <c r="G469" i="43"/>
  <c r="E469" i="43"/>
  <c r="F469" i="43"/>
  <c r="J469" i="43" s="1"/>
  <c r="G913" i="36"/>
  <c r="E913" i="36"/>
  <c r="H913" i="36"/>
  <c r="K913" i="36"/>
  <c r="D914" i="36" s="1"/>
  <c r="F913" i="36"/>
  <c r="J913" i="36" s="1"/>
  <c r="I913" i="36" s="1"/>
  <c r="E492" i="38"/>
  <c r="H492" i="38"/>
  <c r="G492" i="38"/>
  <c r="F492" i="38"/>
  <c r="J492" i="38" s="1"/>
  <c r="K468" i="1"/>
  <c r="D469" i="1" s="1"/>
  <c r="I468" i="1"/>
  <c r="K468" i="42"/>
  <c r="D469" i="42" s="1"/>
  <c r="I468" i="42"/>
  <c r="F469" i="4"/>
  <c r="J469" i="4" s="1"/>
  <c r="E469" i="4"/>
  <c r="G469" i="4"/>
  <c r="H469" i="4"/>
  <c r="G471" i="45" l="1"/>
  <c r="H471" i="45"/>
  <c r="E471" i="45"/>
  <c r="F471" i="45"/>
  <c r="J471" i="45" s="1"/>
  <c r="I471" i="44"/>
  <c r="K471" i="44"/>
  <c r="D472" i="44" s="1"/>
  <c r="H459" i="37"/>
  <c r="F459" i="37"/>
  <c r="J459" i="37" s="1"/>
  <c r="G459" i="37"/>
  <c r="E459" i="37"/>
  <c r="I469" i="43"/>
  <c r="K469" i="43"/>
  <c r="D470" i="43" s="1"/>
  <c r="K914" i="36"/>
  <c r="D915" i="36" s="1"/>
  <c r="F914" i="36"/>
  <c r="J914" i="36" s="1"/>
  <c r="I914" i="36" s="1"/>
  <c r="G914" i="36"/>
  <c r="E914" i="36"/>
  <c r="H914" i="36"/>
  <c r="K492" i="38"/>
  <c r="D493" i="38" s="1"/>
  <c r="I492" i="38"/>
  <c r="G469" i="42"/>
  <c r="H469" i="42"/>
  <c r="F469" i="42"/>
  <c r="J469" i="42" s="1"/>
  <c r="E469" i="42"/>
  <c r="K469" i="4"/>
  <c r="D470" i="4" s="1"/>
  <c r="I469" i="4"/>
  <c r="G469" i="1"/>
  <c r="E469" i="1"/>
  <c r="F469" i="1"/>
  <c r="J469" i="1" s="1"/>
  <c r="H469" i="1"/>
  <c r="I471" i="45" l="1"/>
  <c r="K471" i="45"/>
  <c r="D472" i="45" s="1"/>
  <c r="H472" i="44"/>
  <c r="G472" i="44"/>
  <c r="F472" i="44"/>
  <c r="J472" i="44" s="1"/>
  <c r="E472" i="44"/>
  <c r="K459" i="37"/>
  <c r="D460" i="37" s="1"/>
  <c r="I459" i="37"/>
  <c r="E470" i="43"/>
  <c r="H470" i="43"/>
  <c r="G470" i="43"/>
  <c r="F470" i="43"/>
  <c r="J470" i="43" s="1"/>
  <c r="H915" i="36"/>
  <c r="F915" i="36"/>
  <c r="J915" i="36" s="1"/>
  <c r="I915" i="36" s="1"/>
  <c r="G915" i="36"/>
  <c r="E915" i="36"/>
  <c r="K915" i="36"/>
  <c r="D916" i="36" s="1"/>
  <c r="I469" i="1"/>
  <c r="K469" i="1"/>
  <c r="D470" i="1" s="1"/>
  <c r="G470" i="4"/>
  <c r="F470" i="4"/>
  <c r="J470" i="4" s="1"/>
  <c r="H470" i="4"/>
  <c r="E470" i="4"/>
  <c r="K469" i="42"/>
  <c r="D470" i="42" s="1"/>
  <c r="I469" i="42"/>
  <c r="G493" i="38"/>
  <c r="F493" i="38"/>
  <c r="J493" i="38" s="1"/>
  <c r="E493" i="38"/>
  <c r="H493" i="38"/>
  <c r="H472" i="45" l="1"/>
  <c r="F472" i="45"/>
  <c r="J472" i="45" s="1"/>
  <c r="G472" i="45"/>
  <c r="E472" i="45"/>
  <c r="I472" i="44"/>
  <c r="K472" i="44"/>
  <c r="D473" i="44" s="1"/>
  <c r="E460" i="37"/>
  <c r="H460" i="37"/>
  <c r="G460" i="37"/>
  <c r="F460" i="37"/>
  <c r="J460" i="37" s="1"/>
  <c r="K470" i="43"/>
  <c r="D471" i="43" s="1"/>
  <c r="I470" i="43"/>
  <c r="G916" i="36"/>
  <c r="H916" i="36"/>
  <c r="K916" i="36"/>
  <c r="D917" i="36" s="1"/>
  <c r="F916" i="36"/>
  <c r="J916" i="36" s="1"/>
  <c r="I916" i="36" s="1"/>
  <c r="E916" i="36"/>
  <c r="G470" i="42"/>
  <c r="E470" i="42"/>
  <c r="F470" i="42"/>
  <c r="J470" i="42" s="1"/>
  <c r="H470" i="42"/>
  <c r="I470" i="4"/>
  <c r="K470" i="4"/>
  <c r="D471" i="4" s="1"/>
  <c r="I493" i="38"/>
  <c r="K493" i="38"/>
  <c r="D494" i="38" s="1"/>
  <c r="F470" i="1"/>
  <c r="J470" i="1" s="1"/>
  <c r="E470" i="1"/>
  <c r="H470" i="1"/>
  <c r="G470" i="1"/>
  <c r="K472" i="45" l="1"/>
  <c r="D473" i="45" s="1"/>
  <c r="I472" i="45"/>
  <c r="E473" i="44"/>
  <c r="F473" i="44"/>
  <c r="J473" i="44" s="1"/>
  <c r="G473" i="44"/>
  <c r="H473" i="44"/>
  <c r="K460" i="37"/>
  <c r="D461" i="37" s="1"/>
  <c r="I460" i="37"/>
  <c r="G471" i="43"/>
  <c r="E471" i="43"/>
  <c r="F471" i="43"/>
  <c r="J471" i="43" s="1"/>
  <c r="H471" i="43"/>
  <c r="K917" i="36"/>
  <c r="D918" i="36" s="1"/>
  <c r="F917" i="36"/>
  <c r="J917" i="36" s="1"/>
  <c r="I917" i="36" s="1"/>
  <c r="G917" i="36"/>
  <c r="E917" i="36"/>
  <c r="H917" i="36"/>
  <c r="I470" i="42"/>
  <c r="K470" i="42"/>
  <c r="D471" i="42" s="1"/>
  <c r="F471" i="4"/>
  <c r="J471" i="4" s="1"/>
  <c r="H471" i="4"/>
  <c r="E471" i="4"/>
  <c r="G471" i="4"/>
  <c r="K470" i="1"/>
  <c r="D471" i="1" s="1"/>
  <c r="I470" i="1"/>
  <c r="E494" i="38"/>
  <c r="H494" i="38"/>
  <c r="G494" i="38"/>
  <c r="F494" i="38"/>
  <c r="J494" i="38" s="1"/>
  <c r="H473" i="45" l="1"/>
  <c r="G473" i="45"/>
  <c r="E473" i="45"/>
  <c r="F473" i="45"/>
  <c r="J473" i="45" s="1"/>
  <c r="K473" i="44"/>
  <c r="D474" i="44" s="1"/>
  <c r="I473" i="44"/>
  <c r="H461" i="37"/>
  <c r="E461" i="37"/>
  <c r="G461" i="37"/>
  <c r="F461" i="37"/>
  <c r="J461" i="37" s="1"/>
  <c r="I471" i="43"/>
  <c r="K471" i="43"/>
  <c r="D472" i="43" s="1"/>
  <c r="G918" i="36"/>
  <c r="E918" i="36"/>
  <c r="H918" i="36"/>
  <c r="F918" i="36"/>
  <c r="J918" i="36" s="1"/>
  <c r="I918" i="36" s="1"/>
  <c r="K918" i="36"/>
  <c r="D919" i="36" s="1"/>
  <c r="I494" i="38"/>
  <c r="K494" i="38"/>
  <c r="D495" i="38" s="1"/>
  <c r="G471" i="42"/>
  <c r="H471" i="42"/>
  <c r="E471" i="42"/>
  <c r="F471" i="42"/>
  <c r="J471" i="42" s="1"/>
  <c r="F471" i="1"/>
  <c r="J471" i="1" s="1"/>
  <c r="G471" i="1"/>
  <c r="E471" i="1"/>
  <c r="H471" i="1"/>
  <c r="K471" i="4"/>
  <c r="D472" i="4" s="1"/>
  <c r="I471" i="4"/>
  <c r="I473" i="45" l="1"/>
  <c r="K473" i="45"/>
  <c r="D474" i="45" s="1"/>
  <c r="G474" i="44"/>
  <c r="E474" i="44"/>
  <c r="H474" i="44"/>
  <c r="F474" i="44"/>
  <c r="J474" i="44" s="1"/>
  <c r="I461" i="37"/>
  <c r="K461" i="37"/>
  <c r="D462" i="37" s="1"/>
  <c r="E472" i="43"/>
  <c r="H472" i="43"/>
  <c r="G472" i="43"/>
  <c r="F472" i="43"/>
  <c r="J472" i="43" s="1"/>
  <c r="F919" i="36"/>
  <c r="J919" i="36" s="1"/>
  <c r="I919" i="36" s="1"/>
  <c r="G919" i="36"/>
  <c r="E919" i="36"/>
  <c r="H919" i="36"/>
  <c r="K919" i="36"/>
  <c r="D920" i="36" s="1"/>
  <c r="G472" i="4"/>
  <c r="H472" i="4"/>
  <c r="E472" i="4"/>
  <c r="F472" i="4"/>
  <c r="J472" i="4" s="1"/>
  <c r="I471" i="1"/>
  <c r="K471" i="1"/>
  <c r="D472" i="1" s="1"/>
  <c r="G495" i="38"/>
  <c r="F495" i="38"/>
  <c r="J495" i="38" s="1"/>
  <c r="E495" i="38"/>
  <c r="H495" i="38"/>
  <c r="I471" i="42"/>
  <c r="K471" i="42"/>
  <c r="D472" i="42" s="1"/>
  <c r="H474" i="45" l="1"/>
  <c r="G474" i="45"/>
  <c r="F474" i="45"/>
  <c r="J474" i="45" s="1"/>
  <c r="E474" i="45"/>
  <c r="I474" i="44"/>
  <c r="K474" i="44"/>
  <c r="D475" i="44" s="1"/>
  <c r="G462" i="37"/>
  <c r="H462" i="37"/>
  <c r="E462" i="37"/>
  <c r="F462" i="37"/>
  <c r="J462" i="37" s="1"/>
  <c r="K472" i="43"/>
  <c r="D473" i="43" s="1"/>
  <c r="I472" i="43"/>
  <c r="H920" i="36"/>
  <c r="F920" i="36"/>
  <c r="J920" i="36" s="1"/>
  <c r="I920" i="36" s="1"/>
  <c r="G920" i="36"/>
  <c r="E920" i="36"/>
  <c r="K920" i="36"/>
  <c r="D921" i="36" s="1"/>
  <c r="G472" i="42"/>
  <c r="F472" i="42"/>
  <c r="J472" i="42" s="1"/>
  <c r="E472" i="42"/>
  <c r="H472" i="42"/>
  <c r="H472" i="1"/>
  <c r="G472" i="1"/>
  <c r="F472" i="1"/>
  <c r="J472" i="1" s="1"/>
  <c r="E472" i="1"/>
  <c r="I495" i="38"/>
  <c r="K495" i="38"/>
  <c r="D496" i="38" s="1"/>
  <c r="I472" i="4"/>
  <c r="K472" i="4"/>
  <c r="D473" i="4" s="1"/>
  <c r="K474" i="45" l="1"/>
  <c r="D475" i="45" s="1"/>
  <c r="I474" i="45"/>
  <c r="E475" i="44"/>
  <c r="F475" i="44"/>
  <c r="J475" i="44" s="1"/>
  <c r="H475" i="44"/>
  <c r="G475" i="44"/>
  <c r="I462" i="37"/>
  <c r="K462" i="37"/>
  <c r="D463" i="37" s="1"/>
  <c r="H473" i="43"/>
  <c r="G473" i="43"/>
  <c r="E473" i="43"/>
  <c r="F473" i="43"/>
  <c r="J473" i="43" s="1"/>
  <c r="G921" i="36"/>
  <c r="E921" i="36"/>
  <c r="H921" i="36"/>
  <c r="K921" i="36"/>
  <c r="D922" i="36" s="1"/>
  <c r="F921" i="36"/>
  <c r="J921" i="36" s="1"/>
  <c r="I921" i="36" s="1"/>
  <c r="F473" i="4"/>
  <c r="J473" i="4" s="1"/>
  <c r="H473" i="4"/>
  <c r="G473" i="4"/>
  <c r="E473" i="4"/>
  <c r="K472" i="1"/>
  <c r="D473" i="1" s="1"/>
  <c r="I472" i="1"/>
  <c r="K472" i="42"/>
  <c r="D473" i="42" s="1"/>
  <c r="I472" i="42"/>
  <c r="E496" i="38"/>
  <c r="H496" i="38"/>
  <c r="G496" i="38"/>
  <c r="F496" i="38"/>
  <c r="J496" i="38" s="1"/>
  <c r="G475" i="45" l="1"/>
  <c r="H475" i="45"/>
  <c r="F475" i="45"/>
  <c r="J475" i="45" s="1"/>
  <c r="E475" i="45"/>
  <c r="K475" i="44"/>
  <c r="D476" i="44" s="1"/>
  <c r="I475" i="44"/>
  <c r="H463" i="37"/>
  <c r="E463" i="37"/>
  <c r="F463" i="37"/>
  <c r="J463" i="37" s="1"/>
  <c r="G463" i="37"/>
  <c r="I473" i="43"/>
  <c r="K473" i="43"/>
  <c r="D474" i="43" s="1"/>
  <c r="F922" i="36"/>
  <c r="J922" i="36" s="1"/>
  <c r="I922" i="36" s="1"/>
  <c r="E922" i="36"/>
  <c r="G922" i="36"/>
  <c r="K922" i="36"/>
  <c r="D923" i="36" s="1"/>
  <c r="H922" i="36"/>
  <c r="I496" i="38"/>
  <c r="K496" i="38"/>
  <c r="D497" i="38" s="1"/>
  <c r="G473" i="1"/>
  <c r="E473" i="1"/>
  <c r="F473" i="1"/>
  <c r="J473" i="1" s="1"/>
  <c r="H473" i="1"/>
  <c r="G473" i="42"/>
  <c r="H473" i="42"/>
  <c r="F473" i="42"/>
  <c r="J473" i="42" s="1"/>
  <c r="E473" i="42"/>
  <c r="K473" i="4"/>
  <c r="D474" i="4" s="1"/>
  <c r="I473" i="4"/>
  <c r="K475" i="45" l="1"/>
  <c r="D476" i="45" s="1"/>
  <c r="I475" i="45"/>
  <c r="H476" i="44"/>
  <c r="G476" i="44"/>
  <c r="F476" i="44"/>
  <c r="J476" i="44" s="1"/>
  <c r="E476" i="44"/>
  <c r="K463" i="37"/>
  <c r="D464" i="37" s="1"/>
  <c r="I463" i="37"/>
  <c r="E474" i="43"/>
  <c r="H474" i="43"/>
  <c r="F474" i="43"/>
  <c r="J474" i="43" s="1"/>
  <c r="G474" i="43"/>
  <c r="G923" i="36"/>
  <c r="E923" i="36"/>
  <c r="K923" i="36"/>
  <c r="D924" i="36" s="1"/>
  <c r="F923" i="36"/>
  <c r="J923" i="36" s="1"/>
  <c r="I923" i="36" s="1"/>
  <c r="H923" i="36"/>
  <c r="K473" i="42"/>
  <c r="D474" i="42" s="1"/>
  <c r="I473" i="42"/>
  <c r="G497" i="38"/>
  <c r="F497" i="38"/>
  <c r="J497" i="38" s="1"/>
  <c r="H497" i="38"/>
  <c r="E497" i="38"/>
  <c r="K473" i="1"/>
  <c r="D474" i="1" s="1"/>
  <c r="I473" i="1"/>
  <c r="G474" i="4"/>
  <c r="F474" i="4"/>
  <c r="J474" i="4" s="1"/>
  <c r="H474" i="4"/>
  <c r="E474" i="4"/>
  <c r="H476" i="45" l="1"/>
  <c r="F476" i="45"/>
  <c r="J476" i="45" s="1"/>
  <c r="E476" i="45"/>
  <c r="G476" i="45"/>
  <c r="I476" i="44"/>
  <c r="K476" i="44"/>
  <c r="D477" i="44" s="1"/>
  <c r="F464" i="37"/>
  <c r="J464" i="37" s="1"/>
  <c r="H464" i="37"/>
  <c r="E464" i="37"/>
  <c r="G464" i="37"/>
  <c r="K474" i="43"/>
  <c r="D475" i="43" s="1"/>
  <c r="I474" i="43"/>
  <c r="F924" i="36"/>
  <c r="J924" i="36" s="1"/>
  <c r="I924" i="36" s="1"/>
  <c r="H924" i="36"/>
  <c r="G924" i="36"/>
  <c r="E924" i="36"/>
  <c r="K924" i="36"/>
  <c r="D925" i="36" s="1"/>
  <c r="K474" i="4"/>
  <c r="D475" i="4" s="1"/>
  <c r="I474" i="4"/>
  <c r="F474" i="1"/>
  <c r="J474" i="1" s="1"/>
  <c r="E474" i="1"/>
  <c r="H474" i="1"/>
  <c r="G474" i="1"/>
  <c r="I497" i="38"/>
  <c r="K497" i="38"/>
  <c r="D498" i="38" s="1"/>
  <c r="G474" i="42"/>
  <c r="E474" i="42"/>
  <c r="F474" i="42"/>
  <c r="J474" i="42" s="1"/>
  <c r="H474" i="42"/>
  <c r="K476" i="45" l="1"/>
  <c r="D477" i="45" s="1"/>
  <c r="I476" i="45"/>
  <c r="F477" i="44"/>
  <c r="J477" i="44" s="1"/>
  <c r="G477" i="44"/>
  <c r="E477" i="44"/>
  <c r="H477" i="44"/>
  <c r="K464" i="37"/>
  <c r="D465" i="37" s="1"/>
  <c r="I464" i="37"/>
  <c r="G475" i="43"/>
  <c r="E475" i="43"/>
  <c r="H475" i="43"/>
  <c r="F475" i="43"/>
  <c r="J475" i="43" s="1"/>
  <c r="G925" i="36"/>
  <c r="E925" i="36"/>
  <c r="H925" i="36"/>
  <c r="K925" i="36"/>
  <c r="D926" i="36" s="1"/>
  <c r="F925" i="36"/>
  <c r="J925" i="36" s="1"/>
  <c r="I925" i="36" s="1"/>
  <c r="K474" i="1"/>
  <c r="D475" i="1" s="1"/>
  <c r="I474" i="1"/>
  <c r="I474" i="42"/>
  <c r="K474" i="42"/>
  <c r="D475" i="42" s="1"/>
  <c r="E498" i="38"/>
  <c r="H498" i="38"/>
  <c r="G498" i="38"/>
  <c r="F498" i="38"/>
  <c r="J498" i="38" s="1"/>
  <c r="F475" i="4"/>
  <c r="J475" i="4" s="1"/>
  <c r="H475" i="4"/>
  <c r="E475" i="4"/>
  <c r="G475" i="4"/>
  <c r="H477" i="45" l="1"/>
  <c r="G477" i="45"/>
  <c r="F477" i="45"/>
  <c r="J477" i="45" s="1"/>
  <c r="E477" i="45"/>
  <c r="K477" i="44"/>
  <c r="D478" i="44" s="1"/>
  <c r="I477" i="44"/>
  <c r="E465" i="37"/>
  <c r="H465" i="37"/>
  <c r="G465" i="37"/>
  <c r="F465" i="37"/>
  <c r="J465" i="37" s="1"/>
  <c r="I475" i="43"/>
  <c r="K475" i="43"/>
  <c r="D476" i="43" s="1"/>
  <c r="G926" i="36"/>
  <c r="K926" i="36"/>
  <c r="D927" i="36" s="1"/>
  <c r="H926" i="36"/>
  <c r="F926" i="36"/>
  <c r="J926" i="36" s="1"/>
  <c r="I926" i="36" s="1"/>
  <c r="E926" i="36"/>
  <c r="I475" i="4"/>
  <c r="K475" i="4"/>
  <c r="D476" i="4" s="1"/>
  <c r="K498" i="38"/>
  <c r="D499" i="38" s="1"/>
  <c r="I498" i="38"/>
  <c r="F475" i="1"/>
  <c r="J475" i="1" s="1"/>
  <c r="G475" i="1"/>
  <c r="E475" i="1"/>
  <c r="H475" i="1"/>
  <c r="G475" i="42"/>
  <c r="H475" i="42"/>
  <c r="E475" i="42"/>
  <c r="F475" i="42"/>
  <c r="J475" i="42" s="1"/>
  <c r="K477" i="45" l="1"/>
  <c r="D478" i="45" s="1"/>
  <c r="I477" i="45"/>
  <c r="G478" i="44"/>
  <c r="H478" i="44"/>
  <c r="F478" i="44"/>
  <c r="J478" i="44" s="1"/>
  <c r="E478" i="44"/>
  <c r="I465" i="37"/>
  <c r="K465" i="37"/>
  <c r="D466" i="37" s="1"/>
  <c r="E476" i="43"/>
  <c r="H476" i="43"/>
  <c r="G476" i="43"/>
  <c r="F476" i="43"/>
  <c r="J476" i="43" s="1"/>
  <c r="H927" i="36"/>
  <c r="F927" i="36"/>
  <c r="J927" i="36" s="1"/>
  <c r="I927" i="36" s="1"/>
  <c r="G927" i="36"/>
  <c r="E927" i="36"/>
  <c r="K927" i="36"/>
  <c r="D928" i="36" s="1"/>
  <c r="I475" i="42"/>
  <c r="K475" i="42"/>
  <c r="D476" i="42" s="1"/>
  <c r="G499" i="38"/>
  <c r="F499" i="38"/>
  <c r="J499" i="38" s="1"/>
  <c r="H499" i="38"/>
  <c r="E499" i="38"/>
  <c r="I475" i="1"/>
  <c r="K475" i="1"/>
  <c r="D476" i="1" s="1"/>
  <c r="G476" i="4"/>
  <c r="H476" i="4"/>
  <c r="E476" i="4"/>
  <c r="F476" i="4"/>
  <c r="J476" i="4" s="1"/>
  <c r="H478" i="45" l="1"/>
  <c r="G478" i="45"/>
  <c r="F478" i="45"/>
  <c r="J478" i="45" s="1"/>
  <c r="E478" i="45"/>
  <c r="I478" i="44"/>
  <c r="K478" i="44"/>
  <c r="D479" i="44" s="1"/>
  <c r="F466" i="37"/>
  <c r="J466" i="37" s="1"/>
  <c r="G466" i="37"/>
  <c r="E466" i="37"/>
  <c r="H466" i="37"/>
  <c r="K476" i="43"/>
  <c r="D477" i="43" s="1"/>
  <c r="I476" i="43"/>
  <c r="G928" i="36"/>
  <c r="H928" i="36"/>
  <c r="K928" i="36"/>
  <c r="D929" i="36" s="1"/>
  <c r="F928" i="36"/>
  <c r="J928" i="36" s="1"/>
  <c r="I928" i="36" s="1"/>
  <c r="E928" i="36"/>
  <c r="I499" i="38"/>
  <c r="K499" i="38"/>
  <c r="D500" i="38" s="1"/>
  <c r="I476" i="4"/>
  <c r="K476" i="4"/>
  <c r="D477" i="4" s="1"/>
  <c r="H476" i="1"/>
  <c r="F476" i="1"/>
  <c r="J476" i="1" s="1"/>
  <c r="G476" i="1"/>
  <c r="E476" i="1"/>
  <c r="G476" i="42"/>
  <c r="F476" i="42"/>
  <c r="J476" i="42" s="1"/>
  <c r="E476" i="42"/>
  <c r="H476" i="42"/>
  <c r="K478" i="45" l="1"/>
  <c r="D479" i="45" s="1"/>
  <c r="I478" i="45"/>
  <c r="E479" i="44"/>
  <c r="F479" i="44"/>
  <c r="J479" i="44" s="1"/>
  <c r="H479" i="44"/>
  <c r="G479" i="44"/>
  <c r="K466" i="37"/>
  <c r="D467" i="37" s="1"/>
  <c r="I466" i="37"/>
  <c r="H477" i="43"/>
  <c r="G477" i="43"/>
  <c r="E477" i="43"/>
  <c r="F477" i="43"/>
  <c r="J477" i="43" s="1"/>
  <c r="G929" i="36"/>
  <c r="E929" i="36"/>
  <c r="H929" i="36"/>
  <c r="K929" i="36"/>
  <c r="D930" i="36" s="1"/>
  <c r="F929" i="36"/>
  <c r="J929" i="36" s="1"/>
  <c r="I929" i="36" s="1"/>
  <c r="F477" i="4"/>
  <c r="J477" i="4" s="1"/>
  <c r="E477" i="4"/>
  <c r="G477" i="4"/>
  <c r="H477" i="4"/>
  <c r="K476" i="42"/>
  <c r="D477" i="42" s="1"/>
  <c r="I476" i="42"/>
  <c r="K476" i="1"/>
  <c r="D477" i="1" s="1"/>
  <c r="I476" i="1"/>
  <c r="E500" i="38"/>
  <c r="H500" i="38"/>
  <c r="G500" i="38"/>
  <c r="F500" i="38"/>
  <c r="J500" i="38" s="1"/>
  <c r="G479" i="45" l="1"/>
  <c r="H479" i="45"/>
  <c r="E479" i="45"/>
  <c r="F479" i="45"/>
  <c r="J479" i="45" s="1"/>
  <c r="I479" i="44"/>
  <c r="K479" i="44"/>
  <c r="D480" i="44" s="1"/>
  <c r="F467" i="37"/>
  <c r="J467" i="37" s="1"/>
  <c r="G467" i="37"/>
  <c r="E467" i="37"/>
  <c r="H467" i="37"/>
  <c r="I477" i="43"/>
  <c r="K477" i="43"/>
  <c r="D478" i="43" s="1"/>
  <c r="G930" i="36"/>
  <c r="E930" i="36"/>
  <c r="H930" i="36"/>
  <c r="K930" i="36"/>
  <c r="D931" i="36" s="1"/>
  <c r="F930" i="36"/>
  <c r="J930" i="36" s="1"/>
  <c r="I930" i="36" s="1"/>
  <c r="G477" i="42"/>
  <c r="H477" i="42"/>
  <c r="F477" i="42"/>
  <c r="J477" i="42" s="1"/>
  <c r="E477" i="42"/>
  <c r="K500" i="38"/>
  <c r="D501" i="38" s="1"/>
  <c r="I500" i="38"/>
  <c r="G477" i="1"/>
  <c r="E477" i="1"/>
  <c r="H477" i="1"/>
  <c r="F477" i="1"/>
  <c r="J477" i="1" s="1"/>
  <c r="K477" i="4"/>
  <c r="D478" i="4" s="1"/>
  <c r="I477" i="4"/>
  <c r="I479" i="45" l="1"/>
  <c r="K479" i="45"/>
  <c r="D480" i="45" s="1"/>
  <c r="H480" i="44"/>
  <c r="G480" i="44"/>
  <c r="F480" i="44"/>
  <c r="J480" i="44" s="1"/>
  <c r="E480" i="44"/>
  <c r="K467" i="37"/>
  <c r="D468" i="37" s="1"/>
  <c r="I467" i="37"/>
  <c r="E478" i="43"/>
  <c r="H478" i="43"/>
  <c r="G478" i="43"/>
  <c r="F478" i="43"/>
  <c r="J478" i="43" s="1"/>
  <c r="G931" i="36"/>
  <c r="E931" i="36"/>
  <c r="K931" i="36"/>
  <c r="D932" i="36" s="1"/>
  <c r="H931" i="36"/>
  <c r="F931" i="36"/>
  <c r="J931" i="36" s="1"/>
  <c r="I931" i="36" s="1"/>
  <c r="G478" i="4"/>
  <c r="F478" i="4"/>
  <c r="J478" i="4" s="1"/>
  <c r="H478" i="4"/>
  <c r="E478" i="4"/>
  <c r="I477" i="1"/>
  <c r="K477" i="1"/>
  <c r="D478" i="1" s="1"/>
  <c r="K477" i="42"/>
  <c r="D478" i="42" s="1"/>
  <c r="I477" i="42"/>
  <c r="G501" i="38"/>
  <c r="F501" i="38"/>
  <c r="J501" i="38" s="1"/>
  <c r="E501" i="38"/>
  <c r="H501" i="38"/>
  <c r="H480" i="45" l="1"/>
  <c r="F480" i="45"/>
  <c r="J480" i="45" s="1"/>
  <c r="G480" i="45"/>
  <c r="E480" i="45"/>
  <c r="I480" i="44"/>
  <c r="K480" i="44"/>
  <c r="D481" i="44" s="1"/>
  <c r="H468" i="37"/>
  <c r="F468" i="37"/>
  <c r="J468" i="37" s="1"/>
  <c r="G468" i="37"/>
  <c r="E468" i="37"/>
  <c r="K478" i="43"/>
  <c r="D479" i="43" s="1"/>
  <c r="I478" i="43"/>
  <c r="F932" i="36"/>
  <c r="J932" i="36" s="1"/>
  <c r="I932" i="36" s="1"/>
  <c r="E932" i="36"/>
  <c r="G932" i="36"/>
  <c r="H932" i="36"/>
  <c r="K932" i="36"/>
  <c r="D933" i="36" s="1"/>
  <c r="I501" i="38"/>
  <c r="K501" i="38"/>
  <c r="D502" i="38" s="1"/>
  <c r="F478" i="1"/>
  <c r="J478" i="1" s="1"/>
  <c r="E478" i="1"/>
  <c r="H478" i="1"/>
  <c r="G478" i="1"/>
  <c r="K478" i="4"/>
  <c r="D479" i="4" s="1"/>
  <c r="I478" i="4"/>
  <c r="G478" i="42"/>
  <c r="E478" i="42"/>
  <c r="F478" i="42"/>
  <c r="J478" i="42" s="1"/>
  <c r="H478" i="42"/>
  <c r="K480" i="45" l="1"/>
  <c r="D481" i="45" s="1"/>
  <c r="I480" i="45"/>
  <c r="E481" i="44"/>
  <c r="F481" i="44"/>
  <c r="J481" i="44" s="1"/>
  <c r="G481" i="44"/>
  <c r="H481" i="44"/>
  <c r="K468" i="37"/>
  <c r="D469" i="37" s="1"/>
  <c r="I468" i="37"/>
  <c r="G479" i="43"/>
  <c r="E479" i="43"/>
  <c r="F479" i="43"/>
  <c r="J479" i="43" s="1"/>
  <c r="H479" i="43"/>
  <c r="K933" i="36"/>
  <c r="D934" i="36" s="1"/>
  <c r="F933" i="36"/>
  <c r="J933" i="36" s="1"/>
  <c r="I933" i="36" s="1"/>
  <c r="G933" i="36"/>
  <c r="E933" i="36"/>
  <c r="H933" i="36"/>
  <c r="K478" i="1"/>
  <c r="D479" i="1" s="1"/>
  <c r="I478" i="1"/>
  <c r="E502" i="38"/>
  <c r="H502" i="38"/>
  <c r="G502" i="38"/>
  <c r="F502" i="38"/>
  <c r="J502" i="38" s="1"/>
  <c r="I478" i="42"/>
  <c r="K478" i="42"/>
  <c r="D479" i="42" s="1"/>
  <c r="F479" i="4"/>
  <c r="J479" i="4" s="1"/>
  <c r="H479" i="4"/>
  <c r="E479" i="4"/>
  <c r="G479" i="4"/>
  <c r="H481" i="45" l="1"/>
  <c r="G481" i="45"/>
  <c r="E481" i="45"/>
  <c r="F481" i="45"/>
  <c r="J481" i="45" s="1"/>
  <c r="K481" i="44"/>
  <c r="D482" i="44" s="1"/>
  <c r="I481" i="44"/>
  <c r="E469" i="37"/>
  <c r="H469" i="37"/>
  <c r="G469" i="37"/>
  <c r="F469" i="37"/>
  <c r="J469" i="37" s="1"/>
  <c r="I479" i="43"/>
  <c r="K479" i="43"/>
  <c r="D480" i="43" s="1"/>
  <c r="F934" i="36"/>
  <c r="J934" i="36" s="1"/>
  <c r="I934" i="36" s="1"/>
  <c r="K934" i="36"/>
  <c r="D935" i="36" s="1"/>
  <c r="G934" i="36"/>
  <c r="E934" i="36"/>
  <c r="H934" i="36"/>
  <c r="G479" i="42"/>
  <c r="H479" i="42"/>
  <c r="E479" i="42"/>
  <c r="F479" i="42"/>
  <c r="J479" i="42" s="1"/>
  <c r="K479" i="4"/>
  <c r="D480" i="4" s="1"/>
  <c r="I479" i="4"/>
  <c r="I502" i="38"/>
  <c r="K502" i="38"/>
  <c r="D503" i="38" s="1"/>
  <c r="F479" i="1"/>
  <c r="J479" i="1" s="1"/>
  <c r="G479" i="1"/>
  <c r="E479" i="1"/>
  <c r="H479" i="1"/>
  <c r="I481" i="45" l="1"/>
  <c r="K481" i="45"/>
  <c r="D482" i="45" s="1"/>
  <c r="G482" i="44"/>
  <c r="E482" i="44"/>
  <c r="H482" i="44"/>
  <c r="F482" i="44"/>
  <c r="J482" i="44" s="1"/>
  <c r="I469" i="37"/>
  <c r="K469" i="37"/>
  <c r="D470" i="37" s="1"/>
  <c r="E480" i="43"/>
  <c r="H480" i="43"/>
  <c r="G480" i="43"/>
  <c r="F480" i="43"/>
  <c r="J480" i="43" s="1"/>
  <c r="H935" i="36"/>
  <c r="F935" i="36"/>
  <c r="J935" i="36" s="1"/>
  <c r="I935" i="36" s="1"/>
  <c r="G935" i="36"/>
  <c r="E935" i="36"/>
  <c r="K935" i="36"/>
  <c r="D936" i="36" s="1"/>
  <c r="G503" i="38"/>
  <c r="F503" i="38"/>
  <c r="J503" i="38" s="1"/>
  <c r="E503" i="38"/>
  <c r="H503" i="38"/>
  <c r="I479" i="42"/>
  <c r="K479" i="42"/>
  <c r="D480" i="42" s="1"/>
  <c r="I479" i="1"/>
  <c r="K479" i="1"/>
  <c r="D480" i="1" s="1"/>
  <c r="G480" i="4"/>
  <c r="H480" i="4"/>
  <c r="E480" i="4"/>
  <c r="F480" i="4"/>
  <c r="J480" i="4" s="1"/>
  <c r="H482" i="45" l="1"/>
  <c r="G482" i="45"/>
  <c r="F482" i="45"/>
  <c r="J482" i="45" s="1"/>
  <c r="E482" i="45"/>
  <c r="I482" i="44"/>
  <c r="K482" i="44"/>
  <c r="D483" i="44" s="1"/>
  <c r="H470" i="37"/>
  <c r="G470" i="37"/>
  <c r="E470" i="37"/>
  <c r="F470" i="37"/>
  <c r="J470" i="37" s="1"/>
  <c r="K480" i="43"/>
  <c r="D481" i="43" s="1"/>
  <c r="I480" i="43"/>
  <c r="H936" i="36"/>
  <c r="F936" i="36"/>
  <c r="J936" i="36" s="1"/>
  <c r="I936" i="36" s="1"/>
  <c r="G936" i="36"/>
  <c r="E936" i="36"/>
  <c r="K936" i="36"/>
  <c r="D937" i="36" s="1"/>
  <c r="H480" i="1"/>
  <c r="G480" i="1"/>
  <c r="F480" i="1"/>
  <c r="J480" i="1" s="1"/>
  <c r="E480" i="1"/>
  <c r="K480" i="4"/>
  <c r="D481" i="4" s="1"/>
  <c r="I480" i="4"/>
  <c r="G480" i="42"/>
  <c r="F480" i="42"/>
  <c r="J480" i="42" s="1"/>
  <c r="E480" i="42"/>
  <c r="H480" i="42"/>
  <c r="I503" i="38"/>
  <c r="K503" i="38"/>
  <c r="D504" i="38" s="1"/>
  <c r="K482" i="45" l="1"/>
  <c r="D483" i="45" s="1"/>
  <c r="I482" i="45"/>
  <c r="E483" i="44"/>
  <c r="F483" i="44"/>
  <c r="J483" i="44" s="1"/>
  <c r="H483" i="44"/>
  <c r="G483" i="44"/>
  <c r="I470" i="37"/>
  <c r="K470" i="37"/>
  <c r="D471" i="37" s="1"/>
  <c r="H481" i="43"/>
  <c r="G481" i="43"/>
  <c r="E481" i="43"/>
  <c r="F481" i="43"/>
  <c r="J481" i="43" s="1"/>
  <c r="G937" i="36"/>
  <c r="E937" i="36"/>
  <c r="H937" i="36"/>
  <c r="K937" i="36"/>
  <c r="D938" i="36" s="1"/>
  <c r="F937" i="36"/>
  <c r="J937" i="36" s="1"/>
  <c r="I937" i="36" s="1"/>
  <c r="F481" i="4"/>
  <c r="J481" i="4" s="1"/>
  <c r="H481" i="4"/>
  <c r="G481" i="4"/>
  <c r="E481" i="4"/>
  <c r="K480" i="42"/>
  <c r="D481" i="42" s="1"/>
  <c r="I480" i="42"/>
  <c r="K480" i="1"/>
  <c r="D481" i="1" s="1"/>
  <c r="I480" i="1"/>
  <c r="E504" i="38"/>
  <c r="H504" i="38"/>
  <c r="G504" i="38"/>
  <c r="F504" i="38"/>
  <c r="J504" i="38" s="1"/>
  <c r="G483" i="45" l="1"/>
  <c r="H483" i="45"/>
  <c r="F483" i="45"/>
  <c r="J483" i="45" s="1"/>
  <c r="E483" i="45"/>
  <c r="K483" i="44"/>
  <c r="D484" i="44" s="1"/>
  <c r="I483" i="44"/>
  <c r="H471" i="37"/>
  <c r="F471" i="37"/>
  <c r="J471" i="37" s="1"/>
  <c r="G471" i="37"/>
  <c r="E471" i="37"/>
  <c r="I481" i="43"/>
  <c r="K481" i="43"/>
  <c r="D482" i="43" s="1"/>
  <c r="G938" i="36"/>
  <c r="K938" i="36"/>
  <c r="D939" i="36" s="1"/>
  <c r="H938" i="36"/>
  <c r="F938" i="36"/>
  <c r="J938" i="36" s="1"/>
  <c r="I938" i="36" s="1"/>
  <c r="E938" i="36"/>
  <c r="G481" i="1"/>
  <c r="F481" i="1"/>
  <c r="J481" i="1" s="1"/>
  <c r="E481" i="1"/>
  <c r="H481" i="1"/>
  <c r="I504" i="38"/>
  <c r="K504" i="38"/>
  <c r="D505" i="38" s="1"/>
  <c r="G481" i="42"/>
  <c r="H481" i="42"/>
  <c r="F481" i="42"/>
  <c r="J481" i="42" s="1"/>
  <c r="E481" i="42"/>
  <c r="I481" i="4"/>
  <c r="K481" i="4"/>
  <c r="D482" i="4" s="1"/>
  <c r="K483" i="45" l="1"/>
  <c r="D484" i="45" s="1"/>
  <c r="I483" i="45"/>
  <c r="H484" i="44"/>
  <c r="G484" i="44"/>
  <c r="F484" i="44"/>
  <c r="J484" i="44" s="1"/>
  <c r="E484" i="44"/>
  <c r="K471" i="37"/>
  <c r="D472" i="37" s="1"/>
  <c r="I471" i="37"/>
  <c r="E482" i="43"/>
  <c r="H482" i="43"/>
  <c r="F482" i="43"/>
  <c r="J482" i="43" s="1"/>
  <c r="G482" i="43"/>
  <c r="H939" i="36"/>
  <c r="F939" i="36"/>
  <c r="J939" i="36" s="1"/>
  <c r="I939" i="36" s="1"/>
  <c r="G939" i="36"/>
  <c r="E939" i="36"/>
  <c r="K939" i="36"/>
  <c r="D940" i="36" s="1"/>
  <c r="G482" i="4"/>
  <c r="F482" i="4"/>
  <c r="J482" i="4" s="1"/>
  <c r="H482" i="4"/>
  <c r="E482" i="4"/>
  <c r="G505" i="38"/>
  <c r="F505" i="38"/>
  <c r="J505" i="38" s="1"/>
  <c r="H505" i="38"/>
  <c r="E505" i="38"/>
  <c r="K481" i="1"/>
  <c r="D482" i="1" s="1"/>
  <c r="I481" i="1"/>
  <c r="K481" i="42"/>
  <c r="D482" i="42" s="1"/>
  <c r="I481" i="42"/>
  <c r="H484" i="45" l="1"/>
  <c r="F484" i="45"/>
  <c r="J484" i="45" s="1"/>
  <c r="E484" i="45"/>
  <c r="G484" i="45"/>
  <c r="I484" i="44"/>
  <c r="K484" i="44"/>
  <c r="D485" i="44" s="1"/>
  <c r="F472" i="37"/>
  <c r="J472" i="37" s="1"/>
  <c r="H472" i="37"/>
  <c r="E472" i="37"/>
  <c r="G472" i="37"/>
  <c r="K482" i="43"/>
  <c r="D483" i="43" s="1"/>
  <c r="I482" i="43"/>
  <c r="F940" i="36"/>
  <c r="J940" i="36" s="1"/>
  <c r="I940" i="36" s="1"/>
  <c r="H940" i="36"/>
  <c r="K940" i="36"/>
  <c r="D941" i="36" s="1"/>
  <c r="G940" i="36"/>
  <c r="E940" i="36"/>
  <c r="I505" i="38"/>
  <c r="K505" i="38"/>
  <c r="D506" i="38" s="1"/>
  <c r="K482" i="4"/>
  <c r="D483" i="4" s="1"/>
  <c r="I482" i="4"/>
  <c r="G482" i="42"/>
  <c r="E482" i="42"/>
  <c r="F482" i="42"/>
  <c r="J482" i="42" s="1"/>
  <c r="H482" i="42"/>
  <c r="F482" i="1"/>
  <c r="J482" i="1" s="1"/>
  <c r="E482" i="1"/>
  <c r="H482" i="1"/>
  <c r="G482" i="1"/>
  <c r="K484" i="45" l="1"/>
  <c r="D485" i="45" s="1"/>
  <c r="I484" i="45"/>
  <c r="F485" i="44"/>
  <c r="J485" i="44" s="1"/>
  <c r="G485" i="44"/>
  <c r="H485" i="44"/>
  <c r="E485" i="44"/>
  <c r="K472" i="37"/>
  <c r="D473" i="37" s="1"/>
  <c r="I472" i="37"/>
  <c r="G483" i="43"/>
  <c r="E483" i="43"/>
  <c r="H483" i="43"/>
  <c r="F483" i="43"/>
  <c r="J483" i="43" s="1"/>
  <c r="G941" i="36"/>
  <c r="E941" i="36"/>
  <c r="H941" i="36"/>
  <c r="K941" i="36"/>
  <c r="D942" i="36" s="1"/>
  <c r="F941" i="36"/>
  <c r="J941" i="36" s="1"/>
  <c r="I941" i="36" s="1"/>
  <c r="E506" i="38"/>
  <c r="H506" i="38"/>
  <c r="G506" i="38"/>
  <c r="F506" i="38"/>
  <c r="J506" i="38" s="1"/>
  <c r="I482" i="42"/>
  <c r="K482" i="42"/>
  <c r="D483" i="42" s="1"/>
  <c r="K482" i="1"/>
  <c r="D483" i="1" s="1"/>
  <c r="I482" i="1"/>
  <c r="F483" i="4"/>
  <c r="J483" i="4" s="1"/>
  <c r="H483" i="4"/>
  <c r="E483" i="4"/>
  <c r="G483" i="4"/>
  <c r="H485" i="45" l="1"/>
  <c r="G485" i="45"/>
  <c r="F485" i="45"/>
  <c r="J485" i="45" s="1"/>
  <c r="E485" i="45"/>
  <c r="K485" i="44"/>
  <c r="D486" i="44" s="1"/>
  <c r="I485" i="44"/>
  <c r="E473" i="37"/>
  <c r="H473" i="37"/>
  <c r="G473" i="37"/>
  <c r="F473" i="37"/>
  <c r="J473" i="37" s="1"/>
  <c r="I483" i="43"/>
  <c r="K483" i="43"/>
  <c r="D484" i="43" s="1"/>
  <c r="G942" i="36"/>
  <c r="K942" i="36"/>
  <c r="D943" i="36" s="1"/>
  <c r="H942" i="36"/>
  <c r="F942" i="36"/>
  <c r="J942" i="36" s="1"/>
  <c r="I942" i="36" s="1"/>
  <c r="E942" i="36"/>
  <c r="F483" i="1"/>
  <c r="J483" i="1" s="1"/>
  <c r="G483" i="1"/>
  <c r="E483" i="1"/>
  <c r="H483" i="1"/>
  <c r="G483" i="42"/>
  <c r="H483" i="42"/>
  <c r="F483" i="42"/>
  <c r="J483" i="42" s="1"/>
  <c r="E483" i="42"/>
  <c r="K483" i="4"/>
  <c r="D484" i="4" s="1"/>
  <c r="I483" i="4"/>
  <c r="K506" i="38"/>
  <c r="D507" i="38" s="1"/>
  <c r="I506" i="38"/>
  <c r="K485" i="45" l="1"/>
  <c r="D486" i="45" s="1"/>
  <c r="I485" i="45"/>
  <c r="G486" i="44"/>
  <c r="H486" i="44"/>
  <c r="F486" i="44"/>
  <c r="J486" i="44" s="1"/>
  <c r="E486" i="44"/>
  <c r="I473" i="37"/>
  <c r="K473" i="37"/>
  <c r="D474" i="37" s="1"/>
  <c r="E484" i="43"/>
  <c r="H484" i="43"/>
  <c r="G484" i="43"/>
  <c r="F484" i="43"/>
  <c r="J484" i="43" s="1"/>
  <c r="H943" i="36"/>
  <c r="F943" i="36"/>
  <c r="J943" i="36" s="1"/>
  <c r="I943" i="36" s="1"/>
  <c r="G943" i="36"/>
  <c r="E943" i="36"/>
  <c r="K943" i="36"/>
  <c r="D944" i="36" s="1"/>
  <c r="G507" i="38"/>
  <c r="F507" i="38"/>
  <c r="J507" i="38" s="1"/>
  <c r="H507" i="38"/>
  <c r="E507" i="38"/>
  <c r="G484" i="4"/>
  <c r="H484" i="4"/>
  <c r="E484" i="4"/>
  <c r="F484" i="4"/>
  <c r="J484" i="4" s="1"/>
  <c r="I483" i="42"/>
  <c r="K483" i="42"/>
  <c r="D484" i="42" s="1"/>
  <c r="I483" i="1"/>
  <c r="K483" i="1"/>
  <c r="D484" i="1" s="1"/>
  <c r="H486" i="45" l="1"/>
  <c r="G486" i="45"/>
  <c r="F486" i="45"/>
  <c r="J486" i="45" s="1"/>
  <c r="E486" i="45"/>
  <c r="I486" i="44"/>
  <c r="K486" i="44"/>
  <c r="D487" i="44" s="1"/>
  <c r="F474" i="37"/>
  <c r="J474" i="37" s="1"/>
  <c r="G474" i="37"/>
  <c r="E474" i="37"/>
  <c r="H474" i="37"/>
  <c r="K484" i="43"/>
  <c r="D485" i="43" s="1"/>
  <c r="I484" i="43"/>
  <c r="E944" i="36"/>
  <c r="H944" i="36"/>
  <c r="F944" i="36"/>
  <c r="J944" i="36" s="1"/>
  <c r="I944" i="36" s="1"/>
  <c r="G944" i="36"/>
  <c r="K944" i="36"/>
  <c r="D945" i="36" s="1"/>
  <c r="I484" i="4"/>
  <c r="K484" i="4"/>
  <c r="D485" i="4" s="1"/>
  <c r="I507" i="38"/>
  <c r="K507" i="38"/>
  <c r="D508" i="38" s="1"/>
  <c r="H484" i="1"/>
  <c r="G484" i="1"/>
  <c r="F484" i="1"/>
  <c r="J484" i="1" s="1"/>
  <c r="E484" i="1"/>
  <c r="G484" i="42"/>
  <c r="F484" i="42"/>
  <c r="J484" i="42" s="1"/>
  <c r="E484" i="42"/>
  <c r="H484" i="42"/>
  <c r="K486" i="45" l="1"/>
  <c r="D487" i="45" s="1"/>
  <c r="I486" i="45"/>
  <c r="E487" i="44"/>
  <c r="F487" i="44"/>
  <c r="J487" i="44" s="1"/>
  <c r="H487" i="44"/>
  <c r="G487" i="44"/>
  <c r="K474" i="37"/>
  <c r="D475" i="37" s="1"/>
  <c r="I474" i="37"/>
  <c r="H485" i="43"/>
  <c r="G485" i="43"/>
  <c r="E485" i="43"/>
  <c r="F485" i="43"/>
  <c r="J485" i="43" s="1"/>
  <c r="G945" i="36"/>
  <c r="E945" i="36"/>
  <c r="H945" i="36"/>
  <c r="K945" i="36"/>
  <c r="D946" i="36" s="1"/>
  <c r="F945" i="36"/>
  <c r="J945" i="36" s="1"/>
  <c r="I945" i="36" s="1"/>
  <c r="F485" i="4"/>
  <c r="J485" i="4" s="1"/>
  <c r="E485" i="4"/>
  <c r="G485" i="4"/>
  <c r="H485" i="4"/>
  <c r="E508" i="38"/>
  <c r="H508" i="38"/>
  <c r="G508" i="38"/>
  <c r="F508" i="38"/>
  <c r="J508" i="38" s="1"/>
  <c r="K484" i="1"/>
  <c r="D485" i="1" s="1"/>
  <c r="I484" i="1"/>
  <c r="K484" i="42"/>
  <c r="D485" i="42" s="1"/>
  <c r="I484" i="42"/>
  <c r="G487" i="45" l="1"/>
  <c r="H487" i="45"/>
  <c r="E487" i="45"/>
  <c r="F487" i="45"/>
  <c r="J487" i="45" s="1"/>
  <c r="I487" i="44"/>
  <c r="K487" i="44"/>
  <c r="D488" i="44" s="1"/>
  <c r="H475" i="37"/>
  <c r="F475" i="37"/>
  <c r="J475" i="37" s="1"/>
  <c r="G475" i="37"/>
  <c r="E475" i="37"/>
  <c r="I485" i="43"/>
  <c r="K485" i="43"/>
  <c r="D486" i="43" s="1"/>
  <c r="G946" i="36"/>
  <c r="E946" i="36"/>
  <c r="H946" i="36"/>
  <c r="K946" i="36"/>
  <c r="D947" i="36" s="1"/>
  <c r="F946" i="36"/>
  <c r="J946" i="36" s="1"/>
  <c r="I946" i="36" s="1"/>
  <c r="K508" i="38"/>
  <c r="D509" i="38" s="1"/>
  <c r="I508" i="38"/>
  <c r="G485" i="42"/>
  <c r="H485" i="42"/>
  <c r="F485" i="42"/>
  <c r="J485" i="42" s="1"/>
  <c r="E485" i="42"/>
  <c r="G485" i="1"/>
  <c r="E485" i="1"/>
  <c r="F485" i="1"/>
  <c r="J485" i="1" s="1"/>
  <c r="H485" i="1"/>
  <c r="I485" i="4"/>
  <c r="K485" i="4"/>
  <c r="D486" i="4" s="1"/>
  <c r="I487" i="45" l="1"/>
  <c r="K487" i="45"/>
  <c r="D488" i="45" s="1"/>
  <c r="H488" i="44"/>
  <c r="G488" i="44"/>
  <c r="F488" i="44"/>
  <c r="J488" i="44" s="1"/>
  <c r="E488" i="44"/>
  <c r="K475" i="37"/>
  <c r="D476" i="37" s="1"/>
  <c r="I475" i="37"/>
  <c r="E486" i="43"/>
  <c r="H486" i="43"/>
  <c r="G486" i="43"/>
  <c r="F486" i="43"/>
  <c r="J486" i="43" s="1"/>
  <c r="H947" i="36"/>
  <c r="F947" i="36"/>
  <c r="J947" i="36" s="1"/>
  <c r="I947" i="36" s="1"/>
  <c r="G947" i="36"/>
  <c r="E947" i="36"/>
  <c r="K947" i="36"/>
  <c r="D948" i="36" s="1"/>
  <c r="G486" i="4"/>
  <c r="F486" i="4"/>
  <c r="J486" i="4" s="1"/>
  <c r="H486" i="4"/>
  <c r="E486" i="4"/>
  <c r="I485" i="1"/>
  <c r="K485" i="1"/>
  <c r="D486" i="1" s="1"/>
  <c r="K485" i="42"/>
  <c r="D486" i="42" s="1"/>
  <c r="I485" i="42"/>
  <c r="G509" i="38"/>
  <c r="F509" i="38"/>
  <c r="J509" i="38" s="1"/>
  <c r="E509" i="38"/>
  <c r="H509" i="38"/>
  <c r="H488" i="45" l="1"/>
  <c r="F488" i="45"/>
  <c r="J488" i="45" s="1"/>
  <c r="G488" i="45"/>
  <c r="E488" i="45"/>
  <c r="I488" i="44"/>
  <c r="K488" i="44"/>
  <c r="D489" i="44" s="1"/>
  <c r="E476" i="37"/>
  <c r="H476" i="37"/>
  <c r="G476" i="37"/>
  <c r="F476" i="37"/>
  <c r="J476" i="37" s="1"/>
  <c r="K486" i="43"/>
  <c r="D487" i="43" s="1"/>
  <c r="I486" i="43"/>
  <c r="G948" i="36"/>
  <c r="K948" i="36"/>
  <c r="D949" i="36" s="1"/>
  <c r="F948" i="36"/>
  <c r="J948" i="36" s="1"/>
  <c r="I948" i="36" s="1"/>
  <c r="E948" i="36"/>
  <c r="H948" i="36"/>
  <c r="G486" i="42"/>
  <c r="E486" i="42"/>
  <c r="F486" i="42"/>
  <c r="J486" i="42" s="1"/>
  <c r="H486" i="42"/>
  <c r="I509" i="38"/>
  <c r="K509" i="38"/>
  <c r="D510" i="38" s="1"/>
  <c r="F486" i="1"/>
  <c r="J486" i="1" s="1"/>
  <c r="E486" i="1"/>
  <c r="H486" i="1"/>
  <c r="G486" i="1"/>
  <c r="I486" i="4"/>
  <c r="K486" i="4"/>
  <c r="D487" i="4" s="1"/>
  <c r="K488" i="45" l="1"/>
  <c r="D489" i="45" s="1"/>
  <c r="I488" i="45"/>
  <c r="E489" i="44"/>
  <c r="F489" i="44"/>
  <c r="J489" i="44" s="1"/>
  <c r="G489" i="44"/>
  <c r="H489" i="44"/>
  <c r="K476" i="37"/>
  <c r="D477" i="37" s="1"/>
  <c r="I476" i="37"/>
  <c r="G487" i="43"/>
  <c r="E487" i="43"/>
  <c r="F487" i="43"/>
  <c r="J487" i="43" s="1"/>
  <c r="H487" i="43"/>
  <c r="K949" i="36"/>
  <c r="D950" i="36" s="1"/>
  <c r="F949" i="36"/>
  <c r="J949" i="36" s="1"/>
  <c r="I949" i="36" s="1"/>
  <c r="G949" i="36"/>
  <c r="E949" i="36"/>
  <c r="H949" i="36"/>
  <c r="K486" i="1"/>
  <c r="D487" i="1" s="1"/>
  <c r="I486" i="1"/>
  <c r="E510" i="38"/>
  <c r="H510" i="38"/>
  <c r="G510" i="38"/>
  <c r="F510" i="38"/>
  <c r="J510" i="38" s="1"/>
  <c r="I486" i="42"/>
  <c r="K486" i="42"/>
  <c r="D487" i="42" s="1"/>
  <c r="F487" i="4"/>
  <c r="J487" i="4" s="1"/>
  <c r="H487" i="4"/>
  <c r="E487" i="4"/>
  <c r="G487" i="4"/>
  <c r="H489" i="45" l="1"/>
  <c r="G489" i="45"/>
  <c r="E489" i="45"/>
  <c r="F489" i="45"/>
  <c r="J489" i="45" s="1"/>
  <c r="K489" i="44"/>
  <c r="D490" i="44" s="1"/>
  <c r="I489" i="44"/>
  <c r="G477" i="37"/>
  <c r="F477" i="37"/>
  <c r="J477" i="37" s="1"/>
  <c r="H477" i="37"/>
  <c r="E477" i="37"/>
  <c r="I487" i="43"/>
  <c r="K487" i="43"/>
  <c r="D488" i="43" s="1"/>
  <c r="F950" i="36"/>
  <c r="J950" i="36" s="1"/>
  <c r="I950" i="36" s="1"/>
  <c r="K950" i="36"/>
  <c r="D951" i="36" s="1"/>
  <c r="G950" i="36"/>
  <c r="E950" i="36"/>
  <c r="H950" i="36"/>
  <c r="K487" i="4"/>
  <c r="D488" i="4" s="1"/>
  <c r="I487" i="4"/>
  <c r="I510" i="38"/>
  <c r="K510" i="38"/>
  <c r="D511" i="38" s="1"/>
  <c r="G487" i="42"/>
  <c r="H487" i="42"/>
  <c r="E487" i="42"/>
  <c r="F487" i="42"/>
  <c r="J487" i="42" s="1"/>
  <c r="F487" i="1"/>
  <c r="J487" i="1" s="1"/>
  <c r="G487" i="1"/>
  <c r="E487" i="1"/>
  <c r="H487" i="1"/>
  <c r="I489" i="45" l="1"/>
  <c r="K489" i="45"/>
  <c r="D490" i="45" s="1"/>
  <c r="G490" i="44"/>
  <c r="E490" i="44"/>
  <c r="H490" i="44"/>
  <c r="F490" i="44"/>
  <c r="J490" i="44" s="1"/>
  <c r="K477" i="37"/>
  <c r="D478" i="37" s="1"/>
  <c r="I477" i="37"/>
  <c r="E488" i="43"/>
  <c r="H488" i="43"/>
  <c r="G488" i="43"/>
  <c r="F488" i="43"/>
  <c r="J488" i="43" s="1"/>
  <c r="G951" i="36"/>
  <c r="E951" i="36"/>
  <c r="K951" i="36"/>
  <c r="D952" i="36" s="1"/>
  <c r="H951" i="36"/>
  <c r="F951" i="36"/>
  <c r="J951" i="36" s="1"/>
  <c r="I951" i="36" s="1"/>
  <c r="I487" i="1"/>
  <c r="K487" i="1"/>
  <c r="D488" i="1" s="1"/>
  <c r="I487" i="42"/>
  <c r="K487" i="42"/>
  <c r="D488" i="42" s="1"/>
  <c r="G511" i="38"/>
  <c r="F511" i="38"/>
  <c r="J511" i="38" s="1"/>
  <c r="E511" i="38"/>
  <c r="H511" i="38"/>
  <c r="G488" i="4"/>
  <c r="H488" i="4"/>
  <c r="E488" i="4"/>
  <c r="F488" i="4"/>
  <c r="J488" i="4" s="1"/>
  <c r="H490" i="45" l="1"/>
  <c r="G490" i="45"/>
  <c r="F490" i="45"/>
  <c r="J490" i="45" s="1"/>
  <c r="E490" i="45"/>
  <c r="I490" i="44"/>
  <c r="K490" i="44"/>
  <c r="D491" i="44" s="1"/>
  <c r="E478" i="37"/>
  <c r="F478" i="37"/>
  <c r="J478" i="37" s="1"/>
  <c r="H478" i="37"/>
  <c r="G478" i="37"/>
  <c r="K488" i="43"/>
  <c r="D489" i="43" s="1"/>
  <c r="I488" i="43"/>
  <c r="G952" i="36"/>
  <c r="E952" i="36"/>
  <c r="K952" i="36"/>
  <c r="D953" i="36" s="1"/>
  <c r="H952" i="36"/>
  <c r="F952" i="36"/>
  <c r="J952" i="36" s="1"/>
  <c r="I952" i="36" s="1"/>
  <c r="I488" i="4"/>
  <c r="K488" i="4"/>
  <c r="D489" i="4" s="1"/>
  <c r="G488" i="42"/>
  <c r="F488" i="42"/>
  <c r="J488" i="42" s="1"/>
  <c r="E488" i="42"/>
  <c r="H488" i="42"/>
  <c r="I511" i="38"/>
  <c r="K511" i="38"/>
  <c r="D512" i="38" s="1"/>
  <c r="H488" i="1"/>
  <c r="G488" i="1"/>
  <c r="F488" i="1"/>
  <c r="J488" i="1" s="1"/>
  <c r="E488" i="1"/>
  <c r="K490" i="45" l="1"/>
  <c r="D491" i="45" s="1"/>
  <c r="I490" i="45"/>
  <c r="E491" i="44"/>
  <c r="F491" i="44"/>
  <c r="J491" i="44" s="1"/>
  <c r="H491" i="44"/>
  <c r="G491" i="44"/>
  <c r="I478" i="37"/>
  <c r="K478" i="37"/>
  <c r="D479" i="37" s="1"/>
  <c r="H489" i="43"/>
  <c r="G489" i="43"/>
  <c r="E489" i="43"/>
  <c r="F489" i="43"/>
  <c r="J489" i="43" s="1"/>
  <c r="K953" i="36"/>
  <c r="D954" i="36" s="1"/>
  <c r="F953" i="36"/>
  <c r="J953" i="36" s="1"/>
  <c r="I953" i="36" s="1"/>
  <c r="G953" i="36"/>
  <c r="E953" i="36"/>
  <c r="H953" i="36"/>
  <c r="E512" i="38"/>
  <c r="H512" i="38"/>
  <c r="G512" i="38"/>
  <c r="F512" i="38"/>
  <c r="J512" i="38" s="1"/>
  <c r="F489" i="4"/>
  <c r="J489" i="4" s="1"/>
  <c r="H489" i="4"/>
  <c r="G489" i="4"/>
  <c r="E489" i="4"/>
  <c r="K488" i="42"/>
  <c r="D489" i="42" s="1"/>
  <c r="I488" i="42"/>
  <c r="K488" i="1"/>
  <c r="D489" i="1" s="1"/>
  <c r="I488" i="1"/>
  <c r="G491" i="45" l="1"/>
  <c r="H491" i="45"/>
  <c r="F491" i="45"/>
  <c r="J491" i="45" s="1"/>
  <c r="E491" i="45"/>
  <c r="K491" i="44"/>
  <c r="D492" i="44" s="1"/>
  <c r="I491" i="44"/>
  <c r="H479" i="37"/>
  <c r="E479" i="37"/>
  <c r="F479" i="37"/>
  <c r="J479" i="37" s="1"/>
  <c r="G479" i="37"/>
  <c r="I489" i="43"/>
  <c r="K489" i="43"/>
  <c r="D490" i="43" s="1"/>
  <c r="G954" i="36"/>
  <c r="K954" i="36"/>
  <c r="D955" i="36" s="1"/>
  <c r="H954" i="36"/>
  <c r="F954" i="36"/>
  <c r="J954" i="36" s="1"/>
  <c r="I954" i="36" s="1"/>
  <c r="E954" i="36"/>
  <c r="G489" i="42"/>
  <c r="H489" i="42"/>
  <c r="F489" i="42"/>
  <c r="J489" i="42" s="1"/>
  <c r="E489" i="42"/>
  <c r="I512" i="38"/>
  <c r="K512" i="38"/>
  <c r="D513" i="38" s="1"/>
  <c r="G489" i="1"/>
  <c r="E489" i="1"/>
  <c r="H489" i="1"/>
  <c r="F489" i="1"/>
  <c r="J489" i="1" s="1"/>
  <c r="K489" i="4"/>
  <c r="D490" i="4" s="1"/>
  <c r="I489" i="4"/>
  <c r="K491" i="45" l="1"/>
  <c r="D492" i="45" s="1"/>
  <c r="I491" i="45"/>
  <c r="H492" i="44"/>
  <c r="G492" i="44"/>
  <c r="F492" i="44"/>
  <c r="J492" i="44" s="1"/>
  <c r="E492" i="44"/>
  <c r="I479" i="37"/>
  <c r="K479" i="37"/>
  <c r="D480" i="37" s="1"/>
  <c r="E490" i="43"/>
  <c r="H490" i="43"/>
  <c r="F490" i="43"/>
  <c r="J490" i="43" s="1"/>
  <c r="G490" i="43"/>
  <c r="H955" i="36"/>
  <c r="F955" i="36"/>
  <c r="J955" i="36" s="1"/>
  <c r="I955" i="36" s="1"/>
  <c r="G955" i="36"/>
  <c r="E955" i="36"/>
  <c r="K955" i="36"/>
  <c r="D956" i="36" s="1"/>
  <c r="G490" i="4"/>
  <c r="E490" i="4"/>
  <c r="F490" i="4"/>
  <c r="J490" i="4" s="1"/>
  <c r="H490" i="4"/>
  <c r="K489" i="1"/>
  <c r="D490" i="1" s="1"/>
  <c r="I489" i="1"/>
  <c r="K489" i="42"/>
  <c r="D490" i="42" s="1"/>
  <c r="I489" i="42"/>
  <c r="G513" i="38"/>
  <c r="F513" i="38"/>
  <c r="J513" i="38" s="1"/>
  <c r="H513" i="38"/>
  <c r="E513" i="38"/>
  <c r="H492" i="45" l="1"/>
  <c r="F492" i="45"/>
  <c r="J492" i="45" s="1"/>
  <c r="E492" i="45"/>
  <c r="G492" i="45"/>
  <c r="K492" i="44"/>
  <c r="D493" i="44" s="1"/>
  <c r="I492" i="44"/>
  <c r="F480" i="37"/>
  <c r="J480" i="37" s="1"/>
  <c r="H480" i="37"/>
  <c r="E480" i="37"/>
  <c r="G480" i="37"/>
  <c r="K490" i="43"/>
  <c r="D491" i="43" s="1"/>
  <c r="I490" i="43"/>
  <c r="G956" i="36"/>
  <c r="E956" i="36"/>
  <c r="K956" i="36"/>
  <c r="D957" i="36" s="1"/>
  <c r="F956" i="36"/>
  <c r="J956" i="36" s="1"/>
  <c r="I956" i="36" s="1"/>
  <c r="H956" i="36"/>
  <c r="F490" i="1"/>
  <c r="J490" i="1" s="1"/>
  <c r="E490" i="1"/>
  <c r="H490" i="1"/>
  <c r="G490" i="1"/>
  <c r="I490" i="4"/>
  <c r="K490" i="4"/>
  <c r="D491" i="4" s="1"/>
  <c r="I513" i="38"/>
  <c r="K513" i="38"/>
  <c r="D514" i="38" s="1"/>
  <c r="G490" i="42"/>
  <c r="E490" i="42"/>
  <c r="F490" i="42"/>
  <c r="J490" i="42" s="1"/>
  <c r="H490" i="42"/>
  <c r="K492" i="45" l="1"/>
  <c r="D493" i="45" s="1"/>
  <c r="I492" i="45"/>
  <c r="F493" i="44"/>
  <c r="J493" i="44" s="1"/>
  <c r="G493" i="44"/>
  <c r="E493" i="44"/>
  <c r="H493" i="44"/>
  <c r="K480" i="37"/>
  <c r="D481" i="37" s="1"/>
  <c r="I480" i="37"/>
  <c r="G491" i="43"/>
  <c r="E491" i="43"/>
  <c r="H491" i="43"/>
  <c r="F491" i="43"/>
  <c r="J491" i="43" s="1"/>
  <c r="G957" i="36"/>
  <c r="E957" i="36"/>
  <c r="H957" i="36"/>
  <c r="F957" i="36"/>
  <c r="J957" i="36" s="1"/>
  <c r="I957" i="36" s="1"/>
  <c r="K957" i="36"/>
  <c r="D958" i="36" s="1"/>
  <c r="E514" i="38"/>
  <c r="H514" i="38"/>
  <c r="G514" i="38"/>
  <c r="F514" i="38"/>
  <c r="J514" i="38" s="1"/>
  <c r="F491" i="4"/>
  <c r="J491" i="4" s="1"/>
  <c r="E491" i="4"/>
  <c r="G491" i="4"/>
  <c r="H491" i="4"/>
  <c r="I490" i="42"/>
  <c r="K490" i="42"/>
  <c r="D491" i="42" s="1"/>
  <c r="K490" i="1"/>
  <c r="D491" i="1" s="1"/>
  <c r="I490" i="1"/>
  <c r="H493" i="45" l="1"/>
  <c r="G493" i="45"/>
  <c r="F493" i="45"/>
  <c r="J493" i="45" s="1"/>
  <c r="E493" i="45"/>
  <c r="K493" i="44"/>
  <c r="D494" i="44" s="1"/>
  <c r="I493" i="44"/>
  <c r="H481" i="37"/>
  <c r="E481" i="37"/>
  <c r="F481" i="37"/>
  <c r="J481" i="37" s="1"/>
  <c r="G481" i="37"/>
  <c r="I491" i="43"/>
  <c r="K491" i="43"/>
  <c r="D492" i="43" s="1"/>
  <c r="F958" i="36"/>
  <c r="J958" i="36" s="1"/>
  <c r="I958" i="36" s="1"/>
  <c r="E958" i="36"/>
  <c r="G958" i="36"/>
  <c r="K958" i="36"/>
  <c r="D959" i="36" s="1"/>
  <c r="H958" i="36"/>
  <c r="K491" i="4"/>
  <c r="D492" i="4" s="1"/>
  <c r="I491" i="4"/>
  <c r="G491" i="42"/>
  <c r="H491" i="42"/>
  <c r="E491" i="42"/>
  <c r="F491" i="42"/>
  <c r="J491" i="42" s="1"/>
  <c r="K514" i="38"/>
  <c r="D515" i="38" s="1"/>
  <c r="I514" i="38"/>
  <c r="F491" i="1"/>
  <c r="J491" i="1" s="1"/>
  <c r="G491" i="1"/>
  <c r="E491" i="1"/>
  <c r="H491" i="1"/>
  <c r="K493" i="45" l="1"/>
  <c r="D494" i="45" s="1"/>
  <c r="I493" i="45"/>
  <c r="G494" i="44"/>
  <c r="H494" i="44"/>
  <c r="F494" i="44"/>
  <c r="J494" i="44" s="1"/>
  <c r="E494" i="44"/>
  <c r="I481" i="37"/>
  <c r="K481" i="37"/>
  <c r="D482" i="37" s="1"/>
  <c r="E492" i="43"/>
  <c r="H492" i="43"/>
  <c r="G492" i="43"/>
  <c r="F492" i="43"/>
  <c r="J492" i="43" s="1"/>
  <c r="F959" i="36"/>
  <c r="J959" i="36" s="1"/>
  <c r="I959" i="36" s="1"/>
  <c r="K959" i="36"/>
  <c r="D960" i="36" s="1"/>
  <c r="G959" i="36"/>
  <c r="E959" i="36"/>
  <c r="H959" i="36"/>
  <c r="I491" i="42"/>
  <c r="K491" i="42"/>
  <c r="D492" i="42" s="1"/>
  <c r="G515" i="38"/>
  <c r="F515" i="38"/>
  <c r="J515" i="38" s="1"/>
  <c r="E515" i="38"/>
  <c r="H515" i="38"/>
  <c r="I491" i="1"/>
  <c r="K491" i="1"/>
  <c r="D492" i="1" s="1"/>
  <c r="G492" i="4"/>
  <c r="E492" i="4"/>
  <c r="F492" i="4"/>
  <c r="J492" i="4" s="1"/>
  <c r="H492" i="4"/>
  <c r="H494" i="45" l="1"/>
  <c r="G494" i="45"/>
  <c r="F494" i="45"/>
  <c r="J494" i="45" s="1"/>
  <c r="E494" i="45"/>
  <c r="I494" i="44"/>
  <c r="K494" i="44"/>
  <c r="D495" i="44" s="1"/>
  <c r="H482" i="37"/>
  <c r="F482" i="37"/>
  <c r="J482" i="37" s="1"/>
  <c r="G482" i="37"/>
  <c r="E482" i="37"/>
  <c r="K492" i="43"/>
  <c r="D493" i="43" s="1"/>
  <c r="I492" i="43"/>
  <c r="F960" i="36"/>
  <c r="J960" i="36" s="1"/>
  <c r="I960" i="36" s="1"/>
  <c r="E960" i="36"/>
  <c r="G960" i="36"/>
  <c r="H960" i="36"/>
  <c r="K960" i="36"/>
  <c r="D961" i="36" s="1"/>
  <c r="H492" i="1"/>
  <c r="F492" i="1"/>
  <c r="J492" i="1" s="1"/>
  <c r="G492" i="1"/>
  <c r="E492" i="1"/>
  <c r="G492" i="42"/>
  <c r="F492" i="42"/>
  <c r="J492" i="42" s="1"/>
  <c r="E492" i="42"/>
  <c r="H492" i="42"/>
  <c r="I492" i="4"/>
  <c r="K492" i="4"/>
  <c r="D493" i="4" s="1"/>
  <c r="I515" i="38"/>
  <c r="K515" i="38"/>
  <c r="D516" i="38" s="1"/>
  <c r="K494" i="45" l="1"/>
  <c r="D495" i="45" s="1"/>
  <c r="I494" i="45"/>
  <c r="E495" i="44"/>
  <c r="F495" i="44"/>
  <c r="J495" i="44" s="1"/>
  <c r="H495" i="44"/>
  <c r="G495" i="44"/>
  <c r="K482" i="37"/>
  <c r="D483" i="37" s="1"/>
  <c r="I482" i="37"/>
  <c r="H493" i="43"/>
  <c r="G493" i="43"/>
  <c r="E493" i="43"/>
  <c r="F493" i="43"/>
  <c r="J493" i="43" s="1"/>
  <c r="K961" i="36"/>
  <c r="D962" i="36" s="1"/>
  <c r="F961" i="36"/>
  <c r="J961" i="36" s="1"/>
  <c r="I961" i="36" s="1"/>
  <c r="G961" i="36"/>
  <c r="E961" i="36"/>
  <c r="H961" i="36"/>
  <c r="F493" i="4"/>
  <c r="J493" i="4" s="1"/>
  <c r="G493" i="4"/>
  <c r="H493" i="4"/>
  <c r="E493" i="4"/>
  <c r="K492" i="42"/>
  <c r="D493" i="42" s="1"/>
  <c r="I492" i="42"/>
  <c r="K492" i="1"/>
  <c r="D493" i="1" s="1"/>
  <c r="I492" i="1"/>
  <c r="E516" i="38"/>
  <c r="H516" i="38"/>
  <c r="G516" i="38"/>
  <c r="F516" i="38"/>
  <c r="J516" i="38" s="1"/>
  <c r="G495" i="45" l="1"/>
  <c r="H495" i="45"/>
  <c r="E495" i="45"/>
  <c r="F495" i="45"/>
  <c r="J495" i="45" s="1"/>
  <c r="I495" i="44"/>
  <c r="K495" i="44"/>
  <c r="D496" i="44" s="1"/>
  <c r="F483" i="37"/>
  <c r="J483" i="37" s="1"/>
  <c r="H483" i="37"/>
  <c r="G483" i="37"/>
  <c r="E483" i="37"/>
  <c r="I493" i="43"/>
  <c r="K493" i="43"/>
  <c r="D494" i="43" s="1"/>
  <c r="G962" i="36"/>
  <c r="E962" i="36"/>
  <c r="H962" i="36"/>
  <c r="K962" i="36"/>
  <c r="D963" i="36" s="1"/>
  <c r="F962" i="36"/>
  <c r="J962" i="36" s="1"/>
  <c r="I962" i="36" s="1"/>
  <c r="G493" i="1"/>
  <c r="E493" i="1"/>
  <c r="H493" i="1"/>
  <c r="F493" i="1"/>
  <c r="J493" i="1" s="1"/>
  <c r="K516" i="38"/>
  <c r="D517" i="38" s="1"/>
  <c r="I516" i="38"/>
  <c r="G493" i="42"/>
  <c r="H493" i="42"/>
  <c r="F493" i="42"/>
  <c r="J493" i="42" s="1"/>
  <c r="E493" i="42"/>
  <c r="K493" i="4"/>
  <c r="D494" i="4" s="1"/>
  <c r="I493" i="4"/>
  <c r="I495" i="45" l="1"/>
  <c r="K495" i="45"/>
  <c r="D496" i="45" s="1"/>
  <c r="H496" i="44"/>
  <c r="G496" i="44"/>
  <c r="F496" i="44"/>
  <c r="J496" i="44" s="1"/>
  <c r="E496" i="44"/>
  <c r="K483" i="37"/>
  <c r="D484" i="37" s="1"/>
  <c r="I483" i="37"/>
  <c r="E494" i="43"/>
  <c r="H494" i="43"/>
  <c r="G494" i="43"/>
  <c r="F494" i="43"/>
  <c r="J494" i="43" s="1"/>
  <c r="G963" i="36"/>
  <c r="E963" i="36"/>
  <c r="K963" i="36"/>
  <c r="D964" i="36" s="1"/>
  <c r="H963" i="36"/>
  <c r="F963" i="36"/>
  <c r="J963" i="36" s="1"/>
  <c r="I963" i="36" s="1"/>
  <c r="I493" i="1"/>
  <c r="K493" i="1"/>
  <c r="D494" i="1" s="1"/>
  <c r="G494" i="4"/>
  <c r="E494" i="4"/>
  <c r="H494" i="4"/>
  <c r="F494" i="4"/>
  <c r="J494" i="4" s="1"/>
  <c r="K493" i="42"/>
  <c r="D494" i="42" s="1"/>
  <c r="I493" i="42"/>
  <c r="G517" i="38"/>
  <c r="F517" i="38"/>
  <c r="J517" i="38" s="1"/>
  <c r="E517" i="38"/>
  <c r="H517" i="38"/>
  <c r="H496" i="45" l="1"/>
  <c r="F496" i="45"/>
  <c r="J496" i="45" s="1"/>
  <c r="G496" i="45"/>
  <c r="E496" i="45"/>
  <c r="I496" i="44"/>
  <c r="K496" i="44"/>
  <c r="D497" i="44" s="1"/>
  <c r="E484" i="37"/>
  <c r="H484" i="37"/>
  <c r="G484" i="37"/>
  <c r="F484" i="37"/>
  <c r="J484" i="37" s="1"/>
  <c r="I494" i="43"/>
  <c r="K494" i="43"/>
  <c r="D495" i="43" s="1"/>
  <c r="E964" i="36"/>
  <c r="F964" i="36"/>
  <c r="J964" i="36" s="1"/>
  <c r="I964" i="36" s="1"/>
  <c r="G964" i="36"/>
  <c r="H964" i="36"/>
  <c r="K964" i="36"/>
  <c r="D965" i="36" s="1"/>
  <c r="I517" i="38"/>
  <c r="K517" i="38"/>
  <c r="D518" i="38" s="1"/>
  <c r="F494" i="1"/>
  <c r="J494" i="1" s="1"/>
  <c r="E494" i="1"/>
  <c r="H494" i="1"/>
  <c r="G494" i="1"/>
  <c r="G494" i="42"/>
  <c r="E494" i="42"/>
  <c r="F494" i="42"/>
  <c r="J494" i="42" s="1"/>
  <c r="H494" i="42"/>
  <c r="I494" i="4"/>
  <c r="K494" i="4"/>
  <c r="D495" i="4" s="1"/>
  <c r="K496" i="45" l="1"/>
  <c r="D497" i="45" s="1"/>
  <c r="I496" i="45"/>
  <c r="E497" i="44"/>
  <c r="F497" i="44"/>
  <c r="J497" i="44" s="1"/>
  <c r="G497" i="44"/>
  <c r="H497" i="44"/>
  <c r="K484" i="37"/>
  <c r="D485" i="37" s="1"/>
  <c r="I484" i="37"/>
  <c r="E495" i="43"/>
  <c r="G495" i="43"/>
  <c r="H495" i="43"/>
  <c r="F495" i="43"/>
  <c r="J495" i="43" s="1"/>
  <c r="G965" i="36"/>
  <c r="E965" i="36"/>
  <c r="H965" i="36"/>
  <c r="K965" i="36"/>
  <c r="D966" i="36" s="1"/>
  <c r="F965" i="36"/>
  <c r="J965" i="36" s="1"/>
  <c r="I965" i="36" s="1"/>
  <c r="K494" i="1"/>
  <c r="D495" i="1" s="1"/>
  <c r="I494" i="1"/>
  <c r="I494" i="42"/>
  <c r="K494" i="42"/>
  <c r="D495" i="42" s="1"/>
  <c r="E518" i="38"/>
  <c r="H518" i="38"/>
  <c r="G518" i="38"/>
  <c r="F518" i="38"/>
  <c r="J518" i="38" s="1"/>
  <c r="F495" i="4"/>
  <c r="J495" i="4" s="1"/>
  <c r="H495" i="4"/>
  <c r="E495" i="4"/>
  <c r="G495" i="4"/>
  <c r="H497" i="45" l="1"/>
  <c r="G497" i="45"/>
  <c r="E497" i="45"/>
  <c r="F497" i="45"/>
  <c r="J497" i="45" s="1"/>
  <c r="K497" i="44"/>
  <c r="D498" i="44" s="1"/>
  <c r="I497" i="44"/>
  <c r="G485" i="37"/>
  <c r="H485" i="37"/>
  <c r="F485" i="37"/>
  <c r="J485" i="37" s="1"/>
  <c r="E485" i="37"/>
  <c r="K495" i="43"/>
  <c r="D496" i="43" s="1"/>
  <c r="I495" i="43"/>
  <c r="G966" i="36"/>
  <c r="E966" i="36"/>
  <c r="F966" i="36"/>
  <c r="J966" i="36" s="1"/>
  <c r="I966" i="36" s="1"/>
  <c r="K966" i="36"/>
  <c r="D967" i="36" s="1"/>
  <c r="H966" i="36"/>
  <c r="G495" i="42"/>
  <c r="H495" i="42"/>
  <c r="E495" i="42"/>
  <c r="F495" i="42"/>
  <c r="J495" i="42" s="1"/>
  <c r="F495" i="1"/>
  <c r="J495" i="1" s="1"/>
  <c r="G495" i="1"/>
  <c r="E495" i="1"/>
  <c r="H495" i="1"/>
  <c r="I518" i="38"/>
  <c r="K518" i="38"/>
  <c r="D519" i="38" s="1"/>
  <c r="K495" i="4"/>
  <c r="D496" i="4" s="1"/>
  <c r="I495" i="4"/>
  <c r="I497" i="45" l="1"/>
  <c r="K497" i="45"/>
  <c r="D498" i="45" s="1"/>
  <c r="G498" i="44"/>
  <c r="E498" i="44"/>
  <c r="H498" i="44"/>
  <c r="F498" i="44"/>
  <c r="J498" i="44" s="1"/>
  <c r="K485" i="37"/>
  <c r="D486" i="37" s="1"/>
  <c r="I485" i="37"/>
  <c r="H496" i="43"/>
  <c r="G496" i="43"/>
  <c r="E496" i="43"/>
  <c r="F496" i="43"/>
  <c r="J496" i="43" s="1"/>
  <c r="H967" i="36"/>
  <c r="F967" i="36"/>
  <c r="J967" i="36" s="1"/>
  <c r="I967" i="36" s="1"/>
  <c r="G967" i="36"/>
  <c r="E967" i="36"/>
  <c r="K967" i="36"/>
  <c r="D968" i="36" s="1"/>
  <c r="I495" i="42"/>
  <c r="K495" i="42"/>
  <c r="D496" i="42" s="1"/>
  <c r="G519" i="38"/>
  <c r="F519" i="38"/>
  <c r="J519" i="38" s="1"/>
  <c r="E519" i="38"/>
  <c r="H519" i="38"/>
  <c r="G496" i="4"/>
  <c r="H496" i="4"/>
  <c r="E496" i="4"/>
  <c r="F496" i="4"/>
  <c r="J496" i="4" s="1"/>
  <c r="I495" i="1"/>
  <c r="K495" i="1"/>
  <c r="D496" i="1" s="1"/>
  <c r="H498" i="45" l="1"/>
  <c r="G498" i="45"/>
  <c r="F498" i="45"/>
  <c r="J498" i="45" s="1"/>
  <c r="E498" i="45"/>
  <c r="I498" i="44"/>
  <c r="K498" i="44"/>
  <c r="D499" i="44" s="1"/>
  <c r="H486" i="37"/>
  <c r="G486" i="37"/>
  <c r="E486" i="37"/>
  <c r="F486" i="37"/>
  <c r="J486" i="37" s="1"/>
  <c r="I496" i="43"/>
  <c r="K496" i="43"/>
  <c r="D497" i="43" s="1"/>
  <c r="H968" i="36"/>
  <c r="G968" i="36"/>
  <c r="E968" i="36"/>
  <c r="F968" i="36"/>
  <c r="J968" i="36" s="1"/>
  <c r="I968" i="36" s="1"/>
  <c r="K968" i="36"/>
  <c r="D969" i="36" s="1"/>
  <c r="H496" i="1"/>
  <c r="G496" i="1"/>
  <c r="F496" i="1"/>
  <c r="J496" i="1" s="1"/>
  <c r="E496" i="1"/>
  <c r="I519" i="38"/>
  <c r="K519" i="38"/>
  <c r="D520" i="38" s="1"/>
  <c r="I496" i="4"/>
  <c r="K496" i="4"/>
  <c r="D497" i="4" s="1"/>
  <c r="G496" i="42"/>
  <c r="F496" i="42"/>
  <c r="J496" i="42" s="1"/>
  <c r="E496" i="42"/>
  <c r="H496" i="42"/>
  <c r="K498" i="45" l="1"/>
  <c r="D499" i="45" s="1"/>
  <c r="I498" i="45"/>
  <c r="E499" i="44"/>
  <c r="F499" i="44"/>
  <c r="J499" i="44" s="1"/>
  <c r="H499" i="44"/>
  <c r="G499" i="44"/>
  <c r="K486" i="37"/>
  <c r="D487" i="37" s="1"/>
  <c r="I486" i="37"/>
  <c r="E497" i="43"/>
  <c r="G497" i="43"/>
  <c r="F497" i="43"/>
  <c r="J497" i="43" s="1"/>
  <c r="H497" i="43"/>
  <c r="G969" i="36"/>
  <c r="E969" i="36"/>
  <c r="H969" i="36"/>
  <c r="K969" i="36"/>
  <c r="D970" i="36" s="1"/>
  <c r="F969" i="36"/>
  <c r="J969" i="36" s="1"/>
  <c r="I969" i="36" s="1"/>
  <c r="K496" i="1"/>
  <c r="D497" i="1" s="1"/>
  <c r="I496" i="1"/>
  <c r="F497" i="4"/>
  <c r="J497" i="4" s="1"/>
  <c r="H497" i="4"/>
  <c r="G497" i="4"/>
  <c r="E497" i="4"/>
  <c r="K496" i="42"/>
  <c r="D497" i="42" s="1"/>
  <c r="I496" i="42"/>
  <c r="E520" i="38"/>
  <c r="H520" i="38"/>
  <c r="G520" i="38"/>
  <c r="F520" i="38"/>
  <c r="J520" i="38" s="1"/>
  <c r="G499" i="45" l="1"/>
  <c r="H499" i="45"/>
  <c r="F499" i="45"/>
  <c r="J499" i="45" s="1"/>
  <c r="E499" i="45"/>
  <c r="K499" i="44"/>
  <c r="D500" i="44" s="1"/>
  <c r="I499" i="44"/>
  <c r="G487" i="37"/>
  <c r="H487" i="37"/>
  <c r="E487" i="37"/>
  <c r="F487" i="37"/>
  <c r="J487" i="37" s="1"/>
  <c r="I497" i="43"/>
  <c r="K497" i="43"/>
  <c r="D498" i="43" s="1"/>
  <c r="F970" i="36"/>
  <c r="J970" i="36" s="1"/>
  <c r="I970" i="36" s="1"/>
  <c r="E970" i="36"/>
  <c r="G970" i="36"/>
  <c r="K970" i="36"/>
  <c r="D971" i="36" s="1"/>
  <c r="H970" i="36"/>
  <c r="I520" i="38"/>
  <c r="K520" i="38"/>
  <c r="D521" i="38" s="1"/>
  <c r="K497" i="4"/>
  <c r="D498" i="4" s="1"/>
  <c r="I497" i="4"/>
  <c r="G497" i="1"/>
  <c r="F497" i="1"/>
  <c r="J497" i="1" s="1"/>
  <c r="E497" i="1"/>
  <c r="H497" i="1"/>
  <c r="G497" i="42"/>
  <c r="H497" i="42"/>
  <c r="F497" i="42"/>
  <c r="J497" i="42" s="1"/>
  <c r="E497" i="42"/>
  <c r="K499" i="45" l="1"/>
  <c r="D500" i="45" s="1"/>
  <c r="I499" i="45"/>
  <c r="H500" i="44"/>
  <c r="G500" i="44"/>
  <c r="F500" i="44"/>
  <c r="J500" i="44" s="1"/>
  <c r="E500" i="44"/>
  <c r="I487" i="37"/>
  <c r="K487" i="37"/>
  <c r="D488" i="37" s="1"/>
  <c r="E498" i="43"/>
  <c r="H498" i="43"/>
  <c r="G498" i="43"/>
  <c r="F498" i="43"/>
  <c r="J498" i="43" s="1"/>
  <c r="G971" i="36"/>
  <c r="E971" i="36"/>
  <c r="K971" i="36"/>
  <c r="D972" i="36" s="1"/>
  <c r="H971" i="36"/>
  <c r="F971" i="36"/>
  <c r="J971" i="36" s="1"/>
  <c r="I971" i="36" s="1"/>
  <c r="K497" i="1"/>
  <c r="D498" i="1" s="1"/>
  <c r="I497" i="1"/>
  <c r="G521" i="38"/>
  <c r="F521" i="38"/>
  <c r="J521" i="38" s="1"/>
  <c r="H521" i="38"/>
  <c r="E521" i="38"/>
  <c r="K497" i="42"/>
  <c r="D498" i="42" s="1"/>
  <c r="I497" i="42"/>
  <c r="G498" i="4"/>
  <c r="H498" i="4"/>
  <c r="E498" i="4"/>
  <c r="F498" i="4"/>
  <c r="J498" i="4" s="1"/>
  <c r="H500" i="45" l="1"/>
  <c r="F500" i="45"/>
  <c r="J500" i="45" s="1"/>
  <c r="E500" i="45"/>
  <c r="G500" i="45"/>
  <c r="I500" i="44"/>
  <c r="K500" i="44"/>
  <c r="D501" i="44" s="1"/>
  <c r="H488" i="37"/>
  <c r="E488" i="37"/>
  <c r="F488" i="37"/>
  <c r="J488" i="37" s="1"/>
  <c r="G488" i="37"/>
  <c r="I498" i="43"/>
  <c r="K498" i="43"/>
  <c r="D499" i="43" s="1"/>
  <c r="G972" i="36"/>
  <c r="E972" i="36"/>
  <c r="K972" i="36"/>
  <c r="D973" i="36" s="1"/>
  <c r="F972" i="36"/>
  <c r="J972" i="36" s="1"/>
  <c r="I972" i="36" s="1"/>
  <c r="H972" i="36"/>
  <c r="I521" i="38"/>
  <c r="K521" i="38"/>
  <c r="D522" i="38" s="1"/>
  <c r="G498" i="42"/>
  <c r="E498" i="42"/>
  <c r="F498" i="42"/>
  <c r="J498" i="42" s="1"/>
  <c r="H498" i="42"/>
  <c r="I498" i="4"/>
  <c r="K498" i="4"/>
  <c r="D499" i="4" s="1"/>
  <c r="F498" i="1"/>
  <c r="J498" i="1" s="1"/>
  <c r="E498" i="1"/>
  <c r="H498" i="1"/>
  <c r="G498" i="1"/>
  <c r="K500" i="45" l="1"/>
  <c r="D501" i="45" s="1"/>
  <c r="I500" i="45"/>
  <c r="F501" i="44"/>
  <c r="J501" i="44" s="1"/>
  <c r="G501" i="44"/>
  <c r="H501" i="44"/>
  <c r="E501" i="44"/>
  <c r="I488" i="37"/>
  <c r="K488" i="37"/>
  <c r="D489" i="37" s="1"/>
  <c r="E499" i="43"/>
  <c r="F499" i="43"/>
  <c r="J499" i="43" s="1"/>
  <c r="G499" i="43"/>
  <c r="H499" i="43"/>
  <c r="G973" i="36"/>
  <c r="E973" i="36"/>
  <c r="H973" i="36"/>
  <c r="K973" i="36"/>
  <c r="D974" i="36" s="1"/>
  <c r="F973" i="36"/>
  <c r="J973" i="36" s="1"/>
  <c r="I973" i="36" s="1"/>
  <c r="K498" i="1"/>
  <c r="D499" i="1" s="1"/>
  <c r="I498" i="1"/>
  <c r="F499" i="4"/>
  <c r="J499" i="4" s="1"/>
  <c r="E499" i="4"/>
  <c r="H499" i="4"/>
  <c r="G499" i="4"/>
  <c r="E522" i="38"/>
  <c r="H522" i="38"/>
  <c r="G522" i="38"/>
  <c r="F522" i="38"/>
  <c r="J522" i="38" s="1"/>
  <c r="I498" i="42"/>
  <c r="K498" i="42"/>
  <c r="D499" i="42" s="1"/>
  <c r="H501" i="45" l="1"/>
  <c r="G501" i="45"/>
  <c r="F501" i="45"/>
  <c r="J501" i="45" s="1"/>
  <c r="E501" i="45"/>
  <c r="K501" i="44"/>
  <c r="D502" i="44" s="1"/>
  <c r="I501" i="44"/>
  <c r="H489" i="37"/>
  <c r="G489" i="37"/>
  <c r="E489" i="37"/>
  <c r="F489" i="37"/>
  <c r="J489" i="37" s="1"/>
  <c r="I499" i="43"/>
  <c r="K499" i="43"/>
  <c r="D500" i="43" s="1"/>
  <c r="F974" i="36"/>
  <c r="J974" i="36" s="1"/>
  <c r="I974" i="36" s="1"/>
  <c r="E974" i="36"/>
  <c r="G974" i="36"/>
  <c r="K974" i="36"/>
  <c r="D975" i="36" s="1"/>
  <c r="H974" i="36"/>
  <c r="G499" i="42"/>
  <c r="H499" i="42"/>
  <c r="F499" i="42"/>
  <c r="J499" i="42" s="1"/>
  <c r="E499" i="42"/>
  <c r="K499" i="4"/>
  <c r="D500" i="4" s="1"/>
  <c r="I499" i="4"/>
  <c r="K522" i="38"/>
  <c r="D523" i="38" s="1"/>
  <c r="I522" i="38"/>
  <c r="F499" i="1"/>
  <c r="J499" i="1" s="1"/>
  <c r="G499" i="1"/>
  <c r="E499" i="1"/>
  <c r="H499" i="1"/>
  <c r="K501" i="45" l="1"/>
  <c r="D502" i="45" s="1"/>
  <c r="I501" i="45"/>
  <c r="G502" i="44"/>
  <c r="H502" i="44"/>
  <c r="F502" i="44"/>
  <c r="J502" i="44" s="1"/>
  <c r="E502" i="44"/>
  <c r="I489" i="37"/>
  <c r="K489" i="37"/>
  <c r="D490" i="37" s="1"/>
  <c r="E500" i="43"/>
  <c r="G500" i="43"/>
  <c r="F500" i="43"/>
  <c r="J500" i="43" s="1"/>
  <c r="H500" i="43"/>
  <c r="G975" i="36"/>
  <c r="E975" i="36"/>
  <c r="K975" i="36"/>
  <c r="D976" i="36" s="1"/>
  <c r="H975" i="36"/>
  <c r="F975" i="36"/>
  <c r="J975" i="36" s="1"/>
  <c r="I975" i="36" s="1"/>
  <c r="I499" i="1"/>
  <c r="K499" i="1"/>
  <c r="D500" i="1" s="1"/>
  <c r="I499" i="42"/>
  <c r="K499" i="42"/>
  <c r="D500" i="42" s="1"/>
  <c r="G523" i="38"/>
  <c r="F523" i="38"/>
  <c r="J523" i="38" s="1"/>
  <c r="H523" i="38"/>
  <c r="E523" i="38"/>
  <c r="G500" i="4"/>
  <c r="E500" i="4"/>
  <c r="F500" i="4"/>
  <c r="J500" i="4" s="1"/>
  <c r="H500" i="4"/>
  <c r="H502" i="45" l="1"/>
  <c r="F502" i="45"/>
  <c r="J502" i="45" s="1"/>
  <c r="E502" i="45"/>
  <c r="G502" i="45"/>
  <c r="I502" i="44"/>
  <c r="K502" i="44"/>
  <c r="D503" i="44" s="1"/>
  <c r="F490" i="37"/>
  <c r="J490" i="37" s="1"/>
  <c r="G490" i="37"/>
  <c r="H490" i="37"/>
  <c r="E490" i="37"/>
  <c r="I500" i="43"/>
  <c r="K500" i="43"/>
  <c r="D501" i="43" s="1"/>
  <c r="G976" i="36"/>
  <c r="H976" i="36"/>
  <c r="K976" i="36"/>
  <c r="D977" i="36" s="1"/>
  <c r="F976" i="36"/>
  <c r="J976" i="36" s="1"/>
  <c r="I976" i="36" s="1"/>
  <c r="E976" i="36"/>
  <c r="I500" i="4"/>
  <c r="K500" i="4"/>
  <c r="D501" i="4" s="1"/>
  <c r="H500" i="1"/>
  <c r="G500" i="1"/>
  <c r="E500" i="1"/>
  <c r="F500" i="1"/>
  <c r="J500" i="1" s="1"/>
  <c r="I523" i="38"/>
  <c r="K523" i="38"/>
  <c r="D524" i="38" s="1"/>
  <c r="G500" i="42"/>
  <c r="F500" i="42"/>
  <c r="J500" i="42" s="1"/>
  <c r="E500" i="42"/>
  <c r="H500" i="42"/>
  <c r="K502" i="45" l="1"/>
  <c r="D503" i="45" s="1"/>
  <c r="I502" i="45"/>
  <c r="E503" i="44"/>
  <c r="F503" i="44"/>
  <c r="J503" i="44" s="1"/>
  <c r="H503" i="44"/>
  <c r="G503" i="44"/>
  <c r="K490" i="37"/>
  <c r="D491" i="37" s="1"/>
  <c r="I490" i="37"/>
  <c r="G501" i="43"/>
  <c r="E501" i="43"/>
  <c r="F501" i="43"/>
  <c r="J501" i="43" s="1"/>
  <c r="H501" i="43"/>
  <c r="G977" i="36"/>
  <c r="E977" i="36"/>
  <c r="H977" i="36"/>
  <c r="K977" i="36"/>
  <c r="D978" i="36" s="1"/>
  <c r="F977" i="36"/>
  <c r="J977" i="36" s="1"/>
  <c r="I977" i="36" s="1"/>
  <c r="K500" i="42"/>
  <c r="D501" i="42" s="1"/>
  <c r="I500" i="42"/>
  <c r="K500" i="1"/>
  <c r="D501" i="1" s="1"/>
  <c r="I500" i="1"/>
  <c r="F501" i="4"/>
  <c r="J501" i="4" s="1"/>
  <c r="H501" i="4"/>
  <c r="G501" i="4"/>
  <c r="E501" i="4"/>
  <c r="E524" i="38"/>
  <c r="H524" i="38"/>
  <c r="G524" i="38"/>
  <c r="F524" i="38"/>
  <c r="J524" i="38" s="1"/>
  <c r="G503" i="45" l="1"/>
  <c r="H503" i="45"/>
  <c r="E503" i="45"/>
  <c r="F503" i="45"/>
  <c r="J503" i="45" s="1"/>
  <c r="I503" i="44"/>
  <c r="K503" i="44"/>
  <c r="D504" i="44" s="1"/>
  <c r="F491" i="37"/>
  <c r="J491" i="37" s="1"/>
  <c r="E491" i="37"/>
  <c r="H491" i="37"/>
  <c r="G491" i="37"/>
  <c r="I501" i="43"/>
  <c r="K501" i="43"/>
  <c r="D502" i="43" s="1"/>
  <c r="K978" i="36"/>
  <c r="D979" i="36" s="1"/>
  <c r="F978" i="36"/>
  <c r="J978" i="36" s="1"/>
  <c r="I978" i="36" s="1"/>
  <c r="G978" i="36"/>
  <c r="E978" i="36"/>
  <c r="H978" i="36"/>
  <c r="K524" i="38"/>
  <c r="D525" i="38" s="1"/>
  <c r="I524" i="38"/>
  <c r="G501" i="1"/>
  <c r="E501" i="1"/>
  <c r="F501" i="1"/>
  <c r="J501" i="1" s="1"/>
  <c r="H501" i="1"/>
  <c r="K501" i="4"/>
  <c r="D502" i="4" s="1"/>
  <c r="I501" i="4"/>
  <c r="G501" i="42"/>
  <c r="H501" i="42"/>
  <c r="F501" i="42"/>
  <c r="J501" i="42" s="1"/>
  <c r="E501" i="42"/>
  <c r="K503" i="45" l="1"/>
  <c r="D504" i="45" s="1"/>
  <c r="I503" i="45"/>
  <c r="H504" i="44"/>
  <c r="G504" i="44"/>
  <c r="F504" i="44"/>
  <c r="J504" i="44" s="1"/>
  <c r="E504" i="44"/>
  <c r="K491" i="37"/>
  <c r="D492" i="37" s="1"/>
  <c r="I491" i="37"/>
  <c r="E502" i="43"/>
  <c r="H502" i="43"/>
  <c r="G502" i="43"/>
  <c r="F502" i="43"/>
  <c r="J502" i="43" s="1"/>
  <c r="H979" i="36"/>
  <c r="F979" i="36"/>
  <c r="J979" i="36" s="1"/>
  <c r="I979" i="36" s="1"/>
  <c r="G979" i="36"/>
  <c r="E979" i="36"/>
  <c r="K979" i="36"/>
  <c r="D980" i="36" s="1"/>
  <c r="K501" i="42"/>
  <c r="D502" i="42" s="1"/>
  <c r="I501" i="42"/>
  <c r="G502" i="4"/>
  <c r="E502" i="4"/>
  <c r="H502" i="4"/>
  <c r="F502" i="4"/>
  <c r="J502" i="4" s="1"/>
  <c r="G525" i="38"/>
  <c r="F525" i="38"/>
  <c r="J525" i="38" s="1"/>
  <c r="E525" i="38"/>
  <c r="H525" i="38"/>
  <c r="I501" i="1"/>
  <c r="K501" i="1"/>
  <c r="D502" i="1" s="1"/>
  <c r="H504" i="45" l="1"/>
  <c r="G504" i="45"/>
  <c r="F504" i="45"/>
  <c r="J504" i="45" s="1"/>
  <c r="E504" i="45"/>
  <c r="I504" i="44"/>
  <c r="K504" i="44"/>
  <c r="D505" i="44" s="1"/>
  <c r="H492" i="37"/>
  <c r="F492" i="37"/>
  <c r="J492" i="37" s="1"/>
  <c r="E492" i="37"/>
  <c r="G492" i="37"/>
  <c r="I502" i="43"/>
  <c r="K502" i="43"/>
  <c r="D503" i="43" s="1"/>
  <c r="F980" i="36"/>
  <c r="J980" i="36" s="1"/>
  <c r="I980" i="36" s="1"/>
  <c r="E980" i="36"/>
  <c r="G980" i="36"/>
  <c r="H980" i="36"/>
  <c r="K980" i="36"/>
  <c r="D981" i="36" s="1"/>
  <c r="F502" i="1"/>
  <c r="J502" i="1" s="1"/>
  <c r="E502" i="1"/>
  <c r="H502" i="1"/>
  <c r="G502" i="1"/>
  <c r="I502" i="4"/>
  <c r="K502" i="4"/>
  <c r="D503" i="4" s="1"/>
  <c r="I525" i="38"/>
  <c r="K525" i="38"/>
  <c r="D526" i="38" s="1"/>
  <c r="G502" i="42"/>
  <c r="E502" i="42"/>
  <c r="F502" i="42"/>
  <c r="J502" i="42" s="1"/>
  <c r="H502" i="42"/>
  <c r="K504" i="45" l="1"/>
  <c r="D505" i="45" s="1"/>
  <c r="I504" i="45"/>
  <c r="E505" i="44"/>
  <c r="F505" i="44"/>
  <c r="J505" i="44" s="1"/>
  <c r="G505" i="44"/>
  <c r="H505" i="44"/>
  <c r="I492" i="37"/>
  <c r="K492" i="37"/>
  <c r="D493" i="37" s="1"/>
  <c r="G503" i="43"/>
  <c r="E503" i="43"/>
  <c r="F503" i="43"/>
  <c r="J503" i="43" s="1"/>
  <c r="H503" i="43"/>
  <c r="G981" i="36"/>
  <c r="E981" i="36"/>
  <c r="H981" i="36"/>
  <c r="K981" i="36"/>
  <c r="D982" i="36" s="1"/>
  <c r="F981" i="36"/>
  <c r="J981" i="36" s="1"/>
  <c r="I981" i="36" s="1"/>
  <c r="E526" i="38"/>
  <c r="H526" i="38"/>
  <c r="G526" i="38"/>
  <c r="F526" i="38"/>
  <c r="J526" i="38" s="1"/>
  <c r="I502" i="42"/>
  <c r="K502" i="42"/>
  <c r="D503" i="42" s="1"/>
  <c r="F503" i="4"/>
  <c r="J503" i="4" s="1"/>
  <c r="E503" i="4"/>
  <c r="H503" i="4"/>
  <c r="G503" i="4"/>
  <c r="K502" i="1"/>
  <c r="D503" i="1" s="1"/>
  <c r="I502" i="1"/>
  <c r="H505" i="45" l="1"/>
  <c r="G505" i="45"/>
  <c r="F505" i="45"/>
  <c r="J505" i="45" s="1"/>
  <c r="E505" i="45"/>
  <c r="K505" i="44"/>
  <c r="D506" i="44" s="1"/>
  <c r="I505" i="44"/>
  <c r="G493" i="37"/>
  <c r="F493" i="37"/>
  <c r="J493" i="37" s="1"/>
  <c r="E493" i="37"/>
  <c r="H493" i="37"/>
  <c r="I503" i="43"/>
  <c r="K503" i="43"/>
  <c r="D504" i="43" s="1"/>
  <c r="F982" i="36"/>
  <c r="J982" i="36" s="1"/>
  <c r="I982" i="36" s="1"/>
  <c r="K982" i="36"/>
  <c r="D983" i="36" s="1"/>
  <c r="G982" i="36"/>
  <c r="E982" i="36"/>
  <c r="H982" i="36"/>
  <c r="K503" i="4"/>
  <c r="D504" i="4" s="1"/>
  <c r="I503" i="4"/>
  <c r="F503" i="1"/>
  <c r="J503" i="1" s="1"/>
  <c r="G503" i="1"/>
  <c r="E503" i="1"/>
  <c r="H503" i="1"/>
  <c r="G503" i="42"/>
  <c r="H503" i="42"/>
  <c r="E503" i="42"/>
  <c r="F503" i="42"/>
  <c r="J503" i="42" s="1"/>
  <c r="I526" i="38"/>
  <c r="K526" i="38"/>
  <c r="D527" i="38" s="1"/>
  <c r="K505" i="45" l="1"/>
  <c r="D506" i="45" s="1"/>
  <c r="I505" i="45"/>
  <c r="G506" i="44"/>
  <c r="E506" i="44"/>
  <c r="H506" i="44"/>
  <c r="F506" i="44"/>
  <c r="J506" i="44" s="1"/>
  <c r="I493" i="37"/>
  <c r="K493" i="37"/>
  <c r="D494" i="37" s="1"/>
  <c r="E504" i="43"/>
  <c r="H504" i="43"/>
  <c r="G504" i="43"/>
  <c r="F504" i="43"/>
  <c r="J504" i="43" s="1"/>
  <c r="H983" i="36"/>
  <c r="F983" i="36"/>
  <c r="J983" i="36" s="1"/>
  <c r="I983" i="36" s="1"/>
  <c r="G983" i="36"/>
  <c r="E983" i="36"/>
  <c r="K983" i="36"/>
  <c r="D984" i="36" s="1"/>
  <c r="I503" i="1"/>
  <c r="K503" i="1"/>
  <c r="D504" i="1" s="1"/>
  <c r="I503" i="42"/>
  <c r="K503" i="42"/>
  <c r="D504" i="42" s="1"/>
  <c r="G527" i="38"/>
  <c r="F527" i="38"/>
  <c r="J527" i="38" s="1"/>
  <c r="E527" i="38"/>
  <c r="H527" i="38"/>
  <c r="G504" i="4"/>
  <c r="H504" i="4"/>
  <c r="E504" i="4"/>
  <c r="F504" i="4"/>
  <c r="J504" i="4" s="1"/>
  <c r="H506" i="45" l="1"/>
  <c r="F506" i="45"/>
  <c r="J506" i="45" s="1"/>
  <c r="E506" i="45"/>
  <c r="G506" i="45"/>
  <c r="I506" i="44"/>
  <c r="K506" i="44"/>
  <c r="D507" i="44" s="1"/>
  <c r="E494" i="37"/>
  <c r="F494" i="37"/>
  <c r="J494" i="37" s="1"/>
  <c r="H494" i="37"/>
  <c r="G494" i="37"/>
  <c r="I504" i="43"/>
  <c r="K504" i="43"/>
  <c r="D505" i="43" s="1"/>
  <c r="G984" i="36"/>
  <c r="E984" i="36"/>
  <c r="K984" i="36"/>
  <c r="D985" i="36" s="1"/>
  <c r="H984" i="36"/>
  <c r="F984" i="36"/>
  <c r="J984" i="36" s="1"/>
  <c r="I984" i="36" s="1"/>
  <c r="I527" i="38"/>
  <c r="K527" i="38"/>
  <c r="D528" i="38" s="1"/>
  <c r="H504" i="1"/>
  <c r="G504" i="1"/>
  <c r="E504" i="1"/>
  <c r="F504" i="1"/>
  <c r="J504" i="1" s="1"/>
  <c r="I504" i="4"/>
  <c r="K504" i="4"/>
  <c r="D505" i="4" s="1"/>
  <c r="G504" i="42"/>
  <c r="F504" i="42"/>
  <c r="J504" i="42" s="1"/>
  <c r="E504" i="42"/>
  <c r="H504" i="42"/>
  <c r="K506" i="45" l="1"/>
  <c r="D507" i="45" s="1"/>
  <c r="I506" i="45"/>
  <c r="E507" i="44"/>
  <c r="F507" i="44"/>
  <c r="J507" i="44" s="1"/>
  <c r="H507" i="44"/>
  <c r="G507" i="44"/>
  <c r="K494" i="37"/>
  <c r="D495" i="37" s="1"/>
  <c r="I494" i="37"/>
  <c r="E505" i="43"/>
  <c r="G505" i="43"/>
  <c r="H505" i="43"/>
  <c r="F505" i="43"/>
  <c r="J505" i="43" s="1"/>
  <c r="G985" i="36"/>
  <c r="E985" i="36"/>
  <c r="H985" i="36"/>
  <c r="K985" i="36"/>
  <c r="D986" i="36" s="1"/>
  <c r="F985" i="36"/>
  <c r="J985" i="36" s="1"/>
  <c r="I985" i="36" s="1"/>
  <c r="K504" i="42"/>
  <c r="D505" i="42" s="1"/>
  <c r="I504" i="42"/>
  <c r="K504" i="1"/>
  <c r="D505" i="1" s="1"/>
  <c r="I504" i="1"/>
  <c r="E528" i="38"/>
  <c r="H528" i="38"/>
  <c r="G528" i="38"/>
  <c r="F528" i="38"/>
  <c r="J528" i="38" s="1"/>
  <c r="F505" i="4"/>
  <c r="J505" i="4" s="1"/>
  <c r="H505" i="4"/>
  <c r="G505" i="4"/>
  <c r="E505" i="4"/>
  <c r="G507" i="45" l="1"/>
  <c r="H507" i="45"/>
  <c r="F507" i="45"/>
  <c r="J507" i="45" s="1"/>
  <c r="E507" i="45"/>
  <c r="K507" i="44"/>
  <c r="D508" i="44" s="1"/>
  <c r="I507" i="44"/>
  <c r="F495" i="37"/>
  <c r="J495" i="37" s="1"/>
  <c r="E495" i="37"/>
  <c r="G495" i="37"/>
  <c r="H495" i="37"/>
  <c r="I505" i="43"/>
  <c r="K505" i="43"/>
  <c r="D506" i="43" s="1"/>
  <c r="G986" i="36"/>
  <c r="K986" i="36"/>
  <c r="D987" i="36" s="1"/>
  <c r="H986" i="36"/>
  <c r="F986" i="36"/>
  <c r="J986" i="36" s="1"/>
  <c r="I986" i="36" s="1"/>
  <c r="E986" i="36"/>
  <c r="I528" i="38"/>
  <c r="K528" i="38"/>
  <c r="D529" i="38" s="1"/>
  <c r="K505" i="4"/>
  <c r="D506" i="4" s="1"/>
  <c r="I505" i="4"/>
  <c r="G505" i="42"/>
  <c r="H505" i="42"/>
  <c r="F505" i="42"/>
  <c r="J505" i="42" s="1"/>
  <c r="E505" i="42"/>
  <c r="G505" i="1"/>
  <c r="E505" i="1"/>
  <c r="F505" i="1"/>
  <c r="J505" i="1" s="1"/>
  <c r="H505" i="1"/>
  <c r="K507" i="45" l="1"/>
  <c r="D508" i="45" s="1"/>
  <c r="I507" i="45"/>
  <c r="H508" i="44"/>
  <c r="G508" i="44"/>
  <c r="F508" i="44"/>
  <c r="J508" i="44" s="1"/>
  <c r="E508" i="44"/>
  <c r="I495" i="37"/>
  <c r="K495" i="37"/>
  <c r="D496" i="37" s="1"/>
  <c r="E506" i="43"/>
  <c r="G506" i="43"/>
  <c r="H506" i="43"/>
  <c r="F506" i="43"/>
  <c r="J506" i="43" s="1"/>
  <c r="H987" i="36"/>
  <c r="F987" i="36"/>
  <c r="J987" i="36" s="1"/>
  <c r="I987" i="36" s="1"/>
  <c r="G987" i="36"/>
  <c r="E987" i="36"/>
  <c r="K987" i="36"/>
  <c r="D988" i="36" s="1"/>
  <c r="G529" i="38"/>
  <c r="F529" i="38"/>
  <c r="J529" i="38" s="1"/>
  <c r="H529" i="38"/>
  <c r="E529" i="38"/>
  <c r="K505" i="1"/>
  <c r="D506" i="1" s="1"/>
  <c r="I505" i="1"/>
  <c r="K505" i="42"/>
  <c r="D506" i="42" s="1"/>
  <c r="I505" i="42"/>
  <c r="G506" i="4"/>
  <c r="E506" i="4"/>
  <c r="F506" i="4"/>
  <c r="J506" i="4" s="1"/>
  <c r="H506" i="4"/>
  <c r="H508" i="45" l="1"/>
  <c r="E508" i="45"/>
  <c r="G508" i="45"/>
  <c r="F508" i="45"/>
  <c r="J508" i="45" s="1"/>
  <c r="I508" i="44"/>
  <c r="K508" i="44"/>
  <c r="D509" i="44" s="1"/>
  <c r="H496" i="37"/>
  <c r="E496" i="37"/>
  <c r="G496" i="37"/>
  <c r="F496" i="37"/>
  <c r="J496" i="37" s="1"/>
  <c r="K506" i="43"/>
  <c r="D507" i="43" s="1"/>
  <c r="I506" i="43"/>
  <c r="F988" i="36"/>
  <c r="J988" i="36" s="1"/>
  <c r="I988" i="36" s="1"/>
  <c r="H988" i="36"/>
  <c r="G988" i="36"/>
  <c r="E988" i="36"/>
  <c r="K988" i="36"/>
  <c r="D989" i="36" s="1"/>
  <c r="F506" i="1"/>
  <c r="J506" i="1" s="1"/>
  <c r="E506" i="1"/>
  <c r="H506" i="1"/>
  <c r="G506" i="1"/>
  <c r="I529" i="38"/>
  <c r="K529" i="38"/>
  <c r="D530" i="38" s="1"/>
  <c r="I506" i="4"/>
  <c r="K506" i="4"/>
  <c r="D507" i="4" s="1"/>
  <c r="G506" i="42"/>
  <c r="E506" i="42"/>
  <c r="F506" i="42"/>
  <c r="J506" i="42" s="1"/>
  <c r="H506" i="42"/>
  <c r="K508" i="45" l="1"/>
  <c r="D509" i="45" s="1"/>
  <c r="I508" i="45"/>
  <c r="F509" i="44"/>
  <c r="J509" i="44" s="1"/>
  <c r="G509" i="44"/>
  <c r="E509" i="44"/>
  <c r="H509" i="44"/>
  <c r="I496" i="37"/>
  <c r="K496" i="37"/>
  <c r="D497" i="37" s="1"/>
  <c r="G507" i="43"/>
  <c r="E507" i="43"/>
  <c r="H507" i="43"/>
  <c r="F507" i="43"/>
  <c r="J507" i="43" s="1"/>
  <c r="G989" i="36"/>
  <c r="E989" i="36"/>
  <c r="H989" i="36"/>
  <c r="K989" i="36"/>
  <c r="D990" i="36" s="1"/>
  <c r="F989" i="36"/>
  <c r="J989" i="36" s="1"/>
  <c r="I989" i="36" s="1"/>
  <c r="K506" i="1"/>
  <c r="D507" i="1" s="1"/>
  <c r="I506" i="1"/>
  <c r="I506" i="42"/>
  <c r="K506" i="42"/>
  <c r="D507" i="42" s="1"/>
  <c r="F507" i="4"/>
  <c r="J507" i="4" s="1"/>
  <c r="H507" i="4"/>
  <c r="E507" i="4"/>
  <c r="G507" i="4"/>
  <c r="E530" i="38"/>
  <c r="H530" i="38"/>
  <c r="G530" i="38"/>
  <c r="F530" i="38"/>
  <c r="J530" i="38" s="1"/>
  <c r="H509" i="45" l="1"/>
  <c r="G509" i="45"/>
  <c r="F509" i="45"/>
  <c r="J509" i="45" s="1"/>
  <c r="E509" i="45"/>
  <c r="K509" i="44"/>
  <c r="D510" i="44" s="1"/>
  <c r="I509" i="44"/>
  <c r="F497" i="37"/>
  <c r="J497" i="37" s="1"/>
  <c r="G497" i="37"/>
  <c r="E497" i="37"/>
  <c r="H497" i="37"/>
  <c r="I507" i="43"/>
  <c r="K507" i="43"/>
  <c r="D508" i="43" s="1"/>
  <c r="F990" i="36"/>
  <c r="J990" i="36" s="1"/>
  <c r="I990" i="36" s="1"/>
  <c r="E990" i="36"/>
  <c r="G990" i="36"/>
  <c r="K990" i="36"/>
  <c r="D991" i="36" s="1"/>
  <c r="H990" i="36"/>
  <c r="K530" i="38"/>
  <c r="D531" i="38" s="1"/>
  <c r="I530" i="38"/>
  <c r="K507" i="4"/>
  <c r="D508" i="4" s="1"/>
  <c r="I507" i="4"/>
  <c r="G507" i="42"/>
  <c r="H507" i="42"/>
  <c r="E507" i="42"/>
  <c r="F507" i="42"/>
  <c r="J507" i="42" s="1"/>
  <c r="F507" i="1"/>
  <c r="J507" i="1" s="1"/>
  <c r="G507" i="1"/>
  <c r="E507" i="1"/>
  <c r="H507" i="1"/>
  <c r="K509" i="45" l="1"/>
  <c r="D510" i="45" s="1"/>
  <c r="I509" i="45"/>
  <c r="G510" i="44"/>
  <c r="H510" i="44"/>
  <c r="F510" i="44"/>
  <c r="J510" i="44" s="1"/>
  <c r="E510" i="44"/>
  <c r="K497" i="37"/>
  <c r="D498" i="37" s="1"/>
  <c r="I497" i="37"/>
  <c r="E508" i="43"/>
  <c r="H508" i="43"/>
  <c r="F508" i="43"/>
  <c r="J508" i="43" s="1"/>
  <c r="G508" i="43"/>
  <c r="G991" i="36"/>
  <c r="E991" i="36"/>
  <c r="K991" i="36"/>
  <c r="D992" i="36" s="1"/>
  <c r="F991" i="36"/>
  <c r="J991" i="36" s="1"/>
  <c r="I991" i="36" s="1"/>
  <c r="H991" i="36"/>
  <c r="G508" i="4"/>
  <c r="E508" i="4"/>
  <c r="F508" i="4"/>
  <c r="J508" i="4" s="1"/>
  <c r="H508" i="4"/>
  <c r="I507" i="42"/>
  <c r="K507" i="42"/>
  <c r="D508" i="42" s="1"/>
  <c r="I507" i="1"/>
  <c r="K507" i="1"/>
  <c r="D508" i="1" s="1"/>
  <c r="G531" i="38"/>
  <c r="F531" i="38"/>
  <c r="J531" i="38" s="1"/>
  <c r="H531" i="38"/>
  <c r="E531" i="38"/>
  <c r="H510" i="45" l="1"/>
  <c r="F510" i="45"/>
  <c r="J510" i="45" s="1"/>
  <c r="E510" i="45"/>
  <c r="G510" i="45"/>
  <c r="I510" i="44"/>
  <c r="K510" i="44"/>
  <c r="D511" i="44" s="1"/>
  <c r="H498" i="37"/>
  <c r="F498" i="37"/>
  <c r="J498" i="37" s="1"/>
  <c r="G498" i="37"/>
  <c r="E498" i="37"/>
  <c r="K508" i="43"/>
  <c r="D509" i="43" s="1"/>
  <c r="I508" i="43"/>
  <c r="G992" i="36"/>
  <c r="H992" i="36"/>
  <c r="E992" i="36"/>
  <c r="K992" i="36"/>
  <c r="D993" i="36" s="1"/>
  <c r="F992" i="36"/>
  <c r="J992" i="36" s="1"/>
  <c r="I992" i="36" s="1"/>
  <c r="H508" i="1"/>
  <c r="F508" i="1"/>
  <c r="J508" i="1" s="1"/>
  <c r="G508" i="1"/>
  <c r="E508" i="1"/>
  <c r="G508" i="42"/>
  <c r="F508" i="42"/>
  <c r="J508" i="42" s="1"/>
  <c r="E508" i="42"/>
  <c r="H508" i="42"/>
  <c r="I531" i="38"/>
  <c r="K531" i="38"/>
  <c r="D532" i="38" s="1"/>
  <c r="I508" i="4"/>
  <c r="K508" i="4"/>
  <c r="D509" i="4" s="1"/>
  <c r="K510" i="45" l="1"/>
  <c r="D511" i="45" s="1"/>
  <c r="I510" i="45"/>
  <c r="E511" i="44"/>
  <c r="F511" i="44"/>
  <c r="J511" i="44" s="1"/>
  <c r="H511" i="44"/>
  <c r="G511" i="44"/>
  <c r="K498" i="37"/>
  <c r="D499" i="37" s="1"/>
  <c r="I498" i="37"/>
  <c r="G509" i="43"/>
  <c r="H509" i="43"/>
  <c r="F509" i="43"/>
  <c r="J509" i="43" s="1"/>
  <c r="E509" i="43"/>
  <c r="K993" i="36"/>
  <c r="D994" i="36" s="1"/>
  <c r="F993" i="36"/>
  <c r="J993" i="36" s="1"/>
  <c r="I993" i="36" s="1"/>
  <c r="G993" i="36"/>
  <c r="E993" i="36"/>
  <c r="H993" i="36"/>
  <c r="E532" i="38"/>
  <c r="H532" i="38"/>
  <c r="G532" i="38"/>
  <c r="F532" i="38"/>
  <c r="J532" i="38" s="1"/>
  <c r="F509" i="4"/>
  <c r="J509" i="4" s="1"/>
  <c r="G509" i="4"/>
  <c r="E509" i="4"/>
  <c r="H509" i="4"/>
  <c r="K508" i="42"/>
  <c r="D509" i="42" s="1"/>
  <c r="I508" i="42"/>
  <c r="K508" i="1"/>
  <c r="D509" i="1" s="1"/>
  <c r="I508" i="1"/>
  <c r="G511" i="45" l="1"/>
  <c r="H511" i="45"/>
  <c r="E511" i="45"/>
  <c r="F511" i="45"/>
  <c r="J511" i="45" s="1"/>
  <c r="I511" i="44"/>
  <c r="K511" i="44"/>
  <c r="D512" i="44" s="1"/>
  <c r="H499" i="37"/>
  <c r="F499" i="37"/>
  <c r="J499" i="37" s="1"/>
  <c r="G499" i="37"/>
  <c r="E499" i="37"/>
  <c r="I509" i="43"/>
  <c r="K509" i="43"/>
  <c r="D510" i="43" s="1"/>
  <c r="K994" i="36"/>
  <c r="D995" i="36" s="1"/>
  <c r="F994" i="36"/>
  <c r="J994" i="36" s="1"/>
  <c r="I994" i="36" s="1"/>
  <c r="G994" i="36"/>
  <c r="E994" i="36"/>
  <c r="H994" i="36"/>
  <c r="G509" i="42"/>
  <c r="H509" i="42"/>
  <c r="F509" i="42"/>
  <c r="J509" i="42" s="1"/>
  <c r="E509" i="42"/>
  <c r="K532" i="38"/>
  <c r="D533" i="38" s="1"/>
  <c r="I532" i="38"/>
  <c r="G509" i="1"/>
  <c r="E509" i="1"/>
  <c r="H509" i="1"/>
  <c r="F509" i="1"/>
  <c r="J509" i="1" s="1"/>
  <c r="K509" i="4"/>
  <c r="D510" i="4" s="1"/>
  <c r="I509" i="4"/>
  <c r="K511" i="45" l="1"/>
  <c r="D512" i="45" s="1"/>
  <c r="I511" i="45"/>
  <c r="H512" i="44"/>
  <c r="G512" i="44"/>
  <c r="F512" i="44"/>
  <c r="J512" i="44" s="1"/>
  <c r="E512" i="44"/>
  <c r="I499" i="37"/>
  <c r="K499" i="37"/>
  <c r="D500" i="37" s="1"/>
  <c r="E510" i="43"/>
  <c r="G510" i="43"/>
  <c r="H510" i="43"/>
  <c r="F510" i="43"/>
  <c r="J510" i="43" s="1"/>
  <c r="H995" i="36"/>
  <c r="F995" i="36"/>
  <c r="J995" i="36" s="1"/>
  <c r="I995" i="36" s="1"/>
  <c r="G995" i="36"/>
  <c r="E995" i="36"/>
  <c r="K995" i="36"/>
  <c r="D996" i="36" s="1"/>
  <c r="G533" i="38"/>
  <c r="F533" i="38"/>
  <c r="J533" i="38" s="1"/>
  <c r="E533" i="38"/>
  <c r="H533" i="38"/>
  <c r="I509" i="1"/>
  <c r="K509" i="1"/>
  <c r="D510" i="1" s="1"/>
  <c r="G510" i="4"/>
  <c r="E510" i="4"/>
  <c r="H510" i="4"/>
  <c r="F510" i="4"/>
  <c r="J510" i="4" s="1"/>
  <c r="K509" i="42"/>
  <c r="D510" i="42" s="1"/>
  <c r="I509" i="42"/>
  <c r="H512" i="45" l="1"/>
  <c r="G512" i="45"/>
  <c r="F512" i="45"/>
  <c r="J512" i="45" s="1"/>
  <c r="E512" i="45"/>
  <c r="I512" i="44"/>
  <c r="K512" i="44"/>
  <c r="D513" i="44" s="1"/>
  <c r="G500" i="37"/>
  <c r="F500" i="37"/>
  <c r="J500" i="37" s="1"/>
  <c r="E500" i="37"/>
  <c r="H500" i="37"/>
  <c r="I510" i="43"/>
  <c r="K510" i="43"/>
  <c r="D511" i="43" s="1"/>
  <c r="G996" i="36"/>
  <c r="H996" i="36"/>
  <c r="K996" i="36"/>
  <c r="D997" i="36" s="1"/>
  <c r="F996" i="36"/>
  <c r="J996" i="36" s="1"/>
  <c r="I996" i="36" s="1"/>
  <c r="E996" i="36"/>
  <c r="I510" i="4"/>
  <c r="K510" i="4"/>
  <c r="D511" i="4" s="1"/>
  <c r="F510" i="1"/>
  <c r="J510" i="1" s="1"/>
  <c r="E510" i="1"/>
  <c r="H510" i="1"/>
  <c r="G510" i="1"/>
  <c r="I533" i="38"/>
  <c r="K533" i="38"/>
  <c r="D534" i="38" s="1"/>
  <c r="G510" i="42"/>
  <c r="E510" i="42"/>
  <c r="F510" i="42"/>
  <c r="J510" i="42" s="1"/>
  <c r="H510" i="42"/>
  <c r="K512" i="45" l="1"/>
  <c r="D513" i="45" s="1"/>
  <c r="I512" i="45"/>
  <c r="E513" i="44"/>
  <c r="F513" i="44"/>
  <c r="J513" i="44" s="1"/>
  <c r="G513" i="44"/>
  <c r="H513" i="44"/>
  <c r="K500" i="37"/>
  <c r="D501" i="37" s="1"/>
  <c r="I500" i="37"/>
  <c r="G511" i="43"/>
  <c r="H511" i="43"/>
  <c r="F511" i="43"/>
  <c r="J511" i="43" s="1"/>
  <c r="E511" i="43"/>
  <c r="K997" i="36"/>
  <c r="D998" i="36" s="1"/>
  <c r="F997" i="36"/>
  <c r="J997" i="36" s="1"/>
  <c r="I997" i="36" s="1"/>
  <c r="G997" i="36"/>
  <c r="E997" i="36"/>
  <c r="H997" i="36"/>
  <c r="K510" i="1"/>
  <c r="D511" i="1" s="1"/>
  <c r="I510" i="1"/>
  <c r="I510" i="42"/>
  <c r="K510" i="42"/>
  <c r="D511" i="42" s="1"/>
  <c r="E534" i="38"/>
  <c r="H534" i="38"/>
  <c r="G534" i="38"/>
  <c r="F534" i="38"/>
  <c r="J534" i="38" s="1"/>
  <c r="F511" i="4"/>
  <c r="J511" i="4" s="1"/>
  <c r="E511" i="4"/>
  <c r="G511" i="4"/>
  <c r="H511" i="4"/>
  <c r="H513" i="45" l="1"/>
  <c r="G513" i="45"/>
  <c r="F513" i="45"/>
  <c r="J513" i="45" s="1"/>
  <c r="E513" i="45"/>
  <c r="K513" i="44"/>
  <c r="D514" i="44" s="1"/>
  <c r="I513" i="44"/>
  <c r="G501" i="37"/>
  <c r="F501" i="37"/>
  <c r="J501" i="37" s="1"/>
  <c r="H501" i="37"/>
  <c r="E501" i="37"/>
  <c r="I511" i="43"/>
  <c r="K511" i="43"/>
  <c r="D512" i="43" s="1"/>
  <c r="F998" i="36"/>
  <c r="J998" i="36" s="1"/>
  <c r="I998" i="36" s="1"/>
  <c r="K998" i="36"/>
  <c r="D999" i="36" s="1"/>
  <c r="G998" i="36"/>
  <c r="E998" i="36"/>
  <c r="H998" i="36"/>
  <c r="G511" i="42"/>
  <c r="H511" i="42"/>
  <c r="E511" i="42"/>
  <c r="F511" i="42"/>
  <c r="J511" i="42" s="1"/>
  <c r="I534" i="38"/>
  <c r="K534" i="38"/>
  <c r="D535" i="38" s="1"/>
  <c r="K511" i="4"/>
  <c r="D512" i="4" s="1"/>
  <c r="I511" i="4"/>
  <c r="F511" i="1"/>
  <c r="J511" i="1" s="1"/>
  <c r="G511" i="1"/>
  <c r="E511" i="1"/>
  <c r="H511" i="1"/>
  <c r="K513" i="45" l="1"/>
  <c r="D514" i="45" s="1"/>
  <c r="I513" i="45"/>
  <c r="G514" i="44"/>
  <c r="E514" i="44"/>
  <c r="H514" i="44"/>
  <c r="F514" i="44"/>
  <c r="J514" i="44" s="1"/>
  <c r="I501" i="37"/>
  <c r="K501" i="37"/>
  <c r="D502" i="37" s="1"/>
  <c r="E512" i="43"/>
  <c r="H512" i="43"/>
  <c r="F512" i="43"/>
  <c r="J512" i="43" s="1"/>
  <c r="G512" i="43"/>
  <c r="H999" i="36"/>
  <c r="F999" i="36"/>
  <c r="J999" i="36" s="1"/>
  <c r="G999" i="36"/>
  <c r="E999" i="36"/>
  <c r="K999" i="36"/>
  <c r="D1000" i="36" s="1"/>
  <c r="G512" i="4"/>
  <c r="H512" i="4"/>
  <c r="E512" i="4"/>
  <c r="F512" i="4"/>
  <c r="J512" i="4" s="1"/>
  <c r="G535" i="38"/>
  <c r="F535" i="38"/>
  <c r="J535" i="38" s="1"/>
  <c r="E535" i="38"/>
  <c r="H535" i="38"/>
  <c r="I511" i="1"/>
  <c r="K511" i="1"/>
  <c r="D512" i="1" s="1"/>
  <c r="I511" i="42"/>
  <c r="K511" i="42"/>
  <c r="D512" i="42" s="1"/>
  <c r="H514" i="45" l="1"/>
  <c r="F514" i="45"/>
  <c r="J514" i="45" s="1"/>
  <c r="E514" i="45"/>
  <c r="G514" i="45"/>
  <c r="I514" i="44"/>
  <c r="K514" i="44"/>
  <c r="D515" i="44" s="1"/>
  <c r="E502" i="37"/>
  <c r="F502" i="37"/>
  <c r="J502" i="37" s="1"/>
  <c r="G502" i="37"/>
  <c r="H502" i="37"/>
  <c r="I512" i="43"/>
  <c r="K512" i="43"/>
  <c r="D513" i="43" s="1"/>
  <c r="I999" i="36"/>
  <c r="K6" i="36"/>
  <c r="H1000" i="36"/>
  <c r="F1000" i="36"/>
  <c r="J1000" i="36" s="1"/>
  <c r="I1000" i="36" s="1"/>
  <c r="G1000" i="36"/>
  <c r="K7" i="36" s="1"/>
  <c r="E1000" i="36"/>
  <c r="K1000" i="36"/>
  <c r="D1001" i="36" s="1"/>
  <c r="K10" i="36"/>
  <c r="I512" i="4"/>
  <c r="K512" i="4"/>
  <c r="D513" i="4" s="1"/>
  <c r="H512" i="1"/>
  <c r="G512" i="1"/>
  <c r="F512" i="1"/>
  <c r="J512" i="1" s="1"/>
  <c r="E512" i="1"/>
  <c r="I535" i="38"/>
  <c r="K535" i="38"/>
  <c r="D536" i="38" s="1"/>
  <c r="G512" i="42"/>
  <c r="F512" i="42"/>
  <c r="J512" i="42" s="1"/>
  <c r="E512" i="42"/>
  <c r="H512" i="42"/>
  <c r="K514" i="45" l="1"/>
  <c r="D515" i="45" s="1"/>
  <c r="I514" i="45"/>
  <c r="E515" i="44"/>
  <c r="F515" i="44"/>
  <c r="J515" i="44" s="1"/>
  <c r="H515" i="44"/>
  <c r="G515" i="44"/>
  <c r="K502" i="37"/>
  <c r="D503" i="37" s="1"/>
  <c r="I502" i="37"/>
  <c r="E513" i="43"/>
  <c r="G513" i="43"/>
  <c r="H513" i="43"/>
  <c r="F513" i="43"/>
  <c r="J513" i="43" s="1"/>
  <c r="G1001" i="36"/>
  <c r="E1001" i="36"/>
  <c r="H1001" i="36"/>
  <c r="K1001" i="36"/>
  <c r="F1001" i="36"/>
  <c r="J1001" i="36" s="1"/>
  <c r="I1001" i="36" s="1"/>
  <c r="K512" i="42"/>
  <c r="D513" i="42" s="1"/>
  <c r="I512" i="42"/>
  <c r="K512" i="1"/>
  <c r="D513" i="1" s="1"/>
  <c r="I512" i="1"/>
  <c r="F513" i="4"/>
  <c r="J513" i="4" s="1"/>
  <c r="G513" i="4"/>
  <c r="H513" i="4"/>
  <c r="E513" i="4"/>
  <c r="E536" i="38"/>
  <c r="H536" i="38"/>
  <c r="G536" i="38"/>
  <c r="F536" i="38"/>
  <c r="J536" i="38" s="1"/>
  <c r="G515" i="45" l="1"/>
  <c r="H515" i="45"/>
  <c r="F515" i="45"/>
  <c r="J515" i="45" s="1"/>
  <c r="E515" i="45"/>
  <c r="K515" i="44"/>
  <c r="D516" i="44" s="1"/>
  <c r="I515" i="44"/>
  <c r="G503" i="37"/>
  <c r="H503" i="37"/>
  <c r="E503" i="37"/>
  <c r="F503" i="37"/>
  <c r="J503" i="37" s="1"/>
  <c r="I513" i="43"/>
  <c r="K513" i="43"/>
  <c r="D514" i="43" s="1"/>
  <c r="K513" i="4"/>
  <c r="D514" i="4" s="1"/>
  <c r="I513" i="4"/>
  <c r="I536" i="38"/>
  <c r="K536" i="38"/>
  <c r="D537" i="38" s="1"/>
  <c r="G513" i="1"/>
  <c r="F513" i="1"/>
  <c r="J513" i="1" s="1"/>
  <c r="E513" i="1"/>
  <c r="H513" i="1"/>
  <c r="G513" i="42"/>
  <c r="H513" i="42"/>
  <c r="F513" i="42"/>
  <c r="J513" i="42" s="1"/>
  <c r="E513" i="42"/>
  <c r="K515" i="45" l="1"/>
  <c r="D516" i="45" s="1"/>
  <c r="I515" i="45"/>
  <c r="H516" i="44"/>
  <c r="G516" i="44"/>
  <c r="F516" i="44"/>
  <c r="J516" i="44" s="1"/>
  <c r="E516" i="44"/>
  <c r="I503" i="37"/>
  <c r="K503" i="37"/>
  <c r="D504" i="37" s="1"/>
  <c r="E514" i="43"/>
  <c r="G514" i="43"/>
  <c r="H514" i="43"/>
  <c r="F514" i="43"/>
  <c r="J514" i="43" s="1"/>
  <c r="G537" i="38"/>
  <c r="F537" i="38"/>
  <c r="J537" i="38" s="1"/>
  <c r="H537" i="38"/>
  <c r="E537" i="38"/>
  <c r="K513" i="1"/>
  <c r="D514" i="1" s="1"/>
  <c r="I513" i="1"/>
  <c r="K513" i="42"/>
  <c r="D514" i="42" s="1"/>
  <c r="I513" i="42"/>
  <c r="G514" i="4"/>
  <c r="E514" i="4"/>
  <c r="F514" i="4"/>
  <c r="J514" i="4" s="1"/>
  <c r="H514" i="4"/>
  <c r="H516" i="45" l="1"/>
  <c r="E516" i="45"/>
  <c r="G516" i="45"/>
  <c r="F516" i="45"/>
  <c r="J516" i="45" s="1"/>
  <c r="K516" i="44"/>
  <c r="D517" i="44" s="1"/>
  <c r="I516" i="44"/>
  <c r="E504" i="37"/>
  <c r="G504" i="37"/>
  <c r="F504" i="37"/>
  <c r="J504" i="37" s="1"/>
  <c r="H504" i="37"/>
  <c r="K514" i="43"/>
  <c r="D515" i="43" s="1"/>
  <c r="I514" i="43"/>
  <c r="F514" i="1"/>
  <c r="J514" i="1" s="1"/>
  <c r="E514" i="1"/>
  <c r="H514" i="1"/>
  <c r="G514" i="1"/>
  <c r="I537" i="38"/>
  <c r="K537" i="38"/>
  <c r="D538" i="38" s="1"/>
  <c r="I514" i="4"/>
  <c r="K514" i="4"/>
  <c r="D515" i="4" s="1"/>
  <c r="G514" i="42"/>
  <c r="E514" i="42"/>
  <c r="F514" i="42"/>
  <c r="J514" i="42" s="1"/>
  <c r="H514" i="42"/>
  <c r="K516" i="45" l="1"/>
  <c r="D517" i="45" s="1"/>
  <c r="I516" i="45"/>
  <c r="F517" i="44"/>
  <c r="J517" i="44" s="1"/>
  <c r="G517" i="44"/>
  <c r="H517" i="44"/>
  <c r="E517" i="44"/>
  <c r="I504" i="37"/>
  <c r="K504" i="37"/>
  <c r="D505" i="37" s="1"/>
  <c r="G515" i="43"/>
  <c r="E515" i="43"/>
  <c r="H515" i="43"/>
  <c r="F515" i="43"/>
  <c r="J515" i="43" s="1"/>
  <c r="F515" i="4"/>
  <c r="J515" i="4" s="1"/>
  <c r="E515" i="4"/>
  <c r="H515" i="4"/>
  <c r="G515" i="4"/>
  <c r="E538" i="38"/>
  <c r="H538" i="38"/>
  <c r="G538" i="38"/>
  <c r="F538" i="38"/>
  <c r="J538" i="38" s="1"/>
  <c r="I514" i="42"/>
  <c r="K514" i="42"/>
  <c r="D515" i="42" s="1"/>
  <c r="K514" i="1"/>
  <c r="D515" i="1" s="1"/>
  <c r="I514" i="1"/>
  <c r="H517" i="45" l="1"/>
  <c r="G517" i="45"/>
  <c r="F517" i="45"/>
  <c r="J517" i="45" s="1"/>
  <c r="E517" i="45"/>
  <c r="K517" i="44"/>
  <c r="D518" i="44" s="1"/>
  <c r="I517" i="44"/>
  <c r="H505" i="37"/>
  <c r="G505" i="37"/>
  <c r="E505" i="37"/>
  <c r="F505" i="37"/>
  <c r="J505" i="37" s="1"/>
  <c r="I515" i="43"/>
  <c r="K515" i="43"/>
  <c r="D516" i="43" s="1"/>
  <c r="K538" i="38"/>
  <c r="D539" i="38" s="1"/>
  <c r="I538" i="38"/>
  <c r="G515" i="42"/>
  <c r="H515" i="42"/>
  <c r="F515" i="42"/>
  <c r="J515" i="42" s="1"/>
  <c r="E515" i="42"/>
  <c r="F515" i="1"/>
  <c r="J515" i="1" s="1"/>
  <c r="G515" i="1"/>
  <c r="E515" i="1"/>
  <c r="H515" i="1"/>
  <c r="K515" i="4"/>
  <c r="D516" i="4" s="1"/>
  <c r="I515" i="4"/>
  <c r="K517" i="45" l="1"/>
  <c r="D518" i="45" s="1"/>
  <c r="I517" i="45"/>
  <c r="G518" i="44"/>
  <c r="H518" i="44"/>
  <c r="F518" i="44"/>
  <c r="J518" i="44" s="1"/>
  <c r="E518" i="44"/>
  <c r="K505" i="37"/>
  <c r="D506" i="37" s="1"/>
  <c r="I505" i="37"/>
  <c r="E516" i="43"/>
  <c r="H516" i="43"/>
  <c r="F516" i="43"/>
  <c r="J516" i="43" s="1"/>
  <c r="G516" i="43"/>
  <c r="G516" i="4"/>
  <c r="E516" i="4"/>
  <c r="F516" i="4"/>
  <c r="J516" i="4" s="1"/>
  <c r="H516" i="4"/>
  <c r="I515" i="1"/>
  <c r="K515" i="1"/>
  <c r="D516" i="1" s="1"/>
  <c r="I515" i="42"/>
  <c r="K515" i="42"/>
  <c r="D516" i="42" s="1"/>
  <c r="G539" i="38"/>
  <c r="F539" i="38"/>
  <c r="J539" i="38" s="1"/>
  <c r="H539" i="38"/>
  <c r="E539" i="38"/>
  <c r="H518" i="45" l="1"/>
  <c r="F518" i="45"/>
  <c r="J518" i="45" s="1"/>
  <c r="E518" i="45"/>
  <c r="G518" i="45"/>
  <c r="I518" i="44"/>
  <c r="K518" i="44"/>
  <c r="D519" i="44" s="1"/>
  <c r="F506" i="37"/>
  <c r="J506" i="37" s="1"/>
  <c r="G506" i="37"/>
  <c r="E506" i="37"/>
  <c r="H506" i="37"/>
  <c r="K516" i="43"/>
  <c r="D517" i="43" s="1"/>
  <c r="I516" i="43"/>
  <c r="H516" i="1"/>
  <c r="G516" i="1"/>
  <c r="F516" i="1"/>
  <c r="J516" i="1" s="1"/>
  <c r="E516" i="1"/>
  <c r="I539" i="38"/>
  <c r="K539" i="38"/>
  <c r="D540" i="38" s="1"/>
  <c r="G516" i="42"/>
  <c r="F516" i="42"/>
  <c r="J516" i="42" s="1"/>
  <c r="E516" i="42"/>
  <c r="H516" i="42"/>
  <c r="I516" i="4"/>
  <c r="K516" i="4"/>
  <c r="D517" i="4" s="1"/>
  <c r="K518" i="45" l="1"/>
  <c r="D519" i="45" s="1"/>
  <c r="I518" i="45"/>
  <c r="E519" i="44"/>
  <c r="F519" i="44"/>
  <c r="J519" i="44" s="1"/>
  <c r="H519" i="44"/>
  <c r="G519" i="44"/>
  <c r="K506" i="37"/>
  <c r="D507" i="37" s="1"/>
  <c r="I506" i="37"/>
  <c r="G517" i="43"/>
  <c r="H517" i="43"/>
  <c r="F517" i="43"/>
  <c r="J517" i="43" s="1"/>
  <c r="E517" i="43"/>
  <c r="H517" i="4"/>
  <c r="F517" i="4"/>
  <c r="J517" i="4" s="1"/>
  <c r="G517" i="4"/>
  <c r="E517" i="4"/>
  <c r="K516" i="42"/>
  <c r="D517" i="42" s="1"/>
  <c r="I516" i="42"/>
  <c r="E540" i="38"/>
  <c r="H540" i="38"/>
  <c r="G540" i="38"/>
  <c r="F540" i="38"/>
  <c r="J540" i="38" s="1"/>
  <c r="K516" i="1"/>
  <c r="D517" i="1" s="1"/>
  <c r="I516" i="1"/>
  <c r="G519" i="45" l="1"/>
  <c r="H519" i="45"/>
  <c r="E519" i="45"/>
  <c r="F519" i="45"/>
  <c r="J519" i="45" s="1"/>
  <c r="I519" i="44"/>
  <c r="K519" i="44"/>
  <c r="D520" i="44" s="1"/>
  <c r="H507" i="37"/>
  <c r="F507" i="37"/>
  <c r="J507" i="37" s="1"/>
  <c r="G507" i="37"/>
  <c r="E507" i="37"/>
  <c r="I517" i="43"/>
  <c r="K517" i="43"/>
  <c r="D518" i="43" s="1"/>
  <c r="K540" i="38"/>
  <c r="D541" i="38" s="1"/>
  <c r="I540" i="38"/>
  <c r="K517" i="4"/>
  <c r="D518" i="4" s="1"/>
  <c r="I517" i="4"/>
  <c r="G517" i="42"/>
  <c r="H517" i="42"/>
  <c r="F517" i="42"/>
  <c r="J517" i="42" s="1"/>
  <c r="E517" i="42"/>
  <c r="G517" i="1"/>
  <c r="E517" i="1"/>
  <c r="F517" i="1"/>
  <c r="J517" i="1" s="1"/>
  <c r="H517" i="1"/>
  <c r="K519" i="45" l="1"/>
  <c r="D520" i="45" s="1"/>
  <c r="I519" i="45"/>
  <c r="H520" i="44"/>
  <c r="G520" i="44"/>
  <c r="F520" i="44"/>
  <c r="J520" i="44" s="1"/>
  <c r="E520" i="44"/>
  <c r="K507" i="37"/>
  <c r="D508" i="37" s="1"/>
  <c r="I507" i="37"/>
  <c r="E518" i="43"/>
  <c r="G518" i="43"/>
  <c r="H518" i="43"/>
  <c r="F518" i="43"/>
  <c r="J518" i="43" s="1"/>
  <c r="K517" i="42"/>
  <c r="D518" i="42" s="1"/>
  <c r="I517" i="42"/>
  <c r="G518" i="4"/>
  <c r="E518" i="4"/>
  <c r="H518" i="4"/>
  <c r="F518" i="4"/>
  <c r="J518" i="4" s="1"/>
  <c r="I517" i="1"/>
  <c r="K517" i="1"/>
  <c r="D518" i="1" s="1"/>
  <c r="G541" i="38"/>
  <c r="F541" i="38"/>
  <c r="J541" i="38" s="1"/>
  <c r="E541" i="38"/>
  <c r="H541" i="38"/>
  <c r="H520" i="45" l="1"/>
  <c r="G520" i="45"/>
  <c r="F520" i="45"/>
  <c r="J520" i="45" s="1"/>
  <c r="E520" i="45"/>
  <c r="I520" i="44"/>
  <c r="K520" i="44"/>
  <c r="D521" i="44" s="1"/>
  <c r="F508" i="37"/>
  <c r="J508" i="37" s="1"/>
  <c r="G508" i="37"/>
  <c r="E508" i="37"/>
  <c r="H508" i="37"/>
  <c r="I518" i="43"/>
  <c r="K518" i="43"/>
  <c r="D519" i="43" s="1"/>
  <c r="I541" i="38"/>
  <c r="K541" i="38"/>
  <c r="D542" i="38" s="1"/>
  <c r="I518" i="4"/>
  <c r="K518" i="4"/>
  <c r="D519" i="4" s="1"/>
  <c r="G518" i="42"/>
  <c r="E518" i="42"/>
  <c r="F518" i="42"/>
  <c r="J518" i="42" s="1"/>
  <c r="H518" i="42"/>
  <c r="F518" i="1"/>
  <c r="J518" i="1" s="1"/>
  <c r="E518" i="1"/>
  <c r="H518" i="1"/>
  <c r="G518" i="1"/>
  <c r="K520" i="45" l="1"/>
  <c r="D521" i="45" s="1"/>
  <c r="I520" i="45"/>
  <c r="F521" i="44"/>
  <c r="J521" i="44" s="1"/>
  <c r="E521" i="44"/>
  <c r="G521" i="44"/>
  <c r="H521" i="44"/>
  <c r="I508" i="37"/>
  <c r="K508" i="37"/>
  <c r="D509" i="37" s="1"/>
  <c r="G519" i="43"/>
  <c r="H519" i="43"/>
  <c r="F519" i="43"/>
  <c r="J519" i="43" s="1"/>
  <c r="E519" i="43"/>
  <c r="F519" i="4"/>
  <c r="J519" i="4" s="1"/>
  <c r="E519" i="4"/>
  <c r="H519" i="4"/>
  <c r="G519" i="4"/>
  <c r="K518" i="1"/>
  <c r="D519" i="1" s="1"/>
  <c r="I518" i="1"/>
  <c r="I518" i="42"/>
  <c r="K518" i="42"/>
  <c r="D519" i="42" s="1"/>
  <c r="E542" i="38"/>
  <c r="H542" i="38"/>
  <c r="G542" i="38"/>
  <c r="F542" i="38"/>
  <c r="J542" i="38" s="1"/>
  <c r="H521" i="45" l="1"/>
  <c r="G521" i="45"/>
  <c r="F521" i="45"/>
  <c r="J521" i="45" s="1"/>
  <c r="E521" i="45"/>
  <c r="K521" i="44"/>
  <c r="D522" i="44" s="1"/>
  <c r="I521" i="44"/>
  <c r="F509" i="37"/>
  <c r="J509" i="37" s="1"/>
  <c r="E509" i="37"/>
  <c r="G509" i="37"/>
  <c r="H509" i="37"/>
  <c r="I519" i="43"/>
  <c r="K519" i="43"/>
  <c r="D520" i="43" s="1"/>
  <c r="G519" i="42"/>
  <c r="H519" i="42"/>
  <c r="E519" i="42"/>
  <c r="F519" i="42"/>
  <c r="J519" i="42" s="1"/>
  <c r="I542" i="38"/>
  <c r="K542" i="38"/>
  <c r="D543" i="38" s="1"/>
  <c r="F519" i="1"/>
  <c r="J519" i="1" s="1"/>
  <c r="G519" i="1"/>
  <c r="E519" i="1"/>
  <c r="H519" i="1"/>
  <c r="K519" i="4"/>
  <c r="D520" i="4" s="1"/>
  <c r="I519" i="4"/>
  <c r="K521" i="45" l="1"/>
  <c r="D522" i="45" s="1"/>
  <c r="I521" i="45"/>
  <c r="G522" i="44"/>
  <c r="E522" i="44"/>
  <c r="H522" i="44"/>
  <c r="F522" i="44"/>
  <c r="J522" i="44" s="1"/>
  <c r="I509" i="37"/>
  <c r="K509" i="37"/>
  <c r="D510" i="37" s="1"/>
  <c r="E520" i="43"/>
  <c r="H520" i="43"/>
  <c r="F520" i="43"/>
  <c r="J520" i="43" s="1"/>
  <c r="G520" i="43"/>
  <c r="G543" i="38"/>
  <c r="F543" i="38"/>
  <c r="J543" i="38" s="1"/>
  <c r="E543" i="38"/>
  <c r="H543" i="38"/>
  <c r="I519" i="42"/>
  <c r="K519" i="42"/>
  <c r="D520" i="42" s="1"/>
  <c r="G520" i="4"/>
  <c r="H520" i="4"/>
  <c r="E520" i="4"/>
  <c r="F520" i="4"/>
  <c r="J520" i="4" s="1"/>
  <c r="I519" i="1"/>
  <c r="K519" i="1"/>
  <c r="D520" i="1" s="1"/>
  <c r="H522" i="45" l="1"/>
  <c r="F522" i="45"/>
  <c r="J522" i="45" s="1"/>
  <c r="E522" i="45"/>
  <c r="G522" i="45"/>
  <c r="I522" i="44"/>
  <c r="K522" i="44"/>
  <c r="D523" i="44" s="1"/>
  <c r="G510" i="37"/>
  <c r="H510" i="37"/>
  <c r="E510" i="37"/>
  <c r="F510" i="37"/>
  <c r="J510" i="37" s="1"/>
  <c r="I520" i="43"/>
  <c r="K520" i="43"/>
  <c r="D521" i="43" s="1"/>
  <c r="I520" i="4"/>
  <c r="K520" i="4"/>
  <c r="D521" i="4" s="1"/>
  <c r="G520" i="42"/>
  <c r="F520" i="42"/>
  <c r="J520" i="42" s="1"/>
  <c r="E520" i="42"/>
  <c r="H520" i="42"/>
  <c r="I543" i="38"/>
  <c r="K543" i="38"/>
  <c r="D544" i="38" s="1"/>
  <c r="H520" i="1"/>
  <c r="G520" i="1"/>
  <c r="F520" i="1"/>
  <c r="J520" i="1" s="1"/>
  <c r="E520" i="1"/>
  <c r="K522" i="45" l="1"/>
  <c r="D523" i="45" s="1"/>
  <c r="I522" i="45"/>
  <c r="F523" i="44"/>
  <c r="J523" i="44" s="1"/>
  <c r="E523" i="44"/>
  <c r="H523" i="44"/>
  <c r="G523" i="44"/>
  <c r="K510" i="37"/>
  <c r="D511" i="37" s="1"/>
  <c r="I510" i="37"/>
  <c r="E521" i="43"/>
  <c r="G521" i="43"/>
  <c r="H521" i="43"/>
  <c r="F521" i="43"/>
  <c r="J521" i="43" s="1"/>
  <c r="E544" i="38"/>
  <c r="H544" i="38"/>
  <c r="G544" i="38"/>
  <c r="F544" i="38"/>
  <c r="J544" i="38" s="1"/>
  <c r="F521" i="4"/>
  <c r="J521" i="4" s="1"/>
  <c r="H521" i="4"/>
  <c r="G521" i="4"/>
  <c r="E521" i="4"/>
  <c r="K520" i="42"/>
  <c r="D521" i="42" s="1"/>
  <c r="I520" i="42"/>
  <c r="K520" i="1"/>
  <c r="D521" i="1" s="1"/>
  <c r="I520" i="1"/>
  <c r="G523" i="45" l="1"/>
  <c r="H523" i="45"/>
  <c r="F523" i="45"/>
  <c r="J523" i="45" s="1"/>
  <c r="E523" i="45"/>
  <c r="K523" i="44"/>
  <c r="D524" i="44" s="1"/>
  <c r="I523" i="44"/>
  <c r="H511" i="37"/>
  <c r="E511" i="37"/>
  <c r="G511" i="37"/>
  <c r="F511" i="37"/>
  <c r="J511" i="37" s="1"/>
  <c r="I521" i="43"/>
  <c r="K521" i="43"/>
  <c r="D522" i="43" s="1"/>
  <c r="G521" i="42"/>
  <c r="H521" i="42"/>
  <c r="F521" i="42"/>
  <c r="J521" i="42" s="1"/>
  <c r="E521" i="42"/>
  <c r="K521" i="4"/>
  <c r="D522" i="4" s="1"/>
  <c r="I521" i="4"/>
  <c r="I544" i="38"/>
  <c r="K544" i="38"/>
  <c r="D545" i="38" s="1"/>
  <c r="G521" i="1"/>
  <c r="E521" i="1"/>
  <c r="H521" i="1"/>
  <c r="F521" i="1"/>
  <c r="J521" i="1" s="1"/>
  <c r="K523" i="45" l="1"/>
  <c r="D524" i="45" s="1"/>
  <c r="I523" i="45"/>
  <c r="H524" i="44"/>
  <c r="G524" i="44"/>
  <c r="F524" i="44"/>
  <c r="J524" i="44" s="1"/>
  <c r="E524" i="44"/>
  <c r="I511" i="37"/>
  <c r="K511" i="37"/>
  <c r="D512" i="37" s="1"/>
  <c r="E522" i="43"/>
  <c r="G522" i="43"/>
  <c r="H522" i="43"/>
  <c r="F522" i="43"/>
  <c r="J522" i="43" s="1"/>
  <c r="K521" i="42"/>
  <c r="D522" i="42" s="1"/>
  <c r="I521" i="42"/>
  <c r="K521" i="1"/>
  <c r="D522" i="1" s="1"/>
  <c r="I521" i="1"/>
  <c r="G545" i="38"/>
  <c r="F545" i="38"/>
  <c r="J545" i="38" s="1"/>
  <c r="H545" i="38"/>
  <c r="E545" i="38"/>
  <c r="G522" i="4"/>
  <c r="H522" i="4"/>
  <c r="E522" i="4"/>
  <c r="F522" i="4"/>
  <c r="J522" i="4" s="1"/>
  <c r="H524" i="45" l="1"/>
  <c r="E524" i="45"/>
  <c r="G524" i="45"/>
  <c r="F524" i="45"/>
  <c r="J524" i="45" s="1"/>
  <c r="K524" i="44"/>
  <c r="D525" i="44" s="1"/>
  <c r="I524" i="44"/>
  <c r="E512" i="37"/>
  <c r="G512" i="37"/>
  <c r="F512" i="37"/>
  <c r="J512" i="37" s="1"/>
  <c r="H512" i="37"/>
  <c r="K522" i="43"/>
  <c r="D523" i="43" s="1"/>
  <c r="I522" i="43"/>
  <c r="I545" i="38"/>
  <c r="K545" i="38"/>
  <c r="D546" i="38" s="1"/>
  <c r="G522" i="42"/>
  <c r="E522" i="42"/>
  <c r="F522" i="42"/>
  <c r="J522" i="42" s="1"/>
  <c r="H522" i="42"/>
  <c r="I522" i="4"/>
  <c r="K522" i="4"/>
  <c r="D523" i="4" s="1"/>
  <c r="F522" i="1"/>
  <c r="J522" i="1" s="1"/>
  <c r="E522" i="1"/>
  <c r="H522" i="1"/>
  <c r="G522" i="1"/>
  <c r="K524" i="45" l="1"/>
  <c r="D525" i="45" s="1"/>
  <c r="I524" i="45"/>
  <c r="F525" i="44"/>
  <c r="J525" i="44" s="1"/>
  <c r="G525" i="44"/>
  <c r="H525" i="44"/>
  <c r="E525" i="44"/>
  <c r="I512" i="37"/>
  <c r="K512" i="37"/>
  <c r="D513" i="37" s="1"/>
  <c r="G523" i="43"/>
  <c r="E523" i="43"/>
  <c r="H523" i="43"/>
  <c r="F523" i="43"/>
  <c r="J523" i="43" s="1"/>
  <c r="K522" i="1"/>
  <c r="D523" i="1" s="1"/>
  <c r="I522" i="1"/>
  <c r="F523" i="4"/>
  <c r="J523" i="4" s="1"/>
  <c r="E523" i="4"/>
  <c r="G523" i="4"/>
  <c r="H523" i="4"/>
  <c r="E546" i="38"/>
  <c r="H546" i="38"/>
  <c r="G546" i="38"/>
  <c r="F546" i="38"/>
  <c r="J546" i="38" s="1"/>
  <c r="I522" i="42"/>
  <c r="K522" i="42"/>
  <c r="D523" i="42" s="1"/>
  <c r="H525" i="45" l="1"/>
  <c r="G525" i="45"/>
  <c r="F525" i="45"/>
  <c r="J525" i="45" s="1"/>
  <c r="E525" i="45"/>
  <c r="K525" i="44"/>
  <c r="D526" i="44" s="1"/>
  <c r="I525" i="44"/>
  <c r="E513" i="37"/>
  <c r="G513" i="37"/>
  <c r="H513" i="37"/>
  <c r="F513" i="37"/>
  <c r="J513" i="37" s="1"/>
  <c r="I523" i="43"/>
  <c r="K523" i="43"/>
  <c r="D524" i="43" s="1"/>
  <c r="K523" i="4"/>
  <c r="D524" i="4" s="1"/>
  <c r="I523" i="4"/>
  <c r="G523" i="42"/>
  <c r="H523" i="42"/>
  <c r="E523" i="42"/>
  <c r="F523" i="42"/>
  <c r="J523" i="42" s="1"/>
  <c r="K546" i="38"/>
  <c r="D547" i="38" s="1"/>
  <c r="I546" i="38"/>
  <c r="F523" i="1"/>
  <c r="J523" i="1" s="1"/>
  <c r="G523" i="1"/>
  <c r="E523" i="1"/>
  <c r="H523" i="1"/>
  <c r="K525" i="45" l="1"/>
  <c r="D526" i="45" s="1"/>
  <c r="I525" i="45"/>
  <c r="G526" i="44"/>
  <c r="H526" i="44"/>
  <c r="F526" i="44"/>
  <c r="J526" i="44" s="1"/>
  <c r="E526" i="44"/>
  <c r="K513" i="37"/>
  <c r="D514" i="37" s="1"/>
  <c r="I513" i="37"/>
  <c r="E524" i="43"/>
  <c r="H524" i="43"/>
  <c r="F524" i="43"/>
  <c r="J524" i="43" s="1"/>
  <c r="G524" i="43"/>
  <c r="I523" i="42"/>
  <c r="K523" i="42"/>
  <c r="D524" i="42" s="1"/>
  <c r="I523" i="1"/>
  <c r="K523" i="1"/>
  <c r="D524" i="1" s="1"/>
  <c r="G547" i="38"/>
  <c r="F547" i="38"/>
  <c r="J547" i="38" s="1"/>
  <c r="E547" i="38"/>
  <c r="H547" i="38"/>
  <c r="G524" i="4"/>
  <c r="E524" i="4"/>
  <c r="F524" i="4"/>
  <c r="J524" i="4" s="1"/>
  <c r="H524" i="4"/>
  <c r="H526" i="45" l="1"/>
  <c r="F526" i="45"/>
  <c r="J526" i="45" s="1"/>
  <c r="E526" i="45"/>
  <c r="G526" i="45"/>
  <c r="I526" i="44"/>
  <c r="K526" i="44"/>
  <c r="D527" i="44" s="1"/>
  <c r="G514" i="37"/>
  <c r="E514" i="37"/>
  <c r="H514" i="37"/>
  <c r="F514" i="37"/>
  <c r="J514" i="37" s="1"/>
  <c r="K524" i="43"/>
  <c r="D525" i="43" s="1"/>
  <c r="I524" i="43"/>
  <c r="G524" i="42"/>
  <c r="F524" i="42"/>
  <c r="J524" i="42" s="1"/>
  <c r="E524" i="42"/>
  <c r="H524" i="42"/>
  <c r="H524" i="1"/>
  <c r="F524" i="1"/>
  <c r="J524" i="1" s="1"/>
  <c r="G524" i="1"/>
  <c r="E524" i="1"/>
  <c r="I547" i="38"/>
  <c r="K547" i="38"/>
  <c r="D548" i="38" s="1"/>
  <c r="I524" i="4"/>
  <c r="K524" i="4"/>
  <c r="D525" i="4" s="1"/>
  <c r="K526" i="45" l="1"/>
  <c r="D527" i="45" s="1"/>
  <c r="I526" i="45"/>
  <c r="E527" i="44"/>
  <c r="F527" i="44"/>
  <c r="J527" i="44" s="1"/>
  <c r="H527" i="44"/>
  <c r="G527" i="44"/>
  <c r="K514" i="37"/>
  <c r="D515" i="37" s="1"/>
  <c r="I514" i="37"/>
  <c r="G525" i="43"/>
  <c r="H525" i="43"/>
  <c r="F525" i="43"/>
  <c r="J525" i="43" s="1"/>
  <c r="E525" i="43"/>
  <c r="K524" i="42"/>
  <c r="D525" i="42" s="1"/>
  <c r="I524" i="42"/>
  <c r="K524" i="1"/>
  <c r="D525" i="1" s="1"/>
  <c r="I524" i="1"/>
  <c r="E548" i="38"/>
  <c r="H548" i="38"/>
  <c r="G548" i="38"/>
  <c r="F548" i="38"/>
  <c r="J548" i="38" s="1"/>
  <c r="F525" i="4"/>
  <c r="J525" i="4" s="1"/>
  <c r="G525" i="4"/>
  <c r="E525" i="4"/>
  <c r="H525" i="4"/>
  <c r="G527" i="45" l="1"/>
  <c r="H527" i="45"/>
  <c r="E527" i="45"/>
  <c r="F527" i="45"/>
  <c r="J527" i="45" s="1"/>
  <c r="I527" i="44"/>
  <c r="K527" i="44"/>
  <c r="D528" i="44" s="1"/>
  <c r="F515" i="37"/>
  <c r="J515" i="37" s="1"/>
  <c r="G515" i="37"/>
  <c r="H515" i="37"/>
  <c r="E515" i="37"/>
  <c r="I525" i="43"/>
  <c r="K525" i="43"/>
  <c r="D526" i="43" s="1"/>
  <c r="K525" i="4"/>
  <c r="D526" i="4" s="1"/>
  <c r="I525" i="4"/>
  <c r="K548" i="38"/>
  <c r="D549" i="38" s="1"/>
  <c r="I548" i="38"/>
  <c r="G525" i="1"/>
  <c r="E525" i="1"/>
  <c r="H525" i="1"/>
  <c r="F525" i="1"/>
  <c r="J525" i="1" s="1"/>
  <c r="G525" i="42"/>
  <c r="H525" i="42"/>
  <c r="F525" i="42"/>
  <c r="J525" i="42" s="1"/>
  <c r="E525" i="42"/>
  <c r="K527" i="45" l="1"/>
  <c r="D528" i="45" s="1"/>
  <c r="I527" i="45"/>
  <c r="H528" i="44"/>
  <c r="G528" i="44"/>
  <c r="F528" i="44"/>
  <c r="J528" i="44" s="1"/>
  <c r="E528" i="44"/>
  <c r="K515" i="37"/>
  <c r="D516" i="37" s="1"/>
  <c r="I515" i="37"/>
  <c r="E526" i="43"/>
  <c r="G526" i="43"/>
  <c r="H526" i="43"/>
  <c r="F526" i="43"/>
  <c r="J526" i="43" s="1"/>
  <c r="I525" i="1"/>
  <c r="K525" i="1"/>
  <c r="D526" i="1" s="1"/>
  <c r="K525" i="42"/>
  <c r="D526" i="42" s="1"/>
  <c r="I525" i="42"/>
  <c r="G549" i="38"/>
  <c r="F549" i="38"/>
  <c r="J549" i="38" s="1"/>
  <c r="E549" i="38"/>
  <c r="H549" i="38"/>
  <c r="G526" i="4"/>
  <c r="E526" i="4"/>
  <c r="H526" i="4"/>
  <c r="F526" i="4"/>
  <c r="J526" i="4" s="1"/>
  <c r="H528" i="45" l="1"/>
  <c r="G528" i="45"/>
  <c r="F528" i="45"/>
  <c r="J528" i="45" s="1"/>
  <c r="E528" i="45"/>
  <c r="I528" i="44"/>
  <c r="K528" i="44"/>
  <c r="D529" i="44" s="1"/>
  <c r="G516" i="37"/>
  <c r="E516" i="37"/>
  <c r="F516" i="37"/>
  <c r="J516" i="37" s="1"/>
  <c r="H516" i="37"/>
  <c r="I526" i="43"/>
  <c r="K526" i="43"/>
  <c r="D527" i="43" s="1"/>
  <c r="F526" i="1"/>
  <c r="J526" i="1" s="1"/>
  <c r="E526" i="1"/>
  <c r="H526" i="1"/>
  <c r="G526" i="1"/>
  <c r="I526" i="4"/>
  <c r="K526" i="4"/>
  <c r="D527" i="4" s="1"/>
  <c r="I549" i="38"/>
  <c r="K549" i="38"/>
  <c r="D550" i="38" s="1"/>
  <c r="G526" i="42"/>
  <c r="E526" i="42"/>
  <c r="F526" i="42"/>
  <c r="J526" i="42" s="1"/>
  <c r="H526" i="42"/>
  <c r="K528" i="45" l="1"/>
  <c r="D529" i="45" s="1"/>
  <c r="I528" i="45"/>
  <c r="E529" i="44"/>
  <c r="F529" i="44"/>
  <c r="J529" i="44" s="1"/>
  <c r="G529" i="44"/>
  <c r="H529" i="44"/>
  <c r="K516" i="37"/>
  <c r="D517" i="37" s="1"/>
  <c r="I516" i="37"/>
  <c r="G527" i="43"/>
  <c r="H527" i="43"/>
  <c r="F527" i="43"/>
  <c r="J527" i="43" s="1"/>
  <c r="E527" i="43"/>
  <c r="E550" i="38"/>
  <c r="H550" i="38"/>
  <c r="G550" i="38"/>
  <c r="F550" i="38"/>
  <c r="J550" i="38" s="1"/>
  <c r="F527" i="4"/>
  <c r="J527" i="4" s="1"/>
  <c r="H527" i="4"/>
  <c r="E527" i="4"/>
  <c r="G527" i="4"/>
  <c r="I526" i="42"/>
  <c r="K526" i="42"/>
  <c r="D527" i="42" s="1"/>
  <c r="K526" i="1"/>
  <c r="D527" i="1" s="1"/>
  <c r="I526" i="1"/>
  <c r="E529" i="45" l="1"/>
  <c r="F529" i="45"/>
  <c r="J529" i="45" s="1"/>
  <c r="H529" i="45"/>
  <c r="G529" i="45"/>
  <c r="K529" i="44"/>
  <c r="D530" i="44" s="1"/>
  <c r="I529" i="44"/>
  <c r="G517" i="37"/>
  <c r="F517" i="37"/>
  <c r="J517" i="37" s="1"/>
  <c r="H517" i="37"/>
  <c r="E517" i="37"/>
  <c r="I527" i="43"/>
  <c r="K527" i="43"/>
  <c r="D528" i="43" s="1"/>
  <c r="I550" i="38"/>
  <c r="K550" i="38"/>
  <c r="D551" i="38" s="1"/>
  <c r="G527" i="42"/>
  <c r="H527" i="42"/>
  <c r="E527" i="42"/>
  <c r="F527" i="42"/>
  <c r="J527" i="42" s="1"/>
  <c r="F527" i="1"/>
  <c r="J527" i="1" s="1"/>
  <c r="G527" i="1"/>
  <c r="E527" i="1"/>
  <c r="H527" i="1"/>
  <c r="K527" i="4"/>
  <c r="D528" i="4" s="1"/>
  <c r="I527" i="4"/>
  <c r="I529" i="45" l="1"/>
  <c r="K529" i="45"/>
  <c r="D530" i="45" s="1"/>
  <c r="G530" i="44"/>
  <c r="E530" i="44"/>
  <c r="H530" i="44"/>
  <c r="F530" i="44"/>
  <c r="J530" i="44" s="1"/>
  <c r="I517" i="37"/>
  <c r="K517" i="37"/>
  <c r="D518" i="37" s="1"/>
  <c r="E528" i="43"/>
  <c r="H528" i="43"/>
  <c r="G528" i="43"/>
  <c r="F528" i="43"/>
  <c r="J528" i="43" s="1"/>
  <c r="I527" i="42"/>
  <c r="K527" i="42"/>
  <c r="D528" i="42" s="1"/>
  <c r="G551" i="38"/>
  <c r="F551" i="38"/>
  <c r="J551" i="38" s="1"/>
  <c r="E551" i="38"/>
  <c r="H551" i="38"/>
  <c r="G528" i="4"/>
  <c r="H528" i="4"/>
  <c r="E528" i="4"/>
  <c r="F528" i="4"/>
  <c r="J528" i="4" s="1"/>
  <c r="I527" i="1"/>
  <c r="K527" i="1"/>
  <c r="D528" i="1" s="1"/>
  <c r="F530" i="45" l="1"/>
  <c r="J530" i="45" s="1"/>
  <c r="G530" i="45"/>
  <c r="H530" i="45"/>
  <c r="E530" i="45"/>
  <c r="I530" i="44"/>
  <c r="K530" i="44"/>
  <c r="D531" i="44" s="1"/>
  <c r="H518" i="37"/>
  <c r="G518" i="37"/>
  <c r="E518" i="37"/>
  <c r="F518" i="37"/>
  <c r="J518" i="37" s="1"/>
  <c r="I528" i="43"/>
  <c r="K528" i="43"/>
  <c r="D529" i="43" s="1"/>
  <c r="I528" i="4"/>
  <c r="K528" i="4"/>
  <c r="D529" i="4" s="1"/>
  <c r="G528" i="42"/>
  <c r="F528" i="42"/>
  <c r="J528" i="42" s="1"/>
  <c r="E528" i="42"/>
  <c r="H528" i="42"/>
  <c r="H528" i="1"/>
  <c r="G528" i="1"/>
  <c r="F528" i="1"/>
  <c r="J528" i="1" s="1"/>
  <c r="E528" i="1"/>
  <c r="I551" i="38"/>
  <c r="K551" i="38"/>
  <c r="D552" i="38" s="1"/>
  <c r="K530" i="45" l="1"/>
  <c r="D531" i="45" s="1"/>
  <c r="I530" i="45"/>
  <c r="E531" i="44"/>
  <c r="F531" i="44"/>
  <c r="J531" i="44" s="1"/>
  <c r="H531" i="44"/>
  <c r="G531" i="44"/>
  <c r="K518" i="37"/>
  <c r="D519" i="37" s="1"/>
  <c r="I518" i="37"/>
  <c r="E529" i="43"/>
  <c r="H529" i="43"/>
  <c r="G529" i="43"/>
  <c r="F529" i="43"/>
  <c r="J529" i="43" s="1"/>
  <c r="K528" i="42"/>
  <c r="D529" i="42" s="1"/>
  <c r="I528" i="42"/>
  <c r="K528" i="1"/>
  <c r="D529" i="1" s="1"/>
  <c r="I528" i="1"/>
  <c r="F529" i="4"/>
  <c r="J529" i="4" s="1"/>
  <c r="H529" i="4"/>
  <c r="G529" i="4"/>
  <c r="E529" i="4"/>
  <c r="E552" i="38"/>
  <c r="H552" i="38"/>
  <c r="G552" i="38"/>
  <c r="F552" i="38"/>
  <c r="J552" i="38" s="1"/>
  <c r="E531" i="45" l="1"/>
  <c r="H531" i="45"/>
  <c r="F531" i="45"/>
  <c r="J531" i="45" s="1"/>
  <c r="G531" i="45"/>
  <c r="K531" i="44"/>
  <c r="D532" i="44" s="1"/>
  <c r="I531" i="44"/>
  <c r="E519" i="37"/>
  <c r="F519" i="37"/>
  <c r="J519" i="37" s="1"/>
  <c r="G519" i="37"/>
  <c r="H519" i="37"/>
  <c r="I529" i="43"/>
  <c r="K529" i="43"/>
  <c r="D530" i="43" s="1"/>
  <c r="K529" i="4"/>
  <c r="D530" i="4" s="1"/>
  <c r="I529" i="4"/>
  <c r="I552" i="38"/>
  <c r="K552" i="38"/>
  <c r="D553" i="38" s="1"/>
  <c r="G529" i="1"/>
  <c r="F529" i="1"/>
  <c r="J529" i="1" s="1"/>
  <c r="E529" i="1"/>
  <c r="H529" i="1"/>
  <c r="G529" i="42"/>
  <c r="H529" i="42"/>
  <c r="F529" i="42"/>
  <c r="J529" i="42" s="1"/>
  <c r="E529" i="42"/>
  <c r="K531" i="45" l="1"/>
  <c r="D532" i="45" s="1"/>
  <c r="I531" i="45"/>
  <c r="H532" i="44"/>
  <c r="G532" i="44"/>
  <c r="F532" i="44"/>
  <c r="J532" i="44" s="1"/>
  <c r="E532" i="44"/>
  <c r="I519" i="37"/>
  <c r="K519" i="37"/>
  <c r="D520" i="37" s="1"/>
  <c r="E530" i="43"/>
  <c r="F530" i="43"/>
  <c r="J530" i="43" s="1"/>
  <c r="G530" i="43"/>
  <c r="H530" i="43"/>
  <c r="G553" i="38"/>
  <c r="F553" i="38"/>
  <c r="J553" i="38" s="1"/>
  <c r="H553" i="38"/>
  <c r="E553" i="38"/>
  <c r="K529" i="1"/>
  <c r="D530" i="1" s="1"/>
  <c r="I529" i="1"/>
  <c r="K529" i="42"/>
  <c r="D530" i="42" s="1"/>
  <c r="I529" i="42"/>
  <c r="G530" i="4"/>
  <c r="H530" i="4"/>
  <c r="E530" i="4"/>
  <c r="F530" i="4"/>
  <c r="J530" i="4" s="1"/>
  <c r="F532" i="45" l="1"/>
  <c r="J532" i="45" s="1"/>
  <c r="H532" i="45"/>
  <c r="E532" i="45"/>
  <c r="G532" i="45"/>
  <c r="I532" i="44"/>
  <c r="K532" i="44"/>
  <c r="D533" i="44" s="1"/>
  <c r="G520" i="37"/>
  <c r="E520" i="37"/>
  <c r="H520" i="37"/>
  <c r="F520" i="37"/>
  <c r="J520" i="37" s="1"/>
  <c r="K530" i="43"/>
  <c r="D531" i="43" s="1"/>
  <c r="I530" i="43"/>
  <c r="F530" i="1"/>
  <c r="J530" i="1" s="1"/>
  <c r="E530" i="1"/>
  <c r="H530" i="1"/>
  <c r="G530" i="1"/>
  <c r="I530" i="4"/>
  <c r="K530" i="4"/>
  <c r="D531" i="4" s="1"/>
  <c r="I553" i="38"/>
  <c r="K553" i="38"/>
  <c r="D554" i="38" s="1"/>
  <c r="G530" i="42"/>
  <c r="E530" i="42"/>
  <c r="F530" i="42"/>
  <c r="J530" i="42" s="1"/>
  <c r="H530" i="42"/>
  <c r="K532" i="45" l="1"/>
  <c r="D533" i="45" s="1"/>
  <c r="I532" i="45"/>
  <c r="F533" i="44"/>
  <c r="J533" i="44" s="1"/>
  <c r="G533" i="44"/>
  <c r="H533" i="44"/>
  <c r="E533" i="44"/>
  <c r="I520" i="37"/>
  <c r="K520" i="37"/>
  <c r="D521" i="37" s="1"/>
  <c r="G531" i="43"/>
  <c r="F531" i="43"/>
  <c r="J531" i="43" s="1"/>
  <c r="E531" i="43"/>
  <c r="H531" i="43"/>
  <c r="E554" i="38"/>
  <c r="H554" i="38"/>
  <c r="G554" i="38"/>
  <c r="F554" i="38"/>
  <c r="J554" i="38" s="1"/>
  <c r="F531" i="4"/>
  <c r="J531" i="4" s="1"/>
  <c r="E531" i="4"/>
  <c r="H531" i="4"/>
  <c r="G531" i="4"/>
  <c r="I530" i="42"/>
  <c r="K530" i="42"/>
  <c r="D531" i="42" s="1"/>
  <c r="K530" i="1"/>
  <c r="D531" i="1" s="1"/>
  <c r="I530" i="1"/>
  <c r="E533" i="45" l="1"/>
  <c r="F533" i="45"/>
  <c r="J533" i="45" s="1"/>
  <c r="G533" i="45"/>
  <c r="H533" i="45"/>
  <c r="K533" i="44"/>
  <c r="D534" i="44" s="1"/>
  <c r="I533" i="44"/>
  <c r="E521" i="37"/>
  <c r="F521" i="37"/>
  <c r="J521" i="37" s="1"/>
  <c r="G521" i="37"/>
  <c r="H521" i="37"/>
  <c r="I531" i="43"/>
  <c r="K531" i="43"/>
  <c r="D532" i="43" s="1"/>
  <c r="K554" i="38"/>
  <c r="D555" i="38" s="1"/>
  <c r="I554" i="38"/>
  <c r="G531" i="42"/>
  <c r="H531" i="42"/>
  <c r="F531" i="42"/>
  <c r="J531" i="42" s="1"/>
  <c r="E531" i="42"/>
  <c r="K531" i="4"/>
  <c r="D532" i="4" s="1"/>
  <c r="I531" i="4"/>
  <c r="F531" i="1"/>
  <c r="J531" i="1" s="1"/>
  <c r="G531" i="1"/>
  <c r="E531" i="1"/>
  <c r="H531" i="1"/>
  <c r="K533" i="45" l="1"/>
  <c r="D534" i="45" s="1"/>
  <c r="I533" i="45"/>
  <c r="G534" i="44"/>
  <c r="H534" i="44"/>
  <c r="F534" i="44"/>
  <c r="J534" i="44" s="1"/>
  <c r="E534" i="44"/>
  <c r="K521" i="37"/>
  <c r="D522" i="37" s="1"/>
  <c r="I521" i="37"/>
  <c r="E532" i="43"/>
  <c r="F532" i="43"/>
  <c r="J532" i="43" s="1"/>
  <c r="H532" i="43"/>
  <c r="G532" i="43"/>
  <c r="I531" i="1"/>
  <c r="K531" i="1"/>
  <c r="D532" i="1" s="1"/>
  <c r="G532" i="4"/>
  <c r="E532" i="4"/>
  <c r="F532" i="4"/>
  <c r="J532" i="4" s="1"/>
  <c r="H532" i="4"/>
  <c r="I531" i="42"/>
  <c r="K531" i="42"/>
  <c r="D532" i="42" s="1"/>
  <c r="G555" i="38"/>
  <c r="F555" i="38"/>
  <c r="J555" i="38" s="1"/>
  <c r="H555" i="38"/>
  <c r="E555" i="38"/>
  <c r="H534" i="45" l="1"/>
  <c r="F534" i="45"/>
  <c r="J534" i="45" s="1"/>
  <c r="G534" i="45"/>
  <c r="E534" i="45"/>
  <c r="I534" i="44"/>
  <c r="K534" i="44"/>
  <c r="D535" i="44" s="1"/>
  <c r="G522" i="37"/>
  <c r="F522" i="37"/>
  <c r="J522" i="37" s="1"/>
  <c r="H522" i="37"/>
  <c r="E522" i="37"/>
  <c r="K532" i="43"/>
  <c r="D533" i="43" s="1"/>
  <c r="I532" i="43"/>
  <c r="I532" i="4"/>
  <c r="K532" i="4"/>
  <c r="D533" i="4" s="1"/>
  <c r="I555" i="38"/>
  <c r="K555" i="38"/>
  <c r="D556" i="38" s="1"/>
  <c r="H532" i="1"/>
  <c r="G532" i="1"/>
  <c r="F532" i="1"/>
  <c r="J532" i="1" s="1"/>
  <c r="E532" i="1"/>
  <c r="G532" i="42"/>
  <c r="F532" i="42"/>
  <c r="J532" i="42" s="1"/>
  <c r="E532" i="42"/>
  <c r="H532" i="42"/>
  <c r="K534" i="45" l="1"/>
  <c r="D535" i="45" s="1"/>
  <c r="I534" i="45"/>
  <c r="E535" i="44"/>
  <c r="F535" i="44"/>
  <c r="J535" i="44" s="1"/>
  <c r="H535" i="44"/>
  <c r="G535" i="44"/>
  <c r="K522" i="37"/>
  <c r="D523" i="37" s="1"/>
  <c r="I522" i="37"/>
  <c r="H533" i="43"/>
  <c r="G533" i="43"/>
  <c r="E533" i="43"/>
  <c r="F533" i="43"/>
  <c r="J533" i="43" s="1"/>
  <c r="K532" i="1"/>
  <c r="D533" i="1" s="1"/>
  <c r="I532" i="1"/>
  <c r="K532" i="42"/>
  <c r="D533" i="42" s="1"/>
  <c r="I532" i="42"/>
  <c r="F533" i="4"/>
  <c r="J533" i="4" s="1"/>
  <c r="H533" i="4"/>
  <c r="G533" i="4"/>
  <c r="E533" i="4"/>
  <c r="E556" i="38"/>
  <c r="H556" i="38"/>
  <c r="G556" i="38"/>
  <c r="F556" i="38"/>
  <c r="J556" i="38" s="1"/>
  <c r="F535" i="45" l="1"/>
  <c r="J535" i="45" s="1"/>
  <c r="E535" i="45"/>
  <c r="H535" i="45"/>
  <c r="G535" i="45"/>
  <c r="I535" i="44"/>
  <c r="K535" i="44"/>
  <c r="D536" i="44" s="1"/>
  <c r="F523" i="37"/>
  <c r="J523" i="37" s="1"/>
  <c r="G523" i="37"/>
  <c r="E523" i="37"/>
  <c r="H523" i="37"/>
  <c r="I533" i="43"/>
  <c r="K533" i="43"/>
  <c r="D534" i="43" s="1"/>
  <c r="K556" i="38"/>
  <c r="D557" i="38" s="1"/>
  <c r="I556" i="38"/>
  <c r="G533" i="42"/>
  <c r="H533" i="42"/>
  <c r="F533" i="42"/>
  <c r="J533" i="42" s="1"/>
  <c r="E533" i="42"/>
  <c r="K533" i="4"/>
  <c r="D534" i="4" s="1"/>
  <c r="I533" i="4"/>
  <c r="G533" i="1"/>
  <c r="E533" i="1"/>
  <c r="F533" i="1"/>
  <c r="J533" i="1" s="1"/>
  <c r="H533" i="1"/>
  <c r="I535" i="45" l="1"/>
  <c r="K535" i="45"/>
  <c r="D536" i="45" s="1"/>
  <c r="H536" i="44"/>
  <c r="G536" i="44"/>
  <c r="F536" i="44"/>
  <c r="J536" i="44" s="1"/>
  <c r="E536" i="44"/>
  <c r="K523" i="37"/>
  <c r="D524" i="37" s="1"/>
  <c r="I523" i="37"/>
  <c r="E534" i="43"/>
  <c r="G534" i="43"/>
  <c r="H534" i="43"/>
  <c r="F534" i="43"/>
  <c r="J534" i="43" s="1"/>
  <c r="I533" i="1"/>
  <c r="K533" i="1"/>
  <c r="D534" i="1" s="1"/>
  <c r="G534" i="4"/>
  <c r="E534" i="4"/>
  <c r="H534" i="4"/>
  <c r="F534" i="4"/>
  <c r="J534" i="4" s="1"/>
  <c r="K533" i="42"/>
  <c r="D534" i="42" s="1"/>
  <c r="I533" i="42"/>
  <c r="G557" i="38"/>
  <c r="F557" i="38"/>
  <c r="J557" i="38" s="1"/>
  <c r="E557" i="38"/>
  <c r="H557" i="38"/>
  <c r="F536" i="45" l="1"/>
  <c r="J536" i="45" s="1"/>
  <c r="H536" i="45"/>
  <c r="E536" i="45"/>
  <c r="G536" i="45"/>
  <c r="I536" i="44"/>
  <c r="K536" i="44"/>
  <c r="D537" i="44" s="1"/>
  <c r="E524" i="37"/>
  <c r="H524" i="37"/>
  <c r="F524" i="37"/>
  <c r="J524" i="37" s="1"/>
  <c r="G524" i="37"/>
  <c r="I534" i="43"/>
  <c r="K534" i="43"/>
  <c r="D535" i="43" s="1"/>
  <c r="I557" i="38"/>
  <c r="K557" i="38"/>
  <c r="D558" i="38" s="1"/>
  <c r="I534" i="4"/>
  <c r="K534" i="4"/>
  <c r="D535" i="4" s="1"/>
  <c r="F534" i="1"/>
  <c r="J534" i="1" s="1"/>
  <c r="E534" i="1"/>
  <c r="H534" i="1"/>
  <c r="G534" i="1"/>
  <c r="G534" i="42"/>
  <c r="E534" i="42"/>
  <c r="F534" i="42"/>
  <c r="J534" i="42" s="1"/>
  <c r="H534" i="42"/>
  <c r="K536" i="45" l="1"/>
  <c r="D537" i="45" s="1"/>
  <c r="I536" i="45"/>
  <c r="E537" i="44"/>
  <c r="F537" i="44"/>
  <c r="J537" i="44" s="1"/>
  <c r="G537" i="44"/>
  <c r="H537" i="44"/>
  <c r="I524" i="37"/>
  <c r="K524" i="37"/>
  <c r="D525" i="37" s="1"/>
  <c r="G535" i="43"/>
  <c r="H535" i="43"/>
  <c r="F535" i="43"/>
  <c r="J535" i="43" s="1"/>
  <c r="E535" i="43"/>
  <c r="F535" i="4"/>
  <c r="J535" i="4" s="1"/>
  <c r="E535" i="4"/>
  <c r="G535" i="4"/>
  <c r="H535" i="4"/>
  <c r="K534" i="1"/>
  <c r="D535" i="1" s="1"/>
  <c r="I534" i="1"/>
  <c r="E558" i="38"/>
  <c r="H558" i="38"/>
  <c r="G558" i="38"/>
  <c r="F558" i="38"/>
  <c r="J558" i="38" s="1"/>
  <c r="I534" i="42"/>
  <c r="K534" i="42"/>
  <c r="D535" i="42" s="1"/>
  <c r="E537" i="45" l="1"/>
  <c r="F537" i="45"/>
  <c r="J537" i="45" s="1"/>
  <c r="G537" i="45"/>
  <c r="H537" i="45"/>
  <c r="K537" i="44"/>
  <c r="D538" i="44" s="1"/>
  <c r="I537" i="44"/>
  <c r="H525" i="37"/>
  <c r="E525" i="37"/>
  <c r="F525" i="37"/>
  <c r="J525" i="37" s="1"/>
  <c r="G525" i="37"/>
  <c r="I535" i="43"/>
  <c r="K535" i="43"/>
  <c r="D536" i="43" s="1"/>
  <c r="G535" i="42"/>
  <c r="H535" i="42"/>
  <c r="E535" i="42"/>
  <c r="F535" i="42"/>
  <c r="J535" i="42" s="1"/>
  <c r="I558" i="38"/>
  <c r="K558" i="38"/>
  <c r="D559" i="38" s="1"/>
  <c r="F535" i="1"/>
  <c r="J535" i="1" s="1"/>
  <c r="G535" i="1"/>
  <c r="E535" i="1"/>
  <c r="H535" i="1"/>
  <c r="K535" i="4"/>
  <c r="D536" i="4" s="1"/>
  <c r="I535" i="4"/>
  <c r="I537" i="45" l="1"/>
  <c r="K537" i="45"/>
  <c r="D538" i="45" s="1"/>
  <c r="G538" i="44"/>
  <c r="E538" i="44"/>
  <c r="H538" i="44"/>
  <c r="F538" i="44"/>
  <c r="J538" i="44" s="1"/>
  <c r="I525" i="37"/>
  <c r="K525" i="37"/>
  <c r="D526" i="37" s="1"/>
  <c r="E536" i="43"/>
  <c r="H536" i="43"/>
  <c r="G536" i="43"/>
  <c r="F536" i="43"/>
  <c r="J536" i="43" s="1"/>
  <c r="G559" i="38"/>
  <c r="F559" i="38"/>
  <c r="J559" i="38" s="1"/>
  <c r="E559" i="38"/>
  <c r="H559" i="38"/>
  <c r="I535" i="42"/>
  <c r="K535" i="42"/>
  <c r="D536" i="42" s="1"/>
  <c r="G536" i="4"/>
  <c r="H536" i="4"/>
  <c r="E536" i="4"/>
  <c r="F536" i="4"/>
  <c r="J536" i="4" s="1"/>
  <c r="I535" i="1"/>
  <c r="K535" i="1"/>
  <c r="D536" i="1" s="1"/>
  <c r="F538" i="45" l="1"/>
  <c r="J538" i="45" s="1"/>
  <c r="G538" i="45"/>
  <c r="H538" i="45"/>
  <c r="E538" i="45"/>
  <c r="I538" i="44"/>
  <c r="K538" i="44"/>
  <c r="D539" i="44" s="1"/>
  <c r="G526" i="37"/>
  <c r="H526" i="37"/>
  <c r="F526" i="37"/>
  <c r="J526" i="37" s="1"/>
  <c r="E526" i="37"/>
  <c r="I536" i="43"/>
  <c r="K536" i="43"/>
  <c r="D537" i="43" s="1"/>
  <c r="I559" i="38"/>
  <c r="K559" i="38"/>
  <c r="D560" i="38" s="1"/>
  <c r="I536" i="4"/>
  <c r="K536" i="4"/>
  <c r="D537" i="4" s="1"/>
  <c r="H536" i="1"/>
  <c r="G536" i="1"/>
  <c r="F536" i="1"/>
  <c r="J536" i="1" s="1"/>
  <c r="E536" i="1"/>
  <c r="G536" i="42"/>
  <c r="F536" i="42"/>
  <c r="J536" i="42" s="1"/>
  <c r="E536" i="42"/>
  <c r="H536" i="42"/>
  <c r="I538" i="45" l="1"/>
  <c r="K538" i="45"/>
  <c r="D539" i="45" s="1"/>
  <c r="E539" i="44"/>
  <c r="F539" i="44"/>
  <c r="J539" i="44" s="1"/>
  <c r="H539" i="44"/>
  <c r="G539" i="44"/>
  <c r="K526" i="37"/>
  <c r="D527" i="37" s="1"/>
  <c r="I526" i="37"/>
  <c r="E537" i="43"/>
  <c r="H537" i="43"/>
  <c r="G537" i="43"/>
  <c r="F537" i="43"/>
  <c r="J537" i="43" s="1"/>
  <c r="E560" i="38"/>
  <c r="H560" i="38"/>
  <c r="G560" i="38"/>
  <c r="F560" i="38"/>
  <c r="J560" i="38" s="1"/>
  <c r="K536" i="42"/>
  <c r="D537" i="42" s="1"/>
  <c r="I536" i="42"/>
  <c r="F537" i="4"/>
  <c r="J537" i="4" s="1"/>
  <c r="G537" i="4"/>
  <c r="E537" i="4"/>
  <c r="H537" i="4"/>
  <c r="K536" i="1"/>
  <c r="D537" i="1" s="1"/>
  <c r="I536" i="1"/>
  <c r="E539" i="45" l="1"/>
  <c r="H539" i="45"/>
  <c r="F539" i="45"/>
  <c r="J539" i="45" s="1"/>
  <c r="G539" i="45"/>
  <c r="K539" i="44"/>
  <c r="D540" i="44" s="1"/>
  <c r="I539" i="44"/>
  <c r="F527" i="37"/>
  <c r="J527" i="37" s="1"/>
  <c r="H527" i="37"/>
  <c r="G527" i="37"/>
  <c r="E527" i="37"/>
  <c r="I537" i="43"/>
  <c r="K537" i="43"/>
  <c r="D538" i="43" s="1"/>
  <c r="I560" i="38"/>
  <c r="K560" i="38"/>
  <c r="D561" i="38" s="1"/>
  <c r="G537" i="1"/>
  <c r="E537" i="1"/>
  <c r="F537" i="1"/>
  <c r="J537" i="1" s="1"/>
  <c r="H537" i="1"/>
  <c r="K537" i="4"/>
  <c r="D538" i="4" s="1"/>
  <c r="I537" i="4"/>
  <c r="G537" i="42"/>
  <c r="H537" i="42"/>
  <c r="F537" i="42"/>
  <c r="J537" i="42" s="1"/>
  <c r="E537" i="42"/>
  <c r="K539" i="45" l="1"/>
  <c r="D540" i="45" s="1"/>
  <c r="I539" i="45"/>
  <c r="H540" i="44"/>
  <c r="F540" i="44"/>
  <c r="J540" i="44" s="1"/>
  <c r="G540" i="44"/>
  <c r="E540" i="44"/>
  <c r="I527" i="37"/>
  <c r="K527" i="37"/>
  <c r="D528" i="37" s="1"/>
  <c r="E538" i="43"/>
  <c r="F538" i="43"/>
  <c r="J538" i="43" s="1"/>
  <c r="G538" i="43"/>
  <c r="H538" i="43"/>
  <c r="G538" i="4"/>
  <c r="E538" i="4"/>
  <c r="F538" i="4"/>
  <c r="J538" i="4" s="1"/>
  <c r="H538" i="4"/>
  <c r="G561" i="38"/>
  <c r="F561" i="38"/>
  <c r="J561" i="38" s="1"/>
  <c r="H561" i="38"/>
  <c r="E561" i="38"/>
  <c r="K537" i="42"/>
  <c r="D538" i="42" s="1"/>
  <c r="I537" i="42"/>
  <c r="K537" i="1"/>
  <c r="D538" i="1" s="1"/>
  <c r="I537" i="1"/>
  <c r="F540" i="45" l="1"/>
  <c r="J540" i="45" s="1"/>
  <c r="H540" i="45"/>
  <c r="E540" i="45"/>
  <c r="G540" i="45"/>
  <c r="I540" i="44"/>
  <c r="K540" i="44"/>
  <c r="D541" i="44" s="1"/>
  <c r="F528" i="37"/>
  <c r="J528" i="37" s="1"/>
  <c r="E528" i="37"/>
  <c r="G528" i="37"/>
  <c r="H528" i="37"/>
  <c r="K538" i="43"/>
  <c r="D539" i="43" s="1"/>
  <c r="I538" i="43"/>
  <c r="I561" i="38"/>
  <c r="K561" i="38"/>
  <c r="D562" i="38" s="1"/>
  <c r="G538" i="42"/>
  <c r="E538" i="42"/>
  <c r="F538" i="42"/>
  <c r="J538" i="42" s="1"/>
  <c r="H538" i="42"/>
  <c r="F538" i="1"/>
  <c r="J538" i="1" s="1"/>
  <c r="E538" i="1"/>
  <c r="H538" i="1"/>
  <c r="G538" i="1"/>
  <c r="I538" i="4"/>
  <c r="K538" i="4"/>
  <c r="D539" i="4" s="1"/>
  <c r="I540" i="45" l="1"/>
  <c r="K540" i="45"/>
  <c r="D541" i="45" s="1"/>
  <c r="F541" i="44"/>
  <c r="J541" i="44" s="1"/>
  <c r="H541" i="44"/>
  <c r="G541" i="44"/>
  <c r="E541" i="44"/>
  <c r="K528" i="37"/>
  <c r="D529" i="37" s="1"/>
  <c r="I528" i="37"/>
  <c r="G539" i="43"/>
  <c r="F539" i="43"/>
  <c r="J539" i="43" s="1"/>
  <c r="E539" i="43"/>
  <c r="H539" i="43"/>
  <c r="E562" i="38"/>
  <c r="H562" i="38"/>
  <c r="G562" i="38"/>
  <c r="F562" i="38"/>
  <c r="J562" i="38" s="1"/>
  <c r="I538" i="42"/>
  <c r="K538" i="42"/>
  <c r="D539" i="42" s="1"/>
  <c r="F539" i="4"/>
  <c r="J539" i="4" s="1"/>
  <c r="H539" i="4"/>
  <c r="E539" i="4"/>
  <c r="G539" i="4"/>
  <c r="K538" i="1"/>
  <c r="D539" i="1" s="1"/>
  <c r="I538" i="1"/>
  <c r="H541" i="45" l="1"/>
  <c r="G541" i="45"/>
  <c r="F541" i="45"/>
  <c r="J541" i="45" s="1"/>
  <c r="E541" i="45"/>
  <c r="I541" i="44"/>
  <c r="K541" i="44"/>
  <c r="D542" i="44" s="1"/>
  <c r="F529" i="37"/>
  <c r="J529" i="37" s="1"/>
  <c r="H529" i="37"/>
  <c r="G529" i="37"/>
  <c r="E529" i="37"/>
  <c r="I539" i="43"/>
  <c r="K539" i="43"/>
  <c r="D540" i="43" s="1"/>
  <c r="K562" i="38"/>
  <c r="D563" i="38" s="1"/>
  <c r="I562" i="38"/>
  <c r="G539" i="42"/>
  <c r="H539" i="42"/>
  <c r="E539" i="42"/>
  <c r="F539" i="42"/>
  <c r="J539" i="42" s="1"/>
  <c r="F539" i="1"/>
  <c r="J539" i="1" s="1"/>
  <c r="G539" i="1"/>
  <c r="E539" i="1"/>
  <c r="H539" i="1"/>
  <c r="K539" i="4"/>
  <c r="D540" i="4" s="1"/>
  <c r="I539" i="4"/>
  <c r="I541" i="45" l="1"/>
  <c r="K541" i="45"/>
  <c r="D542" i="45" s="1"/>
  <c r="G542" i="44"/>
  <c r="H542" i="44"/>
  <c r="F542" i="44"/>
  <c r="J542" i="44" s="1"/>
  <c r="E542" i="44"/>
  <c r="K529" i="37"/>
  <c r="D530" i="37" s="1"/>
  <c r="I529" i="37"/>
  <c r="E540" i="43"/>
  <c r="F540" i="43"/>
  <c r="J540" i="43" s="1"/>
  <c r="H540" i="43"/>
  <c r="G540" i="43"/>
  <c r="I539" i="42"/>
  <c r="K539" i="42"/>
  <c r="D540" i="42" s="1"/>
  <c r="G540" i="4"/>
  <c r="E540" i="4"/>
  <c r="F540" i="4"/>
  <c r="J540" i="4" s="1"/>
  <c r="H540" i="4"/>
  <c r="I539" i="1"/>
  <c r="K539" i="1"/>
  <c r="D540" i="1" s="1"/>
  <c r="G563" i="38"/>
  <c r="F563" i="38"/>
  <c r="J563" i="38" s="1"/>
  <c r="H563" i="38"/>
  <c r="E563" i="38"/>
  <c r="F542" i="45" l="1"/>
  <c r="J542" i="45" s="1"/>
  <c r="E542" i="45"/>
  <c r="H542" i="45"/>
  <c r="G542" i="45"/>
  <c r="I542" i="44"/>
  <c r="K542" i="44"/>
  <c r="D543" i="44" s="1"/>
  <c r="F530" i="37"/>
  <c r="J530" i="37" s="1"/>
  <c r="G530" i="37"/>
  <c r="H530" i="37"/>
  <c r="E530" i="37"/>
  <c r="K540" i="43"/>
  <c r="D541" i="43" s="1"/>
  <c r="I540" i="43"/>
  <c r="I540" i="4"/>
  <c r="K540" i="4"/>
  <c r="D541" i="4" s="1"/>
  <c r="H540" i="1"/>
  <c r="F540" i="1"/>
  <c r="J540" i="1" s="1"/>
  <c r="G540" i="1"/>
  <c r="E540" i="1"/>
  <c r="G540" i="42"/>
  <c r="F540" i="42"/>
  <c r="J540" i="42" s="1"/>
  <c r="E540" i="42"/>
  <c r="H540" i="42"/>
  <c r="I563" i="38"/>
  <c r="K563" i="38"/>
  <c r="D564" i="38" s="1"/>
  <c r="I542" i="45" l="1"/>
  <c r="K542" i="45"/>
  <c r="D543" i="45" s="1"/>
  <c r="F543" i="44"/>
  <c r="J543" i="44" s="1"/>
  <c r="E543" i="44"/>
  <c r="G543" i="44"/>
  <c r="H543" i="44"/>
  <c r="K530" i="37"/>
  <c r="D531" i="37" s="1"/>
  <c r="I530" i="37"/>
  <c r="H541" i="43"/>
  <c r="G541" i="43"/>
  <c r="E541" i="43"/>
  <c r="F541" i="43"/>
  <c r="J541" i="43" s="1"/>
  <c r="K540" i="42"/>
  <c r="D541" i="42" s="1"/>
  <c r="I540" i="42"/>
  <c r="K540" i="1"/>
  <c r="D541" i="1" s="1"/>
  <c r="I540" i="1"/>
  <c r="E564" i="38"/>
  <c r="H564" i="38"/>
  <c r="G564" i="38"/>
  <c r="F564" i="38"/>
  <c r="J564" i="38" s="1"/>
  <c r="F541" i="4"/>
  <c r="J541" i="4" s="1"/>
  <c r="H541" i="4"/>
  <c r="G541" i="4"/>
  <c r="E541" i="4"/>
  <c r="H543" i="45" l="1"/>
  <c r="G543" i="45"/>
  <c r="F543" i="45"/>
  <c r="J543" i="45" s="1"/>
  <c r="E543" i="45"/>
  <c r="K543" i="44"/>
  <c r="D544" i="44" s="1"/>
  <c r="I543" i="44"/>
  <c r="H531" i="37"/>
  <c r="E531" i="37"/>
  <c r="F531" i="37"/>
  <c r="J531" i="37" s="1"/>
  <c r="G531" i="37"/>
  <c r="I541" i="43"/>
  <c r="K541" i="43"/>
  <c r="D542" i="43" s="1"/>
  <c r="K564" i="38"/>
  <c r="D565" i="38" s="1"/>
  <c r="I564" i="38"/>
  <c r="G541" i="1"/>
  <c r="E541" i="1"/>
  <c r="H541" i="1"/>
  <c r="F541" i="1"/>
  <c r="J541" i="1" s="1"/>
  <c r="K541" i="4"/>
  <c r="D542" i="4" s="1"/>
  <c r="I541" i="4"/>
  <c r="G541" i="42"/>
  <c r="H541" i="42"/>
  <c r="F541" i="42"/>
  <c r="J541" i="42" s="1"/>
  <c r="E541" i="42"/>
  <c r="I543" i="45" l="1"/>
  <c r="K543" i="45"/>
  <c r="D544" i="45" s="1"/>
  <c r="E544" i="44"/>
  <c r="F544" i="44"/>
  <c r="J544" i="44" s="1"/>
  <c r="H544" i="44"/>
  <c r="G544" i="44"/>
  <c r="K531" i="37"/>
  <c r="D532" i="37" s="1"/>
  <c r="I531" i="37"/>
  <c r="E542" i="43"/>
  <c r="G542" i="43"/>
  <c r="H542" i="43"/>
  <c r="F542" i="43"/>
  <c r="J542" i="43" s="1"/>
  <c r="I541" i="1"/>
  <c r="K541" i="1"/>
  <c r="D542" i="1" s="1"/>
  <c r="K541" i="42"/>
  <c r="D542" i="42" s="1"/>
  <c r="I541" i="42"/>
  <c r="G565" i="38"/>
  <c r="F565" i="38"/>
  <c r="J565" i="38" s="1"/>
  <c r="E565" i="38"/>
  <c r="H565" i="38"/>
  <c r="G542" i="4"/>
  <c r="E542" i="4"/>
  <c r="H542" i="4"/>
  <c r="F542" i="4"/>
  <c r="J542" i="4" s="1"/>
  <c r="F544" i="45" l="1"/>
  <c r="J544" i="45" s="1"/>
  <c r="E544" i="45"/>
  <c r="H544" i="45"/>
  <c r="G544" i="45"/>
  <c r="I544" i="44"/>
  <c r="K544" i="44"/>
  <c r="D545" i="44" s="1"/>
  <c r="E532" i="37"/>
  <c r="G532" i="37"/>
  <c r="F532" i="37"/>
  <c r="J532" i="37" s="1"/>
  <c r="H532" i="37"/>
  <c r="I542" i="43"/>
  <c r="K542" i="43"/>
  <c r="D543" i="43" s="1"/>
  <c r="I542" i="4"/>
  <c r="K542" i="4"/>
  <c r="D543" i="4" s="1"/>
  <c r="G542" i="42"/>
  <c r="E542" i="42"/>
  <c r="F542" i="42"/>
  <c r="J542" i="42" s="1"/>
  <c r="H542" i="42"/>
  <c r="I565" i="38"/>
  <c r="K565" i="38"/>
  <c r="D566" i="38" s="1"/>
  <c r="F542" i="1"/>
  <c r="J542" i="1" s="1"/>
  <c r="E542" i="1"/>
  <c r="H542" i="1"/>
  <c r="G542" i="1"/>
  <c r="I544" i="45" l="1"/>
  <c r="K544" i="45"/>
  <c r="D545" i="45" s="1"/>
  <c r="F545" i="44"/>
  <c r="J545" i="44" s="1"/>
  <c r="E545" i="44"/>
  <c r="G545" i="44"/>
  <c r="H545" i="44"/>
  <c r="I532" i="37"/>
  <c r="K532" i="37"/>
  <c r="D533" i="37" s="1"/>
  <c r="G543" i="43"/>
  <c r="H543" i="43"/>
  <c r="F543" i="43"/>
  <c r="J543" i="43" s="1"/>
  <c r="E543" i="43"/>
  <c r="F543" i="4"/>
  <c r="J543" i="4" s="1"/>
  <c r="G543" i="4"/>
  <c r="H543" i="4"/>
  <c r="E543" i="4"/>
  <c r="K542" i="1"/>
  <c r="D543" i="1" s="1"/>
  <c r="I542" i="1"/>
  <c r="I542" i="42"/>
  <c r="K542" i="42"/>
  <c r="D543" i="42" s="1"/>
  <c r="E566" i="38"/>
  <c r="H566" i="38"/>
  <c r="G566" i="38"/>
  <c r="F566" i="38"/>
  <c r="J566" i="38" s="1"/>
  <c r="H545" i="45" l="1"/>
  <c r="G545" i="45"/>
  <c r="F545" i="45"/>
  <c r="J545" i="45" s="1"/>
  <c r="E545" i="45"/>
  <c r="K545" i="44"/>
  <c r="D546" i="44" s="1"/>
  <c r="I545" i="44"/>
  <c r="H533" i="37"/>
  <c r="F533" i="37"/>
  <c r="J533" i="37" s="1"/>
  <c r="E533" i="37"/>
  <c r="G533" i="37"/>
  <c r="I543" i="43"/>
  <c r="K543" i="43"/>
  <c r="D544" i="43" s="1"/>
  <c r="I566" i="38"/>
  <c r="K566" i="38"/>
  <c r="D567" i="38" s="1"/>
  <c r="G543" i="42"/>
  <c r="H543" i="42"/>
  <c r="E543" i="42"/>
  <c r="F543" i="42"/>
  <c r="J543" i="42" s="1"/>
  <c r="F543" i="1"/>
  <c r="J543" i="1" s="1"/>
  <c r="G543" i="1"/>
  <c r="E543" i="1"/>
  <c r="H543" i="1"/>
  <c r="K543" i="4"/>
  <c r="D544" i="4" s="1"/>
  <c r="I543" i="4"/>
  <c r="I545" i="45" l="1"/>
  <c r="K545" i="45"/>
  <c r="D546" i="45" s="1"/>
  <c r="G546" i="44"/>
  <c r="E546" i="44"/>
  <c r="F546" i="44"/>
  <c r="J546" i="44" s="1"/>
  <c r="H546" i="44"/>
  <c r="I533" i="37"/>
  <c r="K533" i="37"/>
  <c r="D534" i="37" s="1"/>
  <c r="E544" i="43"/>
  <c r="H544" i="43"/>
  <c r="G544" i="43"/>
  <c r="F544" i="43"/>
  <c r="J544" i="43" s="1"/>
  <c r="I543" i="42"/>
  <c r="K543" i="42"/>
  <c r="D544" i="42" s="1"/>
  <c r="G567" i="38"/>
  <c r="F567" i="38"/>
  <c r="J567" i="38" s="1"/>
  <c r="E567" i="38"/>
  <c r="H567" i="38"/>
  <c r="G544" i="4"/>
  <c r="H544" i="4"/>
  <c r="E544" i="4"/>
  <c r="F544" i="4"/>
  <c r="J544" i="4" s="1"/>
  <c r="I543" i="1"/>
  <c r="K543" i="1"/>
  <c r="D544" i="1" s="1"/>
  <c r="F546" i="45" l="1"/>
  <c r="J546" i="45" s="1"/>
  <c r="E546" i="45"/>
  <c r="H546" i="45"/>
  <c r="G546" i="45"/>
  <c r="K546" i="44"/>
  <c r="D547" i="44" s="1"/>
  <c r="I546" i="44"/>
  <c r="E534" i="37"/>
  <c r="G534" i="37"/>
  <c r="F534" i="37"/>
  <c r="J534" i="37" s="1"/>
  <c r="H534" i="37"/>
  <c r="I544" i="43"/>
  <c r="K544" i="43"/>
  <c r="D545" i="43" s="1"/>
  <c r="I544" i="4"/>
  <c r="K544" i="4"/>
  <c r="D545" i="4" s="1"/>
  <c r="G544" i="42"/>
  <c r="F544" i="42"/>
  <c r="J544" i="42" s="1"/>
  <c r="E544" i="42"/>
  <c r="H544" i="42"/>
  <c r="H544" i="1"/>
  <c r="G544" i="1"/>
  <c r="F544" i="1"/>
  <c r="J544" i="1" s="1"/>
  <c r="E544" i="1"/>
  <c r="I567" i="38"/>
  <c r="K567" i="38"/>
  <c r="D568" i="38" s="1"/>
  <c r="I546" i="45" l="1"/>
  <c r="K546" i="45"/>
  <c r="D547" i="45" s="1"/>
  <c r="F547" i="44"/>
  <c r="J547" i="44" s="1"/>
  <c r="G547" i="44"/>
  <c r="E547" i="44"/>
  <c r="H547" i="44"/>
  <c r="I534" i="37"/>
  <c r="K534" i="37"/>
  <c r="D535" i="37" s="1"/>
  <c r="E545" i="43"/>
  <c r="H545" i="43"/>
  <c r="G545" i="43"/>
  <c r="F545" i="43"/>
  <c r="J545" i="43" s="1"/>
  <c r="K544" i="42"/>
  <c r="D545" i="42" s="1"/>
  <c r="I544" i="42"/>
  <c r="K544" i="1"/>
  <c r="D545" i="1" s="1"/>
  <c r="I544" i="1"/>
  <c r="F545" i="4"/>
  <c r="J545" i="4" s="1"/>
  <c r="E545" i="4"/>
  <c r="G545" i="4"/>
  <c r="H545" i="4"/>
  <c r="E568" i="38"/>
  <c r="H568" i="38"/>
  <c r="G568" i="38"/>
  <c r="F568" i="38"/>
  <c r="J568" i="38" s="1"/>
  <c r="H547" i="45" l="1"/>
  <c r="G547" i="45"/>
  <c r="F547" i="45"/>
  <c r="J547" i="45" s="1"/>
  <c r="E547" i="45"/>
  <c r="K547" i="44"/>
  <c r="D548" i="44" s="1"/>
  <c r="I547" i="44"/>
  <c r="G535" i="37"/>
  <c r="F535" i="37"/>
  <c r="J535" i="37" s="1"/>
  <c r="E535" i="37"/>
  <c r="H535" i="37"/>
  <c r="I545" i="43"/>
  <c r="K545" i="43"/>
  <c r="D546" i="43" s="1"/>
  <c r="G545" i="1"/>
  <c r="F545" i="1"/>
  <c r="J545" i="1" s="1"/>
  <c r="E545" i="1"/>
  <c r="H545" i="1"/>
  <c r="I568" i="38"/>
  <c r="K568" i="38"/>
  <c r="D569" i="38" s="1"/>
  <c r="K545" i="4"/>
  <c r="D546" i="4" s="1"/>
  <c r="I545" i="4"/>
  <c r="G545" i="42"/>
  <c r="H545" i="42"/>
  <c r="F545" i="42"/>
  <c r="J545" i="42" s="1"/>
  <c r="E545" i="42"/>
  <c r="I547" i="45" l="1"/>
  <c r="K547" i="45"/>
  <c r="D548" i="45" s="1"/>
  <c r="H548" i="44"/>
  <c r="E548" i="44"/>
  <c r="F548" i="44"/>
  <c r="J548" i="44" s="1"/>
  <c r="G548" i="44"/>
  <c r="I535" i="37"/>
  <c r="K535" i="37"/>
  <c r="D536" i="37" s="1"/>
  <c r="E546" i="43"/>
  <c r="F546" i="43"/>
  <c r="J546" i="43" s="1"/>
  <c r="G546" i="43"/>
  <c r="H546" i="43"/>
  <c r="G569" i="38"/>
  <c r="F569" i="38"/>
  <c r="J569" i="38" s="1"/>
  <c r="H569" i="38"/>
  <c r="E569" i="38"/>
  <c r="K545" i="1"/>
  <c r="D546" i="1" s="1"/>
  <c r="I545" i="1"/>
  <c r="K545" i="42"/>
  <c r="D546" i="42" s="1"/>
  <c r="I545" i="42"/>
  <c r="G546" i="4"/>
  <c r="H546" i="4"/>
  <c r="E546" i="4"/>
  <c r="F546" i="4"/>
  <c r="J546" i="4" s="1"/>
  <c r="F548" i="45" l="1"/>
  <c r="J548" i="45" s="1"/>
  <c r="E548" i="45"/>
  <c r="H548" i="45"/>
  <c r="G548" i="45"/>
  <c r="I548" i="44"/>
  <c r="K548" i="44"/>
  <c r="D549" i="44" s="1"/>
  <c r="F536" i="37"/>
  <c r="J536" i="37" s="1"/>
  <c r="H536" i="37"/>
  <c r="G536" i="37"/>
  <c r="E536" i="37"/>
  <c r="K546" i="43"/>
  <c r="D547" i="43" s="1"/>
  <c r="I546" i="43"/>
  <c r="G546" i="42"/>
  <c r="E546" i="42"/>
  <c r="F546" i="42"/>
  <c r="J546" i="42" s="1"/>
  <c r="H546" i="42"/>
  <c r="I569" i="38"/>
  <c r="K569" i="38"/>
  <c r="D570" i="38" s="1"/>
  <c r="I546" i="4"/>
  <c r="K546" i="4"/>
  <c r="D547" i="4" s="1"/>
  <c r="F546" i="1"/>
  <c r="J546" i="1" s="1"/>
  <c r="E546" i="1"/>
  <c r="H546" i="1"/>
  <c r="G546" i="1"/>
  <c r="I548" i="45" l="1"/>
  <c r="K548" i="45"/>
  <c r="D549" i="45" s="1"/>
  <c r="H549" i="44"/>
  <c r="F549" i="44"/>
  <c r="J549" i="44" s="1"/>
  <c r="G549" i="44"/>
  <c r="E549" i="44"/>
  <c r="K536" i="37"/>
  <c r="D537" i="37" s="1"/>
  <c r="I536" i="37"/>
  <c r="G547" i="43"/>
  <c r="F547" i="43"/>
  <c r="J547" i="43" s="1"/>
  <c r="E547" i="43"/>
  <c r="H547" i="43"/>
  <c r="K546" i="1"/>
  <c r="D547" i="1" s="1"/>
  <c r="I546" i="1"/>
  <c r="I546" i="42"/>
  <c r="K546" i="42"/>
  <c r="D547" i="42" s="1"/>
  <c r="E570" i="38"/>
  <c r="H570" i="38"/>
  <c r="G570" i="38"/>
  <c r="F570" i="38"/>
  <c r="J570" i="38" s="1"/>
  <c r="F547" i="4"/>
  <c r="J547" i="4" s="1"/>
  <c r="H547" i="4"/>
  <c r="G547" i="4"/>
  <c r="E547" i="4"/>
  <c r="H549" i="45" l="1"/>
  <c r="G549" i="45"/>
  <c r="F549" i="45"/>
  <c r="J549" i="45" s="1"/>
  <c r="E549" i="45"/>
  <c r="I549" i="44"/>
  <c r="K549" i="44"/>
  <c r="D550" i="44" s="1"/>
  <c r="H537" i="37"/>
  <c r="F537" i="37"/>
  <c r="J537" i="37" s="1"/>
  <c r="G537" i="37"/>
  <c r="E537" i="37"/>
  <c r="I547" i="43"/>
  <c r="K547" i="43"/>
  <c r="D548" i="43" s="1"/>
  <c r="K547" i="4"/>
  <c r="D548" i="4" s="1"/>
  <c r="I547" i="4"/>
  <c r="K570" i="38"/>
  <c r="D571" i="38" s="1"/>
  <c r="I570" i="38"/>
  <c r="G547" i="42"/>
  <c r="H547" i="42"/>
  <c r="F547" i="42"/>
  <c r="J547" i="42" s="1"/>
  <c r="E547" i="42"/>
  <c r="F547" i="1"/>
  <c r="J547" i="1" s="1"/>
  <c r="G547" i="1"/>
  <c r="E547" i="1"/>
  <c r="H547" i="1"/>
  <c r="I549" i="45" l="1"/>
  <c r="K549" i="45"/>
  <c r="D550" i="45" s="1"/>
  <c r="G550" i="44"/>
  <c r="H550" i="44"/>
  <c r="F550" i="44"/>
  <c r="J550" i="44" s="1"/>
  <c r="E550" i="44"/>
  <c r="I537" i="37"/>
  <c r="K537" i="37"/>
  <c r="D538" i="37" s="1"/>
  <c r="E548" i="43"/>
  <c r="F548" i="43"/>
  <c r="J548" i="43" s="1"/>
  <c r="H548" i="43"/>
  <c r="G548" i="43"/>
  <c r="I547" i="1"/>
  <c r="K547" i="1"/>
  <c r="D548" i="1" s="1"/>
  <c r="G548" i="4"/>
  <c r="E548" i="4"/>
  <c r="F548" i="4"/>
  <c r="J548" i="4" s="1"/>
  <c r="H548" i="4"/>
  <c r="I547" i="42"/>
  <c r="K547" i="42"/>
  <c r="D548" i="42" s="1"/>
  <c r="G571" i="38"/>
  <c r="F571" i="38"/>
  <c r="J571" i="38" s="1"/>
  <c r="H571" i="38"/>
  <c r="E571" i="38"/>
  <c r="F550" i="45" l="1"/>
  <c r="J550" i="45" s="1"/>
  <c r="E550" i="45"/>
  <c r="H550" i="45"/>
  <c r="G550" i="45"/>
  <c r="I550" i="44"/>
  <c r="K550" i="44"/>
  <c r="D551" i="44" s="1"/>
  <c r="E538" i="37"/>
  <c r="H538" i="37"/>
  <c r="G538" i="37"/>
  <c r="F538" i="37"/>
  <c r="J538" i="37" s="1"/>
  <c r="K548" i="43"/>
  <c r="D549" i="43" s="1"/>
  <c r="I548" i="43"/>
  <c r="G548" i="42"/>
  <c r="F548" i="42"/>
  <c r="J548" i="42" s="1"/>
  <c r="E548" i="42"/>
  <c r="H548" i="42"/>
  <c r="I571" i="38"/>
  <c r="K571" i="38"/>
  <c r="D572" i="38" s="1"/>
  <c r="H548" i="1"/>
  <c r="G548" i="1"/>
  <c r="F548" i="1"/>
  <c r="J548" i="1" s="1"/>
  <c r="E548" i="1"/>
  <c r="I548" i="4"/>
  <c r="K548" i="4"/>
  <c r="D549" i="4" s="1"/>
  <c r="I550" i="45" l="1"/>
  <c r="K550" i="45"/>
  <c r="D551" i="45" s="1"/>
  <c r="F551" i="44"/>
  <c r="J551" i="44" s="1"/>
  <c r="E551" i="44"/>
  <c r="G551" i="44"/>
  <c r="H551" i="44"/>
  <c r="K538" i="37"/>
  <c r="D539" i="37" s="1"/>
  <c r="I538" i="37"/>
  <c r="H549" i="43"/>
  <c r="G549" i="43"/>
  <c r="E549" i="43"/>
  <c r="F549" i="43"/>
  <c r="J549" i="43" s="1"/>
  <c r="E572" i="38"/>
  <c r="H572" i="38"/>
  <c r="G572" i="38"/>
  <c r="F572" i="38"/>
  <c r="J572" i="38" s="1"/>
  <c r="K548" i="1"/>
  <c r="D549" i="1" s="1"/>
  <c r="I548" i="1"/>
  <c r="H549" i="4"/>
  <c r="F549" i="4"/>
  <c r="J549" i="4" s="1"/>
  <c r="E549" i="4"/>
  <c r="G549" i="4"/>
  <c r="K548" i="42"/>
  <c r="D549" i="42" s="1"/>
  <c r="I548" i="42"/>
  <c r="H551" i="45" l="1"/>
  <c r="G551" i="45"/>
  <c r="F551" i="45"/>
  <c r="J551" i="45" s="1"/>
  <c r="E551" i="45"/>
  <c r="K551" i="44"/>
  <c r="D552" i="44" s="1"/>
  <c r="I551" i="44"/>
  <c r="H539" i="37"/>
  <c r="F539" i="37"/>
  <c r="J539" i="37" s="1"/>
  <c r="G539" i="37"/>
  <c r="E539" i="37"/>
  <c r="I549" i="43"/>
  <c r="K549" i="43"/>
  <c r="D550" i="43" s="1"/>
  <c r="K549" i="4"/>
  <c r="D550" i="4" s="1"/>
  <c r="I549" i="4"/>
  <c r="G549" i="42"/>
  <c r="H549" i="42"/>
  <c r="F549" i="42"/>
  <c r="J549" i="42" s="1"/>
  <c r="E549" i="42"/>
  <c r="K572" i="38"/>
  <c r="D573" i="38" s="1"/>
  <c r="I572" i="38"/>
  <c r="G549" i="1"/>
  <c r="E549" i="1"/>
  <c r="F549" i="1"/>
  <c r="J549" i="1" s="1"/>
  <c r="H549" i="1"/>
  <c r="I551" i="45" l="1"/>
  <c r="K551" i="45"/>
  <c r="D552" i="45" s="1"/>
  <c r="H552" i="44"/>
  <c r="F552" i="44"/>
  <c r="J552" i="44" s="1"/>
  <c r="E552" i="44"/>
  <c r="G552" i="44"/>
  <c r="I539" i="37"/>
  <c r="K539" i="37"/>
  <c r="D540" i="37" s="1"/>
  <c r="E550" i="43"/>
  <c r="G550" i="43"/>
  <c r="H550" i="43"/>
  <c r="F550" i="43"/>
  <c r="J550" i="43" s="1"/>
  <c r="G573" i="38"/>
  <c r="F573" i="38"/>
  <c r="J573" i="38" s="1"/>
  <c r="E573" i="38"/>
  <c r="H573" i="38"/>
  <c r="I549" i="1"/>
  <c r="K549" i="1"/>
  <c r="D550" i="1" s="1"/>
  <c r="K549" i="42"/>
  <c r="D550" i="42" s="1"/>
  <c r="I549" i="42"/>
  <c r="G550" i="4"/>
  <c r="E550" i="4"/>
  <c r="H550" i="4"/>
  <c r="F550" i="4"/>
  <c r="J550" i="4" s="1"/>
  <c r="F552" i="45" l="1"/>
  <c r="J552" i="45" s="1"/>
  <c r="E552" i="45"/>
  <c r="H552" i="45"/>
  <c r="G552" i="45"/>
  <c r="I552" i="44"/>
  <c r="K552" i="44"/>
  <c r="D553" i="44" s="1"/>
  <c r="G540" i="37"/>
  <c r="E540" i="37"/>
  <c r="F540" i="37"/>
  <c r="J540" i="37" s="1"/>
  <c r="H540" i="37"/>
  <c r="I550" i="43"/>
  <c r="K550" i="43"/>
  <c r="D551" i="43" s="1"/>
  <c r="F550" i="1"/>
  <c r="J550" i="1" s="1"/>
  <c r="E550" i="1"/>
  <c r="H550" i="1"/>
  <c r="G550" i="1"/>
  <c r="I573" i="38"/>
  <c r="K573" i="38"/>
  <c r="D574" i="38" s="1"/>
  <c r="I550" i="4"/>
  <c r="K550" i="4"/>
  <c r="D551" i="4" s="1"/>
  <c r="G550" i="42"/>
  <c r="E550" i="42"/>
  <c r="F550" i="42"/>
  <c r="J550" i="42" s="1"/>
  <c r="H550" i="42"/>
  <c r="I552" i="45" l="1"/>
  <c r="K552" i="45"/>
  <c r="D553" i="45" s="1"/>
  <c r="F553" i="44"/>
  <c r="J553" i="44" s="1"/>
  <c r="E553" i="44"/>
  <c r="G553" i="44"/>
  <c r="H553" i="44"/>
  <c r="K540" i="37"/>
  <c r="D541" i="37" s="1"/>
  <c r="I540" i="37"/>
  <c r="G551" i="43"/>
  <c r="H551" i="43"/>
  <c r="F551" i="43"/>
  <c r="J551" i="43" s="1"/>
  <c r="E551" i="43"/>
  <c r="E574" i="38"/>
  <c r="H574" i="38"/>
  <c r="G574" i="38"/>
  <c r="F574" i="38"/>
  <c r="J574" i="38" s="1"/>
  <c r="F551" i="4"/>
  <c r="J551" i="4" s="1"/>
  <c r="H551" i="4"/>
  <c r="G551" i="4"/>
  <c r="E551" i="4"/>
  <c r="I550" i="42"/>
  <c r="K550" i="42"/>
  <c r="D551" i="42" s="1"/>
  <c r="K550" i="1"/>
  <c r="D551" i="1" s="1"/>
  <c r="I550" i="1"/>
  <c r="H553" i="45" l="1"/>
  <c r="G553" i="45"/>
  <c r="F553" i="45"/>
  <c r="J553" i="45" s="1"/>
  <c r="E553" i="45"/>
  <c r="I553" i="44"/>
  <c r="K553" i="44"/>
  <c r="D554" i="44" s="1"/>
  <c r="G541" i="37"/>
  <c r="E541" i="37"/>
  <c r="H541" i="37"/>
  <c r="F541" i="37"/>
  <c r="J541" i="37" s="1"/>
  <c r="I551" i="43"/>
  <c r="K551" i="43"/>
  <c r="D552" i="43" s="1"/>
  <c r="K551" i="4"/>
  <c r="D552" i="4" s="1"/>
  <c r="I551" i="4"/>
  <c r="G551" i="42"/>
  <c r="H551" i="42"/>
  <c r="E551" i="42"/>
  <c r="F551" i="42"/>
  <c r="J551" i="42" s="1"/>
  <c r="I574" i="38"/>
  <c r="K574" i="38"/>
  <c r="D575" i="38" s="1"/>
  <c r="F551" i="1"/>
  <c r="J551" i="1" s="1"/>
  <c r="G551" i="1"/>
  <c r="E551" i="1"/>
  <c r="H551" i="1"/>
  <c r="I553" i="45" l="1"/>
  <c r="K553" i="45"/>
  <c r="D554" i="45" s="1"/>
  <c r="G554" i="44"/>
  <c r="F554" i="44"/>
  <c r="J554" i="44" s="1"/>
  <c r="E554" i="44"/>
  <c r="H554" i="44"/>
  <c r="K541" i="37"/>
  <c r="D542" i="37" s="1"/>
  <c r="I541" i="37"/>
  <c r="E552" i="43"/>
  <c r="H552" i="43"/>
  <c r="G552" i="43"/>
  <c r="F552" i="43"/>
  <c r="J552" i="43" s="1"/>
  <c r="I551" i="1"/>
  <c r="K551" i="1"/>
  <c r="D552" i="1" s="1"/>
  <c r="G575" i="38"/>
  <c r="F575" i="38"/>
  <c r="J575" i="38" s="1"/>
  <c r="E575" i="38"/>
  <c r="H575" i="38"/>
  <c r="I551" i="42"/>
  <c r="K551" i="42"/>
  <c r="D552" i="42" s="1"/>
  <c r="G552" i="4"/>
  <c r="H552" i="4"/>
  <c r="E552" i="4"/>
  <c r="F552" i="4"/>
  <c r="J552" i="4" s="1"/>
  <c r="F554" i="45" l="1"/>
  <c r="J554" i="45" s="1"/>
  <c r="E554" i="45"/>
  <c r="H554" i="45"/>
  <c r="G554" i="45"/>
  <c r="I554" i="44"/>
  <c r="K554" i="44"/>
  <c r="D555" i="44" s="1"/>
  <c r="E542" i="37"/>
  <c r="H542" i="37"/>
  <c r="G542" i="37"/>
  <c r="F542" i="37"/>
  <c r="J542" i="37" s="1"/>
  <c r="I552" i="43"/>
  <c r="K552" i="43"/>
  <c r="D553" i="43" s="1"/>
  <c r="I575" i="38"/>
  <c r="K575" i="38"/>
  <c r="D576" i="38" s="1"/>
  <c r="I552" i="4"/>
  <c r="K552" i="4"/>
  <c r="D553" i="4" s="1"/>
  <c r="H552" i="1"/>
  <c r="G552" i="1"/>
  <c r="F552" i="1"/>
  <c r="J552" i="1" s="1"/>
  <c r="E552" i="1"/>
  <c r="G552" i="42"/>
  <c r="F552" i="42"/>
  <c r="J552" i="42" s="1"/>
  <c r="E552" i="42"/>
  <c r="H552" i="42"/>
  <c r="I554" i="45" l="1"/>
  <c r="K554" i="45"/>
  <c r="D555" i="45" s="1"/>
  <c r="F555" i="44"/>
  <c r="J555" i="44" s="1"/>
  <c r="E555" i="44"/>
  <c r="G555" i="44"/>
  <c r="H555" i="44"/>
  <c r="I542" i="37"/>
  <c r="K542" i="37"/>
  <c r="D543" i="37" s="1"/>
  <c r="E553" i="43"/>
  <c r="H553" i="43"/>
  <c r="G553" i="43"/>
  <c r="F553" i="43"/>
  <c r="J553" i="43" s="1"/>
  <c r="K552" i="1"/>
  <c r="D553" i="1" s="1"/>
  <c r="I552" i="1"/>
  <c r="F553" i="4"/>
  <c r="J553" i="4" s="1"/>
  <c r="E553" i="4"/>
  <c r="H553" i="4"/>
  <c r="G553" i="4"/>
  <c r="K552" i="42"/>
  <c r="D553" i="42" s="1"/>
  <c r="I552" i="42"/>
  <c r="E576" i="38"/>
  <c r="H576" i="38"/>
  <c r="G576" i="38"/>
  <c r="F576" i="38"/>
  <c r="J576" i="38" s="1"/>
  <c r="H555" i="45" l="1"/>
  <c r="G555" i="45"/>
  <c r="F555" i="45"/>
  <c r="J555" i="45" s="1"/>
  <c r="E555" i="45"/>
  <c r="K555" i="44"/>
  <c r="D556" i="44" s="1"/>
  <c r="I555" i="44"/>
  <c r="H543" i="37"/>
  <c r="G543" i="37"/>
  <c r="F543" i="37"/>
  <c r="J543" i="37" s="1"/>
  <c r="E543" i="37"/>
  <c r="I553" i="43"/>
  <c r="K553" i="43"/>
  <c r="D554" i="43" s="1"/>
  <c r="I576" i="38"/>
  <c r="K576" i="38"/>
  <c r="D577" i="38" s="1"/>
  <c r="G553" i="42"/>
  <c r="H553" i="42"/>
  <c r="F553" i="42"/>
  <c r="J553" i="42" s="1"/>
  <c r="E553" i="42"/>
  <c r="K553" i="4"/>
  <c r="D554" i="4" s="1"/>
  <c r="I553" i="4"/>
  <c r="G553" i="1"/>
  <c r="E553" i="1"/>
  <c r="H553" i="1"/>
  <c r="F553" i="1"/>
  <c r="J553" i="1" s="1"/>
  <c r="I555" i="45" l="1"/>
  <c r="K555" i="45"/>
  <c r="D556" i="45" s="1"/>
  <c r="H556" i="44"/>
  <c r="F556" i="44"/>
  <c r="J556" i="44" s="1"/>
  <c r="E556" i="44"/>
  <c r="G556" i="44"/>
  <c r="I543" i="37"/>
  <c r="K543" i="37"/>
  <c r="D544" i="37" s="1"/>
  <c r="E554" i="43"/>
  <c r="F554" i="43"/>
  <c r="J554" i="43" s="1"/>
  <c r="G554" i="43"/>
  <c r="H554" i="43"/>
  <c r="G554" i="4"/>
  <c r="E554" i="4"/>
  <c r="F554" i="4"/>
  <c r="J554" i="4" s="1"/>
  <c r="H554" i="4"/>
  <c r="K553" i="1"/>
  <c r="D554" i="1" s="1"/>
  <c r="I553" i="1"/>
  <c r="G577" i="38"/>
  <c r="F577" i="38"/>
  <c r="J577" i="38" s="1"/>
  <c r="H577" i="38"/>
  <c r="E577" i="38"/>
  <c r="K553" i="42"/>
  <c r="D554" i="42" s="1"/>
  <c r="I553" i="42"/>
  <c r="F556" i="45" l="1"/>
  <c r="J556" i="45" s="1"/>
  <c r="E556" i="45"/>
  <c r="H556" i="45"/>
  <c r="G556" i="45"/>
  <c r="K556" i="44"/>
  <c r="D557" i="44" s="1"/>
  <c r="I556" i="44"/>
  <c r="F544" i="37"/>
  <c r="J544" i="37" s="1"/>
  <c r="G544" i="37"/>
  <c r="E544" i="37"/>
  <c r="H544" i="37"/>
  <c r="K554" i="43"/>
  <c r="D555" i="43" s="1"/>
  <c r="I554" i="43"/>
  <c r="F554" i="1"/>
  <c r="J554" i="1" s="1"/>
  <c r="E554" i="1"/>
  <c r="H554" i="1"/>
  <c r="G554" i="1"/>
  <c r="I577" i="38"/>
  <c r="K577" i="38"/>
  <c r="D578" i="38" s="1"/>
  <c r="G554" i="42"/>
  <c r="E554" i="42"/>
  <c r="F554" i="42"/>
  <c r="J554" i="42" s="1"/>
  <c r="H554" i="42"/>
  <c r="I554" i="4"/>
  <c r="K554" i="4"/>
  <c r="D555" i="4" s="1"/>
  <c r="I556" i="45" l="1"/>
  <c r="K556" i="45"/>
  <c r="D557" i="45" s="1"/>
  <c r="F557" i="44"/>
  <c r="J557" i="44" s="1"/>
  <c r="E557" i="44"/>
  <c r="G557" i="44"/>
  <c r="H557" i="44"/>
  <c r="K544" i="37"/>
  <c r="D545" i="37" s="1"/>
  <c r="I544" i="37"/>
  <c r="G555" i="43"/>
  <c r="F555" i="43"/>
  <c r="J555" i="43" s="1"/>
  <c r="E555" i="43"/>
  <c r="H555" i="43"/>
  <c r="E578" i="38"/>
  <c r="H578" i="38"/>
  <c r="G578" i="38"/>
  <c r="F578" i="38"/>
  <c r="J578" i="38" s="1"/>
  <c r="I554" i="42"/>
  <c r="K554" i="42"/>
  <c r="D555" i="42" s="1"/>
  <c r="F555" i="4"/>
  <c r="J555" i="4" s="1"/>
  <c r="G555" i="4"/>
  <c r="H555" i="4"/>
  <c r="E555" i="4"/>
  <c r="K554" i="1"/>
  <c r="D555" i="1" s="1"/>
  <c r="I554" i="1"/>
  <c r="H557" i="45" l="1"/>
  <c r="G557" i="45"/>
  <c r="F557" i="45"/>
  <c r="J557" i="45" s="1"/>
  <c r="E557" i="45"/>
  <c r="K557" i="44"/>
  <c r="D558" i="44" s="1"/>
  <c r="I557" i="44"/>
  <c r="E545" i="37"/>
  <c r="F545" i="37"/>
  <c r="J545" i="37" s="1"/>
  <c r="G545" i="37"/>
  <c r="H545" i="37"/>
  <c r="I555" i="43"/>
  <c r="K555" i="43"/>
  <c r="D556" i="43" s="1"/>
  <c r="K578" i="38"/>
  <c r="D579" i="38" s="1"/>
  <c r="I578" i="38"/>
  <c r="K555" i="4"/>
  <c r="D556" i="4" s="1"/>
  <c r="I555" i="4"/>
  <c r="G555" i="42"/>
  <c r="H555" i="42"/>
  <c r="E555" i="42"/>
  <c r="F555" i="42"/>
  <c r="J555" i="42" s="1"/>
  <c r="F555" i="1"/>
  <c r="J555" i="1" s="1"/>
  <c r="G555" i="1"/>
  <c r="E555" i="1"/>
  <c r="H555" i="1"/>
  <c r="I557" i="45" l="1"/>
  <c r="K557" i="45"/>
  <c r="D558" i="45" s="1"/>
  <c r="G558" i="44"/>
  <c r="F558" i="44"/>
  <c r="J558" i="44" s="1"/>
  <c r="E558" i="44"/>
  <c r="H558" i="44"/>
  <c r="K545" i="37"/>
  <c r="D546" i="37" s="1"/>
  <c r="I545" i="37"/>
  <c r="E556" i="43"/>
  <c r="F556" i="43"/>
  <c r="J556" i="43" s="1"/>
  <c r="H556" i="43"/>
  <c r="G556" i="43"/>
  <c r="I555" i="1"/>
  <c r="K555" i="1"/>
  <c r="D556" i="1" s="1"/>
  <c r="G579" i="38"/>
  <c r="F579" i="38"/>
  <c r="J579" i="38" s="1"/>
  <c r="E579" i="38"/>
  <c r="H579" i="38"/>
  <c r="I555" i="42"/>
  <c r="K555" i="42"/>
  <c r="D556" i="42" s="1"/>
  <c r="G556" i="4"/>
  <c r="E556" i="4"/>
  <c r="F556" i="4"/>
  <c r="J556" i="4" s="1"/>
  <c r="H556" i="4"/>
  <c r="F558" i="45" l="1"/>
  <c r="J558" i="45" s="1"/>
  <c r="E558" i="45"/>
  <c r="H558" i="45"/>
  <c r="G558" i="45"/>
  <c r="I558" i="44"/>
  <c r="K558" i="44"/>
  <c r="D559" i="44" s="1"/>
  <c r="H546" i="37"/>
  <c r="G546" i="37"/>
  <c r="F546" i="37"/>
  <c r="J546" i="37" s="1"/>
  <c r="E546" i="37"/>
  <c r="K556" i="43"/>
  <c r="D557" i="43" s="1"/>
  <c r="I556" i="43"/>
  <c r="I579" i="38"/>
  <c r="K579" i="38"/>
  <c r="D580" i="38" s="1"/>
  <c r="G556" i="42"/>
  <c r="F556" i="42"/>
  <c r="J556" i="42" s="1"/>
  <c r="E556" i="42"/>
  <c r="H556" i="42"/>
  <c r="H556" i="1"/>
  <c r="F556" i="1"/>
  <c r="J556" i="1" s="1"/>
  <c r="G556" i="1"/>
  <c r="E556" i="1"/>
  <c r="I556" i="4"/>
  <c r="K556" i="4"/>
  <c r="D557" i="4" s="1"/>
  <c r="I558" i="45" l="1"/>
  <c r="K558" i="45"/>
  <c r="D559" i="45" s="1"/>
  <c r="F559" i="44"/>
  <c r="J559" i="44" s="1"/>
  <c r="E559" i="44"/>
  <c r="G559" i="44"/>
  <c r="H559" i="44"/>
  <c r="K546" i="37"/>
  <c r="D547" i="37" s="1"/>
  <c r="I546" i="37"/>
  <c r="H557" i="43"/>
  <c r="G557" i="43"/>
  <c r="E557" i="43"/>
  <c r="F557" i="43"/>
  <c r="J557" i="43" s="1"/>
  <c r="F557" i="4"/>
  <c r="J557" i="4" s="1"/>
  <c r="H557" i="4"/>
  <c r="E557" i="4"/>
  <c r="G557" i="4"/>
  <c r="K556" i="42"/>
  <c r="D557" i="42" s="1"/>
  <c r="I556" i="42"/>
  <c r="E580" i="38"/>
  <c r="H580" i="38"/>
  <c r="G580" i="38"/>
  <c r="F580" i="38"/>
  <c r="J580" i="38" s="1"/>
  <c r="K556" i="1"/>
  <c r="D557" i="1" s="1"/>
  <c r="I556" i="1"/>
  <c r="H559" i="45" l="1"/>
  <c r="G559" i="45"/>
  <c r="F559" i="45"/>
  <c r="J559" i="45" s="1"/>
  <c r="E559" i="45"/>
  <c r="K559" i="44"/>
  <c r="D560" i="44" s="1"/>
  <c r="I559" i="44"/>
  <c r="G547" i="37"/>
  <c r="H547" i="37"/>
  <c r="E547" i="37"/>
  <c r="F547" i="37"/>
  <c r="J547" i="37" s="1"/>
  <c r="I557" i="43"/>
  <c r="K557" i="43"/>
  <c r="D558" i="43" s="1"/>
  <c r="G557" i="1"/>
  <c r="E557" i="1"/>
  <c r="H557" i="1"/>
  <c r="F557" i="1"/>
  <c r="J557" i="1" s="1"/>
  <c r="K580" i="38"/>
  <c r="D581" i="38" s="1"/>
  <c r="I580" i="38"/>
  <c r="G557" i="42"/>
  <c r="H557" i="42"/>
  <c r="F557" i="42"/>
  <c r="J557" i="42" s="1"/>
  <c r="E557" i="42"/>
  <c r="K557" i="4"/>
  <c r="D558" i="4" s="1"/>
  <c r="I557" i="4"/>
  <c r="I559" i="45" l="1"/>
  <c r="K559" i="45"/>
  <c r="D560" i="45" s="1"/>
  <c r="H560" i="44"/>
  <c r="F560" i="44"/>
  <c r="J560" i="44" s="1"/>
  <c r="E560" i="44"/>
  <c r="G560" i="44"/>
  <c r="K547" i="37"/>
  <c r="D548" i="37" s="1"/>
  <c r="I547" i="37"/>
  <c r="E558" i="43"/>
  <c r="G558" i="43"/>
  <c r="H558" i="43"/>
  <c r="F558" i="43"/>
  <c r="J558" i="43" s="1"/>
  <c r="I557" i="1"/>
  <c r="K557" i="1"/>
  <c r="D558" i="1" s="1"/>
  <c r="K557" i="42"/>
  <c r="D558" i="42" s="1"/>
  <c r="I557" i="42"/>
  <c r="H558" i="4"/>
  <c r="E558" i="4"/>
  <c r="F558" i="4"/>
  <c r="J558" i="4" s="1"/>
  <c r="G558" i="4"/>
  <c r="G581" i="38"/>
  <c r="F581" i="38"/>
  <c r="J581" i="38" s="1"/>
  <c r="E581" i="38"/>
  <c r="H581" i="38"/>
  <c r="F560" i="45" l="1"/>
  <c r="J560" i="45" s="1"/>
  <c r="E560" i="45"/>
  <c r="H560" i="45"/>
  <c r="G560" i="45"/>
  <c r="I560" i="44"/>
  <c r="K560" i="44"/>
  <c r="D561" i="44" s="1"/>
  <c r="E548" i="37"/>
  <c r="F548" i="37"/>
  <c r="J548" i="37" s="1"/>
  <c r="H548" i="37"/>
  <c r="G548" i="37"/>
  <c r="I558" i="43"/>
  <c r="K558" i="43"/>
  <c r="D559" i="43" s="1"/>
  <c r="I581" i="38"/>
  <c r="K581" i="38"/>
  <c r="D582" i="38" s="1"/>
  <c r="K558" i="4"/>
  <c r="D559" i="4" s="1"/>
  <c r="I558" i="4"/>
  <c r="G558" i="42"/>
  <c r="E558" i="42"/>
  <c r="F558" i="42"/>
  <c r="J558" i="42" s="1"/>
  <c r="H558" i="42"/>
  <c r="F558" i="1"/>
  <c r="J558" i="1" s="1"/>
  <c r="E558" i="1"/>
  <c r="H558" i="1"/>
  <c r="G558" i="1"/>
  <c r="I560" i="45" l="1"/>
  <c r="K560" i="45"/>
  <c r="D561" i="45" s="1"/>
  <c r="F561" i="44"/>
  <c r="J561" i="44" s="1"/>
  <c r="E561" i="44"/>
  <c r="G561" i="44"/>
  <c r="H561" i="44"/>
  <c r="I548" i="37"/>
  <c r="K548" i="37"/>
  <c r="D549" i="37" s="1"/>
  <c r="G559" i="43"/>
  <c r="H559" i="43"/>
  <c r="F559" i="43"/>
  <c r="J559" i="43" s="1"/>
  <c r="E559" i="43"/>
  <c r="I558" i="42"/>
  <c r="K558" i="42"/>
  <c r="D559" i="42" s="1"/>
  <c r="F559" i="4"/>
  <c r="J559" i="4" s="1"/>
  <c r="H559" i="4"/>
  <c r="G559" i="4"/>
  <c r="E559" i="4"/>
  <c r="E582" i="38"/>
  <c r="H582" i="38"/>
  <c r="G582" i="38"/>
  <c r="F582" i="38"/>
  <c r="J582" i="38" s="1"/>
  <c r="K558" i="1"/>
  <c r="D559" i="1" s="1"/>
  <c r="I558" i="1"/>
  <c r="H561" i="45" l="1"/>
  <c r="G561" i="45"/>
  <c r="F561" i="45"/>
  <c r="J561" i="45" s="1"/>
  <c r="E561" i="45"/>
  <c r="I561" i="44"/>
  <c r="K561" i="44"/>
  <c r="D562" i="44" s="1"/>
  <c r="E549" i="37"/>
  <c r="F549" i="37"/>
  <c r="J549" i="37" s="1"/>
  <c r="G549" i="37"/>
  <c r="H549" i="37"/>
  <c r="I559" i="43"/>
  <c r="K559" i="43"/>
  <c r="D560" i="43" s="1"/>
  <c r="I582" i="38"/>
  <c r="K582" i="38"/>
  <c r="D583" i="38" s="1"/>
  <c r="G559" i="42"/>
  <c r="H559" i="42"/>
  <c r="E559" i="42"/>
  <c r="F559" i="42"/>
  <c r="J559" i="42" s="1"/>
  <c r="F559" i="1"/>
  <c r="J559" i="1" s="1"/>
  <c r="G559" i="1"/>
  <c r="E559" i="1"/>
  <c r="H559" i="1"/>
  <c r="K559" i="4"/>
  <c r="D560" i="4" s="1"/>
  <c r="I559" i="4"/>
  <c r="I561" i="45" l="1"/>
  <c r="K561" i="45"/>
  <c r="D562" i="45" s="1"/>
  <c r="G562" i="44"/>
  <c r="F562" i="44"/>
  <c r="J562" i="44" s="1"/>
  <c r="E562" i="44"/>
  <c r="H562" i="44"/>
  <c r="K549" i="37"/>
  <c r="D550" i="37" s="1"/>
  <c r="I549" i="37"/>
  <c r="E560" i="43"/>
  <c r="H560" i="43"/>
  <c r="G560" i="43"/>
  <c r="F560" i="43"/>
  <c r="J560" i="43" s="1"/>
  <c r="I559" i="42"/>
  <c r="K559" i="42"/>
  <c r="D560" i="42" s="1"/>
  <c r="G583" i="38"/>
  <c r="F583" i="38"/>
  <c r="J583" i="38" s="1"/>
  <c r="E583" i="38"/>
  <c r="H583" i="38"/>
  <c r="G560" i="4"/>
  <c r="E560" i="4"/>
  <c r="H560" i="4"/>
  <c r="F560" i="4"/>
  <c r="J560" i="4" s="1"/>
  <c r="I559" i="1"/>
  <c r="K559" i="1"/>
  <c r="D560" i="1" s="1"/>
  <c r="F562" i="45" l="1"/>
  <c r="J562" i="45" s="1"/>
  <c r="E562" i="45"/>
  <c r="H562" i="45"/>
  <c r="G562" i="45"/>
  <c r="K562" i="44"/>
  <c r="D563" i="44" s="1"/>
  <c r="I562" i="44"/>
  <c r="F550" i="37"/>
  <c r="J550" i="37" s="1"/>
  <c r="E550" i="37"/>
  <c r="H550" i="37"/>
  <c r="G550" i="37"/>
  <c r="I560" i="43"/>
  <c r="K560" i="43"/>
  <c r="D561" i="43" s="1"/>
  <c r="I560" i="4"/>
  <c r="K560" i="4"/>
  <c r="D561" i="4" s="1"/>
  <c r="G560" i="42"/>
  <c r="F560" i="42"/>
  <c r="J560" i="42" s="1"/>
  <c r="E560" i="42"/>
  <c r="H560" i="42"/>
  <c r="H560" i="1"/>
  <c r="G560" i="1"/>
  <c r="F560" i="1"/>
  <c r="J560" i="1" s="1"/>
  <c r="E560" i="1"/>
  <c r="I583" i="38"/>
  <c r="K583" i="38"/>
  <c r="D584" i="38" s="1"/>
  <c r="I562" i="45" l="1"/>
  <c r="K562" i="45"/>
  <c r="D563" i="45" s="1"/>
  <c r="F563" i="44"/>
  <c r="J563" i="44" s="1"/>
  <c r="E563" i="44"/>
  <c r="H563" i="44"/>
  <c r="G563" i="44"/>
  <c r="I550" i="37"/>
  <c r="K550" i="37"/>
  <c r="D551" i="37" s="1"/>
  <c r="E561" i="43"/>
  <c r="H561" i="43"/>
  <c r="G561" i="43"/>
  <c r="F561" i="43"/>
  <c r="J561" i="43" s="1"/>
  <c r="K560" i="1"/>
  <c r="D561" i="1" s="1"/>
  <c r="I560" i="1"/>
  <c r="F561" i="4"/>
  <c r="J561" i="4" s="1"/>
  <c r="E561" i="4"/>
  <c r="H561" i="4"/>
  <c r="G561" i="4"/>
  <c r="K560" i="42"/>
  <c r="D561" i="42" s="1"/>
  <c r="I560" i="42"/>
  <c r="E584" i="38"/>
  <c r="H584" i="38"/>
  <c r="G584" i="38"/>
  <c r="F584" i="38"/>
  <c r="J584" i="38" s="1"/>
  <c r="H563" i="45" l="1"/>
  <c r="G563" i="45"/>
  <c r="F563" i="45"/>
  <c r="J563" i="45" s="1"/>
  <c r="E563" i="45"/>
  <c r="K563" i="44"/>
  <c r="D564" i="44" s="1"/>
  <c r="I563" i="44"/>
  <c r="H551" i="37"/>
  <c r="F551" i="37"/>
  <c r="J551" i="37" s="1"/>
  <c r="E551" i="37"/>
  <c r="G551" i="37"/>
  <c r="I561" i="43"/>
  <c r="K561" i="43"/>
  <c r="D562" i="43" s="1"/>
  <c r="G561" i="1"/>
  <c r="F561" i="1"/>
  <c r="J561" i="1" s="1"/>
  <c r="E561" i="1"/>
  <c r="H561" i="1"/>
  <c r="I584" i="38"/>
  <c r="K584" i="38"/>
  <c r="D585" i="38" s="1"/>
  <c r="G561" i="42"/>
  <c r="H561" i="42"/>
  <c r="F561" i="42"/>
  <c r="J561" i="42" s="1"/>
  <c r="E561" i="42"/>
  <c r="K561" i="4"/>
  <c r="D562" i="4" s="1"/>
  <c r="I561" i="4"/>
  <c r="I563" i="45" l="1"/>
  <c r="K563" i="45"/>
  <c r="D564" i="45" s="1"/>
  <c r="G564" i="44"/>
  <c r="F564" i="44"/>
  <c r="J564" i="44" s="1"/>
  <c r="E564" i="44"/>
  <c r="H564" i="44"/>
  <c r="K551" i="37"/>
  <c r="D552" i="37" s="1"/>
  <c r="I551" i="37"/>
  <c r="E562" i="43"/>
  <c r="F562" i="43"/>
  <c r="J562" i="43" s="1"/>
  <c r="G562" i="43"/>
  <c r="H562" i="43"/>
  <c r="G585" i="38"/>
  <c r="F585" i="38"/>
  <c r="J585" i="38" s="1"/>
  <c r="H585" i="38"/>
  <c r="E585" i="38"/>
  <c r="K561" i="42"/>
  <c r="D562" i="42" s="1"/>
  <c r="I561" i="42"/>
  <c r="K561" i="1"/>
  <c r="D562" i="1" s="1"/>
  <c r="I561" i="1"/>
  <c r="E562" i="4"/>
  <c r="F562" i="4"/>
  <c r="J562" i="4" s="1"/>
  <c r="G562" i="4"/>
  <c r="H562" i="4"/>
  <c r="F564" i="45" l="1"/>
  <c r="J564" i="45" s="1"/>
  <c r="E564" i="45"/>
  <c r="H564" i="45"/>
  <c r="G564" i="45"/>
  <c r="I564" i="44"/>
  <c r="K564" i="44"/>
  <c r="D565" i="44" s="1"/>
  <c r="E552" i="37"/>
  <c r="F552" i="37"/>
  <c r="J552" i="37" s="1"/>
  <c r="H552" i="37"/>
  <c r="G552" i="37"/>
  <c r="K562" i="43"/>
  <c r="D563" i="43" s="1"/>
  <c r="I562" i="43"/>
  <c r="K562" i="4"/>
  <c r="D563" i="4" s="1"/>
  <c r="I562" i="4"/>
  <c r="G562" i="42"/>
  <c r="E562" i="42"/>
  <c r="F562" i="42"/>
  <c r="J562" i="42" s="1"/>
  <c r="H562" i="42"/>
  <c r="I585" i="38"/>
  <c r="K585" i="38"/>
  <c r="D586" i="38" s="1"/>
  <c r="F562" i="1"/>
  <c r="J562" i="1" s="1"/>
  <c r="E562" i="1"/>
  <c r="H562" i="1"/>
  <c r="G562" i="1"/>
  <c r="I564" i="45" l="1"/>
  <c r="K564" i="45"/>
  <c r="D565" i="45" s="1"/>
  <c r="F565" i="44"/>
  <c r="J565" i="44" s="1"/>
  <c r="E565" i="44"/>
  <c r="H565" i="44"/>
  <c r="G565" i="44"/>
  <c r="K552" i="37"/>
  <c r="D553" i="37" s="1"/>
  <c r="I552" i="37"/>
  <c r="G563" i="43"/>
  <c r="F563" i="43"/>
  <c r="J563" i="43" s="1"/>
  <c r="E563" i="43"/>
  <c r="H563" i="43"/>
  <c r="E586" i="38"/>
  <c r="H586" i="38"/>
  <c r="G586" i="38"/>
  <c r="F586" i="38"/>
  <c r="J586" i="38" s="1"/>
  <c r="K562" i="1"/>
  <c r="D563" i="1" s="1"/>
  <c r="I562" i="1"/>
  <c r="I562" i="42"/>
  <c r="K562" i="42"/>
  <c r="D563" i="42" s="1"/>
  <c r="F563" i="4"/>
  <c r="J563" i="4" s="1"/>
  <c r="E563" i="4"/>
  <c r="H563" i="4"/>
  <c r="G563" i="4"/>
  <c r="H565" i="45" l="1"/>
  <c r="G565" i="45"/>
  <c r="F565" i="45"/>
  <c r="J565" i="45" s="1"/>
  <c r="E565" i="45"/>
  <c r="K565" i="44"/>
  <c r="D566" i="44" s="1"/>
  <c r="I565" i="44"/>
  <c r="G553" i="37"/>
  <c r="H553" i="37"/>
  <c r="E553" i="37"/>
  <c r="F553" i="37"/>
  <c r="J553" i="37" s="1"/>
  <c r="I563" i="43"/>
  <c r="K563" i="43"/>
  <c r="D564" i="43" s="1"/>
  <c r="K586" i="38"/>
  <c r="D587" i="38" s="1"/>
  <c r="I586" i="38"/>
  <c r="F563" i="1"/>
  <c r="J563" i="1" s="1"/>
  <c r="G563" i="1"/>
  <c r="E563" i="1"/>
  <c r="H563" i="1"/>
  <c r="G563" i="42"/>
  <c r="H563" i="42"/>
  <c r="F563" i="42"/>
  <c r="J563" i="42" s="1"/>
  <c r="E563" i="42"/>
  <c r="I563" i="4"/>
  <c r="K563" i="4"/>
  <c r="D564" i="4" s="1"/>
  <c r="I565" i="45" l="1"/>
  <c r="K565" i="45"/>
  <c r="D566" i="45" s="1"/>
  <c r="H566" i="44"/>
  <c r="G566" i="44"/>
  <c r="F566" i="44"/>
  <c r="J566" i="44" s="1"/>
  <c r="E566" i="44"/>
  <c r="I553" i="37"/>
  <c r="K553" i="37"/>
  <c r="D554" i="37" s="1"/>
  <c r="E564" i="43"/>
  <c r="F564" i="43"/>
  <c r="J564" i="43" s="1"/>
  <c r="H564" i="43"/>
  <c r="G564" i="43"/>
  <c r="I563" i="1"/>
  <c r="K563" i="1"/>
  <c r="D564" i="1" s="1"/>
  <c r="G564" i="4"/>
  <c r="H564" i="4"/>
  <c r="F564" i="4"/>
  <c r="J564" i="4" s="1"/>
  <c r="E564" i="4"/>
  <c r="I563" i="42"/>
  <c r="K563" i="42"/>
  <c r="D564" i="42" s="1"/>
  <c r="G587" i="38"/>
  <c r="F587" i="38"/>
  <c r="J587" i="38" s="1"/>
  <c r="H587" i="38"/>
  <c r="E587" i="38"/>
  <c r="F566" i="45" l="1"/>
  <c r="J566" i="45" s="1"/>
  <c r="E566" i="45"/>
  <c r="H566" i="45"/>
  <c r="G566" i="45"/>
  <c r="I566" i="44"/>
  <c r="K566" i="44"/>
  <c r="D567" i="44" s="1"/>
  <c r="G554" i="37"/>
  <c r="H554" i="37"/>
  <c r="F554" i="37"/>
  <c r="J554" i="37" s="1"/>
  <c r="E554" i="37"/>
  <c r="K564" i="43"/>
  <c r="D565" i="43" s="1"/>
  <c r="I564" i="43"/>
  <c r="I587" i="38"/>
  <c r="K587" i="38"/>
  <c r="D588" i="38" s="1"/>
  <c r="I564" i="4"/>
  <c r="K564" i="4"/>
  <c r="D565" i="4" s="1"/>
  <c r="H564" i="1"/>
  <c r="G564" i="1"/>
  <c r="E564" i="1"/>
  <c r="F564" i="1"/>
  <c r="J564" i="1" s="1"/>
  <c r="G564" i="42"/>
  <c r="F564" i="42"/>
  <c r="J564" i="42" s="1"/>
  <c r="E564" i="42"/>
  <c r="H564" i="42"/>
  <c r="I566" i="45" l="1"/>
  <c r="K566" i="45"/>
  <c r="D567" i="45" s="1"/>
  <c r="F567" i="44"/>
  <c r="J567" i="44" s="1"/>
  <c r="E567" i="44"/>
  <c r="H567" i="44"/>
  <c r="G567" i="44"/>
  <c r="I554" i="37"/>
  <c r="K554" i="37"/>
  <c r="D555" i="37" s="1"/>
  <c r="H565" i="43"/>
  <c r="G565" i="43"/>
  <c r="E565" i="43"/>
  <c r="F565" i="43"/>
  <c r="J565" i="43" s="1"/>
  <c r="K564" i="42"/>
  <c r="D565" i="42" s="1"/>
  <c r="I564" i="42"/>
  <c r="F565" i="4"/>
  <c r="J565" i="4" s="1"/>
  <c r="H565" i="4"/>
  <c r="G565" i="4"/>
  <c r="E565" i="4"/>
  <c r="E588" i="38"/>
  <c r="H588" i="38"/>
  <c r="G588" i="38"/>
  <c r="F588" i="38"/>
  <c r="J588" i="38" s="1"/>
  <c r="K564" i="1"/>
  <c r="D565" i="1" s="1"/>
  <c r="I564" i="1"/>
  <c r="H567" i="45" l="1"/>
  <c r="G567" i="45"/>
  <c r="F567" i="45"/>
  <c r="J567" i="45" s="1"/>
  <c r="E567" i="45"/>
  <c r="K567" i="44"/>
  <c r="D568" i="44" s="1"/>
  <c r="I567" i="44"/>
  <c r="G555" i="37"/>
  <c r="F555" i="37"/>
  <c r="J555" i="37" s="1"/>
  <c r="E555" i="37"/>
  <c r="H555" i="37"/>
  <c r="I565" i="43"/>
  <c r="K565" i="43"/>
  <c r="D566" i="43" s="1"/>
  <c r="K565" i="4"/>
  <c r="D566" i="4" s="1"/>
  <c r="I565" i="4"/>
  <c r="K588" i="38"/>
  <c r="D589" i="38" s="1"/>
  <c r="I588" i="38"/>
  <c r="G565" i="1"/>
  <c r="E565" i="1"/>
  <c r="F565" i="1"/>
  <c r="J565" i="1" s="1"/>
  <c r="H565" i="1"/>
  <c r="G565" i="42"/>
  <c r="H565" i="42"/>
  <c r="F565" i="42"/>
  <c r="J565" i="42" s="1"/>
  <c r="E565" i="42"/>
  <c r="I567" i="45" l="1"/>
  <c r="K567" i="45"/>
  <c r="D568" i="45" s="1"/>
  <c r="F568" i="44"/>
  <c r="J568" i="44" s="1"/>
  <c r="E568" i="44"/>
  <c r="G568" i="44"/>
  <c r="H568" i="44"/>
  <c r="I555" i="37"/>
  <c r="K555" i="37"/>
  <c r="D556" i="37" s="1"/>
  <c r="E566" i="43"/>
  <c r="G566" i="43"/>
  <c r="H566" i="43"/>
  <c r="F566" i="43"/>
  <c r="J566" i="43" s="1"/>
  <c r="K565" i="42"/>
  <c r="D566" i="42" s="1"/>
  <c r="I565" i="42"/>
  <c r="I565" i="1"/>
  <c r="K565" i="1"/>
  <c r="D566" i="1" s="1"/>
  <c r="G589" i="38"/>
  <c r="F589" i="38"/>
  <c r="J589" i="38" s="1"/>
  <c r="E589" i="38"/>
  <c r="H589" i="38"/>
  <c r="F566" i="4"/>
  <c r="J566" i="4" s="1"/>
  <c r="E566" i="4"/>
  <c r="G566" i="4"/>
  <c r="H566" i="4"/>
  <c r="F568" i="45" l="1"/>
  <c r="J568" i="45" s="1"/>
  <c r="E568" i="45"/>
  <c r="H568" i="45"/>
  <c r="G568" i="45"/>
  <c r="I568" i="44"/>
  <c r="K568" i="44"/>
  <c r="D569" i="44" s="1"/>
  <c r="F556" i="37"/>
  <c r="J556" i="37" s="1"/>
  <c r="H556" i="37"/>
  <c r="G556" i="37"/>
  <c r="E556" i="37"/>
  <c r="I566" i="43"/>
  <c r="K566" i="43"/>
  <c r="D567" i="43" s="1"/>
  <c r="I589" i="38"/>
  <c r="K589" i="38"/>
  <c r="D590" i="38" s="1"/>
  <c r="F566" i="1"/>
  <c r="J566" i="1" s="1"/>
  <c r="E566" i="1"/>
  <c r="H566" i="1"/>
  <c r="G566" i="1"/>
  <c r="K566" i="4"/>
  <c r="D567" i="4" s="1"/>
  <c r="I566" i="4"/>
  <c r="G566" i="42"/>
  <c r="E566" i="42"/>
  <c r="F566" i="42"/>
  <c r="J566" i="42" s="1"/>
  <c r="H566" i="42"/>
  <c r="I568" i="45" l="1"/>
  <c r="K568" i="45"/>
  <c r="D569" i="45" s="1"/>
  <c r="F569" i="44"/>
  <c r="J569" i="44" s="1"/>
  <c r="E569" i="44"/>
  <c r="G569" i="44"/>
  <c r="H569" i="44"/>
  <c r="K556" i="37"/>
  <c r="D557" i="37" s="1"/>
  <c r="I556" i="37"/>
  <c r="G567" i="43"/>
  <c r="H567" i="43"/>
  <c r="F567" i="43"/>
  <c r="J567" i="43" s="1"/>
  <c r="E567" i="43"/>
  <c r="E590" i="38"/>
  <c r="H590" i="38"/>
  <c r="G590" i="38"/>
  <c r="F590" i="38"/>
  <c r="J590" i="38" s="1"/>
  <c r="I566" i="42"/>
  <c r="K566" i="42"/>
  <c r="D567" i="42" s="1"/>
  <c r="F567" i="4"/>
  <c r="J567" i="4" s="1"/>
  <c r="G567" i="4"/>
  <c r="E567" i="4"/>
  <c r="H567" i="4"/>
  <c r="K566" i="1"/>
  <c r="D567" i="1" s="1"/>
  <c r="I566" i="1"/>
  <c r="H569" i="45" l="1"/>
  <c r="G569" i="45"/>
  <c r="F569" i="45"/>
  <c r="J569" i="45" s="1"/>
  <c r="E569" i="45"/>
  <c r="K569" i="44"/>
  <c r="D570" i="44" s="1"/>
  <c r="I569" i="44"/>
  <c r="F557" i="37"/>
  <c r="J557" i="37" s="1"/>
  <c r="G557" i="37"/>
  <c r="H557" i="37"/>
  <c r="E557" i="37"/>
  <c r="I567" i="43"/>
  <c r="K567" i="43"/>
  <c r="D568" i="43" s="1"/>
  <c r="I590" i="38"/>
  <c r="K590" i="38"/>
  <c r="D591" i="38" s="1"/>
  <c r="K567" i="4"/>
  <c r="D568" i="4" s="1"/>
  <c r="I567" i="4"/>
  <c r="G567" i="42"/>
  <c r="H567" i="42"/>
  <c r="E567" i="42"/>
  <c r="F567" i="42"/>
  <c r="J567" i="42" s="1"/>
  <c r="F567" i="1"/>
  <c r="J567" i="1" s="1"/>
  <c r="G567" i="1"/>
  <c r="E567" i="1"/>
  <c r="H567" i="1"/>
  <c r="I569" i="45" l="1"/>
  <c r="K569" i="45"/>
  <c r="D570" i="45" s="1"/>
  <c r="H570" i="44"/>
  <c r="F570" i="44"/>
  <c r="J570" i="44" s="1"/>
  <c r="E570" i="44"/>
  <c r="G570" i="44"/>
  <c r="K557" i="37"/>
  <c r="D558" i="37" s="1"/>
  <c r="I557" i="37"/>
  <c r="E568" i="43"/>
  <c r="H568" i="43"/>
  <c r="G568" i="43"/>
  <c r="F568" i="43"/>
  <c r="J568" i="43" s="1"/>
  <c r="I567" i="1"/>
  <c r="K567" i="1"/>
  <c r="D568" i="1" s="1"/>
  <c r="E568" i="4"/>
  <c r="G568" i="4"/>
  <c r="H568" i="4"/>
  <c r="F568" i="4"/>
  <c r="J568" i="4" s="1"/>
  <c r="G591" i="38"/>
  <c r="F591" i="38"/>
  <c r="J591" i="38" s="1"/>
  <c r="E591" i="38"/>
  <c r="H591" i="38"/>
  <c r="I567" i="42"/>
  <c r="K567" i="42"/>
  <c r="D568" i="42" s="1"/>
  <c r="F570" i="45" l="1"/>
  <c r="J570" i="45" s="1"/>
  <c r="E570" i="45"/>
  <c r="H570" i="45"/>
  <c r="G570" i="45"/>
  <c r="K570" i="44"/>
  <c r="D571" i="44" s="1"/>
  <c r="I570" i="44"/>
  <c r="G558" i="37"/>
  <c r="F558" i="37"/>
  <c r="J558" i="37" s="1"/>
  <c r="E558" i="37"/>
  <c r="H558" i="37"/>
  <c r="I568" i="43"/>
  <c r="K568" i="43"/>
  <c r="D569" i="43" s="1"/>
  <c r="G568" i="42"/>
  <c r="F568" i="42"/>
  <c r="J568" i="42" s="1"/>
  <c r="E568" i="42"/>
  <c r="H568" i="42"/>
  <c r="I568" i="4"/>
  <c r="K568" i="4"/>
  <c r="D569" i="4" s="1"/>
  <c r="H568" i="1"/>
  <c r="G568" i="1"/>
  <c r="E568" i="1"/>
  <c r="F568" i="1"/>
  <c r="J568" i="1" s="1"/>
  <c r="I591" i="38"/>
  <c r="K591" i="38"/>
  <c r="D592" i="38" s="1"/>
  <c r="I570" i="45" l="1"/>
  <c r="K570" i="45"/>
  <c r="D571" i="45" s="1"/>
  <c r="F571" i="44"/>
  <c r="J571" i="44" s="1"/>
  <c r="E571" i="44"/>
  <c r="H571" i="44"/>
  <c r="G571" i="44"/>
  <c r="K558" i="37"/>
  <c r="D559" i="37" s="1"/>
  <c r="I558" i="37"/>
  <c r="E569" i="43"/>
  <c r="H569" i="43"/>
  <c r="G569" i="43"/>
  <c r="F569" i="43"/>
  <c r="J569" i="43" s="1"/>
  <c r="K568" i="1"/>
  <c r="D569" i="1" s="1"/>
  <c r="I568" i="1"/>
  <c r="F569" i="4"/>
  <c r="J569" i="4" s="1"/>
  <c r="H569" i="4"/>
  <c r="G569" i="4"/>
  <c r="E569" i="4"/>
  <c r="K568" i="42"/>
  <c r="D569" i="42" s="1"/>
  <c r="I568" i="42"/>
  <c r="E592" i="38"/>
  <c r="H592" i="38"/>
  <c r="G592" i="38"/>
  <c r="F592" i="38"/>
  <c r="J592" i="38" s="1"/>
  <c r="H571" i="45" l="1"/>
  <c r="G571" i="45"/>
  <c r="F571" i="45"/>
  <c r="J571" i="45" s="1"/>
  <c r="E571" i="45"/>
  <c r="K571" i="44"/>
  <c r="D572" i="44" s="1"/>
  <c r="I571" i="44"/>
  <c r="G559" i="37"/>
  <c r="H559" i="37"/>
  <c r="F559" i="37"/>
  <c r="J559" i="37" s="1"/>
  <c r="E559" i="37"/>
  <c r="I569" i="43"/>
  <c r="K569" i="43"/>
  <c r="D570" i="43" s="1"/>
  <c r="G569" i="42"/>
  <c r="H569" i="42"/>
  <c r="F569" i="42"/>
  <c r="J569" i="42" s="1"/>
  <c r="E569" i="42"/>
  <c r="K569" i="4"/>
  <c r="D570" i="4" s="1"/>
  <c r="I569" i="4"/>
  <c r="I592" i="38"/>
  <c r="K592" i="38"/>
  <c r="D593" i="38" s="1"/>
  <c r="G569" i="1"/>
  <c r="E569" i="1"/>
  <c r="F569" i="1"/>
  <c r="J569" i="1" s="1"/>
  <c r="H569" i="1"/>
  <c r="I571" i="45" l="1"/>
  <c r="K571" i="45"/>
  <c r="D572" i="45" s="1"/>
  <c r="F572" i="44"/>
  <c r="J572" i="44" s="1"/>
  <c r="E572" i="44"/>
  <c r="H572" i="44"/>
  <c r="G572" i="44"/>
  <c r="I559" i="37"/>
  <c r="K559" i="37"/>
  <c r="D560" i="37" s="1"/>
  <c r="E570" i="43"/>
  <c r="F570" i="43"/>
  <c r="J570" i="43" s="1"/>
  <c r="G570" i="43"/>
  <c r="H570" i="43"/>
  <c r="G570" i="4"/>
  <c r="H570" i="4"/>
  <c r="F570" i="4"/>
  <c r="J570" i="4" s="1"/>
  <c r="E570" i="4"/>
  <c r="G593" i="38"/>
  <c r="F593" i="38"/>
  <c r="J593" i="38" s="1"/>
  <c r="H593" i="38"/>
  <c r="E593" i="38"/>
  <c r="K569" i="1"/>
  <c r="D570" i="1" s="1"/>
  <c r="I569" i="1"/>
  <c r="K569" i="42"/>
  <c r="D570" i="42" s="1"/>
  <c r="I569" i="42"/>
  <c r="F572" i="45" l="1"/>
  <c r="J572" i="45" s="1"/>
  <c r="E572" i="45"/>
  <c r="H572" i="45"/>
  <c r="G572" i="45"/>
  <c r="I572" i="44"/>
  <c r="K572" i="44"/>
  <c r="D573" i="44" s="1"/>
  <c r="E560" i="37"/>
  <c r="H560" i="37"/>
  <c r="G560" i="37"/>
  <c r="F560" i="37"/>
  <c r="J560" i="37" s="1"/>
  <c r="K570" i="43"/>
  <c r="D571" i="43" s="1"/>
  <c r="I570" i="43"/>
  <c r="K570" i="4"/>
  <c r="D571" i="4" s="1"/>
  <c r="I570" i="4"/>
  <c r="I593" i="38"/>
  <c r="K593" i="38"/>
  <c r="D594" i="38" s="1"/>
  <c r="G570" i="42"/>
  <c r="E570" i="42"/>
  <c r="F570" i="42"/>
  <c r="J570" i="42" s="1"/>
  <c r="H570" i="42"/>
  <c r="F570" i="1"/>
  <c r="J570" i="1" s="1"/>
  <c r="E570" i="1"/>
  <c r="H570" i="1"/>
  <c r="G570" i="1"/>
  <c r="I572" i="45" l="1"/>
  <c r="K572" i="45"/>
  <c r="D573" i="45" s="1"/>
  <c r="F573" i="44"/>
  <c r="J573" i="44" s="1"/>
  <c r="E573" i="44"/>
  <c r="H573" i="44"/>
  <c r="G573" i="44"/>
  <c r="K560" i="37"/>
  <c r="D561" i="37" s="1"/>
  <c r="I560" i="37"/>
  <c r="G571" i="43"/>
  <c r="F571" i="43"/>
  <c r="J571" i="43" s="1"/>
  <c r="E571" i="43"/>
  <c r="H571" i="43"/>
  <c r="K570" i="1"/>
  <c r="D571" i="1" s="1"/>
  <c r="I570" i="1"/>
  <c r="E594" i="38"/>
  <c r="H594" i="38"/>
  <c r="G594" i="38"/>
  <c r="F594" i="38"/>
  <c r="J594" i="38" s="1"/>
  <c r="I570" i="42"/>
  <c r="K570" i="42"/>
  <c r="D571" i="42" s="1"/>
  <c r="F571" i="4"/>
  <c r="J571" i="4" s="1"/>
  <c r="G571" i="4"/>
  <c r="E571" i="4"/>
  <c r="H571" i="4"/>
  <c r="H573" i="45" l="1"/>
  <c r="G573" i="45"/>
  <c r="F573" i="45"/>
  <c r="J573" i="45" s="1"/>
  <c r="E573" i="45"/>
  <c r="K573" i="44"/>
  <c r="D574" i="44" s="1"/>
  <c r="I573" i="44"/>
  <c r="E561" i="37"/>
  <c r="H561" i="37"/>
  <c r="F561" i="37"/>
  <c r="J561" i="37" s="1"/>
  <c r="G561" i="37"/>
  <c r="I571" i="43"/>
  <c r="K571" i="43"/>
  <c r="D572" i="43" s="1"/>
  <c r="G571" i="42"/>
  <c r="H571" i="42"/>
  <c r="E571" i="42"/>
  <c r="F571" i="42"/>
  <c r="J571" i="42" s="1"/>
  <c r="K594" i="38"/>
  <c r="D595" i="38" s="1"/>
  <c r="I594" i="38"/>
  <c r="K571" i="4"/>
  <c r="D572" i="4" s="1"/>
  <c r="I571" i="4"/>
  <c r="F571" i="1"/>
  <c r="J571" i="1" s="1"/>
  <c r="G571" i="1"/>
  <c r="E571" i="1"/>
  <c r="H571" i="1"/>
  <c r="I573" i="45" l="1"/>
  <c r="K573" i="45"/>
  <c r="D574" i="45" s="1"/>
  <c r="H574" i="44"/>
  <c r="F574" i="44"/>
  <c r="J574" i="44" s="1"/>
  <c r="E574" i="44"/>
  <c r="G574" i="44"/>
  <c r="I561" i="37"/>
  <c r="K561" i="37"/>
  <c r="D562" i="37" s="1"/>
  <c r="E572" i="43"/>
  <c r="F572" i="43"/>
  <c r="J572" i="43" s="1"/>
  <c r="H572" i="43"/>
  <c r="G572" i="43"/>
  <c r="I571" i="1"/>
  <c r="K571" i="1"/>
  <c r="D572" i="1" s="1"/>
  <c r="G595" i="38"/>
  <c r="F595" i="38"/>
  <c r="J595" i="38" s="1"/>
  <c r="H595" i="38"/>
  <c r="E595" i="38"/>
  <c r="I571" i="42"/>
  <c r="K571" i="42"/>
  <c r="D572" i="42" s="1"/>
  <c r="E572" i="4"/>
  <c r="H572" i="4"/>
  <c r="F572" i="4"/>
  <c r="J572" i="4" s="1"/>
  <c r="G572" i="4"/>
  <c r="F574" i="45" l="1"/>
  <c r="J574" i="45" s="1"/>
  <c r="E574" i="45"/>
  <c r="H574" i="45"/>
  <c r="G574" i="45"/>
  <c r="I574" i="44"/>
  <c r="K574" i="44"/>
  <c r="D575" i="44" s="1"/>
  <c r="H562" i="37"/>
  <c r="G562" i="37"/>
  <c r="E562" i="37"/>
  <c r="F562" i="37"/>
  <c r="J562" i="37" s="1"/>
  <c r="K572" i="43"/>
  <c r="D573" i="43" s="1"/>
  <c r="I572" i="43"/>
  <c r="I595" i="38"/>
  <c r="K595" i="38"/>
  <c r="D596" i="38" s="1"/>
  <c r="I572" i="4"/>
  <c r="K572" i="4"/>
  <c r="D573" i="4" s="1"/>
  <c r="H572" i="1"/>
  <c r="F572" i="1"/>
  <c r="J572" i="1" s="1"/>
  <c r="G572" i="1"/>
  <c r="E572" i="1"/>
  <c r="G572" i="42"/>
  <c r="F572" i="42"/>
  <c r="J572" i="42" s="1"/>
  <c r="E572" i="42"/>
  <c r="H572" i="42"/>
  <c r="I574" i="45" l="1"/>
  <c r="K574" i="45"/>
  <c r="D575" i="45" s="1"/>
  <c r="F575" i="44"/>
  <c r="J575" i="44" s="1"/>
  <c r="E575" i="44"/>
  <c r="H575" i="44"/>
  <c r="G575" i="44"/>
  <c r="I562" i="37"/>
  <c r="K562" i="37"/>
  <c r="D563" i="37" s="1"/>
  <c r="H573" i="43"/>
  <c r="G573" i="43"/>
  <c r="E573" i="43"/>
  <c r="F573" i="43"/>
  <c r="J573" i="43" s="1"/>
  <c r="K572" i="1"/>
  <c r="D573" i="1" s="1"/>
  <c r="I572" i="1"/>
  <c r="K572" i="42"/>
  <c r="D573" i="42" s="1"/>
  <c r="I572" i="42"/>
  <c r="F573" i="4"/>
  <c r="J573" i="4" s="1"/>
  <c r="H573" i="4"/>
  <c r="E573" i="4"/>
  <c r="G573" i="4"/>
  <c r="E596" i="38"/>
  <c r="H596" i="38"/>
  <c r="G596" i="38"/>
  <c r="F596" i="38"/>
  <c r="J596" i="38" s="1"/>
  <c r="H575" i="45" l="1"/>
  <c r="G575" i="45"/>
  <c r="F575" i="45"/>
  <c r="J575" i="45" s="1"/>
  <c r="E575" i="45"/>
  <c r="K575" i="44"/>
  <c r="D576" i="44" s="1"/>
  <c r="I575" i="44"/>
  <c r="F563" i="37"/>
  <c r="J563" i="37" s="1"/>
  <c r="E563" i="37"/>
  <c r="G563" i="37"/>
  <c r="H563" i="37"/>
  <c r="I573" i="43"/>
  <c r="K573" i="43"/>
  <c r="D574" i="43" s="1"/>
  <c r="K573" i="4"/>
  <c r="D574" i="4" s="1"/>
  <c r="I573" i="4"/>
  <c r="K596" i="38"/>
  <c r="D597" i="38" s="1"/>
  <c r="I596" i="38"/>
  <c r="G573" i="42"/>
  <c r="H573" i="42"/>
  <c r="F573" i="42"/>
  <c r="J573" i="42" s="1"/>
  <c r="E573" i="42"/>
  <c r="G573" i="1"/>
  <c r="E573" i="1"/>
  <c r="H573" i="1"/>
  <c r="F573" i="1"/>
  <c r="J573" i="1" s="1"/>
  <c r="I575" i="45" l="1"/>
  <c r="K575" i="45"/>
  <c r="D576" i="45" s="1"/>
  <c r="F576" i="44"/>
  <c r="J576" i="44" s="1"/>
  <c r="E576" i="44"/>
  <c r="G576" i="44"/>
  <c r="H576" i="44"/>
  <c r="K563" i="37"/>
  <c r="D564" i="37" s="1"/>
  <c r="I563" i="37"/>
  <c r="E574" i="43"/>
  <c r="G574" i="43"/>
  <c r="H574" i="43"/>
  <c r="F574" i="43"/>
  <c r="J574" i="43" s="1"/>
  <c r="G597" i="38"/>
  <c r="F597" i="38"/>
  <c r="J597" i="38" s="1"/>
  <c r="E597" i="38"/>
  <c r="H597" i="38"/>
  <c r="I573" i="1"/>
  <c r="K573" i="1"/>
  <c r="D574" i="1" s="1"/>
  <c r="K573" i="42"/>
  <c r="D574" i="42" s="1"/>
  <c r="I573" i="42"/>
  <c r="G574" i="4"/>
  <c r="F574" i="4"/>
  <c r="J574" i="4" s="1"/>
  <c r="E574" i="4"/>
  <c r="H574" i="4"/>
  <c r="F576" i="45" l="1"/>
  <c r="J576" i="45" s="1"/>
  <c r="E576" i="45"/>
  <c r="H576" i="45"/>
  <c r="G576" i="45"/>
  <c r="I576" i="44"/>
  <c r="K576" i="44"/>
  <c r="D577" i="44" s="1"/>
  <c r="H564" i="37"/>
  <c r="G564" i="37"/>
  <c r="E564" i="37"/>
  <c r="F564" i="37"/>
  <c r="J564" i="37" s="1"/>
  <c r="I574" i="43"/>
  <c r="K574" i="43"/>
  <c r="D575" i="43" s="1"/>
  <c r="G574" i="42"/>
  <c r="E574" i="42"/>
  <c r="F574" i="42"/>
  <c r="J574" i="42" s="1"/>
  <c r="H574" i="42"/>
  <c r="K574" i="4"/>
  <c r="D575" i="4" s="1"/>
  <c r="I574" i="4"/>
  <c r="F574" i="1"/>
  <c r="J574" i="1" s="1"/>
  <c r="E574" i="1"/>
  <c r="H574" i="1"/>
  <c r="G574" i="1"/>
  <c r="I597" i="38"/>
  <c r="K597" i="38"/>
  <c r="D598" i="38" s="1"/>
  <c r="I576" i="45" l="1"/>
  <c r="K576" i="45"/>
  <c r="D577" i="45" s="1"/>
  <c r="F577" i="44"/>
  <c r="J577" i="44" s="1"/>
  <c r="E577" i="44"/>
  <c r="G577" i="44"/>
  <c r="H577" i="44"/>
  <c r="I564" i="37"/>
  <c r="K564" i="37"/>
  <c r="D565" i="37" s="1"/>
  <c r="G575" i="43"/>
  <c r="H575" i="43"/>
  <c r="F575" i="43"/>
  <c r="J575" i="43" s="1"/>
  <c r="E575" i="43"/>
  <c r="F575" i="4"/>
  <c r="J575" i="4" s="1"/>
  <c r="G575" i="4"/>
  <c r="E575" i="4"/>
  <c r="H575" i="4"/>
  <c r="E598" i="38"/>
  <c r="H598" i="38"/>
  <c r="G598" i="38"/>
  <c r="F598" i="38"/>
  <c r="J598" i="38" s="1"/>
  <c r="K574" i="1"/>
  <c r="D575" i="1" s="1"/>
  <c r="I574" i="1"/>
  <c r="I574" i="42"/>
  <c r="K574" i="42"/>
  <c r="D575" i="42" s="1"/>
  <c r="H577" i="45" l="1"/>
  <c r="G577" i="45"/>
  <c r="F577" i="45"/>
  <c r="J577" i="45" s="1"/>
  <c r="E577" i="45"/>
  <c r="K577" i="44"/>
  <c r="D578" i="44" s="1"/>
  <c r="I577" i="44"/>
  <c r="G565" i="37"/>
  <c r="H565" i="37"/>
  <c r="E565" i="37"/>
  <c r="F565" i="37"/>
  <c r="J565" i="37" s="1"/>
  <c r="I575" i="43"/>
  <c r="K575" i="43"/>
  <c r="D576" i="43" s="1"/>
  <c r="F575" i="1"/>
  <c r="J575" i="1" s="1"/>
  <c r="G575" i="1"/>
  <c r="E575" i="1"/>
  <c r="H575" i="1"/>
  <c r="K575" i="4"/>
  <c r="D576" i="4" s="1"/>
  <c r="I575" i="4"/>
  <c r="I598" i="38"/>
  <c r="K598" i="38"/>
  <c r="D599" i="38" s="1"/>
  <c r="G575" i="42"/>
  <c r="H575" i="42"/>
  <c r="E575" i="42"/>
  <c r="F575" i="42"/>
  <c r="J575" i="42" s="1"/>
  <c r="I577" i="45" l="1"/>
  <c r="K577" i="45"/>
  <c r="D578" i="45" s="1"/>
  <c r="H578" i="44"/>
  <c r="F578" i="44"/>
  <c r="J578" i="44" s="1"/>
  <c r="E578" i="44"/>
  <c r="G578" i="44"/>
  <c r="I565" i="37"/>
  <c r="K565" i="37"/>
  <c r="D566" i="37" s="1"/>
  <c r="E576" i="43"/>
  <c r="H576" i="43"/>
  <c r="G576" i="43"/>
  <c r="F576" i="43"/>
  <c r="J576" i="43" s="1"/>
  <c r="E576" i="4"/>
  <c r="H576" i="4"/>
  <c r="F576" i="4"/>
  <c r="J576" i="4" s="1"/>
  <c r="G576" i="4"/>
  <c r="I575" i="1"/>
  <c r="K575" i="1"/>
  <c r="D576" i="1" s="1"/>
  <c r="G599" i="38"/>
  <c r="F599" i="38"/>
  <c r="J599" i="38" s="1"/>
  <c r="E599" i="38"/>
  <c r="H599" i="38"/>
  <c r="I575" i="42"/>
  <c r="K575" i="42"/>
  <c r="D576" i="42" s="1"/>
  <c r="F578" i="45" l="1"/>
  <c r="J578" i="45" s="1"/>
  <c r="E578" i="45"/>
  <c r="H578" i="45"/>
  <c r="G578" i="45"/>
  <c r="K578" i="44"/>
  <c r="D579" i="44" s="1"/>
  <c r="I578" i="44"/>
  <c r="E566" i="37"/>
  <c r="H566" i="37"/>
  <c r="G566" i="37"/>
  <c r="F566" i="37"/>
  <c r="J566" i="37" s="1"/>
  <c r="I576" i="43"/>
  <c r="K576" i="43"/>
  <c r="D577" i="43" s="1"/>
  <c r="G576" i="42"/>
  <c r="F576" i="42"/>
  <c r="J576" i="42" s="1"/>
  <c r="E576" i="42"/>
  <c r="H576" i="42"/>
  <c r="I599" i="38"/>
  <c r="K599" i="38"/>
  <c r="D600" i="38" s="1"/>
  <c r="H576" i="1"/>
  <c r="G576" i="1"/>
  <c r="F576" i="1"/>
  <c r="J576" i="1" s="1"/>
  <c r="E576" i="1"/>
  <c r="I576" i="4"/>
  <c r="K576" i="4"/>
  <c r="D577" i="4" s="1"/>
  <c r="I578" i="45" l="1"/>
  <c r="K578" i="45"/>
  <c r="D579" i="45" s="1"/>
  <c r="F579" i="44"/>
  <c r="J579" i="44" s="1"/>
  <c r="E579" i="44"/>
  <c r="H579" i="44"/>
  <c r="G579" i="44"/>
  <c r="K566" i="37"/>
  <c r="D567" i="37" s="1"/>
  <c r="I566" i="37"/>
  <c r="E577" i="43"/>
  <c r="H577" i="43"/>
  <c r="G577" i="43"/>
  <c r="F577" i="43"/>
  <c r="J577" i="43" s="1"/>
  <c r="E600" i="38"/>
  <c r="H600" i="38"/>
  <c r="G600" i="38"/>
  <c r="F600" i="38"/>
  <c r="J600" i="38" s="1"/>
  <c r="K576" i="1"/>
  <c r="D577" i="1" s="1"/>
  <c r="I576" i="1"/>
  <c r="F577" i="4"/>
  <c r="J577" i="4" s="1"/>
  <c r="H577" i="4"/>
  <c r="G577" i="4"/>
  <c r="E577" i="4"/>
  <c r="K576" i="42"/>
  <c r="D577" i="42" s="1"/>
  <c r="I576" i="42"/>
  <c r="H579" i="45" l="1"/>
  <c r="G579" i="45"/>
  <c r="F579" i="45"/>
  <c r="J579" i="45" s="1"/>
  <c r="E579" i="45"/>
  <c r="K579" i="44"/>
  <c r="D580" i="44" s="1"/>
  <c r="I579" i="44"/>
  <c r="E567" i="37"/>
  <c r="G567" i="37"/>
  <c r="H567" i="37"/>
  <c r="F567" i="37"/>
  <c r="J567" i="37" s="1"/>
  <c r="I577" i="43"/>
  <c r="K577" i="43"/>
  <c r="D578" i="43" s="1"/>
  <c r="I600" i="38"/>
  <c r="K600" i="38"/>
  <c r="D601" i="38" s="1"/>
  <c r="G577" i="1"/>
  <c r="F577" i="1"/>
  <c r="J577" i="1" s="1"/>
  <c r="E577" i="1"/>
  <c r="H577" i="1"/>
  <c r="G577" i="42"/>
  <c r="H577" i="42"/>
  <c r="F577" i="42"/>
  <c r="J577" i="42" s="1"/>
  <c r="E577" i="42"/>
  <c r="K577" i="4"/>
  <c r="D578" i="4" s="1"/>
  <c r="I577" i="4"/>
  <c r="I579" i="45" l="1"/>
  <c r="K579" i="45"/>
  <c r="D580" i="45" s="1"/>
  <c r="F580" i="44"/>
  <c r="J580" i="44" s="1"/>
  <c r="E580" i="44"/>
  <c r="G580" i="44"/>
  <c r="H580" i="44"/>
  <c r="K567" i="37"/>
  <c r="D568" i="37" s="1"/>
  <c r="I567" i="37"/>
  <c r="E578" i="43"/>
  <c r="F578" i="43"/>
  <c r="J578" i="43" s="1"/>
  <c r="G578" i="43"/>
  <c r="H578" i="43"/>
  <c r="G601" i="38"/>
  <c r="F601" i="38"/>
  <c r="J601" i="38" s="1"/>
  <c r="H601" i="38"/>
  <c r="E601" i="38"/>
  <c r="K577" i="42"/>
  <c r="D578" i="42" s="1"/>
  <c r="I577" i="42"/>
  <c r="K577" i="1"/>
  <c r="D578" i="1" s="1"/>
  <c r="I577" i="1"/>
  <c r="G578" i="4"/>
  <c r="H578" i="4"/>
  <c r="F578" i="4"/>
  <c r="J578" i="4" s="1"/>
  <c r="E578" i="4"/>
  <c r="F580" i="45" l="1"/>
  <c r="J580" i="45" s="1"/>
  <c r="E580" i="45"/>
  <c r="H580" i="45"/>
  <c r="G580" i="45"/>
  <c r="I580" i="44"/>
  <c r="K580" i="44"/>
  <c r="D581" i="44" s="1"/>
  <c r="H568" i="37"/>
  <c r="G568" i="37"/>
  <c r="E568" i="37"/>
  <c r="F568" i="37"/>
  <c r="J568" i="37" s="1"/>
  <c r="K578" i="43"/>
  <c r="D579" i="43" s="1"/>
  <c r="I578" i="43"/>
  <c r="K578" i="4"/>
  <c r="D579" i="4" s="1"/>
  <c r="I578" i="4"/>
  <c r="F578" i="1"/>
  <c r="J578" i="1" s="1"/>
  <c r="E578" i="1"/>
  <c r="H578" i="1"/>
  <c r="G578" i="1"/>
  <c r="I601" i="38"/>
  <c r="K601" i="38"/>
  <c r="D602" i="38" s="1"/>
  <c r="G578" i="42"/>
  <c r="E578" i="42"/>
  <c r="F578" i="42"/>
  <c r="J578" i="42" s="1"/>
  <c r="H578" i="42"/>
  <c r="I580" i="45" l="1"/>
  <c r="K580" i="45"/>
  <c r="D581" i="45" s="1"/>
  <c r="F581" i="44"/>
  <c r="J581" i="44" s="1"/>
  <c r="E581" i="44"/>
  <c r="H581" i="44"/>
  <c r="G581" i="44"/>
  <c r="I568" i="37"/>
  <c r="K568" i="37"/>
  <c r="D569" i="37" s="1"/>
  <c r="G579" i="43"/>
  <c r="F579" i="43"/>
  <c r="J579" i="43" s="1"/>
  <c r="E579" i="43"/>
  <c r="H579" i="43"/>
  <c r="K578" i="1"/>
  <c r="D579" i="1" s="1"/>
  <c r="I578" i="1"/>
  <c r="E602" i="38"/>
  <c r="H602" i="38"/>
  <c r="G602" i="38"/>
  <c r="F602" i="38"/>
  <c r="J602" i="38" s="1"/>
  <c r="I578" i="42"/>
  <c r="K578" i="42"/>
  <c r="D579" i="42" s="1"/>
  <c r="F579" i="4"/>
  <c r="J579" i="4" s="1"/>
  <c r="G579" i="4"/>
  <c r="E579" i="4"/>
  <c r="H579" i="4"/>
  <c r="H581" i="45" l="1"/>
  <c r="G581" i="45"/>
  <c r="F581" i="45"/>
  <c r="J581" i="45" s="1"/>
  <c r="E581" i="45"/>
  <c r="K581" i="44"/>
  <c r="D582" i="44" s="1"/>
  <c r="I581" i="44"/>
  <c r="G569" i="37"/>
  <c r="H569" i="37"/>
  <c r="E569" i="37"/>
  <c r="F569" i="37"/>
  <c r="J569" i="37" s="1"/>
  <c r="I579" i="43"/>
  <c r="K579" i="43"/>
  <c r="D580" i="43" s="1"/>
  <c r="K579" i="4"/>
  <c r="D580" i="4" s="1"/>
  <c r="I579" i="4"/>
  <c r="F579" i="1"/>
  <c r="J579" i="1" s="1"/>
  <c r="G579" i="1"/>
  <c r="E579" i="1"/>
  <c r="H579" i="1"/>
  <c r="K602" i="38"/>
  <c r="D603" i="38" s="1"/>
  <c r="I602" i="38"/>
  <c r="G579" i="42"/>
  <c r="H579" i="42"/>
  <c r="F579" i="42"/>
  <c r="J579" i="42" s="1"/>
  <c r="E579" i="42"/>
  <c r="I581" i="45" l="1"/>
  <c r="K581" i="45"/>
  <c r="D582" i="45" s="1"/>
  <c r="G582" i="44"/>
  <c r="H582" i="44"/>
  <c r="F582" i="44"/>
  <c r="J582" i="44" s="1"/>
  <c r="E582" i="44"/>
  <c r="K569" i="37"/>
  <c r="D570" i="37" s="1"/>
  <c r="I569" i="37"/>
  <c r="E580" i="43"/>
  <c r="F580" i="43"/>
  <c r="J580" i="43" s="1"/>
  <c r="H580" i="43"/>
  <c r="G580" i="43"/>
  <c r="I579" i="1"/>
  <c r="K579" i="1"/>
  <c r="D580" i="1" s="1"/>
  <c r="I579" i="42"/>
  <c r="K579" i="42"/>
  <c r="D580" i="42" s="1"/>
  <c r="G603" i="38"/>
  <c r="F603" i="38"/>
  <c r="J603" i="38" s="1"/>
  <c r="H603" i="38"/>
  <c r="E603" i="38"/>
  <c r="E580" i="4"/>
  <c r="H580" i="4"/>
  <c r="F580" i="4"/>
  <c r="J580" i="4" s="1"/>
  <c r="G580" i="4"/>
  <c r="F582" i="45" l="1"/>
  <c r="J582" i="45" s="1"/>
  <c r="E582" i="45"/>
  <c r="H582" i="45"/>
  <c r="G582" i="45"/>
  <c r="I582" i="44"/>
  <c r="K582" i="44"/>
  <c r="D583" i="44" s="1"/>
  <c r="F570" i="37"/>
  <c r="J570" i="37" s="1"/>
  <c r="E570" i="37"/>
  <c r="H570" i="37"/>
  <c r="G570" i="37"/>
  <c r="K580" i="43"/>
  <c r="D581" i="43" s="1"/>
  <c r="I580" i="43"/>
  <c r="I603" i="38"/>
  <c r="K603" i="38"/>
  <c r="D604" i="38" s="1"/>
  <c r="H580" i="1"/>
  <c r="G580" i="1"/>
  <c r="F580" i="1"/>
  <c r="J580" i="1" s="1"/>
  <c r="E580" i="1"/>
  <c r="G580" i="42"/>
  <c r="F580" i="42"/>
  <c r="J580" i="42" s="1"/>
  <c r="E580" i="42"/>
  <c r="H580" i="42"/>
  <c r="I580" i="4"/>
  <c r="K580" i="4"/>
  <c r="D581" i="4" s="1"/>
  <c r="I582" i="45" l="1"/>
  <c r="K582" i="45"/>
  <c r="D583" i="45" s="1"/>
  <c r="F583" i="44"/>
  <c r="J583" i="44" s="1"/>
  <c r="E583" i="44"/>
  <c r="H583" i="44"/>
  <c r="G583" i="44"/>
  <c r="I570" i="37"/>
  <c r="K570" i="37"/>
  <c r="D571" i="37" s="1"/>
  <c r="H581" i="43"/>
  <c r="G581" i="43"/>
  <c r="E581" i="43"/>
  <c r="F581" i="43"/>
  <c r="J581" i="43" s="1"/>
  <c r="K580" i="1"/>
  <c r="D581" i="1" s="1"/>
  <c r="I580" i="1"/>
  <c r="K580" i="42"/>
  <c r="D581" i="42" s="1"/>
  <c r="I580" i="42"/>
  <c r="E604" i="38"/>
  <c r="H604" i="38"/>
  <c r="G604" i="38"/>
  <c r="F604" i="38"/>
  <c r="J604" i="38" s="1"/>
  <c r="F581" i="4"/>
  <c r="J581" i="4" s="1"/>
  <c r="H581" i="4"/>
  <c r="E581" i="4"/>
  <c r="G581" i="4"/>
  <c r="H583" i="45" l="1"/>
  <c r="G583" i="45"/>
  <c r="F583" i="45"/>
  <c r="J583" i="45" s="1"/>
  <c r="E583" i="45"/>
  <c r="I583" i="44"/>
  <c r="K583" i="44"/>
  <c r="D584" i="44" s="1"/>
  <c r="E571" i="37"/>
  <c r="F571" i="37"/>
  <c r="J571" i="37" s="1"/>
  <c r="G571" i="37"/>
  <c r="H571" i="37"/>
  <c r="I581" i="43"/>
  <c r="K581" i="43"/>
  <c r="D582" i="43" s="1"/>
  <c r="K581" i="4"/>
  <c r="D582" i="4" s="1"/>
  <c r="I581" i="4"/>
  <c r="K604" i="38"/>
  <c r="D605" i="38" s="1"/>
  <c r="I604" i="38"/>
  <c r="G581" i="42"/>
  <c r="H581" i="42"/>
  <c r="F581" i="42"/>
  <c r="J581" i="42" s="1"/>
  <c r="E581" i="42"/>
  <c r="G581" i="1"/>
  <c r="E581" i="1"/>
  <c r="F581" i="1"/>
  <c r="J581" i="1" s="1"/>
  <c r="H581" i="1"/>
  <c r="I583" i="45" l="1"/>
  <c r="K583" i="45"/>
  <c r="D584" i="45" s="1"/>
  <c r="G584" i="44"/>
  <c r="F584" i="44"/>
  <c r="J584" i="44" s="1"/>
  <c r="E584" i="44"/>
  <c r="H584" i="44"/>
  <c r="I571" i="37"/>
  <c r="K571" i="37"/>
  <c r="D572" i="37" s="1"/>
  <c r="E582" i="43"/>
  <c r="G582" i="43"/>
  <c r="H582" i="43"/>
  <c r="F582" i="43"/>
  <c r="J582" i="43" s="1"/>
  <c r="I581" i="1"/>
  <c r="K581" i="1"/>
  <c r="D582" i="1" s="1"/>
  <c r="K581" i="42"/>
  <c r="D582" i="42" s="1"/>
  <c r="I581" i="42"/>
  <c r="G605" i="38"/>
  <c r="F605" i="38"/>
  <c r="J605" i="38" s="1"/>
  <c r="E605" i="38"/>
  <c r="H605" i="38"/>
  <c r="G582" i="4"/>
  <c r="F582" i="4"/>
  <c r="J582" i="4" s="1"/>
  <c r="E582" i="4"/>
  <c r="H582" i="4"/>
  <c r="F584" i="45" l="1"/>
  <c r="J584" i="45" s="1"/>
  <c r="E584" i="45"/>
  <c r="H584" i="45"/>
  <c r="G584" i="45"/>
  <c r="I584" i="44"/>
  <c r="K584" i="44"/>
  <c r="D585" i="44" s="1"/>
  <c r="H572" i="37"/>
  <c r="F572" i="37"/>
  <c r="J572" i="37" s="1"/>
  <c r="G572" i="37"/>
  <c r="E572" i="37"/>
  <c r="I582" i="43"/>
  <c r="K582" i="43"/>
  <c r="D583" i="43" s="1"/>
  <c r="G582" i="42"/>
  <c r="E582" i="42"/>
  <c r="F582" i="42"/>
  <c r="J582" i="42" s="1"/>
  <c r="H582" i="42"/>
  <c r="I605" i="38"/>
  <c r="K605" i="38"/>
  <c r="D606" i="38" s="1"/>
  <c r="F582" i="1"/>
  <c r="J582" i="1" s="1"/>
  <c r="E582" i="1"/>
  <c r="H582" i="1"/>
  <c r="G582" i="1"/>
  <c r="K582" i="4"/>
  <c r="D583" i="4" s="1"/>
  <c r="I582" i="4"/>
  <c r="I584" i="45" l="1"/>
  <c r="K584" i="45"/>
  <c r="D585" i="45" s="1"/>
  <c r="F585" i="44"/>
  <c r="J585" i="44" s="1"/>
  <c r="E585" i="44"/>
  <c r="G585" i="44"/>
  <c r="H585" i="44"/>
  <c r="I572" i="37"/>
  <c r="K572" i="37"/>
  <c r="D573" i="37" s="1"/>
  <c r="G583" i="43"/>
  <c r="H583" i="43"/>
  <c r="F583" i="43"/>
  <c r="J583" i="43" s="1"/>
  <c r="E583" i="43"/>
  <c r="E606" i="38"/>
  <c r="H606" i="38"/>
  <c r="G606" i="38"/>
  <c r="F606" i="38"/>
  <c r="J606" i="38" s="1"/>
  <c r="F583" i="4"/>
  <c r="J583" i="4" s="1"/>
  <c r="G583" i="4"/>
  <c r="E583" i="4"/>
  <c r="H583" i="4"/>
  <c r="K582" i="1"/>
  <c r="D583" i="1" s="1"/>
  <c r="I582" i="1"/>
  <c r="I582" i="42"/>
  <c r="K582" i="42"/>
  <c r="D583" i="42" s="1"/>
  <c r="H585" i="45" l="1"/>
  <c r="G585" i="45"/>
  <c r="F585" i="45"/>
  <c r="J585" i="45" s="1"/>
  <c r="E585" i="45"/>
  <c r="K585" i="44"/>
  <c r="D586" i="44" s="1"/>
  <c r="I585" i="44"/>
  <c r="E573" i="37"/>
  <c r="F573" i="37"/>
  <c r="J573" i="37" s="1"/>
  <c r="G573" i="37"/>
  <c r="H573" i="37"/>
  <c r="I583" i="43"/>
  <c r="K583" i="43"/>
  <c r="D584" i="43" s="1"/>
  <c r="F583" i="1"/>
  <c r="J583" i="1" s="1"/>
  <c r="G583" i="1"/>
  <c r="E583" i="1"/>
  <c r="H583" i="1"/>
  <c r="K583" i="4"/>
  <c r="D584" i="4" s="1"/>
  <c r="I583" i="4"/>
  <c r="I606" i="38"/>
  <c r="K606" i="38"/>
  <c r="D607" i="38" s="1"/>
  <c r="G583" i="42"/>
  <c r="H583" i="42"/>
  <c r="E583" i="42"/>
  <c r="F583" i="42"/>
  <c r="J583" i="42" s="1"/>
  <c r="I585" i="45" l="1"/>
  <c r="K585" i="45"/>
  <c r="D586" i="45" s="1"/>
  <c r="H586" i="44"/>
  <c r="F586" i="44"/>
  <c r="J586" i="44" s="1"/>
  <c r="E586" i="44"/>
  <c r="G586" i="44"/>
  <c r="K573" i="37"/>
  <c r="D574" i="37" s="1"/>
  <c r="I573" i="37"/>
  <c r="E584" i="43"/>
  <c r="H584" i="43"/>
  <c r="G584" i="43"/>
  <c r="F584" i="43"/>
  <c r="J584" i="43" s="1"/>
  <c r="G607" i="38"/>
  <c r="F607" i="38"/>
  <c r="J607" i="38" s="1"/>
  <c r="E607" i="38"/>
  <c r="H607" i="38"/>
  <c r="I583" i="42"/>
  <c r="K583" i="42"/>
  <c r="D584" i="42" s="1"/>
  <c r="E584" i="4"/>
  <c r="H584" i="4"/>
  <c r="F584" i="4"/>
  <c r="J584" i="4" s="1"/>
  <c r="G584" i="4"/>
  <c r="I583" i="1"/>
  <c r="K583" i="1"/>
  <c r="D584" i="1" s="1"/>
  <c r="F586" i="45" l="1"/>
  <c r="J586" i="45" s="1"/>
  <c r="E586" i="45"/>
  <c r="H586" i="45"/>
  <c r="G586" i="45"/>
  <c r="K586" i="44"/>
  <c r="D587" i="44" s="1"/>
  <c r="I586" i="44"/>
  <c r="H574" i="37"/>
  <c r="G574" i="37"/>
  <c r="F574" i="37"/>
  <c r="J574" i="37" s="1"/>
  <c r="E574" i="37"/>
  <c r="I584" i="43"/>
  <c r="K584" i="43"/>
  <c r="D585" i="43" s="1"/>
  <c r="G584" i="42"/>
  <c r="F584" i="42"/>
  <c r="J584" i="42" s="1"/>
  <c r="E584" i="42"/>
  <c r="H584" i="42"/>
  <c r="I584" i="4"/>
  <c r="K584" i="4"/>
  <c r="D585" i="4" s="1"/>
  <c r="H584" i="1"/>
  <c r="G584" i="1"/>
  <c r="F584" i="1"/>
  <c r="J584" i="1" s="1"/>
  <c r="E584" i="1"/>
  <c r="I607" i="38"/>
  <c r="K607" i="38"/>
  <c r="D608" i="38" s="1"/>
  <c r="I586" i="45" l="1"/>
  <c r="K586" i="45"/>
  <c r="D587" i="45" s="1"/>
  <c r="F587" i="44"/>
  <c r="J587" i="44" s="1"/>
  <c r="E587" i="44"/>
  <c r="H587" i="44"/>
  <c r="G587" i="44"/>
  <c r="I574" i="37"/>
  <c r="K574" i="37"/>
  <c r="D575" i="37" s="1"/>
  <c r="E585" i="43"/>
  <c r="H585" i="43"/>
  <c r="G585" i="43"/>
  <c r="F585" i="43"/>
  <c r="J585" i="43" s="1"/>
  <c r="E608" i="38"/>
  <c r="H608" i="38"/>
  <c r="G608" i="38"/>
  <c r="F608" i="38"/>
  <c r="J608" i="38" s="1"/>
  <c r="F585" i="4"/>
  <c r="J585" i="4" s="1"/>
  <c r="H585" i="4"/>
  <c r="G585" i="4"/>
  <c r="E585" i="4"/>
  <c r="K584" i="42"/>
  <c r="D585" i="42" s="1"/>
  <c r="I584" i="42"/>
  <c r="K584" i="1"/>
  <c r="D585" i="1" s="1"/>
  <c r="I584" i="1"/>
  <c r="H587" i="45" l="1"/>
  <c r="G587" i="45"/>
  <c r="F587" i="45"/>
  <c r="J587" i="45" s="1"/>
  <c r="E587" i="45"/>
  <c r="K587" i="44"/>
  <c r="D588" i="44" s="1"/>
  <c r="I587" i="44"/>
  <c r="F575" i="37"/>
  <c r="J575" i="37" s="1"/>
  <c r="H575" i="37"/>
  <c r="G575" i="37"/>
  <c r="E575" i="37"/>
  <c r="I585" i="43"/>
  <c r="K585" i="43"/>
  <c r="D586" i="43" s="1"/>
  <c r="G585" i="42"/>
  <c r="H585" i="42"/>
  <c r="F585" i="42"/>
  <c r="J585" i="42" s="1"/>
  <c r="E585" i="42"/>
  <c r="K585" i="4"/>
  <c r="D586" i="4" s="1"/>
  <c r="I585" i="4"/>
  <c r="I608" i="38"/>
  <c r="K608" i="38"/>
  <c r="D609" i="38" s="1"/>
  <c r="G585" i="1"/>
  <c r="E585" i="1"/>
  <c r="H585" i="1"/>
  <c r="F585" i="1"/>
  <c r="J585" i="1" s="1"/>
  <c r="I587" i="45" l="1"/>
  <c r="K587" i="45"/>
  <c r="D588" i="45" s="1"/>
  <c r="G588" i="44"/>
  <c r="F588" i="44"/>
  <c r="J588" i="44" s="1"/>
  <c r="E588" i="44"/>
  <c r="H588" i="44"/>
  <c r="K575" i="37"/>
  <c r="D576" i="37" s="1"/>
  <c r="I575" i="37"/>
  <c r="E586" i="43"/>
  <c r="F586" i="43"/>
  <c r="J586" i="43" s="1"/>
  <c r="G586" i="43"/>
  <c r="H586" i="43"/>
  <c r="G609" i="38"/>
  <c r="F609" i="38"/>
  <c r="J609" i="38" s="1"/>
  <c r="H609" i="38"/>
  <c r="E609" i="38"/>
  <c r="K585" i="42"/>
  <c r="D586" i="42" s="1"/>
  <c r="I585" i="42"/>
  <c r="K585" i="1"/>
  <c r="D586" i="1" s="1"/>
  <c r="I585" i="1"/>
  <c r="G586" i="4"/>
  <c r="H586" i="4"/>
  <c r="F586" i="4"/>
  <c r="J586" i="4" s="1"/>
  <c r="E586" i="4"/>
  <c r="F588" i="45" l="1"/>
  <c r="J588" i="45" s="1"/>
  <c r="E588" i="45"/>
  <c r="H588" i="45"/>
  <c r="G588" i="45"/>
  <c r="I588" i="44"/>
  <c r="K588" i="44"/>
  <c r="D589" i="44" s="1"/>
  <c r="H576" i="37"/>
  <c r="G576" i="37"/>
  <c r="E576" i="37"/>
  <c r="F576" i="37"/>
  <c r="J576" i="37" s="1"/>
  <c r="K586" i="43"/>
  <c r="D587" i="43" s="1"/>
  <c r="I586" i="43"/>
  <c r="F586" i="1"/>
  <c r="J586" i="1" s="1"/>
  <c r="E586" i="1"/>
  <c r="H586" i="1"/>
  <c r="G586" i="1"/>
  <c r="I609" i="38"/>
  <c r="K609" i="38"/>
  <c r="D610" i="38" s="1"/>
  <c r="K586" i="4"/>
  <c r="D587" i="4" s="1"/>
  <c r="I586" i="4"/>
  <c r="G586" i="42"/>
  <c r="E586" i="42"/>
  <c r="F586" i="42"/>
  <c r="J586" i="42" s="1"/>
  <c r="H586" i="42"/>
  <c r="I588" i="45" l="1"/>
  <c r="K588" i="45"/>
  <c r="D589" i="45" s="1"/>
  <c r="F589" i="44"/>
  <c r="J589" i="44" s="1"/>
  <c r="E589" i="44"/>
  <c r="H589" i="44"/>
  <c r="G589" i="44"/>
  <c r="I576" i="37"/>
  <c r="K576" i="37"/>
  <c r="D577" i="37" s="1"/>
  <c r="G587" i="43"/>
  <c r="F587" i="43"/>
  <c r="J587" i="43" s="1"/>
  <c r="E587" i="43"/>
  <c r="H587" i="43"/>
  <c r="E610" i="38"/>
  <c r="H610" i="38"/>
  <c r="G610" i="38"/>
  <c r="F610" i="38"/>
  <c r="J610" i="38" s="1"/>
  <c r="I586" i="42"/>
  <c r="K586" i="42"/>
  <c r="D587" i="42" s="1"/>
  <c r="F587" i="4"/>
  <c r="J587" i="4" s="1"/>
  <c r="G587" i="4"/>
  <c r="E587" i="4"/>
  <c r="H587" i="4"/>
  <c r="K586" i="1"/>
  <c r="D587" i="1" s="1"/>
  <c r="I586" i="1"/>
  <c r="H589" i="45" l="1"/>
  <c r="G589" i="45"/>
  <c r="F589" i="45"/>
  <c r="J589" i="45" s="1"/>
  <c r="E589" i="45"/>
  <c r="K589" i="44"/>
  <c r="D590" i="44" s="1"/>
  <c r="I589" i="44"/>
  <c r="F577" i="37"/>
  <c r="J577" i="37" s="1"/>
  <c r="H577" i="37"/>
  <c r="G577" i="37"/>
  <c r="E577" i="37"/>
  <c r="I587" i="43"/>
  <c r="K587" i="43"/>
  <c r="D588" i="43" s="1"/>
  <c r="G587" i="42"/>
  <c r="H587" i="42"/>
  <c r="E587" i="42"/>
  <c r="F587" i="42"/>
  <c r="J587" i="42" s="1"/>
  <c r="K610" i="38"/>
  <c r="D611" i="38" s="1"/>
  <c r="I610" i="38"/>
  <c r="F587" i="1"/>
  <c r="J587" i="1" s="1"/>
  <c r="G587" i="1"/>
  <c r="E587" i="1"/>
  <c r="H587" i="1"/>
  <c r="K587" i="4"/>
  <c r="D588" i="4" s="1"/>
  <c r="I587" i="4"/>
  <c r="I589" i="45" l="1"/>
  <c r="K589" i="45"/>
  <c r="D590" i="45" s="1"/>
  <c r="G590" i="44"/>
  <c r="H590" i="44"/>
  <c r="F590" i="44"/>
  <c r="J590" i="44" s="1"/>
  <c r="E590" i="44"/>
  <c r="I577" i="37"/>
  <c r="K577" i="37"/>
  <c r="D578" i="37" s="1"/>
  <c r="E588" i="43"/>
  <c r="F588" i="43"/>
  <c r="J588" i="43" s="1"/>
  <c r="H588" i="43"/>
  <c r="G588" i="43"/>
  <c r="I587" i="42"/>
  <c r="K587" i="42"/>
  <c r="D588" i="42" s="1"/>
  <c r="E588" i="4"/>
  <c r="G588" i="4"/>
  <c r="H588" i="4"/>
  <c r="F588" i="4"/>
  <c r="J588" i="4" s="1"/>
  <c r="I587" i="1"/>
  <c r="K587" i="1"/>
  <c r="D588" i="1" s="1"/>
  <c r="G611" i="38"/>
  <c r="F611" i="38"/>
  <c r="J611" i="38" s="1"/>
  <c r="E611" i="38"/>
  <c r="H611" i="38"/>
  <c r="F590" i="45" l="1"/>
  <c r="J590" i="45" s="1"/>
  <c r="E590" i="45"/>
  <c r="H590" i="45"/>
  <c r="G590" i="45"/>
  <c r="I590" i="44"/>
  <c r="K590" i="44"/>
  <c r="D591" i="44" s="1"/>
  <c r="F578" i="37"/>
  <c r="J578" i="37" s="1"/>
  <c r="G578" i="37"/>
  <c r="E578" i="37"/>
  <c r="H578" i="37"/>
  <c r="K588" i="43"/>
  <c r="D589" i="43" s="1"/>
  <c r="I588" i="43"/>
  <c r="I588" i="4"/>
  <c r="K588" i="4"/>
  <c r="D589" i="4" s="1"/>
  <c r="I611" i="38"/>
  <c r="K611" i="38"/>
  <c r="D612" i="38" s="1"/>
  <c r="H588" i="1"/>
  <c r="F588" i="1"/>
  <c r="J588" i="1" s="1"/>
  <c r="G588" i="1"/>
  <c r="E588" i="1"/>
  <c r="G588" i="42"/>
  <c r="F588" i="42"/>
  <c r="J588" i="42" s="1"/>
  <c r="E588" i="42"/>
  <c r="H588" i="42"/>
  <c r="I590" i="45" l="1"/>
  <c r="K590" i="45"/>
  <c r="D591" i="45" s="1"/>
  <c r="F591" i="44"/>
  <c r="J591" i="44" s="1"/>
  <c r="E591" i="44"/>
  <c r="H591" i="44"/>
  <c r="G591" i="44"/>
  <c r="K578" i="37"/>
  <c r="D579" i="37" s="1"/>
  <c r="I578" i="37"/>
  <c r="H589" i="43"/>
  <c r="G589" i="43"/>
  <c r="E589" i="43"/>
  <c r="F589" i="43"/>
  <c r="J589" i="43" s="1"/>
  <c r="K588" i="42"/>
  <c r="D589" i="42" s="1"/>
  <c r="I588" i="42"/>
  <c r="E612" i="38"/>
  <c r="H612" i="38"/>
  <c r="G612" i="38"/>
  <c r="F612" i="38"/>
  <c r="J612" i="38" s="1"/>
  <c r="F589" i="4"/>
  <c r="J589" i="4" s="1"/>
  <c r="H589" i="4"/>
  <c r="E589" i="4"/>
  <c r="G589" i="4"/>
  <c r="K588" i="1"/>
  <c r="D589" i="1" s="1"/>
  <c r="I588" i="1"/>
  <c r="H591" i="45" l="1"/>
  <c r="G591" i="45"/>
  <c r="F591" i="45"/>
  <c r="J591" i="45" s="1"/>
  <c r="E591" i="45"/>
  <c r="K591" i="44"/>
  <c r="D592" i="44" s="1"/>
  <c r="I591" i="44"/>
  <c r="H579" i="37"/>
  <c r="F579" i="37"/>
  <c r="J579" i="37" s="1"/>
  <c r="E579" i="37"/>
  <c r="G579" i="37"/>
  <c r="I589" i="43"/>
  <c r="K589" i="43"/>
  <c r="D590" i="43" s="1"/>
  <c r="G589" i="42"/>
  <c r="H589" i="42"/>
  <c r="F589" i="42"/>
  <c r="J589" i="42" s="1"/>
  <c r="E589" i="42"/>
  <c r="K612" i="38"/>
  <c r="D613" i="38" s="1"/>
  <c r="I612" i="38"/>
  <c r="G589" i="1"/>
  <c r="E589" i="1"/>
  <c r="H589" i="1"/>
  <c r="F589" i="1"/>
  <c r="J589" i="1" s="1"/>
  <c r="K589" i="4"/>
  <c r="D590" i="4" s="1"/>
  <c r="I589" i="4"/>
  <c r="I591" i="45" l="1"/>
  <c r="K591" i="45"/>
  <c r="D592" i="45" s="1"/>
  <c r="F592" i="44"/>
  <c r="J592" i="44" s="1"/>
  <c r="E592" i="44"/>
  <c r="G592" i="44"/>
  <c r="H592" i="44"/>
  <c r="I579" i="37"/>
  <c r="K579" i="37"/>
  <c r="D580" i="37" s="1"/>
  <c r="G590" i="43"/>
  <c r="F590" i="43"/>
  <c r="J590" i="43" s="1"/>
  <c r="E590" i="43"/>
  <c r="H590" i="43"/>
  <c r="G613" i="38"/>
  <c r="F613" i="38"/>
  <c r="J613" i="38" s="1"/>
  <c r="E613" i="38"/>
  <c r="H613" i="38"/>
  <c r="I589" i="1"/>
  <c r="K589" i="1"/>
  <c r="D590" i="1" s="1"/>
  <c r="F590" i="4"/>
  <c r="J590" i="4" s="1"/>
  <c r="E590" i="4"/>
  <c r="G590" i="4"/>
  <c r="H590" i="4"/>
  <c r="K589" i="42"/>
  <c r="D590" i="42" s="1"/>
  <c r="I589" i="42"/>
  <c r="F592" i="45" l="1"/>
  <c r="J592" i="45" s="1"/>
  <c r="E592" i="45"/>
  <c r="H592" i="45"/>
  <c r="G592" i="45"/>
  <c r="I592" i="44"/>
  <c r="K592" i="44"/>
  <c r="D593" i="44" s="1"/>
  <c r="F580" i="37"/>
  <c r="J580" i="37" s="1"/>
  <c r="G580" i="37"/>
  <c r="H580" i="37"/>
  <c r="E580" i="37"/>
  <c r="K590" i="43"/>
  <c r="D591" i="43" s="1"/>
  <c r="I590" i="43"/>
  <c r="F590" i="1"/>
  <c r="J590" i="1" s="1"/>
  <c r="E590" i="1"/>
  <c r="H590" i="1"/>
  <c r="G590" i="1"/>
  <c r="I613" i="38"/>
  <c r="K613" i="38"/>
  <c r="D614" i="38" s="1"/>
  <c r="G590" i="42"/>
  <c r="E590" i="42"/>
  <c r="F590" i="42"/>
  <c r="J590" i="42" s="1"/>
  <c r="H590" i="42"/>
  <c r="K590" i="4"/>
  <c r="D591" i="4" s="1"/>
  <c r="I590" i="4"/>
  <c r="I592" i="45" l="1"/>
  <c r="K592" i="45"/>
  <c r="D593" i="45" s="1"/>
  <c r="F593" i="44"/>
  <c r="J593" i="44" s="1"/>
  <c r="E593" i="44"/>
  <c r="G593" i="44"/>
  <c r="H593" i="44"/>
  <c r="I580" i="37"/>
  <c r="K580" i="37"/>
  <c r="D581" i="37" s="1"/>
  <c r="G591" i="43"/>
  <c r="H591" i="43"/>
  <c r="F591" i="43"/>
  <c r="J591" i="43" s="1"/>
  <c r="E591" i="43"/>
  <c r="I590" i="42"/>
  <c r="K590" i="42"/>
  <c r="D591" i="42" s="1"/>
  <c r="E614" i="38"/>
  <c r="H614" i="38"/>
  <c r="G614" i="38"/>
  <c r="F614" i="38"/>
  <c r="J614" i="38" s="1"/>
  <c r="F591" i="4"/>
  <c r="J591" i="4" s="1"/>
  <c r="G591" i="4"/>
  <c r="E591" i="4"/>
  <c r="H591" i="4"/>
  <c r="K590" i="1"/>
  <c r="D591" i="1" s="1"/>
  <c r="I590" i="1"/>
  <c r="H593" i="45" l="1"/>
  <c r="G593" i="45"/>
  <c r="F593" i="45"/>
  <c r="J593" i="45" s="1"/>
  <c r="E593" i="45"/>
  <c r="K593" i="44"/>
  <c r="D594" i="44" s="1"/>
  <c r="I593" i="44"/>
  <c r="G581" i="37"/>
  <c r="H581" i="37"/>
  <c r="E581" i="37"/>
  <c r="F581" i="37"/>
  <c r="J581" i="37" s="1"/>
  <c r="K591" i="43"/>
  <c r="D592" i="43" s="1"/>
  <c r="I591" i="43"/>
  <c r="G591" i="42"/>
  <c r="H591" i="42"/>
  <c r="E591" i="42"/>
  <c r="F591" i="42"/>
  <c r="J591" i="42" s="1"/>
  <c r="I614" i="38"/>
  <c r="K614" i="38"/>
  <c r="D615" i="38" s="1"/>
  <c r="F591" i="1"/>
  <c r="J591" i="1" s="1"/>
  <c r="G591" i="1"/>
  <c r="E591" i="1"/>
  <c r="H591" i="1"/>
  <c r="K591" i="4"/>
  <c r="D592" i="4" s="1"/>
  <c r="I591" i="4"/>
  <c r="I593" i="45" l="1"/>
  <c r="K593" i="45"/>
  <c r="D594" i="45" s="1"/>
  <c r="G594" i="44"/>
  <c r="H594" i="44"/>
  <c r="F594" i="44"/>
  <c r="J594" i="44" s="1"/>
  <c r="E594" i="44"/>
  <c r="K581" i="37"/>
  <c r="D582" i="37" s="1"/>
  <c r="I581" i="37"/>
  <c r="G592" i="43"/>
  <c r="E592" i="43"/>
  <c r="H592" i="43"/>
  <c r="F592" i="43"/>
  <c r="J592" i="43" s="1"/>
  <c r="I591" i="42"/>
  <c r="K591" i="42"/>
  <c r="D592" i="42" s="1"/>
  <c r="G615" i="38"/>
  <c r="F615" i="38"/>
  <c r="J615" i="38" s="1"/>
  <c r="E615" i="38"/>
  <c r="H615" i="38"/>
  <c r="E592" i="4"/>
  <c r="H592" i="4"/>
  <c r="F592" i="4"/>
  <c r="J592" i="4" s="1"/>
  <c r="G592" i="4"/>
  <c r="I591" i="1"/>
  <c r="K591" i="1"/>
  <c r="D592" i="1" s="1"/>
  <c r="F594" i="45" l="1"/>
  <c r="J594" i="45" s="1"/>
  <c r="E594" i="45"/>
  <c r="H594" i="45"/>
  <c r="G594" i="45"/>
  <c r="K594" i="44"/>
  <c r="D595" i="44" s="1"/>
  <c r="I594" i="44"/>
  <c r="H582" i="37"/>
  <c r="G582" i="37"/>
  <c r="F582" i="37"/>
  <c r="J582" i="37" s="1"/>
  <c r="E582" i="37"/>
  <c r="K592" i="43"/>
  <c r="D593" i="43" s="1"/>
  <c r="I592" i="43"/>
  <c r="I592" i="4"/>
  <c r="K592" i="4"/>
  <c r="D593" i="4" s="1"/>
  <c r="I615" i="38"/>
  <c r="K615" i="38"/>
  <c r="D616" i="38" s="1"/>
  <c r="G592" i="42"/>
  <c r="F592" i="42"/>
  <c r="J592" i="42" s="1"/>
  <c r="E592" i="42"/>
  <c r="H592" i="42"/>
  <c r="H592" i="1"/>
  <c r="G592" i="1"/>
  <c r="F592" i="1"/>
  <c r="J592" i="1" s="1"/>
  <c r="E592" i="1"/>
  <c r="I594" i="45" l="1"/>
  <c r="K594" i="45"/>
  <c r="D595" i="45" s="1"/>
  <c r="F595" i="44"/>
  <c r="J595" i="44" s="1"/>
  <c r="E595" i="44"/>
  <c r="H595" i="44"/>
  <c r="G595" i="44"/>
  <c r="K582" i="37"/>
  <c r="D583" i="37" s="1"/>
  <c r="I582" i="37"/>
  <c r="F593" i="43"/>
  <c r="J593" i="43" s="1"/>
  <c r="H593" i="43"/>
  <c r="E593" i="43"/>
  <c r="G593" i="43"/>
  <c r="F593" i="4"/>
  <c r="J593" i="4" s="1"/>
  <c r="H593" i="4"/>
  <c r="G593" i="4"/>
  <c r="E593" i="4"/>
  <c r="E616" i="38"/>
  <c r="H616" i="38"/>
  <c r="G616" i="38"/>
  <c r="F616" i="38"/>
  <c r="J616" i="38" s="1"/>
  <c r="K592" i="42"/>
  <c r="D593" i="42" s="1"/>
  <c r="I592" i="42"/>
  <c r="K592" i="1"/>
  <c r="D593" i="1" s="1"/>
  <c r="I592" i="1"/>
  <c r="H595" i="45" l="1"/>
  <c r="G595" i="45"/>
  <c r="F595" i="45"/>
  <c r="J595" i="45" s="1"/>
  <c r="E595" i="45"/>
  <c r="K595" i="44"/>
  <c r="D596" i="44" s="1"/>
  <c r="I595" i="44"/>
  <c r="H583" i="37"/>
  <c r="G583" i="37"/>
  <c r="F583" i="37"/>
  <c r="J583" i="37" s="1"/>
  <c r="E583" i="37"/>
  <c r="K593" i="43"/>
  <c r="D594" i="43" s="1"/>
  <c r="I593" i="43"/>
  <c r="G593" i="1"/>
  <c r="F593" i="1"/>
  <c r="J593" i="1" s="1"/>
  <c r="E593" i="1"/>
  <c r="H593" i="1"/>
  <c r="I616" i="38"/>
  <c r="K616" i="38"/>
  <c r="D617" i="38" s="1"/>
  <c r="G593" i="42"/>
  <c r="H593" i="42"/>
  <c r="F593" i="42"/>
  <c r="J593" i="42" s="1"/>
  <c r="E593" i="42"/>
  <c r="K593" i="4"/>
  <c r="D594" i="4" s="1"/>
  <c r="I593" i="4"/>
  <c r="I595" i="45" l="1"/>
  <c r="K595" i="45"/>
  <c r="D596" i="45" s="1"/>
  <c r="G596" i="44"/>
  <c r="F596" i="44"/>
  <c r="J596" i="44" s="1"/>
  <c r="E596" i="44"/>
  <c r="H596" i="44"/>
  <c r="I583" i="37"/>
  <c r="K583" i="37"/>
  <c r="D584" i="37" s="1"/>
  <c r="G594" i="43"/>
  <c r="F594" i="43"/>
  <c r="J594" i="43" s="1"/>
  <c r="E594" i="43"/>
  <c r="H594" i="43"/>
  <c r="K593" i="1"/>
  <c r="D594" i="1" s="1"/>
  <c r="I593" i="1"/>
  <c r="K593" i="42"/>
  <c r="D594" i="42" s="1"/>
  <c r="I593" i="42"/>
  <c r="G617" i="38"/>
  <c r="F617" i="38"/>
  <c r="J617" i="38" s="1"/>
  <c r="H617" i="38"/>
  <c r="E617" i="38"/>
  <c r="G594" i="4"/>
  <c r="H594" i="4"/>
  <c r="F594" i="4"/>
  <c r="J594" i="4" s="1"/>
  <c r="E594" i="4"/>
  <c r="F596" i="45" l="1"/>
  <c r="J596" i="45" s="1"/>
  <c r="E596" i="45"/>
  <c r="H596" i="45"/>
  <c r="G596" i="45"/>
  <c r="I596" i="44"/>
  <c r="K596" i="44"/>
  <c r="D597" i="44" s="1"/>
  <c r="F584" i="37"/>
  <c r="J584" i="37" s="1"/>
  <c r="H584" i="37"/>
  <c r="G584" i="37"/>
  <c r="E584" i="37"/>
  <c r="K594" i="43"/>
  <c r="D595" i="43" s="1"/>
  <c r="I594" i="43"/>
  <c r="K594" i="4"/>
  <c r="D595" i="4" s="1"/>
  <c r="I594" i="4"/>
  <c r="G594" i="42"/>
  <c r="E594" i="42"/>
  <c r="F594" i="42"/>
  <c r="J594" i="42" s="1"/>
  <c r="H594" i="42"/>
  <c r="I617" i="38"/>
  <c r="K617" i="38"/>
  <c r="D618" i="38" s="1"/>
  <c r="F594" i="1"/>
  <c r="J594" i="1" s="1"/>
  <c r="E594" i="1"/>
  <c r="H594" i="1"/>
  <c r="G594" i="1"/>
  <c r="I596" i="45" l="1"/>
  <c r="K596" i="45"/>
  <c r="D597" i="45" s="1"/>
  <c r="F597" i="44"/>
  <c r="J597" i="44" s="1"/>
  <c r="E597" i="44"/>
  <c r="H597" i="44"/>
  <c r="G597" i="44"/>
  <c r="I584" i="37"/>
  <c r="K584" i="37"/>
  <c r="D585" i="37" s="1"/>
  <c r="G595" i="43"/>
  <c r="E595" i="43"/>
  <c r="F595" i="43"/>
  <c r="J595" i="43" s="1"/>
  <c r="H595" i="43"/>
  <c r="K594" i="1"/>
  <c r="D595" i="1" s="1"/>
  <c r="I594" i="1"/>
  <c r="E618" i="38"/>
  <c r="H618" i="38"/>
  <c r="G618" i="38"/>
  <c r="F618" i="38"/>
  <c r="J618" i="38" s="1"/>
  <c r="I594" i="42"/>
  <c r="K594" i="42"/>
  <c r="D595" i="42" s="1"/>
  <c r="F595" i="4"/>
  <c r="J595" i="4" s="1"/>
  <c r="G595" i="4"/>
  <c r="E595" i="4"/>
  <c r="H595" i="4"/>
  <c r="H597" i="45" l="1"/>
  <c r="G597" i="45"/>
  <c r="F597" i="45"/>
  <c r="J597" i="45" s="1"/>
  <c r="E597" i="45"/>
  <c r="K597" i="44"/>
  <c r="D598" i="44" s="1"/>
  <c r="I597" i="44"/>
  <c r="H585" i="37"/>
  <c r="F585" i="37"/>
  <c r="J585" i="37" s="1"/>
  <c r="G585" i="37"/>
  <c r="E585" i="37"/>
  <c r="I595" i="43"/>
  <c r="K595" i="43"/>
  <c r="D596" i="43" s="1"/>
  <c r="K595" i="4"/>
  <c r="D596" i="4" s="1"/>
  <c r="I595" i="4"/>
  <c r="K618" i="38"/>
  <c r="D619" i="38" s="1"/>
  <c r="I618" i="38"/>
  <c r="G595" i="42"/>
  <c r="H595" i="42"/>
  <c r="F595" i="42"/>
  <c r="J595" i="42" s="1"/>
  <c r="E595" i="42"/>
  <c r="F595" i="1"/>
  <c r="J595" i="1" s="1"/>
  <c r="G595" i="1"/>
  <c r="E595" i="1"/>
  <c r="H595" i="1"/>
  <c r="I597" i="45" l="1"/>
  <c r="K597" i="45"/>
  <c r="D598" i="45" s="1"/>
  <c r="G598" i="44"/>
  <c r="H598" i="44"/>
  <c r="F598" i="44"/>
  <c r="J598" i="44" s="1"/>
  <c r="E598" i="44"/>
  <c r="K585" i="37"/>
  <c r="D586" i="37" s="1"/>
  <c r="I585" i="37"/>
  <c r="G596" i="43"/>
  <c r="F596" i="43"/>
  <c r="J596" i="43" s="1"/>
  <c r="E596" i="43"/>
  <c r="H596" i="43"/>
  <c r="I595" i="1"/>
  <c r="K595" i="1"/>
  <c r="D596" i="1" s="1"/>
  <c r="G619" i="38"/>
  <c r="F619" i="38"/>
  <c r="J619" i="38" s="1"/>
  <c r="H619" i="38"/>
  <c r="E619" i="38"/>
  <c r="I595" i="42"/>
  <c r="K595" i="42"/>
  <c r="D596" i="42" s="1"/>
  <c r="E596" i="4"/>
  <c r="H596" i="4"/>
  <c r="F596" i="4"/>
  <c r="J596" i="4" s="1"/>
  <c r="G596" i="4"/>
  <c r="F598" i="45" l="1"/>
  <c r="J598" i="45" s="1"/>
  <c r="E598" i="45"/>
  <c r="H598" i="45"/>
  <c r="G598" i="45"/>
  <c r="I598" i="44"/>
  <c r="K598" i="44"/>
  <c r="D599" i="44" s="1"/>
  <c r="F586" i="37"/>
  <c r="J586" i="37" s="1"/>
  <c r="H586" i="37"/>
  <c r="E586" i="37"/>
  <c r="G586" i="37"/>
  <c r="K596" i="43"/>
  <c r="D597" i="43" s="1"/>
  <c r="I596" i="43"/>
  <c r="I619" i="38"/>
  <c r="K619" i="38"/>
  <c r="D620" i="38" s="1"/>
  <c r="G596" i="42"/>
  <c r="F596" i="42"/>
  <c r="J596" i="42" s="1"/>
  <c r="E596" i="42"/>
  <c r="H596" i="42"/>
  <c r="H596" i="1"/>
  <c r="G596" i="1"/>
  <c r="E596" i="1"/>
  <c r="F596" i="1"/>
  <c r="J596" i="1" s="1"/>
  <c r="I596" i="4"/>
  <c r="K596" i="4"/>
  <c r="D597" i="4" s="1"/>
  <c r="I598" i="45" l="1"/>
  <c r="K598" i="45"/>
  <c r="D599" i="45" s="1"/>
  <c r="F599" i="44"/>
  <c r="J599" i="44" s="1"/>
  <c r="E599" i="44"/>
  <c r="H599" i="44"/>
  <c r="G599" i="44"/>
  <c r="K586" i="37"/>
  <c r="D587" i="37" s="1"/>
  <c r="I586" i="37"/>
  <c r="H597" i="43"/>
  <c r="F597" i="43"/>
  <c r="J597" i="43" s="1"/>
  <c r="E597" i="43"/>
  <c r="G597" i="43"/>
  <c r="K596" i="1"/>
  <c r="D597" i="1" s="1"/>
  <c r="I596" i="1"/>
  <c r="K596" i="42"/>
  <c r="D597" i="42" s="1"/>
  <c r="I596" i="42"/>
  <c r="E620" i="38"/>
  <c r="H620" i="38"/>
  <c r="G620" i="38"/>
  <c r="F620" i="38"/>
  <c r="J620" i="38" s="1"/>
  <c r="F597" i="4"/>
  <c r="J597" i="4" s="1"/>
  <c r="H597" i="4"/>
  <c r="E597" i="4"/>
  <c r="G597" i="4"/>
  <c r="H599" i="45" l="1"/>
  <c r="G599" i="45"/>
  <c r="F599" i="45"/>
  <c r="J599" i="45" s="1"/>
  <c r="E599" i="45"/>
  <c r="K599" i="44"/>
  <c r="D600" i="44" s="1"/>
  <c r="I599" i="44"/>
  <c r="E587" i="37"/>
  <c r="F587" i="37"/>
  <c r="J587" i="37" s="1"/>
  <c r="G587" i="37"/>
  <c r="H587" i="37"/>
  <c r="I597" i="43"/>
  <c r="K597" i="43"/>
  <c r="D598" i="43" s="1"/>
  <c r="G597" i="42"/>
  <c r="H597" i="42"/>
  <c r="F597" i="42"/>
  <c r="J597" i="42" s="1"/>
  <c r="E597" i="42"/>
  <c r="K620" i="38"/>
  <c r="D621" i="38" s="1"/>
  <c r="I620" i="38"/>
  <c r="K597" i="4"/>
  <c r="D598" i="4" s="1"/>
  <c r="I597" i="4"/>
  <c r="G597" i="1"/>
  <c r="E597" i="1"/>
  <c r="F597" i="1"/>
  <c r="J597" i="1" s="1"/>
  <c r="H597" i="1"/>
  <c r="I599" i="45" l="1"/>
  <c r="K599" i="45"/>
  <c r="D600" i="45" s="1"/>
  <c r="F600" i="44"/>
  <c r="J600" i="44" s="1"/>
  <c r="E600" i="44"/>
  <c r="G600" i="44"/>
  <c r="H600" i="44"/>
  <c r="K587" i="37"/>
  <c r="D588" i="37" s="1"/>
  <c r="I587" i="37"/>
  <c r="G598" i="43"/>
  <c r="F598" i="43"/>
  <c r="J598" i="43" s="1"/>
  <c r="H598" i="43"/>
  <c r="E598" i="43"/>
  <c r="G621" i="38"/>
  <c r="F621" i="38"/>
  <c r="J621" i="38" s="1"/>
  <c r="E621" i="38"/>
  <c r="H621" i="38"/>
  <c r="I597" i="1"/>
  <c r="K597" i="1"/>
  <c r="D598" i="1" s="1"/>
  <c r="G598" i="4"/>
  <c r="F598" i="4"/>
  <c r="J598" i="4" s="1"/>
  <c r="E598" i="4"/>
  <c r="H598" i="4"/>
  <c r="K597" i="42"/>
  <c r="D598" i="42" s="1"/>
  <c r="I597" i="42"/>
  <c r="F600" i="45" l="1"/>
  <c r="J600" i="45" s="1"/>
  <c r="E600" i="45"/>
  <c r="H600" i="45"/>
  <c r="G600" i="45"/>
  <c r="I600" i="44"/>
  <c r="K600" i="44"/>
  <c r="D601" i="44" s="1"/>
  <c r="F588" i="37"/>
  <c r="J588" i="37" s="1"/>
  <c r="H588" i="37"/>
  <c r="E588" i="37"/>
  <c r="G588" i="37"/>
  <c r="K598" i="43"/>
  <c r="D599" i="43" s="1"/>
  <c r="I598" i="43"/>
  <c r="K598" i="4"/>
  <c r="D599" i="4" s="1"/>
  <c r="I598" i="4"/>
  <c r="F598" i="1"/>
  <c r="J598" i="1" s="1"/>
  <c r="E598" i="1"/>
  <c r="H598" i="1"/>
  <c r="G598" i="1"/>
  <c r="I621" i="38"/>
  <c r="K621" i="38"/>
  <c r="D622" i="38" s="1"/>
  <c r="G598" i="42"/>
  <c r="E598" i="42"/>
  <c r="F598" i="42"/>
  <c r="J598" i="42" s="1"/>
  <c r="H598" i="42"/>
  <c r="I600" i="45" l="1"/>
  <c r="K600" i="45"/>
  <c r="D601" i="45" s="1"/>
  <c r="F601" i="44"/>
  <c r="J601" i="44" s="1"/>
  <c r="E601" i="44"/>
  <c r="G601" i="44"/>
  <c r="H601" i="44"/>
  <c r="K588" i="37"/>
  <c r="D589" i="37" s="1"/>
  <c r="I588" i="37"/>
  <c r="G599" i="43"/>
  <c r="H599" i="43"/>
  <c r="F599" i="43"/>
  <c r="J599" i="43" s="1"/>
  <c r="E599" i="43"/>
  <c r="E622" i="38"/>
  <c r="H622" i="38"/>
  <c r="G622" i="38"/>
  <c r="F622" i="38"/>
  <c r="J622" i="38" s="1"/>
  <c r="I598" i="42"/>
  <c r="K598" i="42"/>
  <c r="D599" i="42" s="1"/>
  <c r="K598" i="1"/>
  <c r="D599" i="1" s="1"/>
  <c r="I598" i="1"/>
  <c r="F599" i="4"/>
  <c r="J599" i="4" s="1"/>
  <c r="G599" i="4"/>
  <c r="E599" i="4"/>
  <c r="H599" i="4"/>
  <c r="H601" i="45" l="1"/>
  <c r="G601" i="45"/>
  <c r="F601" i="45"/>
  <c r="J601" i="45" s="1"/>
  <c r="E601" i="45"/>
  <c r="K601" i="44"/>
  <c r="D602" i="44" s="1"/>
  <c r="I601" i="44"/>
  <c r="F589" i="37"/>
  <c r="J589" i="37" s="1"/>
  <c r="E589" i="37"/>
  <c r="G589" i="37"/>
  <c r="H589" i="37"/>
  <c r="I599" i="43"/>
  <c r="K599" i="43"/>
  <c r="D600" i="43" s="1"/>
  <c r="G599" i="42"/>
  <c r="H599" i="42"/>
  <c r="E599" i="42"/>
  <c r="F599" i="42"/>
  <c r="J599" i="42" s="1"/>
  <c r="K599" i="4"/>
  <c r="D600" i="4" s="1"/>
  <c r="I599" i="4"/>
  <c r="I622" i="38"/>
  <c r="K622" i="38"/>
  <c r="D623" i="38" s="1"/>
  <c r="F599" i="1"/>
  <c r="J599" i="1" s="1"/>
  <c r="G599" i="1"/>
  <c r="E599" i="1"/>
  <c r="H599" i="1"/>
  <c r="I601" i="45" l="1"/>
  <c r="K601" i="45"/>
  <c r="D602" i="45" s="1"/>
  <c r="H602" i="44"/>
  <c r="F602" i="44"/>
  <c r="J602" i="44" s="1"/>
  <c r="E602" i="44"/>
  <c r="G602" i="44"/>
  <c r="K589" i="37"/>
  <c r="D590" i="37" s="1"/>
  <c r="I589" i="37"/>
  <c r="G600" i="43"/>
  <c r="E600" i="43"/>
  <c r="F600" i="43"/>
  <c r="J600" i="43" s="1"/>
  <c r="H600" i="43"/>
  <c r="I599" i="1"/>
  <c r="K599" i="1"/>
  <c r="D600" i="1" s="1"/>
  <c r="I599" i="42"/>
  <c r="K599" i="42"/>
  <c r="D600" i="42" s="1"/>
  <c r="G623" i="38"/>
  <c r="F623" i="38"/>
  <c r="J623" i="38" s="1"/>
  <c r="E623" i="38"/>
  <c r="H623" i="38"/>
  <c r="E600" i="4"/>
  <c r="H600" i="4"/>
  <c r="F600" i="4"/>
  <c r="J600" i="4" s="1"/>
  <c r="G600" i="4"/>
  <c r="F602" i="45" l="1"/>
  <c r="J602" i="45" s="1"/>
  <c r="E602" i="45"/>
  <c r="H602" i="45"/>
  <c r="G602" i="45"/>
  <c r="K602" i="44"/>
  <c r="D603" i="44" s="1"/>
  <c r="I602" i="44"/>
  <c r="G590" i="37"/>
  <c r="F590" i="37"/>
  <c r="J590" i="37" s="1"/>
  <c r="H590" i="37"/>
  <c r="E590" i="37"/>
  <c r="K600" i="43"/>
  <c r="D601" i="43" s="1"/>
  <c r="I600" i="43"/>
  <c r="I623" i="38"/>
  <c r="K623" i="38"/>
  <c r="D624" i="38" s="1"/>
  <c r="H600" i="1"/>
  <c r="G600" i="1"/>
  <c r="F600" i="1"/>
  <c r="J600" i="1" s="1"/>
  <c r="E600" i="1"/>
  <c r="G600" i="42"/>
  <c r="F600" i="42"/>
  <c r="J600" i="42" s="1"/>
  <c r="E600" i="42"/>
  <c r="H600" i="42"/>
  <c r="I600" i="4"/>
  <c r="K600" i="4"/>
  <c r="D601" i="4" s="1"/>
  <c r="I602" i="45" l="1"/>
  <c r="K602" i="45"/>
  <c r="D603" i="45" s="1"/>
  <c r="F603" i="44"/>
  <c r="J603" i="44" s="1"/>
  <c r="E603" i="44"/>
  <c r="H603" i="44"/>
  <c r="G603" i="44"/>
  <c r="K590" i="37"/>
  <c r="D591" i="37" s="1"/>
  <c r="I590" i="37"/>
  <c r="F601" i="43"/>
  <c r="J601" i="43" s="1"/>
  <c r="H601" i="43"/>
  <c r="G601" i="43"/>
  <c r="E601" i="43"/>
  <c r="K600" i="1"/>
  <c r="D601" i="1" s="1"/>
  <c r="I600" i="1"/>
  <c r="E624" i="38"/>
  <c r="H624" i="38"/>
  <c r="G624" i="38"/>
  <c r="F624" i="38"/>
  <c r="J624" i="38" s="1"/>
  <c r="K600" i="42"/>
  <c r="D601" i="42" s="1"/>
  <c r="I600" i="42"/>
  <c r="F601" i="4"/>
  <c r="J601" i="4" s="1"/>
  <c r="H601" i="4"/>
  <c r="G601" i="4"/>
  <c r="E601" i="4"/>
  <c r="H603" i="45" l="1"/>
  <c r="G603" i="45"/>
  <c r="F603" i="45"/>
  <c r="J603" i="45" s="1"/>
  <c r="E603" i="45"/>
  <c r="K603" i="44"/>
  <c r="D604" i="44" s="1"/>
  <c r="I603" i="44"/>
  <c r="E591" i="37"/>
  <c r="G591" i="37"/>
  <c r="H591" i="37"/>
  <c r="F591" i="37"/>
  <c r="J591" i="37" s="1"/>
  <c r="K601" i="43"/>
  <c r="D602" i="43" s="1"/>
  <c r="I601" i="43"/>
  <c r="K601" i="4"/>
  <c r="D602" i="4" s="1"/>
  <c r="I601" i="4"/>
  <c r="G601" i="42"/>
  <c r="H601" i="42"/>
  <c r="F601" i="42"/>
  <c r="J601" i="42" s="1"/>
  <c r="E601" i="42"/>
  <c r="I624" i="38"/>
  <c r="K624" i="38"/>
  <c r="D625" i="38" s="1"/>
  <c r="G601" i="1"/>
  <c r="E601" i="1"/>
  <c r="F601" i="1"/>
  <c r="J601" i="1" s="1"/>
  <c r="H601" i="1"/>
  <c r="I603" i="45" l="1"/>
  <c r="K603" i="45"/>
  <c r="D604" i="45" s="1"/>
  <c r="F604" i="44"/>
  <c r="J604" i="44" s="1"/>
  <c r="E604" i="44"/>
  <c r="H604" i="44"/>
  <c r="G604" i="44"/>
  <c r="K591" i="37"/>
  <c r="D592" i="37" s="1"/>
  <c r="I591" i="37"/>
  <c r="G602" i="43"/>
  <c r="F602" i="43"/>
  <c r="J602" i="43" s="1"/>
  <c r="E602" i="43"/>
  <c r="H602" i="43"/>
  <c r="K601" i="42"/>
  <c r="D602" i="42" s="1"/>
  <c r="I601" i="42"/>
  <c r="G602" i="4"/>
  <c r="H602" i="4"/>
  <c r="F602" i="4"/>
  <c r="J602" i="4" s="1"/>
  <c r="E602" i="4"/>
  <c r="G625" i="38"/>
  <c r="F625" i="38"/>
  <c r="J625" i="38" s="1"/>
  <c r="H625" i="38"/>
  <c r="E625" i="38"/>
  <c r="K601" i="1"/>
  <c r="D602" i="1" s="1"/>
  <c r="I601" i="1"/>
  <c r="F604" i="45" l="1"/>
  <c r="J604" i="45" s="1"/>
  <c r="E604" i="45"/>
  <c r="H604" i="45"/>
  <c r="G604" i="45"/>
  <c r="I604" i="44"/>
  <c r="K604" i="44"/>
  <c r="D605" i="44" s="1"/>
  <c r="F592" i="37"/>
  <c r="J592" i="37" s="1"/>
  <c r="G592" i="37"/>
  <c r="H592" i="37"/>
  <c r="E592" i="37"/>
  <c r="K602" i="43"/>
  <c r="D603" i="43" s="1"/>
  <c r="I602" i="43"/>
  <c r="I625" i="38"/>
  <c r="K625" i="38"/>
  <c r="D626" i="38" s="1"/>
  <c r="F602" i="1"/>
  <c r="J602" i="1" s="1"/>
  <c r="E602" i="1"/>
  <c r="H602" i="1"/>
  <c r="G602" i="1"/>
  <c r="K602" i="4"/>
  <c r="D603" i="4" s="1"/>
  <c r="I602" i="4"/>
  <c r="G602" i="42"/>
  <c r="E602" i="42"/>
  <c r="F602" i="42"/>
  <c r="J602" i="42" s="1"/>
  <c r="H602" i="42"/>
  <c r="I604" i="45" l="1"/>
  <c r="K604" i="45"/>
  <c r="D605" i="45" s="1"/>
  <c r="F605" i="44"/>
  <c r="J605" i="44" s="1"/>
  <c r="E605" i="44"/>
  <c r="H605" i="44"/>
  <c r="G605" i="44"/>
  <c r="I592" i="37"/>
  <c r="K592" i="37"/>
  <c r="D593" i="37" s="1"/>
  <c r="G603" i="43"/>
  <c r="F603" i="43"/>
  <c r="J603" i="43" s="1"/>
  <c r="E603" i="43"/>
  <c r="H603" i="43"/>
  <c r="K602" i="1"/>
  <c r="D603" i="1" s="1"/>
  <c r="I602" i="1"/>
  <c r="E626" i="38"/>
  <c r="H626" i="38"/>
  <c r="G626" i="38"/>
  <c r="F626" i="38"/>
  <c r="J626" i="38" s="1"/>
  <c r="I602" i="42"/>
  <c r="K602" i="42"/>
  <c r="D603" i="42" s="1"/>
  <c r="F603" i="4"/>
  <c r="J603" i="4" s="1"/>
  <c r="G603" i="4"/>
  <c r="E603" i="4"/>
  <c r="H603" i="4"/>
  <c r="H605" i="45" l="1"/>
  <c r="G605" i="45"/>
  <c r="F605" i="45"/>
  <c r="J605" i="45" s="1"/>
  <c r="E605" i="45"/>
  <c r="K605" i="44"/>
  <c r="D606" i="44" s="1"/>
  <c r="I605" i="44"/>
  <c r="F593" i="37"/>
  <c r="J593" i="37" s="1"/>
  <c r="G593" i="37"/>
  <c r="E593" i="37"/>
  <c r="H593" i="37"/>
  <c r="I603" i="43"/>
  <c r="K603" i="43"/>
  <c r="D604" i="43" s="1"/>
  <c r="G603" i="42"/>
  <c r="H603" i="42"/>
  <c r="E603" i="42"/>
  <c r="F603" i="42"/>
  <c r="J603" i="42" s="1"/>
  <c r="K626" i="38"/>
  <c r="D627" i="38" s="1"/>
  <c r="I626" i="38"/>
  <c r="K603" i="4"/>
  <c r="D604" i="4" s="1"/>
  <c r="I603" i="4"/>
  <c r="F603" i="1"/>
  <c r="J603" i="1" s="1"/>
  <c r="G603" i="1"/>
  <c r="E603" i="1"/>
  <c r="H603" i="1"/>
  <c r="I605" i="45" l="1"/>
  <c r="K605" i="45"/>
  <c r="D606" i="45" s="1"/>
  <c r="H606" i="44"/>
  <c r="F606" i="44"/>
  <c r="J606" i="44" s="1"/>
  <c r="E606" i="44"/>
  <c r="G606" i="44"/>
  <c r="K593" i="37"/>
  <c r="D594" i="37" s="1"/>
  <c r="I593" i="37"/>
  <c r="G604" i="43"/>
  <c r="F604" i="43"/>
  <c r="J604" i="43" s="1"/>
  <c r="E604" i="43"/>
  <c r="H604" i="43"/>
  <c r="I603" i="1"/>
  <c r="K603" i="1"/>
  <c r="D604" i="1" s="1"/>
  <c r="G627" i="38"/>
  <c r="F627" i="38"/>
  <c r="J627" i="38" s="1"/>
  <c r="H627" i="38"/>
  <c r="E627" i="38"/>
  <c r="I603" i="42"/>
  <c r="K603" i="42"/>
  <c r="D604" i="42" s="1"/>
  <c r="E604" i="4"/>
  <c r="H604" i="4"/>
  <c r="F604" i="4"/>
  <c r="J604" i="4" s="1"/>
  <c r="G604" i="4"/>
  <c r="F606" i="45" l="1"/>
  <c r="J606" i="45" s="1"/>
  <c r="E606" i="45"/>
  <c r="H606" i="45"/>
  <c r="G606" i="45"/>
  <c r="I606" i="44"/>
  <c r="K606" i="44"/>
  <c r="D607" i="44" s="1"/>
  <c r="E594" i="37"/>
  <c r="G594" i="37"/>
  <c r="F594" i="37"/>
  <c r="J594" i="37" s="1"/>
  <c r="H594" i="37"/>
  <c r="K604" i="43"/>
  <c r="D605" i="43" s="1"/>
  <c r="I604" i="43"/>
  <c r="I627" i="38"/>
  <c r="K627" i="38"/>
  <c r="D628" i="38" s="1"/>
  <c r="I604" i="4"/>
  <c r="K604" i="4"/>
  <c r="D605" i="4" s="1"/>
  <c r="H604" i="1"/>
  <c r="F604" i="1"/>
  <c r="J604" i="1" s="1"/>
  <c r="G604" i="1"/>
  <c r="E604" i="1"/>
  <c r="G604" i="42"/>
  <c r="F604" i="42"/>
  <c r="J604" i="42" s="1"/>
  <c r="E604" i="42"/>
  <c r="H604" i="42"/>
  <c r="I606" i="45" l="1"/>
  <c r="K606" i="45"/>
  <c r="D607" i="45" s="1"/>
  <c r="F607" i="44"/>
  <c r="J607" i="44" s="1"/>
  <c r="E607" i="44"/>
  <c r="H607" i="44"/>
  <c r="G607" i="44"/>
  <c r="I594" i="37"/>
  <c r="K594" i="37"/>
  <c r="D595" i="37" s="1"/>
  <c r="H605" i="43"/>
  <c r="F605" i="43"/>
  <c r="J605" i="43" s="1"/>
  <c r="E605" i="43"/>
  <c r="G605" i="43"/>
  <c r="K604" i="42"/>
  <c r="D605" i="42" s="1"/>
  <c r="I604" i="42"/>
  <c r="F605" i="4"/>
  <c r="J605" i="4" s="1"/>
  <c r="E605" i="4"/>
  <c r="G605" i="4"/>
  <c r="H605" i="4"/>
  <c r="E628" i="38"/>
  <c r="H628" i="38"/>
  <c r="G628" i="38"/>
  <c r="F628" i="38"/>
  <c r="J628" i="38" s="1"/>
  <c r="K604" i="1"/>
  <c r="D605" i="1" s="1"/>
  <c r="I604" i="1"/>
  <c r="H607" i="45" l="1"/>
  <c r="G607" i="45"/>
  <c r="F607" i="45"/>
  <c r="J607" i="45" s="1"/>
  <c r="E607" i="45"/>
  <c r="I607" i="44"/>
  <c r="K607" i="44"/>
  <c r="D608" i="44" s="1"/>
  <c r="H595" i="37"/>
  <c r="F595" i="37"/>
  <c r="J595" i="37" s="1"/>
  <c r="E595" i="37"/>
  <c r="G595" i="37"/>
  <c r="I605" i="43"/>
  <c r="K605" i="43"/>
  <c r="D606" i="43" s="1"/>
  <c r="K605" i="4"/>
  <c r="D606" i="4" s="1"/>
  <c r="I605" i="4"/>
  <c r="K628" i="38"/>
  <c r="D629" i="38" s="1"/>
  <c r="I628" i="38"/>
  <c r="G605" i="1"/>
  <c r="E605" i="1"/>
  <c r="H605" i="1"/>
  <c r="F605" i="1"/>
  <c r="J605" i="1" s="1"/>
  <c r="G605" i="42"/>
  <c r="H605" i="42"/>
  <c r="F605" i="42"/>
  <c r="J605" i="42" s="1"/>
  <c r="E605" i="42"/>
  <c r="I607" i="45" l="1"/>
  <c r="K607" i="45"/>
  <c r="D608" i="45" s="1"/>
  <c r="F608" i="44"/>
  <c r="J608" i="44" s="1"/>
  <c r="E608" i="44"/>
  <c r="H608" i="44"/>
  <c r="G608" i="44"/>
  <c r="I595" i="37"/>
  <c r="K595" i="37"/>
  <c r="D596" i="37" s="1"/>
  <c r="G606" i="43"/>
  <c r="F606" i="43"/>
  <c r="J606" i="43" s="1"/>
  <c r="H606" i="43"/>
  <c r="E606" i="43"/>
  <c r="G629" i="38"/>
  <c r="F629" i="38"/>
  <c r="J629" i="38" s="1"/>
  <c r="E629" i="38"/>
  <c r="H629" i="38"/>
  <c r="I605" i="1"/>
  <c r="K605" i="1"/>
  <c r="D606" i="1" s="1"/>
  <c r="K605" i="42"/>
  <c r="D606" i="42" s="1"/>
  <c r="I605" i="42"/>
  <c r="E606" i="4"/>
  <c r="G606" i="4"/>
  <c r="H606" i="4"/>
  <c r="F606" i="4"/>
  <c r="J606" i="4" s="1"/>
  <c r="F608" i="45" l="1"/>
  <c r="J608" i="45" s="1"/>
  <c r="E608" i="45"/>
  <c r="H608" i="45"/>
  <c r="G608" i="45"/>
  <c r="I608" i="44"/>
  <c r="K608" i="44"/>
  <c r="D609" i="44" s="1"/>
  <c r="F596" i="37"/>
  <c r="J596" i="37" s="1"/>
  <c r="E596" i="37"/>
  <c r="H596" i="37"/>
  <c r="G596" i="37"/>
  <c r="K606" i="43"/>
  <c r="D607" i="43" s="1"/>
  <c r="I606" i="43"/>
  <c r="F606" i="1"/>
  <c r="J606" i="1" s="1"/>
  <c r="E606" i="1"/>
  <c r="H606" i="1"/>
  <c r="G606" i="1"/>
  <c r="I629" i="38"/>
  <c r="K629" i="38"/>
  <c r="D630" i="38" s="1"/>
  <c r="K606" i="4"/>
  <c r="D607" i="4" s="1"/>
  <c r="I606" i="4"/>
  <c r="G606" i="42"/>
  <c r="E606" i="42"/>
  <c r="F606" i="42"/>
  <c r="J606" i="42" s="1"/>
  <c r="H606" i="42"/>
  <c r="I608" i="45" l="1"/>
  <c r="K608" i="45"/>
  <c r="D609" i="45" s="1"/>
  <c r="F609" i="44"/>
  <c r="J609" i="44" s="1"/>
  <c r="E609" i="44"/>
  <c r="G609" i="44"/>
  <c r="H609" i="44"/>
  <c r="I596" i="37"/>
  <c r="K596" i="37"/>
  <c r="D597" i="37" s="1"/>
  <c r="G607" i="43"/>
  <c r="H607" i="43"/>
  <c r="F607" i="43"/>
  <c r="J607" i="43" s="1"/>
  <c r="E607" i="43"/>
  <c r="K606" i="1"/>
  <c r="D607" i="1" s="1"/>
  <c r="I606" i="1"/>
  <c r="E630" i="38"/>
  <c r="H630" i="38"/>
  <c r="G630" i="38"/>
  <c r="F630" i="38"/>
  <c r="J630" i="38" s="1"/>
  <c r="I606" i="42"/>
  <c r="K606" i="42"/>
  <c r="D607" i="42" s="1"/>
  <c r="F607" i="4"/>
  <c r="J607" i="4" s="1"/>
  <c r="E607" i="4"/>
  <c r="H607" i="4"/>
  <c r="G607" i="4"/>
  <c r="H609" i="45" l="1"/>
  <c r="G609" i="45"/>
  <c r="F609" i="45"/>
  <c r="J609" i="45" s="1"/>
  <c r="E609" i="45"/>
  <c r="K609" i="44"/>
  <c r="D610" i="44" s="1"/>
  <c r="I609" i="44"/>
  <c r="H597" i="37"/>
  <c r="E597" i="37"/>
  <c r="G597" i="37"/>
  <c r="F597" i="37"/>
  <c r="J597" i="37" s="1"/>
  <c r="I607" i="43"/>
  <c r="K607" i="43"/>
  <c r="D608" i="43" s="1"/>
  <c r="G607" i="42"/>
  <c r="H607" i="42"/>
  <c r="E607" i="42"/>
  <c r="F607" i="42"/>
  <c r="J607" i="42" s="1"/>
  <c r="I630" i="38"/>
  <c r="K630" i="38"/>
  <c r="D631" i="38" s="1"/>
  <c r="K607" i="4"/>
  <c r="D608" i="4" s="1"/>
  <c r="I607" i="4"/>
  <c r="F607" i="1"/>
  <c r="J607" i="1" s="1"/>
  <c r="G607" i="1"/>
  <c r="E607" i="1"/>
  <c r="H607" i="1"/>
  <c r="I609" i="45" l="1"/>
  <c r="K609" i="45"/>
  <c r="D610" i="45" s="1"/>
  <c r="H610" i="44"/>
  <c r="F610" i="44"/>
  <c r="J610" i="44" s="1"/>
  <c r="E610" i="44"/>
  <c r="G610" i="44"/>
  <c r="K597" i="37"/>
  <c r="D598" i="37" s="1"/>
  <c r="I597" i="37"/>
  <c r="G608" i="43"/>
  <c r="E608" i="43"/>
  <c r="H608" i="43"/>
  <c r="F608" i="43"/>
  <c r="J608" i="43" s="1"/>
  <c r="I607" i="42"/>
  <c r="K607" i="42"/>
  <c r="D608" i="42" s="1"/>
  <c r="I607" i="1"/>
  <c r="K607" i="1"/>
  <c r="D608" i="1" s="1"/>
  <c r="G631" i="38"/>
  <c r="F631" i="38"/>
  <c r="J631" i="38" s="1"/>
  <c r="E631" i="38"/>
  <c r="H631" i="38"/>
  <c r="H608" i="4"/>
  <c r="F608" i="4"/>
  <c r="J608" i="4" s="1"/>
  <c r="G608" i="4"/>
  <c r="E608" i="4"/>
  <c r="F610" i="45" l="1"/>
  <c r="J610" i="45" s="1"/>
  <c r="E610" i="45"/>
  <c r="H610" i="45"/>
  <c r="G610" i="45"/>
  <c r="K610" i="44"/>
  <c r="D611" i="44" s="1"/>
  <c r="I610" i="44"/>
  <c r="E598" i="37"/>
  <c r="H598" i="37"/>
  <c r="F598" i="37"/>
  <c r="J598" i="37" s="1"/>
  <c r="G598" i="37"/>
  <c r="K608" i="43"/>
  <c r="D609" i="43" s="1"/>
  <c r="I608" i="43"/>
  <c r="H608" i="1"/>
  <c r="G608" i="1"/>
  <c r="F608" i="1"/>
  <c r="J608" i="1" s="1"/>
  <c r="E608" i="1"/>
  <c r="K608" i="4"/>
  <c r="D609" i="4" s="1"/>
  <c r="I608" i="4"/>
  <c r="I631" i="38"/>
  <c r="K631" i="38"/>
  <c r="D632" i="38" s="1"/>
  <c r="G608" i="42"/>
  <c r="F608" i="42"/>
  <c r="J608" i="42" s="1"/>
  <c r="E608" i="42"/>
  <c r="H608" i="42"/>
  <c r="I610" i="45" l="1"/>
  <c r="K610" i="45"/>
  <c r="D611" i="45" s="1"/>
  <c r="F611" i="44"/>
  <c r="J611" i="44" s="1"/>
  <c r="E611" i="44"/>
  <c r="H611" i="44"/>
  <c r="G611" i="44"/>
  <c r="I598" i="37"/>
  <c r="K598" i="37"/>
  <c r="D599" i="37" s="1"/>
  <c r="F609" i="43"/>
  <c r="J609" i="43" s="1"/>
  <c r="E609" i="43"/>
  <c r="H609" i="43"/>
  <c r="G609" i="43"/>
  <c r="K608" i="1"/>
  <c r="D609" i="1" s="1"/>
  <c r="I608" i="1"/>
  <c r="F609" i="4"/>
  <c r="J609" i="4" s="1"/>
  <c r="H609" i="4"/>
  <c r="G609" i="4"/>
  <c r="E609" i="4"/>
  <c r="E632" i="38"/>
  <c r="H632" i="38"/>
  <c r="G632" i="38"/>
  <c r="F632" i="38"/>
  <c r="J632" i="38" s="1"/>
  <c r="K608" i="42"/>
  <c r="D609" i="42" s="1"/>
  <c r="I608" i="42"/>
  <c r="H611" i="45" l="1"/>
  <c r="G611" i="45"/>
  <c r="F611" i="45"/>
  <c r="J611" i="45" s="1"/>
  <c r="E611" i="45"/>
  <c r="K611" i="44"/>
  <c r="D612" i="44" s="1"/>
  <c r="I611" i="44"/>
  <c r="F599" i="37"/>
  <c r="J599" i="37" s="1"/>
  <c r="H599" i="37"/>
  <c r="E599" i="37"/>
  <c r="G599" i="37"/>
  <c r="K609" i="43"/>
  <c r="D610" i="43" s="1"/>
  <c r="I609" i="43"/>
  <c r="G609" i="42"/>
  <c r="H609" i="42"/>
  <c r="F609" i="42"/>
  <c r="J609" i="42" s="1"/>
  <c r="E609" i="42"/>
  <c r="K609" i="4"/>
  <c r="D610" i="4" s="1"/>
  <c r="I609" i="4"/>
  <c r="I632" i="38"/>
  <c r="K632" i="38"/>
  <c r="D633" i="38" s="1"/>
  <c r="G609" i="1"/>
  <c r="F609" i="1"/>
  <c r="J609" i="1" s="1"/>
  <c r="E609" i="1"/>
  <c r="H609" i="1"/>
  <c r="I611" i="45" l="1"/>
  <c r="K611" i="45"/>
  <c r="D612" i="45" s="1"/>
  <c r="F612" i="44"/>
  <c r="J612" i="44" s="1"/>
  <c r="E612" i="44"/>
  <c r="G612" i="44"/>
  <c r="H612" i="44"/>
  <c r="K599" i="37"/>
  <c r="D600" i="37" s="1"/>
  <c r="I599" i="37"/>
  <c r="G610" i="43"/>
  <c r="F610" i="43"/>
  <c r="J610" i="43" s="1"/>
  <c r="E610" i="43"/>
  <c r="H610" i="43"/>
  <c r="K609" i="1"/>
  <c r="D610" i="1" s="1"/>
  <c r="I609" i="1"/>
  <c r="G633" i="38"/>
  <c r="F633" i="38"/>
  <c r="J633" i="38" s="1"/>
  <c r="H633" i="38"/>
  <c r="E633" i="38"/>
  <c r="K609" i="42"/>
  <c r="D610" i="42" s="1"/>
  <c r="I609" i="42"/>
  <c r="G610" i="4"/>
  <c r="H610" i="4"/>
  <c r="F610" i="4"/>
  <c r="J610" i="4" s="1"/>
  <c r="E610" i="4"/>
  <c r="F612" i="45" l="1"/>
  <c r="J612" i="45" s="1"/>
  <c r="E612" i="45"/>
  <c r="H612" i="45"/>
  <c r="G612" i="45"/>
  <c r="I612" i="44"/>
  <c r="K612" i="44"/>
  <c r="D613" i="44" s="1"/>
  <c r="E600" i="37"/>
  <c r="F600" i="37"/>
  <c r="J600" i="37" s="1"/>
  <c r="H600" i="37"/>
  <c r="G600" i="37"/>
  <c r="K610" i="43"/>
  <c r="D611" i="43" s="1"/>
  <c r="I610" i="43"/>
  <c r="I633" i="38"/>
  <c r="K633" i="38"/>
  <c r="D634" i="38" s="1"/>
  <c r="I610" i="4"/>
  <c r="K610" i="4"/>
  <c r="D611" i="4" s="1"/>
  <c r="G610" i="42"/>
  <c r="E610" i="42"/>
  <c r="F610" i="42"/>
  <c r="J610" i="42" s="1"/>
  <c r="H610" i="42"/>
  <c r="F610" i="1"/>
  <c r="J610" i="1" s="1"/>
  <c r="E610" i="1"/>
  <c r="H610" i="1"/>
  <c r="G610" i="1"/>
  <c r="I612" i="45" l="1"/>
  <c r="K612" i="45"/>
  <c r="D613" i="45" s="1"/>
  <c r="F613" i="44"/>
  <c r="J613" i="44" s="1"/>
  <c r="E613" i="44"/>
  <c r="H613" i="44"/>
  <c r="G613" i="44"/>
  <c r="K600" i="37"/>
  <c r="D601" i="37" s="1"/>
  <c r="I600" i="37"/>
  <c r="G611" i="43"/>
  <c r="F611" i="43"/>
  <c r="J611" i="43" s="1"/>
  <c r="H611" i="43"/>
  <c r="E611" i="43"/>
  <c r="K610" i="1"/>
  <c r="D611" i="1" s="1"/>
  <c r="I610" i="1"/>
  <c r="F611" i="4"/>
  <c r="J611" i="4" s="1"/>
  <c r="H611" i="4"/>
  <c r="G611" i="4"/>
  <c r="E611" i="4"/>
  <c r="E634" i="38"/>
  <c r="H634" i="38"/>
  <c r="G634" i="38"/>
  <c r="F634" i="38"/>
  <c r="J634" i="38" s="1"/>
  <c r="I610" i="42"/>
  <c r="K610" i="42"/>
  <c r="D611" i="42" s="1"/>
  <c r="H613" i="45" l="1"/>
  <c r="G613" i="45"/>
  <c r="F613" i="45"/>
  <c r="J613" i="45" s="1"/>
  <c r="E613" i="45"/>
  <c r="K613" i="44"/>
  <c r="D614" i="44" s="1"/>
  <c r="I613" i="44"/>
  <c r="F601" i="37"/>
  <c r="J601" i="37" s="1"/>
  <c r="H601" i="37"/>
  <c r="E601" i="37"/>
  <c r="G601" i="37"/>
  <c r="I611" i="43"/>
  <c r="K611" i="43"/>
  <c r="D612" i="43" s="1"/>
  <c r="G611" i="42"/>
  <c r="H611" i="42"/>
  <c r="F611" i="42"/>
  <c r="J611" i="42" s="1"/>
  <c r="E611" i="42"/>
  <c r="K611" i="4"/>
  <c r="D612" i="4" s="1"/>
  <c r="I611" i="4"/>
  <c r="K634" i="38"/>
  <c r="D635" i="38" s="1"/>
  <c r="I634" i="38"/>
  <c r="F611" i="1"/>
  <c r="J611" i="1" s="1"/>
  <c r="G611" i="1"/>
  <c r="E611" i="1"/>
  <c r="H611" i="1"/>
  <c r="I613" i="45" l="1"/>
  <c r="K613" i="45"/>
  <c r="D614" i="45" s="1"/>
  <c r="G614" i="44"/>
  <c r="H614" i="44"/>
  <c r="F614" i="44"/>
  <c r="J614" i="44" s="1"/>
  <c r="E614" i="44"/>
  <c r="K601" i="37"/>
  <c r="D602" i="37" s="1"/>
  <c r="I601" i="37"/>
  <c r="G612" i="43"/>
  <c r="F612" i="43"/>
  <c r="J612" i="43" s="1"/>
  <c r="E612" i="43"/>
  <c r="H612" i="43"/>
  <c r="I611" i="42"/>
  <c r="K611" i="42"/>
  <c r="D612" i="42" s="1"/>
  <c r="I611" i="1"/>
  <c r="K611" i="1"/>
  <c r="D612" i="1" s="1"/>
  <c r="G635" i="38"/>
  <c r="F635" i="38"/>
  <c r="J635" i="38" s="1"/>
  <c r="H635" i="38"/>
  <c r="E635" i="38"/>
  <c r="H612" i="4"/>
  <c r="E612" i="4"/>
  <c r="F612" i="4"/>
  <c r="J612" i="4" s="1"/>
  <c r="G612" i="4"/>
  <c r="F614" i="45" l="1"/>
  <c r="J614" i="45" s="1"/>
  <c r="E614" i="45"/>
  <c r="H614" i="45"/>
  <c r="G614" i="45"/>
  <c r="I614" i="44"/>
  <c r="K614" i="44"/>
  <c r="D615" i="44" s="1"/>
  <c r="F602" i="37"/>
  <c r="J602" i="37" s="1"/>
  <c r="E602" i="37"/>
  <c r="H602" i="37"/>
  <c r="G602" i="37"/>
  <c r="K612" i="43"/>
  <c r="D613" i="43" s="1"/>
  <c r="I612" i="43"/>
  <c r="G612" i="42"/>
  <c r="F612" i="42"/>
  <c r="J612" i="42" s="1"/>
  <c r="E612" i="42"/>
  <c r="H612" i="42"/>
  <c r="H612" i="1"/>
  <c r="G612" i="1"/>
  <c r="F612" i="1"/>
  <c r="J612" i="1" s="1"/>
  <c r="E612" i="1"/>
  <c r="I635" i="38"/>
  <c r="K635" i="38"/>
  <c r="D636" i="38" s="1"/>
  <c r="I612" i="4"/>
  <c r="K612" i="4"/>
  <c r="D613" i="4" s="1"/>
  <c r="I614" i="45" l="1"/>
  <c r="K614" i="45"/>
  <c r="D615" i="45" s="1"/>
  <c r="F615" i="44"/>
  <c r="J615" i="44" s="1"/>
  <c r="E615" i="44"/>
  <c r="H615" i="44"/>
  <c r="G615" i="44"/>
  <c r="I602" i="37"/>
  <c r="K602" i="37"/>
  <c r="D603" i="37" s="1"/>
  <c r="H613" i="43"/>
  <c r="F613" i="43"/>
  <c r="J613" i="43" s="1"/>
  <c r="E613" i="43"/>
  <c r="G613" i="43"/>
  <c r="E636" i="38"/>
  <c r="H636" i="38"/>
  <c r="G636" i="38"/>
  <c r="F636" i="38"/>
  <c r="J636" i="38" s="1"/>
  <c r="K612" i="42"/>
  <c r="D613" i="42" s="1"/>
  <c r="I612" i="42"/>
  <c r="F613" i="4"/>
  <c r="J613" i="4" s="1"/>
  <c r="G613" i="4"/>
  <c r="H613" i="4"/>
  <c r="E613" i="4"/>
  <c r="K612" i="1"/>
  <c r="D613" i="1" s="1"/>
  <c r="I612" i="1"/>
  <c r="H615" i="45" l="1"/>
  <c r="G615" i="45"/>
  <c r="F615" i="45"/>
  <c r="J615" i="45" s="1"/>
  <c r="E615" i="45"/>
  <c r="I615" i="44"/>
  <c r="K615" i="44"/>
  <c r="D616" i="44" s="1"/>
  <c r="G603" i="37"/>
  <c r="H603" i="37"/>
  <c r="F603" i="37"/>
  <c r="J603" i="37" s="1"/>
  <c r="E603" i="37"/>
  <c r="I613" i="43"/>
  <c r="K613" i="43"/>
  <c r="D614" i="43" s="1"/>
  <c r="K636" i="38"/>
  <c r="D637" i="38" s="1"/>
  <c r="I636" i="38"/>
  <c r="G613" i="42"/>
  <c r="H613" i="42"/>
  <c r="F613" i="42"/>
  <c r="J613" i="42" s="1"/>
  <c r="E613" i="42"/>
  <c r="G613" i="1"/>
  <c r="E613" i="1"/>
  <c r="F613" i="1"/>
  <c r="J613" i="1" s="1"/>
  <c r="H613" i="1"/>
  <c r="K613" i="4"/>
  <c r="D614" i="4" s="1"/>
  <c r="I613" i="4"/>
  <c r="I615" i="45" l="1"/>
  <c r="K615" i="45"/>
  <c r="D616" i="45" s="1"/>
  <c r="G616" i="44"/>
  <c r="F616" i="44"/>
  <c r="J616" i="44" s="1"/>
  <c r="E616" i="44"/>
  <c r="H616" i="44"/>
  <c r="K603" i="37"/>
  <c r="D604" i="37" s="1"/>
  <c r="I603" i="37"/>
  <c r="G614" i="43"/>
  <c r="F614" i="43"/>
  <c r="J614" i="43" s="1"/>
  <c r="H614" i="43"/>
  <c r="E614" i="43"/>
  <c r="I613" i="1"/>
  <c r="K613" i="1"/>
  <c r="D614" i="1" s="1"/>
  <c r="K613" i="42"/>
  <c r="D614" i="42" s="1"/>
  <c r="I613" i="42"/>
  <c r="G637" i="38"/>
  <c r="F637" i="38"/>
  <c r="J637" i="38" s="1"/>
  <c r="E637" i="38"/>
  <c r="H637" i="38"/>
  <c r="E614" i="4"/>
  <c r="G614" i="4"/>
  <c r="H614" i="4"/>
  <c r="F614" i="4"/>
  <c r="J614" i="4" s="1"/>
  <c r="F616" i="45" l="1"/>
  <c r="J616" i="45" s="1"/>
  <c r="E616" i="45"/>
  <c r="H616" i="45"/>
  <c r="G616" i="45"/>
  <c r="I616" i="44"/>
  <c r="K616" i="44"/>
  <c r="D617" i="44" s="1"/>
  <c r="H604" i="37"/>
  <c r="G604" i="37"/>
  <c r="E604" i="37"/>
  <c r="F604" i="37"/>
  <c r="J604" i="37" s="1"/>
  <c r="K614" i="43"/>
  <c r="D615" i="43" s="1"/>
  <c r="I614" i="43"/>
  <c r="I614" i="4"/>
  <c r="K614" i="4"/>
  <c r="D615" i="4" s="1"/>
  <c r="G614" i="42"/>
  <c r="E614" i="42"/>
  <c r="F614" i="42"/>
  <c r="J614" i="42" s="1"/>
  <c r="H614" i="42"/>
  <c r="I637" i="38"/>
  <c r="K637" i="38"/>
  <c r="D638" i="38" s="1"/>
  <c r="F614" i="1"/>
  <c r="J614" i="1" s="1"/>
  <c r="E614" i="1"/>
  <c r="H614" i="1"/>
  <c r="G614" i="1"/>
  <c r="I616" i="45" l="1"/>
  <c r="K616" i="45"/>
  <c r="D617" i="45" s="1"/>
  <c r="F617" i="44"/>
  <c r="J617" i="44" s="1"/>
  <c r="E617" i="44"/>
  <c r="G617" i="44"/>
  <c r="H617" i="44"/>
  <c r="I604" i="37"/>
  <c r="K604" i="37"/>
  <c r="D605" i="37" s="1"/>
  <c r="G615" i="43"/>
  <c r="H615" i="43"/>
  <c r="F615" i="43"/>
  <c r="J615" i="43" s="1"/>
  <c r="E615" i="43"/>
  <c r="K614" i="1"/>
  <c r="D615" i="1" s="1"/>
  <c r="I614" i="1"/>
  <c r="E638" i="38"/>
  <c r="H638" i="38"/>
  <c r="G638" i="38"/>
  <c r="F638" i="38"/>
  <c r="J638" i="38" s="1"/>
  <c r="F615" i="4"/>
  <c r="J615" i="4" s="1"/>
  <c r="E615" i="4"/>
  <c r="H615" i="4"/>
  <c r="G615" i="4"/>
  <c r="I614" i="42"/>
  <c r="K614" i="42"/>
  <c r="D615" i="42" s="1"/>
  <c r="H617" i="45" l="1"/>
  <c r="G617" i="45"/>
  <c r="F617" i="45"/>
  <c r="J617" i="45" s="1"/>
  <c r="E617" i="45"/>
  <c r="K617" i="44"/>
  <c r="D618" i="44" s="1"/>
  <c r="I617" i="44"/>
  <c r="H605" i="37"/>
  <c r="G605" i="37"/>
  <c r="E605" i="37"/>
  <c r="F605" i="37"/>
  <c r="J605" i="37" s="1"/>
  <c r="I615" i="43"/>
  <c r="K615" i="43"/>
  <c r="D616" i="43" s="1"/>
  <c r="I638" i="38"/>
  <c r="K638" i="38"/>
  <c r="D639" i="38" s="1"/>
  <c r="G615" i="42"/>
  <c r="H615" i="42"/>
  <c r="E615" i="42"/>
  <c r="F615" i="42"/>
  <c r="J615" i="42" s="1"/>
  <c r="K615" i="4"/>
  <c r="D616" i="4" s="1"/>
  <c r="I615" i="4"/>
  <c r="F615" i="1"/>
  <c r="J615" i="1" s="1"/>
  <c r="G615" i="1"/>
  <c r="E615" i="1"/>
  <c r="H615" i="1"/>
  <c r="I617" i="45" l="1"/>
  <c r="K617" i="45"/>
  <c r="D618" i="45" s="1"/>
  <c r="H618" i="44"/>
  <c r="F618" i="44"/>
  <c r="J618" i="44" s="1"/>
  <c r="E618" i="44"/>
  <c r="G618" i="44"/>
  <c r="K605" i="37"/>
  <c r="D606" i="37" s="1"/>
  <c r="I605" i="37"/>
  <c r="G616" i="43"/>
  <c r="E616" i="43"/>
  <c r="H616" i="43"/>
  <c r="F616" i="43"/>
  <c r="J616" i="43" s="1"/>
  <c r="I615" i="1"/>
  <c r="K615" i="1"/>
  <c r="D616" i="1" s="1"/>
  <c r="G639" i="38"/>
  <c r="F639" i="38"/>
  <c r="J639" i="38" s="1"/>
  <c r="E639" i="38"/>
  <c r="H639" i="38"/>
  <c r="I615" i="42"/>
  <c r="K615" i="42"/>
  <c r="D616" i="42" s="1"/>
  <c r="H616" i="4"/>
  <c r="G616" i="4"/>
  <c r="E616" i="4"/>
  <c r="F616" i="4"/>
  <c r="J616" i="4" s="1"/>
  <c r="F618" i="45" l="1"/>
  <c r="J618" i="45" s="1"/>
  <c r="E618" i="45"/>
  <c r="H618" i="45"/>
  <c r="G618" i="45"/>
  <c r="K618" i="44"/>
  <c r="D619" i="44" s="1"/>
  <c r="I618" i="44"/>
  <c r="F606" i="37"/>
  <c r="J606" i="37" s="1"/>
  <c r="E606" i="37"/>
  <c r="H606" i="37"/>
  <c r="G606" i="37"/>
  <c r="K616" i="43"/>
  <c r="D617" i="43" s="1"/>
  <c r="I616" i="43"/>
  <c r="G616" i="42"/>
  <c r="F616" i="42"/>
  <c r="J616" i="42" s="1"/>
  <c r="E616" i="42"/>
  <c r="H616" i="42"/>
  <c r="H616" i="1"/>
  <c r="G616" i="1"/>
  <c r="F616" i="1"/>
  <c r="J616" i="1" s="1"/>
  <c r="E616" i="1"/>
  <c r="K616" i="4"/>
  <c r="D617" i="4" s="1"/>
  <c r="I616" i="4"/>
  <c r="I639" i="38"/>
  <c r="K639" i="38"/>
  <c r="D640" i="38" s="1"/>
  <c r="I618" i="45" l="1"/>
  <c r="K618" i="45"/>
  <c r="D619" i="45" s="1"/>
  <c r="F619" i="44"/>
  <c r="J619" i="44" s="1"/>
  <c r="E619" i="44"/>
  <c r="H619" i="44"/>
  <c r="G619" i="44"/>
  <c r="I606" i="37"/>
  <c r="K606" i="37"/>
  <c r="D607" i="37" s="1"/>
  <c r="F617" i="43"/>
  <c r="J617" i="43" s="1"/>
  <c r="E617" i="43"/>
  <c r="H617" i="43"/>
  <c r="G617" i="43"/>
  <c r="K616" i="42"/>
  <c r="D617" i="42" s="1"/>
  <c r="I616" i="42"/>
  <c r="F617" i="4"/>
  <c r="J617" i="4" s="1"/>
  <c r="E617" i="4"/>
  <c r="H617" i="4"/>
  <c r="G617" i="4"/>
  <c r="E640" i="38"/>
  <c r="H640" i="38"/>
  <c r="G640" i="38"/>
  <c r="F640" i="38"/>
  <c r="J640" i="38" s="1"/>
  <c r="K616" i="1"/>
  <c r="D617" i="1" s="1"/>
  <c r="I616" i="1"/>
  <c r="H619" i="45" l="1"/>
  <c r="G619" i="45"/>
  <c r="F619" i="45"/>
  <c r="J619" i="45" s="1"/>
  <c r="E619" i="45"/>
  <c r="K619" i="44"/>
  <c r="D620" i="44" s="1"/>
  <c r="I619" i="44"/>
  <c r="G607" i="37"/>
  <c r="F607" i="37"/>
  <c r="J607" i="37" s="1"/>
  <c r="E607" i="37"/>
  <c r="H607" i="37"/>
  <c r="K617" i="43"/>
  <c r="D618" i="43" s="1"/>
  <c r="I617" i="43"/>
  <c r="G617" i="1"/>
  <c r="E617" i="1"/>
  <c r="H617" i="1"/>
  <c r="F617" i="1"/>
  <c r="J617" i="1" s="1"/>
  <c r="K617" i="4"/>
  <c r="D618" i="4" s="1"/>
  <c r="I617" i="4"/>
  <c r="I640" i="38"/>
  <c r="K640" i="38"/>
  <c r="D641" i="38" s="1"/>
  <c r="G617" i="42"/>
  <c r="H617" i="42"/>
  <c r="F617" i="42"/>
  <c r="J617" i="42" s="1"/>
  <c r="E617" i="42"/>
  <c r="I619" i="45" l="1"/>
  <c r="K619" i="45"/>
  <c r="D620" i="45" s="1"/>
  <c r="G620" i="44"/>
  <c r="F620" i="44"/>
  <c r="J620" i="44" s="1"/>
  <c r="E620" i="44"/>
  <c r="H620" i="44"/>
  <c r="K607" i="37"/>
  <c r="D608" i="37" s="1"/>
  <c r="I607" i="37"/>
  <c r="G618" i="43"/>
  <c r="F618" i="43"/>
  <c r="J618" i="43" s="1"/>
  <c r="H618" i="43"/>
  <c r="E618" i="43"/>
  <c r="K617" i="42"/>
  <c r="D618" i="42" s="1"/>
  <c r="I617" i="42"/>
  <c r="K617" i="1"/>
  <c r="D618" i="1" s="1"/>
  <c r="I617" i="1"/>
  <c r="G641" i="38"/>
  <c r="F641" i="38"/>
  <c r="J641" i="38" s="1"/>
  <c r="H641" i="38"/>
  <c r="E641" i="38"/>
  <c r="H618" i="4"/>
  <c r="F618" i="4"/>
  <c r="J618" i="4" s="1"/>
  <c r="E618" i="4"/>
  <c r="G618" i="4"/>
  <c r="F620" i="45" l="1"/>
  <c r="J620" i="45" s="1"/>
  <c r="E620" i="45"/>
  <c r="H620" i="45"/>
  <c r="G620" i="45"/>
  <c r="I620" i="44"/>
  <c r="K620" i="44"/>
  <c r="D621" i="44" s="1"/>
  <c r="E608" i="37"/>
  <c r="F608" i="37"/>
  <c r="J608" i="37" s="1"/>
  <c r="H608" i="37"/>
  <c r="G608" i="37"/>
  <c r="K618" i="43"/>
  <c r="D619" i="43" s="1"/>
  <c r="I618" i="43"/>
  <c r="I641" i="38"/>
  <c r="K641" i="38"/>
  <c r="D642" i="38" s="1"/>
  <c r="F618" i="1"/>
  <c r="J618" i="1" s="1"/>
  <c r="E618" i="1"/>
  <c r="H618" i="1"/>
  <c r="G618" i="1"/>
  <c r="I618" i="4"/>
  <c r="K618" i="4"/>
  <c r="D619" i="4" s="1"/>
  <c r="G618" i="42"/>
  <c r="E618" i="42"/>
  <c r="F618" i="42"/>
  <c r="J618" i="42" s="1"/>
  <c r="H618" i="42"/>
  <c r="I620" i="45" l="1"/>
  <c r="K620" i="45"/>
  <c r="D621" i="45" s="1"/>
  <c r="F621" i="44"/>
  <c r="J621" i="44" s="1"/>
  <c r="E621" i="44"/>
  <c r="H621" i="44"/>
  <c r="G621" i="44"/>
  <c r="I608" i="37"/>
  <c r="K608" i="37"/>
  <c r="D609" i="37" s="1"/>
  <c r="E619" i="43"/>
  <c r="G619" i="43"/>
  <c r="F619" i="43"/>
  <c r="J619" i="43" s="1"/>
  <c r="H619" i="43"/>
  <c r="K618" i="1"/>
  <c r="D619" i="1" s="1"/>
  <c r="I618" i="1"/>
  <c r="F619" i="4"/>
  <c r="J619" i="4" s="1"/>
  <c r="H619" i="4"/>
  <c r="G619" i="4"/>
  <c r="E619" i="4"/>
  <c r="E642" i="38"/>
  <c r="H642" i="38"/>
  <c r="G642" i="38"/>
  <c r="F642" i="38"/>
  <c r="J642" i="38" s="1"/>
  <c r="I618" i="42"/>
  <c r="K618" i="42"/>
  <c r="D619" i="42" s="1"/>
  <c r="H621" i="45" l="1"/>
  <c r="G621" i="45"/>
  <c r="F621" i="45"/>
  <c r="J621" i="45" s="1"/>
  <c r="E621" i="45"/>
  <c r="K621" i="44"/>
  <c r="D622" i="44" s="1"/>
  <c r="I621" i="44"/>
  <c r="G609" i="37"/>
  <c r="H609" i="37"/>
  <c r="E609" i="37"/>
  <c r="F609" i="37"/>
  <c r="J609" i="37" s="1"/>
  <c r="I619" i="43"/>
  <c r="K619" i="43"/>
  <c r="D620" i="43" s="1"/>
  <c r="K642" i="38"/>
  <c r="D643" i="38" s="1"/>
  <c r="I642" i="38"/>
  <c r="F619" i="1"/>
  <c r="J619" i="1" s="1"/>
  <c r="G619" i="1"/>
  <c r="E619" i="1"/>
  <c r="H619" i="1"/>
  <c r="G619" i="42"/>
  <c r="H619" i="42"/>
  <c r="E619" i="42"/>
  <c r="F619" i="42"/>
  <c r="J619" i="42" s="1"/>
  <c r="K619" i="4"/>
  <c r="D620" i="4" s="1"/>
  <c r="I619" i="4"/>
  <c r="I621" i="45" l="1"/>
  <c r="K621" i="45"/>
  <c r="D622" i="45" s="1"/>
  <c r="G622" i="44"/>
  <c r="H622" i="44"/>
  <c r="F622" i="44"/>
  <c r="J622" i="44" s="1"/>
  <c r="E622" i="44"/>
  <c r="I609" i="37"/>
  <c r="K609" i="37"/>
  <c r="D610" i="37" s="1"/>
  <c r="G620" i="43"/>
  <c r="F620" i="43"/>
  <c r="J620" i="43" s="1"/>
  <c r="E620" i="43"/>
  <c r="H620" i="43"/>
  <c r="I619" i="1"/>
  <c r="K619" i="1"/>
  <c r="D620" i="1" s="1"/>
  <c r="I619" i="42"/>
  <c r="K619" i="42"/>
  <c r="D620" i="42" s="1"/>
  <c r="H620" i="4"/>
  <c r="G620" i="4"/>
  <c r="E620" i="4"/>
  <c r="F620" i="4"/>
  <c r="J620" i="4" s="1"/>
  <c r="G643" i="38"/>
  <c r="F643" i="38"/>
  <c r="J643" i="38" s="1"/>
  <c r="E643" i="38"/>
  <c r="H643" i="38"/>
  <c r="F622" i="45" l="1"/>
  <c r="J622" i="45" s="1"/>
  <c r="E622" i="45"/>
  <c r="H622" i="45"/>
  <c r="G622" i="45"/>
  <c r="I622" i="44"/>
  <c r="K622" i="44"/>
  <c r="D623" i="44" s="1"/>
  <c r="H610" i="37"/>
  <c r="G610" i="37"/>
  <c r="F610" i="37"/>
  <c r="J610" i="37" s="1"/>
  <c r="E610" i="37"/>
  <c r="K620" i="43"/>
  <c r="D621" i="43" s="1"/>
  <c r="I620" i="43"/>
  <c r="I643" i="38"/>
  <c r="K643" i="38"/>
  <c r="D644" i="38" s="1"/>
  <c r="H620" i="1"/>
  <c r="F620" i="1"/>
  <c r="J620" i="1" s="1"/>
  <c r="G620" i="1"/>
  <c r="E620" i="1"/>
  <c r="I620" i="4"/>
  <c r="K620" i="4"/>
  <c r="D621" i="4" s="1"/>
  <c r="G620" i="42"/>
  <c r="F620" i="42"/>
  <c r="J620" i="42" s="1"/>
  <c r="E620" i="42"/>
  <c r="H620" i="42"/>
  <c r="I622" i="45" l="1"/>
  <c r="K622" i="45"/>
  <c r="D623" i="45" s="1"/>
  <c r="F623" i="44"/>
  <c r="J623" i="44" s="1"/>
  <c r="E623" i="44"/>
  <c r="H623" i="44"/>
  <c r="G623" i="44"/>
  <c r="I610" i="37"/>
  <c r="K610" i="37"/>
  <c r="D611" i="37" s="1"/>
  <c r="H621" i="43"/>
  <c r="F621" i="43"/>
  <c r="J621" i="43" s="1"/>
  <c r="G621" i="43"/>
  <c r="E621" i="43"/>
  <c r="F621" i="4"/>
  <c r="J621" i="4" s="1"/>
  <c r="G621" i="4"/>
  <c r="E621" i="4"/>
  <c r="H621" i="4"/>
  <c r="K620" i="1"/>
  <c r="D621" i="1" s="1"/>
  <c r="I620" i="1"/>
  <c r="K620" i="42"/>
  <c r="D621" i="42" s="1"/>
  <c r="I620" i="42"/>
  <c r="E644" i="38"/>
  <c r="H644" i="38"/>
  <c r="G644" i="38"/>
  <c r="F644" i="38"/>
  <c r="J644" i="38" s="1"/>
  <c r="H623" i="45" l="1"/>
  <c r="G623" i="45"/>
  <c r="F623" i="45"/>
  <c r="J623" i="45" s="1"/>
  <c r="E623" i="45"/>
  <c r="K623" i="44"/>
  <c r="D624" i="44" s="1"/>
  <c r="I623" i="44"/>
  <c r="H611" i="37"/>
  <c r="F611" i="37"/>
  <c r="J611" i="37" s="1"/>
  <c r="E611" i="37"/>
  <c r="G611" i="37"/>
  <c r="I621" i="43"/>
  <c r="K621" i="43"/>
  <c r="D622" i="43" s="1"/>
  <c r="K644" i="38"/>
  <c r="D645" i="38" s="1"/>
  <c r="I644" i="38"/>
  <c r="G621" i="42"/>
  <c r="H621" i="42"/>
  <c r="F621" i="42"/>
  <c r="J621" i="42" s="1"/>
  <c r="E621" i="42"/>
  <c r="G621" i="1"/>
  <c r="E621" i="1"/>
  <c r="H621" i="1"/>
  <c r="F621" i="1"/>
  <c r="J621" i="1" s="1"/>
  <c r="K621" i="4"/>
  <c r="D622" i="4" s="1"/>
  <c r="I621" i="4"/>
  <c r="I623" i="45" l="1"/>
  <c r="K623" i="45"/>
  <c r="D624" i="45" s="1"/>
  <c r="F624" i="44"/>
  <c r="J624" i="44" s="1"/>
  <c r="E624" i="44"/>
  <c r="G624" i="44"/>
  <c r="H624" i="44"/>
  <c r="K611" i="37"/>
  <c r="D612" i="37" s="1"/>
  <c r="I611" i="37"/>
  <c r="G622" i="43"/>
  <c r="F622" i="43"/>
  <c r="J622" i="43" s="1"/>
  <c r="E622" i="43"/>
  <c r="H622" i="43"/>
  <c r="K621" i="1"/>
  <c r="D622" i="1" s="1"/>
  <c r="I621" i="1"/>
  <c r="K621" i="42"/>
  <c r="D622" i="42" s="1"/>
  <c r="I621" i="42"/>
  <c r="G645" i="38"/>
  <c r="F645" i="38"/>
  <c r="J645" i="38" s="1"/>
  <c r="E645" i="38"/>
  <c r="H645" i="38"/>
  <c r="E622" i="4"/>
  <c r="H622" i="4"/>
  <c r="F622" i="4"/>
  <c r="J622" i="4" s="1"/>
  <c r="G622" i="4"/>
  <c r="F624" i="45" l="1"/>
  <c r="J624" i="45" s="1"/>
  <c r="E624" i="45"/>
  <c r="H624" i="45"/>
  <c r="G624" i="45"/>
  <c r="I624" i="44"/>
  <c r="K624" i="44"/>
  <c r="D625" i="44" s="1"/>
  <c r="H612" i="37"/>
  <c r="G612" i="37"/>
  <c r="E612" i="37"/>
  <c r="F612" i="37"/>
  <c r="J612" i="37" s="1"/>
  <c r="K622" i="43"/>
  <c r="D623" i="43" s="1"/>
  <c r="I622" i="43"/>
  <c r="K622" i="4"/>
  <c r="D623" i="4" s="1"/>
  <c r="I622" i="4"/>
  <c r="G622" i="42"/>
  <c r="E622" i="42"/>
  <c r="F622" i="42"/>
  <c r="J622" i="42" s="1"/>
  <c r="H622" i="42"/>
  <c r="I645" i="38"/>
  <c r="K645" i="38"/>
  <c r="D646" i="38" s="1"/>
  <c r="H622" i="1"/>
  <c r="G622" i="1"/>
  <c r="F622" i="1"/>
  <c r="J622" i="1" s="1"/>
  <c r="E622" i="1"/>
  <c r="I624" i="45" l="1"/>
  <c r="K624" i="45"/>
  <c r="D625" i="45" s="1"/>
  <c r="F625" i="44"/>
  <c r="J625" i="44" s="1"/>
  <c r="E625" i="44"/>
  <c r="G625" i="44"/>
  <c r="H625" i="44"/>
  <c r="K612" i="37"/>
  <c r="D613" i="37" s="1"/>
  <c r="I612" i="37"/>
  <c r="G623" i="43"/>
  <c r="H623" i="43"/>
  <c r="F623" i="43"/>
  <c r="J623" i="43" s="1"/>
  <c r="E623" i="43"/>
  <c r="I622" i="1"/>
  <c r="K622" i="1"/>
  <c r="D623" i="1" s="1"/>
  <c r="I622" i="42"/>
  <c r="K622" i="42"/>
  <c r="D623" i="42" s="1"/>
  <c r="F623" i="4"/>
  <c r="J623" i="4" s="1"/>
  <c r="H623" i="4"/>
  <c r="G623" i="4"/>
  <c r="E623" i="4"/>
  <c r="E646" i="38"/>
  <c r="H646" i="38"/>
  <c r="G646" i="38"/>
  <c r="F646" i="38"/>
  <c r="J646" i="38" s="1"/>
  <c r="H625" i="45" l="1"/>
  <c r="G625" i="45"/>
  <c r="F625" i="45"/>
  <c r="J625" i="45" s="1"/>
  <c r="E625" i="45"/>
  <c r="K625" i="44"/>
  <c r="D626" i="44" s="1"/>
  <c r="I625" i="44"/>
  <c r="E613" i="37"/>
  <c r="G613" i="37"/>
  <c r="F613" i="37"/>
  <c r="J613" i="37" s="1"/>
  <c r="H613" i="37"/>
  <c r="I623" i="43"/>
  <c r="K623" i="43"/>
  <c r="D624" i="43" s="1"/>
  <c r="K623" i="4"/>
  <c r="D624" i="4" s="1"/>
  <c r="I623" i="4"/>
  <c r="G623" i="42"/>
  <c r="H623" i="42"/>
  <c r="E623" i="42"/>
  <c r="F623" i="42"/>
  <c r="J623" i="42" s="1"/>
  <c r="H623" i="1"/>
  <c r="E623" i="1"/>
  <c r="G623" i="1"/>
  <c r="F623" i="1"/>
  <c r="J623" i="1" s="1"/>
  <c r="I646" i="38"/>
  <c r="K646" i="38"/>
  <c r="D647" i="38" s="1"/>
  <c r="K625" i="45" l="1"/>
  <c r="D626" i="45" s="1"/>
  <c r="I625" i="45"/>
  <c r="G626" i="44"/>
  <c r="H626" i="44"/>
  <c r="F626" i="44"/>
  <c r="J626" i="44" s="1"/>
  <c r="E626" i="44"/>
  <c r="K613" i="37"/>
  <c r="D614" i="37" s="1"/>
  <c r="I613" i="37"/>
  <c r="G624" i="43"/>
  <c r="E624" i="43"/>
  <c r="H624" i="43"/>
  <c r="F624" i="43"/>
  <c r="J624" i="43" s="1"/>
  <c r="I623" i="1"/>
  <c r="K623" i="1"/>
  <c r="D624" i="1" s="1"/>
  <c r="I623" i="42"/>
  <c r="K623" i="42"/>
  <c r="D624" i="42" s="1"/>
  <c r="H624" i="4"/>
  <c r="G624" i="4"/>
  <c r="F624" i="4"/>
  <c r="J624" i="4" s="1"/>
  <c r="E624" i="4"/>
  <c r="G647" i="38"/>
  <c r="F647" i="38"/>
  <c r="J647" i="38" s="1"/>
  <c r="E647" i="38"/>
  <c r="H647" i="38"/>
  <c r="H626" i="45" l="1"/>
  <c r="G626" i="45"/>
  <c r="F626" i="45"/>
  <c r="J626" i="45" s="1"/>
  <c r="E626" i="45"/>
  <c r="K626" i="44"/>
  <c r="D627" i="44" s="1"/>
  <c r="I626" i="44"/>
  <c r="G614" i="37"/>
  <c r="F614" i="37"/>
  <c r="J614" i="37" s="1"/>
  <c r="H614" i="37"/>
  <c r="E614" i="37"/>
  <c r="K624" i="43"/>
  <c r="D625" i="43" s="1"/>
  <c r="I624" i="43"/>
  <c r="G624" i="42"/>
  <c r="F624" i="42"/>
  <c r="J624" i="42" s="1"/>
  <c r="E624" i="42"/>
  <c r="H624" i="42"/>
  <c r="K624" i="4"/>
  <c r="D625" i="4" s="1"/>
  <c r="I624" i="4"/>
  <c r="I647" i="38"/>
  <c r="K647" i="38"/>
  <c r="D648" i="38" s="1"/>
  <c r="G624" i="1"/>
  <c r="F624" i="1"/>
  <c r="J624" i="1" s="1"/>
  <c r="E624" i="1"/>
  <c r="H624" i="1"/>
  <c r="I626" i="45" l="1"/>
  <c r="K626" i="45"/>
  <c r="D627" i="45" s="1"/>
  <c r="F627" i="44"/>
  <c r="J627" i="44" s="1"/>
  <c r="E627" i="44"/>
  <c r="H627" i="44"/>
  <c r="G627" i="44"/>
  <c r="K614" i="37"/>
  <c r="D615" i="37" s="1"/>
  <c r="I614" i="37"/>
  <c r="F625" i="43"/>
  <c r="J625" i="43" s="1"/>
  <c r="H625" i="43"/>
  <c r="E625" i="43"/>
  <c r="G625" i="43"/>
  <c r="I624" i="1"/>
  <c r="K624" i="1"/>
  <c r="D625" i="1" s="1"/>
  <c r="F625" i="4"/>
  <c r="J625" i="4" s="1"/>
  <c r="H625" i="4"/>
  <c r="G625" i="4"/>
  <c r="E625" i="4"/>
  <c r="E648" i="38"/>
  <c r="H648" i="38"/>
  <c r="G648" i="38"/>
  <c r="F648" i="38"/>
  <c r="J648" i="38" s="1"/>
  <c r="K624" i="42"/>
  <c r="D625" i="42" s="1"/>
  <c r="I624" i="42"/>
  <c r="H627" i="45" l="1"/>
  <c r="G627" i="45"/>
  <c r="F627" i="45"/>
  <c r="J627" i="45" s="1"/>
  <c r="E627" i="45"/>
  <c r="K627" i="44"/>
  <c r="D628" i="44" s="1"/>
  <c r="I627" i="44"/>
  <c r="H615" i="37"/>
  <c r="F615" i="37"/>
  <c r="J615" i="37" s="1"/>
  <c r="E615" i="37"/>
  <c r="G615" i="37"/>
  <c r="K625" i="43"/>
  <c r="D626" i="43" s="1"/>
  <c r="I625" i="43"/>
  <c r="G625" i="42"/>
  <c r="H625" i="42"/>
  <c r="F625" i="42"/>
  <c r="J625" i="42" s="1"/>
  <c r="E625" i="42"/>
  <c r="K625" i="4"/>
  <c r="D626" i="4" s="1"/>
  <c r="I625" i="4"/>
  <c r="I648" i="38"/>
  <c r="K648" i="38"/>
  <c r="D649" i="38" s="1"/>
  <c r="F625" i="1"/>
  <c r="J625" i="1" s="1"/>
  <c r="H625" i="1"/>
  <c r="G625" i="1"/>
  <c r="E625" i="1"/>
  <c r="K627" i="45" l="1"/>
  <c r="D628" i="45" s="1"/>
  <c r="I627" i="45"/>
  <c r="G628" i="44"/>
  <c r="F628" i="44"/>
  <c r="J628" i="44" s="1"/>
  <c r="E628" i="44"/>
  <c r="H628" i="44"/>
  <c r="K615" i="37"/>
  <c r="D616" i="37" s="1"/>
  <c r="I615" i="37"/>
  <c r="G626" i="43"/>
  <c r="F626" i="43"/>
  <c r="J626" i="43" s="1"/>
  <c r="E626" i="43"/>
  <c r="H626" i="43"/>
  <c r="G649" i="38"/>
  <c r="F649" i="38"/>
  <c r="J649" i="38" s="1"/>
  <c r="H649" i="38"/>
  <c r="E649" i="38"/>
  <c r="K625" i="42"/>
  <c r="D626" i="42" s="1"/>
  <c r="I625" i="42"/>
  <c r="K625" i="1"/>
  <c r="D626" i="1" s="1"/>
  <c r="I625" i="1"/>
  <c r="H626" i="4"/>
  <c r="F626" i="4"/>
  <c r="J626" i="4" s="1"/>
  <c r="E626" i="4"/>
  <c r="G626" i="4"/>
  <c r="G628" i="45" l="1"/>
  <c r="F628" i="45"/>
  <c r="J628" i="45" s="1"/>
  <c r="H628" i="45"/>
  <c r="E628" i="45"/>
  <c r="I628" i="44"/>
  <c r="K628" i="44"/>
  <c r="D629" i="44" s="1"/>
  <c r="E616" i="37"/>
  <c r="F616" i="37"/>
  <c r="J616" i="37" s="1"/>
  <c r="H616" i="37"/>
  <c r="G616" i="37"/>
  <c r="K626" i="43"/>
  <c r="D627" i="43" s="1"/>
  <c r="I626" i="43"/>
  <c r="I626" i="4"/>
  <c r="K626" i="4"/>
  <c r="D627" i="4" s="1"/>
  <c r="G626" i="42"/>
  <c r="E626" i="42"/>
  <c r="F626" i="42"/>
  <c r="J626" i="42" s="1"/>
  <c r="H626" i="42"/>
  <c r="I649" i="38"/>
  <c r="K649" i="38"/>
  <c r="D650" i="38" s="1"/>
  <c r="G626" i="1"/>
  <c r="E626" i="1"/>
  <c r="H626" i="1"/>
  <c r="F626" i="1"/>
  <c r="J626" i="1" s="1"/>
  <c r="K628" i="45" l="1"/>
  <c r="D629" i="45" s="1"/>
  <c r="I628" i="45"/>
  <c r="F629" i="44"/>
  <c r="J629" i="44" s="1"/>
  <c r="E629" i="44"/>
  <c r="H629" i="44"/>
  <c r="G629" i="44"/>
  <c r="I616" i="37"/>
  <c r="K616" i="37"/>
  <c r="D617" i="37" s="1"/>
  <c r="G627" i="43"/>
  <c r="E627" i="43"/>
  <c r="F627" i="43"/>
  <c r="J627" i="43" s="1"/>
  <c r="H627" i="43"/>
  <c r="I626" i="42"/>
  <c r="K626" i="42"/>
  <c r="D627" i="42" s="1"/>
  <c r="E650" i="38"/>
  <c r="H650" i="38"/>
  <c r="G650" i="38"/>
  <c r="F650" i="38"/>
  <c r="J650" i="38" s="1"/>
  <c r="F627" i="4"/>
  <c r="J627" i="4" s="1"/>
  <c r="E627" i="4"/>
  <c r="H627" i="4"/>
  <c r="G627" i="4"/>
  <c r="K626" i="1"/>
  <c r="D627" i="1" s="1"/>
  <c r="I626" i="1"/>
  <c r="E629" i="45" l="1"/>
  <c r="G629" i="45"/>
  <c r="F629" i="45"/>
  <c r="J629" i="45" s="1"/>
  <c r="H629" i="45"/>
  <c r="K629" i="44"/>
  <c r="D630" i="44" s="1"/>
  <c r="I629" i="44"/>
  <c r="F617" i="37"/>
  <c r="J617" i="37" s="1"/>
  <c r="G617" i="37"/>
  <c r="H617" i="37"/>
  <c r="E617" i="37"/>
  <c r="I627" i="43"/>
  <c r="K627" i="43"/>
  <c r="D628" i="43" s="1"/>
  <c r="K650" i="38"/>
  <c r="D651" i="38" s="1"/>
  <c r="I650" i="38"/>
  <c r="G627" i="42"/>
  <c r="H627" i="42"/>
  <c r="F627" i="42"/>
  <c r="J627" i="42" s="1"/>
  <c r="E627" i="42"/>
  <c r="K627" i="4"/>
  <c r="D628" i="4" s="1"/>
  <c r="I627" i="4"/>
  <c r="G627" i="1"/>
  <c r="H627" i="1"/>
  <c r="F627" i="1"/>
  <c r="J627" i="1" s="1"/>
  <c r="E627" i="1"/>
  <c r="K629" i="45" l="1"/>
  <c r="D630" i="45" s="1"/>
  <c r="I629" i="45"/>
  <c r="G630" i="44"/>
  <c r="H630" i="44"/>
  <c r="F630" i="44"/>
  <c r="J630" i="44" s="1"/>
  <c r="E630" i="44"/>
  <c r="K617" i="37"/>
  <c r="D618" i="37" s="1"/>
  <c r="I617" i="37"/>
  <c r="G628" i="43"/>
  <c r="F628" i="43"/>
  <c r="J628" i="43" s="1"/>
  <c r="E628" i="43"/>
  <c r="H628" i="43"/>
  <c r="H628" i="4"/>
  <c r="G628" i="4"/>
  <c r="E628" i="4"/>
  <c r="F628" i="4"/>
  <c r="J628" i="4" s="1"/>
  <c r="K627" i="1"/>
  <c r="D628" i="1" s="1"/>
  <c r="I627" i="1"/>
  <c r="I627" i="42"/>
  <c r="K627" i="42"/>
  <c r="D628" i="42" s="1"/>
  <c r="G651" i="38"/>
  <c r="F651" i="38"/>
  <c r="J651" i="38" s="1"/>
  <c r="H651" i="38"/>
  <c r="E651" i="38"/>
  <c r="H630" i="45" l="1"/>
  <c r="E630" i="45"/>
  <c r="G630" i="45"/>
  <c r="F630" i="45"/>
  <c r="J630" i="45" s="1"/>
  <c r="I630" i="44"/>
  <c r="K630" i="44"/>
  <c r="D631" i="44" s="1"/>
  <c r="E618" i="37"/>
  <c r="F618" i="37"/>
  <c r="J618" i="37" s="1"/>
  <c r="H618" i="37"/>
  <c r="G618" i="37"/>
  <c r="K628" i="43"/>
  <c r="D629" i="43" s="1"/>
  <c r="I628" i="43"/>
  <c r="I651" i="38"/>
  <c r="K651" i="38"/>
  <c r="D652" i="38" s="1"/>
  <c r="G628" i="1"/>
  <c r="E628" i="1"/>
  <c r="H628" i="1"/>
  <c r="F628" i="1"/>
  <c r="J628" i="1" s="1"/>
  <c r="G628" i="42"/>
  <c r="F628" i="42"/>
  <c r="J628" i="42" s="1"/>
  <c r="E628" i="42"/>
  <c r="H628" i="42"/>
  <c r="I628" i="4"/>
  <c r="K628" i="4"/>
  <c r="D629" i="4" s="1"/>
  <c r="I630" i="45" l="1"/>
  <c r="K630" i="45"/>
  <c r="D631" i="45" s="1"/>
  <c r="F631" i="44"/>
  <c r="J631" i="44" s="1"/>
  <c r="E631" i="44"/>
  <c r="H631" i="44"/>
  <c r="G631" i="44"/>
  <c r="I618" i="37"/>
  <c r="K618" i="37"/>
  <c r="D619" i="37" s="1"/>
  <c r="H629" i="43"/>
  <c r="F629" i="43"/>
  <c r="J629" i="43" s="1"/>
  <c r="E629" i="43"/>
  <c r="G629" i="43"/>
  <c r="F629" i="4"/>
  <c r="J629" i="4" s="1"/>
  <c r="H629" i="4"/>
  <c r="G629" i="4"/>
  <c r="E629" i="4"/>
  <c r="K628" i="42"/>
  <c r="D629" i="42" s="1"/>
  <c r="I628" i="42"/>
  <c r="I628" i="1"/>
  <c r="K628" i="1"/>
  <c r="D629" i="1" s="1"/>
  <c r="E652" i="38"/>
  <c r="H652" i="38"/>
  <c r="G652" i="38"/>
  <c r="F652" i="38"/>
  <c r="J652" i="38" s="1"/>
  <c r="H631" i="45" l="1"/>
  <c r="G631" i="45"/>
  <c r="F631" i="45"/>
  <c r="J631" i="45" s="1"/>
  <c r="E631" i="45"/>
  <c r="K631" i="44"/>
  <c r="D632" i="44" s="1"/>
  <c r="I631" i="44"/>
  <c r="H619" i="37"/>
  <c r="F619" i="37"/>
  <c r="J619" i="37" s="1"/>
  <c r="E619" i="37"/>
  <c r="G619" i="37"/>
  <c r="I629" i="43"/>
  <c r="K629" i="43"/>
  <c r="D630" i="43" s="1"/>
  <c r="K652" i="38"/>
  <c r="D653" i="38" s="1"/>
  <c r="I652" i="38"/>
  <c r="E629" i="1"/>
  <c r="F629" i="1"/>
  <c r="J629" i="1" s="1"/>
  <c r="G629" i="1"/>
  <c r="H629" i="1"/>
  <c r="G629" i="42"/>
  <c r="H629" i="42"/>
  <c r="F629" i="42"/>
  <c r="J629" i="42" s="1"/>
  <c r="E629" i="42"/>
  <c r="K629" i="4"/>
  <c r="D630" i="4" s="1"/>
  <c r="I629" i="4"/>
  <c r="K631" i="45" l="1"/>
  <c r="D632" i="45" s="1"/>
  <c r="I631" i="45"/>
  <c r="F632" i="44"/>
  <c r="J632" i="44" s="1"/>
  <c r="E632" i="44"/>
  <c r="G632" i="44"/>
  <c r="H632" i="44"/>
  <c r="K619" i="37"/>
  <c r="D620" i="37" s="1"/>
  <c r="I619" i="37"/>
  <c r="G630" i="43"/>
  <c r="F630" i="43"/>
  <c r="J630" i="43" s="1"/>
  <c r="H630" i="43"/>
  <c r="E630" i="43"/>
  <c r="K629" i="42"/>
  <c r="D630" i="42" s="1"/>
  <c r="I629" i="42"/>
  <c r="G653" i="38"/>
  <c r="F653" i="38"/>
  <c r="J653" i="38" s="1"/>
  <c r="E653" i="38"/>
  <c r="H653" i="38"/>
  <c r="K629" i="1"/>
  <c r="D630" i="1" s="1"/>
  <c r="I629" i="1"/>
  <c r="E630" i="4"/>
  <c r="G630" i="4"/>
  <c r="H630" i="4"/>
  <c r="F630" i="4"/>
  <c r="J630" i="4" s="1"/>
  <c r="G632" i="45" l="1"/>
  <c r="F632" i="45"/>
  <c r="J632" i="45" s="1"/>
  <c r="H632" i="45"/>
  <c r="E632" i="45"/>
  <c r="I632" i="44"/>
  <c r="K632" i="44"/>
  <c r="D633" i="44" s="1"/>
  <c r="H620" i="37"/>
  <c r="G620" i="37"/>
  <c r="E620" i="37"/>
  <c r="F620" i="37"/>
  <c r="J620" i="37" s="1"/>
  <c r="K630" i="43"/>
  <c r="D631" i="43" s="1"/>
  <c r="I630" i="43"/>
  <c r="I653" i="38"/>
  <c r="K653" i="38"/>
  <c r="D654" i="38" s="1"/>
  <c r="I630" i="4"/>
  <c r="K630" i="4"/>
  <c r="D631" i="4" s="1"/>
  <c r="G630" i="1"/>
  <c r="F630" i="1"/>
  <c r="J630" i="1" s="1"/>
  <c r="E630" i="1"/>
  <c r="H630" i="1"/>
  <c r="G630" i="42"/>
  <c r="E630" i="42"/>
  <c r="F630" i="42"/>
  <c r="J630" i="42" s="1"/>
  <c r="H630" i="42"/>
  <c r="K632" i="45" l="1"/>
  <c r="D633" i="45" s="1"/>
  <c r="I632" i="45"/>
  <c r="F633" i="44"/>
  <c r="J633" i="44" s="1"/>
  <c r="E633" i="44"/>
  <c r="G633" i="44"/>
  <c r="H633" i="44"/>
  <c r="I620" i="37"/>
  <c r="K620" i="37"/>
  <c r="D621" i="37" s="1"/>
  <c r="G631" i="43"/>
  <c r="H631" i="43"/>
  <c r="F631" i="43"/>
  <c r="J631" i="43" s="1"/>
  <c r="E631" i="43"/>
  <c r="I630" i="1"/>
  <c r="K630" i="1"/>
  <c r="D631" i="1" s="1"/>
  <c r="F631" i="4"/>
  <c r="J631" i="4" s="1"/>
  <c r="H631" i="4"/>
  <c r="G631" i="4"/>
  <c r="E631" i="4"/>
  <c r="E654" i="38"/>
  <c r="H654" i="38"/>
  <c r="G654" i="38"/>
  <c r="F654" i="38"/>
  <c r="J654" i="38" s="1"/>
  <c r="I630" i="42"/>
  <c r="K630" i="42"/>
  <c r="D631" i="42" s="1"/>
  <c r="G633" i="45" l="1"/>
  <c r="F633" i="45"/>
  <c r="J633" i="45" s="1"/>
  <c r="H633" i="45"/>
  <c r="E633" i="45"/>
  <c r="K633" i="44"/>
  <c r="D634" i="44" s="1"/>
  <c r="I633" i="44"/>
  <c r="F621" i="37"/>
  <c r="J621" i="37" s="1"/>
  <c r="H621" i="37"/>
  <c r="E621" i="37"/>
  <c r="G621" i="37"/>
  <c r="I631" i="43"/>
  <c r="K631" i="43"/>
  <c r="D632" i="43" s="1"/>
  <c r="I654" i="38"/>
  <c r="K654" i="38"/>
  <c r="D655" i="38" s="1"/>
  <c r="G631" i="42"/>
  <c r="H631" i="42"/>
  <c r="E631" i="42"/>
  <c r="F631" i="42"/>
  <c r="J631" i="42" s="1"/>
  <c r="H631" i="1"/>
  <c r="G631" i="1"/>
  <c r="F631" i="1"/>
  <c r="J631" i="1" s="1"/>
  <c r="E631" i="1"/>
  <c r="K631" i="4"/>
  <c r="D632" i="4" s="1"/>
  <c r="I631" i="4"/>
  <c r="K633" i="45" l="1"/>
  <c r="D634" i="45" s="1"/>
  <c r="I633" i="45"/>
  <c r="H634" i="44"/>
  <c r="F634" i="44"/>
  <c r="J634" i="44" s="1"/>
  <c r="E634" i="44"/>
  <c r="G634" i="44"/>
  <c r="K621" i="37"/>
  <c r="D622" i="37" s="1"/>
  <c r="I621" i="37"/>
  <c r="G632" i="43"/>
  <c r="E632" i="43"/>
  <c r="F632" i="43"/>
  <c r="J632" i="43" s="1"/>
  <c r="H632" i="43"/>
  <c r="I631" i="42"/>
  <c r="K631" i="42"/>
  <c r="D632" i="42" s="1"/>
  <c r="I631" i="1"/>
  <c r="K631" i="1"/>
  <c r="D632" i="1" s="1"/>
  <c r="G655" i="38"/>
  <c r="F655" i="38"/>
  <c r="J655" i="38" s="1"/>
  <c r="E655" i="38"/>
  <c r="H655" i="38"/>
  <c r="H632" i="4"/>
  <c r="E632" i="4"/>
  <c r="F632" i="4"/>
  <c r="J632" i="4" s="1"/>
  <c r="G632" i="4"/>
  <c r="H634" i="45" l="1"/>
  <c r="G634" i="45"/>
  <c r="F634" i="45"/>
  <c r="J634" i="45" s="1"/>
  <c r="E634" i="45"/>
  <c r="K634" i="44"/>
  <c r="D635" i="44" s="1"/>
  <c r="I634" i="44"/>
  <c r="F622" i="37"/>
  <c r="J622" i="37" s="1"/>
  <c r="E622" i="37"/>
  <c r="H622" i="37"/>
  <c r="G622" i="37"/>
  <c r="K632" i="43"/>
  <c r="D633" i="43" s="1"/>
  <c r="I632" i="43"/>
  <c r="G632" i="1"/>
  <c r="H632" i="1"/>
  <c r="F632" i="1"/>
  <c r="J632" i="1" s="1"/>
  <c r="E632" i="1"/>
  <c r="K632" i="4"/>
  <c r="D633" i="4" s="1"/>
  <c r="I632" i="4"/>
  <c r="I655" i="38"/>
  <c r="K655" i="38"/>
  <c r="D656" i="38" s="1"/>
  <c r="G632" i="42"/>
  <c r="F632" i="42"/>
  <c r="J632" i="42" s="1"/>
  <c r="E632" i="42"/>
  <c r="H632" i="42"/>
  <c r="I634" i="45" l="1"/>
  <c r="K634" i="45"/>
  <c r="D635" i="45" s="1"/>
  <c r="F635" i="44"/>
  <c r="J635" i="44" s="1"/>
  <c r="E635" i="44"/>
  <c r="H635" i="44"/>
  <c r="G635" i="44"/>
  <c r="K622" i="37"/>
  <c r="D623" i="37" s="1"/>
  <c r="I622" i="37"/>
  <c r="F633" i="43"/>
  <c r="J633" i="43" s="1"/>
  <c r="H633" i="43"/>
  <c r="G633" i="43"/>
  <c r="E633" i="43"/>
  <c r="E656" i="38"/>
  <c r="H656" i="38"/>
  <c r="G656" i="38"/>
  <c r="F656" i="38"/>
  <c r="J656" i="38" s="1"/>
  <c r="I632" i="1"/>
  <c r="K632" i="1"/>
  <c r="D633" i="1" s="1"/>
  <c r="K632" i="42"/>
  <c r="D633" i="42" s="1"/>
  <c r="I632" i="42"/>
  <c r="F633" i="4"/>
  <c r="J633" i="4" s="1"/>
  <c r="G633" i="4"/>
  <c r="E633" i="4"/>
  <c r="H633" i="4"/>
  <c r="H635" i="45" l="1"/>
  <c r="G635" i="45"/>
  <c r="F635" i="45"/>
  <c r="J635" i="45" s="1"/>
  <c r="E635" i="45"/>
  <c r="K635" i="44"/>
  <c r="D636" i="44" s="1"/>
  <c r="I635" i="44"/>
  <c r="E623" i="37"/>
  <c r="G623" i="37"/>
  <c r="H623" i="37"/>
  <c r="F623" i="37"/>
  <c r="J623" i="37" s="1"/>
  <c r="K633" i="43"/>
  <c r="D634" i="43" s="1"/>
  <c r="I633" i="43"/>
  <c r="I656" i="38"/>
  <c r="K656" i="38"/>
  <c r="D657" i="38" s="1"/>
  <c r="K633" i="4"/>
  <c r="D634" i="4" s="1"/>
  <c r="I633" i="4"/>
  <c r="G633" i="42"/>
  <c r="H633" i="42"/>
  <c r="F633" i="42"/>
  <c r="J633" i="42" s="1"/>
  <c r="E633" i="42"/>
  <c r="E633" i="1"/>
  <c r="F633" i="1"/>
  <c r="J633" i="1" s="1"/>
  <c r="H633" i="1"/>
  <c r="G633" i="1"/>
  <c r="K635" i="45" l="1"/>
  <c r="D636" i="45" s="1"/>
  <c r="I635" i="45"/>
  <c r="F636" i="44"/>
  <c r="J636" i="44" s="1"/>
  <c r="E636" i="44"/>
  <c r="H636" i="44"/>
  <c r="G636" i="44"/>
  <c r="K623" i="37"/>
  <c r="D624" i="37" s="1"/>
  <c r="I623" i="37"/>
  <c r="G634" i="43"/>
  <c r="F634" i="43"/>
  <c r="J634" i="43" s="1"/>
  <c r="E634" i="43"/>
  <c r="H634" i="43"/>
  <c r="K633" i="1"/>
  <c r="D634" i="1" s="1"/>
  <c r="I633" i="1"/>
  <c r="K633" i="42"/>
  <c r="D634" i="42" s="1"/>
  <c r="I633" i="42"/>
  <c r="G634" i="4"/>
  <c r="H634" i="4"/>
  <c r="F634" i="4"/>
  <c r="J634" i="4" s="1"/>
  <c r="E634" i="4"/>
  <c r="G657" i="38"/>
  <c r="F657" i="38"/>
  <c r="J657" i="38" s="1"/>
  <c r="H657" i="38"/>
  <c r="E657" i="38"/>
  <c r="G636" i="45" l="1"/>
  <c r="F636" i="45"/>
  <c r="J636" i="45" s="1"/>
  <c r="H636" i="45"/>
  <c r="E636" i="45"/>
  <c r="I636" i="44"/>
  <c r="K636" i="44"/>
  <c r="D637" i="44" s="1"/>
  <c r="E624" i="37"/>
  <c r="F624" i="37"/>
  <c r="J624" i="37" s="1"/>
  <c r="H624" i="37"/>
  <c r="G624" i="37"/>
  <c r="K634" i="43"/>
  <c r="D635" i="43" s="1"/>
  <c r="I634" i="43"/>
  <c r="I634" i="4"/>
  <c r="K634" i="4"/>
  <c r="D635" i="4" s="1"/>
  <c r="G634" i="42"/>
  <c r="E634" i="42"/>
  <c r="F634" i="42"/>
  <c r="J634" i="42" s="1"/>
  <c r="H634" i="42"/>
  <c r="I657" i="38"/>
  <c r="K657" i="38"/>
  <c r="D658" i="38" s="1"/>
  <c r="H634" i="1"/>
  <c r="G634" i="1"/>
  <c r="E634" i="1"/>
  <c r="F634" i="1"/>
  <c r="J634" i="1" s="1"/>
  <c r="K636" i="45" l="1"/>
  <c r="D637" i="45" s="1"/>
  <c r="I636" i="45"/>
  <c r="F637" i="44"/>
  <c r="J637" i="44" s="1"/>
  <c r="E637" i="44"/>
  <c r="H637" i="44"/>
  <c r="G637" i="44"/>
  <c r="I624" i="37"/>
  <c r="K624" i="37"/>
  <c r="D625" i="37" s="1"/>
  <c r="G635" i="43"/>
  <c r="F635" i="43"/>
  <c r="J635" i="43" s="1"/>
  <c r="E635" i="43"/>
  <c r="H635" i="43"/>
  <c r="F635" i="4"/>
  <c r="J635" i="4" s="1"/>
  <c r="H635" i="4"/>
  <c r="G635" i="4"/>
  <c r="E635" i="4"/>
  <c r="I634" i="42"/>
  <c r="K634" i="42"/>
  <c r="D635" i="42" s="1"/>
  <c r="K634" i="1"/>
  <c r="D635" i="1" s="1"/>
  <c r="I634" i="1"/>
  <c r="E658" i="38"/>
  <c r="H658" i="38"/>
  <c r="G658" i="38"/>
  <c r="F658" i="38"/>
  <c r="J658" i="38" s="1"/>
  <c r="E637" i="45" l="1"/>
  <c r="G637" i="45"/>
  <c r="F637" i="45"/>
  <c r="J637" i="45" s="1"/>
  <c r="H637" i="45"/>
  <c r="K637" i="44"/>
  <c r="D638" i="44" s="1"/>
  <c r="I637" i="44"/>
  <c r="E625" i="37"/>
  <c r="F625" i="37"/>
  <c r="J625" i="37" s="1"/>
  <c r="G625" i="37"/>
  <c r="H625" i="37"/>
  <c r="I635" i="43"/>
  <c r="K635" i="43"/>
  <c r="D636" i="43" s="1"/>
  <c r="G635" i="42"/>
  <c r="H635" i="42"/>
  <c r="E635" i="42"/>
  <c r="F635" i="42"/>
  <c r="J635" i="42" s="1"/>
  <c r="K658" i="38"/>
  <c r="D659" i="38" s="1"/>
  <c r="I658" i="38"/>
  <c r="G635" i="1"/>
  <c r="H635" i="1"/>
  <c r="F635" i="1"/>
  <c r="J635" i="1" s="1"/>
  <c r="E635" i="1"/>
  <c r="K635" i="4"/>
  <c r="D636" i="4" s="1"/>
  <c r="I635" i="4"/>
  <c r="K637" i="45" l="1"/>
  <c r="D638" i="45" s="1"/>
  <c r="I637" i="45"/>
  <c r="H638" i="44"/>
  <c r="F638" i="44"/>
  <c r="J638" i="44" s="1"/>
  <c r="E638" i="44"/>
  <c r="G638" i="44"/>
  <c r="K625" i="37"/>
  <c r="D626" i="37" s="1"/>
  <c r="I625" i="37"/>
  <c r="G636" i="43"/>
  <c r="F636" i="43"/>
  <c r="J636" i="43" s="1"/>
  <c r="E636" i="43"/>
  <c r="H636" i="43"/>
  <c r="K635" i="1"/>
  <c r="D636" i="1" s="1"/>
  <c r="I635" i="1"/>
  <c r="G659" i="38"/>
  <c r="F659" i="38"/>
  <c r="J659" i="38" s="1"/>
  <c r="H659" i="38"/>
  <c r="E659" i="38"/>
  <c r="I635" i="42"/>
  <c r="K635" i="42"/>
  <c r="D636" i="42" s="1"/>
  <c r="H636" i="4"/>
  <c r="E636" i="4"/>
  <c r="F636" i="4"/>
  <c r="J636" i="4" s="1"/>
  <c r="G636" i="4"/>
  <c r="H638" i="45" l="1"/>
  <c r="E638" i="45"/>
  <c r="G638" i="45"/>
  <c r="F638" i="45"/>
  <c r="J638" i="45" s="1"/>
  <c r="I638" i="44"/>
  <c r="K638" i="44"/>
  <c r="D639" i="44" s="1"/>
  <c r="H626" i="37"/>
  <c r="G626" i="37"/>
  <c r="F626" i="37"/>
  <c r="J626" i="37" s="1"/>
  <c r="E626" i="37"/>
  <c r="K636" i="43"/>
  <c r="D637" i="43" s="1"/>
  <c r="I636" i="43"/>
  <c r="G636" i="42"/>
  <c r="F636" i="42"/>
  <c r="J636" i="42" s="1"/>
  <c r="E636" i="42"/>
  <c r="H636" i="42"/>
  <c r="I659" i="38"/>
  <c r="K659" i="38"/>
  <c r="D660" i="38" s="1"/>
  <c r="I636" i="4"/>
  <c r="K636" i="4"/>
  <c r="D637" i="4" s="1"/>
  <c r="G636" i="1"/>
  <c r="E636" i="1"/>
  <c r="H636" i="1"/>
  <c r="F636" i="1"/>
  <c r="J636" i="1" s="1"/>
  <c r="I638" i="45" l="1"/>
  <c r="K638" i="45"/>
  <c r="D639" i="45" s="1"/>
  <c r="F639" i="44"/>
  <c r="J639" i="44" s="1"/>
  <c r="E639" i="44"/>
  <c r="H639" i="44"/>
  <c r="G639" i="44"/>
  <c r="K626" i="37"/>
  <c r="D627" i="37" s="1"/>
  <c r="I626" i="37"/>
  <c r="H637" i="43"/>
  <c r="F637" i="43"/>
  <c r="J637" i="43" s="1"/>
  <c r="E637" i="43"/>
  <c r="G637" i="43"/>
  <c r="F637" i="4"/>
  <c r="J637" i="4" s="1"/>
  <c r="E637" i="4"/>
  <c r="H637" i="4"/>
  <c r="G637" i="4"/>
  <c r="E660" i="38"/>
  <c r="H660" i="38"/>
  <c r="G660" i="38"/>
  <c r="F660" i="38"/>
  <c r="J660" i="38" s="1"/>
  <c r="K636" i="42"/>
  <c r="D637" i="42" s="1"/>
  <c r="I636" i="42"/>
  <c r="I636" i="1"/>
  <c r="K636" i="1"/>
  <c r="D637" i="1" s="1"/>
  <c r="H639" i="45" l="1"/>
  <c r="G639" i="45"/>
  <c r="F639" i="45"/>
  <c r="J639" i="45" s="1"/>
  <c r="E639" i="45"/>
  <c r="K639" i="44"/>
  <c r="D640" i="44" s="1"/>
  <c r="I639" i="44"/>
  <c r="G627" i="37"/>
  <c r="F627" i="37"/>
  <c r="J627" i="37" s="1"/>
  <c r="E627" i="37"/>
  <c r="H627" i="37"/>
  <c r="I637" i="43"/>
  <c r="K637" i="43"/>
  <c r="D638" i="43" s="1"/>
  <c r="G637" i="42"/>
  <c r="H637" i="42"/>
  <c r="F637" i="42"/>
  <c r="J637" i="42" s="1"/>
  <c r="E637" i="42"/>
  <c r="K637" i="4"/>
  <c r="D638" i="4" s="1"/>
  <c r="I637" i="4"/>
  <c r="K660" i="38"/>
  <c r="D661" i="38" s="1"/>
  <c r="I660" i="38"/>
  <c r="F637" i="1"/>
  <c r="J637" i="1" s="1"/>
  <c r="G637" i="1"/>
  <c r="E637" i="1"/>
  <c r="H637" i="1"/>
  <c r="K639" i="45" l="1"/>
  <c r="D640" i="45" s="1"/>
  <c r="I639" i="45"/>
  <c r="F640" i="44"/>
  <c r="J640" i="44" s="1"/>
  <c r="E640" i="44"/>
  <c r="G640" i="44"/>
  <c r="H640" i="44"/>
  <c r="K627" i="37"/>
  <c r="D628" i="37" s="1"/>
  <c r="I627" i="37"/>
  <c r="G638" i="43"/>
  <c r="F638" i="43"/>
  <c r="J638" i="43" s="1"/>
  <c r="H638" i="43"/>
  <c r="E638" i="43"/>
  <c r="E638" i="4"/>
  <c r="H638" i="4"/>
  <c r="F638" i="4"/>
  <c r="J638" i="4" s="1"/>
  <c r="G638" i="4"/>
  <c r="K637" i="1"/>
  <c r="D638" i="1" s="1"/>
  <c r="I637" i="1"/>
  <c r="G661" i="38"/>
  <c r="F661" i="38"/>
  <c r="J661" i="38" s="1"/>
  <c r="E661" i="38"/>
  <c r="H661" i="38"/>
  <c r="K637" i="42"/>
  <c r="D638" i="42" s="1"/>
  <c r="I637" i="42"/>
  <c r="G640" i="45" l="1"/>
  <c r="F640" i="45"/>
  <c r="J640" i="45" s="1"/>
  <c r="H640" i="45"/>
  <c r="E640" i="45"/>
  <c r="I640" i="44"/>
  <c r="K640" i="44"/>
  <c r="D641" i="44" s="1"/>
  <c r="E628" i="37"/>
  <c r="F628" i="37"/>
  <c r="J628" i="37" s="1"/>
  <c r="H628" i="37"/>
  <c r="G628" i="37"/>
  <c r="K638" i="43"/>
  <c r="D639" i="43" s="1"/>
  <c r="I638" i="43"/>
  <c r="H638" i="1"/>
  <c r="G638" i="1"/>
  <c r="F638" i="1"/>
  <c r="J638" i="1" s="1"/>
  <c r="E638" i="1"/>
  <c r="I661" i="38"/>
  <c r="K661" i="38"/>
  <c r="D662" i="38" s="1"/>
  <c r="G638" i="42"/>
  <c r="E638" i="42"/>
  <c r="F638" i="42"/>
  <c r="J638" i="42" s="1"/>
  <c r="H638" i="42"/>
  <c r="K638" i="4"/>
  <c r="D639" i="4" s="1"/>
  <c r="I638" i="4"/>
  <c r="K640" i="45" l="1"/>
  <c r="D641" i="45" s="1"/>
  <c r="I640" i="45"/>
  <c r="F641" i="44"/>
  <c r="J641" i="44" s="1"/>
  <c r="E641" i="44"/>
  <c r="G641" i="44"/>
  <c r="H641" i="44"/>
  <c r="I628" i="37"/>
  <c r="K628" i="37"/>
  <c r="D629" i="37" s="1"/>
  <c r="G639" i="43"/>
  <c r="H639" i="43"/>
  <c r="F639" i="43"/>
  <c r="J639" i="43" s="1"/>
  <c r="E639" i="43"/>
  <c r="E662" i="38"/>
  <c r="H662" i="38"/>
  <c r="G662" i="38"/>
  <c r="F662" i="38"/>
  <c r="J662" i="38" s="1"/>
  <c r="I638" i="42"/>
  <c r="K638" i="42"/>
  <c r="D639" i="42" s="1"/>
  <c r="I638" i="1"/>
  <c r="K638" i="1"/>
  <c r="D639" i="1" s="1"/>
  <c r="F639" i="4"/>
  <c r="J639" i="4" s="1"/>
  <c r="H639" i="4"/>
  <c r="G639" i="4"/>
  <c r="E639" i="4"/>
  <c r="G641" i="45" l="1"/>
  <c r="F641" i="45"/>
  <c r="J641" i="45" s="1"/>
  <c r="H641" i="45"/>
  <c r="E641" i="45"/>
  <c r="K641" i="44"/>
  <c r="D642" i="44" s="1"/>
  <c r="I641" i="44"/>
  <c r="E629" i="37"/>
  <c r="F629" i="37"/>
  <c r="J629" i="37" s="1"/>
  <c r="G629" i="37"/>
  <c r="H629" i="37"/>
  <c r="I639" i="43"/>
  <c r="K639" i="43"/>
  <c r="D640" i="43" s="1"/>
  <c r="G639" i="42"/>
  <c r="H639" i="42"/>
  <c r="E639" i="42"/>
  <c r="F639" i="42"/>
  <c r="J639" i="42" s="1"/>
  <c r="I662" i="38"/>
  <c r="K662" i="38"/>
  <c r="D663" i="38" s="1"/>
  <c r="K639" i="4"/>
  <c r="D640" i="4" s="1"/>
  <c r="I639" i="4"/>
  <c r="H639" i="1"/>
  <c r="E639" i="1"/>
  <c r="G639" i="1"/>
  <c r="F639" i="1"/>
  <c r="J639" i="1" s="1"/>
  <c r="K641" i="45" l="1"/>
  <c r="D642" i="45" s="1"/>
  <c r="I641" i="45"/>
  <c r="H642" i="44"/>
  <c r="F642" i="44"/>
  <c r="J642" i="44" s="1"/>
  <c r="E642" i="44"/>
  <c r="G642" i="44"/>
  <c r="K629" i="37"/>
  <c r="D630" i="37" s="1"/>
  <c r="I629" i="37"/>
  <c r="G640" i="43"/>
  <c r="E640" i="43"/>
  <c r="H640" i="43"/>
  <c r="F640" i="43"/>
  <c r="J640" i="43" s="1"/>
  <c r="G663" i="38"/>
  <c r="F663" i="38"/>
  <c r="J663" i="38" s="1"/>
  <c r="E663" i="38"/>
  <c r="H663" i="38"/>
  <c r="I639" i="1"/>
  <c r="K639" i="1"/>
  <c r="D640" i="1" s="1"/>
  <c r="I639" i="42"/>
  <c r="K639" i="42"/>
  <c r="D640" i="42" s="1"/>
  <c r="H640" i="4"/>
  <c r="F640" i="4"/>
  <c r="J640" i="4" s="1"/>
  <c r="G640" i="4"/>
  <c r="E640" i="4"/>
  <c r="H642" i="45" l="1"/>
  <c r="G642" i="45"/>
  <c r="F642" i="45"/>
  <c r="J642" i="45" s="1"/>
  <c r="E642" i="45"/>
  <c r="K642" i="44"/>
  <c r="D643" i="44" s="1"/>
  <c r="I642" i="44"/>
  <c r="F630" i="37"/>
  <c r="J630" i="37" s="1"/>
  <c r="E630" i="37"/>
  <c r="H630" i="37"/>
  <c r="G630" i="37"/>
  <c r="K640" i="43"/>
  <c r="D641" i="43" s="1"/>
  <c r="I640" i="43"/>
  <c r="K640" i="4"/>
  <c r="D641" i="4" s="1"/>
  <c r="I640" i="4"/>
  <c r="G640" i="1"/>
  <c r="F640" i="1"/>
  <c r="J640" i="1" s="1"/>
  <c r="H640" i="1"/>
  <c r="E640" i="1"/>
  <c r="G640" i="42"/>
  <c r="F640" i="42"/>
  <c r="J640" i="42" s="1"/>
  <c r="E640" i="42"/>
  <c r="H640" i="42"/>
  <c r="I663" i="38"/>
  <c r="K663" i="38"/>
  <c r="D664" i="38" s="1"/>
  <c r="I642" i="45" l="1"/>
  <c r="K642" i="45"/>
  <c r="D643" i="45" s="1"/>
  <c r="F643" i="44"/>
  <c r="J643" i="44" s="1"/>
  <c r="E643" i="44"/>
  <c r="H643" i="44"/>
  <c r="G643" i="44"/>
  <c r="I630" i="37"/>
  <c r="K630" i="37"/>
  <c r="D631" i="37" s="1"/>
  <c r="F641" i="43"/>
  <c r="J641" i="43" s="1"/>
  <c r="E641" i="43"/>
  <c r="H641" i="43"/>
  <c r="G641" i="43"/>
  <c r="I640" i="1"/>
  <c r="K640" i="1"/>
  <c r="D641" i="1" s="1"/>
  <c r="E664" i="38"/>
  <c r="H664" i="38"/>
  <c r="G664" i="38"/>
  <c r="F664" i="38"/>
  <c r="J664" i="38" s="1"/>
  <c r="K640" i="42"/>
  <c r="D641" i="42" s="1"/>
  <c r="I640" i="42"/>
  <c r="F641" i="4"/>
  <c r="J641" i="4" s="1"/>
  <c r="H641" i="4"/>
  <c r="G641" i="4"/>
  <c r="E641" i="4"/>
  <c r="H643" i="45" l="1"/>
  <c r="G643" i="45"/>
  <c r="F643" i="45"/>
  <c r="J643" i="45" s="1"/>
  <c r="E643" i="45"/>
  <c r="K643" i="44"/>
  <c r="D644" i="44" s="1"/>
  <c r="I643" i="44"/>
  <c r="H631" i="37"/>
  <c r="F631" i="37"/>
  <c r="J631" i="37" s="1"/>
  <c r="E631" i="37"/>
  <c r="G631" i="37"/>
  <c r="K641" i="43"/>
  <c r="D642" i="43" s="1"/>
  <c r="I641" i="43"/>
  <c r="I664" i="38"/>
  <c r="K664" i="38"/>
  <c r="D665" i="38" s="1"/>
  <c r="K641" i="4"/>
  <c r="D642" i="4" s="1"/>
  <c r="I641" i="4"/>
  <c r="F641" i="1"/>
  <c r="J641" i="1" s="1"/>
  <c r="H641" i="1"/>
  <c r="E641" i="1"/>
  <c r="G641" i="1"/>
  <c r="G641" i="42"/>
  <c r="H641" i="42"/>
  <c r="F641" i="42"/>
  <c r="J641" i="42" s="1"/>
  <c r="E641" i="42"/>
  <c r="K643" i="45" l="1"/>
  <c r="D644" i="45" s="1"/>
  <c r="I643" i="45"/>
  <c r="F644" i="44"/>
  <c r="J644" i="44" s="1"/>
  <c r="E644" i="44"/>
  <c r="G644" i="44"/>
  <c r="H644" i="44"/>
  <c r="K631" i="37"/>
  <c r="D632" i="37" s="1"/>
  <c r="I631" i="37"/>
  <c r="G642" i="43"/>
  <c r="F642" i="43"/>
  <c r="J642" i="43" s="1"/>
  <c r="E642" i="43"/>
  <c r="H642" i="43"/>
  <c r="K641" i="1"/>
  <c r="D642" i="1" s="1"/>
  <c r="I641" i="1"/>
  <c r="G665" i="38"/>
  <c r="F665" i="38"/>
  <c r="J665" i="38" s="1"/>
  <c r="H665" i="38"/>
  <c r="E665" i="38"/>
  <c r="K641" i="42"/>
  <c r="D642" i="42" s="1"/>
  <c r="I641" i="42"/>
  <c r="G642" i="4"/>
  <c r="H642" i="4"/>
  <c r="F642" i="4"/>
  <c r="J642" i="4" s="1"/>
  <c r="E642" i="4"/>
  <c r="G644" i="45" l="1"/>
  <c r="F644" i="45"/>
  <c r="J644" i="45" s="1"/>
  <c r="H644" i="45"/>
  <c r="E644" i="45"/>
  <c r="I644" i="44"/>
  <c r="K644" i="44"/>
  <c r="D645" i="44" s="1"/>
  <c r="G632" i="37"/>
  <c r="H632" i="37"/>
  <c r="E632" i="37"/>
  <c r="F632" i="37"/>
  <c r="J632" i="37" s="1"/>
  <c r="K642" i="43"/>
  <c r="D643" i="43" s="1"/>
  <c r="I642" i="43"/>
  <c r="I665" i="38"/>
  <c r="K665" i="38"/>
  <c r="D666" i="38" s="1"/>
  <c r="I642" i="4"/>
  <c r="K642" i="4"/>
  <c r="D643" i="4" s="1"/>
  <c r="G642" i="42"/>
  <c r="E642" i="42"/>
  <c r="F642" i="42"/>
  <c r="J642" i="42" s="1"/>
  <c r="H642" i="42"/>
  <c r="G642" i="1"/>
  <c r="E642" i="1"/>
  <c r="H642" i="1"/>
  <c r="F642" i="1"/>
  <c r="J642" i="1" s="1"/>
  <c r="K644" i="45" l="1"/>
  <c r="D645" i="45" s="1"/>
  <c r="I644" i="45"/>
  <c r="F645" i="44"/>
  <c r="J645" i="44" s="1"/>
  <c r="E645" i="44"/>
  <c r="H645" i="44"/>
  <c r="G645" i="44"/>
  <c r="K632" i="37"/>
  <c r="D633" i="37" s="1"/>
  <c r="I632" i="37"/>
  <c r="G643" i="43"/>
  <c r="F643" i="43"/>
  <c r="J643" i="43" s="1"/>
  <c r="H643" i="43"/>
  <c r="E643" i="43"/>
  <c r="K642" i="1"/>
  <c r="D643" i="1" s="1"/>
  <c r="I642" i="1"/>
  <c r="F643" i="4"/>
  <c r="J643" i="4" s="1"/>
  <c r="H643" i="4"/>
  <c r="G643" i="4"/>
  <c r="E643" i="4"/>
  <c r="E666" i="38"/>
  <c r="H666" i="38"/>
  <c r="G666" i="38"/>
  <c r="F666" i="38"/>
  <c r="J666" i="38" s="1"/>
  <c r="I642" i="42"/>
  <c r="K642" i="42"/>
  <c r="D643" i="42" s="1"/>
  <c r="E645" i="45" l="1"/>
  <c r="G645" i="45"/>
  <c r="F645" i="45"/>
  <c r="J645" i="45" s="1"/>
  <c r="H645" i="45"/>
  <c r="K645" i="44"/>
  <c r="D646" i="44" s="1"/>
  <c r="I645" i="44"/>
  <c r="G633" i="37"/>
  <c r="H633" i="37"/>
  <c r="E633" i="37"/>
  <c r="F633" i="37"/>
  <c r="J633" i="37" s="1"/>
  <c r="I643" i="43"/>
  <c r="K643" i="43"/>
  <c r="D644" i="43" s="1"/>
  <c r="G643" i="42"/>
  <c r="H643" i="42"/>
  <c r="F643" i="42"/>
  <c r="J643" i="42" s="1"/>
  <c r="E643" i="42"/>
  <c r="K643" i="4"/>
  <c r="D644" i="4" s="1"/>
  <c r="I643" i="4"/>
  <c r="K666" i="38"/>
  <c r="D667" i="38" s="1"/>
  <c r="I666" i="38"/>
  <c r="G643" i="1"/>
  <c r="H643" i="1"/>
  <c r="F643" i="1"/>
  <c r="J643" i="1" s="1"/>
  <c r="E643" i="1"/>
  <c r="K645" i="45" l="1"/>
  <c r="D646" i="45" s="1"/>
  <c r="I645" i="45"/>
  <c r="G646" i="44"/>
  <c r="H646" i="44"/>
  <c r="F646" i="44"/>
  <c r="J646" i="44" s="1"/>
  <c r="E646" i="44"/>
  <c r="K633" i="37"/>
  <c r="D634" i="37" s="1"/>
  <c r="I633" i="37"/>
  <c r="G644" i="43"/>
  <c r="F644" i="43"/>
  <c r="J644" i="43" s="1"/>
  <c r="E644" i="43"/>
  <c r="H644" i="43"/>
  <c r="K643" i="1"/>
  <c r="D644" i="1" s="1"/>
  <c r="I643" i="1"/>
  <c r="H644" i="4"/>
  <c r="E644" i="4"/>
  <c r="F644" i="4"/>
  <c r="J644" i="4" s="1"/>
  <c r="G644" i="4"/>
  <c r="I643" i="42"/>
  <c r="K643" i="42"/>
  <c r="D644" i="42" s="1"/>
  <c r="G667" i="38"/>
  <c r="F667" i="38"/>
  <c r="J667" i="38" s="1"/>
  <c r="H667" i="38"/>
  <c r="E667" i="38"/>
  <c r="H646" i="45" l="1"/>
  <c r="E646" i="45"/>
  <c r="G646" i="45"/>
  <c r="F646" i="45"/>
  <c r="J646" i="45" s="1"/>
  <c r="I646" i="44"/>
  <c r="K646" i="44"/>
  <c r="D647" i="44" s="1"/>
  <c r="F634" i="37"/>
  <c r="J634" i="37" s="1"/>
  <c r="E634" i="37"/>
  <c r="H634" i="37"/>
  <c r="G634" i="37"/>
  <c r="K644" i="43"/>
  <c r="D645" i="43" s="1"/>
  <c r="I644" i="43"/>
  <c r="I667" i="38"/>
  <c r="K667" i="38"/>
  <c r="D668" i="38" s="1"/>
  <c r="G644" i="42"/>
  <c r="F644" i="42"/>
  <c r="J644" i="42" s="1"/>
  <c r="E644" i="42"/>
  <c r="H644" i="42"/>
  <c r="I644" i="4"/>
  <c r="K644" i="4"/>
  <c r="D645" i="4" s="1"/>
  <c r="G644" i="1"/>
  <c r="E644" i="1"/>
  <c r="H644" i="1"/>
  <c r="F644" i="1"/>
  <c r="J644" i="1" s="1"/>
  <c r="I646" i="45" l="1"/>
  <c r="K646" i="45"/>
  <c r="D647" i="45" s="1"/>
  <c r="F647" i="44"/>
  <c r="J647" i="44" s="1"/>
  <c r="E647" i="44"/>
  <c r="H647" i="44"/>
  <c r="G647" i="44"/>
  <c r="I634" i="37"/>
  <c r="K634" i="37"/>
  <c r="D635" i="37" s="1"/>
  <c r="H645" i="43"/>
  <c r="F645" i="43"/>
  <c r="J645" i="43" s="1"/>
  <c r="E645" i="43"/>
  <c r="G645" i="43"/>
  <c r="K644" i="42"/>
  <c r="D645" i="42" s="1"/>
  <c r="I644" i="42"/>
  <c r="I644" i="1"/>
  <c r="K644" i="1"/>
  <c r="D645" i="1" s="1"/>
  <c r="F645" i="4"/>
  <c r="J645" i="4" s="1"/>
  <c r="E645" i="4"/>
  <c r="G645" i="4"/>
  <c r="H645" i="4"/>
  <c r="E668" i="38"/>
  <c r="H668" i="38"/>
  <c r="G668" i="38"/>
  <c r="F668" i="38"/>
  <c r="J668" i="38" s="1"/>
  <c r="H647" i="45" l="1"/>
  <c r="G647" i="45"/>
  <c r="F647" i="45"/>
  <c r="J647" i="45" s="1"/>
  <c r="E647" i="45"/>
  <c r="I647" i="44"/>
  <c r="K647" i="44"/>
  <c r="D648" i="44" s="1"/>
  <c r="G635" i="37"/>
  <c r="H635" i="37"/>
  <c r="E635" i="37"/>
  <c r="F635" i="37"/>
  <c r="J635" i="37" s="1"/>
  <c r="I645" i="43"/>
  <c r="K645" i="43"/>
  <c r="D646" i="43" s="1"/>
  <c r="E645" i="1"/>
  <c r="F645" i="1"/>
  <c r="J645" i="1" s="1"/>
  <c r="G645" i="1"/>
  <c r="H645" i="1"/>
  <c r="K668" i="38"/>
  <c r="D669" i="38" s="1"/>
  <c r="I668" i="38"/>
  <c r="K645" i="4"/>
  <c r="D646" i="4" s="1"/>
  <c r="I645" i="4"/>
  <c r="G645" i="42"/>
  <c r="H645" i="42"/>
  <c r="F645" i="42"/>
  <c r="J645" i="42" s="1"/>
  <c r="E645" i="42"/>
  <c r="K647" i="45" l="1"/>
  <c r="D648" i="45" s="1"/>
  <c r="I647" i="45"/>
  <c r="G648" i="44"/>
  <c r="F648" i="44"/>
  <c r="J648" i="44" s="1"/>
  <c r="E648" i="44"/>
  <c r="H648" i="44"/>
  <c r="K635" i="37"/>
  <c r="D636" i="37" s="1"/>
  <c r="I635" i="37"/>
  <c r="G646" i="43"/>
  <c r="F646" i="43"/>
  <c r="J646" i="43" s="1"/>
  <c r="H646" i="43"/>
  <c r="E646" i="43"/>
  <c r="K645" i="42"/>
  <c r="D646" i="42" s="1"/>
  <c r="I645" i="42"/>
  <c r="G669" i="38"/>
  <c r="F669" i="38"/>
  <c r="J669" i="38" s="1"/>
  <c r="E669" i="38"/>
  <c r="H669" i="38"/>
  <c r="K645" i="1"/>
  <c r="D646" i="1" s="1"/>
  <c r="I645" i="1"/>
  <c r="E646" i="4"/>
  <c r="G646" i="4"/>
  <c r="H646" i="4"/>
  <c r="F646" i="4"/>
  <c r="J646" i="4" s="1"/>
  <c r="G648" i="45" l="1"/>
  <c r="F648" i="45"/>
  <c r="J648" i="45" s="1"/>
  <c r="H648" i="45"/>
  <c r="E648" i="45"/>
  <c r="I648" i="44"/>
  <c r="K648" i="44"/>
  <c r="D649" i="44" s="1"/>
  <c r="H636" i="37"/>
  <c r="G636" i="37"/>
  <c r="E636" i="37"/>
  <c r="F636" i="37"/>
  <c r="J636" i="37" s="1"/>
  <c r="K646" i="43"/>
  <c r="D647" i="43" s="1"/>
  <c r="I646" i="43"/>
  <c r="I646" i="4"/>
  <c r="K646" i="4"/>
  <c r="D647" i="4" s="1"/>
  <c r="I669" i="38"/>
  <c r="K669" i="38"/>
  <c r="D670" i="38" s="1"/>
  <c r="G646" i="1"/>
  <c r="F646" i="1"/>
  <c r="J646" i="1" s="1"/>
  <c r="E646" i="1"/>
  <c r="H646" i="1"/>
  <c r="G646" i="42"/>
  <c r="E646" i="42"/>
  <c r="F646" i="42"/>
  <c r="J646" i="42" s="1"/>
  <c r="H646" i="42"/>
  <c r="K648" i="45" l="1"/>
  <c r="D649" i="45" s="1"/>
  <c r="I648" i="45"/>
  <c r="F649" i="44"/>
  <c r="J649" i="44" s="1"/>
  <c r="E649" i="44"/>
  <c r="G649" i="44"/>
  <c r="H649" i="44"/>
  <c r="I636" i="37"/>
  <c r="K636" i="37"/>
  <c r="D637" i="37" s="1"/>
  <c r="G647" i="43"/>
  <c r="H647" i="43"/>
  <c r="F647" i="43"/>
  <c r="J647" i="43" s="1"/>
  <c r="E647" i="43"/>
  <c r="E670" i="38"/>
  <c r="H670" i="38"/>
  <c r="G670" i="38"/>
  <c r="F670" i="38"/>
  <c r="J670" i="38" s="1"/>
  <c r="I646" i="1"/>
  <c r="K646" i="1"/>
  <c r="D647" i="1" s="1"/>
  <c r="F647" i="4"/>
  <c r="J647" i="4" s="1"/>
  <c r="H647" i="4"/>
  <c r="G647" i="4"/>
  <c r="E647" i="4"/>
  <c r="I646" i="42"/>
  <c r="K646" i="42"/>
  <c r="D647" i="42" s="1"/>
  <c r="G649" i="45" l="1"/>
  <c r="F649" i="45"/>
  <c r="J649" i="45" s="1"/>
  <c r="H649" i="45"/>
  <c r="E649" i="45"/>
  <c r="K649" i="44"/>
  <c r="D650" i="44" s="1"/>
  <c r="I649" i="44"/>
  <c r="G637" i="37"/>
  <c r="H637" i="37"/>
  <c r="E637" i="37"/>
  <c r="F637" i="37"/>
  <c r="J637" i="37" s="1"/>
  <c r="I647" i="43"/>
  <c r="K647" i="43"/>
  <c r="D648" i="43" s="1"/>
  <c r="H647" i="1"/>
  <c r="G647" i="1"/>
  <c r="F647" i="1"/>
  <c r="J647" i="1" s="1"/>
  <c r="E647" i="1"/>
  <c r="I670" i="38"/>
  <c r="K670" i="38"/>
  <c r="D671" i="38" s="1"/>
  <c r="G647" i="42"/>
  <c r="H647" i="42"/>
  <c r="E647" i="42"/>
  <c r="F647" i="42"/>
  <c r="J647" i="42" s="1"/>
  <c r="K647" i="4"/>
  <c r="D648" i="4" s="1"/>
  <c r="I647" i="4"/>
  <c r="K649" i="45" l="1"/>
  <c r="D650" i="45" s="1"/>
  <c r="I649" i="45"/>
  <c r="H650" i="44"/>
  <c r="F650" i="44"/>
  <c r="J650" i="44" s="1"/>
  <c r="E650" i="44"/>
  <c r="G650" i="44"/>
  <c r="K637" i="37"/>
  <c r="D638" i="37" s="1"/>
  <c r="I637" i="37"/>
  <c r="G648" i="43"/>
  <c r="E648" i="43"/>
  <c r="H648" i="43"/>
  <c r="F648" i="43"/>
  <c r="J648" i="43" s="1"/>
  <c r="I647" i="42"/>
  <c r="K647" i="42"/>
  <c r="D648" i="42" s="1"/>
  <c r="G671" i="38"/>
  <c r="F671" i="38"/>
  <c r="J671" i="38" s="1"/>
  <c r="E671" i="38"/>
  <c r="H671" i="38"/>
  <c r="I647" i="1"/>
  <c r="K647" i="1"/>
  <c r="D648" i="1" s="1"/>
  <c r="H648" i="4"/>
  <c r="E648" i="4"/>
  <c r="F648" i="4"/>
  <c r="J648" i="4" s="1"/>
  <c r="G648" i="4"/>
  <c r="H650" i="45" l="1"/>
  <c r="G650" i="45"/>
  <c r="F650" i="45"/>
  <c r="J650" i="45" s="1"/>
  <c r="E650" i="45"/>
  <c r="K650" i="44"/>
  <c r="D651" i="44" s="1"/>
  <c r="I650" i="44"/>
  <c r="F638" i="37"/>
  <c r="J638" i="37" s="1"/>
  <c r="E638" i="37"/>
  <c r="H638" i="37"/>
  <c r="G638" i="37"/>
  <c r="K648" i="43"/>
  <c r="D649" i="43" s="1"/>
  <c r="I648" i="43"/>
  <c r="G648" i="1"/>
  <c r="H648" i="1"/>
  <c r="F648" i="1"/>
  <c r="J648" i="1" s="1"/>
  <c r="E648" i="1"/>
  <c r="I671" i="38"/>
  <c r="K671" i="38"/>
  <c r="D672" i="38" s="1"/>
  <c r="G648" i="42"/>
  <c r="F648" i="42"/>
  <c r="J648" i="42" s="1"/>
  <c r="E648" i="42"/>
  <c r="H648" i="42"/>
  <c r="K648" i="4"/>
  <c r="D649" i="4" s="1"/>
  <c r="I648" i="4"/>
  <c r="I650" i="45" l="1"/>
  <c r="K650" i="45"/>
  <c r="D651" i="45" s="1"/>
  <c r="F651" i="44"/>
  <c r="J651" i="44" s="1"/>
  <c r="E651" i="44"/>
  <c r="H651" i="44"/>
  <c r="G651" i="44"/>
  <c r="I638" i="37"/>
  <c r="K638" i="37"/>
  <c r="D639" i="37" s="1"/>
  <c r="F649" i="43"/>
  <c r="J649" i="43" s="1"/>
  <c r="E649" i="43"/>
  <c r="H649" i="43"/>
  <c r="G649" i="43"/>
  <c r="I648" i="1"/>
  <c r="K648" i="1"/>
  <c r="D649" i="1" s="1"/>
  <c r="K648" i="42"/>
  <c r="D649" i="42" s="1"/>
  <c r="I648" i="42"/>
  <c r="E672" i="38"/>
  <c r="H672" i="38"/>
  <c r="G672" i="38"/>
  <c r="F672" i="38"/>
  <c r="J672" i="38" s="1"/>
  <c r="F649" i="4"/>
  <c r="J649" i="4" s="1"/>
  <c r="E649" i="4"/>
  <c r="G649" i="4"/>
  <c r="H649" i="4"/>
  <c r="H651" i="45" l="1"/>
  <c r="G651" i="45"/>
  <c r="F651" i="45"/>
  <c r="J651" i="45" s="1"/>
  <c r="E651" i="45"/>
  <c r="K651" i="44"/>
  <c r="D652" i="44" s="1"/>
  <c r="I651" i="44"/>
  <c r="H639" i="37"/>
  <c r="F639" i="37"/>
  <c r="J639" i="37" s="1"/>
  <c r="E639" i="37"/>
  <c r="G639" i="37"/>
  <c r="K649" i="43"/>
  <c r="D650" i="43" s="1"/>
  <c r="I649" i="43"/>
  <c r="K649" i="4"/>
  <c r="D650" i="4" s="1"/>
  <c r="I649" i="4"/>
  <c r="I672" i="38"/>
  <c r="K672" i="38"/>
  <c r="D673" i="38" s="1"/>
  <c r="E649" i="1"/>
  <c r="F649" i="1"/>
  <c r="J649" i="1" s="1"/>
  <c r="H649" i="1"/>
  <c r="G649" i="1"/>
  <c r="G649" i="42"/>
  <c r="H649" i="42"/>
  <c r="F649" i="42"/>
  <c r="J649" i="42" s="1"/>
  <c r="E649" i="42"/>
  <c r="K651" i="45" l="1"/>
  <c r="D652" i="45" s="1"/>
  <c r="I651" i="45"/>
  <c r="G652" i="44"/>
  <c r="F652" i="44"/>
  <c r="J652" i="44" s="1"/>
  <c r="E652" i="44"/>
  <c r="H652" i="44"/>
  <c r="K639" i="37"/>
  <c r="D640" i="37" s="1"/>
  <c r="I639" i="37"/>
  <c r="G650" i="43"/>
  <c r="F650" i="43"/>
  <c r="J650" i="43" s="1"/>
  <c r="H650" i="43"/>
  <c r="E650" i="43"/>
  <c r="K649" i="1"/>
  <c r="D650" i="1" s="1"/>
  <c r="I649" i="1"/>
  <c r="G650" i="4"/>
  <c r="H650" i="4"/>
  <c r="F650" i="4"/>
  <c r="J650" i="4" s="1"/>
  <c r="E650" i="4"/>
  <c r="G673" i="38"/>
  <c r="F673" i="38"/>
  <c r="J673" i="38" s="1"/>
  <c r="H673" i="38"/>
  <c r="E673" i="38"/>
  <c r="K649" i="42"/>
  <c r="D650" i="42" s="1"/>
  <c r="I649" i="42"/>
  <c r="G652" i="45" l="1"/>
  <c r="F652" i="45"/>
  <c r="J652" i="45" s="1"/>
  <c r="H652" i="45"/>
  <c r="E652" i="45"/>
  <c r="I652" i="44"/>
  <c r="K652" i="44"/>
  <c r="D653" i="44" s="1"/>
  <c r="H640" i="37"/>
  <c r="G640" i="37"/>
  <c r="E640" i="37"/>
  <c r="F640" i="37"/>
  <c r="J640" i="37" s="1"/>
  <c r="K650" i="43"/>
  <c r="D651" i="43" s="1"/>
  <c r="I650" i="43"/>
  <c r="I673" i="38"/>
  <c r="K673" i="38"/>
  <c r="D674" i="38" s="1"/>
  <c r="G650" i="42"/>
  <c r="E650" i="42"/>
  <c r="F650" i="42"/>
  <c r="J650" i="42" s="1"/>
  <c r="H650" i="42"/>
  <c r="I650" i="4"/>
  <c r="K650" i="4"/>
  <c r="D651" i="4" s="1"/>
  <c r="H650" i="1"/>
  <c r="G650" i="1"/>
  <c r="E650" i="1"/>
  <c r="F650" i="1"/>
  <c r="J650" i="1" s="1"/>
  <c r="K652" i="45" l="1"/>
  <c r="D653" i="45" s="1"/>
  <c r="I652" i="45"/>
  <c r="F653" i="44"/>
  <c r="J653" i="44" s="1"/>
  <c r="E653" i="44"/>
  <c r="H653" i="44"/>
  <c r="G653" i="44"/>
  <c r="I640" i="37"/>
  <c r="K640" i="37"/>
  <c r="D641" i="37" s="1"/>
  <c r="E651" i="43"/>
  <c r="G651" i="43"/>
  <c r="F651" i="43"/>
  <c r="J651" i="43" s="1"/>
  <c r="H651" i="43"/>
  <c r="K650" i="1"/>
  <c r="D651" i="1" s="1"/>
  <c r="I650" i="1"/>
  <c r="F651" i="4"/>
  <c r="J651" i="4" s="1"/>
  <c r="H651" i="4"/>
  <c r="G651" i="4"/>
  <c r="E651" i="4"/>
  <c r="E674" i="38"/>
  <c r="H674" i="38"/>
  <c r="G674" i="38"/>
  <c r="F674" i="38"/>
  <c r="J674" i="38" s="1"/>
  <c r="I650" i="42"/>
  <c r="K650" i="42"/>
  <c r="D651" i="42" s="1"/>
  <c r="E653" i="45" l="1"/>
  <c r="G653" i="45"/>
  <c r="F653" i="45"/>
  <c r="J653" i="45" s="1"/>
  <c r="H653" i="45"/>
  <c r="K653" i="44"/>
  <c r="D654" i="44" s="1"/>
  <c r="I653" i="44"/>
  <c r="E641" i="37"/>
  <c r="F641" i="37"/>
  <c r="J641" i="37" s="1"/>
  <c r="G641" i="37"/>
  <c r="H641" i="37"/>
  <c r="I651" i="43"/>
  <c r="K651" i="43"/>
  <c r="D652" i="43" s="1"/>
  <c r="G651" i="42"/>
  <c r="H651" i="42"/>
  <c r="E651" i="42"/>
  <c r="F651" i="42"/>
  <c r="J651" i="42" s="1"/>
  <c r="K651" i="4"/>
  <c r="D652" i="4" s="1"/>
  <c r="I651" i="4"/>
  <c r="K674" i="38"/>
  <c r="D675" i="38" s="1"/>
  <c r="I674" i="38"/>
  <c r="G651" i="1"/>
  <c r="H651" i="1"/>
  <c r="F651" i="1"/>
  <c r="J651" i="1" s="1"/>
  <c r="E651" i="1"/>
  <c r="K653" i="45" l="1"/>
  <c r="D654" i="45" s="1"/>
  <c r="I653" i="45"/>
  <c r="G654" i="44"/>
  <c r="H654" i="44"/>
  <c r="F654" i="44"/>
  <c r="J654" i="44" s="1"/>
  <c r="E654" i="44"/>
  <c r="K641" i="37"/>
  <c r="D642" i="37" s="1"/>
  <c r="I641" i="37"/>
  <c r="G652" i="43"/>
  <c r="F652" i="43"/>
  <c r="J652" i="43" s="1"/>
  <c r="E652" i="43"/>
  <c r="H652" i="43"/>
  <c r="I651" i="42"/>
  <c r="K651" i="42"/>
  <c r="D652" i="42" s="1"/>
  <c r="G675" i="38"/>
  <c r="F675" i="38"/>
  <c r="J675" i="38" s="1"/>
  <c r="E675" i="38"/>
  <c r="H675" i="38"/>
  <c r="K651" i="1"/>
  <c r="D652" i="1" s="1"/>
  <c r="I651" i="1"/>
  <c r="H652" i="4"/>
  <c r="E652" i="4"/>
  <c r="F652" i="4"/>
  <c r="J652" i="4" s="1"/>
  <c r="G652" i="4"/>
  <c r="H654" i="45" l="1"/>
  <c r="E654" i="45"/>
  <c r="G654" i="45"/>
  <c r="F654" i="45"/>
  <c r="J654" i="45" s="1"/>
  <c r="I654" i="44"/>
  <c r="K654" i="44"/>
  <c r="D655" i="44" s="1"/>
  <c r="F642" i="37"/>
  <c r="J642" i="37" s="1"/>
  <c r="E642" i="37"/>
  <c r="H642" i="37"/>
  <c r="G642" i="37"/>
  <c r="K652" i="43"/>
  <c r="D653" i="43" s="1"/>
  <c r="I652" i="43"/>
  <c r="I675" i="38"/>
  <c r="K675" i="38"/>
  <c r="D676" i="38" s="1"/>
  <c r="G652" i="42"/>
  <c r="F652" i="42"/>
  <c r="J652" i="42" s="1"/>
  <c r="E652" i="42"/>
  <c r="H652" i="42"/>
  <c r="I652" i="4"/>
  <c r="K652" i="4"/>
  <c r="D653" i="4" s="1"/>
  <c r="G652" i="1"/>
  <c r="E652" i="1"/>
  <c r="F652" i="1"/>
  <c r="J652" i="1" s="1"/>
  <c r="H652" i="1"/>
  <c r="I654" i="45" l="1"/>
  <c r="K654" i="45"/>
  <c r="D655" i="45" s="1"/>
  <c r="F655" i="44"/>
  <c r="J655" i="44" s="1"/>
  <c r="E655" i="44"/>
  <c r="H655" i="44"/>
  <c r="G655" i="44"/>
  <c r="I642" i="37"/>
  <c r="K642" i="37"/>
  <c r="D643" i="37" s="1"/>
  <c r="E653" i="43"/>
  <c r="H653" i="43"/>
  <c r="G653" i="43"/>
  <c r="F653" i="43"/>
  <c r="J653" i="43" s="1"/>
  <c r="E676" i="38"/>
  <c r="H676" i="38"/>
  <c r="G676" i="38"/>
  <c r="F676" i="38"/>
  <c r="J676" i="38" s="1"/>
  <c r="F653" i="4"/>
  <c r="J653" i="4" s="1"/>
  <c r="H653" i="4"/>
  <c r="G653" i="4"/>
  <c r="E653" i="4"/>
  <c r="K652" i="42"/>
  <c r="D653" i="42" s="1"/>
  <c r="I652" i="42"/>
  <c r="I652" i="1"/>
  <c r="K652" i="1"/>
  <c r="D653" i="1" s="1"/>
  <c r="H655" i="45" l="1"/>
  <c r="G655" i="45"/>
  <c r="F655" i="45"/>
  <c r="J655" i="45" s="1"/>
  <c r="E655" i="45"/>
  <c r="K655" i="44"/>
  <c r="D656" i="44" s="1"/>
  <c r="I655" i="44"/>
  <c r="G643" i="37"/>
  <c r="F643" i="37"/>
  <c r="J643" i="37" s="1"/>
  <c r="E643" i="37"/>
  <c r="H643" i="37"/>
  <c r="I653" i="43"/>
  <c r="K653" i="43"/>
  <c r="D654" i="43" s="1"/>
  <c r="K676" i="38"/>
  <c r="D677" i="38" s="1"/>
  <c r="I676" i="38"/>
  <c r="G653" i="42"/>
  <c r="H653" i="42"/>
  <c r="F653" i="42"/>
  <c r="J653" i="42" s="1"/>
  <c r="E653" i="42"/>
  <c r="K653" i="4"/>
  <c r="D654" i="4" s="1"/>
  <c r="I653" i="4"/>
  <c r="F653" i="1"/>
  <c r="J653" i="1" s="1"/>
  <c r="G653" i="1"/>
  <c r="E653" i="1"/>
  <c r="H653" i="1"/>
  <c r="K655" i="45" l="1"/>
  <c r="D656" i="45" s="1"/>
  <c r="I655" i="45"/>
  <c r="F656" i="44"/>
  <c r="J656" i="44" s="1"/>
  <c r="E656" i="44"/>
  <c r="H656" i="44"/>
  <c r="G656" i="44"/>
  <c r="K643" i="37"/>
  <c r="D644" i="37" s="1"/>
  <c r="I643" i="37"/>
  <c r="G654" i="43"/>
  <c r="E654" i="43"/>
  <c r="H654" i="43"/>
  <c r="F654" i="43"/>
  <c r="J654" i="43" s="1"/>
  <c r="K653" i="42"/>
  <c r="D654" i="42" s="1"/>
  <c r="I653" i="42"/>
  <c r="G677" i="38"/>
  <c r="F677" i="38"/>
  <c r="J677" i="38" s="1"/>
  <c r="E677" i="38"/>
  <c r="H677" i="38"/>
  <c r="K653" i="1"/>
  <c r="D654" i="1" s="1"/>
  <c r="I653" i="1"/>
  <c r="E654" i="4"/>
  <c r="G654" i="4"/>
  <c r="H654" i="4"/>
  <c r="F654" i="4"/>
  <c r="J654" i="4" s="1"/>
  <c r="G656" i="45" l="1"/>
  <c r="F656" i="45"/>
  <c r="J656" i="45" s="1"/>
  <c r="H656" i="45"/>
  <c r="E656" i="45"/>
  <c r="I656" i="44"/>
  <c r="K656" i="44"/>
  <c r="D657" i="44" s="1"/>
  <c r="F644" i="37"/>
  <c r="J644" i="37" s="1"/>
  <c r="H644" i="37"/>
  <c r="E644" i="37"/>
  <c r="G644" i="37"/>
  <c r="I654" i="43"/>
  <c r="K654" i="43"/>
  <c r="D655" i="43" s="1"/>
  <c r="G654" i="42"/>
  <c r="E654" i="42"/>
  <c r="F654" i="42"/>
  <c r="J654" i="42" s="1"/>
  <c r="H654" i="42"/>
  <c r="K654" i="4"/>
  <c r="D655" i="4" s="1"/>
  <c r="I654" i="4"/>
  <c r="I677" i="38"/>
  <c r="K677" i="38"/>
  <c r="D678" i="38" s="1"/>
  <c r="H654" i="1"/>
  <c r="G654" i="1"/>
  <c r="F654" i="1"/>
  <c r="J654" i="1" s="1"/>
  <c r="E654" i="1"/>
  <c r="K656" i="45" l="1"/>
  <c r="D657" i="45" s="1"/>
  <c r="I656" i="45"/>
  <c r="F657" i="44"/>
  <c r="J657" i="44" s="1"/>
  <c r="E657" i="44"/>
  <c r="G657" i="44"/>
  <c r="H657" i="44"/>
  <c r="I644" i="37"/>
  <c r="K644" i="37"/>
  <c r="D645" i="37" s="1"/>
  <c r="E655" i="43"/>
  <c r="G655" i="43"/>
  <c r="H655" i="43"/>
  <c r="F655" i="43"/>
  <c r="J655" i="43" s="1"/>
  <c r="F655" i="4"/>
  <c r="J655" i="4" s="1"/>
  <c r="E655" i="4"/>
  <c r="H655" i="4"/>
  <c r="G655" i="4"/>
  <c r="I654" i="42"/>
  <c r="K654" i="42"/>
  <c r="D655" i="42" s="1"/>
  <c r="E678" i="38"/>
  <c r="H678" i="38"/>
  <c r="G678" i="38"/>
  <c r="F678" i="38"/>
  <c r="J678" i="38" s="1"/>
  <c r="K654" i="1"/>
  <c r="D655" i="1" s="1"/>
  <c r="I654" i="1"/>
  <c r="G657" i="45" l="1"/>
  <c r="F657" i="45"/>
  <c r="J657" i="45" s="1"/>
  <c r="H657" i="45"/>
  <c r="E657" i="45"/>
  <c r="K657" i="44"/>
  <c r="D658" i="44" s="1"/>
  <c r="I657" i="44"/>
  <c r="G645" i="37"/>
  <c r="H645" i="37"/>
  <c r="E645" i="37"/>
  <c r="F645" i="37"/>
  <c r="J645" i="37" s="1"/>
  <c r="I655" i="43"/>
  <c r="K655" i="43"/>
  <c r="D656" i="43" s="1"/>
  <c r="H655" i="1"/>
  <c r="E655" i="1"/>
  <c r="G655" i="1"/>
  <c r="F655" i="1"/>
  <c r="J655" i="1" s="1"/>
  <c r="I678" i="38"/>
  <c r="K678" i="38"/>
  <c r="D679" i="38" s="1"/>
  <c r="G655" i="42"/>
  <c r="H655" i="42"/>
  <c r="E655" i="42"/>
  <c r="F655" i="42"/>
  <c r="J655" i="42" s="1"/>
  <c r="K655" i="4"/>
  <c r="D656" i="4" s="1"/>
  <c r="I655" i="4"/>
  <c r="K657" i="45" l="1"/>
  <c r="D658" i="45" s="1"/>
  <c r="I657" i="45"/>
  <c r="G658" i="44"/>
  <c r="H658" i="44"/>
  <c r="F658" i="44"/>
  <c r="J658" i="44" s="1"/>
  <c r="E658" i="44"/>
  <c r="K645" i="37"/>
  <c r="D646" i="37" s="1"/>
  <c r="I645" i="37"/>
  <c r="G656" i="43"/>
  <c r="E656" i="43"/>
  <c r="H656" i="43"/>
  <c r="F656" i="43"/>
  <c r="J656" i="43" s="1"/>
  <c r="H656" i="4"/>
  <c r="F656" i="4"/>
  <c r="J656" i="4" s="1"/>
  <c r="G656" i="4"/>
  <c r="E656" i="4"/>
  <c r="I655" i="1"/>
  <c r="K655" i="1"/>
  <c r="D656" i="1" s="1"/>
  <c r="I655" i="42"/>
  <c r="K655" i="42"/>
  <c r="D656" i="42" s="1"/>
  <c r="G679" i="38"/>
  <c r="F679" i="38"/>
  <c r="J679" i="38" s="1"/>
  <c r="E679" i="38"/>
  <c r="H679" i="38"/>
  <c r="H658" i="45" l="1"/>
  <c r="G658" i="45"/>
  <c r="F658" i="45"/>
  <c r="J658" i="45" s="1"/>
  <c r="E658" i="45"/>
  <c r="K658" i="44"/>
  <c r="D659" i="44" s="1"/>
  <c r="I658" i="44"/>
  <c r="F646" i="37"/>
  <c r="J646" i="37" s="1"/>
  <c r="E646" i="37"/>
  <c r="H646" i="37"/>
  <c r="G646" i="37"/>
  <c r="I656" i="43"/>
  <c r="K656" i="43"/>
  <c r="D657" i="43" s="1"/>
  <c r="G656" i="42"/>
  <c r="F656" i="42"/>
  <c r="J656" i="42" s="1"/>
  <c r="E656" i="42"/>
  <c r="H656" i="42"/>
  <c r="I679" i="38"/>
  <c r="K679" i="38"/>
  <c r="D680" i="38" s="1"/>
  <c r="G656" i="1"/>
  <c r="F656" i="1"/>
  <c r="J656" i="1" s="1"/>
  <c r="E656" i="1"/>
  <c r="H656" i="1"/>
  <c r="K656" i="4"/>
  <c r="D657" i="4" s="1"/>
  <c r="I656" i="4"/>
  <c r="I658" i="45" l="1"/>
  <c r="K658" i="45"/>
  <c r="D659" i="45" s="1"/>
  <c r="F659" i="44"/>
  <c r="J659" i="44" s="1"/>
  <c r="E659" i="44"/>
  <c r="H659" i="44"/>
  <c r="G659" i="44"/>
  <c r="I646" i="37"/>
  <c r="K646" i="37"/>
  <c r="D647" i="37" s="1"/>
  <c r="E657" i="43"/>
  <c r="F657" i="43"/>
  <c r="J657" i="43" s="1"/>
  <c r="H657" i="43"/>
  <c r="G657" i="43"/>
  <c r="I656" i="1"/>
  <c r="K656" i="1"/>
  <c r="D657" i="1" s="1"/>
  <c r="E680" i="38"/>
  <c r="H680" i="38"/>
  <c r="G680" i="38"/>
  <c r="F680" i="38"/>
  <c r="J680" i="38" s="1"/>
  <c r="K656" i="42"/>
  <c r="D657" i="42" s="1"/>
  <c r="I656" i="42"/>
  <c r="F657" i="4"/>
  <c r="J657" i="4" s="1"/>
  <c r="H657" i="4"/>
  <c r="E657" i="4"/>
  <c r="G657" i="4"/>
  <c r="H659" i="45" l="1"/>
  <c r="G659" i="45"/>
  <c r="F659" i="45"/>
  <c r="J659" i="45" s="1"/>
  <c r="E659" i="45"/>
  <c r="K659" i="44"/>
  <c r="D660" i="44" s="1"/>
  <c r="I659" i="44"/>
  <c r="E647" i="37"/>
  <c r="G647" i="37"/>
  <c r="H647" i="37"/>
  <c r="F647" i="37"/>
  <c r="J647" i="37" s="1"/>
  <c r="I657" i="43"/>
  <c r="K657" i="43"/>
  <c r="D658" i="43" s="1"/>
  <c r="I680" i="38"/>
  <c r="K680" i="38"/>
  <c r="D681" i="38" s="1"/>
  <c r="K657" i="4"/>
  <c r="D658" i="4" s="1"/>
  <c r="I657" i="4"/>
  <c r="F657" i="1"/>
  <c r="J657" i="1" s="1"/>
  <c r="H657" i="1"/>
  <c r="G657" i="1"/>
  <c r="E657" i="1"/>
  <c r="G657" i="42"/>
  <c r="H657" i="42"/>
  <c r="F657" i="42"/>
  <c r="J657" i="42" s="1"/>
  <c r="E657" i="42"/>
  <c r="K659" i="45" l="1"/>
  <c r="D660" i="45" s="1"/>
  <c r="I659" i="45"/>
  <c r="G660" i="44"/>
  <c r="F660" i="44"/>
  <c r="J660" i="44" s="1"/>
  <c r="E660" i="44"/>
  <c r="H660" i="44"/>
  <c r="K647" i="37"/>
  <c r="D648" i="37" s="1"/>
  <c r="I647" i="37"/>
  <c r="G658" i="43"/>
  <c r="E658" i="43"/>
  <c r="H658" i="43"/>
  <c r="F658" i="43"/>
  <c r="J658" i="43" s="1"/>
  <c r="K657" i="1"/>
  <c r="D658" i="1" s="1"/>
  <c r="I657" i="1"/>
  <c r="G681" i="38"/>
  <c r="F681" i="38"/>
  <c r="J681" i="38" s="1"/>
  <c r="H681" i="38"/>
  <c r="E681" i="38"/>
  <c r="K657" i="42"/>
  <c r="D658" i="42" s="1"/>
  <c r="I657" i="42"/>
  <c r="G658" i="4"/>
  <c r="H658" i="4"/>
  <c r="F658" i="4"/>
  <c r="J658" i="4" s="1"/>
  <c r="E658" i="4"/>
  <c r="G660" i="45" l="1"/>
  <c r="F660" i="45"/>
  <c r="J660" i="45" s="1"/>
  <c r="H660" i="45"/>
  <c r="E660" i="45"/>
  <c r="I660" i="44"/>
  <c r="K660" i="44"/>
  <c r="D661" i="44" s="1"/>
  <c r="E648" i="37"/>
  <c r="F648" i="37"/>
  <c r="J648" i="37" s="1"/>
  <c r="H648" i="37"/>
  <c r="G648" i="37"/>
  <c r="I658" i="43"/>
  <c r="K658" i="43"/>
  <c r="D659" i="43" s="1"/>
  <c r="I681" i="38"/>
  <c r="K681" i="38"/>
  <c r="D682" i="38" s="1"/>
  <c r="I658" i="4"/>
  <c r="K658" i="4"/>
  <c r="D659" i="4" s="1"/>
  <c r="G658" i="42"/>
  <c r="E658" i="42"/>
  <c r="F658" i="42"/>
  <c r="J658" i="42" s="1"/>
  <c r="H658" i="42"/>
  <c r="G658" i="1"/>
  <c r="E658" i="1"/>
  <c r="F658" i="1"/>
  <c r="J658" i="1" s="1"/>
  <c r="H658" i="1"/>
  <c r="K660" i="45" l="1"/>
  <c r="D661" i="45" s="1"/>
  <c r="I660" i="45"/>
  <c r="F661" i="44"/>
  <c r="J661" i="44" s="1"/>
  <c r="E661" i="44"/>
  <c r="H661" i="44"/>
  <c r="G661" i="44"/>
  <c r="I648" i="37"/>
  <c r="K648" i="37"/>
  <c r="D649" i="37" s="1"/>
  <c r="E659" i="43"/>
  <c r="H659" i="43"/>
  <c r="F659" i="43"/>
  <c r="J659" i="43" s="1"/>
  <c r="G659" i="43"/>
  <c r="I658" i="42"/>
  <c r="K658" i="42"/>
  <c r="D659" i="42" s="1"/>
  <c r="F659" i="4"/>
  <c r="J659" i="4" s="1"/>
  <c r="E659" i="4"/>
  <c r="H659" i="4"/>
  <c r="G659" i="4"/>
  <c r="E682" i="38"/>
  <c r="H682" i="38"/>
  <c r="G682" i="38"/>
  <c r="F682" i="38"/>
  <c r="J682" i="38" s="1"/>
  <c r="K658" i="1"/>
  <c r="D659" i="1" s="1"/>
  <c r="I658" i="1"/>
  <c r="E661" i="45" l="1"/>
  <c r="G661" i="45"/>
  <c r="F661" i="45"/>
  <c r="J661" i="45" s="1"/>
  <c r="H661" i="45"/>
  <c r="K661" i="44"/>
  <c r="D662" i="44" s="1"/>
  <c r="I661" i="44"/>
  <c r="E649" i="37"/>
  <c r="F649" i="37"/>
  <c r="J649" i="37" s="1"/>
  <c r="G649" i="37"/>
  <c r="H649" i="37"/>
  <c r="I659" i="43"/>
  <c r="K659" i="43"/>
  <c r="D660" i="43" s="1"/>
  <c r="K682" i="38"/>
  <c r="D683" i="38" s="1"/>
  <c r="I682" i="38"/>
  <c r="G659" i="42"/>
  <c r="H659" i="42"/>
  <c r="F659" i="42"/>
  <c r="J659" i="42" s="1"/>
  <c r="E659" i="42"/>
  <c r="G659" i="1"/>
  <c r="H659" i="1"/>
  <c r="F659" i="1"/>
  <c r="J659" i="1" s="1"/>
  <c r="E659" i="1"/>
  <c r="K659" i="4"/>
  <c r="D660" i="4" s="1"/>
  <c r="I659" i="4"/>
  <c r="K661" i="45" l="1"/>
  <c r="D662" i="45" s="1"/>
  <c r="I661" i="45"/>
  <c r="G662" i="44"/>
  <c r="H662" i="44"/>
  <c r="F662" i="44"/>
  <c r="J662" i="44" s="1"/>
  <c r="E662" i="44"/>
  <c r="K649" i="37"/>
  <c r="D650" i="37" s="1"/>
  <c r="I649" i="37"/>
  <c r="G660" i="43"/>
  <c r="E660" i="43"/>
  <c r="H660" i="43"/>
  <c r="F660" i="43"/>
  <c r="J660" i="43" s="1"/>
  <c r="K659" i="1"/>
  <c r="D660" i="1" s="1"/>
  <c r="I659" i="1"/>
  <c r="H660" i="4"/>
  <c r="E660" i="4"/>
  <c r="F660" i="4"/>
  <c r="J660" i="4" s="1"/>
  <c r="G660" i="4"/>
  <c r="I659" i="42"/>
  <c r="K659" i="42"/>
  <c r="D660" i="42" s="1"/>
  <c r="G683" i="38"/>
  <c r="F683" i="38"/>
  <c r="J683" i="38" s="1"/>
  <c r="H683" i="38"/>
  <c r="E683" i="38"/>
  <c r="H662" i="45" l="1"/>
  <c r="E662" i="45"/>
  <c r="G662" i="45"/>
  <c r="F662" i="45"/>
  <c r="J662" i="45" s="1"/>
  <c r="I662" i="44"/>
  <c r="K662" i="44"/>
  <c r="D663" i="44" s="1"/>
  <c r="H650" i="37"/>
  <c r="G650" i="37"/>
  <c r="F650" i="37"/>
  <c r="J650" i="37" s="1"/>
  <c r="E650" i="37"/>
  <c r="I660" i="43"/>
  <c r="K660" i="43"/>
  <c r="D661" i="43" s="1"/>
  <c r="I660" i="4"/>
  <c r="K660" i="4"/>
  <c r="D661" i="4" s="1"/>
  <c r="G660" i="1"/>
  <c r="E660" i="1"/>
  <c r="H660" i="1"/>
  <c r="F660" i="1"/>
  <c r="J660" i="1" s="1"/>
  <c r="I683" i="38"/>
  <c r="K683" i="38"/>
  <c r="D684" i="38" s="1"/>
  <c r="G660" i="42"/>
  <c r="F660" i="42"/>
  <c r="J660" i="42" s="1"/>
  <c r="E660" i="42"/>
  <c r="H660" i="42"/>
  <c r="I662" i="45" l="1"/>
  <c r="K662" i="45"/>
  <c r="D663" i="45" s="1"/>
  <c r="F663" i="44"/>
  <c r="J663" i="44" s="1"/>
  <c r="E663" i="44"/>
  <c r="H663" i="44"/>
  <c r="G663" i="44"/>
  <c r="I650" i="37"/>
  <c r="K650" i="37"/>
  <c r="D651" i="37" s="1"/>
  <c r="E661" i="43"/>
  <c r="H661" i="43"/>
  <c r="G661" i="43"/>
  <c r="F661" i="43"/>
  <c r="J661" i="43" s="1"/>
  <c r="E684" i="38"/>
  <c r="H684" i="38"/>
  <c r="G684" i="38"/>
  <c r="F684" i="38"/>
  <c r="J684" i="38" s="1"/>
  <c r="K660" i="42"/>
  <c r="D661" i="42" s="1"/>
  <c r="I660" i="42"/>
  <c r="I660" i="1"/>
  <c r="K660" i="1"/>
  <c r="D661" i="1" s="1"/>
  <c r="F661" i="4"/>
  <c r="J661" i="4" s="1"/>
  <c r="G661" i="4"/>
  <c r="E661" i="4"/>
  <c r="H661" i="4"/>
  <c r="H663" i="45" l="1"/>
  <c r="G663" i="45"/>
  <c r="F663" i="45"/>
  <c r="J663" i="45" s="1"/>
  <c r="E663" i="45"/>
  <c r="K663" i="44"/>
  <c r="D664" i="44" s="1"/>
  <c r="I663" i="44"/>
  <c r="E651" i="37"/>
  <c r="G651" i="37"/>
  <c r="H651" i="37"/>
  <c r="F651" i="37"/>
  <c r="J651" i="37" s="1"/>
  <c r="I661" i="43"/>
  <c r="K661" i="43"/>
  <c r="D662" i="43" s="1"/>
  <c r="E661" i="1"/>
  <c r="F661" i="1"/>
  <c r="J661" i="1" s="1"/>
  <c r="G661" i="1"/>
  <c r="H661" i="1"/>
  <c r="K684" i="38"/>
  <c r="D685" i="38" s="1"/>
  <c r="I684" i="38"/>
  <c r="K661" i="4"/>
  <c r="D662" i="4" s="1"/>
  <c r="I661" i="4"/>
  <c r="G661" i="42"/>
  <c r="H661" i="42"/>
  <c r="F661" i="42"/>
  <c r="J661" i="42" s="1"/>
  <c r="E661" i="42"/>
  <c r="K663" i="45" l="1"/>
  <c r="D664" i="45" s="1"/>
  <c r="I663" i="45"/>
  <c r="F664" i="44"/>
  <c r="J664" i="44" s="1"/>
  <c r="E664" i="44"/>
  <c r="G664" i="44"/>
  <c r="H664" i="44"/>
  <c r="I651" i="37"/>
  <c r="K651" i="37"/>
  <c r="D652" i="37" s="1"/>
  <c r="G662" i="43"/>
  <c r="E662" i="43"/>
  <c r="H662" i="43"/>
  <c r="F662" i="43"/>
  <c r="J662" i="43" s="1"/>
  <c r="K661" i="42"/>
  <c r="D662" i="42" s="1"/>
  <c r="I661" i="42"/>
  <c r="K661" i="1"/>
  <c r="D662" i="1" s="1"/>
  <c r="I661" i="1"/>
  <c r="E662" i="4"/>
  <c r="G662" i="4"/>
  <c r="H662" i="4"/>
  <c r="F662" i="4"/>
  <c r="J662" i="4" s="1"/>
  <c r="G685" i="38"/>
  <c r="F685" i="38"/>
  <c r="J685" i="38" s="1"/>
  <c r="E685" i="38"/>
  <c r="H685" i="38"/>
  <c r="G664" i="45" l="1"/>
  <c r="F664" i="45"/>
  <c r="J664" i="45" s="1"/>
  <c r="H664" i="45"/>
  <c r="E664" i="45"/>
  <c r="I664" i="44"/>
  <c r="K664" i="44"/>
  <c r="D665" i="44" s="1"/>
  <c r="H652" i="37"/>
  <c r="G652" i="37"/>
  <c r="E652" i="37"/>
  <c r="F652" i="37"/>
  <c r="J652" i="37" s="1"/>
  <c r="I662" i="43"/>
  <c r="K662" i="43"/>
  <c r="D663" i="43" s="1"/>
  <c r="I685" i="38"/>
  <c r="K685" i="38"/>
  <c r="D686" i="38" s="1"/>
  <c r="I662" i="4"/>
  <c r="K662" i="4"/>
  <c r="D663" i="4" s="1"/>
  <c r="G662" i="1"/>
  <c r="F662" i="1"/>
  <c r="J662" i="1" s="1"/>
  <c r="H662" i="1"/>
  <c r="E662" i="1"/>
  <c r="G662" i="42"/>
  <c r="E662" i="42"/>
  <c r="F662" i="42"/>
  <c r="J662" i="42" s="1"/>
  <c r="H662" i="42"/>
  <c r="K664" i="45" l="1"/>
  <c r="D665" i="45" s="1"/>
  <c r="I664" i="45"/>
  <c r="F665" i="44"/>
  <c r="J665" i="44" s="1"/>
  <c r="E665" i="44"/>
  <c r="G665" i="44"/>
  <c r="H665" i="44"/>
  <c r="K652" i="37"/>
  <c r="D653" i="37" s="1"/>
  <c r="I652" i="37"/>
  <c r="E663" i="43"/>
  <c r="H663" i="43"/>
  <c r="G663" i="43"/>
  <c r="F663" i="43"/>
  <c r="J663" i="43" s="1"/>
  <c r="F663" i="4"/>
  <c r="J663" i="4" s="1"/>
  <c r="H663" i="4"/>
  <c r="G663" i="4"/>
  <c r="E663" i="4"/>
  <c r="I662" i="1"/>
  <c r="K662" i="1"/>
  <c r="D663" i="1" s="1"/>
  <c r="E686" i="38"/>
  <c r="H686" i="38"/>
  <c r="G686" i="38"/>
  <c r="F686" i="38"/>
  <c r="J686" i="38" s="1"/>
  <c r="I662" i="42"/>
  <c r="K662" i="42"/>
  <c r="D663" i="42" s="1"/>
  <c r="G665" i="45" l="1"/>
  <c r="F665" i="45"/>
  <c r="J665" i="45" s="1"/>
  <c r="H665" i="45"/>
  <c r="E665" i="45"/>
  <c r="K665" i="44"/>
  <c r="D666" i="44" s="1"/>
  <c r="I665" i="44"/>
  <c r="F653" i="37"/>
  <c r="J653" i="37" s="1"/>
  <c r="G653" i="37"/>
  <c r="E653" i="37"/>
  <c r="H653" i="37"/>
  <c r="I663" i="43"/>
  <c r="K663" i="43"/>
  <c r="D664" i="43" s="1"/>
  <c r="I686" i="38"/>
  <c r="K686" i="38"/>
  <c r="D687" i="38" s="1"/>
  <c r="H663" i="1"/>
  <c r="G663" i="1"/>
  <c r="F663" i="1"/>
  <c r="J663" i="1" s="1"/>
  <c r="E663" i="1"/>
  <c r="G663" i="42"/>
  <c r="H663" i="42"/>
  <c r="E663" i="42"/>
  <c r="F663" i="42"/>
  <c r="J663" i="42" s="1"/>
  <c r="K663" i="4"/>
  <c r="D664" i="4" s="1"/>
  <c r="I663" i="4"/>
  <c r="K665" i="45" l="1"/>
  <c r="D666" i="45" s="1"/>
  <c r="I665" i="45"/>
  <c r="H666" i="44"/>
  <c r="F666" i="44"/>
  <c r="J666" i="44" s="1"/>
  <c r="E666" i="44"/>
  <c r="G666" i="44"/>
  <c r="K653" i="37"/>
  <c r="D654" i="37" s="1"/>
  <c r="I653" i="37"/>
  <c r="G664" i="43"/>
  <c r="E664" i="43"/>
  <c r="H664" i="43"/>
  <c r="F664" i="43"/>
  <c r="J664" i="43" s="1"/>
  <c r="I663" i="42"/>
  <c r="K663" i="42"/>
  <c r="D664" i="42" s="1"/>
  <c r="G687" i="38"/>
  <c r="F687" i="38"/>
  <c r="J687" i="38" s="1"/>
  <c r="E687" i="38"/>
  <c r="H687" i="38"/>
  <c r="H664" i="4"/>
  <c r="E664" i="4"/>
  <c r="F664" i="4"/>
  <c r="J664" i="4" s="1"/>
  <c r="G664" i="4"/>
  <c r="I663" i="1"/>
  <c r="K663" i="1"/>
  <c r="D664" i="1" s="1"/>
  <c r="H666" i="45" l="1"/>
  <c r="G666" i="45"/>
  <c r="F666" i="45"/>
  <c r="J666" i="45" s="1"/>
  <c r="E666" i="45"/>
  <c r="K666" i="44"/>
  <c r="D667" i="44" s="1"/>
  <c r="I666" i="44"/>
  <c r="F654" i="37"/>
  <c r="J654" i="37" s="1"/>
  <c r="E654" i="37"/>
  <c r="H654" i="37"/>
  <c r="G654" i="37"/>
  <c r="I664" i="43"/>
  <c r="K664" i="43"/>
  <c r="D665" i="43" s="1"/>
  <c r="I687" i="38"/>
  <c r="K687" i="38"/>
  <c r="D688" i="38" s="1"/>
  <c r="G664" i="1"/>
  <c r="H664" i="1"/>
  <c r="F664" i="1"/>
  <c r="J664" i="1" s="1"/>
  <c r="E664" i="1"/>
  <c r="G664" i="42"/>
  <c r="F664" i="42"/>
  <c r="J664" i="42" s="1"/>
  <c r="E664" i="42"/>
  <c r="H664" i="42"/>
  <c r="K664" i="4"/>
  <c r="D665" i="4" s="1"/>
  <c r="I664" i="4"/>
  <c r="I666" i="45" l="1"/>
  <c r="K666" i="45"/>
  <c r="D667" i="45" s="1"/>
  <c r="F667" i="44"/>
  <c r="J667" i="44" s="1"/>
  <c r="E667" i="44"/>
  <c r="H667" i="44"/>
  <c r="G667" i="44"/>
  <c r="I654" i="37"/>
  <c r="K654" i="37"/>
  <c r="D655" i="37" s="1"/>
  <c r="E665" i="43"/>
  <c r="F665" i="43"/>
  <c r="J665" i="43" s="1"/>
  <c r="H665" i="43"/>
  <c r="G665" i="43"/>
  <c r="I664" i="1"/>
  <c r="K664" i="1"/>
  <c r="D665" i="1" s="1"/>
  <c r="K664" i="42"/>
  <c r="D665" i="42" s="1"/>
  <c r="I664" i="42"/>
  <c r="E688" i="38"/>
  <c r="H688" i="38"/>
  <c r="G688" i="38"/>
  <c r="F688" i="38"/>
  <c r="J688" i="38" s="1"/>
  <c r="F665" i="4"/>
  <c r="J665" i="4" s="1"/>
  <c r="H665" i="4"/>
  <c r="G665" i="4"/>
  <c r="E665" i="4"/>
  <c r="H667" i="45" l="1"/>
  <c r="G667" i="45"/>
  <c r="F667" i="45"/>
  <c r="J667" i="45" s="1"/>
  <c r="E667" i="45"/>
  <c r="K667" i="44"/>
  <c r="D668" i="44" s="1"/>
  <c r="I667" i="44"/>
  <c r="G655" i="37"/>
  <c r="H655" i="37"/>
  <c r="E655" i="37"/>
  <c r="F655" i="37"/>
  <c r="J655" i="37" s="1"/>
  <c r="I665" i="43"/>
  <c r="K665" i="43"/>
  <c r="D666" i="43" s="1"/>
  <c r="K665" i="4"/>
  <c r="D666" i="4" s="1"/>
  <c r="I665" i="4"/>
  <c r="I688" i="38"/>
  <c r="K688" i="38"/>
  <c r="D689" i="38" s="1"/>
  <c r="E665" i="1"/>
  <c r="F665" i="1"/>
  <c r="J665" i="1" s="1"/>
  <c r="H665" i="1"/>
  <c r="G665" i="1"/>
  <c r="G665" i="42"/>
  <c r="H665" i="42"/>
  <c r="F665" i="42"/>
  <c r="J665" i="42" s="1"/>
  <c r="E665" i="42"/>
  <c r="K667" i="45" l="1"/>
  <c r="D668" i="45" s="1"/>
  <c r="I667" i="45"/>
  <c r="F668" i="44"/>
  <c r="J668" i="44" s="1"/>
  <c r="E668" i="44"/>
  <c r="H668" i="44"/>
  <c r="G668" i="44"/>
  <c r="K655" i="37"/>
  <c r="D656" i="37" s="1"/>
  <c r="I655" i="37"/>
  <c r="G666" i="43"/>
  <c r="E666" i="43"/>
  <c r="F666" i="43"/>
  <c r="J666" i="43" s="1"/>
  <c r="H666" i="43"/>
  <c r="K665" i="1"/>
  <c r="D666" i="1" s="1"/>
  <c r="I665" i="1"/>
  <c r="G666" i="4"/>
  <c r="H666" i="4"/>
  <c r="F666" i="4"/>
  <c r="J666" i="4" s="1"/>
  <c r="E666" i="4"/>
  <c r="G689" i="38"/>
  <c r="F689" i="38"/>
  <c r="J689" i="38" s="1"/>
  <c r="H689" i="38"/>
  <c r="E689" i="38"/>
  <c r="K665" i="42"/>
  <c r="D666" i="42" s="1"/>
  <c r="I665" i="42"/>
  <c r="G668" i="45" l="1"/>
  <c r="F668" i="45"/>
  <c r="J668" i="45" s="1"/>
  <c r="H668" i="45"/>
  <c r="E668" i="45"/>
  <c r="I668" i="44"/>
  <c r="K668" i="44"/>
  <c r="D669" i="44" s="1"/>
  <c r="H656" i="37"/>
  <c r="G656" i="37"/>
  <c r="F656" i="37"/>
  <c r="J656" i="37" s="1"/>
  <c r="E656" i="37"/>
  <c r="I666" i="43"/>
  <c r="K666" i="43"/>
  <c r="D667" i="43" s="1"/>
  <c r="I689" i="38"/>
  <c r="K689" i="38"/>
  <c r="D690" i="38" s="1"/>
  <c r="G666" i="42"/>
  <c r="E666" i="42"/>
  <c r="F666" i="42"/>
  <c r="J666" i="42" s="1"/>
  <c r="H666" i="42"/>
  <c r="I666" i="4"/>
  <c r="K666" i="4"/>
  <c r="D667" i="4" s="1"/>
  <c r="H666" i="1"/>
  <c r="G666" i="1"/>
  <c r="E666" i="1"/>
  <c r="F666" i="1"/>
  <c r="J666" i="1" s="1"/>
  <c r="K668" i="45" l="1"/>
  <c r="D669" i="45" s="1"/>
  <c r="I668" i="45"/>
  <c r="F669" i="44"/>
  <c r="J669" i="44" s="1"/>
  <c r="E669" i="44"/>
  <c r="H669" i="44"/>
  <c r="G669" i="44"/>
  <c r="I656" i="37"/>
  <c r="K656" i="37"/>
  <c r="D657" i="37" s="1"/>
  <c r="E667" i="43"/>
  <c r="H667" i="43"/>
  <c r="F667" i="43"/>
  <c r="J667" i="43" s="1"/>
  <c r="G667" i="43"/>
  <c r="F667" i="4"/>
  <c r="J667" i="4" s="1"/>
  <c r="E667" i="4"/>
  <c r="H667" i="4"/>
  <c r="G667" i="4"/>
  <c r="E690" i="38"/>
  <c r="H690" i="38"/>
  <c r="G690" i="38"/>
  <c r="F690" i="38"/>
  <c r="J690" i="38" s="1"/>
  <c r="I666" i="1"/>
  <c r="K666" i="1"/>
  <c r="D667" i="1" s="1"/>
  <c r="I666" i="42"/>
  <c r="K666" i="42"/>
  <c r="D667" i="42" s="1"/>
  <c r="E669" i="45" l="1"/>
  <c r="G669" i="45"/>
  <c r="F669" i="45"/>
  <c r="J669" i="45" s="1"/>
  <c r="H669" i="45"/>
  <c r="K669" i="44"/>
  <c r="D670" i="44" s="1"/>
  <c r="I669" i="44"/>
  <c r="H657" i="37"/>
  <c r="G657" i="37"/>
  <c r="E657" i="37"/>
  <c r="F657" i="37"/>
  <c r="J657" i="37" s="1"/>
  <c r="I667" i="43"/>
  <c r="K667" i="43"/>
  <c r="D668" i="43" s="1"/>
  <c r="G667" i="42"/>
  <c r="H667" i="42"/>
  <c r="E667" i="42"/>
  <c r="F667" i="42"/>
  <c r="J667" i="42" s="1"/>
  <c r="K690" i="38"/>
  <c r="D691" i="38" s="1"/>
  <c r="I690" i="38"/>
  <c r="G667" i="1"/>
  <c r="H667" i="1"/>
  <c r="F667" i="1"/>
  <c r="J667" i="1" s="1"/>
  <c r="E667" i="1"/>
  <c r="K667" i="4"/>
  <c r="D668" i="4" s="1"/>
  <c r="I667" i="4"/>
  <c r="K669" i="45" l="1"/>
  <c r="D670" i="45" s="1"/>
  <c r="I669" i="45"/>
  <c r="H670" i="44"/>
  <c r="F670" i="44"/>
  <c r="J670" i="44" s="1"/>
  <c r="E670" i="44"/>
  <c r="G670" i="44"/>
  <c r="K657" i="37"/>
  <c r="D658" i="37" s="1"/>
  <c r="I657" i="37"/>
  <c r="G668" i="43"/>
  <c r="E668" i="43"/>
  <c r="H668" i="43"/>
  <c r="F668" i="43"/>
  <c r="J668" i="43" s="1"/>
  <c r="I667" i="42"/>
  <c r="K667" i="42"/>
  <c r="D668" i="42" s="1"/>
  <c r="G691" i="38"/>
  <c r="F691" i="38"/>
  <c r="J691" i="38" s="1"/>
  <c r="H691" i="38"/>
  <c r="E691" i="38"/>
  <c r="K667" i="1"/>
  <c r="D668" i="1" s="1"/>
  <c r="I667" i="1"/>
  <c r="H668" i="4"/>
  <c r="E668" i="4"/>
  <c r="F668" i="4"/>
  <c r="J668" i="4" s="1"/>
  <c r="G668" i="4"/>
  <c r="H670" i="45" l="1"/>
  <c r="E670" i="45"/>
  <c r="G670" i="45"/>
  <c r="F670" i="45"/>
  <c r="J670" i="45" s="1"/>
  <c r="I670" i="44"/>
  <c r="K670" i="44"/>
  <c r="D671" i="44" s="1"/>
  <c r="F658" i="37"/>
  <c r="J658" i="37" s="1"/>
  <c r="E658" i="37"/>
  <c r="H658" i="37"/>
  <c r="G658" i="37"/>
  <c r="I668" i="43"/>
  <c r="K668" i="43"/>
  <c r="D669" i="43" s="1"/>
  <c r="I691" i="38"/>
  <c r="K691" i="38"/>
  <c r="D692" i="38" s="1"/>
  <c r="I668" i="4"/>
  <c r="K668" i="4"/>
  <c r="D669" i="4" s="1"/>
  <c r="G668" i="1"/>
  <c r="E668" i="1"/>
  <c r="H668" i="1"/>
  <c r="F668" i="1"/>
  <c r="J668" i="1" s="1"/>
  <c r="G668" i="42"/>
  <c r="F668" i="42"/>
  <c r="J668" i="42" s="1"/>
  <c r="E668" i="42"/>
  <c r="H668" i="42"/>
  <c r="I670" i="45" l="1"/>
  <c r="K670" i="45"/>
  <c r="D671" i="45" s="1"/>
  <c r="F671" i="44"/>
  <c r="J671" i="44" s="1"/>
  <c r="E671" i="44"/>
  <c r="H671" i="44"/>
  <c r="G671" i="44"/>
  <c r="I658" i="37"/>
  <c r="K658" i="37"/>
  <c r="D659" i="37" s="1"/>
  <c r="E669" i="43"/>
  <c r="H669" i="43"/>
  <c r="G669" i="43"/>
  <c r="F669" i="43"/>
  <c r="J669" i="43" s="1"/>
  <c r="I668" i="1"/>
  <c r="K668" i="1"/>
  <c r="D669" i="1" s="1"/>
  <c r="F669" i="4"/>
  <c r="J669" i="4" s="1"/>
  <c r="E669" i="4"/>
  <c r="G669" i="4"/>
  <c r="H669" i="4"/>
  <c r="E692" i="38"/>
  <c r="H692" i="38"/>
  <c r="G692" i="38"/>
  <c r="F692" i="38"/>
  <c r="J692" i="38" s="1"/>
  <c r="K668" i="42"/>
  <c r="D669" i="42" s="1"/>
  <c r="I668" i="42"/>
  <c r="H671" i="45" l="1"/>
  <c r="G671" i="45"/>
  <c r="F671" i="45"/>
  <c r="J671" i="45" s="1"/>
  <c r="E671" i="45"/>
  <c r="K671" i="44"/>
  <c r="D672" i="44" s="1"/>
  <c r="I671" i="44"/>
  <c r="E659" i="37"/>
  <c r="G659" i="37"/>
  <c r="H659" i="37"/>
  <c r="F659" i="37"/>
  <c r="J659" i="37" s="1"/>
  <c r="I669" i="43"/>
  <c r="K669" i="43"/>
  <c r="D670" i="43" s="1"/>
  <c r="G669" i="42"/>
  <c r="H669" i="42"/>
  <c r="F669" i="42"/>
  <c r="J669" i="42" s="1"/>
  <c r="E669" i="42"/>
  <c r="K669" i="4"/>
  <c r="D670" i="4" s="1"/>
  <c r="I669" i="4"/>
  <c r="K692" i="38"/>
  <c r="D693" i="38" s="1"/>
  <c r="I692" i="38"/>
  <c r="F669" i="1"/>
  <c r="J669" i="1" s="1"/>
  <c r="E669" i="1"/>
  <c r="G669" i="1"/>
  <c r="H669" i="1"/>
  <c r="K671" i="45" l="1"/>
  <c r="D672" i="45" s="1"/>
  <c r="I671" i="45"/>
  <c r="F672" i="44"/>
  <c r="J672" i="44" s="1"/>
  <c r="E672" i="44"/>
  <c r="H672" i="44"/>
  <c r="G672" i="44"/>
  <c r="I659" i="37"/>
  <c r="K659" i="37"/>
  <c r="D660" i="37" s="1"/>
  <c r="G670" i="43"/>
  <c r="E670" i="43"/>
  <c r="H670" i="43"/>
  <c r="F670" i="43"/>
  <c r="J670" i="43" s="1"/>
  <c r="G693" i="38"/>
  <c r="F693" i="38"/>
  <c r="J693" i="38" s="1"/>
  <c r="E693" i="38"/>
  <c r="H693" i="38"/>
  <c r="K669" i="42"/>
  <c r="D670" i="42" s="1"/>
  <c r="I669" i="42"/>
  <c r="K669" i="1"/>
  <c r="D670" i="1" s="1"/>
  <c r="I669" i="1"/>
  <c r="E670" i="4"/>
  <c r="G670" i="4"/>
  <c r="H670" i="4"/>
  <c r="F670" i="4"/>
  <c r="J670" i="4" s="1"/>
  <c r="G672" i="45" l="1"/>
  <c r="F672" i="45"/>
  <c r="J672" i="45" s="1"/>
  <c r="H672" i="45"/>
  <c r="E672" i="45"/>
  <c r="I672" i="44"/>
  <c r="K672" i="44"/>
  <c r="D673" i="44" s="1"/>
  <c r="H660" i="37"/>
  <c r="G660" i="37"/>
  <c r="E660" i="37"/>
  <c r="F660" i="37"/>
  <c r="J660" i="37" s="1"/>
  <c r="I670" i="43"/>
  <c r="K670" i="43"/>
  <c r="D671" i="43" s="1"/>
  <c r="I693" i="38"/>
  <c r="K693" i="38"/>
  <c r="D694" i="38" s="1"/>
  <c r="K670" i="4"/>
  <c r="D671" i="4" s="1"/>
  <c r="I670" i="4"/>
  <c r="H670" i="1"/>
  <c r="G670" i="1"/>
  <c r="F670" i="1"/>
  <c r="J670" i="1" s="1"/>
  <c r="E670" i="1"/>
  <c r="G670" i="42"/>
  <c r="E670" i="42"/>
  <c r="F670" i="42"/>
  <c r="J670" i="42" s="1"/>
  <c r="H670" i="42"/>
  <c r="K672" i="45" l="1"/>
  <c r="D673" i="45" s="1"/>
  <c r="I672" i="45"/>
  <c r="F673" i="44"/>
  <c r="J673" i="44" s="1"/>
  <c r="E673" i="44"/>
  <c r="G673" i="44"/>
  <c r="H673" i="44"/>
  <c r="I660" i="37"/>
  <c r="K660" i="37"/>
  <c r="D661" i="37" s="1"/>
  <c r="E671" i="43"/>
  <c r="H671" i="43"/>
  <c r="G671" i="43"/>
  <c r="F671" i="43"/>
  <c r="J671" i="43" s="1"/>
  <c r="E694" i="38"/>
  <c r="H694" i="38"/>
  <c r="G694" i="38"/>
  <c r="F694" i="38"/>
  <c r="J694" i="38" s="1"/>
  <c r="I670" i="42"/>
  <c r="K670" i="42"/>
  <c r="D671" i="42" s="1"/>
  <c r="K670" i="1"/>
  <c r="D671" i="1" s="1"/>
  <c r="I670" i="1"/>
  <c r="F671" i="4"/>
  <c r="J671" i="4" s="1"/>
  <c r="H671" i="4"/>
  <c r="G671" i="4"/>
  <c r="E671" i="4"/>
  <c r="G673" i="45" l="1"/>
  <c r="F673" i="45"/>
  <c r="J673" i="45" s="1"/>
  <c r="H673" i="45"/>
  <c r="E673" i="45"/>
  <c r="K673" i="44"/>
  <c r="D674" i="44" s="1"/>
  <c r="I673" i="44"/>
  <c r="G661" i="37"/>
  <c r="H661" i="37"/>
  <c r="E661" i="37"/>
  <c r="F661" i="37"/>
  <c r="J661" i="37" s="1"/>
  <c r="I671" i="43"/>
  <c r="K671" i="43"/>
  <c r="D672" i="43" s="1"/>
  <c r="I694" i="38"/>
  <c r="K694" i="38"/>
  <c r="D695" i="38" s="1"/>
  <c r="H671" i="1"/>
  <c r="E671" i="1"/>
  <c r="G671" i="1"/>
  <c r="F671" i="1"/>
  <c r="J671" i="1" s="1"/>
  <c r="G671" i="42"/>
  <c r="H671" i="42"/>
  <c r="E671" i="42"/>
  <c r="F671" i="42"/>
  <c r="J671" i="42" s="1"/>
  <c r="K671" i="4"/>
  <c r="D672" i="4" s="1"/>
  <c r="I671" i="4"/>
  <c r="K673" i="45" l="1"/>
  <c r="D674" i="45" s="1"/>
  <c r="I673" i="45"/>
  <c r="H674" i="44"/>
  <c r="F674" i="44"/>
  <c r="J674" i="44" s="1"/>
  <c r="E674" i="44"/>
  <c r="G674" i="44"/>
  <c r="I661" i="37"/>
  <c r="K661" i="37"/>
  <c r="D662" i="37" s="1"/>
  <c r="G672" i="43"/>
  <c r="E672" i="43"/>
  <c r="H672" i="43"/>
  <c r="F672" i="43"/>
  <c r="J672" i="43" s="1"/>
  <c r="I671" i="1"/>
  <c r="K671" i="1"/>
  <c r="D672" i="1" s="1"/>
  <c r="G695" i="38"/>
  <c r="F695" i="38"/>
  <c r="J695" i="38" s="1"/>
  <c r="E695" i="38"/>
  <c r="H695" i="38"/>
  <c r="I671" i="42"/>
  <c r="K671" i="42"/>
  <c r="D672" i="42" s="1"/>
  <c r="H672" i="4"/>
  <c r="F672" i="4"/>
  <c r="J672" i="4" s="1"/>
  <c r="G672" i="4"/>
  <c r="E672" i="4"/>
  <c r="H674" i="45" l="1"/>
  <c r="G674" i="45"/>
  <c r="F674" i="45"/>
  <c r="J674" i="45" s="1"/>
  <c r="E674" i="45"/>
  <c r="K674" i="44"/>
  <c r="D675" i="44" s="1"/>
  <c r="I674" i="44"/>
  <c r="H662" i="37"/>
  <c r="G662" i="37"/>
  <c r="F662" i="37"/>
  <c r="J662" i="37" s="1"/>
  <c r="E662" i="37"/>
  <c r="I672" i="43"/>
  <c r="K672" i="43"/>
  <c r="D673" i="43" s="1"/>
  <c r="I695" i="38"/>
  <c r="K695" i="38"/>
  <c r="D696" i="38" s="1"/>
  <c r="K672" i="4"/>
  <c r="D673" i="4" s="1"/>
  <c r="I672" i="4"/>
  <c r="G672" i="1"/>
  <c r="F672" i="1"/>
  <c r="J672" i="1" s="1"/>
  <c r="H672" i="1"/>
  <c r="E672" i="1"/>
  <c r="G672" i="42"/>
  <c r="F672" i="42"/>
  <c r="J672" i="42" s="1"/>
  <c r="E672" i="42"/>
  <c r="H672" i="42"/>
  <c r="I674" i="45" l="1"/>
  <c r="K674" i="45"/>
  <c r="D675" i="45" s="1"/>
  <c r="F675" i="44"/>
  <c r="J675" i="44" s="1"/>
  <c r="E675" i="44"/>
  <c r="H675" i="44"/>
  <c r="G675" i="44"/>
  <c r="I662" i="37"/>
  <c r="K662" i="37"/>
  <c r="D663" i="37" s="1"/>
  <c r="E673" i="43"/>
  <c r="F673" i="43"/>
  <c r="J673" i="43" s="1"/>
  <c r="H673" i="43"/>
  <c r="G673" i="43"/>
  <c r="F673" i="4"/>
  <c r="J673" i="4" s="1"/>
  <c r="H673" i="4"/>
  <c r="G673" i="4"/>
  <c r="E673" i="4"/>
  <c r="I672" i="1"/>
  <c r="K672" i="1"/>
  <c r="D673" i="1" s="1"/>
  <c r="E696" i="38"/>
  <c r="H696" i="38"/>
  <c r="G696" i="38"/>
  <c r="F696" i="38"/>
  <c r="J696" i="38" s="1"/>
  <c r="K672" i="42"/>
  <c r="D673" i="42" s="1"/>
  <c r="I672" i="42"/>
  <c r="H675" i="45" l="1"/>
  <c r="G675" i="45"/>
  <c r="F675" i="45"/>
  <c r="J675" i="45" s="1"/>
  <c r="E675" i="45"/>
  <c r="K675" i="44"/>
  <c r="D676" i="44" s="1"/>
  <c r="I675" i="44"/>
  <c r="G663" i="37"/>
  <c r="F663" i="37"/>
  <c r="J663" i="37" s="1"/>
  <c r="E663" i="37"/>
  <c r="H663" i="37"/>
  <c r="I673" i="43"/>
  <c r="K673" i="43"/>
  <c r="D674" i="43" s="1"/>
  <c r="G673" i="42"/>
  <c r="H673" i="42"/>
  <c r="F673" i="42"/>
  <c r="J673" i="42" s="1"/>
  <c r="E673" i="42"/>
  <c r="F673" i="1"/>
  <c r="J673" i="1" s="1"/>
  <c r="H673" i="1"/>
  <c r="G673" i="1"/>
  <c r="E673" i="1"/>
  <c r="I696" i="38"/>
  <c r="K696" i="38"/>
  <c r="D697" i="38" s="1"/>
  <c r="K673" i="4"/>
  <c r="D674" i="4" s="1"/>
  <c r="I673" i="4"/>
  <c r="K675" i="45" l="1"/>
  <c r="D676" i="45" s="1"/>
  <c r="I675" i="45"/>
  <c r="F676" i="44"/>
  <c r="J676" i="44" s="1"/>
  <c r="E676" i="44"/>
  <c r="G676" i="44"/>
  <c r="H676" i="44"/>
  <c r="K663" i="37"/>
  <c r="D664" i="37" s="1"/>
  <c r="I663" i="37"/>
  <c r="G674" i="43"/>
  <c r="E674" i="43"/>
  <c r="F674" i="43"/>
  <c r="J674" i="43" s="1"/>
  <c r="H674" i="43"/>
  <c r="G697" i="38"/>
  <c r="F697" i="38"/>
  <c r="J697" i="38" s="1"/>
  <c r="H697" i="38"/>
  <c r="E697" i="38"/>
  <c r="K673" i="1"/>
  <c r="D674" i="1" s="1"/>
  <c r="I673" i="1"/>
  <c r="G674" i="4"/>
  <c r="H674" i="4"/>
  <c r="F674" i="4"/>
  <c r="J674" i="4" s="1"/>
  <c r="E674" i="4"/>
  <c r="K673" i="42"/>
  <c r="D674" i="42" s="1"/>
  <c r="I673" i="42"/>
  <c r="G676" i="45" l="1"/>
  <c r="F676" i="45"/>
  <c r="J676" i="45" s="1"/>
  <c r="H676" i="45"/>
  <c r="E676" i="45"/>
  <c r="I676" i="44"/>
  <c r="K676" i="44"/>
  <c r="D677" i="44" s="1"/>
  <c r="H664" i="37"/>
  <c r="G664" i="37"/>
  <c r="E664" i="37"/>
  <c r="F664" i="37"/>
  <c r="J664" i="37" s="1"/>
  <c r="I674" i="43"/>
  <c r="K674" i="43"/>
  <c r="D675" i="43" s="1"/>
  <c r="I674" i="4"/>
  <c r="K674" i="4"/>
  <c r="D675" i="4" s="1"/>
  <c r="I697" i="38"/>
  <c r="K697" i="38"/>
  <c r="D698" i="38" s="1"/>
  <c r="G674" i="42"/>
  <c r="E674" i="42"/>
  <c r="F674" i="42"/>
  <c r="J674" i="42" s="1"/>
  <c r="H674" i="42"/>
  <c r="G674" i="1"/>
  <c r="E674" i="1"/>
  <c r="H674" i="1"/>
  <c r="F674" i="1"/>
  <c r="J674" i="1" s="1"/>
  <c r="K676" i="45" l="1"/>
  <c r="D677" i="45" s="1"/>
  <c r="I676" i="45"/>
  <c r="F677" i="44"/>
  <c r="J677" i="44" s="1"/>
  <c r="E677" i="44"/>
  <c r="H677" i="44"/>
  <c r="G677" i="44"/>
  <c r="K664" i="37"/>
  <c r="D665" i="37" s="1"/>
  <c r="I664" i="37"/>
  <c r="E675" i="43"/>
  <c r="H675" i="43"/>
  <c r="F675" i="43"/>
  <c r="J675" i="43" s="1"/>
  <c r="G675" i="43"/>
  <c r="F675" i="4"/>
  <c r="J675" i="4" s="1"/>
  <c r="H675" i="4"/>
  <c r="G675" i="4"/>
  <c r="E675" i="4"/>
  <c r="K674" i="1"/>
  <c r="D675" i="1" s="1"/>
  <c r="I674" i="1"/>
  <c r="E698" i="38"/>
  <c r="H698" i="38"/>
  <c r="G698" i="38"/>
  <c r="F698" i="38"/>
  <c r="J698" i="38" s="1"/>
  <c r="I674" i="42"/>
  <c r="K674" i="42"/>
  <c r="D675" i="42" s="1"/>
  <c r="E677" i="45" l="1"/>
  <c r="G677" i="45"/>
  <c r="F677" i="45"/>
  <c r="J677" i="45" s="1"/>
  <c r="H677" i="45"/>
  <c r="K677" i="44"/>
  <c r="D678" i="44" s="1"/>
  <c r="I677" i="44"/>
  <c r="E665" i="37"/>
  <c r="F665" i="37"/>
  <c r="J665" i="37" s="1"/>
  <c r="G665" i="37"/>
  <c r="H665" i="37"/>
  <c r="I675" i="43"/>
  <c r="K675" i="43"/>
  <c r="D676" i="43" s="1"/>
  <c r="G675" i="42"/>
  <c r="H675" i="42"/>
  <c r="F675" i="42"/>
  <c r="J675" i="42" s="1"/>
  <c r="E675" i="42"/>
  <c r="K698" i="38"/>
  <c r="D699" i="38" s="1"/>
  <c r="I698" i="38"/>
  <c r="G675" i="1"/>
  <c r="H675" i="1"/>
  <c r="F675" i="1"/>
  <c r="J675" i="1" s="1"/>
  <c r="E675" i="1"/>
  <c r="K675" i="4"/>
  <c r="D676" i="4" s="1"/>
  <c r="I675" i="4"/>
  <c r="K677" i="45" l="1"/>
  <c r="D678" i="45" s="1"/>
  <c r="I677" i="45"/>
  <c r="G678" i="44"/>
  <c r="H678" i="44"/>
  <c r="F678" i="44"/>
  <c r="J678" i="44" s="1"/>
  <c r="E678" i="44"/>
  <c r="K665" i="37"/>
  <c r="D666" i="37" s="1"/>
  <c r="I665" i="37"/>
  <c r="G676" i="43"/>
  <c r="E676" i="43"/>
  <c r="H676" i="43"/>
  <c r="F676" i="43"/>
  <c r="J676" i="43" s="1"/>
  <c r="G699" i="38"/>
  <c r="F699" i="38"/>
  <c r="J699" i="38" s="1"/>
  <c r="H699" i="38"/>
  <c r="E699" i="38"/>
  <c r="I675" i="42"/>
  <c r="K675" i="42"/>
  <c r="D676" i="42" s="1"/>
  <c r="K675" i="1"/>
  <c r="D676" i="1" s="1"/>
  <c r="I675" i="1"/>
  <c r="H676" i="4"/>
  <c r="E676" i="4"/>
  <c r="F676" i="4"/>
  <c r="J676" i="4" s="1"/>
  <c r="G676" i="4"/>
  <c r="H678" i="45" l="1"/>
  <c r="E678" i="45"/>
  <c r="G678" i="45"/>
  <c r="F678" i="45"/>
  <c r="J678" i="45" s="1"/>
  <c r="I678" i="44"/>
  <c r="K678" i="44"/>
  <c r="D679" i="44" s="1"/>
  <c r="F666" i="37"/>
  <c r="J666" i="37" s="1"/>
  <c r="E666" i="37"/>
  <c r="H666" i="37"/>
  <c r="G666" i="37"/>
  <c r="I676" i="43"/>
  <c r="K676" i="43"/>
  <c r="D677" i="43" s="1"/>
  <c r="I676" i="4"/>
  <c r="K676" i="4"/>
  <c r="D677" i="4" s="1"/>
  <c r="G676" i="1"/>
  <c r="E676" i="1"/>
  <c r="H676" i="1"/>
  <c r="F676" i="1"/>
  <c r="J676" i="1" s="1"/>
  <c r="G676" i="42"/>
  <c r="F676" i="42"/>
  <c r="J676" i="42" s="1"/>
  <c r="E676" i="42"/>
  <c r="H676" i="42"/>
  <c r="I699" i="38"/>
  <c r="K699" i="38"/>
  <c r="D700" i="38" s="1"/>
  <c r="I678" i="45" l="1"/>
  <c r="K678" i="45"/>
  <c r="D679" i="45" s="1"/>
  <c r="F679" i="44"/>
  <c r="J679" i="44" s="1"/>
  <c r="E679" i="44"/>
  <c r="H679" i="44"/>
  <c r="G679" i="44"/>
  <c r="K666" i="37"/>
  <c r="D667" i="37" s="1"/>
  <c r="I666" i="37"/>
  <c r="E677" i="43"/>
  <c r="H677" i="43"/>
  <c r="G677" i="43"/>
  <c r="F677" i="43"/>
  <c r="J677" i="43" s="1"/>
  <c r="I676" i="1"/>
  <c r="K676" i="1"/>
  <c r="D677" i="1" s="1"/>
  <c r="F677" i="4"/>
  <c r="J677" i="4" s="1"/>
  <c r="G677" i="4"/>
  <c r="H677" i="4"/>
  <c r="E677" i="4"/>
  <c r="K676" i="42"/>
  <c r="D677" i="42" s="1"/>
  <c r="I676" i="42"/>
  <c r="E700" i="38"/>
  <c r="H700" i="38"/>
  <c r="G700" i="38"/>
  <c r="F700" i="38"/>
  <c r="J700" i="38" s="1"/>
  <c r="H679" i="45" l="1"/>
  <c r="G679" i="45"/>
  <c r="F679" i="45"/>
  <c r="J679" i="45" s="1"/>
  <c r="E679" i="45"/>
  <c r="I679" i="44"/>
  <c r="K679" i="44"/>
  <c r="D680" i="44" s="1"/>
  <c r="E667" i="37"/>
  <c r="G667" i="37"/>
  <c r="H667" i="37"/>
  <c r="F667" i="37"/>
  <c r="J667" i="37" s="1"/>
  <c r="I677" i="43"/>
  <c r="K677" i="43"/>
  <c r="D678" i="43" s="1"/>
  <c r="K677" i="4"/>
  <c r="D678" i="4" s="1"/>
  <c r="I677" i="4"/>
  <c r="E677" i="1"/>
  <c r="F677" i="1"/>
  <c r="J677" i="1" s="1"/>
  <c r="G677" i="1"/>
  <c r="H677" i="1"/>
  <c r="K700" i="38"/>
  <c r="D701" i="38" s="1"/>
  <c r="I700" i="38"/>
  <c r="G677" i="42"/>
  <c r="H677" i="42"/>
  <c r="F677" i="42"/>
  <c r="J677" i="42" s="1"/>
  <c r="E677" i="42"/>
  <c r="K679" i="45" l="1"/>
  <c r="D680" i="45" s="1"/>
  <c r="I679" i="45"/>
  <c r="G680" i="44"/>
  <c r="F680" i="44"/>
  <c r="J680" i="44" s="1"/>
  <c r="E680" i="44"/>
  <c r="H680" i="44"/>
  <c r="K667" i="37"/>
  <c r="D668" i="37" s="1"/>
  <c r="I667" i="37"/>
  <c r="G678" i="43"/>
  <c r="E678" i="43"/>
  <c r="H678" i="43"/>
  <c r="F678" i="43"/>
  <c r="J678" i="43" s="1"/>
  <c r="K677" i="1"/>
  <c r="D678" i="1" s="1"/>
  <c r="I677" i="1"/>
  <c r="G701" i="38"/>
  <c r="F701" i="38"/>
  <c r="J701" i="38" s="1"/>
  <c r="E701" i="38"/>
  <c r="H701" i="38"/>
  <c r="K677" i="42"/>
  <c r="D678" i="42" s="1"/>
  <c r="I677" i="42"/>
  <c r="E678" i="4"/>
  <c r="G678" i="4"/>
  <c r="H678" i="4"/>
  <c r="F678" i="4"/>
  <c r="J678" i="4" s="1"/>
  <c r="G680" i="45" l="1"/>
  <c r="F680" i="45"/>
  <c r="J680" i="45" s="1"/>
  <c r="H680" i="45"/>
  <c r="E680" i="45"/>
  <c r="I680" i="44"/>
  <c r="K680" i="44"/>
  <c r="D681" i="44" s="1"/>
  <c r="E668" i="37"/>
  <c r="F668" i="37"/>
  <c r="J668" i="37" s="1"/>
  <c r="H668" i="37"/>
  <c r="G668" i="37"/>
  <c r="I678" i="43"/>
  <c r="K678" i="43"/>
  <c r="D679" i="43" s="1"/>
  <c r="I701" i="38"/>
  <c r="K701" i="38"/>
  <c r="D702" i="38" s="1"/>
  <c r="G678" i="42"/>
  <c r="E678" i="42"/>
  <c r="F678" i="42"/>
  <c r="J678" i="42" s="1"/>
  <c r="H678" i="42"/>
  <c r="I678" i="4"/>
  <c r="K678" i="4"/>
  <c r="D679" i="4" s="1"/>
  <c r="G678" i="1"/>
  <c r="F678" i="1"/>
  <c r="J678" i="1" s="1"/>
  <c r="E678" i="1"/>
  <c r="H678" i="1"/>
  <c r="K680" i="45" l="1"/>
  <c r="D681" i="45" s="1"/>
  <c r="I680" i="45"/>
  <c r="F681" i="44"/>
  <c r="J681" i="44" s="1"/>
  <c r="E681" i="44"/>
  <c r="G681" i="44"/>
  <c r="H681" i="44"/>
  <c r="I668" i="37"/>
  <c r="K668" i="37"/>
  <c r="D669" i="37" s="1"/>
  <c r="E679" i="43"/>
  <c r="H679" i="43"/>
  <c r="G679" i="43"/>
  <c r="F679" i="43"/>
  <c r="J679" i="43" s="1"/>
  <c r="F679" i="4"/>
  <c r="J679" i="4" s="1"/>
  <c r="H679" i="4"/>
  <c r="G679" i="4"/>
  <c r="E679" i="4"/>
  <c r="E702" i="38"/>
  <c r="H702" i="38"/>
  <c r="G702" i="38"/>
  <c r="F702" i="38"/>
  <c r="J702" i="38" s="1"/>
  <c r="I678" i="1"/>
  <c r="K678" i="1"/>
  <c r="D679" i="1" s="1"/>
  <c r="I678" i="42"/>
  <c r="K678" i="42"/>
  <c r="D679" i="42" s="1"/>
  <c r="G681" i="45" l="1"/>
  <c r="F681" i="45"/>
  <c r="J681" i="45" s="1"/>
  <c r="H681" i="45"/>
  <c r="E681" i="45"/>
  <c r="I681" i="44"/>
  <c r="K681" i="44"/>
  <c r="D682" i="44" s="1"/>
  <c r="G669" i="37"/>
  <c r="H669" i="37"/>
  <c r="E669" i="37"/>
  <c r="F669" i="37"/>
  <c r="J669" i="37" s="1"/>
  <c r="I679" i="43"/>
  <c r="K679" i="43"/>
  <c r="D680" i="43" s="1"/>
  <c r="H679" i="1"/>
  <c r="G679" i="1"/>
  <c r="F679" i="1"/>
  <c r="J679" i="1" s="1"/>
  <c r="E679" i="1"/>
  <c r="K679" i="4"/>
  <c r="D680" i="4" s="1"/>
  <c r="I679" i="4"/>
  <c r="I702" i="38"/>
  <c r="K702" i="38"/>
  <c r="D703" i="38" s="1"/>
  <c r="G679" i="42"/>
  <c r="H679" i="42"/>
  <c r="E679" i="42"/>
  <c r="F679" i="42"/>
  <c r="J679" i="42" s="1"/>
  <c r="K681" i="45" l="1"/>
  <c r="D682" i="45" s="1"/>
  <c r="I681" i="45"/>
  <c r="E682" i="44"/>
  <c r="F682" i="44"/>
  <c r="J682" i="44" s="1"/>
  <c r="H682" i="44"/>
  <c r="G682" i="44"/>
  <c r="K669" i="37"/>
  <c r="D670" i="37" s="1"/>
  <c r="I669" i="37"/>
  <c r="G680" i="43"/>
  <c r="E680" i="43"/>
  <c r="H680" i="43"/>
  <c r="F680" i="43"/>
  <c r="J680" i="43" s="1"/>
  <c r="I679" i="1"/>
  <c r="K679" i="1"/>
  <c r="D680" i="1" s="1"/>
  <c r="I679" i="42"/>
  <c r="K679" i="42"/>
  <c r="D680" i="42" s="1"/>
  <c r="G703" i="38"/>
  <c r="F703" i="38"/>
  <c r="J703" i="38" s="1"/>
  <c r="E703" i="38"/>
  <c r="H703" i="38"/>
  <c r="H680" i="4"/>
  <c r="E680" i="4"/>
  <c r="F680" i="4"/>
  <c r="J680" i="4" s="1"/>
  <c r="G680" i="4"/>
  <c r="H682" i="45" l="1"/>
  <c r="G682" i="45"/>
  <c r="F682" i="45"/>
  <c r="J682" i="45" s="1"/>
  <c r="E682" i="45"/>
  <c r="K682" i="44"/>
  <c r="D683" i="44" s="1"/>
  <c r="I682" i="44"/>
  <c r="H670" i="37"/>
  <c r="G670" i="37"/>
  <c r="F670" i="37"/>
  <c r="J670" i="37" s="1"/>
  <c r="E670" i="37"/>
  <c r="I680" i="43"/>
  <c r="K680" i="43"/>
  <c r="D681" i="43" s="1"/>
  <c r="G680" i="1"/>
  <c r="H680" i="1"/>
  <c r="F680" i="1"/>
  <c r="J680" i="1" s="1"/>
  <c r="E680" i="1"/>
  <c r="G680" i="42"/>
  <c r="F680" i="42"/>
  <c r="J680" i="42" s="1"/>
  <c r="E680" i="42"/>
  <c r="H680" i="42"/>
  <c r="I703" i="38"/>
  <c r="K703" i="38"/>
  <c r="D704" i="38" s="1"/>
  <c r="K680" i="4"/>
  <c r="D681" i="4" s="1"/>
  <c r="I680" i="4"/>
  <c r="I682" i="45" l="1"/>
  <c r="K682" i="45"/>
  <c r="D683" i="45" s="1"/>
  <c r="E683" i="44"/>
  <c r="G683" i="44"/>
  <c r="F683" i="44"/>
  <c r="J683" i="44" s="1"/>
  <c r="H683" i="44"/>
  <c r="I670" i="37"/>
  <c r="K670" i="37"/>
  <c r="D671" i="37" s="1"/>
  <c r="E681" i="43"/>
  <c r="F681" i="43"/>
  <c r="J681" i="43" s="1"/>
  <c r="H681" i="43"/>
  <c r="G681" i="43"/>
  <c r="E704" i="38"/>
  <c r="H704" i="38"/>
  <c r="G704" i="38"/>
  <c r="F704" i="38"/>
  <c r="J704" i="38" s="1"/>
  <c r="I680" i="1"/>
  <c r="K680" i="1"/>
  <c r="D681" i="1" s="1"/>
  <c r="K680" i="42"/>
  <c r="D681" i="42" s="1"/>
  <c r="I680" i="42"/>
  <c r="F681" i="4"/>
  <c r="J681" i="4" s="1"/>
  <c r="E681" i="4"/>
  <c r="G681" i="4"/>
  <c r="H681" i="4"/>
  <c r="H683" i="45" l="1"/>
  <c r="G683" i="45"/>
  <c r="F683" i="45"/>
  <c r="J683" i="45" s="1"/>
  <c r="E683" i="45"/>
  <c r="I683" i="44"/>
  <c r="K683" i="44"/>
  <c r="D684" i="44" s="1"/>
  <c r="H671" i="37"/>
  <c r="F671" i="37"/>
  <c r="J671" i="37" s="1"/>
  <c r="E671" i="37"/>
  <c r="G671" i="37"/>
  <c r="I681" i="43"/>
  <c r="K681" i="43"/>
  <c r="D682" i="43" s="1"/>
  <c r="I704" i="38"/>
  <c r="K704" i="38"/>
  <c r="D705" i="38" s="1"/>
  <c r="K681" i="4"/>
  <c r="D682" i="4" s="1"/>
  <c r="I681" i="4"/>
  <c r="G681" i="42"/>
  <c r="H681" i="42"/>
  <c r="F681" i="42"/>
  <c r="J681" i="42" s="1"/>
  <c r="E681" i="42"/>
  <c r="E681" i="1"/>
  <c r="F681" i="1"/>
  <c r="J681" i="1" s="1"/>
  <c r="H681" i="1"/>
  <c r="G681" i="1"/>
  <c r="K683" i="45" l="1"/>
  <c r="D684" i="45" s="1"/>
  <c r="I683" i="45"/>
  <c r="E684" i="44"/>
  <c r="G684" i="44"/>
  <c r="F684" i="44"/>
  <c r="J684" i="44" s="1"/>
  <c r="H684" i="44"/>
  <c r="K671" i="37"/>
  <c r="D672" i="37" s="1"/>
  <c r="I671" i="37"/>
  <c r="G682" i="43"/>
  <c r="E682" i="43"/>
  <c r="H682" i="43"/>
  <c r="F682" i="43"/>
  <c r="J682" i="43" s="1"/>
  <c r="K681" i="42"/>
  <c r="D682" i="42" s="1"/>
  <c r="I681" i="42"/>
  <c r="G682" i="4"/>
  <c r="H682" i="4"/>
  <c r="F682" i="4"/>
  <c r="J682" i="4" s="1"/>
  <c r="E682" i="4"/>
  <c r="K681" i="1"/>
  <c r="D682" i="1" s="1"/>
  <c r="I681" i="1"/>
  <c r="G705" i="38"/>
  <c r="F705" i="38"/>
  <c r="J705" i="38" s="1"/>
  <c r="H705" i="38"/>
  <c r="E705" i="38"/>
  <c r="G684" i="45" l="1"/>
  <c r="F684" i="45"/>
  <c r="J684" i="45" s="1"/>
  <c r="H684" i="45"/>
  <c r="E684" i="45"/>
  <c r="K684" i="44"/>
  <c r="D685" i="44" s="1"/>
  <c r="I684" i="44"/>
  <c r="H672" i="37"/>
  <c r="G672" i="37"/>
  <c r="E672" i="37"/>
  <c r="F672" i="37"/>
  <c r="J672" i="37" s="1"/>
  <c r="I682" i="43"/>
  <c r="K682" i="43"/>
  <c r="D683" i="43" s="1"/>
  <c r="H682" i="1"/>
  <c r="G682" i="1"/>
  <c r="E682" i="1"/>
  <c r="F682" i="1"/>
  <c r="J682" i="1" s="1"/>
  <c r="I705" i="38"/>
  <c r="K705" i="38"/>
  <c r="D706" i="38" s="1"/>
  <c r="I682" i="4"/>
  <c r="K682" i="4"/>
  <c r="D683" i="4" s="1"/>
  <c r="G682" i="42"/>
  <c r="E682" i="42"/>
  <c r="F682" i="42"/>
  <c r="J682" i="42" s="1"/>
  <c r="H682" i="42"/>
  <c r="K684" i="45" l="1"/>
  <c r="D685" i="45" s="1"/>
  <c r="I684" i="45"/>
  <c r="E685" i="44"/>
  <c r="H685" i="44"/>
  <c r="G685" i="44"/>
  <c r="F685" i="44"/>
  <c r="J685" i="44" s="1"/>
  <c r="I672" i="37"/>
  <c r="K672" i="37"/>
  <c r="D673" i="37" s="1"/>
  <c r="E683" i="43"/>
  <c r="H683" i="43"/>
  <c r="F683" i="43"/>
  <c r="J683" i="43" s="1"/>
  <c r="G683" i="43"/>
  <c r="K682" i="1"/>
  <c r="D683" i="1" s="1"/>
  <c r="I682" i="1"/>
  <c r="F683" i="4"/>
  <c r="J683" i="4" s="1"/>
  <c r="H683" i="4"/>
  <c r="G683" i="4"/>
  <c r="E683" i="4"/>
  <c r="E706" i="38"/>
  <c r="H706" i="38"/>
  <c r="G706" i="38"/>
  <c r="F706" i="38"/>
  <c r="J706" i="38" s="1"/>
  <c r="I682" i="42"/>
  <c r="K682" i="42"/>
  <c r="D683" i="42" s="1"/>
  <c r="E685" i="45" l="1"/>
  <c r="G685" i="45"/>
  <c r="F685" i="45"/>
  <c r="J685" i="45" s="1"/>
  <c r="H685" i="45"/>
  <c r="K685" i="44"/>
  <c r="D686" i="44" s="1"/>
  <c r="I685" i="44"/>
  <c r="E673" i="37"/>
  <c r="F673" i="37"/>
  <c r="J673" i="37" s="1"/>
  <c r="G673" i="37"/>
  <c r="H673" i="37"/>
  <c r="I683" i="43"/>
  <c r="K683" i="43"/>
  <c r="D684" i="43" s="1"/>
  <c r="G683" i="42"/>
  <c r="H683" i="42"/>
  <c r="E683" i="42"/>
  <c r="F683" i="42"/>
  <c r="J683" i="42" s="1"/>
  <c r="K683" i="4"/>
  <c r="D684" i="4" s="1"/>
  <c r="I683" i="4"/>
  <c r="K706" i="38"/>
  <c r="D707" i="38" s="1"/>
  <c r="I706" i="38"/>
  <c r="G683" i="1"/>
  <c r="H683" i="1"/>
  <c r="F683" i="1"/>
  <c r="J683" i="1" s="1"/>
  <c r="E683" i="1"/>
  <c r="K685" i="45" l="1"/>
  <c r="D686" i="45" s="1"/>
  <c r="I685" i="45"/>
  <c r="E686" i="44"/>
  <c r="H686" i="44"/>
  <c r="G686" i="44"/>
  <c r="F686" i="44"/>
  <c r="J686" i="44" s="1"/>
  <c r="K673" i="37"/>
  <c r="D674" i="37" s="1"/>
  <c r="I673" i="37"/>
  <c r="G684" i="43"/>
  <c r="E684" i="43"/>
  <c r="H684" i="43"/>
  <c r="F684" i="43"/>
  <c r="J684" i="43" s="1"/>
  <c r="H684" i="4"/>
  <c r="E684" i="4"/>
  <c r="F684" i="4"/>
  <c r="J684" i="4" s="1"/>
  <c r="G684" i="4"/>
  <c r="I683" i="42"/>
  <c r="K683" i="42"/>
  <c r="D684" i="42" s="1"/>
  <c r="K683" i="1"/>
  <c r="D684" i="1" s="1"/>
  <c r="I683" i="1"/>
  <c r="G707" i="38"/>
  <c r="F707" i="38"/>
  <c r="J707" i="38" s="1"/>
  <c r="E707" i="38"/>
  <c r="H707" i="38"/>
  <c r="H686" i="45" l="1"/>
  <c r="E686" i="45"/>
  <c r="G686" i="45"/>
  <c r="F686" i="45"/>
  <c r="J686" i="45" s="1"/>
  <c r="I686" i="44"/>
  <c r="K686" i="44"/>
  <c r="D687" i="44" s="1"/>
  <c r="H674" i="37"/>
  <c r="G674" i="37"/>
  <c r="F674" i="37"/>
  <c r="J674" i="37" s="1"/>
  <c r="E674" i="37"/>
  <c r="I684" i="43"/>
  <c r="K684" i="43"/>
  <c r="D685" i="43" s="1"/>
  <c r="I684" i="4"/>
  <c r="K684" i="4"/>
  <c r="D685" i="4" s="1"/>
  <c r="I707" i="38"/>
  <c r="K707" i="38"/>
  <c r="D708" i="38" s="1"/>
  <c r="G684" i="42"/>
  <c r="F684" i="42"/>
  <c r="J684" i="42" s="1"/>
  <c r="E684" i="42"/>
  <c r="H684" i="42"/>
  <c r="G684" i="1"/>
  <c r="E684" i="1"/>
  <c r="F684" i="1"/>
  <c r="J684" i="1" s="1"/>
  <c r="H684" i="1"/>
  <c r="I686" i="45" l="1"/>
  <c r="K686" i="45"/>
  <c r="D687" i="45" s="1"/>
  <c r="E687" i="44"/>
  <c r="H687" i="44"/>
  <c r="G687" i="44"/>
  <c r="F687" i="44"/>
  <c r="J687" i="44" s="1"/>
  <c r="I674" i="37"/>
  <c r="K674" i="37"/>
  <c r="D675" i="37" s="1"/>
  <c r="E685" i="43"/>
  <c r="H685" i="43"/>
  <c r="G685" i="43"/>
  <c r="F685" i="43"/>
  <c r="J685" i="43" s="1"/>
  <c r="K684" i="42"/>
  <c r="D685" i="42" s="1"/>
  <c r="I684" i="42"/>
  <c r="E708" i="38"/>
  <c r="H708" i="38"/>
  <c r="G708" i="38"/>
  <c r="F708" i="38"/>
  <c r="J708" i="38" s="1"/>
  <c r="H685" i="4"/>
  <c r="E685" i="4"/>
  <c r="F685" i="4"/>
  <c r="J685" i="4" s="1"/>
  <c r="G685" i="4"/>
  <c r="I684" i="1"/>
  <c r="K684" i="1"/>
  <c r="D685" i="1" s="1"/>
  <c r="H687" i="45" l="1"/>
  <c r="G687" i="45"/>
  <c r="F687" i="45"/>
  <c r="J687" i="45" s="1"/>
  <c r="E687" i="45"/>
  <c r="I687" i="44"/>
  <c r="K687" i="44"/>
  <c r="D688" i="44" s="1"/>
  <c r="E675" i="37"/>
  <c r="G675" i="37"/>
  <c r="H675" i="37"/>
  <c r="F675" i="37"/>
  <c r="J675" i="37" s="1"/>
  <c r="I685" i="43"/>
  <c r="K685" i="43"/>
  <c r="D686" i="43" s="1"/>
  <c r="K685" i="4"/>
  <c r="D686" i="4" s="1"/>
  <c r="I685" i="4"/>
  <c r="K708" i="38"/>
  <c r="D709" i="38" s="1"/>
  <c r="I708" i="38"/>
  <c r="F685" i="1"/>
  <c r="J685" i="1" s="1"/>
  <c r="G685" i="1"/>
  <c r="H685" i="1"/>
  <c r="E685" i="1"/>
  <c r="G685" i="42"/>
  <c r="H685" i="42"/>
  <c r="F685" i="42"/>
  <c r="J685" i="42" s="1"/>
  <c r="E685" i="42"/>
  <c r="K687" i="45" l="1"/>
  <c r="D688" i="45" s="1"/>
  <c r="I687" i="45"/>
  <c r="E688" i="44"/>
  <c r="G688" i="44"/>
  <c r="F688" i="44"/>
  <c r="J688" i="44" s="1"/>
  <c r="H688" i="44"/>
  <c r="K675" i="37"/>
  <c r="D676" i="37" s="1"/>
  <c r="I675" i="37"/>
  <c r="G686" i="43"/>
  <c r="E686" i="43"/>
  <c r="H686" i="43"/>
  <c r="F686" i="43"/>
  <c r="J686" i="43" s="1"/>
  <c r="K685" i="1"/>
  <c r="D686" i="1" s="1"/>
  <c r="I685" i="1"/>
  <c r="K685" i="42"/>
  <c r="D686" i="42" s="1"/>
  <c r="I685" i="42"/>
  <c r="G709" i="38"/>
  <c r="F709" i="38"/>
  <c r="J709" i="38" s="1"/>
  <c r="E709" i="38"/>
  <c r="H709" i="38"/>
  <c r="F686" i="4"/>
  <c r="J686" i="4" s="1"/>
  <c r="E686" i="4"/>
  <c r="H686" i="4"/>
  <c r="G686" i="4"/>
  <c r="G688" i="45" l="1"/>
  <c r="F688" i="45"/>
  <c r="J688" i="45" s="1"/>
  <c r="H688" i="45"/>
  <c r="E688" i="45"/>
  <c r="I688" i="44"/>
  <c r="K688" i="44"/>
  <c r="D689" i="44" s="1"/>
  <c r="E676" i="37"/>
  <c r="F676" i="37"/>
  <c r="J676" i="37" s="1"/>
  <c r="H676" i="37"/>
  <c r="G676" i="37"/>
  <c r="I686" i="43"/>
  <c r="K686" i="43"/>
  <c r="D687" i="43" s="1"/>
  <c r="G686" i="42"/>
  <c r="E686" i="42"/>
  <c r="F686" i="42"/>
  <c r="J686" i="42" s="1"/>
  <c r="H686" i="42"/>
  <c r="I709" i="38"/>
  <c r="K709" i="38"/>
  <c r="D710" i="38" s="1"/>
  <c r="I686" i="4"/>
  <c r="K686" i="4"/>
  <c r="D687" i="4" s="1"/>
  <c r="H686" i="1"/>
  <c r="G686" i="1"/>
  <c r="F686" i="1"/>
  <c r="J686" i="1" s="1"/>
  <c r="E686" i="1"/>
  <c r="K688" i="45" l="1"/>
  <c r="D689" i="45" s="1"/>
  <c r="I688" i="45"/>
  <c r="E689" i="44"/>
  <c r="F689" i="44"/>
  <c r="J689" i="44" s="1"/>
  <c r="H689" i="44"/>
  <c r="G689" i="44"/>
  <c r="I676" i="37"/>
  <c r="K676" i="37"/>
  <c r="D677" i="37" s="1"/>
  <c r="E687" i="43"/>
  <c r="H687" i="43"/>
  <c r="G687" i="43"/>
  <c r="F687" i="43"/>
  <c r="J687" i="43" s="1"/>
  <c r="I686" i="42"/>
  <c r="K686" i="42"/>
  <c r="D687" i="42" s="1"/>
  <c r="E687" i="4"/>
  <c r="H687" i="4"/>
  <c r="F687" i="4"/>
  <c r="J687" i="4" s="1"/>
  <c r="G687" i="4"/>
  <c r="E710" i="38"/>
  <c r="H710" i="38"/>
  <c r="G710" i="38"/>
  <c r="F710" i="38"/>
  <c r="J710" i="38" s="1"/>
  <c r="I686" i="1"/>
  <c r="K686" i="1"/>
  <c r="D687" i="1" s="1"/>
  <c r="G689" i="45" l="1"/>
  <c r="F689" i="45"/>
  <c r="J689" i="45" s="1"/>
  <c r="H689" i="45"/>
  <c r="E689" i="45"/>
  <c r="I689" i="44"/>
  <c r="K689" i="44"/>
  <c r="D690" i="44" s="1"/>
  <c r="E677" i="37"/>
  <c r="F677" i="37"/>
  <c r="J677" i="37" s="1"/>
  <c r="G677" i="37"/>
  <c r="H677" i="37"/>
  <c r="I687" i="43"/>
  <c r="K687" i="43"/>
  <c r="D688" i="43" s="1"/>
  <c r="H687" i="1"/>
  <c r="E687" i="1"/>
  <c r="G687" i="1"/>
  <c r="F687" i="1"/>
  <c r="J687" i="1" s="1"/>
  <c r="I710" i="38"/>
  <c r="K710" i="38"/>
  <c r="D711" i="38" s="1"/>
  <c r="G687" i="42"/>
  <c r="H687" i="42"/>
  <c r="E687" i="42"/>
  <c r="F687" i="42"/>
  <c r="J687" i="42" s="1"/>
  <c r="I687" i="4"/>
  <c r="K687" i="4"/>
  <c r="D688" i="4" s="1"/>
  <c r="K689" i="45" l="1"/>
  <c r="D690" i="45" s="1"/>
  <c r="I689" i="45"/>
  <c r="E690" i="44"/>
  <c r="F690" i="44"/>
  <c r="J690" i="44" s="1"/>
  <c r="H690" i="44"/>
  <c r="G690" i="44"/>
  <c r="K677" i="37"/>
  <c r="D678" i="37" s="1"/>
  <c r="I677" i="37"/>
  <c r="G688" i="43"/>
  <c r="E688" i="43"/>
  <c r="H688" i="43"/>
  <c r="F688" i="43"/>
  <c r="J688" i="43" s="1"/>
  <c r="I687" i="1"/>
  <c r="K687" i="1"/>
  <c r="D688" i="1" s="1"/>
  <c r="G711" i="38"/>
  <c r="F711" i="38"/>
  <c r="J711" i="38" s="1"/>
  <c r="E711" i="38"/>
  <c r="H711" i="38"/>
  <c r="F688" i="4"/>
  <c r="J688" i="4" s="1"/>
  <c r="E688" i="4"/>
  <c r="G688" i="4"/>
  <c r="H688" i="4"/>
  <c r="I687" i="42"/>
  <c r="K687" i="42"/>
  <c r="D688" i="42" s="1"/>
  <c r="H690" i="45" l="1"/>
  <c r="G690" i="45"/>
  <c r="F690" i="45"/>
  <c r="J690" i="45" s="1"/>
  <c r="E690" i="45"/>
  <c r="I690" i="44"/>
  <c r="K690" i="44"/>
  <c r="D691" i="44" s="1"/>
  <c r="G678" i="37"/>
  <c r="F678" i="37"/>
  <c r="J678" i="37" s="1"/>
  <c r="H678" i="37"/>
  <c r="E678" i="37"/>
  <c r="I688" i="43"/>
  <c r="K688" i="43"/>
  <c r="D689" i="43" s="1"/>
  <c r="K688" i="4"/>
  <c r="D689" i="4" s="1"/>
  <c r="I688" i="4"/>
  <c r="G688" i="42"/>
  <c r="F688" i="42"/>
  <c r="J688" i="42" s="1"/>
  <c r="E688" i="42"/>
  <c r="H688" i="42"/>
  <c r="G688" i="1"/>
  <c r="F688" i="1"/>
  <c r="J688" i="1" s="1"/>
  <c r="E688" i="1"/>
  <c r="H688" i="1"/>
  <c r="I711" i="38"/>
  <c r="K711" i="38"/>
  <c r="D712" i="38" s="1"/>
  <c r="I690" i="45" l="1"/>
  <c r="K690" i="45"/>
  <c r="D691" i="45" s="1"/>
  <c r="E691" i="44"/>
  <c r="G691" i="44"/>
  <c r="H691" i="44"/>
  <c r="F691" i="44"/>
  <c r="J691" i="44" s="1"/>
  <c r="I678" i="37"/>
  <c r="K678" i="37"/>
  <c r="D679" i="37" s="1"/>
  <c r="E689" i="43"/>
  <c r="F689" i="43"/>
  <c r="J689" i="43" s="1"/>
  <c r="H689" i="43"/>
  <c r="G689" i="43"/>
  <c r="E712" i="38"/>
  <c r="H712" i="38"/>
  <c r="G712" i="38"/>
  <c r="F712" i="38"/>
  <c r="J712" i="38" s="1"/>
  <c r="K688" i="42"/>
  <c r="D689" i="42" s="1"/>
  <c r="I688" i="42"/>
  <c r="I688" i="1"/>
  <c r="K688" i="1"/>
  <c r="D689" i="1" s="1"/>
  <c r="E689" i="4"/>
  <c r="F689" i="4"/>
  <c r="J689" i="4" s="1"/>
  <c r="H689" i="4"/>
  <c r="G689" i="4"/>
  <c r="H691" i="45" l="1"/>
  <c r="G691" i="45"/>
  <c r="F691" i="45"/>
  <c r="J691" i="45" s="1"/>
  <c r="E691" i="45"/>
  <c r="I691" i="44"/>
  <c r="K691" i="44"/>
  <c r="D692" i="44" s="1"/>
  <c r="H679" i="37"/>
  <c r="F679" i="37"/>
  <c r="J679" i="37" s="1"/>
  <c r="E679" i="37"/>
  <c r="G679" i="37"/>
  <c r="I689" i="43"/>
  <c r="K689" i="43"/>
  <c r="D690" i="43" s="1"/>
  <c r="G689" i="42"/>
  <c r="H689" i="42"/>
  <c r="F689" i="42"/>
  <c r="J689" i="42" s="1"/>
  <c r="E689" i="42"/>
  <c r="K689" i="4"/>
  <c r="D690" i="4" s="1"/>
  <c r="I689" i="4"/>
  <c r="I712" i="38"/>
  <c r="K712" i="38"/>
  <c r="D713" i="38" s="1"/>
  <c r="F689" i="1"/>
  <c r="J689" i="1" s="1"/>
  <c r="H689" i="1"/>
  <c r="G689" i="1"/>
  <c r="E689" i="1"/>
  <c r="K691" i="45" l="1"/>
  <c r="D692" i="45" s="1"/>
  <c r="I691" i="45"/>
  <c r="E692" i="44"/>
  <c r="G692" i="44"/>
  <c r="F692" i="44"/>
  <c r="J692" i="44" s="1"/>
  <c r="H692" i="44"/>
  <c r="K679" i="37"/>
  <c r="D680" i="37" s="1"/>
  <c r="I679" i="37"/>
  <c r="G690" i="43"/>
  <c r="E690" i="43"/>
  <c r="H690" i="43"/>
  <c r="F690" i="43"/>
  <c r="J690" i="43" s="1"/>
  <c r="K689" i="1"/>
  <c r="D690" i="1" s="1"/>
  <c r="I689" i="1"/>
  <c r="F690" i="4"/>
  <c r="J690" i="4" s="1"/>
  <c r="H690" i="4"/>
  <c r="G690" i="4"/>
  <c r="E690" i="4"/>
  <c r="G713" i="38"/>
  <c r="F713" i="38"/>
  <c r="J713" i="38" s="1"/>
  <c r="H713" i="38"/>
  <c r="E713" i="38"/>
  <c r="K689" i="42"/>
  <c r="D690" i="42" s="1"/>
  <c r="I689" i="42"/>
  <c r="G692" i="45" l="1"/>
  <c r="F692" i="45"/>
  <c r="J692" i="45" s="1"/>
  <c r="H692" i="45"/>
  <c r="E692" i="45"/>
  <c r="K692" i="44"/>
  <c r="D693" i="44" s="1"/>
  <c r="I692" i="44"/>
  <c r="G680" i="37"/>
  <c r="H680" i="37"/>
  <c r="E680" i="37"/>
  <c r="F680" i="37"/>
  <c r="J680" i="37" s="1"/>
  <c r="I690" i="43"/>
  <c r="K690" i="43"/>
  <c r="D691" i="43" s="1"/>
  <c r="I713" i="38"/>
  <c r="K713" i="38"/>
  <c r="D714" i="38" s="1"/>
  <c r="G690" i="42"/>
  <c r="E690" i="42"/>
  <c r="F690" i="42"/>
  <c r="J690" i="42" s="1"/>
  <c r="H690" i="42"/>
  <c r="K690" i="4"/>
  <c r="D691" i="4" s="1"/>
  <c r="I690" i="4"/>
  <c r="G690" i="1"/>
  <c r="E690" i="1"/>
  <c r="H690" i="1"/>
  <c r="F690" i="1"/>
  <c r="J690" i="1" s="1"/>
  <c r="K692" i="45" l="1"/>
  <c r="D693" i="45" s="1"/>
  <c r="I692" i="45"/>
  <c r="E693" i="44"/>
  <c r="G693" i="44"/>
  <c r="H693" i="44"/>
  <c r="F693" i="44"/>
  <c r="J693" i="44" s="1"/>
  <c r="K680" i="37"/>
  <c r="D681" i="37" s="1"/>
  <c r="I680" i="37"/>
  <c r="E691" i="43"/>
  <c r="H691" i="43"/>
  <c r="F691" i="43"/>
  <c r="J691" i="43" s="1"/>
  <c r="G691" i="43"/>
  <c r="E714" i="38"/>
  <c r="H714" i="38"/>
  <c r="G714" i="38"/>
  <c r="F714" i="38"/>
  <c r="J714" i="38" s="1"/>
  <c r="I690" i="42"/>
  <c r="K690" i="42"/>
  <c r="D691" i="42" s="1"/>
  <c r="K690" i="1"/>
  <c r="D691" i="1" s="1"/>
  <c r="I690" i="1"/>
  <c r="H691" i="4"/>
  <c r="F691" i="4"/>
  <c r="J691" i="4" s="1"/>
  <c r="E691" i="4"/>
  <c r="G691" i="4"/>
  <c r="E693" i="45" l="1"/>
  <c r="G693" i="45"/>
  <c r="F693" i="45"/>
  <c r="J693" i="45" s="1"/>
  <c r="H693" i="45"/>
  <c r="I693" i="44"/>
  <c r="K693" i="44"/>
  <c r="D694" i="44" s="1"/>
  <c r="E681" i="37"/>
  <c r="F681" i="37"/>
  <c r="J681" i="37" s="1"/>
  <c r="G681" i="37"/>
  <c r="H681" i="37"/>
  <c r="I691" i="43"/>
  <c r="K691" i="43"/>
  <c r="D692" i="43" s="1"/>
  <c r="I691" i="4"/>
  <c r="K691" i="4"/>
  <c r="D692" i="4" s="1"/>
  <c r="K714" i="38"/>
  <c r="D715" i="38" s="1"/>
  <c r="I714" i="38"/>
  <c r="G691" i="42"/>
  <c r="H691" i="42"/>
  <c r="F691" i="42"/>
  <c r="J691" i="42" s="1"/>
  <c r="E691" i="42"/>
  <c r="G691" i="1"/>
  <c r="H691" i="1"/>
  <c r="F691" i="1"/>
  <c r="J691" i="1" s="1"/>
  <c r="E691" i="1"/>
  <c r="K693" i="45" l="1"/>
  <c r="D694" i="45" s="1"/>
  <c r="I693" i="45"/>
  <c r="E694" i="44"/>
  <c r="H694" i="44"/>
  <c r="G694" i="44"/>
  <c r="F694" i="44"/>
  <c r="J694" i="44" s="1"/>
  <c r="K681" i="37"/>
  <c r="D682" i="37" s="1"/>
  <c r="I681" i="37"/>
  <c r="G692" i="43"/>
  <c r="E692" i="43"/>
  <c r="H692" i="43"/>
  <c r="F692" i="43"/>
  <c r="J692" i="43" s="1"/>
  <c r="F692" i="4"/>
  <c r="J692" i="4" s="1"/>
  <c r="H692" i="4"/>
  <c r="E692" i="4"/>
  <c r="G692" i="4"/>
  <c r="K691" i="1"/>
  <c r="D692" i="1" s="1"/>
  <c r="I691" i="1"/>
  <c r="I691" i="42"/>
  <c r="K691" i="42"/>
  <c r="D692" i="42" s="1"/>
  <c r="G715" i="38"/>
  <c r="F715" i="38"/>
  <c r="J715" i="38" s="1"/>
  <c r="H715" i="38"/>
  <c r="E715" i="38"/>
  <c r="H694" i="45" l="1"/>
  <c r="E694" i="45"/>
  <c r="G694" i="45"/>
  <c r="F694" i="45"/>
  <c r="J694" i="45" s="1"/>
  <c r="I694" i="44"/>
  <c r="K694" i="44"/>
  <c r="D695" i="44" s="1"/>
  <c r="F682" i="37"/>
  <c r="J682" i="37" s="1"/>
  <c r="E682" i="37"/>
  <c r="H682" i="37"/>
  <c r="G682" i="37"/>
  <c r="I692" i="43"/>
  <c r="K692" i="43"/>
  <c r="D693" i="43" s="1"/>
  <c r="G692" i="1"/>
  <c r="E692" i="1"/>
  <c r="H692" i="1"/>
  <c r="F692" i="1"/>
  <c r="J692" i="1" s="1"/>
  <c r="K692" i="4"/>
  <c r="D693" i="4" s="1"/>
  <c r="I692" i="4"/>
  <c r="I715" i="38"/>
  <c r="K715" i="38"/>
  <c r="D716" i="38" s="1"/>
  <c r="G692" i="42"/>
  <c r="F692" i="42"/>
  <c r="J692" i="42" s="1"/>
  <c r="E692" i="42"/>
  <c r="H692" i="42"/>
  <c r="I694" i="45" l="1"/>
  <c r="K694" i="45"/>
  <c r="D695" i="45" s="1"/>
  <c r="E695" i="44"/>
  <c r="G695" i="44"/>
  <c r="H695" i="44"/>
  <c r="F695" i="44"/>
  <c r="J695" i="44" s="1"/>
  <c r="I682" i="37"/>
  <c r="K682" i="37"/>
  <c r="D683" i="37" s="1"/>
  <c r="E693" i="43"/>
  <c r="H693" i="43"/>
  <c r="G693" i="43"/>
  <c r="F693" i="43"/>
  <c r="J693" i="43" s="1"/>
  <c r="K692" i="42"/>
  <c r="D693" i="42" s="1"/>
  <c r="I692" i="42"/>
  <c r="I692" i="1"/>
  <c r="K692" i="1"/>
  <c r="D693" i="1" s="1"/>
  <c r="E716" i="38"/>
  <c r="H716" i="38"/>
  <c r="G716" i="38"/>
  <c r="F716" i="38"/>
  <c r="J716" i="38" s="1"/>
  <c r="H693" i="4"/>
  <c r="G693" i="4"/>
  <c r="F693" i="4"/>
  <c r="J693" i="4" s="1"/>
  <c r="E693" i="4"/>
  <c r="H695" i="45" l="1"/>
  <c r="G695" i="45"/>
  <c r="F695" i="45"/>
  <c r="J695" i="45" s="1"/>
  <c r="E695" i="45"/>
  <c r="I695" i="44"/>
  <c r="K695" i="44"/>
  <c r="D696" i="44" s="1"/>
  <c r="H683" i="37"/>
  <c r="F683" i="37"/>
  <c r="J683" i="37" s="1"/>
  <c r="E683" i="37"/>
  <c r="G683" i="37"/>
  <c r="I693" i="43"/>
  <c r="K693" i="43"/>
  <c r="D694" i="43" s="1"/>
  <c r="E693" i="1"/>
  <c r="F693" i="1"/>
  <c r="J693" i="1" s="1"/>
  <c r="G693" i="1"/>
  <c r="H693" i="1"/>
  <c r="K716" i="38"/>
  <c r="D717" i="38" s="1"/>
  <c r="I716" i="38"/>
  <c r="K693" i="4"/>
  <c r="D694" i="4" s="1"/>
  <c r="I693" i="4"/>
  <c r="G693" i="42"/>
  <c r="H693" i="42"/>
  <c r="F693" i="42"/>
  <c r="J693" i="42" s="1"/>
  <c r="E693" i="42"/>
  <c r="K695" i="45" l="1"/>
  <c r="D696" i="45" s="1"/>
  <c r="I695" i="45"/>
  <c r="E696" i="44"/>
  <c r="H696" i="44"/>
  <c r="G696" i="44"/>
  <c r="F696" i="44"/>
  <c r="J696" i="44" s="1"/>
  <c r="K683" i="37"/>
  <c r="D684" i="37" s="1"/>
  <c r="I683" i="37"/>
  <c r="G694" i="43"/>
  <c r="E694" i="43"/>
  <c r="H694" i="43"/>
  <c r="F694" i="43"/>
  <c r="J694" i="43" s="1"/>
  <c r="K693" i="1"/>
  <c r="D694" i="1" s="1"/>
  <c r="I693" i="1"/>
  <c r="K693" i="42"/>
  <c r="D694" i="42" s="1"/>
  <c r="I693" i="42"/>
  <c r="F694" i="4"/>
  <c r="J694" i="4" s="1"/>
  <c r="H694" i="4"/>
  <c r="G694" i="4"/>
  <c r="E694" i="4"/>
  <c r="G717" i="38"/>
  <c r="F717" i="38"/>
  <c r="J717" i="38" s="1"/>
  <c r="E717" i="38"/>
  <c r="H717" i="38"/>
  <c r="G696" i="45" l="1"/>
  <c r="F696" i="45"/>
  <c r="J696" i="45" s="1"/>
  <c r="H696" i="45"/>
  <c r="E696" i="45"/>
  <c r="K696" i="44"/>
  <c r="D697" i="44" s="1"/>
  <c r="I696" i="44"/>
  <c r="H684" i="37"/>
  <c r="G684" i="37"/>
  <c r="E684" i="37"/>
  <c r="F684" i="37"/>
  <c r="J684" i="37" s="1"/>
  <c r="I694" i="43"/>
  <c r="K694" i="43"/>
  <c r="D695" i="43" s="1"/>
  <c r="I717" i="38"/>
  <c r="K717" i="38"/>
  <c r="D718" i="38" s="1"/>
  <c r="K694" i="4"/>
  <c r="D695" i="4" s="1"/>
  <c r="I694" i="4"/>
  <c r="G694" i="1"/>
  <c r="F694" i="1"/>
  <c r="J694" i="1" s="1"/>
  <c r="E694" i="1"/>
  <c r="H694" i="1"/>
  <c r="G694" i="42"/>
  <c r="E694" i="42"/>
  <c r="F694" i="42"/>
  <c r="J694" i="42" s="1"/>
  <c r="H694" i="42"/>
  <c r="K696" i="45" l="1"/>
  <c r="D697" i="45" s="1"/>
  <c r="I696" i="45"/>
  <c r="E697" i="44"/>
  <c r="H697" i="44"/>
  <c r="G697" i="44"/>
  <c r="F697" i="44"/>
  <c r="J697" i="44" s="1"/>
  <c r="K684" i="37"/>
  <c r="D685" i="37" s="1"/>
  <c r="I684" i="37"/>
  <c r="E695" i="43"/>
  <c r="H695" i="43"/>
  <c r="G695" i="43"/>
  <c r="F695" i="43"/>
  <c r="J695" i="43" s="1"/>
  <c r="E695" i="4"/>
  <c r="H695" i="4"/>
  <c r="G695" i="4"/>
  <c r="F695" i="4"/>
  <c r="J695" i="4" s="1"/>
  <c r="I694" i="1"/>
  <c r="K694" i="1"/>
  <c r="D695" i="1" s="1"/>
  <c r="E718" i="38"/>
  <c r="H718" i="38"/>
  <c r="G718" i="38"/>
  <c r="F718" i="38"/>
  <c r="J718" i="38" s="1"/>
  <c r="I694" i="42"/>
  <c r="K694" i="42"/>
  <c r="D695" i="42" s="1"/>
  <c r="G697" i="45" l="1"/>
  <c r="F697" i="45"/>
  <c r="J697" i="45" s="1"/>
  <c r="H697" i="45"/>
  <c r="E697" i="45"/>
  <c r="I697" i="44"/>
  <c r="K697" i="44"/>
  <c r="D698" i="44" s="1"/>
  <c r="E685" i="37"/>
  <c r="F685" i="37"/>
  <c r="J685" i="37" s="1"/>
  <c r="G685" i="37"/>
  <c r="H685" i="37"/>
  <c r="I695" i="43"/>
  <c r="K695" i="43"/>
  <c r="D696" i="43" s="1"/>
  <c r="H695" i="1"/>
  <c r="G695" i="1"/>
  <c r="F695" i="1"/>
  <c r="J695" i="1" s="1"/>
  <c r="E695" i="1"/>
  <c r="I695" i="4"/>
  <c r="K695" i="4"/>
  <c r="D696" i="4" s="1"/>
  <c r="I718" i="38"/>
  <c r="K718" i="38"/>
  <c r="D719" i="38" s="1"/>
  <c r="G695" i="42"/>
  <c r="H695" i="42"/>
  <c r="E695" i="42"/>
  <c r="F695" i="42"/>
  <c r="J695" i="42" s="1"/>
  <c r="K697" i="45" l="1"/>
  <c r="D698" i="45" s="1"/>
  <c r="I697" i="45"/>
  <c r="E698" i="44"/>
  <c r="G698" i="44"/>
  <c r="F698" i="44"/>
  <c r="J698" i="44" s="1"/>
  <c r="H698" i="44"/>
  <c r="K685" i="37"/>
  <c r="D686" i="37" s="1"/>
  <c r="I685" i="37"/>
  <c r="G696" i="43"/>
  <c r="E696" i="43"/>
  <c r="H696" i="43"/>
  <c r="F696" i="43"/>
  <c r="J696" i="43" s="1"/>
  <c r="F696" i="4"/>
  <c r="J696" i="4" s="1"/>
  <c r="E696" i="4"/>
  <c r="G696" i="4"/>
  <c r="H696" i="4"/>
  <c r="I695" i="42"/>
  <c r="K695" i="42"/>
  <c r="D696" i="42" s="1"/>
  <c r="G719" i="38"/>
  <c r="F719" i="38"/>
  <c r="J719" i="38" s="1"/>
  <c r="E719" i="38"/>
  <c r="H719" i="38"/>
  <c r="I695" i="1"/>
  <c r="K695" i="1"/>
  <c r="D696" i="1" s="1"/>
  <c r="H698" i="45" l="1"/>
  <c r="G698" i="45"/>
  <c r="F698" i="45"/>
  <c r="J698" i="45" s="1"/>
  <c r="E698" i="45"/>
  <c r="I698" i="44"/>
  <c r="K698" i="44"/>
  <c r="D699" i="44" s="1"/>
  <c r="E686" i="37"/>
  <c r="F686" i="37"/>
  <c r="J686" i="37" s="1"/>
  <c r="H686" i="37"/>
  <c r="G686" i="37"/>
  <c r="I696" i="43"/>
  <c r="K696" i="43"/>
  <c r="D697" i="43" s="1"/>
  <c r="G696" i="42"/>
  <c r="F696" i="42"/>
  <c r="J696" i="42" s="1"/>
  <c r="E696" i="42"/>
  <c r="H696" i="42"/>
  <c r="G696" i="1"/>
  <c r="H696" i="1"/>
  <c r="F696" i="1"/>
  <c r="J696" i="1" s="1"/>
  <c r="E696" i="1"/>
  <c r="I719" i="38"/>
  <c r="K719" i="38"/>
  <c r="D720" i="38" s="1"/>
  <c r="K696" i="4"/>
  <c r="D697" i="4" s="1"/>
  <c r="I696" i="4"/>
  <c r="I698" i="45" l="1"/>
  <c r="K698" i="45"/>
  <c r="D699" i="45" s="1"/>
  <c r="E699" i="44"/>
  <c r="G699" i="44"/>
  <c r="H699" i="44"/>
  <c r="F699" i="44"/>
  <c r="J699" i="44" s="1"/>
  <c r="I686" i="37"/>
  <c r="K686" i="37"/>
  <c r="D687" i="37" s="1"/>
  <c r="E697" i="43"/>
  <c r="F697" i="43"/>
  <c r="J697" i="43" s="1"/>
  <c r="H697" i="43"/>
  <c r="G697" i="43"/>
  <c r="I696" i="1"/>
  <c r="K696" i="1"/>
  <c r="D697" i="1" s="1"/>
  <c r="K696" i="42"/>
  <c r="D697" i="42" s="1"/>
  <c r="I696" i="42"/>
  <c r="E720" i="38"/>
  <c r="H720" i="38"/>
  <c r="G720" i="38"/>
  <c r="F720" i="38"/>
  <c r="J720" i="38" s="1"/>
  <c r="E697" i="4"/>
  <c r="G697" i="4"/>
  <c r="F697" i="4"/>
  <c r="J697" i="4" s="1"/>
  <c r="H697" i="4"/>
  <c r="H699" i="45" l="1"/>
  <c r="G699" i="45"/>
  <c r="F699" i="45"/>
  <c r="J699" i="45" s="1"/>
  <c r="E699" i="45"/>
  <c r="I699" i="44"/>
  <c r="K699" i="44"/>
  <c r="D700" i="44" s="1"/>
  <c r="H687" i="37"/>
  <c r="F687" i="37"/>
  <c r="J687" i="37" s="1"/>
  <c r="E687" i="37"/>
  <c r="G687" i="37"/>
  <c r="I697" i="43"/>
  <c r="K697" i="43"/>
  <c r="D698" i="43" s="1"/>
  <c r="I720" i="38"/>
  <c r="K720" i="38"/>
  <c r="D721" i="38" s="1"/>
  <c r="K697" i="4"/>
  <c r="D698" i="4" s="1"/>
  <c r="I697" i="4"/>
  <c r="G697" i="42"/>
  <c r="H697" i="42"/>
  <c r="F697" i="42"/>
  <c r="J697" i="42" s="1"/>
  <c r="E697" i="42"/>
  <c r="E697" i="1"/>
  <c r="F697" i="1"/>
  <c r="J697" i="1" s="1"/>
  <c r="H697" i="1"/>
  <c r="G697" i="1"/>
  <c r="K699" i="45" l="1"/>
  <c r="D700" i="45" s="1"/>
  <c r="I699" i="45"/>
  <c r="E700" i="44"/>
  <c r="H700" i="44"/>
  <c r="F700" i="44"/>
  <c r="J700" i="44" s="1"/>
  <c r="G700" i="44"/>
  <c r="K687" i="37"/>
  <c r="D688" i="37" s="1"/>
  <c r="I687" i="37"/>
  <c r="G698" i="43"/>
  <c r="E698" i="43"/>
  <c r="F698" i="43"/>
  <c r="J698" i="43" s="1"/>
  <c r="H698" i="43"/>
  <c r="K697" i="1"/>
  <c r="D698" i="1" s="1"/>
  <c r="I697" i="1"/>
  <c r="G721" i="38"/>
  <c r="F721" i="38"/>
  <c r="J721" i="38" s="1"/>
  <c r="H721" i="38"/>
  <c r="E721" i="38"/>
  <c r="K697" i="42"/>
  <c r="D698" i="42" s="1"/>
  <c r="I697" i="42"/>
  <c r="F698" i="4"/>
  <c r="J698" i="4" s="1"/>
  <c r="H698" i="4"/>
  <c r="G698" i="4"/>
  <c r="E698" i="4"/>
  <c r="G700" i="45" l="1"/>
  <c r="F700" i="45"/>
  <c r="J700" i="45" s="1"/>
  <c r="H700" i="45"/>
  <c r="E700" i="45"/>
  <c r="K700" i="44"/>
  <c r="D701" i="44" s="1"/>
  <c r="I700" i="44"/>
  <c r="G688" i="37"/>
  <c r="F688" i="37"/>
  <c r="J688" i="37" s="1"/>
  <c r="E688" i="37"/>
  <c r="H688" i="37"/>
  <c r="I698" i="43"/>
  <c r="K698" i="43"/>
  <c r="D699" i="43" s="1"/>
  <c r="K698" i="4"/>
  <c r="D699" i="4" s="1"/>
  <c r="I698" i="4"/>
  <c r="I721" i="38"/>
  <c r="K721" i="38"/>
  <c r="D722" i="38" s="1"/>
  <c r="G698" i="42"/>
  <c r="E698" i="42"/>
  <c r="F698" i="42"/>
  <c r="J698" i="42" s="1"/>
  <c r="H698" i="42"/>
  <c r="H698" i="1"/>
  <c r="G698" i="1"/>
  <c r="E698" i="1"/>
  <c r="F698" i="1"/>
  <c r="J698" i="1" s="1"/>
  <c r="K700" i="45" l="1"/>
  <c r="D701" i="45" s="1"/>
  <c r="I700" i="45"/>
  <c r="E701" i="44"/>
  <c r="H701" i="44"/>
  <c r="G701" i="44"/>
  <c r="F701" i="44"/>
  <c r="J701" i="44" s="1"/>
  <c r="I688" i="37"/>
  <c r="K688" i="37"/>
  <c r="D689" i="37" s="1"/>
  <c r="E699" i="43"/>
  <c r="H699" i="43"/>
  <c r="F699" i="43"/>
  <c r="J699" i="43" s="1"/>
  <c r="G699" i="43"/>
  <c r="I698" i="42"/>
  <c r="K698" i="42"/>
  <c r="D699" i="42" s="1"/>
  <c r="G699" i="4"/>
  <c r="F699" i="4"/>
  <c r="J699" i="4" s="1"/>
  <c r="E699" i="4"/>
  <c r="H699" i="4"/>
  <c r="K698" i="1"/>
  <c r="D699" i="1" s="1"/>
  <c r="I698" i="1"/>
  <c r="E722" i="38"/>
  <c r="H722" i="38"/>
  <c r="G722" i="38"/>
  <c r="F722" i="38"/>
  <c r="J722" i="38" s="1"/>
  <c r="E701" i="45" l="1"/>
  <c r="G701" i="45"/>
  <c r="F701" i="45"/>
  <c r="J701" i="45" s="1"/>
  <c r="H701" i="45"/>
  <c r="I701" i="44"/>
  <c r="K701" i="44"/>
  <c r="D702" i="44" s="1"/>
  <c r="E689" i="37"/>
  <c r="F689" i="37"/>
  <c r="J689" i="37" s="1"/>
  <c r="G689" i="37"/>
  <c r="H689" i="37"/>
  <c r="I699" i="43"/>
  <c r="K699" i="43"/>
  <c r="D700" i="43" s="1"/>
  <c r="I699" i="4"/>
  <c r="K699" i="4"/>
  <c r="D700" i="4" s="1"/>
  <c r="G699" i="1"/>
  <c r="H699" i="1"/>
  <c r="F699" i="1"/>
  <c r="J699" i="1" s="1"/>
  <c r="E699" i="1"/>
  <c r="G699" i="42"/>
  <c r="H699" i="42"/>
  <c r="E699" i="42"/>
  <c r="F699" i="42"/>
  <c r="J699" i="42" s="1"/>
  <c r="K722" i="38"/>
  <c r="D723" i="38" s="1"/>
  <c r="I722" i="38"/>
  <c r="K701" i="45" l="1"/>
  <c r="D702" i="45" s="1"/>
  <c r="I701" i="45"/>
  <c r="E702" i="44"/>
  <c r="H702" i="44"/>
  <c r="F702" i="44"/>
  <c r="J702" i="44" s="1"/>
  <c r="G702" i="44"/>
  <c r="I689" i="37"/>
  <c r="K689" i="37"/>
  <c r="D690" i="37" s="1"/>
  <c r="G700" i="43"/>
  <c r="E700" i="43"/>
  <c r="H700" i="43"/>
  <c r="F700" i="43"/>
  <c r="J700" i="43" s="1"/>
  <c r="G723" i="38"/>
  <c r="F723" i="38"/>
  <c r="J723" i="38" s="1"/>
  <c r="H723" i="38"/>
  <c r="E723" i="38"/>
  <c r="F700" i="4"/>
  <c r="J700" i="4" s="1"/>
  <c r="H700" i="4"/>
  <c r="E700" i="4"/>
  <c r="G700" i="4"/>
  <c r="I699" i="42"/>
  <c r="K699" i="42"/>
  <c r="D700" i="42" s="1"/>
  <c r="K699" i="1"/>
  <c r="D700" i="1" s="1"/>
  <c r="I699" i="1"/>
  <c r="H702" i="45" l="1"/>
  <c r="E702" i="45"/>
  <c r="G702" i="45"/>
  <c r="F702" i="45"/>
  <c r="J702" i="45" s="1"/>
  <c r="I702" i="44"/>
  <c r="K702" i="44"/>
  <c r="D703" i="44" s="1"/>
  <c r="F690" i="37"/>
  <c r="J690" i="37" s="1"/>
  <c r="E690" i="37"/>
  <c r="H690" i="37"/>
  <c r="G690" i="37"/>
  <c r="I700" i="43"/>
  <c r="K700" i="43"/>
  <c r="D701" i="43" s="1"/>
  <c r="I723" i="38"/>
  <c r="K723" i="38"/>
  <c r="D724" i="38" s="1"/>
  <c r="I700" i="4"/>
  <c r="K700" i="4"/>
  <c r="D701" i="4" s="1"/>
  <c r="G700" i="42"/>
  <c r="F700" i="42"/>
  <c r="J700" i="42" s="1"/>
  <c r="E700" i="42"/>
  <c r="H700" i="42"/>
  <c r="G700" i="1"/>
  <c r="E700" i="1"/>
  <c r="H700" i="1"/>
  <c r="F700" i="1"/>
  <c r="J700" i="1" s="1"/>
  <c r="I702" i="45" l="1"/>
  <c r="K702" i="45"/>
  <c r="D703" i="45" s="1"/>
  <c r="E703" i="44"/>
  <c r="G703" i="44"/>
  <c r="F703" i="44"/>
  <c r="J703" i="44" s="1"/>
  <c r="H703" i="44"/>
  <c r="I690" i="37"/>
  <c r="K690" i="37"/>
  <c r="D691" i="37" s="1"/>
  <c r="E701" i="43"/>
  <c r="H701" i="43"/>
  <c r="G701" i="43"/>
  <c r="F701" i="43"/>
  <c r="J701" i="43" s="1"/>
  <c r="H701" i="4"/>
  <c r="F701" i="4"/>
  <c r="J701" i="4" s="1"/>
  <c r="G701" i="4"/>
  <c r="E701" i="4"/>
  <c r="K700" i="42"/>
  <c r="D701" i="42" s="1"/>
  <c r="I700" i="42"/>
  <c r="E724" i="38"/>
  <c r="H724" i="38"/>
  <c r="G724" i="38"/>
  <c r="F724" i="38"/>
  <c r="J724" i="38" s="1"/>
  <c r="I700" i="1"/>
  <c r="K700" i="1"/>
  <c r="D701" i="1" s="1"/>
  <c r="H703" i="45" l="1"/>
  <c r="G703" i="45"/>
  <c r="F703" i="45"/>
  <c r="J703" i="45" s="1"/>
  <c r="E703" i="45"/>
  <c r="I703" i="44"/>
  <c r="K703" i="44"/>
  <c r="D704" i="44" s="1"/>
  <c r="H691" i="37"/>
  <c r="F691" i="37"/>
  <c r="J691" i="37" s="1"/>
  <c r="E691" i="37"/>
  <c r="G691" i="37"/>
  <c r="I701" i="43"/>
  <c r="K701" i="43"/>
  <c r="D702" i="43" s="1"/>
  <c r="G701" i="42"/>
  <c r="H701" i="42"/>
  <c r="F701" i="42"/>
  <c r="J701" i="42" s="1"/>
  <c r="E701" i="42"/>
  <c r="K701" i="4"/>
  <c r="D702" i="4" s="1"/>
  <c r="I701" i="4"/>
  <c r="K724" i="38"/>
  <c r="D725" i="38" s="1"/>
  <c r="I724" i="38"/>
  <c r="F701" i="1"/>
  <c r="J701" i="1" s="1"/>
  <c r="G701" i="1"/>
  <c r="H701" i="1"/>
  <c r="E701" i="1"/>
  <c r="K703" i="45" l="1"/>
  <c r="D704" i="45" s="1"/>
  <c r="I703" i="45"/>
  <c r="E704" i="44"/>
  <c r="H704" i="44"/>
  <c r="G704" i="44"/>
  <c r="F704" i="44"/>
  <c r="J704" i="44" s="1"/>
  <c r="I691" i="37"/>
  <c r="K691" i="37"/>
  <c r="D692" i="37" s="1"/>
  <c r="G702" i="43"/>
  <c r="E702" i="43"/>
  <c r="H702" i="43"/>
  <c r="F702" i="43"/>
  <c r="J702" i="43" s="1"/>
  <c r="F702" i="4"/>
  <c r="J702" i="4" s="1"/>
  <c r="E702" i="4"/>
  <c r="H702" i="4"/>
  <c r="G702" i="4"/>
  <c r="K701" i="42"/>
  <c r="D702" i="42" s="1"/>
  <c r="I701" i="42"/>
  <c r="K701" i="1"/>
  <c r="D702" i="1" s="1"/>
  <c r="I701" i="1"/>
  <c r="G725" i="38"/>
  <c r="F725" i="38"/>
  <c r="J725" i="38" s="1"/>
  <c r="E725" i="38"/>
  <c r="H725" i="38"/>
  <c r="G704" i="45" l="1"/>
  <c r="F704" i="45"/>
  <c r="J704" i="45" s="1"/>
  <c r="H704" i="45"/>
  <c r="E704" i="45"/>
  <c r="K704" i="44"/>
  <c r="D705" i="44" s="1"/>
  <c r="I704" i="44"/>
  <c r="H692" i="37"/>
  <c r="G692" i="37"/>
  <c r="E692" i="37"/>
  <c r="F692" i="37"/>
  <c r="J692" i="37" s="1"/>
  <c r="I702" i="43"/>
  <c r="K702" i="43"/>
  <c r="D703" i="43" s="1"/>
  <c r="I725" i="38"/>
  <c r="K725" i="38"/>
  <c r="D726" i="38" s="1"/>
  <c r="G702" i="42"/>
  <c r="E702" i="42"/>
  <c r="F702" i="42"/>
  <c r="J702" i="42" s="1"/>
  <c r="H702" i="42"/>
  <c r="H702" i="1"/>
  <c r="G702" i="1"/>
  <c r="F702" i="1"/>
  <c r="J702" i="1" s="1"/>
  <c r="E702" i="1"/>
  <c r="I702" i="4"/>
  <c r="K702" i="4"/>
  <c r="D703" i="4" s="1"/>
  <c r="K704" i="45" l="1"/>
  <c r="D705" i="45" s="1"/>
  <c r="I704" i="45"/>
  <c r="E705" i="44"/>
  <c r="H705" i="44"/>
  <c r="G705" i="44"/>
  <c r="F705" i="44"/>
  <c r="J705" i="44" s="1"/>
  <c r="I692" i="37"/>
  <c r="K692" i="37"/>
  <c r="D693" i="37" s="1"/>
  <c r="E703" i="43"/>
  <c r="H703" i="43"/>
  <c r="G703" i="43"/>
  <c r="F703" i="43"/>
  <c r="J703" i="43" s="1"/>
  <c r="E703" i="4"/>
  <c r="G703" i="4"/>
  <c r="H703" i="4"/>
  <c r="F703" i="4"/>
  <c r="J703" i="4" s="1"/>
  <c r="E726" i="38"/>
  <c r="H726" i="38"/>
  <c r="G726" i="38"/>
  <c r="F726" i="38"/>
  <c r="J726" i="38" s="1"/>
  <c r="I702" i="1"/>
  <c r="K702" i="1"/>
  <c r="D703" i="1" s="1"/>
  <c r="I702" i="42"/>
  <c r="K702" i="42"/>
  <c r="D703" i="42" s="1"/>
  <c r="G705" i="45" l="1"/>
  <c r="F705" i="45"/>
  <c r="J705" i="45" s="1"/>
  <c r="H705" i="45"/>
  <c r="E705" i="45"/>
  <c r="I705" i="44"/>
  <c r="K705" i="44"/>
  <c r="D706" i="44" s="1"/>
  <c r="G693" i="37"/>
  <c r="H693" i="37"/>
  <c r="E693" i="37"/>
  <c r="F693" i="37"/>
  <c r="J693" i="37" s="1"/>
  <c r="I703" i="43"/>
  <c r="K703" i="43"/>
  <c r="D704" i="43" s="1"/>
  <c r="I726" i="38"/>
  <c r="K726" i="38"/>
  <c r="D727" i="38" s="1"/>
  <c r="I703" i="4"/>
  <c r="K703" i="4"/>
  <c r="D704" i="4" s="1"/>
  <c r="G703" i="42"/>
  <c r="H703" i="42"/>
  <c r="E703" i="42"/>
  <c r="F703" i="42"/>
  <c r="J703" i="42" s="1"/>
  <c r="H703" i="1"/>
  <c r="E703" i="1"/>
  <c r="G703" i="1"/>
  <c r="F703" i="1"/>
  <c r="J703" i="1" s="1"/>
  <c r="K705" i="45" l="1"/>
  <c r="D706" i="45" s="1"/>
  <c r="I705" i="45"/>
  <c r="E706" i="44"/>
  <c r="H706" i="44"/>
  <c r="G706" i="44"/>
  <c r="F706" i="44"/>
  <c r="J706" i="44" s="1"/>
  <c r="K693" i="37"/>
  <c r="D694" i="37" s="1"/>
  <c r="I693" i="37"/>
  <c r="G704" i="43"/>
  <c r="E704" i="43"/>
  <c r="H704" i="43"/>
  <c r="F704" i="43"/>
  <c r="J704" i="43" s="1"/>
  <c r="I703" i="42"/>
  <c r="K703" i="42"/>
  <c r="D704" i="42" s="1"/>
  <c r="F704" i="4"/>
  <c r="J704" i="4" s="1"/>
  <c r="E704" i="4"/>
  <c r="G704" i="4"/>
  <c r="H704" i="4"/>
  <c r="G727" i="38"/>
  <c r="F727" i="38"/>
  <c r="J727" i="38" s="1"/>
  <c r="E727" i="38"/>
  <c r="H727" i="38"/>
  <c r="I703" i="1"/>
  <c r="K703" i="1"/>
  <c r="D704" i="1" s="1"/>
  <c r="H706" i="45" l="1"/>
  <c r="G706" i="45"/>
  <c r="F706" i="45"/>
  <c r="J706" i="45" s="1"/>
  <c r="E706" i="45"/>
  <c r="I706" i="44"/>
  <c r="K706" i="44"/>
  <c r="D707" i="44" s="1"/>
  <c r="F694" i="37"/>
  <c r="J694" i="37" s="1"/>
  <c r="E694" i="37"/>
  <c r="H694" i="37"/>
  <c r="G694" i="37"/>
  <c r="I704" i="43"/>
  <c r="K704" i="43"/>
  <c r="D705" i="43" s="1"/>
  <c r="G704" i="1"/>
  <c r="F704" i="1"/>
  <c r="J704" i="1" s="1"/>
  <c r="H704" i="1"/>
  <c r="E704" i="1"/>
  <c r="I727" i="38"/>
  <c r="K727" i="38"/>
  <c r="D728" i="38" s="1"/>
  <c r="I704" i="4"/>
  <c r="K704" i="4"/>
  <c r="D705" i="4" s="1"/>
  <c r="G704" i="42"/>
  <c r="F704" i="42"/>
  <c r="J704" i="42" s="1"/>
  <c r="E704" i="42"/>
  <c r="H704" i="42"/>
  <c r="I706" i="45" l="1"/>
  <c r="K706" i="45"/>
  <c r="D707" i="45" s="1"/>
  <c r="E707" i="44"/>
  <c r="H707" i="44"/>
  <c r="G707" i="44"/>
  <c r="F707" i="44"/>
  <c r="J707" i="44" s="1"/>
  <c r="I694" i="37"/>
  <c r="K694" i="37"/>
  <c r="D695" i="37" s="1"/>
  <c r="E705" i="43"/>
  <c r="F705" i="43"/>
  <c r="J705" i="43" s="1"/>
  <c r="H705" i="43"/>
  <c r="G705" i="43"/>
  <c r="G705" i="4"/>
  <c r="E705" i="4"/>
  <c r="F705" i="4"/>
  <c r="J705" i="4" s="1"/>
  <c r="H705" i="4"/>
  <c r="K704" i="42"/>
  <c r="D705" i="42" s="1"/>
  <c r="I704" i="42"/>
  <c r="E728" i="38"/>
  <c r="H728" i="38"/>
  <c r="G728" i="38"/>
  <c r="F728" i="38"/>
  <c r="J728" i="38" s="1"/>
  <c r="I704" i="1"/>
  <c r="K704" i="1"/>
  <c r="D705" i="1" s="1"/>
  <c r="H707" i="45" l="1"/>
  <c r="G707" i="45"/>
  <c r="F707" i="45"/>
  <c r="J707" i="45" s="1"/>
  <c r="E707" i="45"/>
  <c r="I707" i="44"/>
  <c r="K707" i="44"/>
  <c r="D708" i="44" s="1"/>
  <c r="F695" i="37"/>
  <c r="J695" i="37" s="1"/>
  <c r="G695" i="37"/>
  <c r="E695" i="37"/>
  <c r="H695" i="37"/>
  <c r="I705" i="43"/>
  <c r="K705" i="43"/>
  <c r="D706" i="43" s="1"/>
  <c r="F705" i="1"/>
  <c r="J705" i="1" s="1"/>
  <c r="H705" i="1"/>
  <c r="E705" i="1"/>
  <c r="G705" i="1"/>
  <c r="K705" i="4"/>
  <c r="D706" i="4" s="1"/>
  <c r="I705" i="4"/>
  <c r="I728" i="38"/>
  <c r="K728" i="38"/>
  <c r="D729" i="38" s="1"/>
  <c r="G705" i="42"/>
  <c r="H705" i="42"/>
  <c r="F705" i="42"/>
  <c r="J705" i="42" s="1"/>
  <c r="E705" i="42"/>
  <c r="K707" i="45" l="1"/>
  <c r="D708" i="45" s="1"/>
  <c r="I707" i="45"/>
  <c r="E708" i="44"/>
  <c r="F708" i="44"/>
  <c r="J708" i="44" s="1"/>
  <c r="G708" i="44"/>
  <c r="H708" i="44"/>
  <c r="K695" i="37"/>
  <c r="D696" i="37" s="1"/>
  <c r="I695" i="37"/>
  <c r="G706" i="43"/>
  <c r="E706" i="43"/>
  <c r="F706" i="43"/>
  <c r="J706" i="43" s="1"/>
  <c r="H706" i="43"/>
  <c r="F706" i="4"/>
  <c r="J706" i="4" s="1"/>
  <c r="G706" i="4"/>
  <c r="E706" i="4"/>
  <c r="H706" i="4"/>
  <c r="K705" i="1"/>
  <c r="D706" i="1" s="1"/>
  <c r="I705" i="1"/>
  <c r="G729" i="38"/>
  <c r="F729" i="38"/>
  <c r="J729" i="38" s="1"/>
  <c r="H729" i="38"/>
  <c r="E729" i="38"/>
  <c r="K705" i="42"/>
  <c r="D706" i="42" s="1"/>
  <c r="I705" i="42"/>
  <c r="G708" i="45" l="1"/>
  <c r="F708" i="45"/>
  <c r="J708" i="45" s="1"/>
  <c r="H708" i="45"/>
  <c r="E708" i="45"/>
  <c r="K708" i="44"/>
  <c r="D709" i="44" s="1"/>
  <c r="I708" i="44"/>
  <c r="F696" i="37"/>
  <c r="J696" i="37" s="1"/>
  <c r="H696" i="37"/>
  <c r="E696" i="37"/>
  <c r="G696" i="37"/>
  <c r="I706" i="43"/>
  <c r="K706" i="43"/>
  <c r="D707" i="43" s="1"/>
  <c r="G706" i="1"/>
  <c r="E706" i="1"/>
  <c r="H706" i="1"/>
  <c r="F706" i="1"/>
  <c r="J706" i="1" s="1"/>
  <c r="I729" i="38"/>
  <c r="K729" i="38"/>
  <c r="D730" i="38" s="1"/>
  <c r="G706" i="42"/>
  <c r="E706" i="42"/>
  <c r="F706" i="42"/>
  <c r="J706" i="42" s="1"/>
  <c r="H706" i="42"/>
  <c r="K706" i="4"/>
  <c r="D707" i="4" s="1"/>
  <c r="I706" i="4"/>
  <c r="K708" i="45" l="1"/>
  <c r="D709" i="45" s="1"/>
  <c r="I708" i="45"/>
  <c r="E709" i="44"/>
  <c r="H709" i="44"/>
  <c r="G709" i="44"/>
  <c r="F709" i="44"/>
  <c r="J709" i="44" s="1"/>
  <c r="I696" i="37"/>
  <c r="K696" i="37"/>
  <c r="D697" i="37" s="1"/>
  <c r="E707" i="43"/>
  <c r="H707" i="43"/>
  <c r="F707" i="43"/>
  <c r="J707" i="43" s="1"/>
  <c r="G707" i="43"/>
  <c r="K706" i="1"/>
  <c r="D707" i="1" s="1"/>
  <c r="I706" i="1"/>
  <c r="I706" i="42"/>
  <c r="K706" i="42"/>
  <c r="D707" i="42" s="1"/>
  <c r="E730" i="38"/>
  <c r="H730" i="38"/>
  <c r="G730" i="38"/>
  <c r="F730" i="38"/>
  <c r="J730" i="38" s="1"/>
  <c r="H707" i="4"/>
  <c r="F707" i="4"/>
  <c r="J707" i="4" s="1"/>
  <c r="E707" i="4"/>
  <c r="G707" i="4"/>
  <c r="E709" i="45" l="1"/>
  <c r="G709" i="45"/>
  <c r="F709" i="45"/>
  <c r="J709" i="45" s="1"/>
  <c r="H709" i="45"/>
  <c r="I709" i="44"/>
  <c r="K709" i="44"/>
  <c r="D710" i="44" s="1"/>
  <c r="F697" i="37"/>
  <c r="J697" i="37" s="1"/>
  <c r="H697" i="37"/>
  <c r="E697" i="37"/>
  <c r="G697" i="37"/>
  <c r="I707" i="43"/>
  <c r="K707" i="43"/>
  <c r="D708" i="43" s="1"/>
  <c r="K730" i="38"/>
  <c r="D731" i="38" s="1"/>
  <c r="I730" i="38"/>
  <c r="G707" i="42"/>
  <c r="H707" i="42"/>
  <c r="F707" i="42"/>
  <c r="J707" i="42" s="1"/>
  <c r="E707" i="42"/>
  <c r="I707" i="4"/>
  <c r="K707" i="4"/>
  <c r="D708" i="4" s="1"/>
  <c r="G707" i="1"/>
  <c r="H707" i="1"/>
  <c r="F707" i="1"/>
  <c r="J707" i="1" s="1"/>
  <c r="E707" i="1"/>
  <c r="K709" i="45" l="1"/>
  <c r="D710" i="45" s="1"/>
  <c r="I709" i="45"/>
  <c r="E710" i="44"/>
  <c r="F710" i="44"/>
  <c r="J710" i="44" s="1"/>
  <c r="H710" i="44"/>
  <c r="G710" i="44"/>
  <c r="I697" i="37"/>
  <c r="K697" i="37"/>
  <c r="D698" i="37" s="1"/>
  <c r="G708" i="43"/>
  <c r="E708" i="43"/>
  <c r="H708" i="43"/>
  <c r="F708" i="43"/>
  <c r="J708" i="43" s="1"/>
  <c r="F708" i="4"/>
  <c r="J708" i="4" s="1"/>
  <c r="H708" i="4"/>
  <c r="E708" i="4"/>
  <c r="G708" i="4"/>
  <c r="K707" i="1"/>
  <c r="D708" i="1" s="1"/>
  <c r="I707" i="1"/>
  <c r="I707" i="42"/>
  <c r="K707" i="42"/>
  <c r="D708" i="42" s="1"/>
  <c r="G731" i="38"/>
  <c r="F731" i="38"/>
  <c r="J731" i="38" s="1"/>
  <c r="H731" i="38"/>
  <c r="E731" i="38"/>
  <c r="H710" i="45" l="1"/>
  <c r="E710" i="45"/>
  <c r="G710" i="45"/>
  <c r="F710" i="45"/>
  <c r="J710" i="45" s="1"/>
  <c r="I710" i="44"/>
  <c r="K710" i="44"/>
  <c r="D711" i="44" s="1"/>
  <c r="F698" i="37"/>
  <c r="J698" i="37" s="1"/>
  <c r="E698" i="37"/>
  <c r="H698" i="37"/>
  <c r="G698" i="37"/>
  <c r="I708" i="43"/>
  <c r="K708" i="43"/>
  <c r="D709" i="43" s="1"/>
  <c r="G708" i="1"/>
  <c r="E708" i="1"/>
  <c r="H708" i="1"/>
  <c r="F708" i="1"/>
  <c r="J708" i="1" s="1"/>
  <c r="K708" i="4"/>
  <c r="D709" i="4" s="1"/>
  <c r="I708" i="4"/>
  <c r="G708" i="42"/>
  <c r="F708" i="42"/>
  <c r="J708" i="42" s="1"/>
  <c r="E708" i="42"/>
  <c r="H708" i="42"/>
  <c r="I731" i="38"/>
  <c r="K731" i="38"/>
  <c r="D732" i="38" s="1"/>
  <c r="I710" i="45" l="1"/>
  <c r="K710" i="45"/>
  <c r="D711" i="45" s="1"/>
  <c r="H711" i="44"/>
  <c r="E711" i="44"/>
  <c r="G711" i="44"/>
  <c r="F711" i="44"/>
  <c r="J711" i="44" s="1"/>
  <c r="K698" i="37"/>
  <c r="D699" i="37" s="1"/>
  <c r="I698" i="37"/>
  <c r="E709" i="43"/>
  <c r="H709" i="43"/>
  <c r="G709" i="43"/>
  <c r="F709" i="43"/>
  <c r="J709" i="43" s="1"/>
  <c r="I708" i="1"/>
  <c r="K708" i="1"/>
  <c r="D709" i="1" s="1"/>
  <c r="K708" i="42"/>
  <c r="D709" i="42" s="1"/>
  <c r="I708" i="42"/>
  <c r="E732" i="38"/>
  <c r="H732" i="38"/>
  <c r="G732" i="38"/>
  <c r="F732" i="38"/>
  <c r="J732" i="38" s="1"/>
  <c r="H709" i="4"/>
  <c r="G709" i="4"/>
  <c r="F709" i="4"/>
  <c r="J709" i="4" s="1"/>
  <c r="E709" i="4"/>
  <c r="H711" i="45" l="1"/>
  <c r="G711" i="45"/>
  <c r="F711" i="45"/>
  <c r="J711" i="45" s="1"/>
  <c r="E711" i="45"/>
  <c r="I711" i="44"/>
  <c r="K711" i="44"/>
  <c r="D712" i="44" s="1"/>
  <c r="H699" i="37"/>
  <c r="F699" i="37"/>
  <c r="J699" i="37" s="1"/>
  <c r="E699" i="37"/>
  <c r="G699" i="37"/>
  <c r="I709" i="43"/>
  <c r="K709" i="43"/>
  <c r="D710" i="43" s="1"/>
  <c r="K732" i="38"/>
  <c r="D733" i="38" s="1"/>
  <c r="I732" i="38"/>
  <c r="E709" i="1"/>
  <c r="F709" i="1"/>
  <c r="J709" i="1" s="1"/>
  <c r="G709" i="1"/>
  <c r="H709" i="1"/>
  <c r="K709" i="4"/>
  <c r="D710" i="4" s="1"/>
  <c r="I709" i="4"/>
  <c r="G709" i="42"/>
  <c r="H709" i="42"/>
  <c r="F709" i="42"/>
  <c r="J709" i="42" s="1"/>
  <c r="E709" i="42"/>
  <c r="K711" i="45" l="1"/>
  <c r="D712" i="45" s="1"/>
  <c r="I711" i="45"/>
  <c r="E712" i="44"/>
  <c r="H712" i="44"/>
  <c r="G712" i="44"/>
  <c r="F712" i="44"/>
  <c r="J712" i="44" s="1"/>
  <c r="K699" i="37"/>
  <c r="D700" i="37" s="1"/>
  <c r="I699" i="37"/>
  <c r="G710" i="43"/>
  <c r="E710" i="43"/>
  <c r="H710" i="43"/>
  <c r="F710" i="43"/>
  <c r="J710" i="43" s="1"/>
  <c r="G733" i="38"/>
  <c r="F733" i="38"/>
  <c r="J733" i="38" s="1"/>
  <c r="E733" i="38"/>
  <c r="H733" i="38"/>
  <c r="K709" i="1"/>
  <c r="D710" i="1" s="1"/>
  <c r="I709" i="1"/>
  <c r="K709" i="42"/>
  <c r="D710" i="42" s="1"/>
  <c r="I709" i="42"/>
  <c r="F710" i="4"/>
  <c r="J710" i="4" s="1"/>
  <c r="H710" i="4"/>
  <c r="G710" i="4"/>
  <c r="E710" i="4"/>
  <c r="G712" i="45" l="1"/>
  <c r="F712" i="45"/>
  <c r="J712" i="45" s="1"/>
  <c r="H712" i="45"/>
  <c r="E712" i="45"/>
  <c r="K712" i="44"/>
  <c r="D713" i="44" s="1"/>
  <c r="I712" i="44"/>
  <c r="H700" i="37"/>
  <c r="G700" i="37"/>
  <c r="E700" i="37"/>
  <c r="F700" i="37"/>
  <c r="J700" i="37" s="1"/>
  <c r="I710" i="43"/>
  <c r="K710" i="43"/>
  <c r="D711" i="43" s="1"/>
  <c r="G710" i="42"/>
  <c r="E710" i="42"/>
  <c r="F710" i="42"/>
  <c r="J710" i="42" s="1"/>
  <c r="H710" i="42"/>
  <c r="I733" i="38"/>
  <c r="K733" i="38"/>
  <c r="D734" i="38" s="1"/>
  <c r="K710" i="4"/>
  <c r="D711" i="4" s="1"/>
  <c r="I710" i="4"/>
  <c r="G710" i="1"/>
  <c r="F710" i="1"/>
  <c r="J710" i="1" s="1"/>
  <c r="E710" i="1"/>
  <c r="H710" i="1"/>
  <c r="K712" i="45" l="1"/>
  <c r="D713" i="45" s="1"/>
  <c r="I712" i="45"/>
  <c r="E713" i="44"/>
  <c r="H713" i="44"/>
  <c r="G713" i="44"/>
  <c r="F713" i="44"/>
  <c r="J713" i="44" s="1"/>
  <c r="I700" i="37"/>
  <c r="K700" i="37"/>
  <c r="D701" i="37" s="1"/>
  <c r="E711" i="43"/>
  <c r="H711" i="43"/>
  <c r="G711" i="43"/>
  <c r="F711" i="43"/>
  <c r="J711" i="43" s="1"/>
  <c r="I710" i="42"/>
  <c r="K710" i="42"/>
  <c r="D711" i="42" s="1"/>
  <c r="E734" i="38"/>
  <c r="H734" i="38"/>
  <c r="G734" i="38"/>
  <c r="F734" i="38"/>
  <c r="J734" i="38" s="1"/>
  <c r="I710" i="1"/>
  <c r="K710" i="1"/>
  <c r="D711" i="1" s="1"/>
  <c r="E711" i="4"/>
  <c r="H711" i="4"/>
  <c r="G711" i="4"/>
  <c r="F711" i="4"/>
  <c r="J711" i="4" s="1"/>
  <c r="G713" i="45" l="1"/>
  <c r="F713" i="45"/>
  <c r="J713" i="45" s="1"/>
  <c r="H713" i="45"/>
  <c r="E713" i="45"/>
  <c r="I713" i="44"/>
  <c r="K713" i="44"/>
  <c r="D714" i="44" s="1"/>
  <c r="G701" i="37"/>
  <c r="H701" i="37"/>
  <c r="E701" i="37"/>
  <c r="F701" i="37"/>
  <c r="J701" i="37" s="1"/>
  <c r="I711" i="43"/>
  <c r="K711" i="43"/>
  <c r="D712" i="43" s="1"/>
  <c r="K711" i="4"/>
  <c r="D712" i="4" s="1"/>
  <c r="I711" i="4"/>
  <c r="H711" i="1"/>
  <c r="G711" i="1"/>
  <c r="F711" i="1"/>
  <c r="J711" i="1" s="1"/>
  <c r="E711" i="1"/>
  <c r="I734" i="38"/>
  <c r="K734" i="38"/>
  <c r="D735" i="38" s="1"/>
  <c r="G711" i="42"/>
  <c r="H711" i="42"/>
  <c r="E711" i="42"/>
  <c r="F711" i="42"/>
  <c r="J711" i="42" s="1"/>
  <c r="K713" i="45" l="1"/>
  <c r="D714" i="45" s="1"/>
  <c r="I713" i="45"/>
  <c r="E714" i="44"/>
  <c r="H714" i="44"/>
  <c r="G714" i="44"/>
  <c r="F714" i="44"/>
  <c r="J714" i="44" s="1"/>
  <c r="I701" i="37"/>
  <c r="K701" i="37"/>
  <c r="D702" i="37" s="1"/>
  <c r="G712" i="43"/>
  <c r="E712" i="43"/>
  <c r="H712" i="43"/>
  <c r="F712" i="43"/>
  <c r="J712" i="43" s="1"/>
  <c r="I711" i="42"/>
  <c r="K711" i="42"/>
  <c r="D712" i="42" s="1"/>
  <c r="G735" i="38"/>
  <c r="F735" i="38"/>
  <c r="J735" i="38" s="1"/>
  <c r="E735" i="38"/>
  <c r="H735" i="38"/>
  <c r="I711" i="1"/>
  <c r="K711" i="1"/>
  <c r="D712" i="1" s="1"/>
  <c r="F712" i="4"/>
  <c r="J712" i="4" s="1"/>
  <c r="E712" i="4"/>
  <c r="H712" i="4"/>
  <c r="G712" i="4"/>
  <c r="H714" i="45" l="1"/>
  <c r="G714" i="45"/>
  <c r="F714" i="45"/>
  <c r="J714" i="45" s="1"/>
  <c r="E714" i="45"/>
  <c r="I714" i="44"/>
  <c r="K714" i="44"/>
  <c r="D715" i="44" s="1"/>
  <c r="H702" i="37"/>
  <c r="G702" i="37"/>
  <c r="F702" i="37"/>
  <c r="J702" i="37" s="1"/>
  <c r="E702" i="37"/>
  <c r="I712" i="43"/>
  <c r="K712" i="43"/>
  <c r="D713" i="43" s="1"/>
  <c r="G712" i="42"/>
  <c r="F712" i="42"/>
  <c r="J712" i="42" s="1"/>
  <c r="E712" i="42"/>
  <c r="H712" i="42"/>
  <c r="I712" i="4"/>
  <c r="K712" i="4"/>
  <c r="D713" i="4" s="1"/>
  <c r="G712" i="1"/>
  <c r="H712" i="1"/>
  <c r="F712" i="1"/>
  <c r="J712" i="1" s="1"/>
  <c r="E712" i="1"/>
  <c r="I735" i="38"/>
  <c r="K735" i="38"/>
  <c r="D736" i="38" s="1"/>
  <c r="I714" i="45" l="1"/>
  <c r="K714" i="45"/>
  <c r="D715" i="45" s="1"/>
  <c r="H715" i="44"/>
  <c r="E715" i="44"/>
  <c r="G715" i="44"/>
  <c r="F715" i="44"/>
  <c r="J715" i="44" s="1"/>
  <c r="I702" i="37"/>
  <c r="K702" i="37"/>
  <c r="D703" i="37" s="1"/>
  <c r="G713" i="43"/>
  <c r="F713" i="43"/>
  <c r="J713" i="43" s="1"/>
  <c r="H713" i="43"/>
  <c r="E713" i="43"/>
  <c r="I712" i="1"/>
  <c r="K712" i="1"/>
  <c r="D713" i="1" s="1"/>
  <c r="E736" i="38"/>
  <c r="H736" i="38"/>
  <c r="G736" i="38"/>
  <c r="F736" i="38"/>
  <c r="J736" i="38" s="1"/>
  <c r="H713" i="4"/>
  <c r="G713" i="4"/>
  <c r="F713" i="4"/>
  <c r="J713" i="4" s="1"/>
  <c r="E713" i="4"/>
  <c r="K712" i="42"/>
  <c r="D713" i="42" s="1"/>
  <c r="I712" i="42"/>
  <c r="H715" i="45" l="1"/>
  <c r="G715" i="45"/>
  <c r="F715" i="45"/>
  <c r="J715" i="45" s="1"/>
  <c r="E715" i="45"/>
  <c r="I715" i="44"/>
  <c r="K715" i="44"/>
  <c r="D716" i="44" s="1"/>
  <c r="G703" i="37"/>
  <c r="F703" i="37"/>
  <c r="J703" i="37" s="1"/>
  <c r="E703" i="37"/>
  <c r="H703" i="37"/>
  <c r="I713" i="43"/>
  <c r="K713" i="43"/>
  <c r="D714" i="43" s="1"/>
  <c r="I736" i="38"/>
  <c r="K736" i="38"/>
  <c r="D737" i="38" s="1"/>
  <c r="I713" i="4"/>
  <c r="K713" i="4"/>
  <c r="D714" i="4" s="1"/>
  <c r="E713" i="1"/>
  <c r="F713" i="1"/>
  <c r="J713" i="1" s="1"/>
  <c r="H713" i="1"/>
  <c r="G713" i="1"/>
  <c r="G713" i="42"/>
  <c r="H713" i="42"/>
  <c r="F713" i="42"/>
  <c r="J713" i="42" s="1"/>
  <c r="E713" i="42"/>
  <c r="K715" i="45" l="1"/>
  <c r="D716" i="45" s="1"/>
  <c r="I715" i="45"/>
  <c r="E716" i="44"/>
  <c r="F716" i="44"/>
  <c r="J716" i="44" s="1"/>
  <c r="G716" i="44"/>
  <c r="H716" i="44"/>
  <c r="K703" i="37"/>
  <c r="D704" i="37" s="1"/>
  <c r="I703" i="37"/>
  <c r="H714" i="43"/>
  <c r="F714" i="43"/>
  <c r="J714" i="43" s="1"/>
  <c r="E714" i="43"/>
  <c r="G714" i="43"/>
  <c r="K713" i="1"/>
  <c r="D714" i="1" s="1"/>
  <c r="I713" i="1"/>
  <c r="F714" i="4"/>
  <c r="J714" i="4" s="1"/>
  <c r="E714" i="4"/>
  <c r="G714" i="4"/>
  <c r="H714" i="4"/>
  <c r="G737" i="38"/>
  <c r="F737" i="38"/>
  <c r="J737" i="38" s="1"/>
  <c r="H737" i="38"/>
  <c r="E737" i="38"/>
  <c r="K713" i="42"/>
  <c r="D714" i="42" s="1"/>
  <c r="I713" i="42"/>
  <c r="G716" i="45" l="1"/>
  <c r="F716" i="45"/>
  <c r="J716" i="45" s="1"/>
  <c r="H716" i="45"/>
  <c r="E716" i="45"/>
  <c r="K716" i="44"/>
  <c r="D717" i="44" s="1"/>
  <c r="I716" i="44"/>
  <c r="H704" i="37"/>
  <c r="G704" i="37"/>
  <c r="E704" i="37"/>
  <c r="F704" i="37"/>
  <c r="J704" i="37" s="1"/>
  <c r="I714" i="43"/>
  <c r="K714" i="43"/>
  <c r="D715" i="43" s="1"/>
  <c r="I737" i="38"/>
  <c r="K737" i="38"/>
  <c r="D738" i="38" s="1"/>
  <c r="G714" i="42"/>
  <c r="E714" i="42"/>
  <c r="F714" i="42"/>
  <c r="J714" i="42" s="1"/>
  <c r="H714" i="42"/>
  <c r="K714" i="4"/>
  <c r="D715" i="4" s="1"/>
  <c r="I714" i="4"/>
  <c r="H714" i="1"/>
  <c r="G714" i="1"/>
  <c r="E714" i="1"/>
  <c r="F714" i="1"/>
  <c r="J714" i="1" s="1"/>
  <c r="K716" i="45" l="1"/>
  <c r="D717" i="45" s="1"/>
  <c r="I716" i="45"/>
  <c r="E717" i="44"/>
  <c r="H717" i="44"/>
  <c r="G717" i="44"/>
  <c r="F717" i="44"/>
  <c r="J717" i="44" s="1"/>
  <c r="K704" i="37"/>
  <c r="D705" i="37" s="1"/>
  <c r="I704" i="37"/>
  <c r="G715" i="43"/>
  <c r="F715" i="43"/>
  <c r="J715" i="43" s="1"/>
  <c r="E715" i="43"/>
  <c r="H715" i="43"/>
  <c r="I714" i="42"/>
  <c r="K714" i="42"/>
  <c r="D715" i="42" s="1"/>
  <c r="E738" i="38"/>
  <c r="H738" i="38"/>
  <c r="G738" i="38"/>
  <c r="F738" i="38"/>
  <c r="J738" i="38" s="1"/>
  <c r="I714" i="1"/>
  <c r="K714" i="1"/>
  <c r="D715" i="1" s="1"/>
  <c r="G715" i="4"/>
  <c r="H715" i="4"/>
  <c r="F715" i="4"/>
  <c r="J715" i="4" s="1"/>
  <c r="E715" i="4"/>
  <c r="E717" i="45" l="1"/>
  <c r="G717" i="45"/>
  <c r="F717" i="45"/>
  <c r="J717" i="45" s="1"/>
  <c r="H717" i="45"/>
  <c r="I717" i="44"/>
  <c r="K717" i="44"/>
  <c r="D718" i="44" s="1"/>
  <c r="F705" i="37"/>
  <c r="J705" i="37" s="1"/>
  <c r="E705" i="37"/>
  <c r="G705" i="37"/>
  <c r="H705" i="37"/>
  <c r="K715" i="43"/>
  <c r="D716" i="43" s="1"/>
  <c r="I715" i="43"/>
  <c r="G715" i="1"/>
  <c r="H715" i="1"/>
  <c r="F715" i="1"/>
  <c r="J715" i="1" s="1"/>
  <c r="E715" i="1"/>
  <c r="G715" i="42"/>
  <c r="H715" i="42"/>
  <c r="E715" i="42"/>
  <c r="F715" i="42"/>
  <c r="J715" i="42" s="1"/>
  <c r="K738" i="38"/>
  <c r="D739" i="38" s="1"/>
  <c r="I738" i="38"/>
  <c r="K715" i="4"/>
  <c r="D716" i="4" s="1"/>
  <c r="I715" i="4"/>
  <c r="K717" i="45" l="1"/>
  <c r="D718" i="45" s="1"/>
  <c r="I717" i="45"/>
  <c r="E718" i="44"/>
  <c r="F718" i="44"/>
  <c r="J718" i="44" s="1"/>
  <c r="H718" i="44"/>
  <c r="G718" i="44"/>
  <c r="K705" i="37"/>
  <c r="D706" i="37" s="1"/>
  <c r="I705" i="37"/>
  <c r="G716" i="43"/>
  <c r="F716" i="43"/>
  <c r="J716" i="43" s="1"/>
  <c r="H716" i="43"/>
  <c r="E716" i="43"/>
  <c r="G739" i="38"/>
  <c r="F739" i="38"/>
  <c r="J739" i="38" s="1"/>
  <c r="E739" i="38"/>
  <c r="H739" i="38"/>
  <c r="I715" i="42"/>
  <c r="K715" i="42"/>
  <c r="D716" i="42" s="1"/>
  <c r="F716" i="4"/>
  <c r="J716" i="4" s="1"/>
  <c r="E716" i="4"/>
  <c r="H716" i="4"/>
  <c r="G716" i="4"/>
  <c r="K715" i="1"/>
  <c r="D716" i="1" s="1"/>
  <c r="I715" i="1"/>
  <c r="H718" i="45" l="1"/>
  <c r="E718" i="45"/>
  <c r="G718" i="45"/>
  <c r="F718" i="45"/>
  <c r="J718" i="45" s="1"/>
  <c r="I718" i="44"/>
  <c r="K718" i="44"/>
  <c r="D719" i="44" s="1"/>
  <c r="F706" i="37"/>
  <c r="J706" i="37" s="1"/>
  <c r="E706" i="37"/>
  <c r="H706" i="37"/>
  <c r="G706" i="37"/>
  <c r="K716" i="43"/>
  <c r="D717" i="43" s="1"/>
  <c r="I716" i="43"/>
  <c r="G716" i="1"/>
  <c r="E716" i="1"/>
  <c r="F716" i="1"/>
  <c r="J716" i="1" s="1"/>
  <c r="H716" i="1"/>
  <c r="K716" i="4"/>
  <c r="D717" i="4" s="1"/>
  <c r="I716" i="4"/>
  <c r="G716" i="42"/>
  <c r="F716" i="42"/>
  <c r="J716" i="42" s="1"/>
  <c r="E716" i="42"/>
  <c r="H716" i="42"/>
  <c r="I739" i="38"/>
  <c r="K739" i="38"/>
  <c r="D740" i="38" s="1"/>
  <c r="I718" i="45" l="1"/>
  <c r="K718" i="45"/>
  <c r="D719" i="45" s="1"/>
  <c r="H719" i="44"/>
  <c r="E719" i="44"/>
  <c r="G719" i="44"/>
  <c r="F719" i="44"/>
  <c r="J719" i="44" s="1"/>
  <c r="I706" i="37"/>
  <c r="K706" i="37"/>
  <c r="D707" i="37" s="1"/>
  <c r="G717" i="43"/>
  <c r="E717" i="43"/>
  <c r="F717" i="43"/>
  <c r="J717" i="43" s="1"/>
  <c r="H717" i="43"/>
  <c r="K716" i="42"/>
  <c r="D717" i="42" s="1"/>
  <c r="I716" i="42"/>
  <c r="I716" i="1"/>
  <c r="K716" i="1"/>
  <c r="D717" i="1" s="1"/>
  <c r="E740" i="38"/>
  <c r="H740" i="38"/>
  <c r="G740" i="38"/>
  <c r="F740" i="38"/>
  <c r="J740" i="38" s="1"/>
  <c r="G717" i="4"/>
  <c r="F717" i="4"/>
  <c r="J717" i="4" s="1"/>
  <c r="E717" i="4"/>
  <c r="H717" i="4"/>
  <c r="H719" i="45" l="1"/>
  <c r="G719" i="45"/>
  <c r="F719" i="45"/>
  <c r="J719" i="45" s="1"/>
  <c r="E719" i="45"/>
  <c r="I719" i="44"/>
  <c r="K719" i="44"/>
  <c r="D720" i="44" s="1"/>
  <c r="H707" i="37"/>
  <c r="F707" i="37"/>
  <c r="J707" i="37" s="1"/>
  <c r="E707" i="37"/>
  <c r="G707" i="37"/>
  <c r="K717" i="43"/>
  <c r="D718" i="43" s="1"/>
  <c r="I717" i="43"/>
  <c r="K717" i="4"/>
  <c r="D718" i="4" s="1"/>
  <c r="I717" i="4"/>
  <c r="F717" i="1"/>
  <c r="J717" i="1" s="1"/>
  <c r="G717" i="1"/>
  <c r="E717" i="1"/>
  <c r="H717" i="1"/>
  <c r="K740" i="38"/>
  <c r="D741" i="38" s="1"/>
  <c r="I740" i="38"/>
  <c r="G717" i="42"/>
  <c r="H717" i="42"/>
  <c r="F717" i="42"/>
  <c r="J717" i="42" s="1"/>
  <c r="E717" i="42"/>
  <c r="K719" i="45" l="1"/>
  <c r="D720" i="45" s="1"/>
  <c r="I719" i="45"/>
  <c r="E720" i="44"/>
  <c r="H720" i="44"/>
  <c r="G720" i="44"/>
  <c r="F720" i="44"/>
  <c r="J720" i="44" s="1"/>
  <c r="K707" i="37"/>
  <c r="D708" i="37" s="1"/>
  <c r="I707" i="37"/>
  <c r="F718" i="43"/>
  <c r="J718" i="43" s="1"/>
  <c r="G718" i="43"/>
  <c r="H718" i="43"/>
  <c r="E718" i="43"/>
  <c r="K717" i="1"/>
  <c r="D718" i="1" s="1"/>
  <c r="I717" i="1"/>
  <c r="K717" i="42"/>
  <c r="D718" i="42" s="1"/>
  <c r="I717" i="42"/>
  <c r="G741" i="38"/>
  <c r="F741" i="38"/>
  <c r="J741" i="38" s="1"/>
  <c r="E741" i="38"/>
  <c r="H741" i="38"/>
  <c r="F718" i="4"/>
  <c r="J718" i="4" s="1"/>
  <c r="E718" i="4"/>
  <c r="G718" i="4"/>
  <c r="H718" i="4"/>
  <c r="G720" i="45" l="1"/>
  <c r="F720" i="45"/>
  <c r="J720" i="45" s="1"/>
  <c r="H720" i="45"/>
  <c r="E720" i="45"/>
  <c r="K720" i="44"/>
  <c r="D721" i="44" s="1"/>
  <c r="I720" i="44"/>
  <c r="G708" i="37"/>
  <c r="F708" i="37"/>
  <c r="J708" i="37" s="1"/>
  <c r="H708" i="37"/>
  <c r="E708" i="37"/>
  <c r="I718" i="43"/>
  <c r="K718" i="43"/>
  <c r="D719" i="43" s="1"/>
  <c r="I718" i="4"/>
  <c r="K718" i="4"/>
  <c r="D719" i="4" s="1"/>
  <c r="G718" i="42"/>
  <c r="E718" i="42"/>
  <c r="F718" i="42"/>
  <c r="J718" i="42" s="1"/>
  <c r="H718" i="42"/>
  <c r="I741" i="38"/>
  <c r="K741" i="38"/>
  <c r="D742" i="38" s="1"/>
  <c r="H718" i="1"/>
  <c r="G718" i="1"/>
  <c r="F718" i="1"/>
  <c r="J718" i="1" s="1"/>
  <c r="E718" i="1"/>
  <c r="K720" i="45" l="1"/>
  <c r="D721" i="45" s="1"/>
  <c r="I720" i="45"/>
  <c r="E721" i="44"/>
  <c r="H721" i="44"/>
  <c r="G721" i="44"/>
  <c r="F721" i="44"/>
  <c r="J721" i="44" s="1"/>
  <c r="I708" i="37"/>
  <c r="K708" i="37"/>
  <c r="D709" i="37" s="1"/>
  <c r="G719" i="43"/>
  <c r="F719" i="43"/>
  <c r="J719" i="43" s="1"/>
  <c r="H719" i="43"/>
  <c r="E719" i="43"/>
  <c r="H719" i="4"/>
  <c r="F719" i="4"/>
  <c r="J719" i="4" s="1"/>
  <c r="E719" i="4"/>
  <c r="G719" i="4"/>
  <c r="I718" i="42"/>
  <c r="K718" i="42"/>
  <c r="D719" i="42" s="1"/>
  <c r="E742" i="38"/>
  <c r="H742" i="38"/>
  <c r="G742" i="38"/>
  <c r="F742" i="38"/>
  <c r="J742" i="38" s="1"/>
  <c r="I718" i="1"/>
  <c r="K718" i="1"/>
  <c r="D719" i="1" s="1"/>
  <c r="G721" i="45" l="1"/>
  <c r="F721" i="45"/>
  <c r="J721" i="45" s="1"/>
  <c r="H721" i="45"/>
  <c r="E721" i="45"/>
  <c r="I721" i="44"/>
  <c r="K721" i="44"/>
  <c r="D722" i="44" s="1"/>
  <c r="G709" i="37"/>
  <c r="H709" i="37"/>
  <c r="E709" i="37"/>
  <c r="F709" i="37"/>
  <c r="J709" i="37" s="1"/>
  <c r="K719" i="43"/>
  <c r="D720" i="43" s="1"/>
  <c r="I719" i="43"/>
  <c r="I742" i="38"/>
  <c r="K742" i="38"/>
  <c r="D743" i="38" s="1"/>
  <c r="G719" i="42"/>
  <c r="H719" i="42"/>
  <c r="E719" i="42"/>
  <c r="F719" i="42"/>
  <c r="J719" i="42" s="1"/>
  <c r="I719" i="4"/>
  <c r="K719" i="4"/>
  <c r="D720" i="4" s="1"/>
  <c r="H719" i="1"/>
  <c r="E719" i="1"/>
  <c r="G719" i="1"/>
  <c r="F719" i="1"/>
  <c r="J719" i="1" s="1"/>
  <c r="K721" i="45" l="1"/>
  <c r="D722" i="45" s="1"/>
  <c r="I721" i="45"/>
  <c r="E722" i="44"/>
  <c r="H722" i="44"/>
  <c r="G722" i="44"/>
  <c r="F722" i="44"/>
  <c r="J722" i="44" s="1"/>
  <c r="K709" i="37"/>
  <c r="D710" i="37" s="1"/>
  <c r="I709" i="37"/>
  <c r="G720" i="43"/>
  <c r="F720" i="43"/>
  <c r="J720" i="43" s="1"/>
  <c r="H720" i="43"/>
  <c r="E720" i="43"/>
  <c r="I719" i="1"/>
  <c r="K719" i="1"/>
  <c r="D720" i="1" s="1"/>
  <c r="I719" i="42"/>
  <c r="K719" i="42"/>
  <c r="D720" i="42" s="1"/>
  <c r="G743" i="38"/>
  <c r="F743" i="38"/>
  <c r="J743" i="38" s="1"/>
  <c r="E743" i="38"/>
  <c r="H743" i="38"/>
  <c r="F720" i="4"/>
  <c r="J720" i="4" s="1"/>
  <c r="E720" i="4"/>
  <c r="G720" i="4"/>
  <c r="H720" i="4"/>
  <c r="H722" i="45" l="1"/>
  <c r="G722" i="45"/>
  <c r="F722" i="45"/>
  <c r="J722" i="45" s="1"/>
  <c r="E722" i="45"/>
  <c r="I722" i="44"/>
  <c r="K722" i="44"/>
  <c r="D723" i="44" s="1"/>
  <c r="H710" i="37"/>
  <c r="G710" i="37"/>
  <c r="F710" i="37"/>
  <c r="J710" i="37" s="1"/>
  <c r="E710" i="37"/>
  <c r="I720" i="43"/>
  <c r="K720" i="43"/>
  <c r="D721" i="43" s="1"/>
  <c r="I743" i="38"/>
  <c r="K743" i="38"/>
  <c r="D744" i="38" s="1"/>
  <c r="I720" i="4"/>
  <c r="K720" i="4"/>
  <c r="D721" i="4" s="1"/>
  <c r="G720" i="1"/>
  <c r="F720" i="1"/>
  <c r="J720" i="1" s="1"/>
  <c r="H720" i="1"/>
  <c r="E720" i="1"/>
  <c r="G720" i="42"/>
  <c r="F720" i="42"/>
  <c r="J720" i="42" s="1"/>
  <c r="E720" i="42"/>
  <c r="H720" i="42"/>
  <c r="I722" i="45" l="1"/>
  <c r="K722" i="45"/>
  <c r="D723" i="45" s="1"/>
  <c r="H723" i="44"/>
  <c r="E723" i="44"/>
  <c r="G723" i="44"/>
  <c r="F723" i="44"/>
  <c r="J723" i="44" s="1"/>
  <c r="I710" i="37"/>
  <c r="K710" i="37"/>
  <c r="D711" i="37" s="1"/>
  <c r="G721" i="43"/>
  <c r="F721" i="43"/>
  <c r="J721" i="43" s="1"/>
  <c r="E721" i="43"/>
  <c r="H721" i="43"/>
  <c r="G721" i="4"/>
  <c r="F721" i="4"/>
  <c r="J721" i="4" s="1"/>
  <c r="E721" i="4"/>
  <c r="H721" i="4"/>
  <c r="K720" i="42"/>
  <c r="D721" i="42" s="1"/>
  <c r="I720" i="42"/>
  <c r="E744" i="38"/>
  <c r="H744" i="38"/>
  <c r="G744" i="38"/>
  <c r="F744" i="38"/>
  <c r="J744" i="38" s="1"/>
  <c r="I720" i="1"/>
  <c r="K720" i="1"/>
  <c r="D721" i="1" s="1"/>
  <c r="H723" i="45" l="1"/>
  <c r="G723" i="45"/>
  <c r="F723" i="45"/>
  <c r="J723" i="45" s="1"/>
  <c r="E723" i="45"/>
  <c r="I723" i="44"/>
  <c r="K723" i="44"/>
  <c r="D724" i="44" s="1"/>
  <c r="F711" i="37"/>
  <c r="J711" i="37" s="1"/>
  <c r="G711" i="37"/>
  <c r="H711" i="37"/>
  <c r="E711" i="37"/>
  <c r="I721" i="43"/>
  <c r="K721" i="43"/>
  <c r="D722" i="43" s="1"/>
  <c r="F721" i="1"/>
  <c r="J721" i="1" s="1"/>
  <c r="H721" i="1"/>
  <c r="G721" i="1"/>
  <c r="E721" i="1"/>
  <c r="I744" i="38"/>
  <c r="K744" i="38"/>
  <c r="D745" i="38" s="1"/>
  <c r="I721" i="4"/>
  <c r="K721" i="4"/>
  <c r="D722" i="4" s="1"/>
  <c r="G721" i="42"/>
  <c r="H721" i="42"/>
  <c r="F721" i="42"/>
  <c r="J721" i="42" s="1"/>
  <c r="E721" i="42"/>
  <c r="K723" i="45" l="1"/>
  <c r="D724" i="45" s="1"/>
  <c r="I723" i="45"/>
  <c r="E724" i="44"/>
  <c r="F724" i="44"/>
  <c r="J724" i="44" s="1"/>
  <c r="G724" i="44"/>
  <c r="H724" i="44"/>
  <c r="I711" i="37"/>
  <c r="K711" i="37"/>
  <c r="D712" i="37" s="1"/>
  <c r="H722" i="43"/>
  <c r="F722" i="43"/>
  <c r="J722" i="43" s="1"/>
  <c r="E722" i="43"/>
  <c r="G722" i="43"/>
  <c r="F722" i="4"/>
  <c r="J722" i="4" s="1"/>
  <c r="E722" i="4"/>
  <c r="G722" i="4"/>
  <c r="H722" i="4"/>
  <c r="G745" i="38"/>
  <c r="F745" i="38"/>
  <c r="J745" i="38" s="1"/>
  <c r="H745" i="38"/>
  <c r="E745" i="38"/>
  <c r="K721" i="42"/>
  <c r="D722" i="42" s="1"/>
  <c r="I721" i="42"/>
  <c r="K721" i="1"/>
  <c r="D722" i="1" s="1"/>
  <c r="I721" i="1"/>
  <c r="G724" i="45" l="1"/>
  <c r="F724" i="45"/>
  <c r="J724" i="45" s="1"/>
  <c r="H724" i="45"/>
  <c r="E724" i="45"/>
  <c r="K724" i="44"/>
  <c r="D725" i="44" s="1"/>
  <c r="I724" i="44"/>
  <c r="H712" i="37"/>
  <c r="G712" i="37"/>
  <c r="E712" i="37"/>
  <c r="F712" i="37"/>
  <c r="J712" i="37" s="1"/>
  <c r="I722" i="43"/>
  <c r="K722" i="43"/>
  <c r="D723" i="43" s="1"/>
  <c r="I745" i="38"/>
  <c r="K745" i="38"/>
  <c r="D746" i="38" s="1"/>
  <c r="G722" i="1"/>
  <c r="E722" i="1"/>
  <c r="F722" i="1"/>
  <c r="J722" i="1" s="1"/>
  <c r="H722" i="1"/>
  <c r="G722" i="42"/>
  <c r="E722" i="42"/>
  <c r="F722" i="42"/>
  <c r="J722" i="42" s="1"/>
  <c r="H722" i="42"/>
  <c r="K722" i="4"/>
  <c r="D723" i="4" s="1"/>
  <c r="I722" i="4"/>
  <c r="K724" i="45" l="1"/>
  <c r="D725" i="45" s="1"/>
  <c r="I724" i="45"/>
  <c r="E725" i="44"/>
  <c r="H725" i="44"/>
  <c r="G725" i="44"/>
  <c r="F725" i="44"/>
  <c r="J725" i="44" s="1"/>
  <c r="I712" i="37"/>
  <c r="K712" i="37"/>
  <c r="D713" i="37" s="1"/>
  <c r="G723" i="43"/>
  <c r="F723" i="43"/>
  <c r="J723" i="43" s="1"/>
  <c r="E723" i="43"/>
  <c r="H723" i="43"/>
  <c r="K722" i="1"/>
  <c r="D723" i="1" s="1"/>
  <c r="I722" i="1"/>
  <c r="E746" i="38"/>
  <c r="H746" i="38"/>
  <c r="G746" i="38"/>
  <c r="F746" i="38"/>
  <c r="J746" i="38" s="1"/>
  <c r="I722" i="42"/>
  <c r="K722" i="42"/>
  <c r="D723" i="42" s="1"/>
  <c r="H723" i="4"/>
  <c r="G723" i="4"/>
  <c r="F723" i="4"/>
  <c r="J723" i="4" s="1"/>
  <c r="E723" i="4"/>
  <c r="E725" i="45" l="1"/>
  <c r="G725" i="45"/>
  <c r="F725" i="45"/>
  <c r="J725" i="45" s="1"/>
  <c r="H725" i="45"/>
  <c r="I725" i="44"/>
  <c r="K725" i="44"/>
  <c r="D726" i="44" s="1"/>
  <c r="G713" i="37"/>
  <c r="H713" i="37"/>
  <c r="E713" i="37"/>
  <c r="F713" i="37"/>
  <c r="J713" i="37" s="1"/>
  <c r="I723" i="43"/>
  <c r="K723" i="43"/>
  <c r="D724" i="43" s="1"/>
  <c r="K723" i="4"/>
  <c r="D724" i="4" s="1"/>
  <c r="I723" i="4"/>
  <c r="K746" i="38"/>
  <c r="D747" i="38" s="1"/>
  <c r="I746" i="38"/>
  <c r="G723" i="42"/>
  <c r="H723" i="42"/>
  <c r="F723" i="42"/>
  <c r="J723" i="42" s="1"/>
  <c r="E723" i="42"/>
  <c r="G723" i="1"/>
  <c r="H723" i="1"/>
  <c r="F723" i="1"/>
  <c r="J723" i="1" s="1"/>
  <c r="E723" i="1"/>
  <c r="K725" i="45" l="1"/>
  <c r="D726" i="45" s="1"/>
  <c r="I725" i="45"/>
  <c r="E726" i="44"/>
  <c r="F726" i="44"/>
  <c r="J726" i="44" s="1"/>
  <c r="H726" i="44"/>
  <c r="G726" i="44"/>
  <c r="K713" i="37"/>
  <c r="D714" i="37" s="1"/>
  <c r="I713" i="37"/>
  <c r="G724" i="43"/>
  <c r="F724" i="43"/>
  <c r="J724" i="43" s="1"/>
  <c r="E724" i="43"/>
  <c r="H724" i="43"/>
  <c r="F724" i="4"/>
  <c r="J724" i="4" s="1"/>
  <c r="E724" i="4"/>
  <c r="G724" i="4"/>
  <c r="H724" i="4"/>
  <c r="K723" i="1"/>
  <c r="D724" i="1" s="1"/>
  <c r="I723" i="1"/>
  <c r="I723" i="42"/>
  <c r="K723" i="42"/>
  <c r="D724" i="42" s="1"/>
  <c r="G747" i="38"/>
  <c r="F747" i="38"/>
  <c r="J747" i="38" s="1"/>
  <c r="H747" i="38"/>
  <c r="E747" i="38"/>
  <c r="H726" i="45" l="1"/>
  <c r="E726" i="45"/>
  <c r="G726" i="45"/>
  <c r="F726" i="45"/>
  <c r="J726" i="45" s="1"/>
  <c r="I726" i="44"/>
  <c r="K726" i="44"/>
  <c r="D727" i="44" s="1"/>
  <c r="H714" i="37"/>
  <c r="G714" i="37"/>
  <c r="F714" i="37"/>
  <c r="J714" i="37" s="1"/>
  <c r="E714" i="37"/>
  <c r="I724" i="43"/>
  <c r="K724" i="43"/>
  <c r="D725" i="43" s="1"/>
  <c r="G724" i="1"/>
  <c r="E724" i="1"/>
  <c r="H724" i="1"/>
  <c r="F724" i="1"/>
  <c r="J724" i="1" s="1"/>
  <c r="K724" i="4"/>
  <c r="D725" i="4" s="1"/>
  <c r="I724" i="4"/>
  <c r="I747" i="38"/>
  <c r="K747" i="38"/>
  <c r="D748" i="38" s="1"/>
  <c r="G724" i="42"/>
  <c r="F724" i="42"/>
  <c r="J724" i="42" s="1"/>
  <c r="E724" i="42"/>
  <c r="H724" i="42"/>
  <c r="I726" i="45" l="1"/>
  <c r="K726" i="45"/>
  <c r="D727" i="45" s="1"/>
  <c r="F727" i="44"/>
  <c r="J727" i="44" s="1"/>
  <c r="E727" i="44"/>
  <c r="G727" i="44"/>
  <c r="H727" i="44"/>
  <c r="K714" i="37"/>
  <c r="D715" i="37" s="1"/>
  <c r="I714" i="37"/>
  <c r="G725" i="43"/>
  <c r="E725" i="43"/>
  <c r="F725" i="43"/>
  <c r="J725" i="43" s="1"/>
  <c r="H725" i="43"/>
  <c r="I724" i="1"/>
  <c r="K724" i="1"/>
  <c r="D725" i="1" s="1"/>
  <c r="F725" i="4"/>
  <c r="J725" i="4" s="1"/>
  <c r="E725" i="4"/>
  <c r="H725" i="4"/>
  <c r="G725" i="4"/>
  <c r="K724" i="42"/>
  <c r="D725" i="42" s="1"/>
  <c r="I724" i="42"/>
  <c r="E748" i="38"/>
  <c r="H748" i="38"/>
  <c r="G748" i="38"/>
  <c r="F748" i="38"/>
  <c r="J748" i="38" s="1"/>
  <c r="H727" i="45" l="1"/>
  <c r="G727" i="45"/>
  <c r="F727" i="45"/>
  <c r="J727" i="45" s="1"/>
  <c r="E727" i="45"/>
  <c r="K727" i="44"/>
  <c r="D728" i="44" s="1"/>
  <c r="I727" i="44"/>
  <c r="F715" i="37"/>
  <c r="J715" i="37" s="1"/>
  <c r="H715" i="37"/>
  <c r="E715" i="37"/>
  <c r="G715" i="37"/>
  <c r="K725" i="43"/>
  <c r="D726" i="43" s="1"/>
  <c r="I725" i="43"/>
  <c r="K748" i="38"/>
  <c r="D749" i="38" s="1"/>
  <c r="I748" i="38"/>
  <c r="E725" i="1"/>
  <c r="F725" i="1"/>
  <c r="J725" i="1" s="1"/>
  <c r="G725" i="1"/>
  <c r="H725" i="1"/>
  <c r="G725" i="42"/>
  <c r="H725" i="42"/>
  <c r="F725" i="42"/>
  <c r="J725" i="42" s="1"/>
  <c r="E725" i="42"/>
  <c r="I725" i="4"/>
  <c r="K725" i="4"/>
  <c r="D726" i="4" s="1"/>
  <c r="K727" i="45" l="1"/>
  <c r="D728" i="45" s="1"/>
  <c r="I727" i="45"/>
  <c r="F728" i="44"/>
  <c r="J728" i="44" s="1"/>
  <c r="H728" i="44"/>
  <c r="G728" i="44"/>
  <c r="E728" i="44"/>
  <c r="K715" i="37"/>
  <c r="D716" i="37" s="1"/>
  <c r="I715" i="37"/>
  <c r="F726" i="43"/>
  <c r="J726" i="43" s="1"/>
  <c r="E726" i="43"/>
  <c r="H726" i="43"/>
  <c r="G726" i="43"/>
  <c r="K725" i="42"/>
  <c r="D726" i="42" s="1"/>
  <c r="I725" i="42"/>
  <c r="G749" i="38"/>
  <c r="F749" i="38"/>
  <c r="J749" i="38" s="1"/>
  <c r="E749" i="38"/>
  <c r="H749" i="38"/>
  <c r="F726" i="4"/>
  <c r="J726" i="4" s="1"/>
  <c r="E726" i="4"/>
  <c r="H726" i="4"/>
  <c r="G726" i="4"/>
  <c r="K725" i="1"/>
  <c r="D726" i="1" s="1"/>
  <c r="I725" i="1"/>
  <c r="G728" i="45" l="1"/>
  <c r="F728" i="45"/>
  <c r="J728" i="45" s="1"/>
  <c r="H728" i="45"/>
  <c r="E728" i="45"/>
  <c r="I728" i="44"/>
  <c r="K728" i="44"/>
  <c r="D729" i="44" s="1"/>
  <c r="F716" i="37"/>
  <c r="J716" i="37" s="1"/>
  <c r="G716" i="37"/>
  <c r="E716" i="37"/>
  <c r="H716" i="37"/>
  <c r="I726" i="43"/>
  <c r="K726" i="43"/>
  <c r="D727" i="43" s="1"/>
  <c r="I749" i="38"/>
  <c r="K749" i="38"/>
  <c r="D750" i="38" s="1"/>
  <c r="G726" i="1"/>
  <c r="F726" i="1"/>
  <c r="J726" i="1" s="1"/>
  <c r="H726" i="1"/>
  <c r="E726" i="1"/>
  <c r="K726" i="4"/>
  <c r="D727" i="4" s="1"/>
  <c r="I726" i="4"/>
  <c r="G726" i="42"/>
  <c r="E726" i="42"/>
  <c r="F726" i="42"/>
  <c r="J726" i="42" s="1"/>
  <c r="H726" i="42"/>
  <c r="K728" i="45" l="1"/>
  <c r="D729" i="45" s="1"/>
  <c r="I728" i="45"/>
  <c r="F729" i="44"/>
  <c r="J729" i="44" s="1"/>
  <c r="G729" i="44"/>
  <c r="E729" i="44"/>
  <c r="H729" i="44"/>
  <c r="I716" i="37"/>
  <c r="K716" i="37"/>
  <c r="D717" i="37" s="1"/>
  <c r="H727" i="43"/>
  <c r="G727" i="43"/>
  <c r="F727" i="43"/>
  <c r="J727" i="43" s="1"/>
  <c r="E727" i="43"/>
  <c r="I726" i="1"/>
  <c r="K726" i="1"/>
  <c r="D727" i="1" s="1"/>
  <c r="H727" i="4"/>
  <c r="F727" i="4"/>
  <c r="J727" i="4" s="1"/>
  <c r="E727" i="4"/>
  <c r="G727" i="4"/>
  <c r="E750" i="38"/>
  <c r="H750" i="38"/>
  <c r="G750" i="38"/>
  <c r="F750" i="38"/>
  <c r="J750" i="38" s="1"/>
  <c r="I726" i="42"/>
  <c r="K726" i="42"/>
  <c r="D727" i="42" s="1"/>
  <c r="G729" i="45" l="1"/>
  <c r="F729" i="45"/>
  <c r="J729" i="45" s="1"/>
  <c r="H729" i="45"/>
  <c r="E729" i="45"/>
  <c r="K729" i="44"/>
  <c r="D730" i="44" s="1"/>
  <c r="I729" i="44"/>
  <c r="E717" i="37"/>
  <c r="F717" i="37"/>
  <c r="J717" i="37" s="1"/>
  <c r="G717" i="37"/>
  <c r="H717" i="37"/>
  <c r="K727" i="43"/>
  <c r="D728" i="43" s="1"/>
  <c r="I727" i="43"/>
  <c r="H727" i="1"/>
  <c r="G727" i="1"/>
  <c r="F727" i="1"/>
  <c r="J727" i="1" s="1"/>
  <c r="E727" i="1"/>
  <c r="I750" i="38"/>
  <c r="K750" i="38"/>
  <c r="D751" i="38" s="1"/>
  <c r="I727" i="4"/>
  <c r="K727" i="4"/>
  <c r="D728" i="4" s="1"/>
  <c r="G727" i="42"/>
  <c r="H727" i="42"/>
  <c r="E727" i="42"/>
  <c r="F727" i="42"/>
  <c r="J727" i="42" s="1"/>
  <c r="K729" i="45" l="1"/>
  <c r="D730" i="45" s="1"/>
  <c r="I729" i="45"/>
  <c r="F730" i="44"/>
  <c r="J730" i="44" s="1"/>
  <c r="G730" i="44"/>
  <c r="E730" i="44"/>
  <c r="H730" i="44"/>
  <c r="K717" i="37"/>
  <c r="D718" i="37" s="1"/>
  <c r="I717" i="37"/>
  <c r="G728" i="43"/>
  <c r="F728" i="43"/>
  <c r="J728" i="43" s="1"/>
  <c r="H728" i="43"/>
  <c r="E728" i="43"/>
  <c r="G751" i="38"/>
  <c r="F751" i="38"/>
  <c r="J751" i="38" s="1"/>
  <c r="E751" i="38"/>
  <c r="H751" i="38"/>
  <c r="F728" i="4"/>
  <c r="J728" i="4" s="1"/>
  <c r="E728" i="4"/>
  <c r="H728" i="4"/>
  <c r="G728" i="4"/>
  <c r="I727" i="42"/>
  <c r="K727" i="42"/>
  <c r="D728" i="42" s="1"/>
  <c r="I727" i="1"/>
  <c r="K727" i="1"/>
  <c r="D728" i="1" s="1"/>
  <c r="H730" i="45" l="1"/>
  <c r="G730" i="45"/>
  <c r="F730" i="45"/>
  <c r="J730" i="45" s="1"/>
  <c r="E730" i="45"/>
  <c r="K730" i="44"/>
  <c r="D731" i="44" s="1"/>
  <c r="I730" i="44"/>
  <c r="F718" i="37"/>
  <c r="J718" i="37" s="1"/>
  <c r="E718" i="37"/>
  <c r="H718" i="37"/>
  <c r="G718" i="37"/>
  <c r="I728" i="43"/>
  <c r="K728" i="43"/>
  <c r="D729" i="43" s="1"/>
  <c r="I728" i="4"/>
  <c r="K728" i="4"/>
  <c r="D729" i="4" s="1"/>
  <c r="G728" i="1"/>
  <c r="H728" i="1"/>
  <c r="F728" i="1"/>
  <c r="J728" i="1" s="1"/>
  <c r="E728" i="1"/>
  <c r="I751" i="38"/>
  <c r="K751" i="38"/>
  <c r="D752" i="38" s="1"/>
  <c r="G728" i="42"/>
  <c r="F728" i="42"/>
  <c r="J728" i="42" s="1"/>
  <c r="E728" i="42"/>
  <c r="H728" i="42"/>
  <c r="I730" i="45" l="1"/>
  <c r="K730" i="45"/>
  <c r="D731" i="45" s="1"/>
  <c r="F731" i="44"/>
  <c r="J731" i="44" s="1"/>
  <c r="G731" i="44"/>
  <c r="E731" i="44"/>
  <c r="H731" i="44"/>
  <c r="I718" i="37"/>
  <c r="K718" i="37"/>
  <c r="D719" i="37" s="1"/>
  <c r="G729" i="43"/>
  <c r="F729" i="43"/>
  <c r="J729" i="43" s="1"/>
  <c r="E729" i="43"/>
  <c r="H729" i="43"/>
  <c r="K728" i="42"/>
  <c r="D729" i="42" s="1"/>
  <c r="I728" i="42"/>
  <c r="I728" i="1"/>
  <c r="K728" i="1"/>
  <c r="D729" i="1" s="1"/>
  <c r="E752" i="38"/>
  <c r="H752" i="38"/>
  <c r="G752" i="38"/>
  <c r="F752" i="38"/>
  <c r="J752" i="38" s="1"/>
  <c r="G729" i="4"/>
  <c r="F729" i="4"/>
  <c r="J729" i="4" s="1"/>
  <c r="E729" i="4"/>
  <c r="H729" i="4"/>
  <c r="H731" i="45" l="1"/>
  <c r="G731" i="45"/>
  <c r="F731" i="45"/>
  <c r="J731" i="45" s="1"/>
  <c r="E731" i="45"/>
  <c r="I731" i="44"/>
  <c r="K731" i="44"/>
  <c r="D732" i="44" s="1"/>
  <c r="F719" i="37"/>
  <c r="J719" i="37" s="1"/>
  <c r="G719" i="37"/>
  <c r="H719" i="37"/>
  <c r="E719" i="37"/>
  <c r="I729" i="43"/>
  <c r="K729" i="43"/>
  <c r="D730" i="43" s="1"/>
  <c r="I729" i="4"/>
  <c r="K729" i="4"/>
  <c r="D730" i="4" s="1"/>
  <c r="I752" i="38"/>
  <c r="K752" i="38"/>
  <c r="D753" i="38" s="1"/>
  <c r="E729" i="1"/>
  <c r="F729" i="1"/>
  <c r="J729" i="1" s="1"/>
  <c r="H729" i="1"/>
  <c r="G729" i="1"/>
  <c r="G729" i="42"/>
  <c r="H729" i="42"/>
  <c r="F729" i="42"/>
  <c r="J729" i="42" s="1"/>
  <c r="E729" i="42"/>
  <c r="K731" i="45" l="1"/>
  <c r="D732" i="45" s="1"/>
  <c r="I731" i="45"/>
  <c r="H732" i="44"/>
  <c r="F732" i="44"/>
  <c r="J732" i="44" s="1"/>
  <c r="G732" i="44"/>
  <c r="E732" i="44"/>
  <c r="K719" i="37"/>
  <c r="D720" i="37" s="1"/>
  <c r="I719" i="37"/>
  <c r="H730" i="43"/>
  <c r="F730" i="43"/>
  <c r="J730" i="43" s="1"/>
  <c r="E730" i="43"/>
  <c r="G730" i="43"/>
  <c r="G753" i="38"/>
  <c r="F753" i="38"/>
  <c r="J753" i="38" s="1"/>
  <c r="H753" i="38"/>
  <c r="E753" i="38"/>
  <c r="K729" i="1"/>
  <c r="D730" i="1" s="1"/>
  <c r="I729" i="1"/>
  <c r="F730" i="4"/>
  <c r="J730" i="4" s="1"/>
  <c r="E730" i="4"/>
  <c r="H730" i="4"/>
  <c r="G730" i="4"/>
  <c r="K729" i="42"/>
  <c r="D730" i="42" s="1"/>
  <c r="I729" i="42"/>
  <c r="G732" i="45" l="1"/>
  <c r="F732" i="45"/>
  <c r="J732" i="45" s="1"/>
  <c r="H732" i="45"/>
  <c r="E732" i="45"/>
  <c r="I732" i="44"/>
  <c r="K732" i="44"/>
  <c r="D733" i="44" s="1"/>
  <c r="E720" i="37"/>
  <c r="F720" i="37"/>
  <c r="J720" i="37" s="1"/>
  <c r="H720" i="37"/>
  <c r="G720" i="37"/>
  <c r="I730" i="43"/>
  <c r="K730" i="43"/>
  <c r="D731" i="43" s="1"/>
  <c r="G730" i="42"/>
  <c r="E730" i="42"/>
  <c r="F730" i="42"/>
  <c r="J730" i="42" s="1"/>
  <c r="H730" i="42"/>
  <c r="K730" i="4"/>
  <c r="D731" i="4" s="1"/>
  <c r="I730" i="4"/>
  <c r="I753" i="38"/>
  <c r="K753" i="38"/>
  <c r="D754" i="38" s="1"/>
  <c r="H730" i="1"/>
  <c r="G730" i="1"/>
  <c r="E730" i="1"/>
  <c r="F730" i="1"/>
  <c r="J730" i="1" s="1"/>
  <c r="K732" i="45" l="1"/>
  <c r="D733" i="45" s="1"/>
  <c r="I732" i="45"/>
  <c r="F733" i="44"/>
  <c r="J733" i="44" s="1"/>
  <c r="G733" i="44"/>
  <c r="E733" i="44"/>
  <c r="H733" i="44"/>
  <c r="I720" i="37"/>
  <c r="K720" i="37"/>
  <c r="D721" i="37" s="1"/>
  <c r="G731" i="43"/>
  <c r="F731" i="43"/>
  <c r="J731" i="43" s="1"/>
  <c r="E731" i="43"/>
  <c r="H731" i="43"/>
  <c r="I730" i="42"/>
  <c r="K730" i="42"/>
  <c r="D731" i="42" s="1"/>
  <c r="K730" i="1"/>
  <c r="D731" i="1" s="1"/>
  <c r="I730" i="1"/>
  <c r="E754" i="38"/>
  <c r="H754" i="38"/>
  <c r="G754" i="38"/>
  <c r="F754" i="38"/>
  <c r="J754" i="38" s="1"/>
  <c r="H731" i="4"/>
  <c r="G731" i="4"/>
  <c r="F731" i="4"/>
  <c r="J731" i="4" s="1"/>
  <c r="E731" i="4"/>
  <c r="E733" i="45" l="1"/>
  <c r="G733" i="45"/>
  <c r="F733" i="45"/>
  <c r="J733" i="45" s="1"/>
  <c r="H733" i="45"/>
  <c r="K733" i="44"/>
  <c r="D734" i="44" s="1"/>
  <c r="I733" i="44"/>
  <c r="G721" i="37"/>
  <c r="H721" i="37"/>
  <c r="E721" i="37"/>
  <c r="F721" i="37"/>
  <c r="J721" i="37" s="1"/>
  <c r="K731" i="43"/>
  <c r="D732" i="43" s="1"/>
  <c r="I731" i="43"/>
  <c r="G731" i="42"/>
  <c r="H731" i="42"/>
  <c r="E731" i="42"/>
  <c r="F731" i="42"/>
  <c r="J731" i="42" s="1"/>
  <c r="K754" i="38"/>
  <c r="D755" i="38" s="1"/>
  <c r="I754" i="38"/>
  <c r="K731" i="4"/>
  <c r="D732" i="4" s="1"/>
  <c r="I731" i="4"/>
  <c r="G731" i="1"/>
  <c r="H731" i="1"/>
  <c r="F731" i="1"/>
  <c r="J731" i="1" s="1"/>
  <c r="E731" i="1"/>
  <c r="K733" i="45" l="1"/>
  <c r="D734" i="45" s="1"/>
  <c r="I733" i="45"/>
  <c r="F734" i="44"/>
  <c r="J734" i="44" s="1"/>
  <c r="H734" i="44"/>
  <c r="E734" i="44"/>
  <c r="G734" i="44"/>
  <c r="K721" i="37"/>
  <c r="D722" i="37" s="1"/>
  <c r="I721" i="37"/>
  <c r="G732" i="43"/>
  <c r="F732" i="43"/>
  <c r="J732" i="43" s="1"/>
  <c r="H732" i="43"/>
  <c r="E732" i="43"/>
  <c r="I731" i="42"/>
  <c r="K731" i="42"/>
  <c r="D732" i="42" s="1"/>
  <c r="K731" i="1"/>
  <c r="D732" i="1" s="1"/>
  <c r="I731" i="1"/>
  <c r="F732" i="4"/>
  <c r="J732" i="4" s="1"/>
  <c r="E732" i="4"/>
  <c r="G732" i="4"/>
  <c r="H732" i="4"/>
  <c r="G755" i="38"/>
  <c r="F755" i="38"/>
  <c r="J755" i="38" s="1"/>
  <c r="H755" i="38"/>
  <c r="E755" i="38"/>
  <c r="H734" i="45" l="1"/>
  <c r="E734" i="45"/>
  <c r="G734" i="45"/>
  <c r="F734" i="45"/>
  <c r="J734" i="45" s="1"/>
  <c r="I734" i="44"/>
  <c r="K734" i="44"/>
  <c r="D735" i="44" s="1"/>
  <c r="G722" i="37"/>
  <c r="F722" i="37"/>
  <c r="J722" i="37" s="1"/>
  <c r="H722" i="37"/>
  <c r="E722" i="37"/>
  <c r="I732" i="43"/>
  <c r="K732" i="43"/>
  <c r="D733" i="43" s="1"/>
  <c r="I755" i="38"/>
  <c r="K755" i="38"/>
  <c r="D756" i="38" s="1"/>
  <c r="K732" i="4"/>
  <c r="D733" i="4" s="1"/>
  <c r="I732" i="4"/>
  <c r="G732" i="42"/>
  <c r="F732" i="42"/>
  <c r="J732" i="42" s="1"/>
  <c r="E732" i="42"/>
  <c r="H732" i="42"/>
  <c r="G732" i="1"/>
  <c r="E732" i="1"/>
  <c r="H732" i="1"/>
  <c r="F732" i="1"/>
  <c r="J732" i="1" s="1"/>
  <c r="I734" i="45" l="1"/>
  <c r="K734" i="45"/>
  <c r="D735" i="45" s="1"/>
  <c r="F735" i="44"/>
  <c r="J735" i="44" s="1"/>
  <c r="E735" i="44"/>
  <c r="G735" i="44"/>
  <c r="H735" i="44"/>
  <c r="K722" i="37"/>
  <c r="D723" i="37" s="1"/>
  <c r="I722" i="37"/>
  <c r="G733" i="43"/>
  <c r="E733" i="43"/>
  <c r="F733" i="43"/>
  <c r="J733" i="43" s="1"/>
  <c r="H733" i="43"/>
  <c r="I732" i="1"/>
  <c r="K732" i="1"/>
  <c r="D733" i="1" s="1"/>
  <c r="G733" i="4"/>
  <c r="F733" i="4"/>
  <c r="J733" i="4" s="1"/>
  <c r="E733" i="4"/>
  <c r="H733" i="4"/>
  <c r="K732" i="42"/>
  <c r="D733" i="42" s="1"/>
  <c r="I732" i="42"/>
  <c r="E756" i="38"/>
  <c r="H756" i="38"/>
  <c r="G756" i="38"/>
  <c r="F756" i="38"/>
  <c r="J756" i="38" s="1"/>
  <c r="H735" i="45" l="1"/>
  <c r="G735" i="45"/>
  <c r="F735" i="45"/>
  <c r="J735" i="45" s="1"/>
  <c r="E735" i="45"/>
  <c r="I735" i="44"/>
  <c r="K735" i="44"/>
  <c r="D736" i="44" s="1"/>
  <c r="E723" i="37"/>
  <c r="G723" i="37"/>
  <c r="H723" i="37"/>
  <c r="F723" i="37"/>
  <c r="J723" i="37" s="1"/>
  <c r="K733" i="43"/>
  <c r="D734" i="43" s="1"/>
  <c r="I733" i="43"/>
  <c r="K756" i="38"/>
  <c r="D757" i="38" s="1"/>
  <c r="I756" i="38"/>
  <c r="K733" i="4"/>
  <c r="D734" i="4" s="1"/>
  <c r="I733" i="4"/>
  <c r="G733" i="42"/>
  <c r="H733" i="42"/>
  <c r="F733" i="42"/>
  <c r="J733" i="42" s="1"/>
  <c r="E733" i="42"/>
  <c r="F733" i="1"/>
  <c r="J733" i="1" s="1"/>
  <c r="E733" i="1"/>
  <c r="G733" i="1"/>
  <c r="H733" i="1"/>
  <c r="K735" i="45" l="1"/>
  <c r="D736" i="45" s="1"/>
  <c r="I735" i="45"/>
  <c r="F736" i="44"/>
  <c r="J736" i="44" s="1"/>
  <c r="H736" i="44"/>
  <c r="G736" i="44"/>
  <c r="E736" i="44"/>
  <c r="K723" i="37"/>
  <c r="D724" i="37" s="1"/>
  <c r="I723" i="37"/>
  <c r="F734" i="43"/>
  <c r="J734" i="43" s="1"/>
  <c r="G734" i="43"/>
  <c r="E734" i="43"/>
  <c r="H734" i="43"/>
  <c r="G757" i="38"/>
  <c r="F757" i="38"/>
  <c r="J757" i="38" s="1"/>
  <c r="E757" i="38"/>
  <c r="H757" i="38"/>
  <c r="K733" i="1"/>
  <c r="D734" i="1" s="1"/>
  <c r="I733" i="1"/>
  <c r="K733" i="42"/>
  <c r="D734" i="42" s="1"/>
  <c r="I733" i="42"/>
  <c r="F734" i="4"/>
  <c r="J734" i="4" s="1"/>
  <c r="E734" i="4"/>
  <c r="H734" i="4"/>
  <c r="G734" i="4"/>
  <c r="G736" i="45" l="1"/>
  <c r="F736" i="45"/>
  <c r="J736" i="45" s="1"/>
  <c r="H736" i="45"/>
  <c r="E736" i="45"/>
  <c r="I736" i="44"/>
  <c r="K736" i="44"/>
  <c r="D737" i="44" s="1"/>
  <c r="H724" i="37"/>
  <c r="G724" i="37"/>
  <c r="E724" i="37"/>
  <c r="F724" i="37"/>
  <c r="J724" i="37" s="1"/>
  <c r="I734" i="43"/>
  <c r="K734" i="43"/>
  <c r="D735" i="43" s="1"/>
  <c r="I734" i="4"/>
  <c r="K734" i="4"/>
  <c r="D735" i="4" s="1"/>
  <c r="H734" i="1"/>
  <c r="G734" i="1"/>
  <c r="F734" i="1"/>
  <c r="J734" i="1" s="1"/>
  <c r="E734" i="1"/>
  <c r="I757" i="38"/>
  <c r="K757" i="38"/>
  <c r="D758" i="38" s="1"/>
  <c r="G734" i="42"/>
  <c r="E734" i="42"/>
  <c r="F734" i="42"/>
  <c r="J734" i="42" s="1"/>
  <c r="H734" i="42"/>
  <c r="K736" i="45" l="1"/>
  <c r="D737" i="45" s="1"/>
  <c r="I736" i="45"/>
  <c r="F737" i="44"/>
  <c r="J737" i="44" s="1"/>
  <c r="G737" i="44"/>
  <c r="E737" i="44"/>
  <c r="H737" i="44"/>
  <c r="K724" i="37"/>
  <c r="D725" i="37" s="1"/>
  <c r="I724" i="37"/>
  <c r="G735" i="43"/>
  <c r="F735" i="43"/>
  <c r="J735" i="43" s="1"/>
  <c r="E735" i="43"/>
  <c r="H735" i="43"/>
  <c r="E758" i="38"/>
  <c r="H758" i="38"/>
  <c r="G758" i="38"/>
  <c r="F758" i="38"/>
  <c r="J758" i="38" s="1"/>
  <c r="H735" i="4"/>
  <c r="F735" i="4"/>
  <c r="J735" i="4" s="1"/>
  <c r="E735" i="4"/>
  <c r="G735" i="4"/>
  <c r="I734" i="42"/>
  <c r="K734" i="42"/>
  <c r="D735" i="42" s="1"/>
  <c r="I734" i="1"/>
  <c r="K734" i="1"/>
  <c r="D735" i="1" s="1"/>
  <c r="G737" i="45" l="1"/>
  <c r="F737" i="45"/>
  <c r="J737" i="45" s="1"/>
  <c r="H737" i="45"/>
  <c r="E737" i="45"/>
  <c r="K737" i="44"/>
  <c r="D738" i="44" s="1"/>
  <c r="I737" i="44"/>
  <c r="E725" i="37"/>
  <c r="F725" i="37"/>
  <c r="J725" i="37" s="1"/>
  <c r="G725" i="37"/>
  <c r="H725" i="37"/>
  <c r="K735" i="43"/>
  <c r="D736" i="43" s="1"/>
  <c r="I735" i="43"/>
  <c r="I735" i="4"/>
  <c r="K735" i="4"/>
  <c r="D736" i="4" s="1"/>
  <c r="H735" i="1"/>
  <c r="E735" i="1"/>
  <c r="G735" i="1"/>
  <c r="F735" i="1"/>
  <c r="J735" i="1" s="1"/>
  <c r="G735" i="42"/>
  <c r="H735" i="42"/>
  <c r="E735" i="42"/>
  <c r="F735" i="42"/>
  <c r="J735" i="42" s="1"/>
  <c r="I758" i="38"/>
  <c r="K758" i="38"/>
  <c r="D759" i="38" s="1"/>
  <c r="K737" i="45" l="1"/>
  <c r="D738" i="45" s="1"/>
  <c r="I737" i="45"/>
  <c r="F738" i="44"/>
  <c r="J738" i="44" s="1"/>
  <c r="E738" i="44"/>
  <c r="H738" i="44"/>
  <c r="G738" i="44"/>
  <c r="K725" i="37"/>
  <c r="D726" i="37" s="1"/>
  <c r="I725" i="37"/>
  <c r="G736" i="43"/>
  <c r="F736" i="43"/>
  <c r="J736" i="43" s="1"/>
  <c r="H736" i="43"/>
  <c r="E736" i="43"/>
  <c r="G759" i="38"/>
  <c r="F759" i="38"/>
  <c r="J759" i="38" s="1"/>
  <c r="E759" i="38"/>
  <c r="H759" i="38"/>
  <c r="I735" i="1"/>
  <c r="K735" i="1"/>
  <c r="D736" i="1" s="1"/>
  <c r="F736" i="4"/>
  <c r="J736" i="4" s="1"/>
  <c r="E736" i="4"/>
  <c r="G736" i="4"/>
  <c r="H736" i="4"/>
  <c r="I735" i="42"/>
  <c r="K735" i="42"/>
  <c r="D736" i="42" s="1"/>
  <c r="H738" i="45" l="1"/>
  <c r="G738" i="45"/>
  <c r="F738" i="45"/>
  <c r="J738" i="45" s="1"/>
  <c r="E738" i="45"/>
  <c r="K738" i="44"/>
  <c r="D739" i="44" s="1"/>
  <c r="I738" i="44"/>
  <c r="E726" i="37"/>
  <c r="G726" i="37"/>
  <c r="H726" i="37"/>
  <c r="F726" i="37"/>
  <c r="J726" i="37" s="1"/>
  <c r="I736" i="43"/>
  <c r="K736" i="43"/>
  <c r="D737" i="43" s="1"/>
  <c r="I736" i="4"/>
  <c r="K736" i="4"/>
  <c r="D737" i="4" s="1"/>
  <c r="G736" i="42"/>
  <c r="F736" i="42"/>
  <c r="J736" i="42" s="1"/>
  <c r="E736" i="42"/>
  <c r="H736" i="42"/>
  <c r="I759" i="38"/>
  <c r="K759" i="38"/>
  <c r="D760" i="38" s="1"/>
  <c r="G736" i="1"/>
  <c r="F736" i="1"/>
  <c r="J736" i="1" s="1"/>
  <c r="H736" i="1"/>
  <c r="E736" i="1"/>
  <c r="I738" i="45" l="1"/>
  <c r="K738" i="45"/>
  <c r="D739" i="45" s="1"/>
  <c r="F739" i="44"/>
  <c r="J739" i="44" s="1"/>
  <c r="G739" i="44"/>
  <c r="E739" i="44"/>
  <c r="H739" i="44"/>
  <c r="K726" i="37"/>
  <c r="D727" i="37" s="1"/>
  <c r="I726" i="37"/>
  <c r="G737" i="43"/>
  <c r="F737" i="43"/>
  <c r="J737" i="43" s="1"/>
  <c r="H737" i="43"/>
  <c r="E737" i="43"/>
  <c r="E760" i="38"/>
  <c r="H760" i="38"/>
  <c r="G760" i="38"/>
  <c r="F760" i="38"/>
  <c r="J760" i="38" s="1"/>
  <c r="K736" i="42"/>
  <c r="D737" i="42" s="1"/>
  <c r="I736" i="42"/>
  <c r="I736" i="1"/>
  <c r="K736" i="1"/>
  <c r="D737" i="1" s="1"/>
  <c r="G737" i="4"/>
  <c r="F737" i="4"/>
  <c r="J737" i="4" s="1"/>
  <c r="E737" i="4"/>
  <c r="H737" i="4"/>
  <c r="H739" i="45" l="1"/>
  <c r="G739" i="45"/>
  <c r="F739" i="45"/>
  <c r="J739" i="45" s="1"/>
  <c r="E739" i="45"/>
  <c r="K739" i="44"/>
  <c r="D740" i="44" s="1"/>
  <c r="I739" i="44"/>
  <c r="E727" i="37"/>
  <c r="G727" i="37"/>
  <c r="H727" i="37"/>
  <c r="F727" i="37"/>
  <c r="J727" i="37" s="1"/>
  <c r="I737" i="43"/>
  <c r="K737" i="43"/>
  <c r="D738" i="43" s="1"/>
  <c r="F737" i="1"/>
  <c r="J737" i="1" s="1"/>
  <c r="H737" i="1"/>
  <c r="G737" i="1"/>
  <c r="E737" i="1"/>
  <c r="I760" i="38"/>
  <c r="K760" i="38"/>
  <c r="D761" i="38" s="1"/>
  <c r="I737" i="4"/>
  <c r="K737" i="4"/>
  <c r="D738" i="4" s="1"/>
  <c r="G737" i="42"/>
  <c r="H737" i="42"/>
  <c r="F737" i="42"/>
  <c r="J737" i="42" s="1"/>
  <c r="E737" i="42"/>
  <c r="K739" i="45" l="1"/>
  <c r="D740" i="45" s="1"/>
  <c r="I739" i="45"/>
  <c r="H740" i="44"/>
  <c r="F740" i="44"/>
  <c r="J740" i="44" s="1"/>
  <c r="G740" i="44"/>
  <c r="E740" i="44"/>
  <c r="K727" i="37"/>
  <c r="D728" i="37" s="1"/>
  <c r="I727" i="37"/>
  <c r="H738" i="43"/>
  <c r="E738" i="43"/>
  <c r="F738" i="43"/>
  <c r="J738" i="43" s="1"/>
  <c r="G738" i="43"/>
  <c r="G761" i="38"/>
  <c r="F761" i="38"/>
  <c r="J761" i="38" s="1"/>
  <c r="H761" i="38"/>
  <c r="E761" i="38"/>
  <c r="K737" i="1"/>
  <c r="D738" i="1" s="1"/>
  <c r="I737" i="1"/>
  <c r="F738" i="4"/>
  <c r="J738" i="4" s="1"/>
  <c r="E738" i="4"/>
  <c r="H738" i="4"/>
  <c r="G738" i="4"/>
  <c r="K737" i="42"/>
  <c r="D738" i="42" s="1"/>
  <c r="I737" i="42"/>
  <c r="G740" i="45" l="1"/>
  <c r="F740" i="45"/>
  <c r="J740" i="45" s="1"/>
  <c r="H740" i="45"/>
  <c r="E740" i="45"/>
  <c r="I740" i="44"/>
  <c r="K740" i="44"/>
  <c r="D741" i="44" s="1"/>
  <c r="H728" i="37"/>
  <c r="G728" i="37"/>
  <c r="E728" i="37"/>
  <c r="F728" i="37"/>
  <c r="J728" i="37" s="1"/>
  <c r="I738" i="43"/>
  <c r="K738" i="43"/>
  <c r="D739" i="43" s="1"/>
  <c r="I761" i="38"/>
  <c r="K761" i="38"/>
  <c r="D762" i="38" s="1"/>
  <c r="G738" i="42"/>
  <c r="E738" i="42"/>
  <c r="F738" i="42"/>
  <c r="J738" i="42" s="1"/>
  <c r="H738" i="42"/>
  <c r="K738" i="4"/>
  <c r="D739" i="4" s="1"/>
  <c r="I738" i="4"/>
  <c r="G738" i="1"/>
  <c r="E738" i="1"/>
  <c r="H738" i="1"/>
  <c r="F738" i="1"/>
  <c r="J738" i="1" s="1"/>
  <c r="K740" i="45" l="1"/>
  <c r="D741" i="45" s="1"/>
  <c r="I740" i="45"/>
  <c r="F741" i="44"/>
  <c r="J741" i="44" s="1"/>
  <c r="G741" i="44"/>
  <c r="H741" i="44"/>
  <c r="E741" i="44"/>
  <c r="I728" i="37"/>
  <c r="K728" i="37"/>
  <c r="D729" i="37" s="1"/>
  <c r="G739" i="43"/>
  <c r="F739" i="43"/>
  <c r="J739" i="43" s="1"/>
  <c r="E739" i="43"/>
  <c r="H739" i="43"/>
  <c r="E762" i="38"/>
  <c r="H762" i="38"/>
  <c r="G762" i="38"/>
  <c r="F762" i="38"/>
  <c r="J762" i="38" s="1"/>
  <c r="I738" i="42"/>
  <c r="K738" i="42"/>
  <c r="D739" i="42" s="1"/>
  <c r="K738" i="1"/>
  <c r="D739" i="1" s="1"/>
  <c r="I738" i="1"/>
  <c r="H739" i="4"/>
  <c r="G739" i="4"/>
  <c r="F739" i="4"/>
  <c r="J739" i="4" s="1"/>
  <c r="E739" i="4"/>
  <c r="E741" i="45" l="1"/>
  <c r="G741" i="45"/>
  <c r="F741" i="45"/>
  <c r="J741" i="45" s="1"/>
  <c r="H741" i="45"/>
  <c r="K741" i="44"/>
  <c r="D742" i="44" s="1"/>
  <c r="I741" i="44"/>
  <c r="G729" i="37"/>
  <c r="H729" i="37"/>
  <c r="E729" i="37"/>
  <c r="F729" i="37"/>
  <c r="J729" i="37" s="1"/>
  <c r="I739" i="43"/>
  <c r="K739" i="43"/>
  <c r="D740" i="43" s="1"/>
  <c r="K762" i="38"/>
  <c r="D763" i="38" s="1"/>
  <c r="I762" i="38"/>
  <c r="G739" i="42"/>
  <c r="H739" i="42"/>
  <c r="F739" i="42"/>
  <c r="J739" i="42" s="1"/>
  <c r="E739" i="42"/>
  <c r="K739" i="4"/>
  <c r="D740" i="4" s="1"/>
  <c r="I739" i="4"/>
  <c r="G739" i="1"/>
  <c r="H739" i="1"/>
  <c r="F739" i="1"/>
  <c r="J739" i="1" s="1"/>
  <c r="E739" i="1"/>
  <c r="K741" i="45" l="1"/>
  <c r="D742" i="45" s="1"/>
  <c r="I741" i="45"/>
  <c r="F742" i="44"/>
  <c r="J742" i="44" s="1"/>
  <c r="H742" i="44"/>
  <c r="G742" i="44"/>
  <c r="E742" i="44"/>
  <c r="K729" i="37"/>
  <c r="D730" i="37" s="1"/>
  <c r="I729" i="37"/>
  <c r="H740" i="43"/>
  <c r="F740" i="43"/>
  <c r="J740" i="43" s="1"/>
  <c r="E740" i="43"/>
  <c r="G740" i="43"/>
  <c r="I739" i="42"/>
  <c r="K739" i="42"/>
  <c r="D740" i="42" s="1"/>
  <c r="K739" i="1"/>
  <c r="D740" i="1" s="1"/>
  <c r="I739" i="1"/>
  <c r="F740" i="4"/>
  <c r="J740" i="4" s="1"/>
  <c r="E740" i="4"/>
  <c r="G740" i="4"/>
  <c r="H740" i="4"/>
  <c r="G763" i="38"/>
  <c r="F763" i="38"/>
  <c r="J763" i="38" s="1"/>
  <c r="H763" i="38"/>
  <c r="E763" i="38"/>
  <c r="H742" i="45" l="1"/>
  <c r="E742" i="45"/>
  <c r="G742" i="45"/>
  <c r="F742" i="45"/>
  <c r="J742" i="45" s="1"/>
  <c r="K742" i="44"/>
  <c r="D743" i="44" s="1"/>
  <c r="I742" i="44"/>
  <c r="F730" i="37"/>
  <c r="J730" i="37" s="1"/>
  <c r="E730" i="37"/>
  <c r="H730" i="37"/>
  <c r="G730" i="37"/>
  <c r="I740" i="43"/>
  <c r="K740" i="43"/>
  <c r="D741" i="43" s="1"/>
  <c r="I763" i="38"/>
  <c r="K763" i="38"/>
  <c r="D764" i="38" s="1"/>
  <c r="K740" i="4"/>
  <c r="D741" i="4" s="1"/>
  <c r="I740" i="4"/>
  <c r="G740" i="42"/>
  <c r="F740" i="42"/>
  <c r="J740" i="42" s="1"/>
  <c r="E740" i="42"/>
  <c r="H740" i="42"/>
  <c r="G740" i="1"/>
  <c r="E740" i="1"/>
  <c r="H740" i="1"/>
  <c r="F740" i="1"/>
  <c r="J740" i="1" s="1"/>
  <c r="I742" i="45" l="1"/>
  <c r="K742" i="45"/>
  <c r="D743" i="45" s="1"/>
  <c r="F743" i="44"/>
  <c r="J743" i="44" s="1"/>
  <c r="E743" i="44"/>
  <c r="G743" i="44"/>
  <c r="H743" i="44"/>
  <c r="I730" i="37"/>
  <c r="K730" i="37"/>
  <c r="D731" i="37" s="1"/>
  <c r="E741" i="43"/>
  <c r="F741" i="43"/>
  <c r="J741" i="43" s="1"/>
  <c r="H741" i="43"/>
  <c r="G741" i="43"/>
  <c r="F741" i="4"/>
  <c r="J741" i="4" s="1"/>
  <c r="E741" i="4"/>
  <c r="H741" i="4"/>
  <c r="G741" i="4"/>
  <c r="I740" i="1"/>
  <c r="K740" i="1"/>
  <c r="D741" i="1" s="1"/>
  <c r="K740" i="42"/>
  <c r="D741" i="42" s="1"/>
  <c r="I740" i="42"/>
  <c r="E764" i="38"/>
  <c r="H764" i="38"/>
  <c r="G764" i="38"/>
  <c r="F764" i="38"/>
  <c r="J764" i="38" s="1"/>
  <c r="H743" i="45" l="1"/>
  <c r="G743" i="45"/>
  <c r="F743" i="45"/>
  <c r="J743" i="45" s="1"/>
  <c r="E743" i="45"/>
  <c r="K743" i="44"/>
  <c r="D744" i="44" s="1"/>
  <c r="I743" i="44"/>
  <c r="H731" i="37"/>
  <c r="F731" i="37"/>
  <c r="J731" i="37" s="1"/>
  <c r="E731" i="37"/>
  <c r="G731" i="37"/>
  <c r="I741" i="43"/>
  <c r="K741" i="43"/>
  <c r="D742" i="43" s="1"/>
  <c r="K764" i="38"/>
  <c r="D765" i="38" s="1"/>
  <c r="I764" i="38"/>
  <c r="G741" i="42"/>
  <c r="H741" i="42"/>
  <c r="F741" i="42"/>
  <c r="J741" i="42" s="1"/>
  <c r="E741" i="42"/>
  <c r="E741" i="1"/>
  <c r="F741" i="1"/>
  <c r="J741" i="1" s="1"/>
  <c r="G741" i="1"/>
  <c r="H741" i="1"/>
  <c r="I741" i="4"/>
  <c r="K741" i="4"/>
  <c r="D742" i="4" s="1"/>
  <c r="K743" i="45" l="1"/>
  <c r="D744" i="45" s="1"/>
  <c r="I743" i="45"/>
  <c r="F744" i="44"/>
  <c r="J744" i="44" s="1"/>
  <c r="H744" i="44"/>
  <c r="G744" i="44"/>
  <c r="E744" i="44"/>
  <c r="K731" i="37"/>
  <c r="D732" i="37" s="1"/>
  <c r="I731" i="37"/>
  <c r="F742" i="43"/>
  <c r="J742" i="43" s="1"/>
  <c r="E742" i="43"/>
  <c r="H742" i="43"/>
  <c r="G742" i="43"/>
  <c r="F742" i="4"/>
  <c r="J742" i="4" s="1"/>
  <c r="E742" i="4"/>
  <c r="H742" i="4"/>
  <c r="G742" i="4"/>
  <c r="K741" i="1"/>
  <c r="D742" i="1" s="1"/>
  <c r="I741" i="1"/>
  <c r="K741" i="42"/>
  <c r="D742" i="42" s="1"/>
  <c r="I741" i="42"/>
  <c r="G765" i="38"/>
  <c r="F765" i="38"/>
  <c r="J765" i="38" s="1"/>
  <c r="E765" i="38"/>
  <c r="H765" i="38"/>
  <c r="G744" i="45" l="1"/>
  <c r="F744" i="45"/>
  <c r="J744" i="45" s="1"/>
  <c r="H744" i="45"/>
  <c r="E744" i="45"/>
  <c r="I744" i="44"/>
  <c r="K744" i="44"/>
  <c r="D745" i="44" s="1"/>
  <c r="G732" i="37"/>
  <c r="H732" i="37"/>
  <c r="E732" i="37"/>
  <c r="F732" i="37"/>
  <c r="J732" i="37" s="1"/>
  <c r="I742" i="43"/>
  <c r="K742" i="43"/>
  <c r="D743" i="43" s="1"/>
  <c r="I765" i="38"/>
  <c r="K765" i="38"/>
  <c r="D766" i="38" s="1"/>
  <c r="G742" i="42"/>
  <c r="E742" i="42"/>
  <c r="F742" i="42"/>
  <c r="J742" i="42" s="1"/>
  <c r="H742" i="42"/>
  <c r="G742" i="1"/>
  <c r="F742" i="1"/>
  <c r="J742" i="1" s="1"/>
  <c r="E742" i="1"/>
  <c r="H742" i="1"/>
  <c r="K742" i="4"/>
  <c r="D743" i="4" s="1"/>
  <c r="I742" i="4"/>
  <c r="K744" i="45" l="1"/>
  <c r="D745" i="45" s="1"/>
  <c r="I744" i="45"/>
  <c r="F745" i="44"/>
  <c r="J745" i="44" s="1"/>
  <c r="G745" i="44"/>
  <c r="E745" i="44"/>
  <c r="H745" i="44"/>
  <c r="I732" i="37"/>
  <c r="K732" i="37"/>
  <c r="D733" i="37" s="1"/>
  <c r="E743" i="43"/>
  <c r="F743" i="43"/>
  <c r="J743" i="43" s="1"/>
  <c r="H743" i="43"/>
  <c r="G743" i="43"/>
  <c r="I742" i="42"/>
  <c r="K742" i="42"/>
  <c r="D743" i="42" s="1"/>
  <c r="H743" i="4"/>
  <c r="F743" i="4"/>
  <c r="J743" i="4" s="1"/>
  <c r="E743" i="4"/>
  <c r="G743" i="4"/>
  <c r="I742" i="1"/>
  <c r="K742" i="1"/>
  <c r="D743" i="1" s="1"/>
  <c r="E766" i="38"/>
  <c r="H766" i="38"/>
  <c r="G766" i="38"/>
  <c r="F766" i="38"/>
  <c r="J766" i="38" s="1"/>
  <c r="G745" i="45" l="1"/>
  <c r="F745" i="45"/>
  <c r="J745" i="45" s="1"/>
  <c r="H745" i="45"/>
  <c r="E745" i="45"/>
  <c r="K745" i="44"/>
  <c r="D746" i="44" s="1"/>
  <c r="I745" i="44"/>
  <c r="H733" i="37"/>
  <c r="F733" i="37"/>
  <c r="J733" i="37" s="1"/>
  <c r="G733" i="37"/>
  <c r="E733" i="37"/>
  <c r="I743" i="43"/>
  <c r="K743" i="43"/>
  <c r="D744" i="43" s="1"/>
  <c r="I766" i="38"/>
  <c r="K766" i="38"/>
  <c r="D767" i="38" s="1"/>
  <c r="I743" i="4"/>
  <c r="K743" i="4"/>
  <c r="D744" i="4" s="1"/>
  <c r="G743" i="42"/>
  <c r="H743" i="42"/>
  <c r="E743" i="42"/>
  <c r="F743" i="42"/>
  <c r="J743" i="42" s="1"/>
  <c r="H743" i="1"/>
  <c r="G743" i="1"/>
  <c r="F743" i="1"/>
  <c r="J743" i="1" s="1"/>
  <c r="E743" i="1"/>
  <c r="K745" i="45" l="1"/>
  <c r="D746" i="45" s="1"/>
  <c r="I745" i="45"/>
  <c r="F746" i="44"/>
  <c r="J746" i="44" s="1"/>
  <c r="E746" i="44"/>
  <c r="G746" i="44"/>
  <c r="H746" i="44"/>
  <c r="K733" i="37"/>
  <c r="D734" i="37" s="1"/>
  <c r="I733" i="37"/>
  <c r="H744" i="43"/>
  <c r="F744" i="43"/>
  <c r="J744" i="43" s="1"/>
  <c r="E744" i="43"/>
  <c r="G744" i="43"/>
  <c r="F744" i="4"/>
  <c r="J744" i="4" s="1"/>
  <c r="E744" i="4"/>
  <c r="G744" i="4"/>
  <c r="H744" i="4"/>
  <c r="I743" i="42"/>
  <c r="K743" i="42"/>
  <c r="D744" i="42" s="1"/>
  <c r="G767" i="38"/>
  <c r="F767" i="38"/>
  <c r="J767" i="38" s="1"/>
  <c r="E767" i="38"/>
  <c r="H767" i="38"/>
  <c r="I743" i="1"/>
  <c r="K743" i="1"/>
  <c r="D744" i="1" s="1"/>
  <c r="H746" i="45" l="1"/>
  <c r="G746" i="45"/>
  <c r="F746" i="45"/>
  <c r="J746" i="45" s="1"/>
  <c r="E746" i="45"/>
  <c r="K746" i="44"/>
  <c r="D747" i="44" s="1"/>
  <c r="I746" i="44"/>
  <c r="F734" i="37"/>
  <c r="J734" i="37" s="1"/>
  <c r="E734" i="37"/>
  <c r="H734" i="37"/>
  <c r="G734" i="37"/>
  <c r="I744" i="43"/>
  <c r="K744" i="43"/>
  <c r="D745" i="43" s="1"/>
  <c r="G744" i="42"/>
  <c r="F744" i="42"/>
  <c r="J744" i="42" s="1"/>
  <c r="E744" i="42"/>
  <c r="H744" i="42"/>
  <c r="G744" i="1"/>
  <c r="H744" i="1"/>
  <c r="F744" i="1"/>
  <c r="J744" i="1" s="1"/>
  <c r="E744" i="1"/>
  <c r="I767" i="38"/>
  <c r="K767" i="38"/>
  <c r="D768" i="38" s="1"/>
  <c r="I744" i="4"/>
  <c r="K744" i="4"/>
  <c r="D745" i="4" s="1"/>
  <c r="I746" i="45" l="1"/>
  <c r="K746" i="45"/>
  <c r="D747" i="45" s="1"/>
  <c r="F747" i="44"/>
  <c r="J747" i="44" s="1"/>
  <c r="G747" i="44"/>
  <c r="E747" i="44"/>
  <c r="H747" i="44"/>
  <c r="I734" i="37"/>
  <c r="K734" i="37"/>
  <c r="D735" i="37" s="1"/>
  <c r="E745" i="43"/>
  <c r="F745" i="43"/>
  <c r="J745" i="43" s="1"/>
  <c r="H745" i="43"/>
  <c r="G745" i="43"/>
  <c r="E768" i="38"/>
  <c r="H768" i="38"/>
  <c r="G768" i="38"/>
  <c r="F768" i="38"/>
  <c r="J768" i="38" s="1"/>
  <c r="G745" i="4"/>
  <c r="F745" i="4"/>
  <c r="J745" i="4" s="1"/>
  <c r="E745" i="4"/>
  <c r="H745" i="4"/>
  <c r="K744" i="42"/>
  <c r="D745" i="42" s="1"/>
  <c r="I744" i="42"/>
  <c r="I744" i="1"/>
  <c r="K744" i="1"/>
  <c r="D745" i="1" s="1"/>
  <c r="H747" i="45" l="1"/>
  <c r="G747" i="45"/>
  <c r="F747" i="45"/>
  <c r="J747" i="45" s="1"/>
  <c r="E747" i="45"/>
  <c r="I747" i="44"/>
  <c r="K747" i="44"/>
  <c r="D748" i="44" s="1"/>
  <c r="E735" i="37"/>
  <c r="G735" i="37"/>
  <c r="H735" i="37"/>
  <c r="F735" i="37"/>
  <c r="J735" i="37" s="1"/>
  <c r="I745" i="43"/>
  <c r="K745" i="43"/>
  <c r="D746" i="43" s="1"/>
  <c r="I768" i="38"/>
  <c r="K768" i="38"/>
  <c r="D769" i="38" s="1"/>
  <c r="I745" i="4"/>
  <c r="K745" i="4"/>
  <c r="D746" i="4" s="1"/>
  <c r="E745" i="1"/>
  <c r="F745" i="1"/>
  <c r="J745" i="1" s="1"/>
  <c r="H745" i="1"/>
  <c r="G745" i="1"/>
  <c r="G745" i="42"/>
  <c r="H745" i="42"/>
  <c r="F745" i="42"/>
  <c r="J745" i="42" s="1"/>
  <c r="E745" i="42"/>
  <c r="K747" i="45" l="1"/>
  <c r="D748" i="45" s="1"/>
  <c r="I747" i="45"/>
  <c r="H748" i="44"/>
  <c r="F748" i="44"/>
  <c r="J748" i="44" s="1"/>
  <c r="G748" i="44"/>
  <c r="E748" i="44"/>
  <c r="K735" i="37"/>
  <c r="D736" i="37" s="1"/>
  <c r="I735" i="37"/>
  <c r="F746" i="43"/>
  <c r="J746" i="43" s="1"/>
  <c r="E746" i="43"/>
  <c r="H746" i="43"/>
  <c r="G746" i="43"/>
  <c r="K745" i="1"/>
  <c r="D746" i="1" s="1"/>
  <c r="I745" i="1"/>
  <c r="F746" i="4"/>
  <c r="J746" i="4" s="1"/>
  <c r="E746" i="4"/>
  <c r="G746" i="4"/>
  <c r="H746" i="4"/>
  <c r="G769" i="38"/>
  <c r="F769" i="38"/>
  <c r="J769" i="38" s="1"/>
  <c r="H769" i="38"/>
  <c r="E769" i="38"/>
  <c r="K745" i="42"/>
  <c r="D746" i="42" s="1"/>
  <c r="I745" i="42"/>
  <c r="G748" i="45" l="1"/>
  <c r="F748" i="45"/>
  <c r="J748" i="45" s="1"/>
  <c r="H748" i="45"/>
  <c r="E748" i="45"/>
  <c r="K748" i="44"/>
  <c r="D749" i="44" s="1"/>
  <c r="I748" i="44"/>
  <c r="E736" i="37"/>
  <c r="F736" i="37"/>
  <c r="J736" i="37" s="1"/>
  <c r="H736" i="37"/>
  <c r="G736" i="37"/>
  <c r="I746" i="43"/>
  <c r="K746" i="43"/>
  <c r="D747" i="43" s="1"/>
  <c r="H746" i="1"/>
  <c r="G746" i="1"/>
  <c r="E746" i="1"/>
  <c r="F746" i="1"/>
  <c r="J746" i="1" s="1"/>
  <c r="I769" i="38"/>
  <c r="K769" i="38"/>
  <c r="D770" i="38" s="1"/>
  <c r="G746" i="42"/>
  <c r="E746" i="42"/>
  <c r="F746" i="42"/>
  <c r="J746" i="42" s="1"/>
  <c r="H746" i="42"/>
  <c r="K746" i="4"/>
  <c r="D747" i="4" s="1"/>
  <c r="I746" i="4"/>
  <c r="K748" i="45" l="1"/>
  <c r="D749" i="45" s="1"/>
  <c r="I748" i="45"/>
  <c r="F749" i="44"/>
  <c r="J749" i="44" s="1"/>
  <c r="G749" i="44"/>
  <c r="E749" i="44"/>
  <c r="H749" i="44"/>
  <c r="K736" i="37"/>
  <c r="D737" i="37" s="1"/>
  <c r="I736" i="37"/>
  <c r="E747" i="43"/>
  <c r="F747" i="43"/>
  <c r="J747" i="43" s="1"/>
  <c r="G747" i="43"/>
  <c r="H747" i="43"/>
  <c r="I746" i="42"/>
  <c r="K746" i="42"/>
  <c r="D747" i="42" s="1"/>
  <c r="I746" i="1"/>
  <c r="K746" i="1"/>
  <c r="D747" i="1" s="1"/>
  <c r="E770" i="38"/>
  <c r="H770" i="38"/>
  <c r="G770" i="38"/>
  <c r="F770" i="38"/>
  <c r="J770" i="38" s="1"/>
  <c r="H747" i="4"/>
  <c r="G747" i="4"/>
  <c r="F747" i="4"/>
  <c r="J747" i="4" s="1"/>
  <c r="E747" i="4"/>
  <c r="E749" i="45" l="1"/>
  <c r="G749" i="45"/>
  <c r="F749" i="45"/>
  <c r="J749" i="45" s="1"/>
  <c r="H749" i="45"/>
  <c r="K749" i="44"/>
  <c r="D750" i="44" s="1"/>
  <c r="I749" i="44"/>
  <c r="E737" i="37"/>
  <c r="F737" i="37"/>
  <c r="J737" i="37" s="1"/>
  <c r="G737" i="37"/>
  <c r="H737" i="37"/>
  <c r="I747" i="43"/>
  <c r="K747" i="43"/>
  <c r="D748" i="43" s="1"/>
  <c r="G747" i="42"/>
  <c r="H747" i="42"/>
  <c r="E747" i="42"/>
  <c r="F747" i="42"/>
  <c r="J747" i="42" s="1"/>
  <c r="K770" i="38"/>
  <c r="D771" i="38" s="1"/>
  <c r="I770" i="38"/>
  <c r="G747" i="1"/>
  <c r="H747" i="1"/>
  <c r="F747" i="1"/>
  <c r="J747" i="1" s="1"/>
  <c r="E747" i="1"/>
  <c r="K747" i="4"/>
  <c r="D748" i="4" s="1"/>
  <c r="I747" i="4"/>
  <c r="K749" i="45" l="1"/>
  <c r="D750" i="45" s="1"/>
  <c r="I749" i="45"/>
  <c r="F750" i="44"/>
  <c r="J750" i="44" s="1"/>
  <c r="H750" i="44"/>
  <c r="G750" i="44"/>
  <c r="E750" i="44"/>
  <c r="K737" i="37"/>
  <c r="D738" i="37" s="1"/>
  <c r="I737" i="37"/>
  <c r="H748" i="43"/>
  <c r="F748" i="43"/>
  <c r="J748" i="43" s="1"/>
  <c r="E748" i="43"/>
  <c r="G748" i="43"/>
  <c r="G771" i="38"/>
  <c r="F771" i="38"/>
  <c r="J771" i="38" s="1"/>
  <c r="E771" i="38"/>
  <c r="H771" i="38"/>
  <c r="I747" i="42"/>
  <c r="K747" i="42"/>
  <c r="D748" i="42" s="1"/>
  <c r="K747" i="1"/>
  <c r="D748" i="1" s="1"/>
  <c r="I747" i="1"/>
  <c r="F748" i="4"/>
  <c r="J748" i="4" s="1"/>
  <c r="E748" i="4"/>
  <c r="H748" i="4"/>
  <c r="G748" i="4"/>
  <c r="H750" i="45" l="1"/>
  <c r="E750" i="45"/>
  <c r="G750" i="45"/>
  <c r="F750" i="45"/>
  <c r="J750" i="45" s="1"/>
  <c r="I750" i="44"/>
  <c r="K750" i="44"/>
  <c r="D751" i="44" s="1"/>
  <c r="F738" i="37"/>
  <c r="J738" i="37" s="1"/>
  <c r="E738" i="37"/>
  <c r="H738" i="37"/>
  <c r="G738" i="37"/>
  <c r="I748" i="43"/>
  <c r="K748" i="43"/>
  <c r="D749" i="43" s="1"/>
  <c r="G748" i="42"/>
  <c r="F748" i="42"/>
  <c r="J748" i="42" s="1"/>
  <c r="E748" i="42"/>
  <c r="H748" i="42"/>
  <c r="K748" i="4"/>
  <c r="D749" i="4" s="1"/>
  <c r="I748" i="4"/>
  <c r="I771" i="38"/>
  <c r="K771" i="38"/>
  <c r="D772" i="38" s="1"/>
  <c r="G748" i="1"/>
  <c r="E748" i="1"/>
  <c r="F748" i="1"/>
  <c r="J748" i="1" s="1"/>
  <c r="H748" i="1"/>
  <c r="I750" i="45" l="1"/>
  <c r="K750" i="45"/>
  <c r="D751" i="45" s="1"/>
  <c r="F751" i="44"/>
  <c r="J751" i="44" s="1"/>
  <c r="E751" i="44"/>
  <c r="G751" i="44"/>
  <c r="H751" i="44"/>
  <c r="K738" i="37"/>
  <c r="D739" i="37" s="1"/>
  <c r="I738" i="37"/>
  <c r="E749" i="43"/>
  <c r="F749" i="43"/>
  <c r="J749" i="43" s="1"/>
  <c r="H749" i="43"/>
  <c r="G749" i="43"/>
  <c r="G749" i="4"/>
  <c r="F749" i="4"/>
  <c r="J749" i="4" s="1"/>
  <c r="E749" i="4"/>
  <c r="H749" i="4"/>
  <c r="E772" i="38"/>
  <c r="H772" i="38"/>
  <c r="G772" i="38"/>
  <c r="F772" i="38"/>
  <c r="J772" i="38" s="1"/>
  <c r="K748" i="42"/>
  <c r="D749" i="42" s="1"/>
  <c r="I748" i="42"/>
  <c r="I748" i="1"/>
  <c r="K748" i="1"/>
  <c r="D749" i="1" s="1"/>
  <c r="H751" i="45" l="1"/>
  <c r="G751" i="45"/>
  <c r="F751" i="45"/>
  <c r="J751" i="45" s="1"/>
  <c r="E751" i="45"/>
  <c r="I751" i="44"/>
  <c r="K751" i="44"/>
  <c r="D752" i="44" s="1"/>
  <c r="H739" i="37"/>
  <c r="F739" i="37"/>
  <c r="J739" i="37" s="1"/>
  <c r="E739" i="37"/>
  <c r="G739" i="37"/>
  <c r="I749" i="43"/>
  <c r="K749" i="43"/>
  <c r="D750" i="43" s="1"/>
  <c r="K749" i="4"/>
  <c r="D750" i="4" s="1"/>
  <c r="I749" i="4"/>
  <c r="G749" i="42"/>
  <c r="H749" i="42"/>
  <c r="F749" i="42"/>
  <c r="J749" i="42" s="1"/>
  <c r="E749" i="42"/>
  <c r="K772" i="38"/>
  <c r="D773" i="38" s="1"/>
  <c r="I772" i="38"/>
  <c r="F749" i="1"/>
  <c r="J749" i="1" s="1"/>
  <c r="G749" i="1"/>
  <c r="H749" i="1"/>
  <c r="E749" i="1"/>
  <c r="K751" i="45" l="1"/>
  <c r="D752" i="45" s="1"/>
  <c r="I751" i="45"/>
  <c r="F752" i="44"/>
  <c r="J752" i="44" s="1"/>
  <c r="H752" i="44"/>
  <c r="G752" i="44"/>
  <c r="E752" i="44"/>
  <c r="K739" i="37"/>
  <c r="D740" i="37" s="1"/>
  <c r="I739" i="37"/>
  <c r="F750" i="43"/>
  <c r="J750" i="43" s="1"/>
  <c r="E750" i="43"/>
  <c r="G750" i="43"/>
  <c r="H750" i="43"/>
  <c r="G773" i="38"/>
  <c r="F773" i="38"/>
  <c r="J773" i="38" s="1"/>
  <c r="E773" i="38"/>
  <c r="H773" i="38"/>
  <c r="K749" i="1"/>
  <c r="D750" i="1" s="1"/>
  <c r="I749" i="1"/>
  <c r="K749" i="42"/>
  <c r="D750" i="42" s="1"/>
  <c r="I749" i="42"/>
  <c r="F750" i="4"/>
  <c r="J750" i="4" s="1"/>
  <c r="E750" i="4"/>
  <c r="G750" i="4"/>
  <c r="H750" i="4"/>
  <c r="G752" i="45" l="1"/>
  <c r="F752" i="45"/>
  <c r="J752" i="45" s="1"/>
  <c r="H752" i="45"/>
  <c r="E752" i="45"/>
  <c r="I752" i="44"/>
  <c r="K752" i="44"/>
  <c r="D753" i="44" s="1"/>
  <c r="E740" i="37"/>
  <c r="F740" i="37"/>
  <c r="J740" i="37" s="1"/>
  <c r="H740" i="37"/>
  <c r="G740" i="37"/>
  <c r="I750" i="43"/>
  <c r="K750" i="43"/>
  <c r="D751" i="43" s="1"/>
  <c r="I773" i="38"/>
  <c r="K773" i="38"/>
  <c r="D774" i="38" s="1"/>
  <c r="H750" i="1"/>
  <c r="G750" i="1"/>
  <c r="F750" i="1"/>
  <c r="J750" i="1" s="1"/>
  <c r="E750" i="1"/>
  <c r="I750" i="4"/>
  <c r="K750" i="4"/>
  <c r="D751" i="4" s="1"/>
  <c r="G750" i="42"/>
  <c r="E750" i="42"/>
  <c r="F750" i="42"/>
  <c r="J750" i="42" s="1"/>
  <c r="H750" i="42"/>
  <c r="K752" i="45" l="1"/>
  <c r="D753" i="45" s="1"/>
  <c r="I752" i="45"/>
  <c r="F753" i="44"/>
  <c r="J753" i="44" s="1"/>
  <c r="G753" i="44"/>
  <c r="E753" i="44"/>
  <c r="H753" i="44"/>
  <c r="I740" i="37"/>
  <c r="K740" i="37"/>
  <c r="D741" i="37" s="1"/>
  <c r="E751" i="43"/>
  <c r="F751" i="43"/>
  <c r="J751" i="43" s="1"/>
  <c r="H751" i="43"/>
  <c r="G751" i="43"/>
  <c r="E774" i="38"/>
  <c r="H774" i="38"/>
  <c r="G774" i="38"/>
  <c r="F774" i="38"/>
  <c r="J774" i="38" s="1"/>
  <c r="K750" i="1"/>
  <c r="D751" i="1" s="1"/>
  <c r="I750" i="1"/>
  <c r="H751" i="4"/>
  <c r="F751" i="4"/>
  <c r="J751" i="4" s="1"/>
  <c r="E751" i="4"/>
  <c r="G751" i="4"/>
  <c r="I750" i="42"/>
  <c r="K750" i="42"/>
  <c r="D751" i="42" s="1"/>
  <c r="G753" i="45" l="1"/>
  <c r="F753" i="45"/>
  <c r="J753" i="45" s="1"/>
  <c r="H753" i="45"/>
  <c r="E753" i="45"/>
  <c r="K753" i="44"/>
  <c r="D754" i="44" s="1"/>
  <c r="I753" i="44"/>
  <c r="F741" i="37"/>
  <c r="J741" i="37" s="1"/>
  <c r="G741" i="37"/>
  <c r="E741" i="37"/>
  <c r="H741" i="37"/>
  <c r="I751" i="43"/>
  <c r="K751" i="43"/>
  <c r="D752" i="43" s="1"/>
  <c r="I774" i="38"/>
  <c r="K774" i="38"/>
  <c r="D775" i="38" s="1"/>
  <c r="H751" i="1"/>
  <c r="E751" i="1"/>
  <c r="G751" i="1"/>
  <c r="F751" i="1"/>
  <c r="J751" i="1" s="1"/>
  <c r="G751" i="42"/>
  <c r="H751" i="42"/>
  <c r="E751" i="42"/>
  <c r="F751" i="42"/>
  <c r="J751" i="42" s="1"/>
  <c r="I751" i="4"/>
  <c r="K751" i="4"/>
  <c r="D752" i="4" s="1"/>
  <c r="K753" i="45" l="1"/>
  <c r="D754" i="45" s="1"/>
  <c r="I753" i="45"/>
  <c r="F754" i="44"/>
  <c r="J754" i="44" s="1"/>
  <c r="H754" i="44"/>
  <c r="G754" i="44"/>
  <c r="E754" i="44"/>
  <c r="I741" i="37"/>
  <c r="K741" i="37"/>
  <c r="D742" i="37" s="1"/>
  <c r="F752" i="43"/>
  <c r="J752" i="43" s="1"/>
  <c r="G752" i="43"/>
  <c r="H752" i="43"/>
  <c r="E752" i="43"/>
  <c r="F752" i="4"/>
  <c r="J752" i="4" s="1"/>
  <c r="E752" i="4"/>
  <c r="G752" i="4"/>
  <c r="H752" i="4"/>
  <c r="I751" i="1"/>
  <c r="K751" i="1"/>
  <c r="D752" i="1" s="1"/>
  <c r="G775" i="38"/>
  <c r="F775" i="38"/>
  <c r="J775" i="38" s="1"/>
  <c r="E775" i="38"/>
  <c r="H775" i="38"/>
  <c r="I751" i="42"/>
  <c r="K751" i="42"/>
  <c r="D752" i="42" s="1"/>
  <c r="H754" i="45" l="1"/>
  <c r="G754" i="45"/>
  <c r="F754" i="45"/>
  <c r="J754" i="45" s="1"/>
  <c r="E754" i="45"/>
  <c r="I754" i="44"/>
  <c r="K754" i="44"/>
  <c r="D755" i="44" s="1"/>
  <c r="E742" i="37"/>
  <c r="G742" i="37"/>
  <c r="F742" i="37"/>
  <c r="J742" i="37" s="1"/>
  <c r="H742" i="37"/>
  <c r="I752" i="43"/>
  <c r="K752" i="43"/>
  <c r="D753" i="43" s="1"/>
  <c r="I775" i="38"/>
  <c r="K775" i="38"/>
  <c r="D776" i="38" s="1"/>
  <c r="G752" i="42"/>
  <c r="F752" i="42"/>
  <c r="J752" i="42" s="1"/>
  <c r="E752" i="42"/>
  <c r="H752" i="42"/>
  <c r="G752" i="1"/>
  <c r="F752" i="1"/>
  <c r="J752" i="1" s="1"/>
  <c r="H752" i="1"/>
  <c r="E752" i="1"/>
  <c r="I752" i="4"/>
  <c r="K752" i="4"/>
  <c r="D753" i="4" s="1"/>
  <c r="I754" i="45" l="1"/>
  <c r="K754" i="45"/>
  <c r="D755" i="45" s="1"/>
  <c r="F755" i="44"/>
  <c r="J755" i="44" s="1"/>
  <c r="G755" i="44"/>
  <c r="E755" i="44"/>
  <c r="H755" i="44"/>
  <c r="I742" i="37"/>
  <c r="K742" i="37"/>
  <c r="D743" i="37" s="1"/>
  <c r="G753" i="43"/>
  <c r="E753" i="43"/>
  <c r="H753" i="43"/>
  <c r="F753" i="43"/>
  <c r="J753" i="43" s="1"/>
  <c r="I752" i="1"/>
  <c r="K752" i="1"/>
  <c r="D753" i="1" s="1"/>
  <c r="K752" i="42"/>
  <c r="D753" i="42" s="1"/>
  <c r="I752" i="42"/>
  <c r="E776" i="38"/>
  <c r="H776" i="38"/>
  <c r="G776" i="38"/>
  <c r="F776" i="38"/>
  <c r="J776" i="38" s="1"/>
  <c r="G753" i="4"/>
  <c r="F753" i="4"/>
  <c r="J753" i="4" s="1"/>
  <c r="E753" i="4"/>
  <c r="H753" i="4"/>
  <c r="H755" i="45" l="1"/>
  <c r="G755" i="45"/>
  <c r="F755" i="45"/>
  <c r="J755" i="45" s="1"/>
  <c r="E755" i="45"/>
  <c r="K755" i="44"/>
  <c r="D756" i="44" s="1"/>
  <c r="I755" i="44"/>
  <c r="G743" i="37"/>
  <c r="E743" i="37"/>
  <c r="H743" i="37"/>
  <c r="F743" i="37"/>
  <c r="J743" i="37" s="1"/>
  <c r="I753" i="43"/>
  <c r="K753" i="43"/>
  <c r="D754" i="43" s="1"/>
  <c r="I753" i="4"/>
  <c r="K753" i="4"/>
  <c r="D754" i="4" s="1"/>
  <c r="I776" i="38"/>
  <c r="K776" i="38"/>
  <c r="D777" i="38" s="1"/>
  <c r="F753" i="1"/>
  <c r="J753" i="1" s="1"/>
  <c r="H753" i="1"/>
  <c r="G753" i="1"/>
  <c r="E753" i="1"/>
  <c r="G753" i="42"/>
  <c r="H753" i="42"/>
  <c r="F753" i="42"/>
  <c r="J753" i="42" s="1"/>
  <c r="E753" i="42"/>
  <c r="K755" i="45" l="1"/>
  <c r="D756" i="45" s="1"/>
  <c r="I755" i="45"/>
  <c r="H756" i="44"/>
  <c r="F756" i="44"/>
  <c r="J756" i="44" s="1"/>
  <c r="G756" i="44"/>
  <c r="E756" i="44"/>
  <c r="K743" i="37"/>
  <c r="D744" i="37" s="1"/>
  <c r="I743" i="37"/>
  <c r="H754" i="43"/>
  <c r="G754" i="43"/>
  <c r="F754" i="43"/>
  <c r="J754" i="43" s="1"/>
  <c r="E754" i="43"/>
  <c r="G777" i="38"/>
  <c r="F777" i="38"/>
  <c r="J777" i="38" s="1"/>
  <c r="H777" i="38"/>
  <c r="E777" i="38"/>
  <c r="F754" i="4"/>
  <c r="J754" i="4" s="1"/>
  <c r="E754" i="4"/>
  <c r="H754" i="4"/>
  <c r="G754" i="4"/>
  <c r="K753" i="42"/>
  <c r="D754" i="42" s="1"/>
  <c r="I753" i="42"/>
  <c r="K753" i="1"/>
  <c r="D754" i="1" s="1"/>
  <c r="I753" i="1"/>
  <c r="G756" i="45" l="1"/>
  <c r="F756" i="45"/>
  <c r="J756" i="45" s="1"/>
  <c r="H756" i="45"/>
  <c r="E756" i="45"/>
  <c r="K756" i="44"/>
  <c r="D757" i="44" s="1"/>
  <c r="I756" i="44"/>
  <c r="G744" i="37"/>
  <c r="E744" i="37"/>
  <c r="F744" i="37"/>
  <c r="J744" i="37" s="1"/>
  <c r="H744" i="37"/>
  <c r="K754" i="43"/>
  <c r="D755" i="43" s="1"/>
  <c r="I754" i="43"/>
  <c r="G754" i="42"/>
  <c r="E754" i="42"/>
  <c r="F754" i="42"/>
  <c r="J754" i="42" s="1"/>
  <c r="H754" i="42"/>
  <c r="K754" i="4"/>
  <c r="D755" i="4" s="1"/>
  <c r="I754" i="4"/>
  <c r="I777" i="38"/>
  <c r="K777" i="38"/>
  <c r="D778" i="38" s="1"/>
  <c r="G754" i="1"/>
  <c r="E754" i="1"/>
  <c r="H754" i="1"/>
  <c r="F754" i="1"/>
  <c r="J754" i="1" s="1"/>
  <c r="K756" i="45" l="1"/>
  <c r="D757" i="45" s="1"/>
  <c r="I756" i="45"/>
  <c r="F757" i="44"/>
  <c r="J757" i="44" s="1"/>
  <c r="G757" i="44"/>
  <c r="H757" i="44"/>
  <c r="E757" i="44"/>
  <c r="I744" i="37"/>
  <c r="K744" i="37"/>
  <c r="D745" i="37" s="1"/>
  <c r="E755" i="43"/>
  <c r="F755" i="43"/>
  <c r="J755" i="43" s="1"/>
  <c r="H755" i="43"/>
  <c r="G755" i="43"/>
  <c r="H755" i="4"/>
  <c r="G755" i="4"/>
  <c r="F755" i="4"/>
  <c r="J755" i="4" s="1"/>
  <c r="E755" i="4"/>
  <c r="K754" i="1"/>
  <c r="D755" i="1" s="1"/>
  <c r="I754" i="1"/>
  <c r="E778" i="38"/>
  <c r="H778" i="38"/>
  <c r="G778" i="38"/>
  <c r="F778" i="38"/>
  <c r="J778" i="38" s="1"/>
  <c r="I754" i="42"/>
  <c r="K754" i="42"/>
  <c r="D755" i="42" s="1"/>
  <c r="E757" i="45" l="1"/>
  <c r="G757" i="45"/>
  <c r="F757" i="45"/>
  <c r="J757" i="45" s="1"/>
  <c r="H757" i="45"/>
  <c r="K757" i="44"/>
  <c r="D758" i="44" s="1"/>
  <c r="I757" i="44"/>
  <c r="G745" i="37"/>
  <c r="H745" i="37"/>
  <c r="E745" i="37"/>
  <c r="F745" i="37"/>
  <c r="J745" i="37" s="1"/>
  <c r="I755" i="43"/>
  <c r="K755" i="43"/>
  <c r="D756" i="43" s="1"/>
  <c r="K778" i="38"/>
  <c r="D779" i="38" s="1"/>
  <c r="I778" i="38"/>
  <c r="G755" i="1"/>
  <c r="H755" i="1"/>
  <c r="F755" i="1"/>
  <c r="J755" i="1" s="1"/>
  <c r="E755" i="1"/>
  <c r="G755" i="42"/>
  <c r="H755" i="42"/>
  <c r="F755" i="42"/>
  <c r="J755" i="42" s="1"/>
  <c r="E755" i="42"/>
  <c r="K755" i="4"/>
  <c r="D756" i="4" s="1"/>
  <c r="I755" i="4"/>
  <c r="K757" i="45" l="1"/>
  <c r="D758" i="45" s="1"/>
  <c r="I757" i="45"/>
  <c r="F758" i="44"/>
  <c r="J758" i="44" s="1"/>
  <c r="E758" i="44"/>
  <c r="H758" i="44"/>
  <c r="G758" i="44"/>
  <c r="K745" i="37"/>
  <c r="D746" i="37" s="1"/>
  <c r="I745" i="37"/>
  <c r="F756" i="43"/>
  <c r="J756" i="43" s="1"/>
  <c r="H756" i="43"/>
  <c r="E756" i="43"/>
  <c r="G756" i="43"/>
  <c r="K755" i="1"/>
  <c r="D756" i="1" s="1"/>
  <c r="I755" i="1"/>
  <c r="G779" i="38"/>
  <c r="F779" i="38"/>
  <c r="J779" i="38" s="1"/>
  <c r="H779" i="38"/>
  <c r="E779" i="38"/>
  <c r="I755" i="42"/>
  <c r="K755" i="42"/>
  <c r="D756" i="42" s="1"/>
  <c r="F756" i="4"/>
  <c r="J756" i="4" s="1"/>
  <c r="E756" i="4"/>
  <c r="H756" i="4"/>
  <c r="G756" i="4"/>
  <c r="H758" i="45" l="1"/>
  <c r="E758" i="45"/>
  <c r="G758" i="45"/>
  <c r="F758" i="45"/>
  <c r="J758" i="45" s="1"/>
  <c r="I758" i="44"/>
  <c r="K758" i="44"/>
  <c r="D759" i="44" s="1"/>
  <c r="G746" i="37"/>
  <c r="H746" i="37"/>
  <c r="E746" i="37"/>
  <c r="F746" i="37"/>
  <c r="J746" i="37" s="1"/>
  <c r="I756" i="43"/>
  <c r="K756" i="43"/>
  <c r="D757" i="43" s="1"/>
  <c r="I779" i="38"/>
  <c r="K779" i="38"/>
  <c r="D780" i="38" s="1"/>
  <c r="G756" i="42"/>
  <c r="F756" i="42"/>
  <c r="J756" i="42" s="1"/>
  <c r="E756" i="42"/>
  <c r="H756" i="42"/>
  <c r="K756" i="4"/>
  <c r="D757" i="4" s="1"/>
  <c r="I756" i="4"/>
  <c r="G756" i="1"/>
  <c r="E756" i="1"/>
  <c r="H756" i="1"/>
  <c r="F756" i="1"/>
  <c r="J756" i="1" s="1"/>
  <c r="I758" i="45" l="1"/>
  <c r="K758" i="45"/>
  <c r="D759" i="45" s="1"/>
  <c r="F759" i="44"/>
  <c r="J759" i="44" s="1"/>
  <c r="E759" i="44"/>
  <c r="G759" i="44"/>
  <c r="H759" i="44"/>
  <c r="K746" i="37"/>
  <c r="D747" i="37" s="1"/>
  <c r="I746" i="37"/>
  <c r="E757" i="43"/>
  <c r="H757" i="43"/>
  <c r="F757" i="43"/>
  <c r="J757" i="43" s="1"/>
  <c r="G757" i="43"/>
  <c r="E780" i="38"/>
  <c r="H780" i="38"/>
  <c r="G780" i="38"/>
  <c r="F780" i="38"/>
  <c r="J780" i="38" s="1"/>
  <c r="I756" i="1"/>
  <c r="K756" i="1"/>
  <c r="D757" i="1" s="1"/>
  <c r="K756" i="42"/>
  <c r="D757" i="42" s="1"/>
  <c r="I756" i="42"/>
  <c r="F757" i="4"/>
  <c r="J757" i="4" s="1"/>
  <c r="E757" i="4"/>
  <c r="H757" i="4"/>
  <c r="G757" i="4"/>
  <c r="H759" i="45" l="1"/>
  <c r="G759" i="45"/>
  <c r="F759" i="45"/>
  <c r="J759" i="45" s="1"/>
  <c r="E759" i="45"/>
  <c r="K759" i="44"/>
  <c r="D760" i="44" s="1"/>
  <c r="I759" i="44"/>
  <c r="G747" i="37"/>
  <c r="F747" i="37"/>
  <c r="J747" i="37" s="1"/>
  <c r="E747" i="37"/>
  <c r="H747" i="37"/>
  <c r="I757" i="43"/>
  <c r="K757" i="43"/>
  <c r="D758" i="43" s="1"/>
  <c r="I757" i="4"/>
  <c r="K757" i="4"/>
  <c r="D758" i="4" s="1"/>
  <c r="E757" i="1"/>
  <c r="F757" i="1"/>
  <c r="J757" i="1" s="1"/>
  <c r="G757" i="1"/>
  <c r="H757" i="1"/>
  <c r="K780" i="38"/>
  <c r="D781" i="38" s="1"/>
  <c r="I780" i="38"/>
  <c r="G757" i="42"/>
  <c r="H757" i="42"/>
  <c r="F757" i="42"/>
  <c r="J757" i="42" s="1"/>
  <c r="E757" i="42"/>
  <c r="K759" i="45" l="1"/>
  <c r="D760" i="45" s="1"/>
  <c r="I759" i="45"/>
  <c r="F760" i="44"/>
  <c r="J760" i="44" s="1"/>
  <c r="H760" i="44"/>
  <c r="G760" i="44"/>
  <c r="E760" i="44"/>
  <c r="K747" i="37"/>
  <c r="D748" i="37" s="1"/>
  <c r="I747" i="37"/>
  <c r="H758" i="43"/>
  <c r="F758" i="43"/>
  <c r="J758" i="43" s="1"/>
  <c r="G758" i="43"/>
  <c r="E758" i="43"/>
  <c r="K757" i="1"/>
  <c r="D758" i="1" s="1"/>
  <c r="I757" i="1"/>
  <c r="F758" i="4"/>
  <c r="J758" i="4" s="1"/>
  <c r="E758" i="4"/>
  <c r="G758" i="4"/>
  <c r="H758" i="4"/>
  <c r="K757" i="42"/>
  <c r="D758" i="42" s="1"/>
  <c r="I757" i="42"/>
  <c r="G781" i="38"/>
  <c r="F781" i="38"/>
  <c r="J781" i="38" s="1"/>
  <c r="E781" i="38"/>
  <c r="H781" i="38"/>
  <c r="G760" i="45" l="1"/>
  <c r="F760" i="45"/>
  <c r="J760" i="45" s="1"/>
  <c r="H760" i="45"/>
  <c r="E760" i="45"/>
  <c r="I760" i="44"/>
  <c r="K760" i="44"/>
  <c r="D761" i="44" s="1"/>
  <c r="H748" i="37"/>
  <c r="G748" i="37"/>
  <c r="E748" i="37"/>
  <c r="F748" i="37"/>
  <c r="J748" i="37" s="1"/>
  <c r="I758" i="43"/>
  <c r="K758" i="43"/>
  <c r="D759" i="43" s="1"/>
  <c r="K758" i="4"/>
  <c r="D759" i="4" s="1"/>
  <c r="I758" i="4"/>
  <c r="I781" i="38"/>
  <c r="K781" i="38"/>
  <c r="D782" i="38" s="1"/>
  <c r="G758" i="42"/>
  <c r="E758" i="42"/>
  <c r="F758" i="42"/>
  <c r="J758" i="42" s="1"/>
  <c r="H758" i="42"/>
  <c r="G758" i="1"/>
  <c r="F758" i="1"/>
  <c r="J758" i="1" s="1"/>
  <c r="E758" i="1"/>
  <c r="H758" i="1"/>
  <c r="K760" i="45" l="1"/>
  <c r="D761" i="45" s="1"/>
  <c r="I760" i="45"/>
  <c r="F761" i="44"/>
  <c r="J761" i="44" s="1"/>
  <c r="E761" i="44"/>
  <c r="H761" i="44"/>
  <c r="G761" i="44"/>
  <c r="I748" i="37"/>
  <c r="K748" i="37"/>
  <c r="D749" i="37" s="1"/>
  <c r="E759" i="43"/>
  <c r="F759" i="43"/>
  <c r="J759" i="43" s="1"/>
  <c r="H759" i="43"/>
  <c r="G759" i="43"/>
  <c r="H759" i="4"/>
  <c r="F759" i="4"/>
  <c r="J759" i="4" s="1"/>
  <c r="E759" i="4"/>
  <c r="G759" i="4"/>
  <c r="E782" i="38"/>
  <c r="H782" i="38"/>
  <c r="G782" i="38"/>
  <c r="F782" i="38"/>
  <c r="J782" i="38" s="1"/>
  <c r="I758" i="1"/>
  <c r="K758" i="1"/>
  <c r="D759" i="1" s="1"/>
  <c r="I758" i="42"/>
  <c r="K758" i="42"/>
  <c r="D759" i="42" s="1"/>
  <c r="G761" i="45" l="1"/>
  <c r="F761" i="45"/>
  <c r="J761" i="45" s="1"/>
  <c r="H761" i="45"/>
  <c r="E761" i="45"/>
  <c r="I761" i="44"/>
  <c r="K761" i="44"/>
  <c r="D762" i="44" s="1"/>
  <c r="G749" i="37"/>
  <c r="H749" i="37"/>
  <c r="E749" i="37"/>
  <c r="F749" i="37"/>
  <c r="J749" i="37" s="1"/>
  <c r="I759" i="43"/>
  <c r="K759" i="43"/>
  <c r="D760" i="43" s="1"/>
  <c r="H759" i="1"/>
  <c r="G759" i="1"/>
  <c r="F759" i="1"/>
  <c r="J759" i="1" s="1"/>
  <c r="E759" i="1"/>
  <c r="I759" i="4"/>
  <c r="K759" i="4"/>
  <c r="D760" i="4" s="1"/>
  <c r="G759" i="42"/>
  <c r="H759" i="42"/>
  <c r="E759" i="42"/>
  <c r="F759" i="42"/>
  <c r="J759" i="42" s="1"/>
  <c r="I782" i="38"/>
  <c r="K782" i="38"/>
  <c r="D783" i="38" s="1"/>
  <c r="K761" i="45" l="1"/>
  <c r="D762" i="45" s="1"/>
  <c r="I761" i="45"/>
  <c r="G762" i="44"/>
  <c r="F762" i="44"/>
  <c r="J762" i="44" s="1"/>
  <c r="E762" i="44"/>
  <c r="H762" i="44"/>
  <c r="K749" i="37"/>
  <c r="D750" i="37" s="1"/>
  <c r="I749" i="37"/>
  <c r="F760" i="43"/>
  <c r="J760" i="43" s="1"/>
  <c r="G760" i="43"/>
  <c r="H760" i="43"/>
  <c r="E760" i="43"/>
  <c r="I759" i="42"/>
  <c r="K759" i="42"/>
  <c r="D760" i="42" s="1"/>
  <c r="F760" i="4"/>
  <c r="J760" i="4" s="1"/>
  <c r="E760" i="4"/>
  <c r="H760" i="4"/>
  <c r="G760" i="4"/>
  <c r="I759" i="1"/>
  <c r="K759" i="1"/>
  <c r="D760" i="1" s="1"/>
  <c r="G783" i="38"/>
  <c r="F783" i="38"/>
  <c r="J783" i="38" s="1"/>
  <c r="E783" i="38"/>
  <c r="H783" i="38"/>
  <c r="H762" i="45" l="1"/>
  <c r="G762" i="45"/>
  <c r="F762" i="45"/>
  <c r="J762" i="45" s="1"/>
  <c r="E762" i="45"/>
  <c r="I762" i="44"/>
  <c r="K762" i="44"/>
  <c r="D763" i="44" s="1"/>
  <c r="F750" i="37"/>
  <c r="J750" i="37" s="1"/>
  <c r="E750" i="37"/>
  <c r="H750" i="37"/>
  <c r="G750" i="37"/>
  <c r="I760" i="43"/>
  <c r="K760" i="43"/>
  <c r="D761" i="43" s="1"/>
  <c r="I783" i="38"/>
  <c r="K783" i="38"/>
  <c r="D784" i="38" s="1"/>
  <c r="G760" i="1"/>
  <c r="H760" i="1"/>
  <c r="F760" i="1"/>
  <c r="J760" i="1" s="1"/>
  <c r="E760" i="1"/>
  <c r="K760" i="4"/>
  <c r="D761" i="4" s="1"/>
  <c r="I760" i="4"/>
  <c r="G760" i="42"/>
  <c r="F760" i="42"/>
  <c r="J760" i="42" s="1"/>
  <c r="E760" i="42"/>
  <c r="H760" i="42"/>
  <c r="I762" i="45" l="1"/>
  <c r="K762" i="45"/>
  <c r="D763" i="45" s="1"/>
  <c r="F763" i="44"/>
  <c r="J763" i="44" s="1"/>
  <c r="E763" i="44"/>
  <c r="H763" i="44"/>
  <c r="G763" i="44"/>
  <c r="I750" i="37"/>
  <c r="K750" i="37"/>
  <c r="D751" i="37" s="1"/>
  <c r="G761" i="43"/>
  <c r="E761" i="43"/>
  <c r="H761" i="43"/>
  <c r="F761" i="43"/>
  <c r="J761" i="43" s="1"/>
  <c r="K760" i="42"/>
  <c r="D761" i="42" s="1"/>
  <c r="I760" i="42"/>
  <c r="E784" i="38"/>
  <c r="H784" i="38"/>
  <c r="G784" i="38"/>
  <c r="F784" i="38"/>
  <c r="J784" i="38" s="1"/>
  <c r="G761" i="4"/>
  <c r="F761" i="4"/>
  <c r="J761" i="4" s="1"/>
  <c r="E761" i="4"/>
  <c r="H761" i="4"/>
  <c r="I760" i="1"/>
  <c r="K760" i="1"/>
  <c r="D761" i="1" s="1"/>
  <c r="H763" i="45" l="1"/>
  <c r="G763" i="45"/>
  <c r="F763" i="45"/>
  <c r="J763" i="45" s="1"/>
  <c r="E763" i="45"/>
  <c r="K763" i="44"/>
  <c r="D764" i="44" s="1"/>
  <c r="I763" i="44"/>
  <c r="H751" i="37"/>
  <c r="F751" i="37"/>
  <c r="J751" i="37" s="1"/>
  <c r="E751" i="37"/>
  <c r="G751" i="37"/>
  <c r="I761" i="43"/>
  <c r="K761" i="43"/>
  <c r="D762" i="43" s="1"/>
  <c r="I761" i="4"/>
  <c r="K761" i="4"/>
  <c r="D762" i="4" s="1"/>
  <c r="I784" i="38"/>
  <c r="K784" i="38"/>
  <c r="D785" i="38" s="1"/>
  <c r="E761" i="1"/>
  <c r="F761" i="1"/>
  <c r="J761" i="1" s="1"/>
  <c r="H761" i="1"/>
  <c r="G761" i="1"/>
  <c r="G761" i="42"/>
  <c r="H761" i="42"/>
  <c r="F761" i="42"/>
  <c r="J761" i="42" s="1"/>
  <c r="E761" i="42"/>
  <c r="K763" i="45" l="1"/>
  <c r="D764" i="45" s="1"/>
  <c r="I763" i="45"/>
  <c r="F764" i="44"/>
  <c r="J764" i="44" s="1"/>
  <c r="E764" i="44"/>
  <c r="G764" i="44"/>
  <c r="H764" i="44"/>
  <c r="K751" i="37"/>
  <c r="D752" i="37" s="1"/>
  <c r="I751" i="37"/>
  <c r="H762" i="43"/>
  <c r="G762" i="43"/>
  <c r="F762" i="43"/>
  <c r="J762" i="43" s="1"/>
  <c r="E762" i="43"/>
  <c r="F762" i="4"/>
  <c r="J762" i="4" s="1"/>
  <c r="E762" i="4"/>
  <c r="H762" i="4"/>
  <c r="G762" i="4"/>
  <c r="K761" i="1"/>
  <c r="D762" i="1" s="1"/>
  <c r="I761" i="1"/>
  <c r="G785" i="38"/>
  <c r="F785" i="38"/>
  <c r="J785" i="38" s="1"/>
  <c r="H785" i="38"/>
  <c r="E785" i="38"/>
  <c r="K761" i="42"/>
  <c r="D762" i="42" s="1"/>
  <c r="I761" i="42"/>
  <c r="G764" i="45" l="1"/>
  <c r="F764" i="45"/>
  <c r="J764" i="45" s="1"/>
  <c r="H764" i="45"/>
  <c r="E764" i="45"/>
  <c r="I764" i="44"/>
  <c r="K764" i="44"/>
  <c r="D765" i="44" s="1"/>
  <c r="E752" i="37"/>
  <c r="F752" i="37"/>
  <c r="J752" i="37" s="1"/>
  <c r="H752" i="37"/>
  <c r="G752" i="37"/>
  <c r="I762" i="43"/>
  <c r="K762" i="43"/>
  <c r="D763" i="43" s="1"/>
  <c r="H762" i="1"/>
  <c r="G762" i="1"/>
  <c r="E762" i="1"/>
  <c r="F762" i="1"/>
  <c r="J762" i="1" s="1"/>
  <c r="I785" i="38"/>
  <c r="K785" i="38"/>
  <c r="D786" i="38" s="1"/>
  <c r="G762" i="42"/>
  <c r="E762" i="42"/>
  <c r="F762" i="42"/>
  <c r="J762" i="42" s="1"/>
  <c r="H762" i="42"/>
  <c r="I762" i="4"/>
  <c r="K762" i="4"/>
  <c r="D763" i="4" s="1"/>
  <c r="K764" i="45" l="1"/>
  <c r="D765" i="45" s="1"/>
  <c r="I764" i="45"/>
  <c r="F765" i="44"/>
  <c r="J765" i="44" s="1"/>
  <c r="E765" i="44"/>
  <c r="H765" i="44"/>
  <c r="G765" i="44"/>
  <c r="I752" i="37"/>
  <c r="K752" i="37"/>
  <c r="D753" i="37" s="1"/>
  <c r="E763" i="43"/>
  <c r="F763" i="43"/>
  <c r="J763" i="43" s="1"/>
  <c r="H763" i="43"/>
  <c r="G763" i="43"/>
  <c r="K762" i="1"/>
  <c r="D763" i="1" s="1"/>
  <c r="I762" i="1"/>
  <c r="I762" i="42"/>
  <c r="K762" i="42"/>
  <c r="D763" i="42" s="1"/>
  <c r="E786" i="38"/>
  <c r="H786" i="38"/>
  <c r="G786" i="38"/>
  <c r="F786" i="38"/>
  <c r="J786" i="38" s="1"/>
  <c r="H763" i="4"/>
  <c r="G763" i="4"/>
  <c r="F763" i="4"/>
  <c r="J763" i="4" s="1"/>
  <c r="E763" i="4"/>
  <c r="E765" i="45" l="1"/>
  <c r="G765" i="45"/>
  <c r="F765" i="45"/>
  <c r="J765" i="45" s="1"/>
  <c r="H765" i="45"/>
  <c r="I765" i="44"/>
  <c r="K765" i="44"/>
  <c r="D766" i="44" s="1"/>
  <c r="E753" i="37"/>
  <c r="F753" i="37"/>
  <c r="J753" i="37" s="1"/>
  <c r="G753" i="37"/>
  <c r="H753" i="37"/>
  <c r="I763" i="43"/>
  <c r="K763" i="43"/>
  <c r="D764" i="43" s="1"/>
  <c r="G763" i="42"/>
  <c r="H763" i="42"/>
  <c r="E763" i="42"/>
  <c r="F763" i="42"/>
  <c r="J763" i="42" s="1"/>
  <c r="K763" i="4"/>
  <c r="D764" i="4" s="1"/>
  <c r="I763" i="4"/>
  <c r="K786" i="38"/>
  <c r="D787" i="38" s="1"/>
  <c r="I786" i="38"/>
  <c r="G763" i="1"/>
  <c r="H763" i="1"/>
  <c r="F763" i="1"/>
  <c r="J763" i="1" s="1"/>
  <c r="E763" i="1"/>
  <c r="K765" i="45" l="1"/>
  <c r="D766" i="45" s="1"/>
  <c r="I765" i="45"/>
  <c r="F766" i="44"/>
  <c r="J766" i="44" s="1"/>
  <c r="E766" i="44"/>
  <c r="H766" i="44"/>
  <c r="G766" i="44"/>
  <c r="K753" i="37"/>
  <c r="D754" i="37" s="1"/>
  <c r="I753" i="37"/>
  <c r="F764" i="43"/>
  <c r="J764" i="43" s="1"/>
  <c r="H764" i="43"/>
  <c r="E764" i="43"/>
  <c r="G764" i="43"/>
  <c r="I763" i="42"/>
  <c r="K763" i="42"/>
  <c r="D764" i="42" s="1"/>
  <c r="K763" i="1"/>
  <c r="D764" i="1" s="1"/>
  <c r="I763" i="1"/>
  <c r="G787" i="38"/>
  <c r="F787" i="38"/>
  <c r="J787" i="38" s="1"/>
  <c r="H787" i="38"/>
  <c r="E787" i="38"/>
  <c r="F764" i="4"/>
  <c r="J764" i="4" s="1"/>
  <c r="E764" i="4"/>
  <c r="G764" i="4"/>
  <c r="H764" i="4"/>
  <c r="H766" i="45" l="1"/>
  <c r="E766" i="45"/>
  <c r="G766" i="45"/>
  <c r="F766" i="45"/>
  <c r="J766" i="45" s="1"/>
  <c r="K766" i="44"/>
  <c r="D767" i="44" s="1"/>
  <c r="I766" i="44"/>
  <c r="F754" i="37"/>
  <c r="J754" i="37" s="1"/>
  <c r="E754" i="37"/>
  <c r="H754" i="37"/>
  <c r="G754" i="37"/>
  <c r="I764" i="43"/>
  <c r="K764" i="43"/>
  <c r="D765" i="43" s="1"/>
  <c r="I787" i="38"/>
  <c r="K787" i="38"/>
  <c r="D788" i="38" s="1"/>
  <c r="G764" i="42"/>
  <c r="F764" i="42"/>
  <c r="J764" i="42" s="1"/>
  <c r="E764" i="42"/>
  <c r="H764" i="42"/>
  <c r="K764" i="4"/>
  <c r="D765" i="4" s="1"/>
  <c r="I764" i="4"/>
  <c r="G764" i="1"/>
  <c r="E764" i="1"/>
  <c r="H764" i="1"/>
  <c r="F764" i="1"/>
  <c r="J764" i="1" s="1"/>
  <c r="I766" i="45" l="1"/>
  <c r="K766" i="45"/>
  <c r="D767" i="45" s="1"/>
  <c r="F767" i="44"/>
  <c r="J767" i="44" s="1"/>
  <c r="E767" i="44"/>
  <c r="H767" i="44"/>
  <c r="G767" i="44"/>
  <c r="I754" i="37"/>
  <c r="K754" i="37"/>
  <c r="D755" i="37" s="1"/>
  <c r="E765" i="43"/>
  <c r="H765" i="43"/>
  <c r="F765" i="43"/>
  <c r="J765" i="43" s="1"/>
  <c r="G765" i="43"/>
  <c r="I764" i="1"/>
  <c r="K764" i="1"/>
  <c r="D765" i="1" s="1"/>
  <c r="K764" i="42"/>
  <c r="D765" i="42" s="1"/>
  <c r="I764" i="42"/>
  <c r="E788" i="38"/>
  <c r="H788" i="38"/>
  <c r="G788" i="38"/>
  <c r="F788" i="38"/>
  <c r="J788" i="38" s="1"/>
  <c r="G765" i="4"/>
  <c r="F765" i="4"/>
  <c r="J765" i="4" s="1"/>
  <c r="E765" i="4"/>
  <c r="H765" i="4"/>
  <c r="H767" i="45" l="1"/>
  <c r="G767" i="45"/>
  <c r="F767" i="45"/>
  <c r="J767" i="45" s="1"/>
  <c r="E767" i="45"/>
  <c r="K767" i="44"/>
  <c r="D768" i="44" s="1"/>
  <c r="I767" i="44"/>
  <c r="H755" i="37"/>
  <c r="F755" i="37"/>
  <c r="J755" i="37" s="1"/>
  <c r="E755" i="37"/>
  <c r="G755" i="37"/>
  <c r="I765" i="43"/>
  <c r="K765" i="43"/>
  <c r="D766" i="43" s="1"/>
  <c r="K765" i="4"/>
  <c r="D766" i="4" s="1"/>
  <c r="I765" i="4"/>
  <c r="G765" i="42"/>
  <c r="H765" i="42"/>
  <c r="F765" i="42"/>
  <c r="J765" i="42" s="1"/>
  <c r="E765" i="42"/>
  <c r="K788" i="38"/>
  <c r="D789" i="38" s="1"/>
  <c r="I788" i="38"/>
  <c r="F765" i="1"/>
  <c r="J765" i="1" s="1"/>
  <c r="G765" i="1"/>
  <c r="E765" i="1"/>
  <c r="H765" i="1"/>
  <c r="K767" i="45" l="1"/>
  <c r="D768" i="45" s="1"/>
  <c r="I767" i="45"/>
  <c r="F768" i="44"/>
  <c r="J768" i="44" s="1"/>
  <c r="E768" i="44"/>
  <c r="H768" i="44"/>
  <c r="G768" i="44"/>
  <c r="K755" i="37"/>
  <c r="D756" i="37" s="1"/>
  <c r="I755" i="37"/>
  <c r="H766" i="43"/>
  <c r="F766" i="43"/>
  <c r="J766" i="43" s="1"/>
  <c r="G766" i="43"/>
  <c r="E766" i="43"/>
  <c r="K765" i="1"/>
  <c r="D766" i="1" s="1"/>
  <c r="I765" i="1"/>
  <c r="K765" i="42"/>
  <c r="D766" i="42" s="1"/>
  <c r="I765" i="42"/>
  <c r="G789" i="38"/>
  <c r="F789" i="38"/>
  <c r="J789" i="38" s="1"/>
  <c r="E789" i="38"/>
  <c r="H789" i="38"/>
  <c r="F766" i="4"/>
  <c r="J766" i="4" s="1"/>
  <c r="E766" i="4"/>
  <c r="H766" i="4"/>
  <c r="G766" i="4"/>
  <c r="G768" i="45" l="1"/>
  <c r="F768" i="45"/>
  <c r="J768" i="45" s="1"/>
  <c r="H768" i="45"/>
  <c r="E768" i="45"/>
  <c r="K768" i="44"/>
  <c r="D769" i="44" s="1"/>
  <c r="I768" i="44"/>
  <c r="E756" i="37"/>
  <c r="F756" i="37"/>
  <c r="J756" i="37" s="1"/>
  <c r="H756" i="37"/>
  <c r="G756" i="37"/>
  <c r="I766" i="43"/>
  <c r="K766" i="43"/>
  <c r="D767" i="43" s="1"/>
  <c r="I766" i="4"/>
  <c r="K766" i="4"/>
  <c r="D767" i="4" s="1"/>
  <c r="I789" i="38"/>
  <c r="K789" i="38"/>
  <c r="D790" i="38" s="1"/>
  <c r="G766" i="42"/>
  <c r="E766" i="42"/>
  <c r="F766" i="42"/>
  <c r="J766" i="42" s="1"/>
  <c r="H766" i="42"/>
  <c r="H766" i="1"/>
  <c r="G766" i="1"/>
  <c r="F766" i="1"/>
  <c r="J766" i="1" s="1"/>
  <c r="E766" i="1"/>
  <c r="K768" i="45" l="1"/>
  <c r="D769" i="45" s="1"/>
  <c r="I768" i="45"/>
  <c r="F769" i="44"/>
  <c r="J769" i="44" s="1"/>
  <c r="E769" i="44"/>
  <c r="H769" i="44"/>
  <c r="G769" i="44"/>
  <c r="K756" i="37"/>
  <c r="D757" i="37" s="1"/>
  <c r="I756" i="37"/>
  <c r="E767" i="43"/>
  <c r="F767" i="43"/>
  <c r="J767" i="43" s="1"/>
  <c r="H767" i="43"/>
  <c r="G767" i="43"/>
  <c r="E790" i="38"/>
  <c r="H790" i="38"/>
  <c r="G790" i="38"/>
  <c r="F790" i="38"/>
  <c r="J790" i="38" s="1"/>
  <c r="H767" i="4"/>
  <c r="F767" i="4"/>
  <c r="J767" i="4" s="1"/>
  <c r="E767" i="4"/>
  <c r="G767" i="4"/>
  <c r="K766" i="1"/>
  <c r="D767" i="1" s="1"/>
  <c r="I766" i="1"/>
  <c r="I766" i="42"/>
  <c r="K766" i="42"/>
  <c r="D767" i="42" s="1"/>
  <c r="G769" i="45" l="1"/>
  <c r="F769" i="45"/>
  <c r="J769" i="45" s="1"/>
  <c r="H769" i="45"/>
  <c r="E769" i="45"/>
  <c r="I769" i="44"/>
  <c r="K769" i="44"/>
  <c r="D770" i="44" s="1"/>
  <c r="E757" i="37"/>
  <c r="F757" i="37"/>
  <c r="J757" i="37" s="1"/>
  <c r="G757" i="37"/>
  <c r="H757" i="37"/>
  <c r="I767" i="43"/>
  <c r="K767" i="43"/>
  <c r="D768" i="43" s="1"/>
  <c r="H767" i="1"/>
  <c r="E767" i="1"/>
  <c r="G767" i="1"/>
  <c r="F767" i="1"/>
  <c r="J767" i="1" s="1"/>
  <c r="G767" i="42"/>
  <c r="H767" i="42"/>
  <c r="E767" i="42"/>
  <c r="F767" i="42"/>
  <c r="J767" i="42" s="1"/>
  <c r="I790" i="38"/>
  <c r="K790" i="38"/>
  <c r="D791" i="38" s="1"/>
  <c r="I767" i="4"/>
  <c r="K767" i="4"/>
  <c r="D768" i="4" s="1"/>
  <c r="K769" i="45" l="1"/>
  <c r="D770" i="45" s="1"/>
  <c r="I769" i="45"/>
  <c r="F770" i="44"/>
  <c r="J770" i="44" s="1"/>
  <c r="E770" i="44"/>
  <c r="G770" i="44"/>
  <c r="H770" i="44"/>
  <c r="K757" i="37"/>
  <c r="D758" i="37" s="1"/>
  <c r="I757" i="37"/>
  <c r="F768" i="43"/>
  <c r="J768" i="43" s="1"/>
  <c r="G768" i="43"/>
  <c r="H768" i="43"/>
  <c r="E768" i="43"/>
  <c r="I767" i="42"/>
  <c r="K767" i="42"/>
  <c r="D768" i="42" s="1"/>
  <c r="F768" i="4"/>
  <c r="J768" i="4" s="1"/>
  <c r="E768" i="4"/>
  <c r="H768" i="4"/>
  <c r="G768" i="4"/>
  <c r="I767" i="1"/>
  <c r="K767" i="1"/>
  <c r="D768" i="1" s="1"/>
  <c r="G791" i="38"/>
  <c r="F791" i="38"/>
  <c r="J791" i="38" s="1"/>
  <c r="E791" i="38"/>
  <c r="H791" i="38"/>
  <c r="H770" i="45" l="1"/>
  <c r="G770" i="45"/>
  <c r="F770" i="45"/>
  <c r="J770" i="45" s="1"/>
  <c r="E770" i="45"/>
  <c r="K770" i="44"/>
  <c r="D771" i="44" s="1"/>
  <c r="I770" i="44"/>
  <c r="G758" i="37"/>
  <c r="H758" i="37"/>
  <c r="F758" i="37"/>
  <c r="J758" i="37" s="1"/>
  <c r="E758" i="37"/>
  <c r="I768" i="43"/>
  <c r="K768" i="43"/>
  <c r="D769" i="43" s="1"/>
  <c r="I791" i="38"/>
  <c r="K791" i="38"/>
  <c r="D792" i="38" s="1"/>
  <c r="G768" i="1"/>
  <c r="F768" i="1"/>
  <c r="J768" i="1" s="1"/>
  <c r="H768" i="1"/>
  <c r="E768" i="1"/>
  <c r="G768" i="42"/>
  <c r="F768" i="42"/>
  <c r="J768" i="42" s="1"/>
  <c r="E768" i="42"/>
  <c r="H768" i="42"/>
  <c r="K768" i="4"/>
  <c r="D769" i="4" s="1"/>
  <c r="I768" i="4"/>
  <c r="I770" i="45" l="1"/>
  <c r="K770" i="45"/>
  <c r="D771" i="45" s="1"/>
  <c r="F771" i="44"/>
  <c r="J771" i="44" s="1"/>
  <c r="E771" i="44"/>
  <c r="H771" i="44"/>
  <c r="G771" i="44"/>
  <c r="I758" i="37"/>
  <c r="K758" i="37"/>
  <c r="D759" i="37" s="1"/>
  <c r="G769" i="43"/>
  <c r="E769" i="43"/>
  <c r="H769" i="43"/>
  <c r="F769" i="43"/>
  <c r="J769" i="43" s="1"/>
  <c r="K768" i="42"/>
  <c r="D769" i="42" s="1"/>
  <c r="I768" i="42"/>
  <c r="I768" i="1"/>
  <c r="K768" i="1"/>
  <c r="D769" i="1" s="1"/>
  <c r="E792" i="38"/>
  <c r="H792" i="38"/>
  <c r="G792" i="38"/>
  <c r="F792" i="38"/>
  <c r="J792" i="38" s="1"/>
  <c r="G769" i="4"/>
  <c r="F769" i="4"/>
  <c r="J769" i="4" s="1"/>
  <c r="E769" i="4"/>
  <c r="H769" i="4"/>
  <c r="H771" i="45" l="1"/>
  <c r="G771" i="45"/>
  <c r="F771" i="45"/>
  <c r="J771" i="45" s="1"/>
  <c r="E771" i="45"/>
  <c r="K771" i="44"/>
  <c r="D772" i="44" s="1"/>
  <c r="I771" i="44"/>
  <c r="H759" i="37"/>
  <c r="F759" i="37"/>
  <c r="J759" i="37" s="1"/>
  <c r="E759" i="37"/>
  <c r="G759" i="37"/>
  <c r="I769" i="43"/>
  <c r="K769" i="43"/>
  <c r="D770" i="43" s="1"/>
  <c r="F769" i="1"/>
  <c r="J769" i="1" s="1"/>
  <c r="H769" i="1"/>
  <c r="E769" i="1"/>
  <c r="G769" i="1"/>
  <c r="I769" i="4"/>
  <c r="K769" i="4"/>
  <c r="D770" i="4" s="1"/>
  <c r="I792" i="38"/>
  <c r="K792" i="38"/>
  <c r="D793" i="38" s="1"/>
  <c r="G769" i="42"/>
  <c r="H769" i="42"/>
  <c r="F769" i="42"/>
  <c r="J769" i="42" s="1"/>
  <c r="E769" i="42"/>
  <c r="K771" i="45" l="1"/>
  <c r="D772" i="45" s="1"/>
  <c r="I771" i="45"/>
  <c r="F772" i="44"/>
  <c r="J772" i="44" s="1"/>
  <c r="E772" i="44"/>
  <c r="G772" i="44"/>
  <c r="H772" i="44"/>
  <c r="K759" i="37"/>
  <c r="D760" i="37" s="1"/>
  <c r="I759" i="37"/>
  <c r="H770" i="43"/>
  <c r="G770" i="43"/>
  <c r="F770" i="43"/>
  <c r="J770" i="43" s="1"/>
  <c r="E770" i="43"/>
  <c r="F770" i="4"/>
  <c r="J770" i="4" s="1"/>
  <c r="E770" i="4"/>
  <c r="H770" i="4"/>
  <c r="G770" i="4"/>
  <c r="G793" i="38"/>
  <c r="F793" i="38"/>
  <c r="J793" i="38" s="1"/>
  <c r="H793" i="38"/>
  <c r="E793" i="38"/>
  <c r="K769" i="42"/>
  <c r="D770" i="42" s="1"/>
  <c r="I769" i="42"/>
  <c r="K769" i="1"/>
  <c r="D770" i="1" s="1"/>
  <c r="I769" i="1"/>
  <c r="G772" i="45" l="1"/>
  <c r="F772" i="45"/>
  <c r="J772" i="45" s="1"/>
  <c r="H772" i="45"/>
  <c r="E772" i="45"/>
  <c r="K772" i="44"/>
  <c r="D773" i="44" s="1"/>
  <c r="I772" i="44"/>
  <c r="E760" i="37"/>
  <c r="F760" i="37"/>
  <c r="J760" i="37" s="1"/>
  <c r="H760" i="37"/>
  <c r="G760" i="37"/>
  <c r="I770" i="43"/>
  <c r="K770" i="43"/>
  <c r="D771" i="43" s="1"/>
  <c r="G770" i="42"/>
  <c r="E770" i="42"/>
  <c r="F770" i="42"/>
  <c r="J770" i="42" s="1"/>
  <c r="H770" i="42"/>
  <c r="I770" i="4"/>
  <c r="K770" i="4"/>
  <c r="D771" i="4" s="1"/>
  <c r="I793" i="38"/>
  <c r="K793" i="38"/>
  <c r="D794" i="38" s="1"/>
  <c r="G770" i="1"/>
  <c r="E770" i="1"/>
  <c r="H770" i="1"/>
  <c r="F770" i="1"/>
  <c r="J770" i="1" s="1"/>
  <c r="K772" i="45" l="1"/>
  <c r="D773" i="45" s="1"/>
  <c r="I772" i="45"/>
  <c r="F773" i="44"/>
  <c r="J773" i="44" s="1"/>
  <c r="E773" i="44"/>
  <c r="H773" i="44"/>
  <c r="G773" i="44"/>
  <c r="I760" i="37"/>
  <c r="K760" i="37"/>
  <c r="D761" i="37" s="1"/>
  <c r="E771" i="43"/>
  <c r="F771" i="43"/>
  <c r="J771" i="43" s="1"/>
  <c r="H771" i="43"/>
  <c r="G771" i="43"/>
  <c r="I770" i="42"/>
  <c r="K770" i="42"/>
  <c r="D771" i="42" s="1"/>
  <c r="K770" i="1"/>
  <c r="D771" i="1" s="1"/>
  <c r="I770" i="1"/>
  <c r="H771" i="4"/>
  <c r="G771" i="4"/>
  <c r="F771" i="4"/>
  <c r="J771" i="4" s="1"/>
  <c r="E771" i="4"/>
  <c r="E794" i="38"/>
  <c r="H794" i="38"/>
  <c r="G794" i="38"/>
  <c r="F794" i="38"/>
  <c r="J794" i="38" s="1"/>
  <c r="F773" i="45" l="1"/>
  <c r="J773" i="45" s="1"/>
  <c r="G773" i="45"/>
  <c r="H773" i="45"/>
  <c r="E773" i="45"/>
  <c r="I773" i="44"/>
  <c r="K773" i="44"/>
  <c r="D774" i="44" s="1"/>
  <c r="F761" i="37"/>
  <c r="J761" i="37" s="1"/>
  <c r="H761" i="37"/>
  <c r="E761" i="37"/>
  <c r="G761" i="37"/>
  <c r="I771" i="43"/>
  <c r="K771" i="43"/>
  <c r="D772" i="43" s="1"/>
  <c r="K794" i="38"/>
  <c r="D795" i="38" s="1"/>
  <c r="I794" i="38"/>
  <c r="G771" i="42"/>
  <c r="H771" i="42"/>
  <c r="F771" i="42"/>
  <c r="J771" i="42" s="1"/>
  <c r="E771" i="42"/>
  <c r="K771" i="4"/>
  <c r="D772" i="4" s="1"/>
  <c r="I771" i="4"/>
  <c r="G771" i="1"/>
  <c r="H771" i="1"/>
  <c r="F771" i="1"/>
  <c r="J771" i="1" s="1"/>
  <c r="E771" i="1"/>
  <c r="K773" i="45" l="1"/>
  <c r="D774" i="45" s="1"/>
  <c r="I773" i="45"/>
  <c r="F774" i="44"/>
  <c r="J774" i="44" s="1"/>
  <c r="E774" i="44"/>
  <c r="H774" i="44"/>
  <c r="G774" i="44"/>
  <c r="K761" i="37"/>
  <c r="D762" i="37" s="1"/>
  <c r="I761" i="37"/>
  <c r="F772" i="43"/>
  <c r="J772" i="43" s="1"/>
  <c r="H772" i="43"/>
  <c r="E772" i="43"/>
  <c r="G772" i="43"/>
  <c r="G795" i="38"/>
  <c r="F795" i="38"/>
  <c r="J795" i="38" s="1"/>
  <c r="H795" i="38"/>
  <c r="E795" i="38"/>
  <c r="I771" i="42"/>
  <c r="K771" i="42"/>
  <c r="D772" i="42" s="1"/>
  <c r="K771" i="1"/>
  <c r="D772" i="1" s="1"/>
  <c r="I771" i="1"/>
  <c r="F772" i="4"/>
  <c r="J772" i="4" s="1"/>
  <c r="E772" i="4"/>
  <c r="G772" i="4"/>
  <c r="H772" i="4"/>
  <c r="F774" i="45" l="1"/>
  <c r="J774" i="45" s="1"/>
  <c r="H774" i="45"/>
  <c r="E774" i="45"/>
  <c r="G774" i="45"/>
  <c r="K774" i="44"/>
  <c r="D775" i="44" s="1"/>
  <c r="I774" i="44"/>
  <c r="H762" i="37"/>
  <c r="G762" i="37"/>
  <c r="F762" i="37"/>
  <c r="J762" i="37" s="1"/>
  <c r="E762" i="37"/>
  <c r="I772" i="43"/>
  <c r="K772" i="43"/>
  <c r="D773" i="43" s="1"/>
  <c r="K772" i="4"/>
  <c r="D773" i="4" s="1"/>
  <c r="I772" i="4"/>
  <c r="G772" i="42"/>
  <c r="F772" i="42"/>
  <c r="J772" i="42" s="1"/>
  <c r="E772" i="42"/>
  <c r="H772" i="42"/>
  <c r="I795" i="38"/>
  <c r="K795" i="38"/>
  <c r="D796" i="38" s="1"/>
  <c r="G772" i="1"/>
  <c r="E772" i="1"/>
  <c r="H772" i="1"/>
  <c r="F772" i="1"/>
  <c r="J772" i="1" s="1"/>
  <c r="I774" i="45" l="1"/>
  <c r="K774" i="45"/>
  <c r="D775" i="45" s="1"/>
  <c r="F775" i="44"/>
  <c r="J775" i="44" s="1"/>
  <c r="E775" i="44"/>
  <c r="H775" i="44"/>
  <c r="G775" i="44"/>
  <c r="I762" i="37"/>
  <c r="K762" i="37"/>
  <c r="D763" i="37" s="1"/>
  <c r="E773" i="43"/>
  <c r="H773" i="43"/>
  <c r="F773" i="43"/>
  <c r="J773" i="43" s="1"/>
  <c r="G773" i="43"/>
  <c r="I772" i="1"/>
  <c r="K772" i="1"/>
  <c r="D773" i="1" s="1"/>
  <c r="G773" i="4"/>
  <c r="F773" i="4"/>
  <c r="J773" i="4" s="1"/>
  <c r="E773" i="4"/>
  <c r="H773" i="4"/>
  <c r="E796" i="38"/>
  <c r="H796" i="38"/>
  <c r="G796" i="38"/>
  <c r="F796" i="38"/>
  <c r="J796" i="38" s="1"/>
  <c r="K772" i="42"/>
  <c r="D773" i="42" s="1"/>
  <c r="I772" i="42"/>
  <c r="F775" i="45" l="1"/>
  <c r="J775" i="45" s="1"/>
  <c r="G775" i="45"/>
  <c r="E775" i="45"/>
  <c r="H775" i="45"/>
  <c r="K775" i="44"/>
  <c r="D776" i="44" s="1"/>
  <c r="I775" i="44"/>
  <c r="F763" i="37"/>
  <c r="J763" i="37" s="1"/>
  <c r="G763" i="37"/>
  <c r="H763" i="37"/>
  <c r="E763" i="37"/>
  <c r="I773" i="43"/>
  <c r="K773" i="43"/>
  <c r="D774" i="43" s="1"/>
  <c r="I773" i="4"/>
  <c r="K773" i="4"/>
  <c r="D774" i="4" s="1"/>
  <c r="G773" i="42"/>
  <c r="H773" i="42"/>
  <c r="F773" i="42"/>
  <c r="J773" i="42" s="1"/>
  <c r="E773" i="42"/>
  <c r="K796" i="38"/>
  <c r="D797" i="38" s="1"/>
  <c r="I796" i="38"/>
  <c r="E773" i="1"/>
  <c r="F773" i="1"/>
  <c r="J773" i="1" s="1"/>
  <c r="G773" i="1"/>
  <c r="H773" i="1"/>
  <c r="I775" i="45" l="1"/>
  <c r="K775" i="45"/>
  <c r="D776" i="45" s="1"/>
  <c r="F776" i="44"/>
  <c r="J776" i="44" s="1"/>
  <c r="E776" i="44"/>
  <c r="H776" i="44"/>
  <c r="G776" i="44"/>
  <c r="K763" i="37"/>
  <c r="D764" i="37" s="1"/>
  <c r="I763" i="37"/>
  <c r="H774" i="43"/>
  <c r="F774" i="43"/>
  <c r="J774" i="43" s="1"/>
  <c r="G774" i="43"/>
  <c r="E774" i="43"/>
  <c r="K773" i="1"/>
  <c r="D774" i="1" s="1"/>
  <c r="I773" i="1"/>
  <c r="F774" i="4"/>
  <c r="J774" i="4" s="1"/>
  <c r="E774" i="4"/>
  <c r="H774" i="4"/>
  <c r="G774" i="4"/>
  <c r="K773" i="42"/>
  <c r="D774" i="42" s="1"/>
  <c r="I773" i="42"/>
  <c r="G797" i="38"/>
  <c r="F797" i="38"/>
  <c r="J797" i="38" s="1"/>
  <c r="E797" i="38"/>
  <c r="H797" i="38"/>
  <c r="F776" i="45" l="1"/>
  <c r="J776" i="45" s="1"/>
  <c r="E776" i="45"/>
  <c r="G776" i="45"/>
  <c r="H776" i="45"/>
  <c r="I776" i="44"/>
  <c r="K776" i="44"/>
  <c r="D777" i="44" s="1"/>
  <c r="H764" i="37"/>
  <c r="G764" i="37"/>
  <c r="E764" i="37"/>
  <c r="F764" i="37"/>
  <c r="J764" i="37" s="1"/>
  <c r="I774" i="43"/>
  <c r="K774" i="43"/>
  <c r="D775" i="43" s="1"/>
  <c r="G774" i="42"/>
  <c r="E774" i="42"/>
  <c r="F774" i="42"/>
  <c r="J774" i="42" s="1"/>
  <c r="H774" i="42"/>
  <c r="I774" i="4"/>
  <c r="K774" i="4"/>
  <c r="D775" i="4" s="1"/>
  <c r="I797" i="38"/>
  <c r="K797" i="38"/>
  <c r="D798" i="38" s="1"/>
  <c r="G774" i="1"/>
  <c r="F774" i="1"/>
  <c r="J774" i="1" s="1"/>
  <c r="E774" i="1"/>
  <c r="H774" i="1"/>
  <c r="I776" i="45" l="1"/>
  <c r="K776" i="45"/>
  <c r="D777" i="45" s="1"/>
  <c r="F777" i="44"/>
  <c r="J777" i="44" s="1"/>
  <c r="E777" i="44"/>
  <c r="H777" i="44"/>
  <c r="G777" i="44"/>
  <c r="I764" i="37"/>
  <c r="K764" i="37"/>
  <c r="D765" i="37" s="1"/>
  <c r="E775" i="43"/>
  <c r="F775" i="43"/>
  <c r="J775" i="43" s="1"/>
  <c r="H775" i="43"/>
  <c r="G775" i="43"/>
  <c r="I774" i="42"/>
  <c r="K774" i="42"/>
  <c r="D775" i="42" s="1"/>
  <c r="E798" i="38"/>
  <c r="H798" i="38"/>
  <c r="G798" i="38"/>
  <c r="F798" i="38"/>
  <c r="J798" i="38" s="1"/>
  <c r="F775" i="4"/>
  <c r="J775" i="4" s="1"/>
  <c r="G775" i="4"/>
  <c r="E775" i="4"/>
  <c r="H775" i="4"/>
  <c r="I774" i="1"/>
  <c r="K774" i="1"/>
  <c r="D775" i="1" s="1"/>
  <c r="F777" i="45" l="1"/>
  <c r="J777" i="45" s="1"/>
  <c r="H777" i="45"/>
  <c r="E777" i="45"/>
  <c r="G777" i="45"/>
  <c r="I777" i="44"/>
  <c r="K777" i="44"/>
  <c r="D778" i="44" s="1"/>
  <c r="E765" i="37"/>
  <c r="F765" i="37"/>
  <c r="J765" i="37" s="1"/>
  <c r="G765" i="37"/>
  <c r="H765" i="37"/>
  <c r="I775" i="43"/>
  <c r="K775" i="43"/>
  <c r="D776" i="43" s="1"/>
  <c r="I798" i="38"/>
  <c r="K798" i="38"/>
  <c r="D799" i="38" s="1"/>
  <c r="H775" i="1"/>
  <c r="G775" i="1"/>
  <c r="F775" i="1"/>
  <c r="J775" i="1" s="1"/>
  <c r="E775" i="1"/>
  <c r="G775" i="42"/>
  <c r="H775" i="42"/>
  <c r="E775" i="42"/>
  <c r="F775" i="42"/>
  <c r="J775" i="42" s="1"/>
  <c r="K775" i="4"/>
  <c r="D776" i="4" s="1"/>
  <c r="I775" i="4"/>
  <c r="K777" i="45" l="1"/>
  <c r="D778" i="45" s="1"/>
  <c r="I777" i="45"/>
  <c r="F778" i="44"/>
  <c r="J778" i="44" s="1"/>
  <c r="E778" i="44"/>
  <c r="G778" i="44"/>
  <c r="H778" i="44"/>
  <c r="I765" i="37"/>
  <c r="K765" i="37"/>
  <c r="D766" i="37" s="1"/>
  <c r="F776" i="43"/>
  <c r="J776" i="43" s="1"/>
  <c r="G776" i="43"/>
  <c r="H776" i="43"/>
  <c r="E776" i="43"/>
  <c r="I775" i="42"/>
  <c r="K775" i="42"/>
  <c r="D776" i="42" s="1"/>
  <c r="I775" i="1"/>
  <c r="K775" i="1"/>
  <c r="D776" i="1" s="1"/>
  <c r="G799" i="38"/>
  <c r="F799" i="38"/>
  <c r="J799" i="38" s="1"/>
  <c r="E799" i="38"/>
  <c r="H799" i="38"/>
  <c r="G776" i="4"/>
  <c r="F776" i="4"/>
  <c r="J776" i="4" s="1"/>
  <c r="H776" i="4"/>
  <c r="E776" i="4"/>
  <c r="F778" i="45" l="1"/>
  <c r="J778" i="45" s="1"/>
  <c r="H778" i="45"/>
  <c r="G778" i="45"/>
  <c r="E778" i="45"/>
  <c r="K778" i="44"/>
  <c r="D779" i="44" s="1"/>
  <c r="I778" i="44"/>
  <c r="E766" i="37"/>
  <c r="F766" i="37"/>
  <c r="J766" i="37" s="1"/>
  <c r="H766" i="37"/>
  <c r="G766" i="37"/>
  <c r="I776" i="43"/>
  <c r="K776" i="43"/>
  <c r="D777" i="43" s="1"/>
  <c r="G776" i="1"/>
  <c r="H776" i="1"/>
  <c r="F776" i="1"/>
  <c r="J776" i="1" s="1"/>
  <c r="E776" i="1"/>
  <c r="I776" i="4"/>
  <c r="K776" i="4"/>
  <c r="D777" i="4" s="1"/>
  <c r="I799" i="38"/>
  <c r="K799" i="38"/>
  <c r="D800" i="38" s="1"/>
  <c r="G776" i="42"/>
  <c r="F776" i="42"/>
  <c r="J776" i="42" s="1"/>
  <c r="E776" i="42"/>
  <c r="H776" i="42"/>
  <c r="I778" i="45" l="1"/>
  <c r="K778" i="45"/>
  <c r="D779" i="45" s="1"/>
  <c r="F779" i="44"/>
  <c r="J779" i="44" s="1"/>
  <c r="E779" i="44"/>
  <c r="H779" i="44"/>
  <c r="G779" i="44"/>
  <c r="K766" i="37"/>
  <c r="D767" i="37" s="1"/>
  <c r="I766" i="37"/>
  <c r="G777" i="43"/>
  <c r="E777" i="43"/>
  <c r="H777" i="43"/>
  <c r="F777" i="43"/>
  <c r="J777" i="43" s="1"/>
  <c r="E800" i="38"/>
  <c r="H800" i="38"/>
  <c r="G800" i="38"/>
  <c r="F800" i="38"/>
  <c r="J800" i="38" s="1"/>
  <c r="I776" i="1"/>
  <c r="K776" i="1"/>
  <c r="D777" i="1" s="1"/>
  <c r="K776" i="42"/>
  <c r="D777" i="42" s="1"/>
  <c r="I776" i="42"/>
  <c r="F777" i="4"/>
  <c r="J777" i="4" s="1"/>
  <c r="H777" i="4"/>
  <c r="G777" i="4"/>
  <c r="E777" i="4"/>
  <c r="F779" i="45" l="1"/>
  <c r="J779" i="45" s="1"/>
  <c r="E779" i="45"/>
  <c r="H779" i="45"/>
  <c r="G779" i="45"/>
  <c r="K779" i="44"/>
  <c r="D780" i="44" s="1"/>
  <c r="I779" i="44"/>
  <c r="E767" i="37"/>
  <c r="G767" i="37"/>
  <c r="H767" i="37"/>
  <c r="F767" i="37"/>
  <c r="J767" i="37" s="1"/>
  <c r="I777" i="43"/>
  <c r="K777" i="43"/>
  <c r="D778" i="43" s="1"/>
  <c r="I800" i="38"/>
  <c r="K800" i="38"/>
  <c r="D801" i="38" s="1"/>
  <c r="G777" i="42"/>
  <c r="H777" i="42"/>
  <c r="F777" i="42"/>
  <c r="J777" i="42" s="1"/>
  <c r="E777" i="42"/>
  <c r="E777" i="1"/>
  <c r="F777" i="1"/>
  <c r="J777" i="1" s="1"/>
  <c r="H777" i="1"/>
  <c r="G777" i="1"/>
  <c r="I777" i="4"/>
  <c r="K777" i="4"/>
  <c r="D778" i="4" s="1"/>
  <c r="I779" i="45" l="1"/>
  <c r="K779" i="45"/>
  <c r="D780" i="45" s="1"/>
  <c r="F780" i="44"/>
  <c r="J780" i="44" s="1"/>
  <c r="E780" i="44"/>
  <c r="G780" i="44"/>
  <c r="H780" i="44"/>
  <c r="K767" i="37"/>
  <c r="D768" i="37" s="1"/>
  <c r="I767" i="37"/>
  <c r="H778" i="43"/>
  <c r="G778" i="43"/>
  <c r="F778" i="43"/>
  <c r="J778" i="43" s="1"/>
  <c r="E778" i="43"/>
  <c r="G801" i="38"/>
  <c r="F801" i="38"/>
  <c r="J801" i="38" s="1"/>
  <c r="H801" i="38"/>
  <c r="E801" i="38"/>
  <c r="K777" i="42"/>
  <c r="D778" i="42" s="1"/>
  <c r="I777" i="42"/>
  <c r="F778" i="4"/>
  <c r="J778" i="4" s="1"/>
  <c r="E778" i="4"/>
  <c r="H778" i="4"/>
  <c r="G778" i="4"/>
  <c r="K777" i="1"/>
  <c r="D778" i="1" s="1"/>
  <c r="I777" i="1"/>
  <c r="F780" i="45" l="1"/>
  <c r="J780" i="45" s="1"/>
  <c r="G780" i="45"/>
  <c r="E780" i="45"/>
  <c r="H780" i="45"/>
  <c r="I780" i="44"/>
  <c r="K780" i="44"/>
  <c r="D781" i="44" s="1"/>
  <c r="F768" i="37"/>
  <c r="J768" i="37" s="1"/>
  <c r="G768" i="37"/>
  <c r="H768" i="37"/>
  <c r="E768" i="37"/>
  <c r="I778" i="43"/>
  <c r="K778" i="43"/>
  <c r="D779" i="43" s="1"/>
  <c r="H778" i="1"/>
  <c r="G778" i="1"/>
  <c r="E778" i="1"/>
  <c r="F778" i="1"/>
  <c r="J778" i="1" s="1"/>
  <c r="K778" i="4"/>
  <c r="D779" i="4" s="1"/>
  <c r="I778" i="4"/>
  <c r="I801" i="38"/>
  <c r="K801" i="38"/>
  <c r="D802" i="38" s="1"/>
  <c r="G778" i="42"/>
  <c r="E778" i="42"/>
  <c r="F778" i="42"/>
  <c r="J778" i="42" s="1"/>
  <c r="H778" i="42"/>
  <c r="K780" i="45" l="1"/>
  <c r="D781" i="45" s="1"/>
  <c r="I780" i="45"/>
  <c r="F781" i="44"/>
  <c r="J781" i="44" s="1"/>
  <c r="E781" i="44"/>
  <c r="H781" i="44"/>
  <c r="G781" i="44"/>
  <c r="K768" i="37"/>
  <c r="D769" i="37" s="1"/>
  <c r="I768" i="37"/>
  <c r="E779" i="43"/>
  <c r="F779" i="43"/>
  <c r="J779" i="43" s="1"/>
  <c r="H779" i="43"/>
  <c r="G779" i="43"/>
  <c r="K778" i="1"/>
  <c r="D779" i="1" s="1"/>
  <c r="I778" i="1"/>
  <c r="E802" i="38"/>
  <c r="H802" i="38"/>
  <c r="G802" i="38"/>
  <c r="F802" i="38"/>
  <c r="J802" i="38" s="1"/>
  <c r="I778" i="42"/>
  <c r="K778" i="42"/>
  <c r="D779" i="42" s="1"/>
  <c r="G779" i="4"/>
  <c r="F779" i="4"/>
  <c r="J779" i="4" s="1"/>
  <c r="H779" i="4"/>
  <c r="E779" i="4"/>
  <c r="F781" i="45" l="1"/>
  <c r="J781" i="45" s="1"/>
  <c r="G781" i="45"/>
  <c r="H781" i="45"/>
  <c r="E781" i="45"/>
  <c r="I781" i="44"/>
  <c r="K781" i="44"/>
  <c r="D782" i="44" s="1"/>
  <c r="E769" i="37"/>
  <c r="F769" i="37"/>
  <c r="J769" i="37" s="1"/>
  <c r="G769" i="37"/>
  <c r="H769" i="37"/>
  <c r="I779" i="43"/>
  <c r="K779" i="43"/>
  <c r="D780" i="43" s="1"/>
  <c r="G779" i="42"/>
  <c r="H779" i="42"/>
  <c r="E779" i="42"/>
  <c r="F779" i="42"/>
  <c r="J779" i="42" s="1"/>
  <c r="I779" i="4"/>
  <c r="K779" i="4"/>
  <c r="D780" i="4" s="1"/>
  <c r="K802" i="38"/>
  <c r="D803" i="38" s="1"/>
  <c r="I802" i="38"/>
  <c r="G779" i="1"/>
  <c r="H779" i="1"/>
  <c r="F779" i="1"/>
  <c r="J779" i="1" s="1"/>
  <c r="E779" i="1"/>
  <c r="K781" i="45" l="1"/>
  <c r="D782" i="45" s="1"/>
  <c r="I781" i="45"/>
  <c r="F782" i="44"/>
  <c r="J782" i="44" s="1"/>
  <c r="E782" i="44"/>
  <c r="H782" i="44"/>
  <c r="G782" i="44"/>
  <c r="K769" i="37"/>
  <c r="D770" i="37" s="1"/>
  <c r="I769" i="37"/>
  <c r="F780" i="43"/>
  <c r="J780" i="43" s="1"/>
  <c r="H780" i="43"/>
  <c r="E780" i="43"/>
  <c r="G780" i="43"/>
  <c r="F780" i="4"/>
  <c r="J780" i="4" s="1"/>
  <c r="E780" i="4"/>
  <c r="G780" i="4"/>
  <c r="H780" i="4"/>
  <c r="I779" i="42"/>
  <c r="K779" i="42"/>
  <c r="D780" i="42" s="1"/>
  <c r="K779" i="1"/>
  <c r="D780" i="1" s="1"/>
  <c r="I779" i="1"/>
  <c r="G803" i="38"/>
  <c r="F803" i="38"/>
  <c r="J803" i="38" s="1"/>
  <c r="E803" i="38"/>
  <c r="H803" i="38"/>
  <c r="F782" i="45" l="1"/>
  <c r="J782" i="45" s="1"/>
  <c r="G782" i="45"/>
  <c r="E782" i="45"/>
  <c r="H782" i="45"/>
  <c r="K782" i="44"/>
  <c r="D783" i="44" s="1"/>
  <c r="I782" i="44"/>
  <c r="E770" i="37"/>
  <c r="F770" i="37"/>
  <c r="J770" i="37" s="1"/>
  <c r="H770" i="37"/>
  <c r="G770" i="37"/>
  <c r="I780" i="43"/>
  <c r="K780" i="43"/>
  <c r="D781" i="43" s="1"/>
  <c r="I803" i="38"/>
  <c r="K803" i="38"/>
  <c r="D804" i="38" s="1"/>
  <c r="G780" i="42"/>
  <c r="F780" i="42"/>
  <c r="J780" i="42" s="1"/>
  <c r="E780" i="42"/>
  <c r="H780" i="42"/>
  <c r="G780" i="1"/>
  <c r="E780" i="1"/>
  <c r="F780" i="1"/>
  <c r="J780" i="1" s="1"/>
  <c r="H780" i="1"/>
  <c r="I780" i="4"/>
  <c r="K780" i="4"/>
  <c r="D781" i="4" s="1"/>
  <c r="K782" i="45" l="1"/>
  <c r="D783" i="45" s="1"/>
  <c r="I782" i="45"/>
  <c r="F783" i="44"/>
  <c r="J783" i="44" s="1"/>
  <c r="E783" i="44"/>
  <c r="H783" i="44"/>
  <c r="G783" i="44"/>
  <c r="K770" i="37"/>
  <c r="D771" i="37" s="1"/>
  <c r="I770" i="37"/>
  <c r="E781" i="43"/>
  <c r="H781" i="43"/>
  <c r="F781" i="43"/>
  <c r="J781" i="43" s="1"/>
  <c r="G781" i="43"/>
  <c r="K780" i="42"/>
  <c r="D781" i="42" s="1"/>
  <c r="I780" i="42"/>
  <c r="E804" i="38"/>
  <c r="H804" i="38"/>
  <c r="G804" i="38"/>
  <c r="F804" i="38"/>
  <c r="J804" i="38" s="1"/>
  <c r="G781" i="4"/>
  <c r="F781" i="4"/>
  <c r="J781" i="4" s="1"/>
  <c r="H781" i="4"/>
  <c r="E781" i="4"/>
  <c r="I780" i="1"/>
  <c r="K780" i="1"/>
  <c r="D781" i="1" s="1"/>
  <c r="F783" i="45" l="1"/>
  <c r="J783" i="45" s="1"/>
  <c r="G783" i="45"/>
  <c r="H783" i="45"/>
  <c r="E783" i="45"/>
  <c r="K783" i="44"/>
  <c r="D784" i="44" s="1"/>
  <c r="I783" i="44"/>
  <c r="E771" i="37"/>
  <c r="G771" i="37"/>
  <c r="H771" i="37"/>
  <c r="F771" i="37"/>
  <c r="J771" i="37" s="1"/>
  <c r="I781" i="43"/>
  <c r="K781" i="43"/>
  <c r="D782" i="43" s="1"/>
  <c r="K804" i="38"/>
  <c r="D805" i="38" s="1"/>
  <c r="I804" i="38"/>
  <c r="F781" i="1"/>
  <c r="J781" i="1" s="1"/>
  <c r="G781" i="1"/>
  <c r="E781" i="1"/>
  <c r="H781" i="1"/>
  <c r="I781" i="4"/>
  <c r="K781" i="4"/>
  <c r="D782" i="4" s="1"/>
  <c r="G781" i="42"/>
  <c r="H781" i="42"/>
  <c r="F781" i="42"/>
  <c r="J781" i="42" s="1"/>
  <c r="E781" i="42"/>
  <c r="K783" i="45" l="1"/>
  <c r="D784" i="45" s="1"/>
  <c r="I783" i="45"/>
  <c r="F784" i="44"/>
  <c r="J784" i="44" s="1"/>
  <c r="E784" i="44"/>
  <c r="H784" i="44"/>
  <c r="G784" i="44"/>
  <c r="K771" i="37"/>
  <c r="D772" i="37" s="1"/>
  <c r="I771" i="37"/>
  <c r="H782" i="43"/>
  <c r="F782" i="43"/>
  <c r="J782" i="43" s="1"/>
  <c r="G782" i="43"/>
  <c r="E782" i="43"/>
  <c r="K781" i="42"/>
  <c r="D782" i="42" s="1"/>
  <c r="I781" i="42"/>
  <c r="G805" i="38"/>
  <c r="F805" i="38"/>
  <c r="J805" i="38" s="1"/>
  <c r="E805" i="38"/>
  <c r="H805" i="38"/>
  <c r="F782" i="4"/>
  <c r="J782" i="4" s="1"/>
  <c r="E782" i="4"/>
  <c r="H782" i="4"/>
  <c r="G782" i="4"/>
  <c r="K781" i="1"/>
  <c r="D782" i="1" s="1"/>
  <c r="I781" i="1"/>
  <c r="F784" i="45" l="1"/>
  <c r="J784" i="45" s="1"/>
  <c r="E784" i="45"/>
  <c r="H784" i="45"/>
  <c r="G784" i="45"/>
  <c r="K784" i="44"/>
  <c r="D785" i="44" s="1"/>
  <c r="I784" i="44"/>
  <c r="G772" i="37"/>
  <c r="F772" i="37"/>
  <c r="J772" i="37" s="1"/>
  <c r="H772" i="37"/>
  <c r="E772" i="37"/>
  <c r="I782" i="43"/>
  <c r="K782" i="43"/>
  <c r="D783" i="43" s="1"/>
  <c r="I805" i="38"/>
  <c r="K805" i="38"/>
  <c r="D806" i="38" s="1"/>
  <c r="H782" i="1"/>
  <c r="G782" i="1"/>
  <c r="F782" i="1"/>
  <c r="J782" i="1" s="1"/>
  <c r="E782" i="1"/>
  <c r="K782" i="4"/>
  <c r="D783" i="4" s="1"/>
  <c r="I782" i="4"/>
  <c r="G782" i="42"/>
  <c r="E782" i="42"/>
  <c r="F782" i="42"/>
  <c r="J782" i="42" s="1"/>
  <c r="H782" i="42"/>
  <c r="K784" i="45" l="1"/>
  <c r="D785" i="45" s="1"/>
  <c r="I784" i="45"/>
  <c r="F785" i="44"/>
  <c r="J785" i="44" s="1"/>
  <c r="E785" i="44"/>
  <c r="H785" i="44"/>
  <c r="G785" i="44"/>
  <c r="I772" i="37"/>
  <c r="K772" i="37"/>
  <c r="D773" i="37" s="1"/>
  <c r="E783" i="43"/>
  <c r="F783" i="43"/>
  <c r="J783" i="43" s="1"/>
  <c r="H783" i="43"/>
  <c r="G783" i="43"/>
  <c r="E806" i="38"/>
  <c r="H806" i="38"/>
  <c r="G806" i="38"/>
  <c r="F806" i="38"/>
  <c r="J806" i="38" s="1"/>
  <c r="E783" i="4"/>
  <c r="G783" i="4"/>
  <c r="F783" i="4"/>
  <c r="J783" i="4" s="1"/>
  <c r="H783" i="4"/>
  <c r="I782" i="42"/>
  <c r="K782" i="42"/>
  <c r="D783" i="42" s="1"/>
  <c r="K782" i="1"/>
  <c r="D783" i="1" s="1"/>
  <c r="I782" i="1"/>
  <c r="F785" i="45" l="1"/>
  <c r="J785" i="45" s="1"/>
  <c r="G785" i="45"/>
  <c r="H785" i="45"/>
  <c r="E785" i="45"/>
  <c r="I785" i="44"/>
  <c r="K785" i="44"/>
  <c r="D786" i="44" s="1"/>
  <c r="G773" i="37"/>
  <c r="H773" i="37"/>
  <c r="E773" i="37"/>
  <c r="F773" i="37"/>
  <c r="J773" i="37" s="1"/>
  <c r="I783" i="43"/>
  <c r="K783" i="43"/>
  <c r="D784" i="43" s="1"/>
  <c r="G783" i="42"/>
  <c r="H783" i="42"/>
  <c r="E783" i="42"/>
  <c r="F783" i="42"/>
  <c r="J783" i="42" s="1"/>
  <c r="I806" i="38"/>
  <c r="K806" i="38"/>
  <c r="D807" i="38" s="1"/>
  <c r="H783" i="1"/>
  <c r="E783" i="1"/>
  <c r="G783" i="1"/>
  <c r="F783" i="1"/>
  <c r="J783" i="1" s="1"/>
  <c r="I783" i="4"/>
  <c r="K783" i="4"/>
  <c r="D784" i="4" s="1"/>
  <c r="K785" i="45" l="1"/>
  <c r="D786" i="45" s="1"/>
  <c r="I785" i="45"/>
  <c r="F786" i="44"/>
  <c r="J786" i="44" s="1"/>
  <c r="E786" i="44"/>
  <c r="G786" i="44"/>
  <c r="H786" i="44"/>
  <c r="I773" i="37"/>
  <c r="K773" i="37"/>
  <c r="D774" i="37" s="1"/>
  <c r="F784" i="43"/>
  <c r="J784" i="43" s="1"/>
  <c r="G784" i="43"/>
  <c r="H784" i="43"/>
  <c r="E784" i="43"/>
  <c r="G807" i="38"/>
  <c r="F807" i="38"/>
  <c r="J807" i="38" s="1"/>
  <c r="E807" i="38"/>
  <c r="H807" i="38"/>
  <c r="I783" i="42"/>
  <c r="K783" i="42"/>
  <c r="D784" i="42" s="1"/>
  <c r="F784" i="4"/>
  <c r="J784" i="4" s="1"/>
  <c r="E784" i="4"/>
  <c r="G784" i="4"/>
  <c r="H784" i="4"/>
  <c r="I783" i="1"/>
  <c r="K783" i="1"/>
  <c r="D784" i="1" s="1"/>
  <c r="F786" i="45" l="1"/>
  <c r="J786" i="45" s="1"/>
  <c r="E786" i="45"/>
  <c r="G786" i="45"/>
  <c r="H786" i="45"/>
  <c r="K786" i="44"/>
  <c r="D787" i="44" s="1"/>
  <c r="I786" i="44"/>
  <c r="H774" i="37"/>
  <c r="G774" i="37"/>
  <c r="F774" i="37"/>
  <c r="J774" i="37" s="1"/>
  <c r="E774" i="37"/>
  <c r="I784" i="43"/>
  <c r="K784" i="43"/>
  <c r="D785" i="43" s="1"/>
  <c r="G784" i="1"/>
  <c r="F784" i="1"/>
  <c r="J784" i="1" s="1"/>
  <c r="E784" i="1"/>
  <c r="H784" i="1"/>
  <c r="I807" i="38"/>
  <c r="K807" i="38"/>
  <c r="D808" i="38" s="1"/>
  <c r="G784" i="42"/>
  <c r="F784" i="42"/>
  <c r="J784" i="42" s="1"/>
  <c r="E784" i="42"/>
  <c r="H784" i="42"/>
  <c r="I784" i="4"/>
  <c r="K784" i="4"/>
  <c r="D785" i="4" s="1"/>
  <c r="K786" i="45" l="1"/>
  <c r="D787" i="45" s="1"/>
  <c r="I786" i="45"/>
  <c r="F787" i="44"/>
  <c r="J787" i="44" s="1"/>
  <c r="E787" i="44"/>
  <c r="H787" i="44"/>
  <c r="G787" i="44"/>
  <c r="K774" i="37"/>
  <c r="D775" i="37" s="1"/>
  <c r="I774" i="37"/>
  <c r="G785" i="43"/>
  <c r="E785" i="43"/>
  <c r="H785" i="43"/>
  <c r="F785" i="43"/>
  <c r="J785" i="43" s="1"/>
  <c r="I784" i="1"/>
  <c r="K784" i="1"/>
  <c r="D785" i="1" s="1"/>
  <c r="F785" i="4"/>
  <c r="J785" i="4" s="1"/>
  <c r="H785" i="4"/>
  <c r="G785" i="4"/>
  <c r="E785" i="4"/>
  <c r="E808" i="38"/>
  <c r="H808" i="38"/>
  <c r="G808" i="38"/>
  <c r="F808" i="38"/>
  <c r="J808" i="38" s="1"/>
  <c r="K784" i="42"/>
  <c r="D785" i="42" s="1"/>
  <c r="I784" i="42"/>
  <c r="F787" i="45" l="1"/>
  <c r="J787" i="45" s="1"/>
  <c r="G787" i="45"/>
  <c r="E787" i="45"/>
  <c r="H787" i="45"/>
  <c r="I787" i="44"/>
  <c r="K787" i="44"/>
  <c r="D788" i="44" s="1"/>
  <c r="G775" i="37"/>
  <c r="H775" i="37"/>
  <c r="E775" i="37"/>
  <c r="F775" i="37"/>
  <c r="J775" i="37" s="1"/>
  <c r="I785" i="43"/>
  <c r="K785" i="43"/>
  <c r="D786" i="43" s="1"/>
  <c r="I808" i="38"/>
  <c r="K808" i="38"/>
  <c r="D809" i="38" s="1"/>
  <c r="F785" i="1"/>
  <c r="J785" i="1" s="1"/>
  <c r="H785" i="1"/>
  <c r="G785" i="1"/>
  <c r="E785" i="1"/>
  <c r="G785" i="42"/>
  <c r="H785" i="42"/>
  <c r="F785" i="42"/>
  <c r="J785" i="42" s="1"/>
  <c r="E785" i="42"/>
  <c r="I785" i="4"/>
  <c r="K785" i="4"/>
  <c r="D786" i="4" s="1"/>
  <c r="K787" i="45" l="1"/>
  <c r="D788" i="45" s="1"/>
  <c r="I787" i="45"/>
  <c r="F788" i="44"/>
  <c r="J788" i="44" s="1"/>
  <c r="E788" i="44"/>
  <c r="G788" i="44"/>
  <c r="H788" i="44"/>
  <c r="K775" i="37"/>
  <c r="D776" i="37" s="1"/>
  <c r="I775" i="37"/>
  <c r="H786" i="43"/>
  <c r="G786" i="43"/>
  <c r="F786" i="43"/>
  <c r="J786" i="43" s="1"/>
  <c r="E786" i="43"/>
  <c r="K785" i="42"/>
  <c r="D786" i="42" s="1"/>
  <c r="I785" i="42"/>
  <c r="K785" i="1"/>
  <c r="D786" i="1" s="1"/>
  <c r="I785" i="1"/>
  <c r="F786" i="4"/>
  <c r="J786" i="4" s="1"/>
  <c r="E786" i="4"/>
  <c r="H786" i="4"/>
  <c r="G786" i="4"/>
  <c r="G809" i="38"/>
  <c r="F809" i="38"/>
  <c r="J809" i="38" s="1"/>
  <c r="H809" i="38"/>
  <c r="E809" i="38"/>
  <c r="F788" i="45" l="1"/>
  <c r="J788" i="45" s="1"/>
  <c r="G788" i="45"/>
  <c r="E788" i="45"/>
  <c r="H788" i="45"/>
  <c r="K788" i="44"/>
  <c r="D789" i="44" s="1"/>
  <c r="I788" i="44"/>
  <c r="H776" i="37"/>
  <c r="G776" i="37"/>
  <c r="E776" i="37"/>
  <c r="F776" i="37"/>
  <c r="J776" i="37" s="1"/>
  <c r="K786" i="43"/>
  <c r="D787" i="43" s="1"/>
  <c r="I786" i="43"/>
  <c r="I809" i="38"/>
  <c r="K809" i="38"/>
  <c r="D810" i="38" s="1"/>
  <c r="K786" i="4"/>
  <c r="D787" i="4" s="1"/>
  <c r="I786" i="4"/>
  <c r="G786" i="1"/>
  <c r="E786" i="1"/>
  <c r="F786" i="1"/>
  <c r="J786" i="1" s="1"/>
  <c r="H786" i="1"/>
  <c r="G786" i="42"/>
  <c r="E786" i="42"/>
  <c r="F786" i="42"/>
  <c r="J786" i="42" s="1"/>
  <c r="H786" i="42"/>
  <c r="K788" i="45" l="1"/>
  <c r="D789" i="45" s="1"/>
  <c r="I788" i="45"/>
  <c r="F789" i="44"/>
  <c r="J789" i="44" s="1"/>
  <c r="E789" i="44"/>
  <c r="H789" i="44"/>
  <c r="G789" i="44"/>
  <c r="K776" i="37"/>
  <c r="D777" i="37" s="1"/>
  <c r="I776" i="37"/>
  <c r="E787" i="43"/>
  <c r="F787" i="43"/>
  <c r="J787" i="43" s="1"/>
  <c r="H787" i="43"/>
  <c r="G787" i="43"/>
  <c r="K786" i="1"/>
  <c r="D787" i="1" s="1"/>
  <c r="I786" i="1"/>
  <c r="G787" i="4"/>
  <c r="F787" i="4"/>
  <c r="J787" i="4" s="1"/>
  <c r="H787" i="4"/>
  <c r="E787" i="4"/>
  <c r="E810" i="38"/>
  <c r="H810" i="38"/>
  <c r="G810" i="38"/>
  <c r="F810" i="38"/>
  <c r="J810" i="38" s="1"/>
  <c r="I786" i="42"/>
  <c r="K786" i="42"/>
  <c r="D787" i="42" s="1"/>
  <c r="F789" i="45" l="1"/>
  <c r="J789" i="45" s="1"/>
  <c r="G789" i="45"/>
  <c r="H789" i="45"/>
  <c r="E789" i="45"/>
  <c r="I789" i="44"/>
  <c r="K789" i="44"/>
  <c r="D790" i="44" s="1"/>
  <c r="G777" i="37"/>
  <c r="H777" i="37"/>
  <c r="E777" i="37"/>
  <c r="F777" i="37"/>
  <c r="J777" i="37" s="1"/>
  <c r="I787" i="43"/>
  <c r="K787" i="43"/>
  <c r="D788" i="43" s="1"/>
  <c r="K810" i="38"/>
  <c r="D811" i="38" s="1"/>
  <c r="I810" i="38"/>
  <c r="G787" i="1"/>
  <c r="H787" i="1"/>
  <c r="F787" i="1"/>
  <c r="J787" i="1" s="1"/>
  <c r="E787" i="1"/>
  <c r="G787" i="42"/>
  <c r="H787" i="42"/>
  <c r="F787" i="42"/>
  <c r="J787" i="42" s="1"/>
  <c r="E787" i="42"/>
  <c r="K787" i="4"/>
  <c r="D788" i="4" s="1"/>
  <c r="I787" i="4"/>
  <c r="K789" i="45" l="1"/>
  <c r="D790" i="45" s="1"/>
  <c r="I789" i="45"/>
  <c r="F790" i="44"/>
  <c r="J790" i="44" s="1"/>
  <c r="E790" i="44"/>
  <c r="H790" i="44"/>
  <c r="G790" i="44"/>
  <c r="I777" i="37"/>
  <c r="K777" i="37"/>
  <c r="D778" i="37" s="1"/>
  <c r="F788" i="43"/>
  <c r="J788" i="43" s="1"/>
  <c r="H788" i="43"/>
  <c r="E788" i="43"/>
  <c r="G788" i="43"/>
  <c r="K787" i="1"/>
  <c r="D788" i="1" s="1"/>
  <c r="I787" i="1"/>
  <c r="I787" i="42"/>
  <c r="K787" i="42"/>
  <c r="D788" i="42" s="1"/>
  <c r="F788" i="4"/>
  <c r="J788" i="4" s="1"/>
  <c r="E788" i="4"/>
  <c r="G788" i="4"/>
  <c r="H788" i="4"/>
  <c r="G811" i="38"/>
  <c r="F811" i="38"/>
  <c r="J811" i="38" s="1"/>
  <c r="H811" i="38"/>
  <c r="E811" i="38"/>
  <c r="F790" i="45" l="1"/>
  <c r="J790" i="45" s="1"/>
  <c r="G790" i="45"/>
  <c r="E790" i="45"/>
  <c r="H790" i="45"/>
  <c r="K790" i="44"/>
  <c r="D791" i="44" s="1"/>
  <c r="I790" i="44"/>
  <c r="H778" i="37"/>
  <c r="G778" i="37"/>
  <c r="F778" i="37"/>
  <c r="J778" i="37" s="1"/>
  <c r="E778" i="37"/>
  <c r="I788" i="43"/>
  <c r="K788" i="43"/>
  <c r="D789" i="43" s="1"/>
  <c r="I811" i="38"/>
  <c r="K811" i="38"/>
  <c r="D812" i="38" s="1"/>
  <c r="K788" i="4"/>
  <c r="D789" i="4" s="1"/>
  <c r="I788" i="4"/>
  <c r="H788" i="1"/>
  <c r="G788" i="1"/>
  <c r="E788" i="1"/>
  <c r="F788" i="1"/>
  <c r="J788" i="1" s="1"/>
  <c r="G788" i="42"/>
  <c r="F788" i="42"/>
  <c r="J788" i="42" s="1"/>
  <c r="E788" i="42"/>
  <c r="H788" i="42"/>
  <c r="K790" i="45" l="1"/>
  <c r="D791" i="45" s="1"/>
  <c r="I790" i="45"/>
  <c r="F791" i="44"/>
  <c r="J791" i="44" s="1"/>
  <c r="E791" i="44"/>
  <c r="H791" i="44"/>
  <c r="G791" i="44"/>
  <c r="I778" i="37"/>
  <c r="K778" i="37"/>
  <c r="D779" i="37" s="1"/>
  <c r="E789" i="43"/>
  <c r="H789" i="43"/>
  <c r="F789" i="43"/>
  <c r="J789" i="43" s="1"/>
  <c r="G789" i="43"/>
  <c r="F789" i="4"/>
  <c r="J789" i="4" s="1"/>
  <c r="H789" i="4"/>
  <c r="E789" i="4"/>
  <c r="G789" i="4"/>
  <c r="K788" i="42"/>
  <c r="D789" i="42" s="1"/>
  <c r="I788" i="42"/>
  <c r="E812" i="38"/>
  <c r="H812" i="38"/>
  <c r="G812" i="38"/>
  <c r="F812" i="38"/>
  <c r="J812" i="38" s="1"/>
  <c r="K788" i="1"/>
  <c r="D789" i="1" s="1"/>
  <c r="I788" i="1"/>
  <c r="F791" i="45" l="1"/>
  <c r="J791" i="45" s="1"/>
  <c r="G791" i="45"/>
  <c r="H791" i="45"/>
  <c r="E791" i="45"/>
  <c r="I791" i="44"/>
  <c r="K791" i="44"/>
  <c r="D792" i="44" s="1"/>
  <c r="G779" i="37"/>
  <c r="H779" i="37"/>
  <c r="E779" i="37"/>
  <c r="F779" i="37"/>
  <c r="J779" i="37" s="1"/>
  <c r="I789" i="43"/>
  <c r="K789" i="43"/>
  <c r="D790" i="43" s="1"/>
  <c r="G789" i="42"/>
  <c r="H789" i="42"/>
  <c r="F789" i="42"/>
  <c r="J789" i="42" s="1"/>
  <c r="E789" i="42"/>
  <c r="I789" i="4"/>
  <c r="K789" i="4"/>
  <c r="D790" i="4" s="1"/>
  <c r="K812" i="38"/>
  <c r="D813" i="38" s="1"/>
  <c r="I812" i="38"/>
  <c r="H789" i="1"/>
  <c r="F789" i="1"/>
  <c r="J789" i="1" s="1"/>
  <c r="G789" i="1"/>
  <c r="E789" i="1"/>
  <c r="K791" i="45" l="1"/>
  <c r="D792" i="45" s="1"/>
  <c r="I791" i="45"/>
  <c r="F792" i="44"/>
  <c r="J792" i="44" s="1"/>
  <c r="E792" i="44"/>
  <c r="H792" i="44"/>
  <c r="G792" i="44"/>
  <c r="K779" i="37"/>
  <c r="D780" i="37" s="1"/>
  <c r="I779" i="37"/>
  <c r="H790" i="43"/>
  <c r="F790" i="43"/>
  <c r="J790" i="43" s="1"/>
  <c r="G790" i="43"/>
  <c r="E790" i="43"/>
  <c r="G813" i="38"/>
  <c r="F813" i="38"/>
  <c r="J813" i="38" s="1"/>
  <c r="E813" i="38"/>
  <c r="H813" i="38"/>
  <c r="K789" i="42"/>
  <c r="D790" i="42" s="1"/>
  <c r="I789" i="42"/>
  <c r="I789" i="1"/>
  <c r="K789" i="1"/>
  <c r="D790" i="1" s="1"/>
  <c r="F790" i="4"/>
  <c r="J790" i="4" s="1"/>
  <c r="E790" i="4"/>
  <c r="H790" i="4"/>
  <c r="G790" i="4"/>
  <c r="F792" i="45" l="1"/>
  <c r="J792" i="45" s="1"/>
  <c r="H792" i="45"/>
  <c r="E792" i="45"/>
  <c r="G792" i="45"/>
  <c r="I792" i="44"/>
  <c r="K792" i="44"/>
  <c r="D793" i="44" s="1"/>
  <c r="F780" i="37"/>
  <c r="J780" i="37" s="1"/>
  <c r="G780" i="37"/>
  <c r="E780" i="37"/>
  <c r="H780" i="37"/>
  <c r="I790" i="43"/>
  <c r="K790" i="43"/>
  <c r="D791" i="43" s="1"/>
  <c r="I790" i="4"/>
  <c r="K790" i="4"/>
  <c r="D791" i="4" s="1"/>
  <c r="G790" i="42"/>
  <c r="E790" i="42"/>
  <c r="F790" i="42"/>
  <c r="J790" i="42" s="1"/>
  <c r="H790" i="42"/>
  <c r="I813" i="38"/>
  <c r="K813" i="38"/>
  <c r="D814" i="38" s="1"/>
  <c r="G790" i="1"/>
  <c r="H790" i="1"/>
  <c r="F790" i="1"/>
  <c r="J790" i="1" s="1"/>
  <c r="E790" i="1"/>
  <c r="K792" i="45" l="1"/>
  <c r="D793" i="45" s="1"/>
  <c r="I792" i="45"/>
  <c r="F793" i="44"/>
  <c r="J793" i="44" s="1"/>
  <c r="E793" i="44"/>
  <c r="H793" i="44"/>
  <c r="G793" i="44"/>
  <c r="K780" i="37"/>
  <c r="D781" i="37" s="1"/>
  <c r="I780" i="37"/>
  <c r="E791" i="43"/>
  <c r="F791" i="43"/>
  <c r="J791" i="43" s="1"/>
  <c r="H791" i="43"/>
  <c r="G791" i="43"/>
  <c r="E814" i="38"/>
  <c r="H814" i="38"/>
  <c r="G814" i="38"/>
  <c r="F814" i="38"/>
  <c r="J814" i="38" s="1"/>
  <c r="E791" i="4"/>
  <c r="G791" i="4"/>
  <c r="F791" i="4"/>
  <c r="J791" i="4" s="1"/>
  <c r="H791" i="4"/>
  <c r="K790" i="1"/>
  <c r="D791" i="1" s="1"/>
  <c r="I790" i="1"/>
  <c r="I790" i="42"/>
  <c r="K790" i="42"/>
  <c r="D791" i="42" s="1"/>
  <c r="F793" i="45" l="1"/>
  <c r="J793" i="45" s="1"/>
  <c r="G793" i="45"/>
  <c r="H793" i="45"/>
  <c r="E793" i="45"/>
  <c r="K793" i="44"/>
  <c r="D794" i="44" s="1"/>
  <c r="I793" i="44"/>
  <c r="E781" i="37"/>
  <c r="F781" i="37"/>
  <c r="J781" i="37" s="1"/>
  <c r="G781" i="37"/>
  <c r="H781" i="37"/>
  <c r="I791" i="43"/>
  <c r="K791" i="43"/>
  <c r="D792" i="43" s="1"/>
  <c r="I814" i="38"/>
  <c r="K814" i="38"/>
  <c r="D815" i="38" s="1"/>
  <c r="E791" i="1"/>
  <c r="F791" i="1"/>
  <c r="J791" i="1" s="1"/>
  <c r="H791" i="1"/>
  <c r="G791" i="1"/>
  <c r="G791" i="42"/>
  <c r="H791" i="42"/>
  <c r="E791" i="42"/>
  <c r="F791" i="42"/>
  <c r="J791" i="42" s="1"/>
  <c r="K791" i="4"/>
  <c r="D792" i="4" s="1"/>
  <c r="I791" i="4"/>
  <c r="K793" i="45" l="1"/>
  <c r="D794" i="45" s="1"/>
  <c r="I793" i="45"/>
  <c r="F794" i="44"/>
  <c r="J794" i="44" s="1"/>
  <c r="E794" i="44"/>
  <c r="G794" i="44"/>
  <c r="H794" i="44"/>
  <c r="K781" i="37"/>
  <c r="D782" i="37" s="1"/>
  <c r="I781" i="37"/>
  <c r="F792" i="43"/>
  <c r="J792" i="43" s="1"/>
  <c r="G792" i="43"/>
  <c r="H792" i="43"/>
  <c r="E792" i="43"/>
  <c r="I791" i="42"/>
  <c r="K791" i="42"/>
  <c r="D792" i="42" s="1"/>
  <c r="G815" i="38"/>
  <c r="F815" i="38"/>
  <c r="J815" i="38" s="1"/>
  <c r="E815" i="38"/>
  <c r="H815" i="38"/>
  <c r="K791" i="1"/>
  <c r="D792" i="1" s="1"/>
  <c r="I791" i="1"/>
  <c r="F792" i="4"/>
  <c r="J792" i="4" s="1"/>
  <c r="E792" i="4"/>
  <c r="H792" i="4"/>
  <c r="G792" i="4"/>
  <c r="F794" i="45" l="1"/>
  <c r="J794" i="45" s="1"/>
  <c r="E794" i="45"/>
  <c r="G794" i="45"/>
  <c r="H794" i="45"/>
  <c r="K794" i="44"/>
  <c r="D795" i="44" s="1"/>
  <c r="I794" i="44"/>
  <c r="H782" i="37"/>
  <c r="G782" i="37"/>
  <c r="F782" i="37"/>
  <c r="J782" i="37" s="1"/>
  <c r="E782" i="37"/>
  <c r="I792" i="43"/>
  <c r="K792" i="43"/>
  <c r="D793" i="43" s="1"/>
  <c r="K792" i="4"/>
  <c r="D793" i="4" s="1"/>
  <c r="I792" i="4"/>
  <c r="G792" i="42"/>
  <c r="F792" i="42"/>
  <c r="J792" i="42" s="1"/>
  <c r="E792" i="42"/>
  <c r="H792" i="42"/>
  <c r="I815" i="38"/>
  <c r="K815" i="38"/>
  <c r="D816" i="38" s="1"/>
  <c r="G792" i="1"/>
  <c r="F792" i="1"/>
  <c r="J792" i="1" s="1"/>
  <c r="H792" i="1"/>
  <c r="E792" i="1"/>
  <c r="K794" i="45" l="1"/>
  <c r="D795" i="45" s="1"/>
  <c r="I794" i="45"/>
  <c r="F795" i="44"/>
  <c r="J795" i="44" s="1"/>
  <c r="E795" i="44"/>
  <c r="H795" i="44"/>
  <c r="G795" i="44"/>
  <c r="I782" i="37"/>
  <c r="K782" i="37"/>
  <c r="D783" i="37" s="1"/>
  <c r="G793" i="43"/>
  <c r="E793" i="43"/>
  <c r="H793" i="43"/>
  <c r="F793" i="43"/>
  <c r="J793" i="43" s="1"/>
  <c r="K792" i="42"/>
  <c r="D793" i="42" s="1"/>
  <c r="I792" i="42"/>
  <c r="K792" i="1"/>
  <c r="D793" i="1" s="1"/>
  <c r="I792" i="1"/>
  <c r="E816" i="38"/>
  <c r="H816" i="38"/>
  <c r="G816" i="38"/>
  <c r="F816" i="38"/>
  <c r="J816" i="38" s="1"/>
  <c r="F793" i="4"/>
  <c r="J793" i="4" s="1"/>
  <c r="H793" i="4"/>
  <c r="G793" i="4"/>
  <c r="E793" i="4"/>
  <c r="F795" i="45" l="1"/>
  <c r="J795" i="45" s="1"/>
  <c r="G795" i="45"/>
  <c r="E795" i="45"/>
  <c r="H795" i="45"/>
  <c r="K795" i="44"/>
  <c r="D796" i="44" s="1"/>
  <c r="I795" i="44"/>
  <c r="H783" i="37"/>
  <c r="F783" i="37"/>
  <c r="J783" i="37" s="1"/>
  <c r="G783" i="37"/>
  <c r="E783" i="37"/>
  <c r="I793" i="43"/>
  <c r="K793" i="43"/>
  <c r="D794" i="43" s="1"/>
  <c r="K793" i="4"/>
  <c r="D794" i="4" s="1"/>
  <c r="I793" i="4"/>
  <c r="G793" i="42"/>
  <c r="H793" i="42"/>
  <c r="F793" i="42"/>
  <c r="J793" i="42" s="1"/>
  <c r="E793" i="42"/>
  <c r="I816" i="38"/>
  <c r="K816" i="38"/>
  <c r="D817" i="38" s="1"/>
  <c r="F793" i="1"/>
  <c r="J793" i="1" s="1"/>
  <c r="E793" i="1"/>
  <c r="H793" i="1"/>
  <c r="G793" i="1"/>
  <c r="K795" i="45" l="1"/>
  <c r="D796" i="45" s="1"/>
  <c r="I795" i="45"/>
  <c r="F796" i="44"/>
  <c r="J796" i="44" s="1"/>
  <c r="E796" i="44"/>
  <c r="G796" i="44"/>
  <c r="H796" i="44"/>
  <c r="I783" i="37"/>
  <c r="K783" i="37"/>
  <c r="D784" i="37" s="1"/>
  <c r="H794" i="43"/>
  <c r="G794" i="43"/>
  <c r="F794" i="43"/>
  <c r="J794" i="43" s="1"/>
  <c r="E794" i="43"/>
  <c r="G817" i="38"/>
  <c r="F817" i="38"/>
  <c r="J817" i="38" s="1"/>
  <c r="H817" i="38"/>
  <c r="E817" i="38"/>
  <c r="K793" i="1"/>
  <c r="D794" i="1" s="1"/>
  <c r="I793" i="1"/>
  <c r="K793" i="42"/>
  <c r="D794" i="42" s="1"/>
  <c r="I793" i="42"/>
  <c r="F794" i="4"/>
  <c r="J794" i="4" s="1"/>
  <c r="E794" i="4"/>
  <c r="H794" i="4"/>
  <c r="G794" i="4"/>
  <c r="F796" i="45" l="1"/>
  <c r="J796" i="45" s="1"/>
  <c r="G796" i="45"/>
  <c r="E796" i="45"/>
  <c r="H796" i="45"/>
  <c r="I796" i="44"/>
  <c r="K796" i="44"/>
  <c r="D797" i="44" s="1"/>
  <c r="E784" i="37"/>
  <c r="F784" i="37"/>
  <c r="J784" i="37" s="1"/>
  <c r="G784" i="37"/>
  <c r="H784" i="37"/>
  <c r="I794" i="43"/>
  <c r="K794" i="43"/>
  <c r="D795" i="43" s="1"/>
  <c r="K794" i="4"/>
  <c r="D795" i="4" s="1"/>
  <c r="I794" i="4"/>
  <c r="I817" i="38"/>
  <c r="K817" i="38"/>
  <c r="D818" i="38" s="1"/>
  <c r="G794" i="42"/>
  <c r="E794" i="42"/>
  <c r="F794" i="42"/>
  <c r="J794" i="42" s="1"/>
  <c r="H794" i="42"/>
  <c r="F794" i="1"/>
  <c r="J794" i="1" s="1"/>
  <c r="G794" i="1"/>
  <c r="E794" i="1"/>
  <c r="H794" i="1"/>
  <c r="K796" i="45" l="1"/>
  <c r="D797" i="45" s="1"/>
  <c r="I796" i="45"/>
  <c r="F797" i="44"/>
  <c r="J797" i="44" s="1"/>
  <c r="E797" i="44"/>
  <c r="H797" i="44"/>
  <c r="G797" i="44"/>
  <c r="K784" i="37"/>
  <c r="D785" i="37" s="1"/>
  <c r="I784" i="37"/>
  <c r="E795" i="43"/>
  <c r="F795" i="43"/>
  <c r="J795" i="43" s="1"/>
  <c r="H795" i="43"/>
  <c r="G795" i="43"/>
  <c r="K794" i="1"/>
  <c r="D795" i="1" s="1"/>
  <c r="I794" i="1"/>
  <c r="E818" i="38"/>
  <c r="H818" i="38"/>
  <c r="G818" i="38"/>
  <c r="F818" i="38"/>
  <c r="J818" i="38" s="1"/>
  <c r="I794" i="42"/>
  <c r="K794" i="42"/>
  <c r="D795" i="42" s="1"/>
  <c r="G795" i="4"/>
  <c r="H795" i="4"/>
  <c r="E795" i="4"/>
  <c r="F795" i="4"/>
  <c r="J795" i="4" s="1"/>
  <c r="F797" i="45" l="1"/>
  <c r="J797" i="45" s="1"/>
  <c r="G797" i="45"/>
  <c r="H797" i="45"/>
  <c r="E797" i="45"/>
  <c r="I797" i="44"/>
  <c r="K797" i="44"/>
  <c r="D798" i="44" s="1"/>
  <c r="E785" i="37"/>
  <c r="H785" i="37"/>
  <c r="F785" i="37"/>
  <c r="J785" i="37" s="1"/>
  <c r="G785" i="37"/>
  <c r="I795" i="43"/>
  <c r="K795" i="43"/>
  <c r="D796" i="43" s="1"/>
  <c r="I795" i="4"/>
  <c r="K795" i="4"/>
  <c r="D796" i="4" s="1"/>
  <c r="G795" i="42"/>
  <c r="H795" i="42"/>
  <c r="E795" i="42"/>
  <c r="F795" i="42"/>
  <c r="J795" i="42" s="1"/>
  <c r="K818" i="38"/>
  <c r="D819" i="38" s="1"/>
  <c r="I818" i="38"/>
  <c r="H795" i="1"/>
  <c r="E795" i="1"/>
  <c r="F795" i="1"/>
  <c r="J795" i="1" s="1"/>
  <c r="G795" i="1"/>
  <c r="K797" i="45" l="1"/>
  <c r="D798" i="45" s="1"/>
  <c r="I797" i="45"/>
  <c r="F798" i="44"/>
  <c r="J798" i="44" s="1"/>
  <c r="E798" i="44"/>
  <c r="H798" i="44"/>
  <c r="G798" i="44"/>
  <c r="I785" i="37"/>
  <c r="K785" i="37"/>
  <c r="D786" i="37" s="1"/>
  <c r="F796" i="43"/>
  <c r="J796" i="43" s="1"/>
  <c r="H796" i="43"/>
  <c r="E796" i="43"/>
  <c r="G796" i="43"/>
  <c r="F796" i="4"/>
  <c r="J796" i="4" s="1"/>
  <c r="E796" i="4"/>
  <c r="G796" i="4"/>
  <c r="H796" i="4"/>
  <c r="I795" i="42"/>
  <c r="K795" i="42"/>
  <c r="D796" i="42" s="1"/>
  <c r="K795" i="1"/>
  <c r="D796" i="1" s="1"/>
  <c r="I795" i="1"/>
  <c r="G819" i="38"/>
  <c r="F819" i="38"/>
  <c r="J819" i="38" s="1"/>
  <c r="H819" i="38"/>
  <c r="E819" i="38"/>
  <c r="F798" i="45" l="1"/>
  <c r="J798" i="45" s="1"/>
  <c r="G798" i="45"/>
  <c r="H798" i="45"/>
  <c r="E798" i="45"/>
  <c r="K798" i="44"/>
  <c r="D799" i="44" s="1"/>
  <c r="I798" i="44"/>
  <c r="E786" i="37"/>
  <c r="F786" i="37"/>
  <c r="J786" i="37" s="1"/>
  <c r="H786" i="37"/>
  <c r="G786" i="37"/>
  <c r="K796" i="43"/>
  <c r="D797" i="43" s="1"/>
  <c r="I796" i="43"/>
  <c r="H796" i="1"/>
  <c r="G796" i="1"/>
  <c r="E796" i="1"/>
  <c r="F796" i="1"/>
  <c r="J796" i="1" s="1"/>
  <c r="I819" i="38"/>
  <c r="K819" i="38"/>
  <c r="D820" i="38" s="1"/>
  <c r="G796" i="42"/>
  <c r="F796" i="42"/>
  <c r="J796" i="42" s="1"/>
  <c r="E796" i="42"/>
  <c r="H796" i="42"/>
  <c r="I796" i="4"/>
  <c r="K796" i="4"/>
  <c r="D797" i="4" s="1"/>
  <c r="K798" i="45" l="1"/>
  <c r="D799" i="45" s="1"/>
  <c r="I798" i="45"/>
  <c r="F799" i="44"/>
  <c r="J799" i="44" s="1"/>
  <c r="E799" i="44"/>
  <c r="H799" i="44"/>
  <c r="G799" i="44"/>
  <c r="K786" i="37"/>
  <c r="D787" i="37" s="1"/>
  <c r="I786" i="37"/>
  <c r="E797" i="43"/>
  <c r="H797" i="43"/>
  <c r="F797" i="43"/>
  <c r="J797" i="43" s="1"/>
  <c r="G797" i="43"/>
  <c r="K796" i="42"/>
  <c r="D797" i="42" s="1"/>
  <c r="I796" i="42"/>
  <c r="I796" i="1"/>
  <c r="K796" i="1"/>
  <c r="D797" i="1" s="1"/>
  <c r="G797" i="4"/>
  <c r="F797" i="4"/>
  <c r="J797" i="4" s="1"/>
  <c r="H797" i="4"/>
  <c r="E797" i="4"/>
  <c r="E820" i="38"/>
  <c r="H820" i="38"/>
  <c r="G820" i="38"/>
  <c r="F820" i="38"/>
  <c r="J820" i="38" s="1"/>
  <c r="F799" i="45" l="1"/>
  <c r="J799" i="45" s="1"/>
  <c r="G799" i="45"/>
  <c r="H799" i="45"/>
  <c r="E799" i="45"/>
  <c r="K799" i="44"/>
  <c r="D800" i="44" s="1"/>
  <c r="I799" i="44"/>
  <c r="G787" i="37"/>
  <c r="E787" i="37"/>
  <c r="H787" i="37"/>
  <c r="F787" i="37"/>
  <c r="J787" i="37" s="1"/>
  <c r="I797" i="43"/>
  <c r="K797" i="43"/>
  <c r="D798" i="43" s="1"/>
  <c r="K797" i="4"/>
  <c r="D798" i="4" s="1"/>
  <c r="I797" i="4"/>
  <c r="H797" i="1"/>
  <c r="G797" i="1"/>
  <c r="E797" i="1"/>
  <c r="F797" i="1"/>
  <c r="J797" i="1" s="1"/>
  <c r="K820" i="38"/>
  <c r="D821" i="38" s="1"/>
  <c r="I820" i="38"/>
  <c r="G797" i="42"/>
  <c r="H797" i="42"/>
  <c r="F797" i="42"/>
  <c r="J797" i="42" s="1"/>
  <c r="E797" i="42"/>
  <c r="K799" i="45" l="1"/>
  <c r="D800" i="45" s="1"/>
  <c r="I799" i="45"/>
  <c r="F800" i="44"/>
  <c r="J800" i="44" s="1"/>
  <c r="E800" i="44"/>
  <c r="H800" i="44"/>
  <c r="G800" i="44"/>
  <c r="K787" i="37"/>
  <c r="D788" i="37" s="1"/>
  <c r="I787" i="37"/>
  <c r="F798" i="43"/>
  <c r="J798" i="43" s="1"/>
  <c r="G798" i="43"/>
  <c r="H798" i="43"/>
  <c r="E798" i="43"/>
  <c r="I797" i="1"/>
  <c r="K797" i="1"/>
  <c r="D798" i="1" s="1"/>
  <c r="K797" i="42"/>
  <c r="D798" i="42" s="1"/>
  <c r="I797" i="42"/>
  <c r="G821" i="38"/>
  <c r="F821" i="38"/>
  <c r="J821" i="38" s="1"/>
  <c r="E821" i="38"/>
  <c r="H821" i="38"/>
  <c r="F798" i="4"/>
  <c r="J798" i="4" s="1"/>
  <c r="E798" i="4"/>
  <c r="H798" i="4"/>
  <c r="G798" i="4"/>
  <c r="F800" i="45" l="1"/>
  <c r="J800" i="45" s="1"/>
  <c r="E800" i="45"/>
  <c r="H800" i="45"/>
  <c r="G800" i="45"/>
  <c r="K800" i="44"/>
  <c r="D801" i="44" s="1"/>
  <c r="I800" i="44"/>
  <c r="H788" i="37"/>
  <c r="G788" i="37"/>
  <c r="E788" i="37"/>
  <c r="F788" i="37"/>
  <c r="J788" i="37" s="1"/>
  <c r="I798" i="43"/>
  <c r="K798" i="43"/>
  <c r="D799" i="43" s="1"/>
  <c r="I821" i="38"/>
  <c r="K821" i="38"/>
  <c r="D822" i="38" s="1"/>
  <c r="K798" i="4"/>
  <c r="D799" i="4" s="1"/>
  <c r="I798" i="4"/>
  <c r="G798" i="1"/>
  <c r="H798" i="1"/>
  <c r="E798" i="1"/>
  <c r="F798" i="1"/>
  <c r="J798" i="1" s="1"/>
  <c r="G798" i="42"/>
  <c r="E798" i="42"/>
  <c r="F798" i="42"/>
  <c r="J798" i="42" s="1"/>
  <c r="H798" i="42"/>
  <c r="K800" i="45" l="1"/>
  <c r="D801" i="45" s="1"/>
  <c r="I800" i="45"/>
  <c r="F801" i="44"/>
  <c r="J801" i="44" s="1"/>
  <c r="E801" i="44"/>
  <c r="H801" i="44"/>
  <c r="G801" i="44"/>
  <c r="I788" i="37"/>
  <c r="K788" i="37"/>
  <c r="D789" i="37" s="1"/>
  <c r="E799" i="43"/>
  <c r="H799" i="43"/>
  <c r="F799" i="43"/>
  <c r="J799" i="43" s="1"/>
  <c r="G799" i="43"/>
  <c r="K798" i="1"/>
  <c r="D799" i="1" s="1"/>
  <c r="I798" i="1"/>
  <c r="E822" i="38"/>
  <c r="H822" i="38"/>
  <c r="G822" i="38"/>
  <c r="F822" i="38"/>
  <c r="J822" i="38" s="1"/>
  <c r="I798" i="42"/>
  <c r="K798" i="42"/>
  <c r="D799" i="42" s="1"/>
  <c r="F799" i="4"/>
  <c r="J799" i="4" s="1"/>
  <c r="E799" i="4"/>
  <c r="G799" i="4"/>
  <c r="H799" i="4"/>
  <c r="F801" i="45" l="1"/>
  <c r="J801" i="45" s="1"/>
  <c r="G801" i="45"/>
  <c r="H801" i="45"/>
  <c r="E801" i="45"/>
  <c r="I801" i="44"/>
  <c r="K801" i="44"/>
  <c r="D802" i="44" s="1"/>
  <c r="E789" i="37"/>
  <c r="F789" i="37"/>
  <c r="J789" i="37" s="1"/>
  <c r="G789" i="37"/>
  <c r="H789" i="37"/>
  <c r="K799" i="43"/>
  <c r="D800" i="43" s="1"/>
  <c r="I799" i="43"/>
  <c r="G799" i="42"/>
  <c r="H799" i="42"/>
  <c r="E799" i="42"/>
  <c r="F799" i="42"/>
  <c r="J799" i="42" s="1"/>
  <c r="I822" i="38"/>
  <c r="K822" i="38"/>
  <c r="D823" i="38" s="1"/>
  <c r="I799" i="4"/>
  <c r="K799" i="4"/>
  <c r="D800" i="4" s="1"/>
  <c r="E799" i="1"/>
  <c r="G799" i="1"/>
  <c r="H799" i="1"/>
  <c r="F799" i="1"/>
  <c r="J799" i="1" s="1"/>
  <c r="K801" i="45" l="1"/>
  <c r="D802" i="45" s="1"/>
  <c r="I801" i="45"/>
  <c r="F802" i="44"/>
  <c r="J802" i="44" s="1"/>
  <c r="E802" i="44"/>
  <c r="G802" i="44"/>
  <c r="H802" i="44"/>
  <c r="K789" i="37"/>
  <c r="D790" i="37" s="1"/>
  <c r="I789" i="37"/>
  <c r="F800" i="43"/>
  <c r="J800" i="43" s="1"/>
  <c r="E800" i="43"/>
  <c r="H800" i="43"/>
  <c r="G800" i="43"/>
  <c r="I799" i="42"/>
  <c r="K799" i="42"/>
  <c r="D800" i="42" s="1"/>
  <c r="K799" i="1"/>
  <c r="D800" i="1" s="1"/>
  <c r="I799" i="1"/>
  <c r="G823" i="38"/>
  <c r="F823" i="38"/>
  <c r="J823" i="38" s="1"/>
  <c r="E823" i="38"/>
  <c r="H823" i="38"/>
  <c r="F800" i="4"/>
  <c r="J800" i="4" s="1"/>
  <c r="E800" i="4"/>
  <c r="G800" i="4"/>
  <c r="H800" i="4"/>
  <c r="F802" i="45" l="1"/>
  <c r="J802" i="45" s="1"/>
  <c r="E802" i="45"/>
  <c r="G802" i="45"/>
  <c r="H802" i="45"/>
  <c r="K802" i="44"/>
  <c r="D803" i="44" s="1"/>
  <c r="I802" i="44"/>
  <c r="F790" i="37"/>
  <c r="J790" i="37" s="1"/>
  <c r="E790" i="37"/>
  <c r="H790" i="37"/>
  <c r="G790" i="37"/>
  <c r="I800" i="43"/>
  <c r="K800" i="43"/>
  <c r="D801" i="43" s="1"/>
  <c r="E800" i="1"/>
  <c r="G800" i="1"/>
  <c r="H800" i="1"/>
  <c r="F800" i="1"/>
  <c r="J800" i="1" s="1"/>
  <c r="I823" i="38"/>
  <c r="K823" i="38"/>
  <c r="D824" i="38" s="1"/>
  <c r="G800" i="42"/>
  <c r="F800" i="42"/>
  <c r="J800" i="42" s="1"/>
  <c r="E800" i="42"/>
  <c r="H800" i="42"/>
  <c r="I800" i="4"/>
  <c r="K800" i="4"/>
  <c r="D801" i="4" s="1"/>
  <c r="K802" i="45" l="1"/>
  <c r="D803" i="45" s="1"/>
  <c r="I802" i="45"/>
  <c r="F803" i="44"/>
  <c r="J803" i="44" s="1"/>
  <c r="E803" i="44"/>
  <c r="H803" i="44"/>
  <c r="G803" i="44"/>
  <c r="I790" i="37"/>
  <c r="K790" i="37"/>
  <c r="D791" i="37" s="1"/>
  <c r="F801" i="43"/>
  <c r="J801" i="43" s="1"/>
  <c r="H801" i="43"/>
  <c r="G801" i="43"/>
  <c r="E801" i="43"/>
  <c r="K800" i="1"/>
  <c r="D801" i="1" s="1"/>
  <c r="I800" i="1"/>
  <c r="E824" i="38"/>
  <c r="H824" i="38"/>
  <c r="G824" i="38"/>
  <c r="F824" i="38"/>
  <c r="J824" i="38" s="1"/>
  <c r="K800" i="42"/>
  <c r="D801" i="42" s="1"/>
  <c r="I800" i="42"/>
  <c r="F801" i="4"/>
  <c r="J801" i="4" s="1"/>
  <c r="H801" i="4"/>
  <c r="G801" i="4"/>
  <c r="E801" i="4"/>
  <c r="F803" i="45" l="1"/>
  <c r="J803" i="45" s="1"/>
  <c r="G803" i="45"/>
  <c r="E803" i="45"/>
  <c r="H803" i="45"/>
  <c r="K803" i="44"/>
  <c r="D804" i="44" s="1"/>
  <c r="I803" i="44"/>
  <c r="E791" i="37"/>
  <c r="G791" i="37"/>
  <c r="H791" i="37"/>
  <c r="F791" i="37"/>
  <c r="J791" i="37" s="1"/>
  <c r="I801" i="43"/>
  <c r="K801" i="43"/>
  <c r="D802" i="43" s="1"/>
  <c r="G801" i="42"/>
  <c r="H801" i="42"/>
  <c r="F801" i="42"/>
  <c r="J801" i="42" s="1"/>
  <c r="E801" i="42"/>
  <c r="I824" i="38"/>
  <c r="K824" i="38"/>
  <c r="D825" i="38" s="1"/>
  <c r="K801" i="4"/>
  <c r="D802" i="4" s="1"/>
  <c r="I801" i="4"/>
  <c r="F801" i="1"/>
  <c r="J801" i="1" s="1"/>
  <c r="E801" i="1"/>
  <c r="H801" i="1"/>
  <c r="G801" i="1"/>
  <c r="K803" i="45" l="1"/>
  <c r="D804" i="45" s="1"/>
  <c r="I803" i="45"/>
  <c r="F804" i="44"/>
  <c r="J804" i="44" s="1"/>
  <c r="E804" i="44"/>
  <c r="G804" i="44"/>
  <c r="H804" i="44"/>
  <c r="I791" i="37"/>
  <c r="K791" i="37"/>
  <c r="D792" i="37" s="1"/>
  <c r="F802" i="43"/>
  <c r="J802" i="43" s="1"/>
  <c r="E802" i="43"/>
  <c r="H802" i="43"/>
  <c r="G802" i="43"/>
  <c r="I801" i="1"/>
  <c r="K801" i="1"/>
  <c r="D802" i="1" s="1"/>
  <c r="G825" i="38"/>
  <c r="F825" i="38"/>
  <c r="J825" i="38" s="1"/>
  <c r="H825" i="38"/>
  <c r="E825" i="38"/>
  <c r="F802" i="4"/>
  <c r="J802" i="4" s="1"/>
  <c r="E802" i="4"/>
  <c r="H802" i="4"/>
  <c r="G802" i="4"/>
  <c r="K801" i="42"/>
  <c r="D802" i="42" s="1"/>
  <c r="I801" i="42"/>
  <c r="F804" i="45" l="1"/>
  <c r="J804" i="45" s="1"/>
  <c r="G804" i="45"/>
  <c r="E804" i="45"/>
  <c r="H804" i="45"/>
  <c r="K804" i="44"/>
  <c r="D805" i="44" s="1"/>
  <c r="I804" i="44"/>
  <c r="G792" i="37"/>
  <c r="F792" i="37"/>
  <c r="J792" i="37" s="1"/>
  <c r="H792" i="37"/>
  <c r="E792" i="37"/>
  <c r="I802" i="43"/>
  <c r="K802" i="43"/>
  <c r="D803" i="43" s="1"/>
  <c r="I825" i="38"/>
  <c r="K825" i="38"/>
  <c r="D826" i="38" s="1"/>
  <c r="F802" i="1"/>
  <c r="J802" i="1" s="1"/>
  <c r="G802" i="1"/>
  <c r="E802" i="1"/>
  <c r="H802" i="1"/>
  <c r="G802" i="42"/>
  <c r="E802" i="42"/>
  <c r="F802" i="42"/>
  <c r="J802" i="42" s="1"/>
  <c r="H802" i="42"/>
  <c r="K802" i="4"/>
  <c r="D803" i="4" s="1"/>
  <c r="I802" i="4"/>
  <c r="K804" i="45" l="1"/>
  <c r="D805" i="45" s="1"/>
  <c r="I804" i="45"/>
  <c r="F805" i="44"/>
  <c r="J805" i="44" s="1"/>
  <c r="E805" i="44"/>
  <c r="H805" i="44"/>
  <c r="G805" i="44"/>
  <c r="I792" i="37"/>
  <c r="K792" i="37"/>
  <c r="D793" i="37" s="1"/>
  <c r="H803" i="43"/>
  <c r="G803" i="43"/>
  <c r="F803" i="43"/>
  <c r="J803" i="43" s="1"/>
  <c r="E803" i="43"/>
  <c r="I802" i="42"/>
  <c r="K802" i="42"/>
  <c r="D803" i="42" s="1"/>
  <c r="E826" i="38"/>
  <c r="H826" i="38"/>
  <c r="G826" i="38"/>
  <c r="F826" i="38"/>
  <c r="J826" i="38" s="1"/>
  <c r="G803" i="4"/>
  <c r="H803" i="4"/>
  <c r="E803" i="4"/>
  <c r="F803" i="4"/>
  <c r="J803" i="4" s="1"/>
  <c r="K802" i="1"/>
  <c r="D803" i="1" s="1"/>
  <c r="I802" i="1"/>
  <c r="F805" i="45" l="1"/>
  <c r="J805" i="45" s="1"/>
  <c r="G805" i="45"/>
  <c r="H805" i="45"/>
  <c r="E805" i="45"/>
  <c r="I805" i="44"/>
  <c r="K805" i="44"/>
  <c r="D806" i="44" s="1"/>
  <c r="G793" i="37"/>
  <c r="H793" i="37"/>
  <c r="E793" i="37"/>
  <c r="F793" i="37"/>
  <c r="J793" i="37" s="1"/>
  <c r="I803" i="43"/>
  <c r="K803" i="43"/>
  <c r="D804" i="43" s="1"/>
  <c r="K803" i="4"/>
  <c r="D804" i="4" s="1"/>
  <c r="I803" i="4"/>
  <c r="G803" i="42"/>
  <c r="H803" i="42"/>
  <c r="F803" i="42"/>
  <c r="J803" i="42" s="1"/>
  <c r="E803" i="42"/>
  <c r="K826" i="38"/>
  <c r="D827" i="38" s="1"/>
  <c r="I826" i="38"/>
  <c r="F803" i="1"/>
  <c r="J803" i="1" s="1"/>
  <c r="H803" i="1"/>
  <c r="E803" i="1"/>
  <c r="G803" i="1"/>
  <c r="K805" i="45" l="1"/>
  <c r="D806" i="45" s="1"/>
  <c r="I805" i="45"/>
  <c r="F806" i="44"/>
  <c r="J806" i="44" s="1"/>
  <c r="E806" i="44"/>
  <c r="H806" i="44"/>
  <c r="G806" i="44"/>
  <c r="K793" i="37"/>
  <c r="D794" i="37" s="1"/>
  <c r="I793" i="37"/>
  <c r="F804" i="43"/>
  <c r="J804" i="43" s="1"/>
  <c r="E804" i="43"/>
  <c r="H804" i="43"/>
  <c r="G804" i="43"/>
  <c r="K803" i="1"/>
  <c r="D804" i="1" s="1"/>
  <c r="I803" i="1"/>
  <c r="I803" i="42"/>
  <c r="K803" i="42"/>
  <c r="D804" i="42" s="1"/>
  <c r="G827" i="38"/>
  <c r="F827" i="38"/>
  <c r="J827" i="38" s="1"/>
  <c r="H827" i="38"/>
  <c r="E827" i="38"/>
  <c r="F804" i="4"/>
  <c r="J804" i="4" s="1"/>
  <c r="E804" i="4"/>
  <c r="G804" i="4"/>
  <c r="H804" i="4"/>
  <c r="F806" i="45" l="1"/>
  <c r="J806" i="45" s="1"/>
  <c r="G806" i="45"/>
  <c r="E806" i="45"/>
  <c r="H806" i="45"/>
  <c r="K806" i="44"/>
  <c r="D807" i="44" s="1"/>
  <c r="I806" i="44"/>
  <c r="H794" i="37"/>
  <c r="G794" i="37"/>
  <c r="F794" i="37"/>
  <c r="J794" i="37" s="1"/>
  <c r="E794" i="37"/>
  <c r="I804" i="43"/>
  <c r="K804" i="43"/>
  <c r="D805" i="43" s="1"/>
  <c r="G804" i="42"/>
  <c r="F804" i="42"/>
  <c r="J804" i="42" s="1"/>
  <c r="E804" i="42"/>
  <c r="H804" i="42"/>
  <c r="I804" i="4"/>
  <c r="K804" i="4"/>
  <c r="D805" i="4" s="1"/>
  <c r="I827" i="38"/>
  <c r="K827" i="38"/>
  <c r="D828" i="38" s="1"/>
  <c r="H804" i="1"/>
  <c r="G804" i="1"/>
  <c r="F804" i="1"/>
  <c r="J804" i="1" s="1"/>
  <c r="E804" i="1"/>
  <c r="K806" i="45" l="1"/>
  <c r="D807" i="45" s="1"/>
  <c r="I806" i="45"/>
  <c r="F807" i="44"/>
  <c r="J807" i="44" s="1"/>
  <c r="E807" i="44"/>
  <c r="H807" i="44"/>
  <c r="G807" i="44"/>
  <c r="I794" i="37"/>
  <c r="K794" i="37"/>
  <c r="D795" i="37" s="1"/>
  <c r="F805" i="43"/>
  <c r="J805" i="43" s="1"/>
  <c r="H805" i="43"/>
  <c r="G805" i="43"/>
  <c r="E805" i="43"/>
  <c r="E828" i="38"/>
  <c r="H828" i="38"/>
  <c r="G828" i="38"/>
  <c r="F828" i="38"/>
  <c r="J828" i="38" s="1"/>
  <c r="F805" i="4"/>
  <c r="J805" i="4" s="1"/>
  <c r="H805" i="4"/>
  <c r="E805" i="4"/>
  <c r="G805" i="4"/>
  <c r="K804" i="42"/>
  <c r="D805" i="42" s="1"/>
  <c r="I804" i="42"/>
  <c r="K804" i="1"/>
  <c r="D805" i="1" s="1"/>
  <c r="I804" i="1"/>
  <c r="F807" i="45" l="1"/>
  <c r="J807" i="45" s="1"/>
  <c r="G807" i="45"/>
  <c r="H807" i="45"/>
  <c r="E807" i="45"/>
  <c r="K807" i="44"/>
  <c r="D808" i="44" s="1"/>
  <c r="I807" i="44"/>
  <c r="F795" i="37"/>
  <c r="J795" i="37" s="1"/>
  <c r="G795" i="37"/>
  <c r="H795" i="37"/>
  <c r="E795" i="37"/>
  <c r="I805" i="43"/>
  <c r="K805" i="43"/>
  <c r="D806" i="43" s="1"/>
  <c r="K828" i="38"/>
  <c r="D829" i="38" s="1"/>
  <c r="I828" i="38"/>
  <c r="F805" i="1"/>
  <c r="J805" i="1" s="1"/>
  <c r="H805" i="1"/>
  <c r="G805" i="1"/>
  <c r="E805" i="1"/>
  <c r="G805" i="42"/>
  <c r="H805" i="42"/>
  <c r="F805" i="42"/>
  <c r="J805" i="42" s="1"/>
  <c r="E805" i="42"/>
  <c r="I805" i="4"/>
  <c r="K805" i="4"/>
  <c r="D806" i="4" s="1"/>
  <c r="K807" i="45" l="1"/>
  <c r="D808" i="45" s="1"/>
  <c r="I807" i="45"/>
  <c r="F808" i="44"/>
  <c r="J808" i="44" s="1"/>
  <c r="E808" i="44"/>
  <c r="H808" i="44"/>
  <c r="G808" i="44"/>
  <c r="K795" i="37"/>
  <c r="D796" i="37" s="1"/>
  <c r="I795" i="37"/>
  <c r="F806" i="43"/>
  <c r="J806" i="43" s="1"/>
  <c r="E806" i="43"/>
  <c r="H806" i="43"/>
  <c r="G806" i="43"/>
  <c r="I805" i="1"/>
  <c r="K805" i="1"/>
  <c r="D806" i="1" s="1"/>
  <c r="K805" i="42"/>
  <c r="D806" i="42" s="1"/>
  <c r="I805" i="42"/>
  <c r="F806" i="4"/>
  <c r="J806" i="4" s="1"/>
  <c r="E806" i="4"/>
  <c r="H806" i="4"/>
  <c r="G806" i="4"/>
  <c r="G829" i="38"/>
  <c r="F829" i="38"/>
  <c r="J829" i="38" s="1"/>
  <c r="E829" i="38"/>
  <c r="H829" i="38"/>
  <c r="F808" i="45" l="1"/>
  <c r="J808" i="45" s="1"/>
  <c r="H808" i="45"/>
  <c r="E808" i="45"/>
  <c r="G808" i="45"/>
  <c r="I808" i="44"/>
  <c r="K808" i="44"/>
  <c r="D809" i="44" s="1"/>
  <c r="E796" i="37"/>
  <c r="F796" i="37"/>
  <c r="J796" i="37" s="1"/>
  <c r="H796" i="37"/>
  <c r="G796" i="37"/>
  <c r="I806" i="43"/>
  <c r="K806" i="43"/>
  <c r="D807" i="43" s="1"/>
  <c r="I829" i="38"/>
  <c r="K829" i="38"/>
  <c r="D830" i="38" s="1"/>
  <c r="G806" i="42"/>
  <c r="E806" i="42"/>
  <c r="F806" i="42"/>
  <c r="J806" i="42" s="1"/>
  <c r="H806" i="42"/>
  <c r="F806" i="1"/>
  <c r="J806" i="1" s="1"/>
  <c r="G806" i="1"/>
  <c r="H806" i="1"/>
  <c r="E806" i="1"/>
  <c r="K806" i="4"/>
  <c r="D807" i="4" s="1"/>
  <c r="I806" i="4"/>
  <c r="K808" i="45" l="1"/>
  <c r="D809" i="45" s="1"/>
  <c r="I808" i="45"/>
  <c r="F809" i="44"/>
  <c r="J809" i="44" s="1"/>
  <c r="E809" i="44"/>
  <c r="H809" i="44"/>
  <c r="G809" i="44"/>
  <c r="K796" i="37"/>
  <c r="D797" i="37" s="1"/>
  <c r="I796" i="37"/>
  <c r="H807" i="43"/>
  <c r="G807" i="43"/>
  <c r="F807" i="43"/>
  <c r="J807" i="43" s="1"/>
  <c r="E807" i="43"/>
  <c r="I806" i="42"/>
  <c r="K806" i="42"/>
  <c r="D807" i="42" s="1"/>
  <c r="E830" i="38"/>
  <c r="H830" i="38"/>
  <c r="G830" i="38"/>
  <c r="F830" i="38"/>
  <c r="J830" i="38" s="1"/>
  <c r="E807" i="4"/>
  <c r="G807" i="4"/>
  <c r="F807" i="4"/>
  <c r="J807" i="4" s="1"/>
  <c r="H807" i="4"/>
  <c r="K806" i="1"/>
  <c r="D807" i="1" s="1"/>
  <c r="I806" i="1"/>
  <c r="F809" i="45" l="1"/>
  <c r="J809" i="45" s="1"/>
  <c r="G809" i="45"/>
  <c r="H809" i="45"/>
  <c r="E809" i="45"/>
  <c r="I809" i="44"/>
  <c r="K809" i="44"/>
  <c r="D810" i="44" s="1"/>
  <c r="H797" i="37"/>
  <c r="F797" i="37"/>
  <c r="J797" i="37" s="1"/>
  <c r="G797" i="37"/>
  <c r="E797" i="37"/>
  <c r="I807" i="43"/>
  <c r="K807" i="43"/>
  <c r="D808" i="43" s="1"/>
  <c r="I830" i="38"/>
  <c r="K830" i="38"/>
  <c r="D831" i="38" s="1"/>
  <c r="G807" i="42"/>
  <c r="H807" i="42"/>
  <c r="E807" i="42"/>
  <c r="F807" i="42"/>
  <c r="J807" i="42" s="1"/>
  <c r="E807" i="1"/>
  <c r="H807" i="1"/>
  <c r="F807" i="1"/>
  <c r="J807" i="1" s="1"/>
  <c r="G807" i="1"/>
  <c r="I807" i="4"/>
  <c r="K807" i="4"/>
  <c r="D808" i="4" s="1"/>
  <c r="K809" i="45" l="1"/>
  <c r="D810" i="45" s="1"/>
  <c r="I809" i="45"/>
  <c r="F810" i="44"/>
  <c r="J810" i="44" s="1"/>
  <c r="E810" i="44"/>
  <c r="G810" i="44"/>
  <c r="H810" i="44"/>
  <c r="K797" i="37"/>
  <c r="D798" i="37" s="1"/>
  <c r="I797" i="37"/>
  <c r="F808" i="43"/>
  <c r="J808" i="43" s="1"/>
  <c r="E808" i="43"/>
  <c r="H808" i="43"/>
  <c r="G808" i="43"/>
  <c r="I807" i="42"/>
  <c r="K807" i="42"/>
  <c r="D808" i="42" s="1"/>
  <c r="G831" i="38"/>
  <c r="F831" i="38"/>
  <c r="J831" i="38" s="1"/>
  <c r="E831" i="38"/>
  <c r="H831" i="38"/>
  <c r="K807" i="1"/>
  <c r="D808" i="1" s="1"/>
  <c r="I807" i="1"/>
  <c r="F808" i="4"/>
  <c r="J808" i="4" s="1"/>
  <c r="E808" i="4"/>
  <c r="H808" i="4"/>
  <c r="G808" i="4"/>
  <c r="F810" i="45" l="1"/>
  <c r="J810" i="45" s="1"/>
  <c r="E810" i="45"/>
  <c r="G810" i="45"/>
  <c r="H810" i="45"/>
  <c r="K810" i="44"/>
  <c r="D811" i="44" s="1"/>
  <c r="I810" i="44"/>
  <c r="F798" i="37"/>
  <c r="J798" i="37" s="1"/>
  <c r="E798" i="37"/>
  <c r="H798" i="37"/>
  <c r="G798" i="37"/>
  <c r="I808" i="43"/>
  <c r="K808" i="43"/>
  <c r="D809" i="43" s="1"/>
  <c r="I831" i="38"/>
  <c r="K831" i="38"/>
  <c r="D832" i="38" s="1"/>
  <c r="I808" i="4"/>
  <c r="K808" i="4"/>
  <c r="D809" i="4" s="1"/>
  <c r="G808" i="1"/>
  <c r="E808" i="1"/>
  <c r="H808" i="1"/>
  <c r="F808" i="1"/>
  <c r="J808" i="1" s="1"/>
  <c r="G808" i="42"/>
  <c r="F808" i="42"/>
  <c r="J808" i="42" s="1"/>
  <c r="E808" i="42"/>
  <c r="H808" i="42"/>
  <c r="K810" i="45" l="1"/>
  <c r="D811" i="45" s="1"/>
  <c r="I810" i="45"/>
  <c r="F811" i="44"/>
  <c r="J811" i="44" s="1"/>
  <c r="E811" i="44"/>
  <c r="H811" i="44"/>
  <c r="G811" i="44"/>
  <c r="I798" i="37"/>
  <c r="K798" i="37"/>
  <c r="D799" i="37" s="1"/>
  <c r="F809" i="43"/>
  <c r="J809" i="43" s="1"/>
  <c r="H809" i="43"/>
  <c r="G809" i="43"/>
  <c r="E809" i="43"/>
  <c r="K808" i="42"/>
  <c r="D809" i="42" s="1"/>
  <c r="I808" i="42"/>
  <c r="K808" i="1"/>
  <c r="D809" i="1" s="1"/>
  <c r="I808" i="1"/>
  <c r="F809" i="4"/>
  <c r="J809" i="4" s="1"/>
  <c r="H809" i="4"/>
  <c r="G809" i="4"/>
  <c r="E809" i="4"/>
  <c r="E832" i="38"/>
  <c r="H832" i="38"/>
  <c r="G832" i="38"/>
  <c r="F832" i="38"/>
  <c r="J832" i="38" s="1"/>
  <c r="F811" i="45" l="1"/>
  <c r="J811" i="45" s="1"/>
  <c r="G811" i="45"/>
  <c r="E811" i="45"/>
  <c r="H811" i="45"/>
  <c r="K811" i="44"/>
  <c r="D812" i="44" s="1"/>
  <c r="I811" i="44"/>
  <c r="E799" i="37"/>
  <c r="G799" i="37"/>
  <c r="H799" i="37"/>
  <c r="F799" i="37"/>
  <c r="J799" i="37" s="1"/>
  <c r="I809" i="43"/>
  <c r="K809" i="43"/>
  <c r="D810" i="43" s="1"/>
  <c r="I832" i="38"/>
  <c r="K832" i="38"/>
  <c r="D833" i="38" s="1"/>
  <c r="I809" i="4"/>
  <c r="K809" i="4"/>
  <c r="D810" i="4" s="1"/>
  <c r="F809" i="1"/>
  <c r="J809" i="1" s="1"/>
  <c r="E809" i="1"/>
  <c r="H809" i="1"/>
  <c r="G809" i="1"/>
  <c r="G809" i="42"/>
  <c r="H809" i="42"/>
  <c r="F809" i="42"/>
  <c r="J809" i="42" s="1"/>
  <c r="E809" i="42"/>
  <c r="K811" i="45" l="1"/>
  <c r="D812" i="45" s="1"/>
  <c r="I811" i="45"/>
  <c r="F812" i="44"/>
  <c r="J812" i="44" s="1"/>
  <c r="E812" i="44"/>
  <c r="G812" i="44"/>
  <c r="H812" i="44"/>
  <c r="K799" i="37"/>
  <c r="D800" i="37" s="1"/>
  <c r="I799" i="37"/>
  <c r="F810" i="43"/>
  <c r="J810" i="43" s="1"/>
  <c r="E810" i="43"/>
  <c r="H810" i="43"/>
  <c r="G810" i="43"/>
  <c r="K809" i="42"/>
  <c r="D810" i="42" s="1"/>
  <c r="I809" i="42"/>
  <c r="I809" i="1"/>
  <c r="K809" i="1"/>
  <c r="D810" i="1" s="1"/>
  <c r="F810" i="4"/>
  <c r="J810" i="4" s="1"/>
  <c r="E810" i="4"/>
  <c r="H810" i="4"/>
  <c r="G810" i="4"/>
  <c r="G833" i="38"/>
  <c r="F833" i="38"/>
  <c r="J833" i="38" s="1"/>
  <c r="H833" i="38"/>
  <c r="E833" i="38"/>
  <c r="F812" i="45" l="1"/>
  <c r="J812" i="45" s="1"/>
  <c r="G812" i="45"/>
  <c r="E812" i="45"/>
  <c r="H812" i="45"/>
  <c r="I812" i="44"/>
  <c r="K812" i="44"/>
  <c r="D813" i="44" s="1"/>
  <c r="E800" i="37"/>
  <c r="F800" i="37"/>
  <c r="J800" i="37" s="1"/>
  <c r="H800" i="37"/>
  <c r="G800" i="37"/>
  <c r="I810" i="43"/>
  <c r="K810" i="43"/>
  <c r="D811" i="43" s="1"/>
  <c r="I833" i="38"/>
  <c r="K833" i="38"/>
  <c r="D834" i="38" s="1"/>
  <c r="F810" i="1"/>
  <c r="J810" i="1" s="1"/>
  <c r="H810" i="1"/>
  <c r="G810" i="1"/>
  <c r="E810" i="1"/>
  <c r="K810" i="4"/>
  <c r="D811" i="4" s="1"/>
  <c r="I810" i="4"/>
  <c r="G810" i="42"/>
  <c r="E810" i="42"/>
  <c r="F810" i="42"/>
  <c r="J810" i="42" s="1"/>
  <c r="H810" i="42"/>
  <c r="K812" i="45" l="1"/>
  <c r="D813" i="45" s="1"/>
  <c r="I812" i="45"/>
  <c r="F813" i="44"/>
  <c r="J813" i="44" s="1"/>
  <c r="E813" i="44"/>
  <c r="H813" i="44"/>
  <c r="G813" i="44"/>
  <c r="I800" i="37"/>
  <c r="K800" i="37"/>
  <c r="D801" i="37" s="1"/>
  <c r="H811" i="43"/>
  <c r="G811" i="43"/>
  <c r="F811" i="43"/>
  <c r="J811" i="43" s="1"/>
  <c r="E811" i="43"/>
  <c r="E834" i="38"/>
  <c r="H834" i="38"/>
  <c r="G834" i="38"/>
  <c r="F834" i="38"/>
  <c r="J834" i="38" s="1"/>
  <c r="I810" i="42"/>
  <c r="K810" i="42"/>
  <c r="D811" i="42" s="1"/>
  <c r="G811" i="4"/>
  <c r="F811" i="4"/>
  <c r="J811" i="4" s="1"/>
  <c r="H811" i="4"/>
  <c r="E811" i="4"/>
  <c r="K810" i="1"/>
  <c r="D811" i="1" s="1"/>
  <c r="I810" i="1"/>
  <c r="F813" i="45" l="1"/>
  <c r="J813" i="45" s="1"/>
  <c r="G813" i="45"/>
  <c r="E813" i="45"/>
  <c r="H813" i="45"/>
  <c r="I813" i="44"/>
  <c r="K813" i="44"/>
  <c r="D814" i="44" s="1"/>
  <c r="F801" i="37"/>
  <c r="J801" i="37" s="1"/>
  <c r="E801" i="37"/>
  <c r="G801" i="37"/>
  <c r="H801" i="37"/>
  <c r="I811" i="43"/>
  <c r="K811" i="43"/>
  <c r="D812" i="43" s="1"/>
  <c r="K811" i="4"/>
  <c r="D812" i="4" s="1"/>
  <c r="I811" i="4"/>
  <c r="K834" i="38"/>
  <c r="D835" i="38" s="1"/>
  <c r="I834" i="38"/>
  <c r="G811" i="42"/>
  <c r="H811" i="42"/>
  <c r="E811" i="42"/>
  <c r="F811" i="42"/>
  <c r="J811" i="42" s="1"/>
  <c r="E811" i="1"/>
  <c r="F811" i="1"/>
  <c r="J811" i="1" s="1"/>
  <c r="G811" i="1"/>
  <c r="H811" i="1"/>
  <c r="K813" i="45" l="1"/>
  <c r="D814" i="45" s="1"/>
  <c r="I813" i="45"/>
  <c r="F814" i="44"/>
  <c r="J814" i="44" s="1"/>
  <c r="E814" i="44"/>
  <c r="G814" i="44"/>
  <c r="H814" i="44"/>
  <c r="K801" i="37"/>
  <c r="D802" i="37" s="1"/>
  <c r="I801" i="37"/>
  <c r="F812" i="43"/>
  <c r="J812" i="43" s="1"/>
  <c r="E812" i="43"/>
  <c r="H812" i="43"/>
  <c r="G812" i="43"/>
  <c r="K811" i="1"/>
  <c r="D812" i="1" s="1"/>
  <c r="I811" i="1"/>
  <c r="G835" i="38"/>
  <c r="F835" i="38"/>
  <c r="J835" i="38" s="1"/>
  <c r="E835" i="38"/>
  <c r="H835" i="38"/>
  <c r="I811" i="42"/>
  <c r="K811" i="42"/>
  <c r="D812" i="42" s="1"/>
  <c r="F812" i="4"/>
  <c r="J812" i="4" s="1"/>
  <c r="E812" i="4"/>
  <c r="G812" i="4"/>
  <c r="H812" i="4"/>
  <c r="F814" i="45" l="1"/>
  <c r="J814" i="45" s="1"/>
  <c r="G814" i="45"/>
  <c r="E814" i="45"/>
  <c r="H814" i="45"/>
  <c r="K814" i="44"/>
  <c r="D815" i="44" s="1"/>
  <c r="I814" i="44"/>
  <c r="G802" i="37"/>
  <c r="F802" i="37"/>
  <c r="J802" i="37" s="1"/>
  <c r="H802" i="37"/>
  <c r="E802" i="37"/>
  <c r="I812" i="43"/>
  <c r="K812" i="43"/>
  <c r="D813" i="43" s="1"/>
  <c r="I835" i="38"/>
  <c r="K835" i="38"/>
  <c r="D836" i="38" s="1"/>
  <c r="I812" i="4"/>
  <c r="K812" i="4"/>
  <c r="D813" i="4" s="1"/>
  <c r="G812" i="42"/>
  <c r="F812" i="42"/>
  <c r="J812" i="42" s="1"/>
  <c r="E812" i="42"/>
  <c r="H812" i="42"/>
  <c r="F812" i="1"/>
  <c r="J812" i="1" s="1"/>
  <c r="G812" i="1"/>
  <c r="H812" i="1"/>
  <c r="E812" i="1"/>
  <c r="I814" i="45" l="1"/>
  <c r="K814" i="45"/>
  <c r="D815" i="45" s="1"/>
  <c r="F815" i="44"/>
  <c r="J815" i="44" s="1"/>
  <c r="E815" i="44"/>
  <c r="H815" i="44"/>
  <c r="G815" i="44"/>
  <c r="I802" i="37"/>
  <c r="K802" i="37"/>
  <c r="D803" i="37" s="1"/>
  <c r="F813" i="43"/>
  <c r="J813" i="43" s="1"/>
  <c r="H813" i="43"/>
  <c r="G813" i="43"/>
  <c r="E813" i="43"/>
  <c r="F813" i="4"/>
  <c r="J813" i="4" s="1"/>
  <c r="H813" i="4"/>
  <c r="E813" i="4"/>
  <c r="G813" i="4"/>
  <c r="K812" i="1"/>
  <c r="D813" i="1" s="1"/>
  <c r="I812" i="1"/>
  <c r="K812" i="42"/>
  <c r="D813" i="42" s="1"/>
  <c r="I812" i="42"/>
  <c r="E836" i="38"/>
  <c r="H836" i="38"/>
  <c r="G836" i="38"/>
  <c r="F836" i="38"/>
  <c r="J836" i="38" s="1"/>
  <c r="H815" i="45" l="1"/>
  <c r="G815" i="45"/>
  <c r="E815" i="45"/>
  <c r="F815" i="45"/>
  <c r="J815" i="45" s="1"/>
  <c r="K815" i="44"/>
  <c r="D816" i="44" s="1"/>
  <c r="I815" i="44"/>
  <c r="F803" i="37"/>
  <c r="J803" i="37" s="1"/>
  <c r="H803" i="37"/>
  <c r="E803" i="37"/>
  <c r="G803" i="37"/>
  <c r="K813" i="43"/>
  <c r="D814" i="43" s="1"/>
  <c r="I813" i="43"/>
  <c r="K836" i="38"/>
  <c r="D837" i="38" s="1"/>
  <c r="I836" i="38"/>
  <c r="G813" i="42"/>
  <c r="H813" i="42"/>
  <c r="F813" i="42"/>
  <c r="J813" i="42" s="1"/>
  <c r="E813" i="42"/>
  <c r="H813" i="1"/>
  <c r="F813" i="1"/>
  <c r="J813" i="1" s="1"/>
  <c r="G813" i="1"/>
  <c r="E813" i="1"/>
  <c r="I813" i="4"/>
  <c r="K813" i="4"/>
  <c r="D814" i="4" s="1"/>
  <c r="I815" i="45" l="1"/>
  <c r="K815" i="45"/>
  <c r="D816" i="45" s="1"/>
  <c r="F816" i="44"/>
  <c r="J816" i="44" s="1"/>
  <c r="E816" i="44"/>
  <c r="H816" i="44"/>
  <c r="G816" i="44"/>
  <c r="K803" i="37"/>
  <c r="D804" i="37" s="1"/>
  <c r="I803" i="37"/>
  <c r="F814" i="43"/>
  <c r="J814" i="43" s="1"/>
  <c r="E814" i="43"/>
  <c r="H814" i="43"/>
  <c r="G814" i="43"/>
  <c r="F814" i="4"/>
  <c r="J814" i="4" s="1"/>
  <c r="E814" i="4"/>
  <c r="H814" i="4"/>
  <c r="G814" i="4"/>
  <c r="I813" i="1"/>
  <c r="K813" i="1"/>
  <c r="D814" i="1" s="1"/>
  <c r="K813" i="42"/>
  <c r="D814" i="42" s="1"/>
  <c r="I813" i="42"/>
  <c r="G837" i="38"/>
  <c r="F837" i="38"/>
  <c r="J837" i="38" s="1"/>
  <c r="E837" i="38"/>
  <c r="H837" i="38"/>
  <c r="F816" i="45" l="1"/>
  <c r="J816" i="45" s="1"/>
  <c r="G816" i="45"/>
  <c r="E816" i="45"/>
  <c r="H816" i="45"/>
  <c r="K816" i="44"/>
  <c r="D817" i="44" s="1"/>
  <c r="I816" i="44"/>
  <c r="F804" i="37"/>
  <c r="J804" i="37" s="1"/>
  <c r="H804" i="37"/>
  <c r="E804" i="37"/>
  <c r="G804" i="37"/>
  <c r="I814" i="43"/>
  <c r="K814" i="43"/>
  <c r="D815" i="43" s="1"/>
  <c r="I837" i="38"/>
  <c r="K837" i="38"/>
  <c r="D838" i="38" s="1"/>
  <c r="K814" i="4"/>
  <c r="D815" i="4" s="1"/>
  <c r="I814" i="4"/>
  <c r="F814" i="1"/>
  <c r="J814" i="1" s="1"/>
  <c r="H814" i="1"/>
  <c r="G814" i="1"/>
  <c r="E814" i="1"/>
  <c r="G814" i="42"/>
  <c r="E814" i="42"/>
  <c r="F814" i="42"/>
  <c r="J814" i="42" s="1"/>
  <c r="H814" i="42"/>
  <c r="K816" i="45" l="1"/>
  <c r="D817" i="45" s="1"/>
  <c r="I816" i="45"/>
  <c r="F817" i="44"/>
  <c r="J817" i="44" s="1"/>
  <c r="E817" i="44"/>
  <c r="H817" i="44"/>
  <c r="G817" i="44"/>
  <c r="K804" i="37"/>
  <c r="D805" i="37" s="1"/>
  <c r="I804" i="37"/>
  <c r="H815" i="43"/>
  <c r="G815" i="43"/>
  <c r="F815" i="43"/>
  <c r="J815" i="43" s="1"/>
  <c r="E815" i="43"/>
  <c r="K814" i="1"/>
  <c r="D815" i="1" s="1"/>
  <c r="I814" i="1"/>
  <c r="F815" i="4"/>
  <c r="J815" i="4" s="1"/>
  <c r="E815" i="4"/>
  <c r="G815" i="4"/>
  <c r="H815" i="4"/>
  <c r="E838" i="38"/>
  <c r="H838" i="38"/>
  <c r="G838" i="38"/>
  <c r="F838" i="38"/>
  <c r="J838" i="38" s="1"/>
  <c r="I814" i="42"/>
  <c r="K814" i="42"/>
  <c r="D815" i="42" s="1"/>
  <c r="H817" i="45" l="1"/>
  <c r="F817" i="45"/>
  <c r="J817" i="45" s="1"/>
  <c r="E817" i="45"/>
  <c r="G817" i="45"/>
  <c r="I817" i="44"/>
  <c r="K817" i="44"/>
  <c r="D818" i="44" s="1"/>
  <c r="E805" i="37"/>
  <c r="F805" i="37"/>
  <c r="J805" i="37" s="1"/>
  <c r="G805" i="37"/>
  <c r="H805" i="37"/>
  <c r="I815" i="43"/>
  <c r="K815" i="43"/>
  <c r="D816" i="43" s="1"/>
  <c r="I838" i="38"/>
  <c r="K838" i="38"/>
  <c r="D839" i="38" s="1"/>
  <c r="F815" i="1"/>
  <c r="J815" i="1" s="1"/>
  <c r="G815" i="1"/>
  <c r="E815" i="1"/>
  <c r="H815" i="1"/>
  <c r="H815" i="42"/>
  <c r="G815" i="42"/>
  <c r="E815" i="42"/>
  <c r="F815" i="42"/>
  <c r="J815" i="42" s="1"/>
  <c r="I815" i="4"/>
  <c r="K815" i="4"/>
  <c r="D816" i="4" s="1"/>
  <c r="I817" i="45" l="1"/>
  <c r="K817" i="45"/>
  <c r="D818" i="45" s="1"/>
  <c r="F818" i="44"/>
  <c r="J818" i="44" s="1"/>
  <c r="E818" i="44"/>
  <c r="G818" i="44"/>
  <c r="H818" i="44"/>
  <c r="K805" i="37"/>
  <c r="D806" i="37" s="1"/>
  <c r="I805" i="37"/>
  <c r="F816" i="43"/>
  <c r="J816" i="43" s="1"/>
  <c r="E816" i="43"/>
  <c r="H816" i="43"/>
  <c r="G816" i="43"/>
  <c r="K815" i="1"/>
  <c r="D816" i="1" s="1"/>
  <c r="I815" i="1"/>
  <c r="G839" i="38"/>
  <c r="F839" i="38"/>
  <c r="J839" i="38" s="1"/>
  <c r="E839" i="38"/>
  <c r="H839" i="38"/>
  <c r="I815" i="42"/>
  <c r="K815" i="42"/>
  <c r="D816" i="42" s="1"/>
  <c r="F816" i="4"/>
  <c r="J816" i="4" s="1"/>
  <c r="E816" i="4"/>
  <c r="G816" i="4"/>
  <c r="H816" i="4"/>
  <c r="E818" i="45" l="1"/>
  <c r="F818" i="45"/>
  <c r="J818" i="45" s="1"/>
  <c r="H818" i="45"/>
  <c r="G818" i="45"/>
  <c r="K818" i="44"/>
  <c r="D819" i="44" s="1"/>
  <c r="I818" i="44"/>
  <c r="F806" i="37"/>
  <c r="J806" i="37" s="1"/>
  <c r="E806" i="37"/>
  <c r="H806" i="37"/>
  <c r="G806" i="37"/>
  <c r="I816" i="43"/>
  <c r="K816" i="43"/>
  <c r="D817" i="43" s="1"/>
  <c r="I816" i="4"/>
  <c r="K816" i="4"/>
  <c r="D817" i="4" s="1"/>
  <c r="F816" i="1"/>
  <c r="J816" i="1" s="1"/>
  <c r="E816" i="1"/>
  <c r="G816" i="1"/>
  <c r="H816" i="1"/>
  <c r="I839" i="38"/>
  <c r="K839" i="38"/>
  <c r="D840" i="38" s="1"/>
  <c r="H816" i="42"/>
  <c r="F816" i="42"/>
  <c r="J816" i="42" s="1"/>
  <c r="G816" i="42"/>
  <c r="E816" i="42"/>
  <c r="I818" i="45" l="1"/>
  <c r="K818" i="45"/>
  <c r="D819" i="45" s="1"/>
  <c r="F819" i="44"/>
  <c r="J819" i="44" s="1"/>
  <c r="E819" i="44"/>
  <c r="H819" i="44"/>
  <c r="G819" i="44"/>
  <c r="I806" i="37"/>
  <c r="K806" i="37"/>
  <c r="D807" i="37" s="1"/>
  <c r="F817" i="43"/>
  <c r="J817" i="43" s="1"/>
  <c r="H817" i="43"/>
  <c r="G817" i="43"/>
  <c r="E817" i="43"/>
  <c r="K816" i="1"/>
  <c r="D817" i="1" s="1"/>
  <c r="I816" i="1"/>
  <c r="E840" i="38"/>
  <c r="H840" i="38"/>
  <c r="G840" i="38"/>
  <c r="F840" i="38"/>
  <c r="J840" i="38" s="1"/>
  <c r="I816" i="42"/>
  <c r="K816" i="42"/>
  <c r="D817" i="42" s="1"/>
  <c r="F817" i="4"/>
  <c r="J817" i="4" s="1"/>
  <c r="H817" i="4"/>
  <c r="G817" i="4"/>
  <c r="E817" i="4"/>
  <c r="E819" i="45" l="1"/>
  <c r="F819" i="45"/>
  <c r="J819" i="45" s="1"/>
  <c r="H819" i="45"/>
  <c r="G819" i="45"/>
  <c r="I819" i="44"/>
  <c r="K819" i="44"/>
  <c r="D820" i="44" s="1"/>
  <c r="H807" i="37"/>
  <c r="F807" i="37"/>
  <c r="J807" i="37" s="1"/>
  <c r="E807" i="37"/>
  <c r="G807" i="37"/>
  <c r="I817" i="43"/>
  <c r="K817" i="43"/>
  <c r="D818" i="43" s="1"/>
  <c r="I840" i="38"/>
  <c r="K840" i="38"/>
  <c r="D841" i="38" s="1"/>
  <c r="I817" i="4"/>
  <c r="K817" i="4"/>
  <c r="D818" i="4" s="1"/>
  <c r="H817" i="1"/>
  <c r="F817" i="1"/>
  <c r="J817" i="1" s="1"/>
  <c r="E817" i="1"/>
  <c r="G817" i="1"/>
  <c r="F817" i="42"/>
  <c r="J817" i="42" s="1"/>
  <c r="H817" i="42"/>
  <c r="G817" i="42"/>
  <c r="E817" i="42"/>
  <c r="K819" i="45" l="1"/>
  <c r="D820" i="45" s="1"/>
  <c r="I819" i="45"/>
  <c r="F820" i="44"/>
  <c r="J820" i="44" s="1"/>
  <c r="E820" i="44"/>
  <c r="G820" i="44"/>
  <c r="H820" i="44"/>
  <c r="K807" i="37"/>
  <c r="D808" i="37" s="1"/>
  <c r="I807" i="37"/>
  <c r="F818" i="43"/>
  <c r="J818" i="43" s="1"/>
  <c r="E818" i="43"/>
  <c r="H818" i="43"/>
  <c r="G818" i="43"/>
  <c r="I817" i="1"/>
  <c r="K817" i="1"/>
  <c r="D818" i="1" s="1"/>
  <c r="G841" i="38"/>
  <c r="F841" i="38"/>
  <c r="J841" i="38" s="1"/>
  <c r="H841" i="38"/>
  <c r="E841" i="38"/>
  <c r="I817" i="42"/>
  <c r="K817" i="42"/>
  <c r="D818" i="42" s="1"/>
  <c r="F818" i="4"/>
  <c r="J818" i="4" s="1"/>
  <c r="E818" i="4"/>
  <c r="H818" i="4"/>
  <c r="G818" i="4"/>
  <c r="F820" i="45" l="1"/>
  <c r="J820" i="45" s="1"/>
  <c r="H820" i="45"/>
  <c r="E820" i="45"/>
  <c r="G820" i="45"/>
  <c r="K820" i="44"/>
  <c r="D821" i="44" s="1"/>
  <c r="I820" i="44"/>
  <c r="F808" i="37"/>
  <c r="J808" i="37" s="1"/>
  <c r="H808" i="37"/>
  <c r="E808" i="37"/>
  <c r="G808" i="37"/>
  <c r="I818" i="43"/>
  <c r="K818" i="43"/>
  <c r="D819" i="43" s="1"/>
  <c r="E818" i="42"/>
  <c r="G818" i="42"/>
  <c r="H818" i="42"/>
  <c r="F818" i="42"/>
  <c r="J818" i="42" s="1"/>
  <c r="I841" i="38"/>
  <c r="K841" i="38"/>
  <c r="D842" i="38" s="1"/>
  <c r="K818" i="4"/>
  <c r="D819" i="4" s="1"/>
  <c r="I818" i="4"/>
  <c r="F818" i="1"/>
  <c r="J818" i="1" s="1"/>
  <c r="H818" i="1"/>
  <c r="G818" i="1"/>
  <c r="E818" i="1"/>
  <c r="I820" i="45" l="1"/>
  <c r="K820" i="45"/>
  <c r="D821" i="45" s="1"/>
  <c r="H821" i="44"/>
  <c r="F821" i="44"/>
  <c r="J821" i="44" s="1"/>
  <c r="E821" i="44"/>
  <c r="G821" i="44"/>
  <c r="K808" i="37"/>
  <c r="D809" i="37" s="1"/>
  <c r="I808" i="37"/>
  <c r="H819" i="43"/>
  <c r="G819" i="43"/>
  <c r="F819" i="43"/>
  <c r="J819" i="43" s="1"/>
  <c r="E819" i="43"/>
  <c r="I818" i="42"/>
  <c r="K818" i="42"/>
  <c r="D819" i="42" s="1"/>
  <c r="G819" i="4"/>
  <c r="H819" i="4"/>
  <c r="E819" i="4"/>
  <c r="F819" i="4"/>
  <c r="J819" i="4" s="1"/>
  <c r="E842" i="38"/>
  <c r="H842" i="38"/>
  <c r="G842" i="38"/>
  <c r="F842" i="38"/>
  <c r="J842" i="38" s="1"/>
  <c r="K818" i="1"/>
  <c r="D819" i="1" s="1"/>
  <c r="I818" i="1"/>
  <c r="E821" i="45" l="1"/>
  <c r="F821" i="45"/>
  <c r="J821" i="45" s="1"/>
  <c r="H821" i="45"/>
  <c r="G821" i="45"/>
  <c r="I821" i="44"/>
  <c r="K821" i="44"/>
  <c r="D822" i="44" s="1"/>
  <c r="H809" i="37"/>
  <c r="G809" i="37"/>
  <c r="E809" i="37"/>
  <c r="F809" i="37"/>
  <c r="J809" i="37" s="1"/>
  <c r="I819" i="43"/>
  <c r="K819" i="43"/>
  <c r="D820" i="43" s="1"/>
  <c r="K842" i="38"/>
  <c r="D843" i="38" s="1"/>
  <c r="I842" i="38"/>
  <c r="K819" i="4"/>
  <c r="D820" i="4" s="1"/>
  <c r="I819" i="4"/>
  <c r="H819" i="42"/>
  <c r="G819" i="42"/>
  <c r="E819" i="42"/>
  <c r="F819" i="42"/>
  <c r="J819" i="42" s="1"/>
  <c r="F819" i="1"/>
  <c r="J819" i="1" s="1"/>
  <c r="E819" i="1"/>
  <c r="G819" i="1"/>
  <c r="H819" i="1"/>
  <c r="I821" i="45" l="1"/>
  <c r="K821" i="45"/>
  <c r="D822" i="45" s="1"/>
  <c r="E822" i="44"/>
  <c r="F822" i="44"/>
  <c r="J822" i="44" s="1"/>
  <c r="G822" i="44"/>
  <c r="H822" i="44"/>
  <c r="K809" i="37"/>
  <c r="D810" i="37" s="1"/>
  <c r="I809" i="37"/>
  <c r="F820" i="43"/>
  <c r="J820" i="43" s="1"/>
  <c r="E820" i="43"/>
  <c r="H820" i="43"/>
  <c r="G820" i="43"/>
  <c r="K819" i="1"/>
  <c r="D820" i="1" s="1"/>
  <c r="I819" i="1"/>
  <c r="F820" i="4"/>
  <c r="J820" i="4" s="1"/>
  <c r="E820" i="4"/>
  <c r="G820" i="4"/>
  <c r="H820" i="4"/>
  <c r="I819" i="42"/>
  <c r="K819" i="42"/>
  <c r="D820" i="42" s="1"/>
  <c r="G843" i="38"/>
  <c r="F843" i="38"/>
  <c r="J843" i="38" s="1"/>
  <c r="H843" i="38"/>
  <c r="E843" i="38"/>
  <c r="H822" i="45" l="1"/>
  <c r="F822" i="45"/>
  <c r="J822" i="45" s="1"/>
  <c r="E822" i="45"/>
  <c r="G822" i="45"/>
  <c r="I822" i="44"/>
  <c r="K822" i="44"/>
  <c r="D823" i="44" s="1"/>
  <c r="E810" i="37"/>
  <c r="H810" i="37"/>
  <c r="F810" i="37"/>
  <c r="J810" i="37" s="1"/>
  <c r="G810" i="37"/>
  <c r="I820" i="43"/>
  <c r="K820" i="43"/>
  <c r="D821" i="43" s="1"/>
  <c r="F820" i="42"/>
  <c r="J820" i="42" s="1"/>
  <c r="E820" i="42"/>
  <c r="G820" i="42"/>
  <c r="H820" i="42"/>
  <c r="I820" i="4"/>
  <c r="K820" i="4"/>
  <c r="D821" i="4" s="1"/>
  <c r="I843" i="38"/>
  <c r="K843" i="38"/>
  <c r="D844" i="38" s="1"/>
  <c r="F820" i="1"/>
  <c r="J820" i="1" s="1"/>
  <c r="G820" i="1"/>
  <c r="H820" i="1"/>
  <c r="E820" i="1"/>
  <c r="I822" i="45" l="1"/>
  <c r="K822" i="45"/>
  <c r="D823" i="45" s="1"/>
  <c r="E823" i="44"/>
  <c r="H823" i="44"/>
  <c r="F823" i="44"/>
  <c r="J823" i="44" s="1"/>
  <c r="G823" i="44"/>
  <c r="I810" i="37"/>
  <c r="K810" i="37"/>
  <c r="D811" i="37" s="1"/>
  <c r="F821" i="43"/>
  <c r="J821" i="43" s="1"/>
  <c r="H821" i="43"/>
  <c r="G821" i="43"/>
  <c r="E821" i="43"/>
  <c r="E844" i="38"/>
  <c r="H844" i="38"/>
  <c r="G844" i="38"/>
  <c r="F844" i="38"/>
  <c r="J844" i="38" s="1"/>
  <c r="K820" i="1"/>
  <c r="D821" i="1" s="1"/>
  <c r="I820" i="1"/>
  <c r="G821" i="4"/>
  <c r="F821" i="4"/>
  <c r="J821" i="4" s="1"/>
  <c r="H821" i="4"/>
  <c r="E821" i="4"/>
  <c r="K820" i="42"/>
  <c r="D821" i="42" s="1"/>
  <c r="I820" i="42"/>
  <c r="E823" i="45" l="1"/>
  <c r="G823" i="45"/>
  <c r="F823" i="45"/>
  <c r="J823" i="45" s="1"/>
  <c r="H823" i="45"/>
  <c r="I823" i="44"/>
  <c r="K823" i="44"/>
  <c r="D824" i="44" s="1"/>
  <c r="F811" i="37"/>
  <c r="J811" i="37" s="1"/>
  <c r="E811" i="37"/>
  <c r="H811" i="37"/>
  <c r="G811" i="37"/>
  <c r="I821" i="43"/>
  <c r="K821" i="43"/>
  <c r="D822" i="43" s="1"/>
  <c r="K844" i="38"/>
  <c r="D845" i="38" s="1"/>
  <c r="I844" i="38"/>
  <c r="I821" i="4"/>
  <c r="K821" i="4"/>
  <c r="D822" i="4" s="1"/>
  <c r="F821" i="42"/>
  <c r="J821" i="42" s="1"/>
  <c r="G821" i="42"/>
  <c r="E821" i="42"/>
  <c r="H821" i="42"/>
  <c r="H821" i="1"/>
  <c r="E821" i="1"/>
  <c r="F821" i="1"/>
  <c r="J821" i="1" s="1"/>
  <c r="G821" i="1"/>
  <c r="K823" i="45" l="1"/>
  <c r="D824" i="45" s="1"/>
  <c r="I823" i="45"/>
  <c r="E824" i="44"/>
  <c r="F824" i="44"/>
  <c r="J824" i="44" s="1"/>
  <c r="G824" i="44"/>
  <c r="H824" i="44"/>
  <c r="K811" i="37"/>
  <c r="D812" i="37" s="1"/>
  <c r="I811" i="37"/>
  <c r="F822" i="43"/>
  <c r="J822" i="43" s="1"/>
  <c r="E822" i="43"/>
  <c r="H822" i="43"/>
  <c r="G822" i="43"/>
  <c r="I821" i="42"/>
  <c r="K821" i="42"/>
  <c r="D822" i="42" s="1"/>
  <c r="F822" i="4"/>
  <c r="J822" i="4" s="1"/>
  <c r="E822" i="4"/>
  <c r="H822" i="4"/>
  <c r="G822" i="4"/>
  <c r="I821" i="1"/>
  <c r="K821" i="1"/>
  <c r="D822" i="1" s="1"/>
  <c r="G845" i="38"/>
  <c r="F845" i="38"/>
  <c r="J845" i="38" s="1"/>
  <c r="E845" i="38"/>
  <c r="H845" i="38"/>
  <c r="H824" i="45" l="1"/>
  <c r="F824" i="45"/>
  <c r="J824" i="45" s="1"/>
  <c r="E824" i="45"/>
  <c r="G824" i="45"/>
  <c r="I824" i="44"/>
  <c r="K824" i="44"/>
  <c r="D825" i="44" s="1"/>
  <c r="G812" i="37"/>
  <c r="H812" i="37"/>
  <c r="E812" i="37"/>
  <c r="F812" i="37"/>
  <c r="J812" i="37" s="1"/>
  <c r="I822" i="43"/>
  <c r="K822" i="43"/>
  <c r="D823" i="43" s="1"/>
  <c r="F822" i="1"/>
  <c r="J822" i="1" s="1"/>
  <c r="H822" i="1"/>
  <c r="G822" i="1"/>
  <c r="E822" i="1"/>
  <c r="K822" i="4"/>
  <c r="D823" i="4" s="1"/>
  <c r="I822" i="4"/>
  <c r="E822" i="42"/>
  <c r="H822" i="42"/>
  <c r="G822" i="42"/>
  <c r="F822" i="42"/>
  <c r="J822" i="42" s="1"/>
  <c r="I845" i="38"/>
  <c r="K845" i="38"/>
  <c r="D846" i="38" s="1"/>
  <c r="I824" i="45" l="1"/>
  <c r="K824" i="45"/>
  <c r="D825" i="45" s="1"/>
  <c r="H825" i="44"/>
  <c r="F825" i="44"/>
  <c r="J825" i="44" s="1"/>
  <c r="E825" i="44"/>
  <c r="G825" i="44"/>
  <c r="K812" i="37"/>
  <c r="D813" i="37" s="1"/>
  <c r="I812" i="37"/>
  <c r="H823" i="43"/>
  <c r="G823" i="43"/>
  <c r="F823" i="43"/>
  <c r="J823" i="43" s="1"/>
  <c r="E823" i="43"/>
  <c r="I822" i="42"/>
  <c r="K822" i="42"/>
  <c r="D823" i="42" s="1"/>
  <c r="E846" i="38"/>
  <c r="H846" i="38"/>
  <c r="G846" i="38"/>
  <c r="F846" i="38"/>
  <c r="J846" i="38" s="1"/>
  <c r="E823" i="4"/>
  <c r="G823" i="4"/>
  <c r="F823" i="4"/>
  <c r="J823" i="4" s="1"/>
  <c r="H823" i="4"/>
  <c r="K822" i="1"/>
  <c r="D823" i="1" s="1"/>
  <c r="I822" i="1"/>
  <c r="E825" i="45" l="1"/>
  <c r="F825" i="45"/>
  <c r="J825" i="45" s="1"/>
  <c r="H825" i="45"/>
  <c r="G825" i="45"/>
  <c r="I825" i="44"/>
  <c r="K825" i="44"/>
  <c r="D826" i="44" s="1"/>
  <c r="E813" i="37"/>
  <c r="F813" i="37"/>
  <c r="J813" i="37" s="1"/>
  <c r="G813" i="37"/>
  <c r="H813" i="37"/>
  <c r="I823" i="43"/>
  <c r="K823" i="43"/>
  <c r="D824" i="43" s="1"/>
  <c r="K823" i="4"/>
  <c r="D824" i="4" s="1"/>
  <c r="I823" i="4"/>
  <c r="I846" i="38"/>
  <c r="K846" i="38"/>
  <c r="D847" i="38" s="1"/>
  <c r="H823" i="42"/>
  <c r="G823" i="42"/>
  <c r="F823" i="42"/>
  <c r="J823" i="42" s="1"/>
  <c r="E823" i="42"/>
  <c r="E823" i="1"/>
  <c r="F823" i="1"/>
  <c r="J823" i="1" s="1"/>
  <c r="H823" i="1"/>
  <c r="G823" i="1"/>
  <c r="I825" i="45" l="1"/>
  <c r="K825" i="45"/>
  <c r="D826" i="45" s="1"/>
  <c r="H826" i="44"/>
  <c r="G826" i="44"/>
  <c r="F826" i="44"/>
  <c r="J826" i="44" s="1"/>
  <c r="E826" i="44"/>
  <c r="K813" i="37"/>
  <c r="D814" i="37" s="1"/>
  <c r="I813" i="37"/>
  <c r="F824" i="43"/>
  <c r="J824" i="43" s="1"/>
  <c r="E824" i="43"/>
  <c r="H824" i="43"/>
  <c r="G824" i="43"/>
  <c r="F824" i="4"/>
  <c r="J824" i="4" s="1"/>
  <c r="E824" i="4"/>
  <c r="H824" i="4"/>
  <c r="G824" i="4"/>
  <c r="K823" i="1"/>
  <c r="D824" i="1" s="1"/>
  <c r="I823" i="1"/>
  <c r="G847" i="38"/>
  <c r="F847" i="38"/>
  <c r="J847" i="38" s="1"/>
  <c r="E847" i="38"/>
  <c r="H847" i="38"/>
  <c r="I823" i="42"/>
  <c r="K823" i="42"/>
  <c r="D824" i="42" s="1"/>
  <c r="H826" i="45" l="1"/>
  <c r="F826" i="45"/>
  <c r="J826" i="45" s="1"/>
  <c r="G826" i="45"/>
  <c r="E826" i="45"/>
  <c r="I826" i="44"/>
  <c r="K826" i="44"/>
  <c r="D827" i="44" s="1"/>
  <c r="F814" i="37"/>
  <c r="J814" i="37" s="1"/>
  <c r="E814" i="37"/>
  <c r="H814" i="37"/>
  <c r="G814" i="37"/>
  <c r="I824" i="43"/>
  <c r="K824" i="43"/>
  <c r="D825" i="43" s="1"/>
  <c r="I847" i="38"/>
  <c r="K847" i="38"/>
  <c r="D848" i="38" s="1"/>
  <c r="E824" i="42"/>
  <c r="H824" i="42"/>
  <c r="F824" i="42"/>
  <c r="J824" i="42" s="1"/>
  <c r="G824" i="42"/>
  <c r="F824" i="1"/>
  <c r="J824" i="1" s="1"/>
  <c r="E824" i="1"/>
  <c r="G824" i="1"/>
  <c r="H824" i="1"/>
  <c r="I824" i="4"/>
  <c r="K824" i="4"/>
  <c r="D825" i="4" s="1"/>
  <c r="I826" i="45" l="1"/>
  <c r="K826" i="45"/>
  <c r="D827" i="45" s="1"/>
  <c r="E827" i="44"/>
  <c r="H827" i="44"/>
  <c r="F827" i="44"/>
  <c r="J827" i="44" s="1"/>
  <c r="G827" i="44"/>
  <c r="K814" i="37"/>
  <c r="D815" i="37" s="1"/>
  <c r="I814" i="37"/>
  <c r="F825" i="43"/>
  <c r="J825" i="43" s="1"/>
  <c r="H825" i="43"/>
  <c r="G825" i="43"/>
  <c r="E825" i="43"/>
  <c r="I824" i="42"/>
  <c r="K824" i="42"/>
  <c r="D825" i="42" s="1"/>
  <c r="E848" i="38"/>
  <c r="H848" i="38"/>
  <c r="G848" i="38"/>
  <c r="F848" i="38"/>
  <c r="J848" i="38" s="1"/>
  <c r="F825" i="4"/>
  <c r="J825" i="4" s="1"/>
  <c r="H825" i="4"/>
  <c r="G825" i="4"/>
  <c r="E825" i="4"/>
  <c r="K824" i="1"/>
  <c r="D825" i="1" s="1"/>
  <c r="I824" i="1"/>
  <c r="E827" i="45" l="1"/>
  <c r="F827" i="45"/>
  <c r="J827" i="45" s="1"/>
  <c r="H827" i="45"/>
  <c r="G827" i="45"/>
  <c r="I827" i="44"/>
  <c r="K827" i="44"/>
  <c r="D828" i="44" s="1"/>
  <c r="H815" i="37"/>
  <c r="F815" i="37"/>
  <c r="J815" i="37" s="1"/>
  <c r="E815" i="37"/>
  <c r="G815" i="37"/>
  <c r="I825" i="43"/>
  <c r="K825" i="43"/>
  <c r="D826" i="43" s="1"/>
  <c r="H825" i="1"/>
  <c r="F825" i="1"/>
  <c r="J825" i="1" s="1"/>
  <c r="E825" i="1"/>
  <c r="G825" i="1"/>
  <c r="K825" i="4"/>
  <c r="D826" i="4" s="1"/>
  <c r="I825" i="4"/>
  <c r="I848" i="38"/>
  <c r="K848" i="38"/>
  <c r="D849" i="38" s="1"/>
  <c r="F825" i="42"/>
  <c r="J825" i="42" s="1"/>
  <c r="G825" i="42"/>
  <c r="E825" i="42"/>
  <c r="H825" i="42"/>
  <c r="K827" i="45" l="1"/>
  <c r="D828" i="45" s="1"/>
  <c r="I827" i="45"/>
  <c r="H828" i="44"/>
  <c r="G828" i="44"/>
  <c r="E828" i="44"/>
  <c r="F828" i="44"/>
  <c r="J828" i="44" s="1"/>
  <c r="I815" i="37"/>
  <c r="K815" i="37"/>
  <c r="D816" i="37" s="1"/>
  <c r="F826" i="43"/>
  <c r="J826" i="43" s="1"/>
  <c r="E826" i="43"/>
  <c r="H826" i="43"/>
  <c r="G826" i="43"/>
  <c r="I825" i="42"/>
  <c r="K825" i="42"/>
  <c r="D826" i="42" s="1"/>
  <c r="G849" i="38"/>
  <c r="F849" i="38"/>
  <c r="J849" i="38" s="1"/>
  <c r="H849" i="38"/>
  <c r="E849" i="38"/>
  <c r="I825" i="1"/>
  <c r="K825" i="1"/>
  <c r="D826" i="1" s="1"/>
  <c r="F826" i="4"/>
  <c r="J826" i="4" s="1"/>
  <c r="E826" i="4"/>
  <c r="H826" i="4"/>
  <c r="G826" i="4"/>
  <c r="H828" i="45" l="1"/>
  <c r="F828" i="45"/>
  <c r="J828" i="45" s="1"/>
  <c r="G828" i="45"/>
  <c r="E828" i="45"/>
  <c r="I828" i="44"/>
  <c r="K828" i="44"/>
  <c r="D829" i="44" s="1"/>
  <c r="G816" i="37"/>
  <c r="H816" i="37"/>
  <c r="E816" i="37"/>
  <c r="F816" i="37"/>
  <c r="J816" i="37" s="1"/>
  <c r="I826" i="43"/>
  <c r="K826" i="43"/>
  <c r="D827" i="43" s="1"/>
  <c r="E826" i="42"/>
  <c r="G826" i="42"/>
  <c r="H826" i="42"/>
  <c r="F826" i="42"/>
  <c r="J826" i="42" s="1"/>
  <c r="K826" i="4"/>
  <c r="D827" i="4" s="1"/>
  <c r="I826" i="4"/>
  <c r="I849" i="38"/>
  <c r="K849" i="38"/>
  <c r="D850" i="38" s="1"/>
  <c r="F826" i="1"/>
  <c r="J826" i="1" s="1"/>
  <c r="H826" i="1"/>
  <c r="G826" i="1"/>
  <c r="E826" i="1"/>
  <c r="I828" i="45" l="1"/>
  <c r="K828" i="45"/>
  <c r="D829" i="45" s="1"/>
  <c r="H829" i="44"/>
  <c r="F829" i="44"/>
  <c r="J829" i="44" s="1"/>
  <c r="E829" i="44"/>
  <c r="G829" i="44"/>
  <c r="K816" i="37"/>
  <c r="D817" i="37" s="1"/>
  <c r="I816" i="37"/>
  <c r="H827" i="43"/>
  <c r="G827" i="43"/>
  <c r="F827" i="43"/>
  <c r="J827" i="43" s="1"/>
  <c r="E827" i="43"/>
  <c r="K826" i="1"/>
  <c r="D827" i="1" s="1"/>
  <c r="I826" i="1"/>
  <c r="G827" i="4"/>
  <c r="F827" i="4"/>
  <c r="J827" i="4" s="1"/>
  <c r="H827" i="4"/>
  <c r="E827" i="4"/>
  <c r="I826" i="42"/>
  <c r="K826" i="42"/>
  <c r="D827" i="42" s="1"/>
  <c r="E850" i="38"/>
  <c r="H850" i="38"/>
  <c r="G850" i="38"/>
  <c r="F850" i="38"/>
  <c r="J850" i="38" s="1"/>
  <c r="E829" i="45" l="1"/>
  <c r="F829" i="45"/>
  <c r="J829" i="45" s="1"/>
  <c r="H829" i="45"/>
  <c r="G829" i="45"/>
  <c r="I829" i="44"/>
  <c r="K829" i="44"/>
  <c r="D830" i="44" s="1"/>
  <c r="H817" i="37"/>
  <c r="E817" i="37"/>
  <c r="G817" i="37"/>
  <c r="F817" i="37"/>
  <c r="J817" i="37" s="1"/>
  <c r="I827" i="43"/>
  <c r="K827" i="43"/>
  <c r="D828" i="43" s="1"/>
  <c r="E827" i="1"/>
  <c r="F827" i="1"/>
  <c r="J827" i="1" s="1"/>
  <c r="H827" i="1"/>
  <c r="G827" i="1"/>
  <c r="H827" i="42"/>
  <c r="G827" i="42"/>
  <c r="E827" i="42"/>
  <c r="F827" i="42"/>
  <c r="J827" i="42" s="1"/>
  <c r="I827" i="4"/>
  <c r="K827" i="4"/>
  <c r="D828" i="4" s="1"/>
  <c r="K850" i="38"/>
  <c r="D851" i="38" s="1"/>
  <c r="I850" i="38"/>
  <c r="I829" i="45" l="1"/>
  <c r="K829" i="45"/>
  <c r="D830" i="45" s="1"/>
  <c r="E830" i="44"/>
  <c r="F830" i="44"/>
  <c r="J830" i="44" s="1"/>
  <c r="H830" i="44"/>
  <c r="G830" i="44"/>
  <c r="K817" i="37"/>
  <c r="D818" i="37" s="1"/>
  <c r="I817" i="37"/>
  <c r="F828" i="43"/>
  <c r="J828" i="43" s="1"/>
  <c r="E828" i="43"/>
  <c r="H828" i="43"/>
  <c r="G828" i="43"/>
  <c r="F828" i="4"/>
  <c r="J828" i="4" s="1"/>
  <c r="E828" i="4"/>
  <c r="G828" i="4"/>
  <c r="H828" i="4"/>
  <c r="K827" i="1"/>
  <c r="D828" i="1" s="1"/>
  <c r="I827" i="1"/>
  <c r="I827" i="42"/>
  <c r="K827" i="42"/>
  <c r="D828" i="42" s="1"/>
  <c r="G851" i="38"/>
  <c r="F851" i="38"/>
  <c r="J851" i="38" s="1"/>
  <c r="H851" i="38"/>
  <c r="E851" i="38"/>
  <c r="H830" i="45" l="1"/>
  <c r="F830" i="45"/>
  <c r="J830" i="45" s="1"/>
  <c r="E830" i="45"/>
  <c r="G830" i="45"/>
  <c r="I830" i="44"/>
  <c r="K830" i="44"/>
  <c r="D831" i="44" s="1"/>
  <c r="H818" i="37"/>
  <c r="G818" i="37"/>
  <c r="F818" i="37"/>
  <c r="J818" i="37" s="1"/>
  <c r="E818" i="37"/>
  <c r="I828" i="43"/>
  <c r="K828" i="43"/>
  <c r="D829" i="43" s="1"/>
  <c r="E828" i="42"/>
  <c r="F828" i="42"/>
  <c r="J828" i="42" s="1"/>
  <c r="H828" i="42"/>
  <c r="G828" i="42"/>
  <c r="I851" i="38"/>
  <c r="K851" i="38"/>
  <c r="D852" i="38" s="1"/>
  <c r="F828" i="1"/>
  <c r="J828" i="1" s="1"/>
  <c r="G828" i="1"/>
  <c r="H828" i="1"/>
  <c r="E828" i="1"/>
  <c r="I828" i="4"/>
  <c r="K828" i="4"/>
  <c r="D829" i="4" s="1"/>
  <c r="I830" i="45" l="1"/>
  <c r="K830" i="45"/>
  <c r="D831" i="45" s="1"/>
  <c r="E831" i="44"/>
  <c r="H831" i="44"/>
  <c r="F831" i="44"/>
  <c r="J831" i="44" s="1"/>
  <c r="G831" i="44"/>
  <c r="K818" i="37"/>
  <c r="D819" i="37" s="1"/>
  <c r="I818" i="37"/>
  <c r="F829" i="43"/>
  <c r="J829" i="43" s="1"/>
  <c r="H829" i="43"/>
  <c r="G829" i="43"/>
  <c r="E829" i="43"/>
  <c r="K828" i="42"/>
  <c r="D829" i="42" s="1"/>
  <c r="I828" i="42"/>
  <c r="E852" i="38"/>
  <c r="H852" i="38"/>
  <c r="G852" i="38"/>
  <c r="F852" i="38"/>
  <c r="J852" i="38" s="1"/>
  <c r="F829" i="4"/>
  <c r="J829" i="4" s="1"/>
  <c r="G829" i="4"/>
  <c r="E829" i="4"/>
  <c r="H829" i="4"/>
  <c r="K828" i="1"/>
  <c r="D829" i="1" s="1"/>
  <c r="I828" i="1"/>
  <c r="E831" i="45" l="1"/>
  <c r="G831" i="45"/>
  <c r="F831" i="45"/>
  <c r="J831" i="45" s="1"/>
  <c r="H831" i="45"/>
  <c r="I831" i="44"/>
  <c r="K831" i="44"/>
  <c r="D832" i="44" s="1"/>
  <c r="H819" i="37"/>
  <c r="G819" i="37"/>
  <c r="F819" i="37"/>
  <c r="J819" i="37" s="1"/>
  <c r="E819" i="37"/>
  <c r="K829" i="43"/>
  <c r="D830" i="43" s="1"/>
  <c r="I829" i="43"/>
  <c r="K852" i="38"/>
  <c r="D853" i="38" s="1"/>
  <c r="I852" i="38"/>
  <c r="H829" i="1"/>
  <c r="F829" i="1"/>
  <c r="J829" i="1" s="1"/>
  <c r="G829" i="1"/>
  <c r="E829" i="1"/>
  <c r="K829" i="4"/>
  <c r="D830" i="4" s="1"/>
  <c r="I829" i="4"/>
  <c r="E829" i="42"/>
  <c r="G829" i="42"/>
  <c r="F829" i="42"/>
  <c r="J829" i="42" s="1"/>
  <c r="H829" i="42"/>
  <c r="K831" i="45" l="1"/>
  <c r="D832" i="45" s="1"/>
  <c r="I831" i="45"/>
  <c r="E832" i="44"/>
  <c r="F832" i="44"/>
  <c r="J832" i="44" s="1"/>
  <c r="G832" i="44"/>
  <c r="H832" i="44"/>
  <c r="K819" i="37"/>
  <c r="D820" i="37" s="1"/>
  <c r="I819" i="37"/>
  <c r="F830" i="43"/>
  <c r="J830" i="43" s="1"/>
  <c r="E830" i="43"/>
  <c r="H830" i="43"/>
  <c r="G830" i="43"/>
  <c r="I829" i="42"/>
  <c r="K829" i="42"/>
  <c r="D830" i="42" s="1"/>
  <c r="G853" i="38"/>
  <c r="F853" i="38"/>
  <c r="J853" i="38" s="1"/>
  <c r="E853" i="38"/>
  <c r="H853" i="38"/>
  <c r="I829" i="1"/>
  <c r="K829" i="1"/>
  <c r="D830" i="1" s="1"/>
  <c r="F830" i="4"/>
  <c r="J830" i="4" s="1"/>
  <c r="H830" i="4"/>
  <c r="G830" i="4"/>
  <c r="E830" i="4"/>
  <c r="H832" i="45" l="1"/>
  <c r="F832" i="45"/>
  <c r="J832" i="45" s="1"/>
  <c r="E832" i="45"/>
  <c r="G832" i="45"/>
  <c r="I832" i="44"/>
  <c r="K832" i="44"/>
  <c r="D833" i="44" s="1"/>
  <c r="G820" i="37"/>
  <c r="F820" i="37"/>
  <c r="J820" i="37" s="1"/>
  <c r="E820" i="37"/>
  <c r="H820" i="37"/>
  <c r="I830" i="43"/>
  <c r="K830" i="43"/>
  <c r="D831" i="43" s="1"/>
  <c r="F830" i="1"/>
  <c r="J830" i="1" s="1"/>
  <c r="H830" i="1"/>
  <c r="G830" i="1"/>
  <c r="E830" i="1"/>
  <c r="I853" i="38"/>
  <c r="K853" i="38"/>
  <c r="D854" i="38" s="1"/>
  <c r="H830" i="42"/>
  <c r="E830" i="42"/>
  <c r="G830" i="42"/>
  <c r="F830" i="42"/>
  <c r="J830" i="42" s="1"/>
  <c r="I830" i="4"/>
  <c r="K830" i="4"/>
  <c r="D831" i="4" s="1"/>
  <c r="I832" i="45" l="1"/>
  <c r="K832" i="45"/>
  <c r="D833" i="45" s="1"/>
  <c r="H833" i="44"/>
  <c r="F833" i="44"/>
  <c r="J833" i="44" s="1"/>
  <c r="E833" i="44"/>
  <c r="G833" i="44"/>
  <c r="K820" i="37"/>
  <c r="D821" i="37" s="1"/>
  <c r="I820" i="37"/>
  <c r="H831" i="43"/>
  <c r="G831" i="43"/>
  <c r="F831" i="43"/>
  <c r="J831" i="43" s="1"/>
  <c r="E831" i="43"/>
  <c r="K830" i="42"/>
  <c r="D831" i="42" s="1"/>
  <c r="I830" i="42"/>
  <c r="G831" i="4"/>
  <c r="F831" i="4"/>
  <c r="J831" i="4" s="1"/>
  <c r="H831" i="4"/>
  <c r="E831" i="4"/>
  <c r="E854" i="38"/>
  <c r="H854" i="38"/>
  <c r="G854" i="38"/>
  <c r="F854" i="38"/>
  <c r="J854" i="38" s="1"/>
  <c r="K830" i="1"/>
  <c r="D831" i="1" s="1"/>
  <c r="I830" i="1"/>
  <c r="E833" i="45" l="1"/>
  <c r="G833" i="45"/>
  <c r="F833" i="45"/>
  <c r="J833" i="45" s="1"/>
  <c r="H833" i="45"/>
  <c r="I833" i="44"/>
  <c r="K833" i="44"/>
  <c r="D834" i="44" s="1"/>
  <c r="G821" i="37"/>
  <c r="H821" i="37"/>
  <c r="E821" i="37"/>
  <c r="F821" i="37"/>
  <c r="J821" i="37" s="1"/>
  <c r="I831" i="43"/>
  <c r="K831" i="43"/>
  <c r="D832" i="43" s="1"/>
  <c r="K831" i="4"/>
  <c r="D832" i="4" s="1"/>
  <c r="I831" i="4"/>
  <c r="I854" i="38"/>
  <c r="K854" i="38"/>
  <c r="D855" i="38" s="1"/>
  <c r="F831" i="1"/>
  <c r="J831" i="1" s="1"/>
  <c r="E831" i="1"/>
  <c r="G831" i="1"/>
  <c r="H831" i="1"/>
  <c r="E831" i="42"/>
  <c r="G831" i="42"/>
  <c r="F831" i="42"/>
  <c r="J831" i="42" s="1"/>
  <c r="H831" i="42"/>
  <c r="I833" i="45" l="1"/>
  <c r="K833" i="45"/>
  <c r="D834" i="45" s="1"/>
  <c r="H834" i="44"/>
  <c r="E834" i="44"/>
  <c r="G834" i="44"/>
  <c r="F834" i="44"/>
  <c r="J834" i="44" s="1"/>
  <c r="I821" i="37"/>
  <c r="K821" i="37"/>
  <c r="D822" i="37" s="1"/>
  <c r="F832" i="43"/>
  <c r="J832" i="43" s="1"/>
  <c r="E832" i="43"/>
  <c r="H832" i="43"/>
  <c r="G832" i="43"/>
  <c r="K831" i="1"/>
  <c r="D832" i="1" s="1"/>
  <c r="I831" i="1"/>
  <c r="G855" i="38"/>
  <c r="F855" i="38"/>
  <c r="J855" i="38" s="1"/>
  <c r="E855" i="38"/>
  <c r="H855" i="38"/>
  <c r="I831" i="42"/>
  <c r="K831" i="42"/>
  <c r="D832" i="42" s="1"/>
  <c r="F832" i="4"/>
  <c r="J832" i="4" s="1"/>
  <c r="H832" i="4"/>
  <c r="G832" i="4"/>
  <c r="E832" i="4"/>
  <c r="H834" i="45" l="1"/>
  <c r="F834" i="45"/>
  <c r="J834" i="45" s="1"/>
  <c r="G834" i="45"/>
  <c r="E834" i="45"/>
  <c r="I834" i="44"/>
  <c r="K834" i="44"/>
  <c r="D835" i="44" s="1"/>
  <c r="G822" i="37"/>
  <c r="E822" i="37"/>
  <c r="F822" i="37"/>
  <c r="J822" i="37" s="1"/>
  <c r="H822" i="37"/>
  <c r="I832" i="43"/>
  <c r="K832" i="43"/>
  <c r="D833" i="43" s="1"/>
  <c r="F832" i="42"/>
  <c r="J832" i="42" s="1"/>
  <c r="E832" i="42"/>
  <c r="H832" i="42"/>
  <c r="G832" i="42"/>
  <c r="I855" i="38"/>
  <c r="K855" i="38"/>
  <c r="D856" i="38" s="1"/>
  <c r="I832" i="4"/>
  <c r="K832" i="4"/>
  <c r="D833" i="4" s="1"/>
  <c r="F832" i="1"/>
  <c r="J832" i="1" s="1"/>
  <c r="E832" i="1"/>
  <c r="G832" i="1"/>
  <c r="H832" i="1"/>
  <c r="I834" i="45" l="1"/>
  <c r="K834" i="45"/>
  <c r="D835" i="45" s="1"/>
  <c r="E835" i="44"/>
  <c r="H835" i="44"/>
  <c r="F835" i="44"/>
  <c r="J835" i="44" s="1"/>
  <c r="G835" i="44"/>
  <c r="I822" i="37"/>
  <c r="K822" i="37"/>
  <c r="D823" i="37" s="1"/>
  <c r="F833" i="43"/>
  <c r="J833" i="43" s="1"/>
  <c r="H833" i="43"/>
  <c r="G833" i="43"/>
  <c r="E833" i="43"/>
  <c r="E833" i="4"/>
  <c r="F833" i="4"/>
  <c r="J833" i="4" s="1"/>
  <c r="G833" i="4"/>
  <c r="H833" i="4"/>
  <c r="K832" i="1"/>
  <c r="D833" i="1" s="1"/>
  <c r="I832" i="1"/>
  <c r="E856" i="38"/>
  <c r="H856" i="38"/>
  <c r="G856" i="38"/>
  <c r="F856" i="38"/>
  <c r="J856" i="38" s="1"/>
  <c r="K832" i="42"/>
  <c r="D833" i="42" s="1"/>
  <c r="I832" i="42"/>
  <c r="E835" i="45" l="1"/>
  <c r="F835" i="45"/>
  <c r="J835" i="45" s="1"/>
  <c r="H835" i="45"/>
  <c r="G835" i="45"/>
  <c r="I835" i="44"/>
  <c r="K835" i="44"/>
  <c r="D836" i="44" s="1"/>
  <c r="G823" i="37"/>
  <c r="H823" i="37"/>
  <c r="E823" i="37"/>
  <c r="F823" i="37"/>
  <c r="J823" i="37" s="1"/>
  <c r="I833" i="43"/>
  <c r="K833" i="43"/>
  <c r="D834" i="43" s="1"/>
  <c r="K833" i="4"/>
  <c r="D834" i="4" s="1"/>
  <c r="I833" i="4"/>
  <c r="I856" i="38"/>
  <c r="K856" i="38"/>
  <c r="D857" i="38" s="1"/>
  <c r="E833" i="42"/>
  <c r="G833" i="42"/>
  <c r="F833" i="42"/>
  <c r="J833" i="42" s="1"/>
  <c r="H833" i="42"/>
  <c r="H833" i="1"/>
  <c r="F833" i="1"/>
  <c r="J833" i="1" s="1"/>
  <c r="E833" i="1"/>
  <c r="G833" i="1"/>
  <c r="K835" i="45" l="1"/>
  <c r="D836" i="45" s="1"/>
  <c r="I835" i="45"/>
  <c r="F836" i="44"/>
  <c r="J836" i="44" s="1"/>
  <c r="H836" i="44"/>
  <c r="G836" i="44"/>
  <c r="E836" i="44"/>
  <c r="K823" i="37"/>
  <c r="D824" i="37" s="1"/>
  <c r="I823" i="37"/>
  <c r="F834" i="43"/>
  <c r="J834" i="43" s="1"/>
  <c r="E834" i="43"/>
  <c r="H834" i="43"/>
  <c r="G834" i="43"/>
  <c r="I833" i="1"/>
  <c r="K833" i="1"/>
  <c r="D834" i="1" s="1"/>
  <c r="F834" i="4"/>
  <c r="J834" i="4" s="1"/>
  <c r="G834" i="4"/>
  <c r="E834" i="4"/>
  <c r="H834" i="4"/>
  <c r="G857" i="38"/>
  <c r="F857" i="38"/>
  <c r="J857" i="38" s="1"/>
  <c r="H857" i="38"/>
  <c r="E857" i="38"/>
  <c r="I833" i="42"/>
  <c r="K833" i="42"/>
  <c r="D834" i="42" s="1"/>
  <c r="H836" i="45" l="1"/>
  <c r="F836" i="45"/>
  <c r="J836" i="45" s="1"/>
  <c r="E836" i="45"/>
  <c r="G836" i="45"/>
  <c r="I836" i="44"/>
  <c r="K836" i="44"/>
  <c r="D837" i="44" s="1"/>
  <c r="F824" i="37"/>
  <c r="J824" i="37" s="1"/>
  <c r="H824" i="37"/>
  <c r="E824" i="37"/>
  <c r="G824" i="37"/>
  <c r="I834" i="43"/>
  <c r="K834" i="43"/>
  <c r="D835" i="43" s="1"/>
  <c r="K834" i="4"/>
  <c r="D835" i="4" s="1"/>
  <c r="I834" i="4"/>
  <c r="H834" i="42"/>
  <c r="G834" i="42"/>
  <c r="E834" i="42"/>
  <c r="F834" i="42"/>
  <c r="J834" i="42" s="1"/>
  <c r="I857" i="38"/>
  <c r="K857" i="38"/>
  <c r="D858" i="38" s="1"/>
  <c r="F834" i="1"/>
  <c r="J834" i="1" s="1"/>
  <c r="H834" i="1"/>
  <c r="G834" i="1"/>
  <c r="E834" i="1"/>
  <c r="I836" i="45" l="1"/>
  <c r="K836" i="45"/>
  <c r="D837" i="45" s="1"/>
  <c r="H837" i="44"/>
  <c r="E837" i="44"/>
  <c r="G837" i="44"/>
  <c r="F837" i="44"/>
  <c r="J837" i="44" s="1"/>
  <c r="K824" i="37"/>
  <c r="D825" i="37" s="1"/>
  <c r="I824" i="37"/>
  <c r="H835" i="43"/>
  <c r="G835" i="43"/>
  <c r="F835" i="43"/>
  <c r="J835" i="43" s="1"/>
  <c r="E835" i="43"/>
  <c r="E858" i="38"/>
  <c r="H858" i="38"/>
  <c r="G858" i="38"/>
  <c r="F858" i="38"/>
  <c r="J858" i="38" s="1"/>
  <c r="K834" i="42"/>
  <c r="D835" i="42" s="1"/>
  <c r="I834" i="42"/>
  <c r="K834" i="1"/>
  <c r="D835" i="1" s="1"/>
  <c r="I834" i="1"/>
  <c r="G835" i="4"/>
  <c r="E835" i="4"/>
  <c r="F835" i="4"/>
  <c r="J835" i="4" s="1"/>
  <c r="H835" i="4"/>
  <c r="E837" i="45" l="1"/>
  <c r="F837" i="45"/>
  <c r="J837" i="45" s="1"/>
  <c r="H837" i="45"/>
  <c r="G837" i="45"/>
  <c r="I837" i="44"/>
  <c r="K837" i="44"/>
  <c r="D838" i="44" s="1"/>
  <c r="G825" i="37"/>
  <c r="H825" i="37"/>
  <c r="E825" i="37"/>
  <c r="F825" i="37"/>
  <c r="J825" i="37" s="1"/>
  <c r="I835" i="43"/>
  <c r="K835" i="43"/>
  <c r="D836" i="43" s="1"/>
  <c r="K858" i="38"/>
  <c r="D859" i="38" s="1"/>
  <c r="I858" i="38"/>
  <c r="K835" i="4"/>
  <c r="D836" i="4" s="1"/>
  <c r="I835" i="4"/>
  <c r="F835" i="1"/>
  <c r="J835" i="1" s="1"/>
  <c r="E835" i="1"/>
  <c r="G835" i="1"/>
  <c r="H835" i="1"/>
  <c r="E835" i="42"/>
  <c r="G835" i="42"/>
  <c r="F835" i="42"/>
  <c r="J835" i="42" s="1"/>
  <c r="H835" i="42"/>
  <c r="I837" i="45" l="1"/>
  <c r="K837" i="45"/>
  <c r="D838" i="45" s="1"/>
  <c r="E838" i="44"/>
  <c r="F838" i="44"/>
  <c r="J838" i="44" s="1"/>
  <c r="H838" i="44"/>
  <c r="G838" i="44"/>
  <c r="K825" i="37"/>
  <c r="D826" i="37" s="1"/>
  <c r="I825" i="37"/>
  <c r="F836" i="43"/>
  <c r="J836" i="43" s="1"/>
  <c r="E836" i="43"/>
  <c r="H836" i="43"/>
  <c r="G836" i="43"/>
  <c r="F836" i="4"/>
  <c r="J836" i="4" s="1"/>
  <c r="G836" i="4"/>
  <c r="E836" i="4"/>
  <c r="H836" i="4"/>
  <c r="I835" i="42"/>
  <c r="K835" i="42"/>
  <c r="D836" i="42" s="1"/>
  <c r="K835" i="1"/>
  <c r="D836" i="1" s="1"/>
  <c r="I835" i="1"/>
  <c r="G859" i="38"/>
  <c r="F859" i="38"/>
  <c r="J859" i="38" s="1"/>
  <c r="H859" i="38"/>
  <c r="E859" i="38"/>
  <c r="H838" i="45" l="1"/>
  <c r="F838" i="45"/>
  <c r="J838" i="45" s="1"/>
  <c r="E838" i="45"/>
  <c r="G838" i="45"/>
  <c r="I838" i="44"/>
  <c r="K838" i="44"/>
  <c r="D839" i="44" s="1"/>
  <c r="E826" i="37"/>
  <c r="F826" i="37"/>
  <c r="J826" i="37" s="1"/>
  <c r="H826" i="37"/>
  <c r="G826" i="37"/>
  <c r="I836" i="43"/>
  <c r="K836" i="43"/>
  <c r="D837" i="43" s="1"/>
  <c r="I859" i="38"/>
  <c r="K859" i="38"/>
  <c r="D860" i="38" s="1"/>
  <c r="E836" i="42"/>
  <c r="F836" i="42"/>
  <c r="J836" i="42" s="1"/>
  <c r="H836" i="42"/>
  <c r="G836" i="42"/>
  <c r="F836" i="1"/>
  <c r="J836" i="1" s="1"/>
  <c r="G836" i="1"/>
  <c r="H836" i="1"/>
  <c r="E836" i="1"/>
  <c r="I836" i="4"/>
  <c r="K836" i="4"/>
  <c r="D837" i="4" s="1"/>
  <c r="I838" i="45" l="1"/>
  <c r="K838" i="45"/>
  <c r="D839" i="45" s="1"/>
  <c r="F839" i="44"/>
  <c r="J839" i="44" s="1"/>
  <c r="E839" i="44"/>
  <c r="H839" i="44"/>
  <c r="G839" i="44"/>
  <c r="I826" i="37"/>
  <c r="K826" i="37"/>
  <c r="D827" i="37" s="1"/>
  <c r="F837" i="43"/>
  <c r="J837" i="43" s="1"/>
  <c r="H837" i="43"/>
  <c r="G837" i="43"/>
  <c r="E837" i="43"/>
  <c r="E860" i="38"/>
  <c r="H860" i="38"/>
  <c r="G860" i="38"/>
  <c r="F860" i="38"/>
  <c r="J860" i="38" s="1"/>
  <c r="K836" i="42"/>
  <c r="D837" i="42" s="1"/>
  <c r="I836" i="42"/>
  <c r="H837" i="4"/>
  <c r="F837" i="4"/>
  <c r="J837" i="4" s="1"/>
  <c r="G837" i="4"/>
  <c r="E837" i="4"/>
  <c r="K836" i="1"/>
  <c r="D837" i="1" s="1"/>
  <c r="I836" i="1"/>
  <c r="E839" i="45" l="1"/>
  <c r="F839" i="45"/>
  <c r="J839" i="45" s="1"/>
  <c r="H839" i="45"/>
  <c r="G839" i="45"/>
  <c r="I839" i="44"/>
  <c r="K839" i="44"/>
  <c r="D840" i="44" s="1"/>
  <c r="H827" i="37"/>
  <c r="F827" i="37"/>
  <c r="J827" i="37" s="1"/>
  <c r="E827" i="37"/>
  <c r="G827" i="37"/>
  <c r="I837" i="43"/>
  <c r="K837" i="43"/>
  <c r="D838" i="43" s="1"/>
  <c r="H837" i="1"/>
  <c r="E837" i="1"/>
  <c r="F837" i="1"/>
  <c r="J837" i="1" s="1"/>
  <c r="G837" i="1"/>
  <c r="K837" i="4"/>
  <c r="D838" i="4" s="1"/>
  <c r="I837" i="4"/>
  <c r="K860" i="38"/>
  <c r="D861" i="38" s="1"/>
  <c r="I860" i="38"/>
  <c r="E837" i="42"/>
  <c r="G837" i="42"/>
  <c r="F837" i="42"/>
  <c r="J837" i="42" s="1"/>
  <c r="H837" i="42"/>
  <c r="K839" i="45" l="1"/>
  <c r="D840" i="45" s="1"/>
  <c r="I839" i="45"/>
  <c r="H840" i="44"/>
  <c r="F840" i="44"/>
  <c r="J840" i="44" s="1"/>
  <c r="E840" i="44"/>
  <c r="G840" i="44"/>
  <c r="K827" i="37"/>
  <c r="D828" i="37" s="1"/>
  <c r="I827" i="37"/>
  <c r="F838" i="43"/>
  <c r="J838" i="43" s="1"/>
  <c r="E838" i="43"/>
  <c r="H838" i="43"/>
  <c r="G838" i="43"/>
  <c r="F838" i="4"/>
  <c r="J838" i="4" s="1"/>
  <c r="H838" i="4"/>
  <c r="G838" i="4"/>
  <c r="E838" i="4"/>
  <c r="I837" i="1"/>
  <c r="K837" i="1"/>
  <c r="D838" i="1" s="1"/>
  <c r="I837" i="42"/>
  <c r="K837" i="42"/>
  <c r="D838" i="42" s="1"/>
  <c r="G861" i="38"/>
  <c r="F861" i="38"/>
  <c r="J861" i="38" s="1"/>
  <c r="E861" i="38"/>
  <c r="H861" i="38"/>
  <c r="H840" i="45" l="1"/>
  <c r="F840" i="45"/>
  <c r="J840" i="45" s="1"/>
  <c r="E840" i="45"/>
  <c r="G840" i="45"/>
  <c r="I840" i="44"/>
  <c r="K840" i="44"/>
  <c r="D841" i="44" s="1"/>
  <c r="H828" i="37"/>
  <c r="G828" i="37"/>
  <c r="E828" i="37"/>
  <c r="F828" i="37"/>
  <c r="J828" i="37" s="1"/>
  <c r="I838" i="43"/>
  <c r="K838" i="43"/>
  <c r="D839" i="43" s="1"/>
  <c r="I861" i="38"/>
  <c r="K861" i="38"/>
  <c r="D862" i="38" s="1"/>
  <c r="F838" i="1"/>
  <c r="J838" i="1" s="1"/>
  <c r="H838" i="1"/>
  <c r="G838" i="1"/>
  <c r="E838" i="1"/>
  <c r="H838" i="42"/>
  <c r="E838" i="42"/>
  <c r="G838" i="42"/>
  <c r="F838" i="42"/>
  <c r="J838" i="42" s="1"/>
  <c r="I838" i="4"/>
  <c r="K838" i="4"/>
  <c r="D839" i="4" s="1"/>
  <c r="I840" i="45" l="1"/>
  <c r="K840" i="45"/>
  <c r="D841" i="45" s="1"/>
  <c r="H841" i="44"/>
  <c r="E841" i="44"/>
  <c r="G841" i="44"/>
  <c r="F841" i="44"/>
  <c r="J841" i="44" s="1"/>
  <c r="K828" i="37"/>
  <c r="D829" i="37" s="1"/>
  <c r="I828" i="37"/>
  <c r="H839" i="43"/>
  <c r="G839" i="43"/>
  <c r="F839" i="43"/>
  <c r="J839" i="43" s="1"/>
  <c r="E839" i="43"/>
  <c r="E862" i="38"/>
  <c r="H862" i="38"/>
  <c r="G862" i="38"/>
  <c r="F862" i="38"/>
  <c r="J862" i="38" s="1"/>
  <c r="K838" i="42"/>
  <c r="D839" i="42" s="1"/>
  <c r="I838" i="42"/>
  <c r="G839" i="4"/>
  <c r="F839" i="4"/>
  <c r="J839" i="4" s="1"/>
  <c r="E839" i="4"/>
  <c r="H839" i="4"/>
  <c r="K838" i="1"/>
  <c r="D839" i="1" s="1"/>
  <c r="I838" i="1"/>
  <c r="E841" i="45" l="1"/>
  <c r="F841" i="45"/>
  <c r="J841" i="45" s="1"/>
  <c r="H841" i="45"/>
  <c r="G841" i="45"/>
  <c r="I841" i="44"/>
  <c r="K841" i="44"/>
  <c r="D842" i="44" s="1"/>
  <c r="F829" i="37"/>
  <c r="J829" i="37" s="1"/>
  <c r="E829" i="37"/>
  <c r="G829" i="37"/>
  <c r="H829" i="37"/>
  <c r="K839" i="43"/>
  <c r="D840" i="43" s="1"/>
  <c r="I839" i="43"/>
  <c r="K839" i="4"/>
  <c r="D840" i="4" s="1"/>
  <c r="I839" i="4"/>
  <c r="I862" i="38"/>
  <c r="K862" i="38"/>
  <c r="D863" i="38" s="1"/>
  <c r="E839" i="1"/>
  <c r="F839" i="1"/>
  <c r="J839" i="1" s="1"/>
  <c r="H839" i="1"/>
  <c r="G839" i="1"/>
  <c r="E839" i="42"/>
  <c r="G839" i="42"/>
  <c r="F839" i="42"/>
  <c r="J839" i="42" s="1"/>
  <c r="H839" i="42"/>
  <c r="I841" i="45" l="1"/>
  <c r="K841" i="45"/>
  <c r="D842" i="45" s="1"/>
  <c r="F842" i="44"/>
  <c r="J842" i="44" s="1"/>
  <c r="H842" i="44"/>
  <c r="G842" i="44"/>
  <c r="E842" i="44"/>
  <c r="K829" i="37"/>
  <c r="D830" i="37" s="1"/>
  <c r="I829" i="37"/>
  <c r="F840" i="43"/>
  <c r="J840" i="43" s="1"/>
  <c r="E840" i="43"/>
  <c r="H840" i="43"/>
  <c r="G840" i="43"/>
  <c r="K839" i="1"/>
  <c r="D840" i="1" s="1"/>
  <c r="I839" i="1"/>
  <c r="G863" i="38"/>
  <c r="F863" i="38"/>
  <c r="J863" i="38" s="1"/>
  <c r="E863" i="38"/>
  <c r="H863" i="38"/>
  <c r="I839" i="42"/>
  <c r="K839" i="42"/>
  <c r="D840" i="42" s="1"/>
  <c r="F840" i="4"/>
  <c r="J840" i="4" s="1"/>
  <c r="E840" i="4"/>
  <c r="H840" i="4"/>
  <c r="G840" i="4"/>
  <c r="H842" i="45" l="1"/>
  <c r="F842" i="45"/>
  <c r="J842" i="45" s="1"/>
  <c r="G842" i="45"/>
  <c r="E842" i="45"/>
  <c r="I842" i="44"/>
  <c r="K842" i="44"/>
  <c r="D843" i="44" s="1"/>
  <c r="H830" i="37"/>
  <c r="G830" i="37"/>
  <c r="F830" i="37"/>
  <c r="J830" i="37" s="1"/>
  <c r="E830" i="37"/>
  <c r="I840" i="43"/>
  <c r="K840" i="43"/>
  <c r="D841" i="43" s="1"/>
  <c r="I840" i="4"/>
  <c r="K840" i="4"/>
  <c r="D841" i="4" s="1"/>
  <c r="F840" i="42"/>
  <c r="J840" i="42" s="1"/>
  <c r="E840" i="42"/>
  <c r="H840" i="42"/>
  <c r="G840" i="42"/>
  <c r="I863" i="38"/>
  <c r="K863" i="38"/>
  <c r="D864" i="38" s="1"/>
  <c r="F840" i="1"/>
  <c r="J840" i="1" s="1"/>
  <c r="E840" i="1"/>
  <c r="G840" i="1"/>
  <c r="H840" i="1"/>
  <c r="I842" i="45" l="1"/>
  <c r="K842" i="45"/>
  <c r="D843" i="45" s="1"/>
  <c r="E843" i="44"/>
  <c r="H843" i="44"/>
  <c r="F843" i="44"/>
  <c r="J843" i="44" s="1"/>
  <c r="G843" i="44"/>
  <c r="I830" i="37"/>
  <c r="K830" i="37"/>
  <c r="D831" i="37" s="1"/>
  <c r="F841" i="43"/>
  <c r="J841" i="43" s="1"/>
  <c r="H841" i="43"/>
  <c r="G841" i="43"/>
  <c r="E841" i="43"/>
  <c r="E864" i="38"/>
  <c r="H864" i="38"/>
  <c r="G864" i="38"/>
  <c r="F864" i="38"/>
  <c r="J864" i="38" s="1"/>
  <c r="K840" i="1"/>
  <c r="D841" i="1" s="1"/>
  <c r="I840" i="1"/>
  <c r="E841" i="4"/>
  <c r="H841" i="4"/>
  <c r="F841" i="4"/>
  <c r="J841" i="4" s="1"/>
  <c r="G841" i="4"/>
  <c r="K840" i="42"/>
  <c r="D841" i="42" s="1"/>
  <c r="I840" i="42"/>
  <c r="E843" i="45" l="1"/>
  <c r="G843" i="45"/>
  <c r="F843" i="45"/>
  <c r="J843" i="45" s="1"/>
  <c r="H843" i="45"/>
  <c r="I843" i="44"/>
  <c r="K843" i="44"/>
  <c r="D844" i="44" s="1"/>
  <c r="E831" i="37"/>
  <c r="G831" i="37"/>
  <c r="H831" i="37"/>
  <c r="F831" i="37"/>
  <c r="J831" i="37" s="1"/>
  <c r="I841" i="43"/>
  <c r="K841" i="43"/>
  <c r="D842" i="43" s="1"/>
  <c r="I864" i="38"/>
  <c r="K864" i="38"/>
  <c r="D865" i="38" s="1"/>
  <c r="K841" i="4"/>
  <c r="D842" i="4" s="1"/>
  <c r="I841" i="4"/>
  <c r="E841" i="42"/>
  <c r="G841" i="42"/>
  <c r="F841" i="42"/>
  <c r="J841" i="42" s="1"/>
  <c r="H841" i="42"/>
  <c r="H841" i="1"/>
  <c r="F841" i="1"/>
  <c r="J841" i="1" s="1"/>
  <c r="E841" i="1"/>
  <c r="G841" i="1"/>
  <c r="K843" i="45" l="1"/>
  <c r="D844" i="45" s="1"/>
  <c r="I843" i="45"/>
  <c r="F844" i="44"/>
  <c r="J844" i="44" s="1"/>
  <c r="H844" i="44"/>
  <c r="G844" i="44"/>
  <c r="E844" i="44"/>
  <c r="K831" i="37"/>
  <c r="D832" i="37" s="1"/>
  <c r="I831" i="37"/>
  <c r="F842" i="43"/>
  <c r="J842" i="43" s="1"/>
  <c r="E842" i="43"/>
  <c r="H842" i="43"/>
  <c r="G842" i="43"/>
  <c r="I841" i="1"/>
  <c r="K841" i="1"/>
  <c r="D842" i="1" s="1"/>
  <c r="F842" i="4"/>
  <c r="J842" i="4" s="1"/>
  <c r="G842" i="4"/>
  <c r="H842" i="4"/>
  <c r="E842" i="4"/>
  <c r="G865" i="38"/>
  <c r="F865" i="38"/>
  <c r="J865" i="38" s="1"/>
  <c r="H865" i="38"/>
  <c r="E865" i="38"/>
  <c r="I841" i="42"/>
  <c r="K841" i="42"/>
  <c r="D842" i="42" s="1"/>
  <c r="H844" i="45" l="1"/>
  <c r="F844" i="45"/>
  <c r="J844" i="45" s="1"/>
  <c r="G844" i="45"/>
  <c r="E844" i="45"/>
  <c r="I844" i="44"/>
  <c r="K844" i="44"/>
  <c r="D845" i="44" s="1"/>
  <c r="G832" i="37"/>
  <c r="H832" i="37"/>
  <c r="E832" i="37"/>
  <c r="F832" i="37"/>
  <c r="J832" i="37" s="1"/>
  <c r="I842" i="43"/>
  <c r="K842" i="43"/>
  <c r="D843" i="43" s="1"/>
  <c r="I865" i="38"/>
  <c r="K865" i="38"/>
  <c r="D866" i="38" s="1"/>
  <c r="F842" i="1"/>
  <c r="J842" i="1" s="1"/>
  <c r="H842" i="1"/>
  <c r="G842" i="1"/>
  <c r="E842" i="1"/>
  <c r="H842" i="42"/>
  <c r="G842" i="42"/>
  <c r="F842" i="42"/>
  <c r="J842" i="42" s="1"/>
  <c r="E842" i="42"/>
  <c r="I842" i="4"/>
  <c r="K842" i="4"/>
  <c r="D843" i="4" s="1"/>
  <c r="I844" i="45" l="1"/>
  <c r="K844" i="45"/>
  <c r="D845" i="45" s="1"/>
  <c r="H845" i="44"/>
  <c r="E845" i="44"/>
  <c r="G845" i="44"/>
  <c r="F845" i="44"/>
  <c r="J845" i="44" s="1"/>
  <c r="K832" i="37"/>
  <c r="D833" i="37" s="1"/>
  <c r="I832" i="37"/>
  <c r="H843" i="43"/>
  <c r="G843" i="43"/>
  <c r="F843" i="43"/>
  <c r="J843" i="43" s="1"/>
  <c r="E843" i="43"/>
  <c r="E866" i="38"/>
  <c r="H866" i="38"/>
  <c r="G866" i="38"/>
  <c r="F866" i="38"/>
  <c r="J866" i="38" s="1"/>
  <c r="K842" i="42"/>
  <c r="D843" i="42" s="1"/>
  <c r="I842" i="42"/>
  <c r="G843" i="4"/>
  <c r="E843" i="4"/>
  <c r="H843" i="4"/>
  <c r="F843" i="4"/>
  <c r="J843" i="4" s="1"/>
  <c r="K842" i="1"/>
  <c r="D843" i="1" s="1"/>
  <c r="I842" i="1"/>
  <c r="E845" i="45" l="1"/>
  <c r="F845" i="45"/>
  <c r="J845" i="45" s="1"/>
  <c r="H845" i="45"/>
  <c r="G845" i="45"/>
  <c r="I845" i="44"/>
  <c r="K845" i="44"/>
  <c r="D846" i="44" s="1"/>
  <c r="H833" i="37"/>
  <c r="F833" i="37"/>
  <c r="J833" i="37" s="1"/>
  <c r="E833" i="37"/>
  <c r="G833" i="37"/>
  <c r="I843" i="43"/>
  <c r="K843" i="43"/>
  <c r="D844" i="43" s="1"/>
  <c r="K866" i="38"/>
  <c r="D867" i="38" s="1"/>
  <c r="I866" i="38"/>
  <c r="K843" i="4"/>
  <c r="D844" i="4" s="1"/>
  <c r="I843" i="4"/>
  <c r="E843" i="1"/>
  <c r="F843" i="1"/>
  <c r="J843" i="1" s="1"/>
  <c r="G843" i="1"/>
  <c r="H843" i="1"/>
  <c r="E843" i="42"/>
  <c r="G843" i="42"/>
  <c r="F843" i="42"/>
  <c r="J843" i="42" s="1"/>
  <c r="H843" i="42"/>
  <c r="I845" i="45" l="1"/>
  <c r="K845" i="45"/>
  <c r="D846" i="45" s="1"/>
  <c r="H846" i="44"/>
  <c r="E846" i="44"/>
  <c r="G846" i="44"/>
  <c r="F846" i="44"/>
  <c r="J846" i="44" s="1"/>
  <c r="K833" i="37"/>
  <c r="D834" i="37" s="1"/>
  <c r="I833" i="37"/>
  <c r="F844" i="43"/>
  <c r="J844" i="43" s="1"/>
  <c r="E844" i="43"/>
  <c r="H844" i="43"/>
  <c r="G844" i="43"/>
  <c r="E844" i="4"/>
  <c r="F844" i="4"/>
  <c r="J844" i="4" s="1"/>
  <c r="H844" i="4"/>
  <c r="G844" i="4"/>
  <c r="K843" i="1"/>
  <c r="D844" i="1" s="1"/>
  <c r="I843" i="1"/>
  <c r="I843" i="42"/>
  <c r="K843" i="42"/>
  <c r="D844" i="42" s="1"/>
  <c r="G867" i="38"/>
  <c r="F867" i="38"/>
  <c r="J867" i="38" s="1"/>
  <c r="E867" i="38"/>
  <c r="H867" i="38"/>
  <c r="H846" i="45" l="1"/>
  <c r="F846" i="45"/>
  <c r="J846" i="45" s="1"/>
  <c r="E846" i="45"/>
  <c r="G846" i="45"/>
  <c r="I846" i="44"/>
  <c r="K846" i="44"/>
  <c r="D847" i="44" s="1"/>
  <c r="F834" i="37"/>
  <c r="J834" i="37" s="1"/>
  <c r="E834" i="37"/>
  <c r="H834" i="37"/>
  <c r="G834" i="37"/>
  <c r="I844" i="43"/>
  <c r="K844" i="43"/>
  <c r="D845" i="43" s="1"/>
  <c r="F844" i="1"/>
  <c r="J844" i="1" s="1"/>
  <c r="G844" i="1"/>
  <c r="H844" i="1"/>
  <c r="E844" i="1"/>
  <c r="I867" i="38"/>
  <c r="K867" i="38"/>
  <c r="D868" i="38" s="1"/>
  <c r="I844" i="4"/>
  <c r="K844" i="4"/>
  <c r="D845" i="4" s="1"/>
  <c r="E844" i="42"/>
  <c r="F844" i="42"/>
  <c r="J844" i="42" s="1"/>
  <c r="H844" i="42"/>
  <c r="G844" i="42"/>
  <c r="I846" i="45" l="1"/>
  <c r="K846" i="45"/>
  <c r="D847" i="45" s="1"/>
  <c r="F847" i="44"/>
  <c r="J847" i="44" s="1"/>
  <c r="E847" i="44"/>
  <c r="H847" i="44"/>
  <c r="G847" i="44"/>
  <c r="I834" i="37"/>
  <c r="K834" i="37"/>
  <c r="D835" i="37" s="1"/>
  <c r="F845" i="43"/>
  <c r="J845" i="43" s="1"/>
  <c r="H845" i="43"/>
  <c r="G845" i="43"/>
  <c r="E845" i="43"/>
  <c r="K844" i="1"/>
  <c r="D845" i="1" s="1"/>
  <c r="I844" i="1"/>
  <c r="E868" i="38"/>
  <c r="H868" i="38"/>
  <c r="G868" i="38"/>
  <c r="F868" i="38"/>
  <c r="J868" i="38" s="1"/>
  <c r="H845" i="4"/>
  <c r="F845" i="4"/>
  <c r="J845" i="4" s="1"/>
  <c r="E845" i="4"/>
  <c r="G845" i="4"/>
  <c r="K844" i="42"/>
  <c r="D845" i="42" s="1"/>
  <c r="I844" i="42"/>
  <c r="E847" i="45" l="1"/>
  <c r="G847" i="45"/>
  <c r="F847" i="45"/>
  <c r="J847" i="45" s="1"/>
  <c r="H847" i="45"/>
  <c r="I847" i="44"/>
  <c r="K847" i="44"/>
  <c r="D848" i="44" s="1"/>
  <c r="E835" i="37"/>
  <c r="G835" i="37"/>
  <c r="H835" i="37"/>
  <c r="F835" i="37"/>
  <c r="J835" i="37" s="1"/>
  <c r="K845" i="43"/>
  <c r="D846" i="43" s="1"/>
  <c r="I845" i="43"/>
  <c r="H845" i="1"/>
  <c r="F845" i="1"/>
  <c r="J845" i="1" s="1"/>
  <c r="G845" i="1"/>
  <c r="E845" i="1"/>
  <c r="I845" i="4"/>
  <c r="K845" i="4"/>
  <c r="D846" i="4" s="1"/>
  <c r="K868" i="38"/>
  <c r="D869" i="38" s="1"/>
  <c r="I868" i="38"/>
  <c r="E845" i="42"/>
  <c r="G845" i="42"/>
  <c r="F845" i="42"/>
  <c r="J845" i="42" s="1"/>
  <c r="H845" i="42"/>
  <c r="K847" i="45" l="1"/>
  <c r="D848" i="45" s="1"/>
  <c r="I847" i="45"/>
  <c r="H848" i="44"/>
  <c r="F848" i="44"/>
  <c r="J848" i="44" s="1"/>
  <c r="E848" i="44"/>
  <c r="G848" i="44"/>
  <c r="K835" i="37"/>
  <c r="D836" i="37" s="1"/>
  <c r="I835" i="37"/>
  <c r="F846" i="43"/>
  <c r="J846" i="43" s="1"/>
  <c r="E846" i="43"/>
  <c r="H846" i="43"/>
  <c r="G846" i="43"/>
  <c r="F846" i="4"/>
  <c r="J846" i="4" s="1"/>
  <c r="E846" i="4"/>
  <c r="H846" i="4"/>
  <c r="G846" i="4"/>
  <c r="I845" i="1"/>
  <c r="K845" i="1"/>
  <c r="D846" i="1" s="1"/>
  <c r="I845" i="42"/>
  <c r="K845" i="42"/>
  <c r="D846" i="42" s="1"/>
  <c r="G869" i="38"/>
  <c r="F869" i="38"/>
  <c r="J869" i="38" s="1"/>
  <c r="E869" i="38"/>
  <c r="H869" i="38"/>
  <c r="H848" i="45" l="1"/>
  <c r="F848" i="45"/>
  <c r="J848" i="45" s="1"/>
  <c r="E848" i="45"/>
  <c r="G848" i="45"/>
  <c r="I848" i="44"/>
  <c r="K848" i="44"/>
  <c r="D849" i="44" s="1"/>
  <c r="E836" i="37"/>
  <c r="F836" i="37"/>
  <c r="J836" i="37" s="1"/>
  <c r="H836" i="37"/>
  <c r="G836" i="37"/>
  <c r="I846" i="43"/>
  <c r="K846" i="43"/>
  <c r="D847" i="43" s="1"/>
  <c r="H846" i="42"/>
  <c r="E846" i="42"/>
  <c r="G846" i="42"/>
  <c r="F846" i="42"/>
  <c r="J846" i="42" s="1"/>
  <c r="I869" i="38"/>
  <c r="K869" i="38"/>
  <c r="D870" i="38" s="1"/>
  <c r="F846" i="1"/>
  <c r="J846" i="1" s="1"/>
  <c r="H846" i="1"/>
  <c r="G846" i="1"/>
  <c r="E846" i="1"/>
  <c r="I846" i="4"/>
  <c r="K846" i="4"/>
  <c r="D847" i="4" s="1"/>
  <c r="I848" i="45" l="1"/>
  <c r="K848" i="45"/>
  <c r="D849" i="45" s="1"/>
  <c r="H849" i="44"/>
  <c r="E849" i="44"/>
  <c r="G849" i="44"/>
  <c r="F849" i="44"/>
  <c r="J849" i="44" s="1"/>
  <c r="K836" i="37"/>
  <c r="D837" i="37" s="1"/>
  <c r="I836" i="37"/>
  <c r="H847" i="43"/>
  <c r="G847" i="43"/>
  <c r="F847" i="43"/>
  <c r="J847" i="43" s="1"/>
  <c r="E847" i="43"/>
  <c r="K846" i="42"/>
  <c r="D847" i="42" s="1"/>
  <c r="I846" i="42"/>
  <c r="K846" i="1"/>
  <c r="D847" i="1" s="1"/>
  <c r="I846" i="1"/>
  <c r="E847" i="4"/>
  <c r="H847" i="4"/>
  <c r="F847" i="4"/>
  <c r="J847" i="4" s="1"/>
  <c r="G847" i="4"/>
  <c r="E870" i="38"/>
  <c r="H870" i="38"/>
  <c r="G870" i="38"/>
  <c r="F870" i="38"/>
  <c r="J870" i="38" s="1"/>
  <c r="E849" i="45" l="1"/>
  <c r="G849" i="45"/>
  <c r="F849" i="45"/>
  <c r="J849" i="45" s="1"/>
  <c r="H849" i="45"/>
  <c r="I849" i="44"/>
  <c r="K849" i="44"/>
  <c r="D850" i="44" s="1"/>
  <c r="G837" i="37"/>
  <c r="F837" i="37"/>
  <c r="J837" i="37" s="1"/>
  <c r="H837" i="37"/>
  <c r="E837" i="37"/>
  <c r="I847" i="43"/>
  <c r="K847" i="43"/>
  <c r="D848" i="43" s="1"/>
  <c r="I870" i="38"/>
  <c r="K870" i="38"/>
  <c r="D871" i="38" s="1"/>
  <c r="K847" i="4"/>
  <c r="D848" i="4" s="1"/>
  <c r="I847" i="4"/>
  <c r="F847" i="1"/>
  <c r="J847" i="1" s="1"/>
  <c r="H847" i="1"/>
  <c r="G847" i="1"/>
  <c r="E847" i="1"/>
  <c r="E847" i="42"/>
  <c r="G847" i="42"/>
  <c r="F847" i="42"/>
  <c r="J847" i="42" s="1"/>
  <c r="H847" i="42"/>
  <c r="I849" i="45" l="1"/>
  <c r="K849" i="45"/>
  <c r="D850" i="45" s="1"/>
  <c r="F850" i="44"/>
  <c r="J850" i="44" s="1"/>
  <c r="E850" i="44"/>
  <c r="H850" i="44"/>
  <c r="G850" i="44"/>
  <c r="K837" i="37"/>
  <c r="D838" i="37" s="1"/>
  <c r="I837" i="37"/>
  <c r="F848" i="43"/>
  <c r="J848" i="43" s="1"/>
  <c r="E848" i="43"/>
  <c r="H848" i="43"/>
  <c r="G848" i="43"/>
  <c r="E848" i="4"/>
  <c r="F848" i="4"/>
  <c r="J848" i="4" s="1"/>
  <c r="H848" i="4"/>
  <c r="G848" i="4"/>
  <c r="G871" i="38"/>
  <c r="F871" i="38"/>
  <c r="J871" i="38" s="1"/>
  <c r="E871" i="38"/>
  <c r="H871" i="38"/>
  <c r="I847" i="42"/>
  <c r="K847" i="42"/>
  <c r="D848" i="42" s="1"/>
  <c r="K847" i="1"/>
  <c r="D848" i="1" s="1"/>
  <c r="I847" i="1"/>
  <c r="H850" i="45" l="1"/>
  <c r="F850" i="45"/>
  <c r="J850" i="45" s="1"/>
  <c r="G850" i="45"/>
  <c r="E850" i="45"/>
  <c r="I850" i="44"/>
  <c r="K850" i="44"/>
  <c r="D851" i="44" s="1"/>
  <c r="H838" i="37"/>
  <c r="G838" i="37"/>
  <c r="F838" i="37"/>
  <c r="J838" i="37" s="1"/>
  <c r="E838" i="37"/>
  <c r="I848" i="43"/>
  <c r="K848" i="43"/>
  <c r="D849" i="43" s="1"/>
  <c r="F848" i="42"/>
  <c r="J848" i="42" s="1"/>
  <c r="E848" i="42"/>
  <c r="H848" i="42"/>
  <c r="G848" i="42"/>
  <c r="I871" i="38"/>
  <c r="K871" i="38"/>
  <c r="D872" i="38" s="1"/>
  <c r="K848" i="4"/>
  <c r="D849" i="4" s="1"/>
  <c r="I848" i="4"/>
  <c r="F848" i="1"/>
  <c r="J848" i="1" s="1"/>
  <c r="E848" i="1"/>
  <c r="G848" i="1"/>
  <c r="H848" i="1"/>
  <c r="I850" i="45" l="1"/>
  <c r="K850" i="45"/>
  <c r="D851" i="45" s="1"/>
  <c r="E851" i="44"/>
  <c r="H851" i="44"/>
  <c r="F851" i="44"/>
  <c r="J851" i="44" s="1"/>
  <c r="G851" i="44"/>
  <c r="I838" i="37"/>
  <c r="K838" i="37"/>
  <c r="D839" i="37" s="1"/>
  <c r="F849" i="43"/>
  <c r="J849" i="43" s="1"/>
  <c r="H849" i="43"/>
  <c r="G849" i="43"/>
  <c r="E849" i="43"/>
  <c r="H849" i="4"/>
  <c r="G849" i="4"/>
  <c r="E849" i="4"/>
  <c r="F849" i="4"/>
  <c r="J849" i="4" s="1"/>
  <c r="E872" i="38"/>
  <c r="H872" i="38"/>
  <c r="G872" i="38"/>
  <c r="F872" i="38"/>
  <c r="J872" i="38" s="1"/>
  <c r="K848" i="1"/>
  <c r="D849" i="1" s="1"/>
  <c r="I848" i="1"/>
  <c r="K848" i="42"/>
  <c r="D849" i="42" s="1"/>
  <c r="I848" i="42"/>
  <c r="E851" i="45" l="1"/>
  <c r="F851" i="45"/>
  <c r="J851" i="45" s="1"/>
  <c r="H851" i="45"/>
  <c r="G851" i="45"/>
  <c r="I851" i="44"/>
  <c r="K851" i="44"/>
  <c r="D852" i="44" s="1"/>
  <c r="H839" i="37"/>
  <c r="F839" i="37"/>
  <c r="J839" i="37" s="1"/>
  <c r="E839" i="37"/>
  <c r="G839" i="37"/>
  <c r="I849" i="43"/>
  <c r="K849" i="43"/>
  <c r="D850" i="43" s="1"/>
  <c r="H849" i="1"/>
  <c r="F849" i="1"/>
  <c r="J849" i="1" s="1"/>
  <c r="E849" i="1"/>
  <c r="G849" i="1"/>
  <c r="I849" i="4"/>
  <c r="K849" i="4"/>
  <c r="D850" i="4" s="1"/>
  <c r="I872" i="38"/>
  <c r="K872" i="38"/>
  <c r="D873" i="38" s="1"/>
  <c r="E849" i="42"/>
  <c r="G849" i="42"/>
  <c r="F849" i="42"/>
  <c r="J849" i="42" s="1"/>
  <c r="H849" i="42"/>
  <c r="K851" i="45" l="1"/>
  <c r="D852" i="45" s="1"/>
  <c r="I851" i="45"/>
  <c r="F852" i="44"/>
  <c r="J852" i="44" s="1"/>
  <c r="H852" i="44"/>
  <c r="G852" i="44"/>
  <c r="E852" i="44"/>
  <c r="K839" i="37"/>
  <c r="D840" i="37" s="1"/>
  <c r="I839" i="37"/>
  <c r="F850" i="43"/>
  <c r="J850" i="43" s="1"/>
  <c r="E850" i="43"/>
  <c r="H850" i="43"/>
  <c r="G850" i="43"/>
  <c r="F850" i="4"/>
  <c r="J850" i="4" s="1"/>
  <c r="G850" i="4"/>
  <c r="H850" i="4"/>
  <c r="E850" i="4"/>
  <c r="I849" i="1"/>
  <c r="K849" i="1"/>
  <c r="D850" i="1" s="1"/>
  <c r="G873" i="38"/>
  <c r="F873" i="38"/>
  <c r="J873" i="38" s="1"/>
  <c r="H873" i="38"/>
  <c r="E873" i="38"/>
  <c r="I849" i="42"/>
  <c r="K849" i="42"/>
  <c r="D850" i="42" s="1"/>
  <c r="H852" i="45" l="1"/>
  <c r="F852" i="45"/>
  <c r="J852" i="45" s="1"/>
  <c r="E852" i="45"/>
  <c r="G852" i="45"/>
  <c r="I852" i="44"/>
  <c r="K852" i="44"/>
  <c r="D853" i="44" s="1"/>
  <c r="E840" i="37"/>
  <c r="F840" i="37"/>
  <c r="J840" i="37" s="1"/>
  <c r="H840" i="37"/>
  <c r="G840" i="37"/>
  <c r="I850" i="43"/>
  <c r="K850" i="43"/>
  <c r="D851" i="43" s="1"/>
  <c r="F850" i="1"/>
  <c r="J850" i="1" s="1"/>
  <c r="H850" i="1"/>
  <c r="G850" i="1"/>
  <c r="E850" i="1"/>
  <c r="I850" i="4"/>
  <c r="K850" i="4"/>
  <c r="D851" i="4" s="1"/>
  <c r="H850" i="42"/>
  <c r="G850" i="42"/>
  <c r="E850" i="42"/>
  <c r="F850" i="42"/>
  <c r="J850" i="42" s="1"/>
  <c r="I873" i="38"/>
  <c r="K873" i="38"/>
  <c r="D874" i="38" s="1"/>
  <c r="I852" i="45" l="1"/>
  <c r="K852" i="45"/>
  <c r="D853" i="45" s="1"/>
  <c r="H853" i="44"/>
  <c r="E853" i="44"/>
  <c r="G853" i="44"/>
  <c r="F853" i="44"/>
  <c r="J853" i="44" s="1"/>
  <c r="K840" i="37"/>
  <c r="D841" i="37" s="1"/>
  <c r="I840" i="37"/>
  <c r="H851" i="43"/>
  <c r="G851" i="43"/>
  <c r="F851" i="43"/>
  <c r="J851" i="43" s="1"/>
  <c r="E851" i="43"/>
  <c r="K850" i="42"/>
  <c r="D851" i="42" s="1"/>
  <c r="I850" i="42"/>
  <c r="E874" i="38"/>
  <c r="H874" i="38"/>
  <c r="G874" i="38"/>
  <c r="F874" i="38"/>
  <c r="J874" i="38" s="1"/>
  <c r="E851" i="4"/>
  <c r="H851" i="4"/>
  <c r="F851" i="4"/>
  <c r="J851" i="4" s="1"/>
  <c r="G851" i="4"/>
  <c r="K850" i="1"/>
  <c r="D851" i="1" s="1"/>
  <c r="I850" i="1"/>
  <c r="E853" i="45" l="1"/>
  <c r="F853" i="45"/>
  <c r="J853" i="45" s="1"/>
  <c r="H853" i="45"/>
  <c r="G853" i="45"/>
  <c r="I853" i="44"/>
  <c r="K853" i="44"/>
  <c r="D854" i="44" s="1"/>
  <c r="G841" i="37"/>
  <c r="H841" i="37"/>
  <c r="E841" i="37"/>
  <c r="F841" i="37"/>
  <c r="J841" i="37" s="1"/>
  <c r="I851" i="43"/>
  <c r="K851" i="43"/>
  <c r="D852" i="43" s="1"/>
  <c r="K851" i="4"/>
  <c r="D852" i="4" s="1"/>
  <c r="I851" i="4"/>
  <c r="K874" i="38"/>
  <c r="D875" i="38" s="1"/>
  <c r="I874" i="38"/>
  <c r="F851" i="1"/>
  <c r="J851" i="1" s="1"/>
  <c r="E851" i="1"/>
  <c r="G851" i="1"/>
  <c r="H851" i="1"/>
  <c r="E851" i="42"/>
  <c r="G851" i="42"/>
  <c r="F851" i="42"/>
  <c r="J851" i="42" s="1"/>
  <c r="H851" i="42"/>
  <c r="I853" i="45" l="1"/>
  <c r="K853" i="45"/>
  <c r="D854" i="45" s="1"/>
  <c r="E854" i="44"/>
  <c r="F854" i="44"/>
  <c r="J854" i="44" s="1"/>
  <c r="H854" i="44"/>
  <c r="G854" i="44"/>
  <c r="K841" i="37"/>
  <c r="D842" i="37" s="1"/>
  <c r="I841" i="37"/>
  <c r="F852" i="43"/>
  <c r="J852" i="43" s="1"/>
  <c r="E852" i="43"/>
  <c r="H852" i="43"/>
  <c r="G852" i="43"/>
  <c r="K851" i="1"/>
  <c r="D852" i="1" s="1"/>
  <c r="I851" i="1"/>
  <c r="I851" i="42"/>
  <c r="K851" i="42"/>
  <c r="D852" i="42" s="1"/>
  <c r="G875" i="38"/>
  <c r="F875" i="38"/>
  <c r="J875" i="38" s="1"/>
  <c r="H875" i="38"/>
  <c r="E875" i="38"/>
  <c r="E852" i="4"/>
  <c r="F852" i="4"/>
  <c r="J852" i="4" s="1"/>
  <c r="H852" i="4"/>
  <c r="G852" i="4"/>
  <c r="H854" i="45" l="1"/>
  <c r="F854" i="45"/>
  <c r="J854" i="45" s="1"/>
  <c r="E854" i="45"/>
  <c r="G854" i="45"/>
  <c r="I854" i="44"/>
  <c r="K854" i="44"/>
  <c r="D855" i="44" s="1"/>
  <c r="F842" i="37"/>
  <c r="J842" i="37" s="1"/>
  <c r="E842" i="37"/>
  <c r="H842" i="37"/>
  <c r="G842" i="37"/>
  <c r="I852" i="43"/>
  <c r="K852" i="43"/>
  <c r="D853" i="43" s="1"/>
  <c r="I875" i="38"/>
  <c r="K875" i="38"/>
  <c r="D876" i="38" s="1"/>
  <c r="E852" i="42"/>
  <c r="F852" i="42"/>
  <c r="J852" i="42" s="1"/>
  <c r="H852" i="42"/>
  <c r="G852" i="42"/>
  <c r="I852" i="4"/>
  <c r="K852" i="4"/>
  <c r="D853" i="4" s="1"/>
  <c r="F852" i="1"/>
  <c r="J852" i="1" s="1"/>
  <c r="G852" i="1"/>
  <c r="H852" i="1"/>
  <c r="E852" i="1"/>
  <c r="I854" i="45" l="1"/>
  <c r="K854" i="45"/>
  <c r="D855" i="45" s="1"/>
  <c r="F855" i="44"/>
  <c r="J855" i="44" s="1"/>
  <c r="E855" i="44"/>
  <c r="H855" i="44"/>
  <c r="G855" i="44"/>
  <c r="I842" i="37"/>
  <c r="K842" i="37"/>
  <c r="D843" i="37" s="1"/>
  <c r="F853" i="43"/>
  <c r="J853" i="43" s="1"/>
  <c r="H853" i="43"/>
  <c r="G853" i="43"/>
  <c r="E853" i="43"/>
  <c r="K852" i="42"/>
  <c r="D853" i="42" s="1"/>
  <c r="I852" i="42"/>
  <c r="E876" i="38"/>
  <c r="H876" i="38"/>
  <c r="G876" i="38"/>
  <c r="F876" i="38"/>
  <c r="J876" i="38" s="1"/>
  <c r="H853" i="4"/>
  <c r="F853" i="4"/>
  <c r="J853" i="4" s="1"/>
  <c r="E853" i="4"/>
  <c r="G853" i="4"/>
  <c r="K852" i="1"/>
  <c r="D853" i="1" s="1"/>
  <c r="I852" i="1"/>
  <c r="E855" i="45" l="1"/>
  <c r="G855" i="45"/>
  <c r="F855" i="45"/>
  <c r="J855" i="45" s="1"/>
  <c r="H855" i="45"/>
  <c r="I855" i="44"/>
  <c r="K855" i="44"/>
  <c r="D856" i="44" s="1"/>
  <c r="F843" i="37"/>
  <c r="J843" i="37" s="1"/>
  <c r="H843" i="37"/>
  <c r="E843" i="37"/>
  <c r="G843" i="37"/>
  <c r="I853" i="43"/>
  <c r="K853" i="43"/>
  <c r="D854" i="43" s="1"/>
  <c r="K876" i="38"/>
  <c r="D877" i="38" s="1"/>
  <c r="I876" i="38"/>
  <c r="E853" i="42"/>
  <c r="G853" i="42"/>
  <c r="F853" i="42"/>
  <c r="J853" i="42" s="1"/>
  <c r="H853" i="42"/>
  <c r="I853" i="4"/>
  <c r="K853" i="4"/>
  <c r="D854" i="4" s="1"/>
  <c r="H853" i="1"/>
  <c r="E853" i="1"/>
  <c r="F853" i="1"/>
  <c r="J853" i="1" s="1"/>
  <c r="G853" i="1"/>
  <c r="K855" i="45" l="1"/>
  <c r="D856" i="45" s="1"/>
  <c r="I855" i="45"/>
  <c r="H856" i="44"/>
  <c r="F856" i="44"/>
  <c r="J856" i="44" s="1"/>
  <c r="E856" i="44"/>
  <c r="G856" i="44"/>
  <c r="I843" i="37"/>
  <c r="K843" i="37"/>
  <c r="D844" i="37" s="1"/>
  <c r="F854" i="43"/>
  <c r="J854" i="43" s="1"/>
  <c r="E854" i="43"/>
  <c r="H854" i="43"/>
  <c r="G854" i="43"/>
  <c r="F854" i="4"/>
  <c r="J854" i="4" s="1"/>
  <c r="E854" i="4"/>
  <c r="H854" i="4"/>
  <c r="G854" i="4"/>
  <c r="I853" i="1"/>
  <c r="K853" i="1"/>
  <c r="D854" i="1" s="1"/>
  <c r="I853" i="42"/>
  <c r="K853" i="42"/>
  <c r="D854" i="42" s="1"/>
  <c r="G877" i="38"/>
  <c r="F877" i="38"/>
  <c r="J877" i="38" s="1"/>
  <c r="E877" i="38"/>
  <c r="H877" i="38"/>
  <c r="H856" i="45" l="1"/>
  <c r="F856" i="45"/>
  <c r="J856" i="45" s="1"/>
  <c r="E856" i="45"/>
  <c r="G856" i="45"/>
  <c r="I856" i="44"/>
  <c r="K856" i="44"/>
  <c r="D857" i="44" s="1"/>
  <c r="F844" i="37"/>
  <c r="J844" i="37" s="1"/>
  <c r="H844" i="37"/>
  <c r="G844" i="37"/>
  <c r="E844" i="37"/>
  <c r="I854" i="43"/>
  <c r="K854" i="43"/>
  <c r="D855" i="43" s="1"/>
  <c r="I877" i="38"/>
  <c r="K877" i="38"/>
  <c r="D878" i="38" s="1"/>
  <c r="F854" i="1"/>
  <c r="J854" i="1" s="1"/>
  <c r="H854" i="1"/>
  <c r="G854" i="1"/>
  <c r="E854" i="1"/>
  <c r="I854" i="4"/>
  <c r="K854" i="4"/>
  <c r="D855" i="4" s="1"/>
  <c r="H854" i="42"/>
  <c r="E854" i="42"/>
  <c r="G854" i="42"/>
  <c r="F854" i="42"/>
  <c r="J854" i="42" s="1"/>
  <c r="I856" i="45" l="1"/>
  <c r="K856" i="45"/>
  <c r="D857" i="45" s="1"/>
  <c r="H857" i="44"/>
  <c r="E857" i="44"/>
  <c r="G857" i="44"/>
  <c r="F857" i="44"/>
  <c r="J857" i="44" s="1"/>
  <c r="K844" i="37"/>
  <c r="D845" i="37" s="1"/>
  <c r="I844" i="37"/>
  <c r="H855" i="43"/>
  <c r="G855" i="43"/>
  <c r="F855" i="43"/>
  <c r="J855" i="43" s="1"/>
  <c r="E855" i="43"/>
  <c r="K854" i="42"/>
  <c r="D855" i="42" s="1"/>
  <c r="I854" i="42"/>
  <c r="H855" i="4"/>
  <c r="G855" i="4"/>
  <c r="F855" i="4"/>
  <c r="J855" i="4" s="1"/>
  <c r="E855" i="4"/>
  <c r="K854" i="1"/>
  <c r="D855" i="1" s="1"/>
  <c r="I854" i="1"/>
  <c r="E878" i="38"/>
  <c r="H878" i="38"/>
  <c r="G878" i="38"/>
  <c r="F878" i="38"/>
  <c r="J878" i="38" s="1"/>
  <c r="E857" i="45" l="1"/>
  <c r="F857" i="45"/>
  <c r="J857" i="45" s="1"/>
  <c r="H857" i="45"/>
  <c r="G857" i="45"/>
  <c r="I857" i="44"/>
  <c r="K857" i="44"/>
  <c r="D858" i="44" s="1"/>
  <c r="E845" i="37"/>
  <c r="F845" i="37"/>
  <c r="J845" i="37" s="1"/>
  <c r="G845" i="37"/>
  <c r="H845" i="37"/>
  <c r="I855" i="43"/>
  <c r="K855" i="43"/>
  <c r="D856" i="43" s="1"/>
  <c r="E855" i="1"/>
  <c r="F855" i="1"/>
  <c r="J855" i="1" s="1"/>
  <c r="H855" i="1"/>
  <c r="G855" i="1"/>
  <c r="I878" i="38"/>
  <c r="K878" i="38"/>
  <c r="D879" i="38" s="1"/>
  <c r="I855" i="4"/>
  <c r="K855" i="4"/>
  <c r="D856" i="4" s="1"/>
  <c r="E855" i="42"/>
  <c r="G855" i="42"/>
  <c r="F855" i="42"/>
  <c r="J855" i="42" s="1"/>
  <c r="H855" i="42"/>
  <c r="I857" i="45" l="1"/>
  <c r="K857" i="45"/>
  <c r="D858" i="45" s="1"/>
  <c r="F858" i="44"/>
  <c r="J858" i="44" s="1"/>
  <c r="H858" i="44"/>
  <c r="G858" i="44"/>
  <c r="E858" i="44"/>
  <c r="K845" i="37"/>
  <c r="D846" i="37" s="1"/>
  <c r="I845" i="37"/>
  <c r="F856" i="43"/>
  <c r="J856" i="43" s="1"/>
  <c r="E856" i="43"/>
  <c r="H856" i="43"/>
  <c r="G856" i="43"/>
  <c r="G879" i="38"/>
  <c r="F879" i="38"/>
  <c r="J879" i="38" s="1"/>
  <c r="E879" i="38"/>
  <c r="H879" i="38"/>
  <c r="K855" i="1"/>
  <c r="D856" i="1" s="1"/>
  <c r="I855" i="1"/>
  <c r="F856" i="4"/>
  <c r="J856" i="4" s="1"/>
  <c r="E856" i="4"/>
  <c r="H856" i="4"/>
  <c r="G856" i="4"/>
  <c r="I855" i="42"/>
  <c r="K855" i="42"/>
  <c r="D856" i="42" s="1"/>
  <c r="H858" i="45" l="1"/>
  <c r="F858" i="45"/>
  <c r="J858" i="45" s="1"/>
  <c r="G858" i="45"/>
  <c r="E858" i="45"/>
  <c r="I858" i="44"/>
  <c r="K858" i="44"/>
  <c r="D859" i="44" s="1"/>
  <c r="H846" i="37"/>
  <c r="G846" i="37"/>
  <c r="F846" i="37"/>
  <c r="J846" i="37" s="1"/>
  <c r="E846" i="37"/>
  <c r="I856" i="43"/>
  <c r="K856" i="43"/>
  <c r="D857" i="43" s="1"/>
  <c r="F856" i="42"/>
  <c r="J856" i="42" s="1"/>
  <c r="E856" i="42"/>
  <c r="H856" i="42"/>
  <c r="G856" i="42"/>
  <c r="I856" i="4"/>
  <c r="K856" i="4"/>
  <c r="D857" i="4" s="1"/>
  <c r="I879" i="38"/>
  <c r="K879" i="38"/>
  <c r="D880" i="38" s="1"/>
  <c r="F856" i="1"/>
  <c r="J856" i="1" s="1"/>
  <c r="E856" i="1"/>
  <c r="G856" i="1"/>
  <c r="H856" i="1"/>
  <c r="I858" i="45" l="1"/>
  <c r="K858" i="45"/>
  <c r="D859" i="45" s="1"/>
  <c r="E859" i="44"/>
  <c r="H859" i="44"/>
  <c r="F859" i="44"/>
  <c r="J859" i="44" s="1"/>
  <c r="G859" i="44"/>
  <c r="I846" i="37"/>
  <c r="K846" i="37"/>
  <c r="D847" i="37" s="1"/>
  <c r="F857" i="43"/>
  <c r="J857" i="43" s="1"/>
  <c r="H857" i="43"/>
  <c r="G857" i="43"/>
  <c r="E857" i="43"/>
  <c r="K856" i="1"/>
  <c r="D857" i="1" s="1"/>
  <c r="I856" i="1"/>
  <c r="H857" i="4"/>
  <c r="G857" i="4"/>
  <c r="F857" i="4"/>
  <c r="J857" i="4" s="1"/>
  <c r="E857" i="4"/>
  <c r="E880" i="38"/>
  <c r="H880" i="38"/>
  <c r="G880" i="38"/>
  <c r="F880" i="38"/>
  <c r="J880" i="38" s="1"/>
  <c r="K856" i="42"/>
  <c r="D857" i="42" s="1"/>
  <c r="I856" i="42"/>
  <c r="F859" i="45" l="1"/>
  <c r="J859" i="45" s="1"/>
  <c r="E859" i="45"/>
  <c r="H859" i="45"/>
  <c r="G859" i="45"/>
  <c r="I859" i="44"/>
  <c r="K859" i="44"/>
  <c r="D860" i="44" s="1"/>
  <c r="H847" i="37"/>
  <c r="F847" i="37"/>
  <c r="J847" i="37" s="1"/>
  <c r="E847" i="37"/>
  <c r="G847" i="37"/>
  <c r="I857" i="43"/>
  <c r="K857" i="43"/>
  <c r="D858" i="43" s="1"/>
  <c r="I880" i="38"/>
  <c r="K880" i="38"/>
  <c r="D881" i="38" s="1"/>
  <c r="I857" i="4"/>
  <c r="K857" i="4"/>
  <c r="D858" i="4" s="1"/>
  <c r="E857" i="42"/>
  <c r="G857" i="42"/>
  <c r="F857" i="42"/>
  <c r="J857" i="42" s="1"/>
  <c r="H857" i="42"/>
  <c r="H857" i="1"/>
  <c r="F857" i="1"/>
  <c r="J857" i="1" s="1"/>
  <c r="E857" i="1"/>
  <c r="G857" i="1"/>
  <c r="K859" i="45" l="1"/>
  <c r="D860" i="45" s="1"/>
  <c r="I859" i="45"/>
  <c r="F860" i="44"/>
  <c r="J860" i="44" s="1"/>
  <c r="H860" i="44"/>
  <c r="G860" i="44"/>
  <c r="E860" i="44"/>
  <c r="K847" i="37"/>
  <c r="D848" i="37" s="1"/>
  <c r="I847" i="37"/>
  <c r="F858" i="43"/>
  <c r="J858" i="43" s="1"/>
  <c r="E858" i="43"/>
  <c r="H858" i="43"/>
  <c r="G858" i="43"/>
  <c r="I857" i="1"/>
  <c r="K857" i="1"/>
  <c r="D858" i="1" s="1"/>
  <c r="F858" i="4"/>
  <c r="J858" i="4" s="1"/>
  <c r="E858" i="4"/>
  <c r="H858" i="4"/>
  <c r="G858" i="4"/>
  <c r="G881" i="38"/>
  <c r="F881" i="38"/>
  <c r="J881" i="38" s="1"/>
  <c r="H881" i="38"/>
  <c r="E881" i="38"/>
  <c r="I857" i="42"/>
  <c r="K857" i="42"/>
  <c r="D858" i="42" s="1"/>
  <c r="H860" i="45" l="1"/>
  <c r="F860" i="45"/>
  <c r="J860" i="45" s="1"/>
  <c r="E860" i="45"/>
  <c r="G860" i="45"/>
  <c r="I860" i="44"/>
  <c r="K860" i="44"/>
  <c r="D861" i="44" s="1"/>
  <c r="E848" i="37"/>
  <c r="F848" i="37"/>
  <c r="J848" i="37" s="1"/>
  <c r="H848" i="37"/>
  <c r="G848" i="37"/>
  <c r="I858" i="43"/>
  <c r="K858" i="43"/>
  <c r="D859" i="43" s="1"/>
  <c r="H858" i="42"/>
  <c r="G858" i="42"/>
  <c r="E858" i="42"/>
  <c r="F858" i="42"/>
  <c r="J858" i="42" s="1"/>
  <c r="I858" i="4"/>
  <c r="K858" i="4"/>
  <c r="D859" i="4" s="1"/>
  <c r="I881" i="38"/>
  <c r="K881" i="38"/>
  <c r="D882" i="38" s="1"/>
  <c r="F858" i="1"/>
  <c r="J858" i="1" s="1"/>
  <c r="H858" i="1"/>
  <c r="G858" i="1"/>
  <c r="E858" i="1"/>
  <c r="I860" i="45" l="1"/>
  <c r="K860" i="45"/>
  <c r="D861" i="45" s="1"/>
  <c r="H861" i="44"/>
  <c r="E861" i="44"/>
  <c r="G861" i="44"/>
  <c r="F861" i="44"/>
  <c r="J861" i="44" s="1"/>
  <c r="K848" i="37"/>
  <c r="D849" i="37" s="1"/>
  <c r="I848" i="37"/>
  <c r="H859" i="43"/>
  <c r="G859" i="43"/>
  <c r="F859" i="43"/>
  <c r="J859" i="43" s="1"/>
  <c r="E859" i="43"/>
  <c r="E882" i="38"/>
  <c r="H882" i="38"/>
  <c r="G882" i="38"/>
  <c r="F882" i="38"/>
  <c r="J882" i="38" s="1"/>
  <c r="G859" i="4"/>
  <c r="H859" i="4"/>
  <c r="F859" i="4"/>
  <c r="J859" i="4" s="1"/>
  <c r="E859" i="4"/>
  <c r="K858" i="42"/>
  <c r="D859" i="42" s="1"/>
  <c r="I858" i="42"/>
  <c r="K858" i="1"/>
  <c r="D859" i="1" s="1"/>
  <c r="I858" i="1"/>
  <c r="F861" i="45" l="1"/>
  <c r="J861" i="45" s="1"/>
  <c r="E861" i="45"/>
  <c r="H861" i="45"/>
  <c r="G861" i="45"/>
  <c r="I861" i="44"/>
  <c r="K861" i="44"/>
  <c r="D862" i="44" s="1"/>
  <c r="E849" i="37"/>
  <c r="F849" i="37"/>
  <c r="J849" i="37" s="1"/>
  <c r="G849" i="37"/>
  <c r="H849" i="37"/>
  <c r="I859" i="43"/>
  <c r="K859" i="43"/>
  <c r="D860" i="43" s="1"/>
  <c r="K882" i="38"/>
  <c r="D883" i="38" s="1"/>
  <c r="I882" i="38"/>
  <c r="E859" i="42"/>
  <c r="G859" i="42"/>
  <c r="F859" i="42"/>
  <c r="J859" i="42" s="1"/>
  <c r="H859" i="42"/>
  <c r="E859" i="1"/>
  <c r="F859" i="1"/>
  <c r="J859" i="1" s="1"/>
  <c r="H859" i="1"/>
  <c r="G859" i="1"/>
  <c r="K859" i="4"/>
  <c r="D860" i="4" s="1"/>
  <c r="I859" i="4"/>
  <c r="I861" i="45" l="1"/>
  <c r="K861" i="45"/>
  <c r="D862" i="45" s="1"/>
  <c r="H862" i="44"/>
  <c r="E862" i="44"/>
  <c r="F862" i="44"/>
  <c r="J862" i="44" s="1"/>
  <c r="G862" i="44"/>
  <c r="K849" i="37"/>
  <c r="D850" i="37" s="1"/>
  <c r="I849" i="37"/>
  <c r="F860" i="43"/>
  <c r="J860" i="43" s="1"/>
  <c r="E860" i="43"/>
  <c r="H860" i="43"/>
  <c r="G860" i="43"/>
  <c r="K859" i="1"/>
  <c r="D860" i="1" s="1"/>
  <c r="I859" i="1"/>
  <c r="F860" i="4"/>
  <c r="J860" i="4" s="1"/>
  <c r="E860" i="4"/>
  <c r="H860" i="4"/>
  <c r="G860" i="4"/>
  <c r="I859" i="42"/>
  <c r="K859" i="42"/>
  <c r="D860" i="42" s="1"/>
  <c r="G883" i="38"/>
  <c r="F883" i="38"/>
  <c r="J883" i="38" s="1"/>
  <c r="H883" i="38"/>
  <c r="E883" i="38"/>
  <c r="H862" i="45" l="1"/>
  <c r="F862" i="45"/>
  <c r="J862" i="45" s="1"/>
  <c r="E862" i="45"/>
  <c r="G862" i="45"/>
  <c r="I862" i="44"/>
  <c r="K862" i="44"/>
  <c r="D863" i="44" s="1"/>
  <c r="F850" i="37"/>
  <c r="J850" i="37" s="1"/>
  <c r="E850" i="37"/>
  <c r="H850" i="37"/>
  <c r="G850" i="37"/>
  <c r="I860" i="43"/>
  <c r="K860" i="43"/>
  <c r="D861" i="43" s="1"/>
  <c r="I883" i="38"/>
  <c r="K883" i="38"/>
  <c r="D884" i="38" s="1"/>
  <c r="F860" i="1"/>
  <c r="J860" i="1" s="1"/>
  <c r="G860" i="1"/>
  <c r="H860" i="1"/>
  <c r="E860" i="1"/>
  <c r="E860" i="42"/>
  <c r="F860" i="42"/>
  <c r="J860" i="42" s="1"/>
  <c r="H860" i="42"/>
  <c r="G860" i="42"/>
  <c r="I860" i="4"/>
  <c r="K860" i="4"/>
  <c r="D861" i="4" s="1"/>
  <c r="I862" i="45" l="1"/>
  <c r="K862" i="45"/>
  <c r="D863" i="45" s="1"/>
  <c r="F863" i="44"/>
  <c r="J863" i="44" s="1"/>
  <c r="E863" i="44"/>
  <c r="H863" i="44"/>
  <c r="G863" i="44"/>
  <c r="I850" i="37"/>
  <c r="K850" i="37"/>
  <c r="D851" i="37" s="1"/>
  <c r="F861" i="43"/>
  <c r="J861" i="43" s="1"/>
  <c r="H861" i="43"/>
  <c r="G861" i="43"/>
  <c r="E861" i="43"/>
  <c r="H861" i="4"/>
  <c r="G861" i="4"/>
  <c r="F861" i="4"/>
  <c r="J861" i="4" s="1"/>
  <c r="E861" i="4"/>
  <c r="K860" i="42"/>
  <c r="D861" i="42" s="1"/>
  <c r="I860" i="42"/>
  <c r="K860" i="1"/>
  <c r="D861" i="1" s="1"/>
  <c r="I860" i="1"/>
  <c r="E884" i="38"/>
  <c r="H884" i="38"/>
  <c r="G884" i="38"/>
  <c r="F884" i="38"/>
  <c r="J884" i="38" s="1"/>
  <c r="F863" i="45" l="1"/>
  <c r="J863" i="45" s="1"/>
  <c r="E863" i="45"/>
  <c r="G863" i="45"/>
  <c r="H863" i="45"/>
  <c r="I863" i="44"/>
  <c r="K863" i="44"/>
  <c r="D864" i="44" s="1"/>
  <c r="E851" i="37"/>
  <c r="G851" i="37"/>
  <c r="H851" i="37"/>
  <c r="F851" i="37"/>
  <c r="J851" i="37" s="1"/>
  <c r="K861" i="43"/>
  <c r="D862" i="43" s="1"/>
  <c r="I861" i="43"/>
  <c r="K884" i="38"/>
  <c r="D885" i="38" s="1"/>
  <c r="I884" i="38"/>
  <c r="H861" i="1"/>
  <c r="F861" i="1"/>
  <c r="J861" i="1" s="1"/>
  <c r="G861" i="1"/>
  <c r="E861" i="1"/>
  <c r="I861" i="4"/>
  <c r="K861" i="4"/>
  <c r="D862" i="4" s="1"/>
  <c r="E861" i="42"/>
  <c r="G861" i="42"/>
  <c r="F861" i="42"/>
  <c r="J861" i="42" s="1"/>
  <c r="H861" i="42"/>
  <c r="K863" i="45" l="1"/>
  <c r="D864" i="45" s="1"/>
  <c r="I863" i="45"/>
  <c r="H864" i="44"/>
  <c r="F864" i="44"/>
  <c r="J864" i="44" s="1"/>
  <c r="E864" i="44"/>
  <c r="G864" i="44"/>
  <c r="K851" i="37"/>
  <c r="D852" i="37" s="1"/>
  <c r="I851" i="37"/>
  <c r="G862" i="43"/>
  <c r="F862" i="43"/>
  <c r="J862" i="43" s="1"/>
  <c r="E862" i="43"/>
  <c r="H862" i="43"/>
  <c r="F862" i="4"/>
  <c r="J862" i="4" s="1"/>
  <c r="E862" i="4"/>
  <c r="H862" i="4"/>
  <c r="G862" i="4"/>
  <c r="I861" i="1"/>
  <c r="K861" i="1"/>
  <c r="D862" i="1" s="1"/>
  <c r="G885" i="38"/>
  <c r="F885" i="38"/>
  <c r="J885" i="38" s="1"/>
  <c r="E885" i="38"/>
  <c r="H885" i="38"/>
  <c r="I861" i="42"/>
  <c r="K861" i="42"/>
  <c r="D862" i="42" s="1"/>
  <c r="H864" i="45" l="1"/>
  <c r="F864" i="45"/>
  <c r="J864" i="45" s="1"/>
  <c r="E864" i="45"/>
  <c r="G864" i="45"/>
  <c r="I864" i="44"/>
  <c r="K864" i="44"/>
  <c r="D865" i="44" s="1"/>
  <c r="E852" i="37"/>
  <c r="F852" i="37"/>
  <c r="J852" i="37" s="1"/>
  <c r="H852" i="37"/>
  <c r="G852" i="37"/>
  <c r="K862" i="43"/>
  <c r="D863" i="43" s="1"/>
  <c r="I862" i="43"/>
  <c r="I862" i="4"/>
  <c r="K862" i="4"/>
  <c r="D863" i="4" s="1"/>
  <c r="I885" i="38"/>
  <c r="K885" i="38"/>
  <c r="D886" i="38" s="1"/>
  <c r="F862" i="1"/>
  <c r="J862" i="1" s="1"/>
  <c r="H862" i="1"/>
  <c r="G862" i="1"/>
  <c r="E862" i="1"/>
  <c r="H862" i="42"/>
  <c r="E862" i="42"/>
  <c r="G862" i="42"/>
  <c r="F862" i="42"/>
  <c r="J862" i="42" s="1"/>
  <c r="I864" i="45" l="1"/>
  <c r="K864" i="45"/>
  <c r="D865" i="45" s="1"/>
  <c r="H865" i="44"/>
  <c r="E865" i="44"/>
  <c r="G865" i="44"/>
  <c r="F865" i="44"/>
  <c r="J865" i="44" s="1"/>
  <c r="K852" i="37"/>
  <c r="D853" i="37" s="1"/>
  <c r="I852" i="37"/>
  <c r="E863" i="43"/>
  <c r="F863" i="43"/>
  <c r="J863" i="43" s="1"/>
  <c r="H863" i="43"/>
  <c r="G863" i="43"/>
  <c r="K862" i="1"/>
  <c r="D863" i="1" s="1"/>
  <c r="I862" i="1"/>
  <c r="H863" i="4"/>
  <c r="F863" i="4"/>
  <c r="J863" i="4" s="1"/>
  <c r="E863" i="4"/>
  <c r="G863" i="4"/>
  <c r="K862" i="42"/>
  <c r="D863" i="42" s="1"/>
  <c r="I862" i="42"/>
  <c r="E886" i="38"/>
  <c r="H886" i="38"/>
  <c r="G886" i="38"/>
  <c r="F886" i="38"/>
  <c r="J886" i="38" s="1"/>
  <c r="F865" i="45" l="1"/>
  <c r="J865" i="45" s="1"/>
  <c r="E865" i="45"/>
  <c r="G865" i="45"/>
  <c r="H865" i="45"/>
  <c r="I865" i="44"/>
  <c r="K865" i="44"/>
  <c r="D866" i="44" s="1"/>
  <c r="E853" i="37"/>
  <c r="F853" i="37"/>
  <c r="J853" i="37" s="1"/>
  <c r="G853" i="37"/>
  <c r="H853" i="37"/>
  <c r="K863" i="43"/>
  <c r="D864" i="43" s="1"/>
  <c r="I863" i="43"/>
  <c r="F863" i="1"/>
  <c r="J863" i="1" s="1"/>
  <c r="H863" i="1"/>
  <c r="E863" i="1"/>
  <c r="G863" i="1"/>
  <c r="I863" i="4"/>
  <c r="K863" i="4"/>
  <c r="D864" i="4" s="1"/>
  <c r="I886" i="38"/>
  <c r="K886" i="38"/>
  <c r="D887" i="38" s="1"/>
  <c r="E863" i="42"/>
  <c r="G863" i="42"/>
  <c r="F863" i="42"/>
  <c r="J863" i="42" s="1"/>
  <c r="H863" i="42"/>
  <c r="I865" i="45" l="1"/>
  <c r="K865" i="45"/>
  <c r="D866" i="45" s="1"/>
  <c r="F866" i="44"/>
  <c r="J866" i="44" s="1"/>
  <c r="E866" i="44"/>
  <c r="G866" i="44"/>
  <c r="H866" i="44"/>
  <c r="K853" i="37"/>
  <c r="D854" i="37" s="1"/>
  <c r="I853" i="37"/>
  <c r="E864" i="43"/>
  <c r="F864" i="43"/>
  <c r="J864" i="43" s="1"/>
  <c r="G864" i="43"/>
  <c r="H864" i="43"/>
  <c r="G887" i="38"/>
  <c r="F887" i="38"/>
  <c r="J887" i="38" s="1"/>
  <c r="E887" i="38"/>
  <c r="H887" i="38"/>
  <c r="F864" i="4"/>
  <c r="J864" i="4" s="1"/>
  <c r="E864" i="4"/>
  <c r="H864" i="4"/>
  <c r="G864" i="4"/>
  <c r="I863" i="42"/>
  <c r="K863" i="42"/>
  <c r="D864" i="42" s="1"/>
  <c r="K863" i="1"/>
  <c r="D864" i="1" s="1"/>
  <c r="I863" i="1"/>
  <c r="H866" i="45" l="1"/>
  <c r="F866" i="45"/>
  <c r="J866" i="45" s="1"/>
  <c r="G866" i="45"/>
  <c r="E866" i="45"/>
  <c r="I866" i="44"/>
  <c r="K866" i="44"/>
  <c r="D867" i="44" s="1"/>
  <c r="G854" i="37"/>
  <c r="H854" i="37"/>
  <c r="F854" i="37"/>
  <c r="J854" i="37" s="1"/>
  <c r="E854" i="37"/>
  <c r="I864" i="43"/>
  <c r="K864" i="43"/>
  <c r="D865" i="43" s="1"/>
  <c r="F864" i="42"/>
  <c r="J864" i="42" s="1"/>
  <c r="E864" i="42"/>
  <c r="H864" i="42"/>
  <c r="G864" i="42"/>
  <c r="I864" i="4"/>
  <c r="K864" i="4"/>
  <c r="D865" i="4" s="1"/>
  <c r="I887" i="38"/>
  <c r="K887" i="38"/>
  <c r="D888" i="38" s="1"/>
  <c r="F864" i="1"/>
  <c r="J864" i="1" s="1"/>
  <c r="E864" i="1"/>
  <c r="G864" i="1"/>
  <c r="H864" i="1"/>
  <c r="I866" i="45" l="1"/>
  <c r="K866" i="45"/>
  <c r="D867" i="45" s="1"/>
  <c r="E867" i="44"/>
  <c r="H867" i="44"/>
  <c r="F867" i="44"/>
  <c r="J867" i="44" s="1"/>
  <c r="G867" i="44"/>
  <c r="I854" i="37"/>
  <c r="K854" i="37"/>
  <c r="D855" i="37" s="1"/>
  <c r="H865" i="43"/>
  <c r="G865" i="43"/>
  <c r="E865" i="43"/>
  <c r="F865" i="43"/>
  <c r="J865" i="43" s="1"/>
  <c r="E888" i="38"/>
  <c r="H888" i="38"/>
  <c r="G888" i="38"/>
  <c r="F888" i="38"/>
  <c r="J888" i="38" s="1"/>
  <c r="H865" i="4"/>
  <c r="G865" i="4"/>
  <c r="F865" i="4"/>
  <c r="J865" i="4" s="1"/>
  <c r="E865" i="4"/>
  <c r="K864" i="1"/>
  <c r="D865" i="1" s="1"/>
  <c r="I864" i="1"/>
  <c r="K864" i="42"/>
  <c r="D865" i="42" s="1"/>
  <c r="I864" i="42"/>
  <c r="F867" i="45" l="1"/>
  <c r="J867" i="45" s="1"/>
  <c r="E867" i="45"/>
  <c r="H867" i="45"/>
  <c r="G867" i="45"/>
  <c r="I867" i="44"/>
  <c r="K867" i="44"/>
  <c r="D868" i="44" s="1"/>
  <c r="E855" i="37"/>
  <c r="G855" i="37"/>
  <c r="H855" i="37"/>
  <c r="F855" i="37"/>
  <c r="J855" i="37" s="1"/>
  <c r="I865" i="43"/>
  <c r="K865" i="43"/>
  <c r="D866" i="43" s="1"/>
  <c r="I888" i="38"/>
  <c r="K888" i="38"/>
  <c r="D889" i="38" s="1"/>
  <c r="H865" i="1"/>
  <c r="F865" i="1"/>
  <c r="J865" i="1" s="1"/>
  <c r="E865" i="1"/>
  <c r="G865" i="1"/>
  <c r="E865" i="42"/>
  <c r="G865" i="42"/>
  <c r="F865" i="42"/>
  <c r="J865" i="42" s="1"/>
  <c r="H865" i="42"/>
  <c r="I865" i="4"/>
  <c r="K865" i="4"/>
  <c r="D866" i="4" s="1"/>
  <c r="K867" i="45" l="1"/>
  <c r="D868" i="45" s="1"/>
  <c r="I867" i="45"/>
  <c r="F868" i="44"/>
  <c r="J868" i="44" s="1"/>
  <c r="H868" i="44"/>
  <c r="G868" i="44"/>
  <c r="E868" i="44"/>
  <c r="K855" i="37"/>
  <c r="D856" i="37" s="1"/>
  <c r="I855" i="37"/>
  <c r="H866" i="43"/>
  <c r="G866" i="43"/>
  <c r="E866" i="43"/>
  <c r="F866" i="43"/>
  <c r="J866" i="43" s="1"/>
  <c r="I865" i="42"/>
  <c r="K865" i="42"/>
  <c r="D866" i="42" s="1"/>
  <c r="F866" i="4"/>
  <c r="J866" i="4" s="1"/>
  <c r="E866" i="4"/>
  <c r="H866" i="4"/>
  <c r="G866" i="4"/>
  <c r="G889" i="38"/>
  <c r="F889" i="38"/>
  <c r="J889" i="38" s="1"/>
  <c r="H889" i="38"/>
  <c r="E889" i="38"/>
  <c r="I865" i="1"/>
  <c r="K865" i="1"/>
  <c r="D866" i="1" s="1"/>
  <c r="H868" i="45" l="1"/>
  <c r="F868" i="45"/>
  <c r="J868" i="45" s="1"/>
  <c r="E868" i="45"/>
  <c r="G868" i="45"/>
  <c r="I868" i="44"/>
  <c r="K868" i="44"/>
  <c r="D869" i="44" s="1"/>
  <c r="E856" i="37"/>
  <c r="F856" i="37"/>
  <c r="J856" i="37" s="1"/>
  <c r="H856" i="37"/>
  <c r="G856" i="37"/>
  <c r="K866" i="43"/>
  <c r="D867" i="43" s="1"/>
  <c r="I866" i="43"/>
  <c r="F866" i="1"/>
  <c r="J866" i="1" s="1"/>
  <c r="H866" i="1"/>
  <c r="G866" i="1"/>
  <c r="E866" i="1"/>
  <c r="I866" i="4"/>
  <c r="K866" i="4"/>
  <c r="D867" i="4" s="1"/>
  <c r="I889" i="38"/>
  <c r="K889" i="38"/>
  <c r="D890" i="38" s="1"/>
  <c r="H866" i="42"/>
  <c r="G866" i="42"/>
  <c r="E866" i="42"/>
  <c r="F866" i="42"/>
  <c r="J866" i="42" s="1"/>
  <c r="I868" i="45" l="1"/>
  <c r="K868" i="45"/>
  <c r="D869" i="45" s="1"/>
  <c r="H869" i="44"/>
  <c r="E869" i="44"/>
  <c r="G869" i="44"/>
  <c r="F869" i="44"/>
  <c r="J869" i="44" s="1"/>
  <c r="K856" i="37"/>
  <c r="D857" i="37" s="1"/>
  <c r="I856" i="37"/>
  <c r="F867" i="43"/>
  <c r="J867" i="43" s="1"/>
  <c r="E867" i="43"/>
  <c r="G867" i="43"/>
  <c r="H867" i="43"/>
  <c r="K866" i="42"/>
  <c r="D867" i="42" s="1"/>
  <c r="I866" i="42"/>
  <c r="E890" i="38"/>
  <c r="H890" i="38"/>
  <c r="G890" i="38"/>
  <c r="F890" i="38"/>
  <c r="J890" i="38" s="1"/>
  <c r="G867" i="4"/>
  <c r="H867" i="4"/>
  <c r="F867" i="4"/>
  <c r="J867" i="4" s="1"/>
  <c r="E867" i="4"/>
  <c r="K866" i="1"/>
  <c r="D867" i="1" s="1"/>
  <c r="I866" i="1"/>
  <c r="F869" i="45" l="1"/>
  <c r="J869" i="45" s="1"/>
  <c r="E869" i="45"/>
  <c r="H869" i="45"/>
  <c r="G869" i="45"/>
  <c r="I869" i="44"/>
  <c r="K869" i="44"/>
  <c r="D870" i="44" s="1"/>
  <c r="E857" i="37"/>
  <c r="F857" i="37"/>
  <c r="J857" i="37" s="1"/>
  <c r="G857" i="37"/>
  <c r="H857" i="37"/>
  <c r="K867" i="43"/>
  <c r="D868" i="43" s="1"/>
  <c r="I867" i="43"/>
  <c r="I867" i="4"/>
  <c r="K867" i="4"/>
  <c r="D868" i="4" s="1"/>
  <c r="K890" i="38"/>
  <c r="D891" i="38" s="1"/>
  <c r="I890" i="38"/>
  <c r="F867" i="1"/>
  <c r="J867" i="1" s="1"/>
  <c r="E867" i="1"/>
  <c r="G867" i="1"/>
  <c r="H867" i="1"/>
  <c r="E867" i="42"/>
  <c r="G867" i="42"/>
  <c r="F867" i="42"/>
  <c r="J867" i="42" s="1"/>
  <c r="H867" i="42"/>
  <c r="I869" i="45" l="1"/>
  <c r="K869" i="45"/>
  <c r="D870" i="45" s="1"/>
  <c r="G870" i="44"/>
  <c r="E870" i="44"/>
  <c r="F870" i="44"/>
  <c r="J870" i="44" s="1"/>
  <c r="H870" i="44"/>
  <c r="K857" i="37"/>
  <c r="D858" i="37" s="1"/>
  <c r="I857" i="37"/>
  <c r="F868" i="43"/>
  <c r="J868" i="43" s="1"/>
  <c r="H868" i="43"/>
  <c r="E868" i="43"/>
  <c r="G868" i="43"/>
  <c r="K867" i="1"/>
  <c r="D868" i="1" s="1"/>
  <c r="I867" i="1"/>
  <c r="F868" i="4"/>
  <c r="J868" i="4" s="1"/>
  <c r="E868" i="4"/>
  <c r="H868" i="4"/>
  <c r="G868" i="4"/>
  <c r="I867" i="42"/>
  <c r="K867" i="42"/>
  <c r="D868" i="42" s="1"/>
  <c r="G891" i="38"/>
  <c r="F891" i="38"/>
  <c r="J891" i="38" s="1"/>
  <c r="H891" i="38"/>
  <c r="E891" i="38"/>
  <c r="H870" i="45" l="1"/>
  <c r="F870" i="45"/>
  <c r="J870" i="45" s="1"/>
  <c r="E870" i="45"/>
  <c r="G870" i="45"/>
  <c r="I870" i="44"/>
  <c r="K870" i="44"/>
  <c r="D871" i="44" s="1"/>
  <c r="F858" i="37"/>
  <c r="J858" i="37" s="1"/>
  <c r="E858" i="37"/>
  <c r="H858" i="37"/>
  <c r="G858" i="37"/>
  <c r="I868" i="43"/>
  <c r="K868" i="43"/>
  <c r="D869" i="43" s="1"/>
  <c r="I891" i="38"/>
  <c r="K891" i="38"/>
  <c r="D892" i="38" s="1"/>
  <c r="E868" i="42"/>
  <c r="F868" i="42"/>
  <c r="J868" i="42" s="1"/>
  <c r="H868" i="42"/>
  <c r="G868" i="42"/>
  <c r="I868" i="4"/>
  <c r="K868" i="4"/>
  <c r="D869" i="4" s="1"/>
  <c r="F868" i="1"/>
  <c r="J868" i="1" s="1"/>
  <c r="G868" i="1"/>
  <c r="H868" i="1"/>
  <c r="E868" i="1"/>
  <c r="I870" i="45" l="1"/>
  <c r="K870" i="45"/>
  <c r="D871" i="45" s="1"/>
  <c r="F871" i="44"/>
  <c r="J871" i="44" s="1"/>
  <c r="E871" i="44"/>
  <c r="G871" i="44"/>
  <c r="H871" i="44"/>
  <c r="I858" i="37"/>
  <c r="K858" i="37"/>
  <c r="D859" i="37" s="1"/>
  <c r="E869" i="43"/>
  <c r="G869" i="43"/>
  <c r="H869" i="43"/>
  <c r="F869" i="43"/>
  <c r="J869" i="43" s="1"/>
  <c r="H869" i="4"/>
  <c r="F869" i="4"/>
  <c r="J869" i="4" s="1"/>
  <c r="E869" i="4"/>
  <c r="G869" i="4"/>
  <c r="K868" i="42"/>
  <c r="D869" i="42" s="1"/>
  <c r="I868" i="42"/>
  <c r="E892" i="38"/>
  <c r="H892" i="38"/>
  <c r="G892" i="38"/>
  <c r="F892" i="38"/>
  <c r="J892" i="38" s="1"/>
  <c r="K868" i="1"/>
  <c r="D869" i="1" s="1"/>
  <c r="I868" i="1"/>
  <c r="F871" i="45" l="1"/>
  <c r="J871" i="45" s="1"/>
  <c r="E871" i="45"/>
  <c r="H871" i="45"/>
  <c r="G871" i="45"/>
  <c r="I871" i="44"/>
  <c r="K871" i="44"/>
  <c r="D872" i="44" s="1"/>
  <c r="H859" i="37"/>
  <c r="F859" i="37"/>
  <c r="J859" i="37" s="1"/>
  <c r="E859" i="37"/>
  <c r="G859" i="37"/>
  <c r="I869" i="43"/>
  <c r="K869" i="43"/>
  <c r="D870" i="43" s="1"/>
  <c r="I869" i="4"/>
  <c r="K869" i="4"/>
  <c r="D870" i="4" s="1"/>
  <c r="K892" i="38"/>
  <c r="D893" i="38" s="1"/>
  <c r="I892" i="38"/>
  <c r="H869" i="1"/>
  <c r="E869" i="1"/>
  <c r="F869" i="1"/>
  <c r="J869" i="1" s="1"/>
  <c r="G869" i="1"/>
  <c r="E869" i="42"/>
  <c r="G869" i="42"/>
  <c r="F869" i="42"/>
  <c r="J869" i="42" s="1"/>
  <c r="H869" i="42"/>
  <c r="K871" i="45" l="1"/>
  <c r="D872" i="45" s="1"/>
  <c r="I871" i="45"/>
  <c r="H872" i="44"/>
  <c r="F872" i="44"/>
  <c r="J872" i="44" s="1"/>
  <c r="E872" i="44"/>
  <c r="G872" i="44"/>
  <c r="I859" i="37"/>
  <c r="K859" i="37"/>
  <c r="D860" i="37" s="1"/>
  <c r="G870" i="43"/>
  <c r="F870" i="43"/>
  <c r="J870" i="43" s="1"/>
  <c r="H870" i="43"/>
  <c r="E870" i="43"/>
  <c r="F870" i="4"/>
  <c r="J870" i="4" s="1"/>
  <c r="E870" i="4"/>
  <c r="H870" i="4"/>
  <c r="G870" i="4"/>
  <c r="I869" i="42"/>
  <c r="K869" i="42"/>
  <c r="D870" i="42" s="1"/>
  <c r="I869" i="1"/>
  <c r="K869" i="1"/>
  <c r="D870" i="1" s="1"/>
  <c r="G893" i="38"/>
  <c r="F893" i="38"/>
  <c r="J893" i="38" s="1"/>
  <c r="E893" i="38"/>
  <c r="H893" i="38"/>
  <c r="H872" i="45" l="1"/>
  <c r="F872" i="45"/>
  <c r="J872" i="45" s="1"/>
  <c r="E872" i="45"/>
  <c r="G872" i="45"/>
  <c r="I872" i="44"/>
  <c r="K872" i="44"/>
  <c r="D873" i="44" s="1"/>
  <c r="H860" i="37"/>
  <c r="G860" i="37"/>
  <c r="E860" i="37"/>
  <c r="F860" i="37"/>
  <c r="J860" i="37" s="1"/>
  <c r="I870" i="43"/>
  <c r="K870" i="43"/>
  <c r="D871" i="43" s="1"/>
  <c r="I893" i="38"/>
  <c r="K893" i="38"/>
  <c r="D894" i="38" s="1"/>
  <c r="H870" i="42"/>
  <c r="E870" i="42"/>
  <c r="G870" i="42"/>
  <c r="F870" i="42"/>
  <c r="J870" i="42" s="1"/>
  <c r="F870" i="1"/>
  <c r="J870" i="1" s="1"/>
  <c r="H870" i="1"/>
  <c r="G870" i="1"/>
  <c r="E870" i="1"/>
  <c r="I870" i="4"/>
  <c r="K870" i="4"/>
  <c r="D871" i="4" s="1"/>
  <c r="I872" i="45" l="1"/>
  <c r="K872" i="45"/>
  <c r="D873" i="45" s="1"/>
  <c r="H873" i="44"/>
  <c r="E873" i="44"/>
  <c r="G873" i="44"/>
  <c r="F873" i="44"/>
  <c r="J873" i="44" s="1"/>
  <c r="K860" i="37"/>
  <c r="D861" i="37" s="1"/>
  <c r="I860" i="37"/>
  <c r="G871" i="43"/>
  <c r="E871" i="43"/>
  <c r="H871" i="43"/>
  <c r="F871" i="43"/>
  <c r="J871" i="43" s="1"/>
  <c r="K870" i="1"/>
  <c r="D871" i="1" s="1"/>
  <c r="I870" i="1"/>
  <c r="H871" i="4"/>
  <c r="G871" i="4"/>
  <c r="E871" i="4"/>
  <c r="F871" i="4"/>
  <c r="J871" i="4" s="1"/>
  <c r="K870" i="42"/>
  <c r="D871" i="42" s="1"/>
  <c r="I870" i="42"/>
  <c r="E894" i="38"/>
  <c r="H894" i="38"/>
  <c r="G894" i="38"/>
  <c r="F894" i="38"/>
  <c r="J894" i="38" s="1"/>
  <c r="F873" i="45" l="1"/>
  <c r="J873" i="45" s="1"/>
  <c r="E873" i="45"/>
  <c r="H873" i="45"/>
  <c r="G873" i="45"/>
  <c r="I873" i="44"/>
  <c r="K873" i="44"/>
  <c r="D874" i="44" s="1"/>
  <c r="G861" i="37"/>
  <c r="H861" i="37"/>
  <c r="E861" i="37"/>
  <c r="F861" i="37"/>
  <c r="J861" i="37" s="1"/>
  <c r="K871" i="43"/>
  <c r="D872" i="43" s="1"/>
  <c r="I871" i="43"/>
  <c r="E871" i="42"/>
  <c r="G871" i="42"/>
  <c r="F871" i="42"/>
  <c r="J871" i="42" s="1"/>
  <c r="H871" i="42"/>
  <c r="K871" i="4"/>
  <c r="D872" i="4" s="1"/>
  <c r="I871" i="4"/>
  <c r="I894" i="38"/>
  <c r="K894" i="38"/>
  <c r="D895" i="38" s="1"/>
  <c r="E871" i="1"/>
  <c r="F871" i="1"/>
  <c r="J871" i="1" s="1"/>
  <c r="H871" i="1"/>
  <c r="G871" i="1"/>
  <c r="I873" i="45" l="1"/>
  <c r="K873" i="45"/>
  <c r="D874" i="45" s="1"/>
  <c r="F874" i="44"/>
  <c r="J874" i="44" s="1"/>
  <c r="H874" i="44"/>
  <c r="G874" i="44"/>
  <c r="E874" i="44"/>
  <c r="K861" i="37"/>
  <c r="D862" i="37" s="1"/>
  <c r="I861" i="37"/>
  <c r="F872" i="43"/>
  <c r="J872" i="43" s="1"/>
  <c r="E872" i="43"/>
  <c r="G872" i="43"/>
  <c r="H872" i="43"/>
  <c r="K871" i="1"/>
  <c r="D872" i="1" s="1"/>
  <c r="I871" i="1"/>
  <c r="F872" i="4"/>
  <c r="J872" i="4" s="1"/>
  <c r="E872" i="4"/>
  <c r="H872" i="4"/>
  <c r="G872" i="4"/>
  <c r="I871" i="42"/>
  <c r="K871" i="42"/>
  <c r="D872" i="42" s="1"/>
  <c r="G895" i="38"/>
  <c r="F895" i="38"/>
  <c r="J895" i="38" s="1"/>
  <c r="E895" i="38"/>
  <c r="H895" i="38"/>
  <c r="H874" i="45" l="1"/>
  <c r="F874" i="45"/>
  <c r="J874" i="45" s="1"/>
  <c r="G874" i="45"/>
  <c r="E874" i="45"/>
  <c r="I874" i="44"/>
  <c r="K874" i="44"/>
  <c r="D875" i="44" s="1"/>
  <c r="H862" i="37"/>
  <c r="G862" i="37"/>
  <c r="F862" i="37"/>
  <c r="J862" i="37" s="1"/>
  <c r="E862" i="37"/>
  <c r="K872" i="43"/>
  <c r="D873" i="43" s="1"/>
  <c r="I872" i="43"/>
  <c r="I872" i="4"/>
  <c r="K872" i="4"/>
  <c r="D873" i="4" s="1"/>
  <c r="I895" i="38"/>
  <c r="K895" i="38"/>
  <c r="D896" i="38" s="1"/>
  <c r="F872" i="42"/>
  <c r="J872" i="42" s="1"/>
  <c r="E872" i="42"/>
  <c r="H872" i="42"/>
  <c r="G872" i="42"/>
  <c r="F872" i="1"/>
  <c r="J872" i="1" s="1"/>
  <c r="E872" i="1"/>
  <c r="G872" i="1"/>
  <c r="H872" i="1"/>
  <c r="I874" i="45" l="1"/>
  <c r="K874" i="45"/>
  <c r="D875" i="45" s="1"/>
  <c r="E875" i="44"/>
  <c r="G875" i="44"/>
  <c r="H875" i="44"/>
  <c r="F875" i="44"/>
  <c r="J875" i="44" s="1"/>
  <c r="I862" i="37"/>
  <c r="K862" i="37"/>
  <c r="D863" i="37" s="1"/>
  <c r="H873" i="43"/>
  <c r="E873" i="43"/>
  <c r="F873" i="43"/>
  <c r="J873" i="43" s="1"/>
  <c r="G873" i="43"/>
  <c r="H873" i="4"/>
  <c r="G873" i="4"/>
  <c r="F873" i="4"/>
  <c r="J873" i="4" s="1"/>
  <c r="E873" i="4"/>
  <c r="K872" i="42"/>
  <c r="D873" i="42" s="1"/>
  <c r="I872" i="42"/>
  <c r="E896" i="38"/>
  <c r="H896" i="38"/>
  <c r="G896" i="38"/>
  <c r="F896" i="38"/>
  <c r="J896" i="38" s="1"/>
  <c r="K872" i="1"/>
  <c r="D873" i="1" s="1"/>
  <c r="I872" i="1"/>
  <c r="F875" i="45" l="1"/>
  <c r="J875" i="45" s="1"/>
  <c r="E875" i="45"/>
  <c r="H875" i="45"/>
  <c r="G875" i="45"/>
  <c r="I875" i="44"/>
  <c r="K875" i="44"/>
  <c r="D876" i="44" s="1"/>
  <c r="E863" i="37"/>
  <c r="G863" i="37"/>
  <c r="H863" i="37"/>
  <c r="F863" i="37"/>
  <c r="J863" i="37" s="1"/>
  <c r="K873" i="43"/>
  <c r="D874" i="43" s="1"/>
  <c r="I873" i="43"/>
  <c r="I896" i="38"/>
  <c r="K896" i="38"/>
  <c r="D897" i="38" s="1"/>
  <c r="E873" i="42"/>
  <c r="G873" i="42"/>
  <c r="F873" i="42"/>
  <c r="J873" i="42" s="1"/>
  <c r="H873" i="42"/>
  <c r="H873" i="1"/>
  <c r="F873" i="1"/>
  <c r="J873" i="1" s="1"/>
  <c r="G873" i="1"/>
  <c r="E873" i="1"/>
  <c r="I873" i="4"/>
  <c r="K873" i="4"/>
  <c r="D874" i="4" s="1"/>
  <c r="K875" i="45" l="1"/>
  <c r="D876" i="45" s="1"/>
  <c r="I875" i="45"/>
  <c r="F876" i="44"/>
  <c r="J876" i="44" s="1"/>
  <c r="H876" i="44"/>
  <c r="G876" i="44"/>
  <c r="E876" i="44"/>
  <c r="K863" i="37"/>
  <c r="D864" i="37" s="1"/>
  <c r="I863" i="37"/>
  <c r="H874" i="43"/>
  <c r="G874" i="43"/>
  <c r="F874" i="43"/>
  <c r="J874" i="43" s="1"/>
  <c r="E874" i="43"/>
  <c r="F874" i="4"/>
  <c r="J874" i="4" s="1"/>
  <c r="E874" i="4"/>
  <c r="H874" i="4"/>
  <c r="G874" i="4"/>
  <c r="G897" i="38"/>
  <c r="F897" i="38"/>
  <c r="J897" i="38" s="1"/>
  <c r="H897" i="38"/>
  <c r="E897" i="38"/>
  <c r="I873" i="1"/>
  <c r="K873" i="1"/>
  <c r="D874" i="1" s="1"/>
  <c r="I873" i="42"/>
  <c r="K873" i="42"/>
  <c r="D874" i="42" s="1"/>
  <c r="H876" i="45" l="1"/>
  <c r="F876" i="45"/>
  <c r="J876" i="45" s="1"/>
  <c r="E876" i="45"/>
  <c r="G876" i="45"/>
  <c r="I876" i="44"/>
  <c r="K876" i="44"/>
  <c r="D877" i="44" s="1"/>
  <c r="H864" i="37"/>
  <c r="G864" i="37"/>
  <c r="E864" i="37"/>
  <c r="F864" i="37"/>
  <c r="J864" i="37" s="1"/>
  <c r="K874" i="43"/>
  <c r="D875" i="43" s="1"/>
  <c r="I874" i="43"/>
  <c r="H874" i="42"/>
  <c r="G874" i="42"/>
  <c r="F874" i="42"/>
  <c r="J874" i="42" s="1"/>
  <c r="E874" i="42"/>
  <c r="F874" i="1"/>
  <c r="J874" i="1" s="1"/>
  <c r="H874" i="1"/>
  <c r="G874" i="1"/>
  <c r="E874" i="1"/>
  <c r="I897" i="38"/>
  <c r="K897" i="38"/>
  <c r="D898" i="38" s="1"/>
  <c r="I874" i="4"/>
  <c r="K874" i="4"/>
  <c r="D875" i="4" s="1"/>
  <c r="I876" i="45" l="1"/>
  <c r="K876" i="45"/>
  <c r="D877" i="45" s="1"/>
  <c r="H877" i="44"/>
  <c r="E877" i="44"/>
  <c r="G877" i="44"/>
  <c r="F877" i="44"/>
  <c r="J877" i="44" s="1"/>
  <c r="K864" i="37"/>
  <c r="D865" i="37" s="1"/>
  <c r="I864" i="37"/>
  <c r="H875" i="43"/>
  <c r="G875" i="43"/>
  <c r="F875" i="43"/>
  <c r="J875" i="43" s="1"/>
  <c r="E875" i="43"/>
  <c r="E898" i="38"/>
  <c r="H898" i="38"/>
  <c r="G898" i="38"/>
  <c r="F898" i="38"/>
  <c r="J898" i="38" s="1"/>
  <c r="K874" i="1"/>
  <c r="D875" i="1" s="1"/>
  <c r="I874" i="1"/>
  <c r="G875" i="4"/>
  <c r="F875" i="4"/>
  <c r="J875" i="4" s="1"/>
  <c r="H875" i="4"/>
  <c r="E875" i="4"/>
  <c r="K874" i="42"/>
  <c r="D875" i="42" s="1"/>
  <c r="I874" i="42"/>
  <c r="F877" i="45" l="1"/>
  <c r="J877" i="45" s="1"/>
  <c r="E877" i="45"/>
  <c r="H877" i="45"/>
  <c r="G877" i="45"/>
  <c r="I877" i="44"/>
  <c r="K877" i="44"/>
  <c r="D878" i="44" s="1"/>
  <c r="E865" i="37"/>
  <c r="F865" i="37"/>
  <c r="J865" i="37" s="1"/>
  <c r="G865" i="37"/>
  <c r="H865" i="37"/>
  <c r="K875" i="43"/>
  <c r="D876" i="43" s="1"/>
  <c r="I875" i="43"/>
  <c r="K898" i="38"/>
  <c r="D899" i="38" s="1"/>
  <c r="I898" i="38"/>
  <c r="I875" i="4"/>
  <c r="K875" i="4"/>
  <c r="D876" i="4" s="1"/>
  <c r="E875" i="42"/>
  <c r="G875" i="42"/>
  <c r="F875" i="42"/>
  <c r="J875" i="42" s="1"/>
  <c r="H875" i="42"/>
  <c r="E875" i="1"/>
  <c r="F875" i="1"/>
  <c r="J875" i="1" s="1"/>
  <c r="G875" i="1"/>
  <c r="H875" i="1"/>
  <c r="I877" i="45" l="1"/>
  <c r="K877" i="45"/>
  <c r="D878" i="45" s="1"/>
  <c r="H878" i="44"/>
  <c r="G878" i="44"/>
  <c r="E878" i="44"/>
  <c r="F878" i="44"/>
  <c r="J878" i="44" s="1"/>
  <c r="K865" i="37"/>
  <c r="D866" i="37" s="1"/>
  <c r="I865" i="37"/>
  <c r="F876" i="43"/>
  <c r="J876" i="43" s="1"/>
  <c r="H876" i="43"/>
  <c r="E876" i="43"/>
  <c r="G876" i="43"/>
  <c r="K875" i="1"/>
  <c r="D876" i="1" s="1"/>
  <c r="I875" i="1"/>
  <c r="F876" i="4"/>
  <c r="J876" i="4" s="1"/>
  <c r="E876" i="4"/>
  <c r="H876" i="4"/>
  <c r="G876" i="4"/>
  <c r="I875" i="42"/>
  <c r="K875" i="42"/>
  <c r="D876" i="42" s="1"/>
  <c r="G899" i="38"/>
  <c r="F899" i="38"/>
  <c r="J899" i="38" s="1"/>
  <c r="E899" i="38"/>
  <c r="H899" i="38"/>
  <c r="H878" i="45" l="1"/>
  <c r="F878" i="45"/>
  <c r="J878" i="45" s="1"/>
  <c r="E878" i="45"/>
  <c r="G878" i="45"/>
  <c r="I878" i="44"/>
  <c r="K878" i="44"/>
  <c r="D879" i="44" s="1"/>
  <c r="F866" i="37"/>
  <c r="J866" i="37" s="1"/>
  <c r="E866" i="37"/>
  <c r="H866" i="37"/>
  <c r="G866" i="37"/>
  <c r="K876" i="43"/>
  <c r="D877" i="43" s="1"/>
  <c r="I876" i="43"/>
  <c r="E876" i="42"/>
  <c r="F876" i="42"/>
  <c r="J876" i="42" s="1"/>
  <c r="H876" i="42"/>
  <c r="G876" i="42"/>
  <c r="I899" i="38"/>
  <c r="K899" i="38"/>
  <c r="D900" i="38" s="1"/>
  <c r="I876" i="4"/>
  <c r="K876" i="4"/>
  <c r="D877" i="4" s="1"/>
  <c r="F876" i="1"/>
  <c r="J876" i="1" s="1"/>
  <c r="G876" i="1"/>
  <c r="H876" i="1"/>
  <c r="E876" i="1"/>
  <c r="I878" i="45" l="1"/>
  <c r="K878" i="45"/>
  <c r="D879" i="45" s="1"/>
  <c r="F879" i="44"/>
  <c r="J879" i="44" s="1"/>
  <c r="E879" i="44"/>
  <c r="G879" i="44"/>
  <c r="H879" i="44"/>
  <c r="I866" i="37"/>
  <c r="K866" i="37"/>
  <c r="D867" i="37" s="1"/>
  <c r="E877" i="43"/>
  <c r="G877" i="43"/>
  <c r="F877" i="43"/>
  <c r="J877" i="43" s="1"/>
  <c r="H877" i="43"/>
  <c r="K876" i="42"/>
  <c r="D877" i="42" s="1"/>
  <c r="I876" i="42"/>
  <c r="H877" i="4"/>
  <c r="F877" i="4"/>
  <c r="J877" i="4" s="1"/>
  <c r="E877" i="4"/>
  <c r="G877" i="4"/>
  <c r="E900" i="38"/>
  <c r="H900" i="38"/>
  <c r="G900" i="38"/>
  <c r="F900" i="38"/>
  <c r="J900" i="38" s="1"/>
  <c r="K876" i="1"/>
  <c r="D877" i="1" s="1"/>
  <c r="I876" i="1"/>
  <c r="F879" i="45" l="1"/>
  <c r="J879" i="45" s="1"/>
  <c r="E879" i="45"/>
  <c r="G879" i="45"/>
  <c r="H879" i="45"/>
  <c r="I879" i="44"/>
  <c r="K879" i="44"/>
  <c r="D880" i="44" s="1"/>
  <c r="H867" i="37"/>
  <c r="F867" i="37"/>
  <c r="J867" i="37" s="1"/>
  <c r="E867" i="37"/>
  <c r="G867" i="37"/>
  <c r="I877" i="43"/>
  <c r="K877" i="43"/>
  <c r="D878" i="43" s="1"/>
  <c r="I877" i="4"/>
  <c r="K877" i="4"/>
  <c r="D878" i="4" s="1"/>
  <c r="H877" i="1"/>
  <c r="F877" i="1"/>
  <c r="J877" i="1" s="1"/>
  <c r="G877" i="1"/>
  <c r="E877" i="1"/>
  <c r="K900" i="38"/>
  <c r="D901" i="38" s="1"/>
  <c r="I900" i="38"/>
  <c r="E877" i="42"/>
  <c r="G877" i="42"/>
  <c r="F877" i="42"/>
  <c r="J877" i="42" s="1"/>
  <c r="H877" i="42"/>
  <c r="K879" i="45" l="1"/>
  <c r="D880" i="45" s="1"/>
  <c r="I879" i="45"/>
  <c r="H880" i="44"/>
  <c r="F880" i="44"/>
  <c r="J880" i="44" s="1"/>
  <c r="E880" i="44"/>
  <c r="G880" i="44"/>
  <c r="K867" i="37"/>
  <c r="D868" i="37" s="1"/>
  <c r="I867" i="37"/>
  <c r="G878" i="43"/>
  <c r="E878" i="43"/>
  <c r="F878" i="43"/>
  <c r="J878" i="43" s="1"/>
  <c r="H878" i="43"/>
  <c r="I877" i="1"/>
  <c r="K877" i="1"/>
  <c r="D878" i="1" s="1"/>
  <c r="F878" i="4"/>
  <c r="J878" i="4" s="1"/>
  <c r="E878" i="4"/>
  <c r="H878" i="4"/>
  <c r="G878" i="4"/>
  <c r="I877" i="42"/>
  <c r="K877" i="42"/>
  <c r="D878" i="42" s="1"/>
  <c r="G901" i="38"/>
  <c r="F901" i="38"/>
  <c r="J901" i="38" s="1"/>
  <c r="E901" i="38"/>
  <c r="H901" i="38"/>
  <c r="H880" i="45" l="1"/>
  <c r="F880" i="45"/>
  <c r="J880" i="45" s="1"/>
  <c r="E880" i="45"/>
  <c r="G880" i="45"/>
  <c r="I880" i="44"/>
  <c r="K880" i="44"/>
  <c r="D881" i="44" s="1"/>
  <c r="E868" i="37"/>
  <c r="F868" i="37"/>
  <c r="J868" i="37" s="1"/>
  <c r="H868" i="37"/>
  <c r="G868" i="37"/>
  <c r="I878" i="43"/>
  <c r="K878" i="43"/>
  <c r="D879" i="43" s="1"/>
  <c r="I878" i="4"/>
  <c r="K878" i="4"/>
  <c r="D879" i="4" s="1"/>
  <c r="I901" i="38"/>
  <c r="K901" i="38"/>
  <c r="D902" i="38" s="1"/>
  <c r="F878" i="1"/>
  <c r="J878" i="1" s="1"/>
  <c r="H878" i="1"/>
  <c r="G878" i="1"/>
  <c r="E878" i="1"/>
  <c r="H878" i="42"/>
  <c r="E878" i="42"/>
  <c r="G878" i="42"/>
  <c r="F878" i="42"/>
  <c r="J878" i="42" s="1"/>
  <c r="I880" i="45" l="1"/>
  <c r="K880" i="45"/>
  <c r="D881" i="45" s="1"/>
  <c r="H881" i="44"/>
  <c r="E881" i="44"/>
  <c r="G881" i="44"/>
  <c r="F881" i="44"/>
  <c r="J881" i="44" s="1"/>
  <c r="I868" i="37"/>
  <c r="K868" i="37"/>
  <c r="D869" i="37" s="1"/>
  <c r="G879" i="43"/>
  <c r="E879" i="43"/>
  <c r="F879" i="43"/>
  <c r="J879" i="43" s="1"/>
  <c r="H879" i="43"/>
  <c r="K878" i="1"/>
  <c r="D879" i="1" s="1"/>
  <c r="I878" i="1"/>
  <c r="E902" i="38"/>
  <c r="H902" i="38"/>
  <c r="G902" i="38"/>
  <c r="F902" i="38"/>
  <c r="J902" i="38" s="1"/>
  <c r="K878" i="42"/>
  <c r="D879" i="42" s="1"/>
  <c r="I878" i="42"/>
  <c r="H879" i="4"/>
  <c r="E879" i="4"/>
  <c r="G879" i="4"/>
  <c r="F879" i="4"/>
  <c r="J879" i="4" s="1"/>
  <c r="F881" i="45" l="1"/>
  <c r="J881" i="45" s="1"/>
  <c r="E881" i="45"/>
  <c r="G881" i="45"/>
  <c r="H881" i="45"/>
  <c r="I881" i="44"/>
  <c r="K881" i="44"/>
  <c r="D882" i="44" s="1"/>
  <c r="F869" i="37"/>
  <c r="J869" i="37" s="1"/>
  <c r="E869" i="37"/>
  <c r="G869" i="37"/>
  <c r="H869" i="37"/>
  <c r="K879" i="43"/>
  <c r="D880" i="43" s="1"/>
  <c r="I879" i="43"/>
  <c r="E879" i="42"/>
  <c r="G879" i="42"/>
  <c r="F879" i="42"/>
  <c r="J879" i="42" s="1"/>
  <c r="H879" i="42"/>
  <c r="K879" i="4"/>
  <c r="D880" i="4" s="1"/>
  <c r="I879" i="4"/>
  <c r="I902" i="38"/>
  <c r="K902" i="38"/>
  <c r="D903" i="38" s="1"/>
  <c r="F879" i="1"/>
  <c r="J879" i="1" s="1"/>
  <c r="E879" i="1"/>
  <c r="H879" i="1"/>
  <c r="G879" i="1"/>
  <c r="I881" i="45" l="1"/>
  <c r="K881" i="45"/>
  <c r="D882" i="45" s="1"/>
  <c r="G882" i="44"/>
  <c r="F882" i="44"/>
  <c r="J882" i="44" s="1"/>
  <c r="E882" i="44"/>
  <c r="H882" i="44"/>
  <c r="K869" i="37"/>
  <c r="D870" i="37" s="1"/>
  <c r="I869" i="37"/>
  <c r="E880" i="43"/>
  <c r="F880" i="43"/>
  <c r="J880" i="43" s="1"/>
  <c r="G880" i="43"/>
  <c r="H880" i="43"/>
  <c r="K879" i="1"/>
  <c r="D880" i="1" s="1"/>
  <c r="I879" i="1"/>
  <c r="I879" i="42"/>
  <c r="K879" i="42"/>
  <c r="D880" i="42" s="1"/>
  <c r="G903" i="38"/>
  <c r="F903" i="38"/>
  <c r="J903" i="38" s="1"/>
  <c r="E903" i="38"/>
  <c r="H903" i="38"/>
  <c r="F880" i="4"/>
  <c r="J880" i="4" s="1"/>
  <c r="E880" i="4"/>
  <c r="H880" i="4"/>
  <c r="G880" i="4"/>
  <c r="E882" i="45" l="1"/>
  <c r="H882" i="45"/>
  <c r="G882" i="45"/>
  <c r="F882" i="45"/>
  <c r="J882" i="45" s="1"/>
  <c r="I882" i="44"/>
  <c r="K882" i="44"/>
  <c r="D883" i="44" s="1"/>
  <c r="F870" i="37"/>
  <c r="J870" i="37" s="1"/>
  <c r="E870" i="37"/>
  <c r="H870" i="37"/>
  <c r="G870" i="37"/>
  <c r="K880" i="43"/>
  <c r="D881" i="43" s="1"/>
  <c r="I880" i="43"/>
  <c r="I903" i="38"/>
  <c r="K903" i="38"/>
  <c r="D904" i="38" s="1"/>
  <c r="I880" i="4"/>
  <c r="K880" i="4"/>
  <c r="D881" i="4" s="1"/>
  <c r="F880" i="42"/>
  <c r="J880" i="42" s="1"/>
  <c r="E880" i="42"/>
  <c r="H880" i="42"/>
  <c r="G880" i="42"/>
  <c r="F880" i="1"/>
  <c r="J880" i="1" s="1"/>
  <c r="E880" i="1"/>
  <c r="G880" i="1"/>
  <c r="H880" i="1"/>
  <c r="K882" i="45" l="1"/>
  <c r="D883" i="45" s="1"/>
  <c r="I882" i="45"/>
  <c r="E883" i="44"/>
  <c r="G883" i="44"/>
  <c r="H883" i="44"/>
  <c r="F883" i="44"/>
  <c r="J883" i="44" s="1"/>
  <c r="K870" i="37"/>
  <c r="D871" i="37" s="1"/>
  <c r="I870" i="37"/>
  <c r="H881" i="43"/>
  <c r="E881" i="43"/>
  <c r="F881" i="43"/>
  <c r="J881" i="43" s="1"/>
  <c r="G881" i="43"/>
  <c r="K880" i="42"/>
  <c r="D881" i="42" s="1"/>
  <c r="I880" i="42"/>
  <c r="H881" i="4"/>
  <c r="G881" i="4"/>
  <c r="F881" i="4"/>
  <c r="J881" i="4" s="1"/>
  <c r="E881" i="4"/>
  <c r="K880" i="1"/>
  <c r="D881" i="1" s="1"/>
  <c r="I880" i="1"/>
  <c r="E904" i="38"/>
  <c r="H904" i="38"/>
  <c r="G904" i="38"/>
  <c r="F904" i="38"/>
  <c r="J904" i="38" s="1"/>
  <c r="H883" i="45" l="1"/>
  <c r="E883" i="45"/>
  <c r="G883" i="45"/>
  <c r="F883" i="45"/>
  <c r="J883" i="45" s="1"/>
  <c r="I883" i="44"/>
  <c r="K883" i="44"/>
  <c r="D884" i="44" s="1"/>
  <c r="G871" i="37"/>
  <c r="E871" i="37"/>
  <c r="H871" i="37"/>
  <c r="F871" i="37"/>
  <c r="J871" i="37" s="1"/>
  <c r="K881" i="43"/>
  <c r="D882" i="43" s="1"/>
  <c r="I881" i="43"/>
  <c r="I904" i="38"/>
  <c r="K904" i="38"/>
  <c r="D905" i="38" s="1"/>
  <c r="H881" i="1"/>
  <c r="F881" i="1"/>
  <c r="J881" i="1" s="1"/>
  <c r="E881" i="1"/>
  <c r="G881" i="1"/>
  <c r="I881" i="4"/>
  <c r="K881" i="4"/>
  <c r="D882" i="4" s="1"/>
  <c r="E881" i="42"/>
  <c r="G881" i="42"/>
  <c r="F881" i="42"/>
  <c r="J881" i="42" s="1"/>
  <c r="H881" i="42"/>
  <c r="I883" i="45" l="1"/>
  <c r="K883" i="45"/>
  <c r="D884" i="45" s="1"/>
  <c r="F884" i="44"/>
  <c r="J884" i="44" s="1"/>
  <c r="H884" i="44"/>
  <c r="G884" i="44"/>
  <c r="E884" i="44"/>
  <c r="K871" i="37"/>
  <c r="D872" i="37" s="1"/>
  <c r="I871" i="37"/>
  <c r="H882" i="43"/>
  <c r="G882" i="43"/>
  <c r="F882" i="43"/>
  <c r="J882" i="43" s="1"/>
  <c r="E882" i="43"/>
  <c r="G905" i="38"/>
  <c r="F905" i="38"/>
  <c r="J905" i="38" s="1"/>
  <c r="H905" i="38"/>
  <c r="E905" i="38"/>
  <c r="F882" i="4"/>
  <c r="J882" i="4" s="1"/>
  <c r="E882" i="4"/>
  <c r="H882" i="4"/>
  <c r="G882" i="4"/>
  <c r="I881" i="1"/>
  <c r="K881" i="1"/>
  <c r="D882" i="1" s="1"/>
  <c r="I881" i="42"/>
  <c r="K881" i="42"/>
  <c r="D882" i="42" s="1"/>
  <c r="G884" i="45" l="1"/>
  <c r="H884" i="45"/>
  <c r="F884" i="45"/>
  <c r="J884" i="45" s="1"/>
  <c r="E884" i="45"/>
  <c r="I884" i="44"/>
  <c r="K884" i="44"/>
  <c r="D885" i="44" s="1"/>
  <c r="G872" i="37"/>
  <c r="F872" i="37"/>
  <c r="J872" i="37" s="1"/>
  <c r="H872" i="37"/>
  <c r="E872" i="37"/>
  <c r="I882" i="43"/>
  <c r="K882" i="43"/>
  <c r="D883" i="43" s="1"/>
  <c r="H882" i="42"/>
  <c r="G882" i="42"/>
  <c r="F882" i="42"/>
  <c r="J882" i="42" s="1"/>
  <c r="E882" i="42"/>
  <c r="F882" i="1"/>
  <c r="J882" i="1" s="1"/>
  <c r="H882" i="1"/>
  <c r="G882" i="1"/>
  <c r="E882" i="1"/>
  <c r="I905" i="38"/>
  <c r="K905" i="38"/>
  <c r="D906" i="38" s="1"/>
  <c r="I882" i="4"/>
  <c r="K882" i="4"/>
  <c r="D883" i="4" s="1"/>
  <c r="I884" i="45" l="1"/>
  <c r="K884" i="45"/>
  <c r="D885" i="45" s="1"/>
  <c r="H885" i="44"/>
  <c r="E885" i="44"/>
  <c r="G885" i="44"/>
  <c r="F885" i="44"/>
  <c r="J885" i="44" s="1"/>
  <c r="I872" i="37"/>
  <c r="K872" i="37"/>
  <c r="D873" i="37" s="1"/>
  <c r="H883" i="43"/>
  <c r="G883" i="43"/>
  <c r="F883" i="43"/>
  <c r="J883" i="43" s="1"/>
  <c r="E883" i="43"/>
  <c r="E906" i="38"/>
  <c r="H906" i="38"/>
  <c r="G906" i="38"/>
  <c r="F906" i="38"/>
  <c r="J906" i="38" s="1"/>
  <c r="K882" i="1"/>
  <c r="D883" i="1" s="1"/>
  <c r="I882" i="1"/>
  <c r="K882" i="42"/>
  <c r="D883" i="42" s="1"/>
  <c r="I882" i="42"/>
  <c r="G883" i="4"/>
  <c r="F883" i="4"/>
  <c r="J883" i="4" s="1"/>
  <c r="H883" i="4"/>
  <c r="E883" i="4"/>
  <c r="H885" i="45" l="1"/>
  <c r="G885" i="45"/>
  <c r="E885" i="45"/>
  <c r="F885" i="45"/>
  <c r="J885" i="45" s="1"/>
  <c r="I885" i="44"/>
  <c r="K885" i="44"/>
  <c r="D886" i="44" s="1"/>
  <c r="G873" i="37"/>
  <c r="H873" i="37"/>
  <c r="E873" i="37"/>
  <c r="F873" i="37"/>
  <c r="J873" i="37" s="1"/>
  <c r="K883" i="43"/>
  <c r="D884" i="43" s="1"/>
  <c r="I883" i="43"/>
  <c r="K906" i="38"/>
  <c r="D907" i="38" s="1"/>
  <c r="I906" i="38"/>
  <c r="E883" i="42"/>
  <c r="G883" i="42"/>
  <c r="F883" i="42"/>
  <c r="J883" i="42" s="1"/>
  <c r="H883" i="42"/>
  <c r="K883" i="4"/>
  <c r="D884" i="4" s="1"/>
  <c r="I883" i="4"/>
  <c r="F883" i="1"/>
  <c r="J883" i="1" s="1"/>
  <c r="E883" i="1"/>
  <c r="G883" i="1"/>
  <c r="H883" i="1"/>
  <c r="I885" i="45" l="1"/>
  <c r="K885" i="45"/>
  <c r="D886" i="45" s="1"/>
  <c r="G886" i="44"/>
  <c r="E886" i="44"/>
  <c r="F886" i="44"/>
  <c r="J886" i="44" s="1"/>
  <c r="H886" i="44"/>
  <c r="K873" i="37"/>
  <c r="D874" i="37" s="1"/>
  <c r="I873" i="37"/>
  <c r="F884" i="43"/>
  <c r="J884" i="43" s="1"/>
  <c r="H884" i="43"/>
  <c r="G884" i="43"/>
  <c r="E884" i="43"/>
  <c r="K883" i="1"/>
  <c r="D884" i="1" s="1"/>
  <c r="I883" i="1"/>
  <c r="I883" i="42"/>
  <c r="K883" i="42"/>
  <c r="D884" i="42" s="1"/>
  <c r="F884" i="4"/>
  <c r="J884" i="4" s="1"/>
  <c r="E884" i="4"/>
  <c r="H884" i="4"/>
  <c r="G884" i="4"/>
  <c r="G907" i="38"/>
  <c r="F907" i="38"/>
  <c r="J907" i="38" s="1"/>
  <c r="H907" i="38"/>
  <c r="E907" i="38"/>
  <c r="G886" i="45" l="1"/>
  <c r="H886" i="45"/>
  <c r="F886" i="45"/>
  <c r="J886" i="45" s="1"/>
  <c r="E886" i="45"/>
  <c r="I886" i="44"/>
  <c r="K886" i="44"/>
  <c r="D887" i="44" s="1"/>
  <c r="H874" i="37"/>
  <c r="G874" i="37"/>
  <c r="F874" i="37"/>
  <c r="J874" i="37" s="1"/>
  <c r="E874" i="37"/>
  <c r="I884" i="43"/>
  <c r="K884" i="43"/>
  <c r="D885" i="43" s="1"/>
  <c r="I907" i="38"/>
  <c r="K907" i="38"/>
  <c r="D908" i="38" s="1"/>
  <c r="I884" i="4"/>
  <c r="K884" i="4"/>
  <c r="D885" i="4" s="1"/>
  <c r="F884" i="1"/>
  <c r="J884" i="1" s="1"/>
  <c r="G884" i="1"/>
  <c r="H884" i="1"/>
  <c r="E884" i="1"/>
  <c r="E884" i="42"/>
  <c r="F884" i="42"/>
  <c r="J884" i="42" s="1"/>
  <c r="H884" i="42"/>
  <c r="G884" i="42"/>
  <c r="K886" i="45" l="1"/>
  <c r="D887" i="45" s="1"/>
  <c r="I886" i="45"/>
  <c r="F887" i="44"/>
  <c r="J887" i="44" s="1"/>
  <c r="E887" i="44"/>
  <c r="G887" i="44"/>
  <c r="H887" i="44"/>
  <c r="I874" i="37"/>
  <c r="K874" i="37"/>
  <c r="D875" i="37" s="1"/>
  <c r="E885" i="43"/>
  <c r="G885" i="43"/>
  <c r="F885" i="43"/>
  <c r="J885" i="43" s="1"/>
  <c r="H885" i="43"/>
  <c r="K884" i="42"/>
  <c r="D885" i="42" s="1"/>
  <c r="I884" i="42"/>
  <c r="E908" i="38"/>
  <c r="H908" i="38"/>
  <c r="G908" i="38"/>
  <c r="F908" i="38"/>
  <c r="J908" i="38" s="1"/>
  <c r="H885" i="4"/>
  <c r="F885" i="4"/>
  <c r="J885" i="4" s="1"/>
  <c r="E885" i="4"/>
  <c r="G885" i="4"/>
  <c r="K884" i="1"/>
  <c r="D885" i="1" s="1"/>
  <c r="I884" i="1"/>
  <c r="E887" i="45" l="1"/>
  <c r="H887" i="45"/>
  <c r="G887" i="45"/>
  <c r="F887" i="45"/>
  <c r="J887" i="45" s="1"/>
  <c r="I887" i="44"/>
  <c r="K887" i="44"/>
  <c r="D888" i="44" s="1"/>
  <c r="H875" i="37"/>
  <c r="F875" i="37"/>
  <c r="J875" i="37" s="1"/>
  <c r="E875" i="37"/>
  <c r="G875" i="37"/>
  <c r="I885" i="43"/>
  <c r="K885" i="43"/>
  <c r="D886" i="43" s="1"/>
  <c r="I885" i="4"/>
  <c r="K885" i="4"/>
  <c r="D886" i="4" s="1"/>
  <c r="K908" i="38"/>
  <c r="D909" i="38" s="1"/>
  <c r="I908" i="38"/>
  <c r="H885" i="1"/>
  <c r="E885" i="1"/>
  <c r="F885" i="1"/>
  <c r="J885" i="1" s="1"/>
  <c r="G885" i="1"/>
  <c r="E885" i="42"/>
  <c r="G885" i="42"/>
  <c r="F885" i="42"/>
  <c r="J885" i="42" s="1"/>
  <c r="H885" i="42"/>
  <c r="I887" i="45" l="1"/>
  <c r="K887" i="45"/>
  <c r="D888" i="45" s="1"/>
  <c r="H888" i="44"/>
  <c r="F888" i="44"/>
  <c r="J888" i="44" s="1"/>
  <c r="E888" i="44"/>
  <c r="G888" i="44"/>
  <c r="K875" i="37"/>
  <c r="D876" i="37" s="1"/>
  <c r="I875" i="37"/>
  <c r="G886" i="43"/>
  <c r="F886" i="43"/>
  <c r="J886" i="43" s="1"/>
  <c r="H886" i="43"/>
  <c r="E886" i="43"/>
  <c r="F886" i="4"/>
  <c r="J886" i="4" s="1"/>
  <c r="E886" i="4"/>
  <c r="H886" i="4"/>
  <c r="G886" i="4"/>
  <c r="I885" i="42"/>
  <c r="K885" i="42"/>
  <c r="D886" i="42" s="1"/>
  <c r="I885" i="1"/>
  <c r="K885" i="1"/>
  <c r="D886" i="1" s="1"/>
  <c r="G909" i="38"/>
  <c r="F909" i="38"/>
  <c r="J909" i="38" s="1"/>
  <c r="E909" i="38"/>
  <c r="H909" i="38"/>
  <c r="F888" i="45" l="1"/>
  <c r="J888" i="45" s="1"/>
  <c r="G888" i="45"/>
  <c r="H888" i="45"/>
  <c r="E888" i="45"/>
  <c r="I888" i="44"/>
  <c r="K888" i="44"/>
  <c r="D889" i="44" s="1"/>
  <c r="H876" i="37"/>
  <c r="G876" i="37"/>
  <c r="E876" i="37"/>
  <c r="F876" i="37"/>
  <c r="J876" i="37" s="1"/>
  <c r="I886" i="43"/>
  <c r="K886" i="43"/>
  <c r="D887" i="43" s="1"/>
  <c r="I909" i="38"/>
  <c r="K909" i="38"/>
  <c r="D910" i="38" s="1"/>
  <c r="H886" i="42"/>
  <c r="E886" i="42"/>
  <c r="G886" i="42"/>
  <c r="F886" i="42"/>
  <c r="J886" i="42" s="1"/>
  <c r="F886" i="1"/>
  <c r="J886" i="1" s="1"/>
  <c r="H886" i="1"/>
  <c r="G886" i="1"/>
  <c r="E886" i="1"/>
  <c r="I886" i="4"/>
  <c r="K886" i="4"/>
  <c r="D887" i="4" s="1"/>
  <c r="I888" i="45" l="1"/>
  <c r="K888" i="45"/>
  <c r="D889" i="45" s="1"/>
  <c r="F889" i="44"/>
  <c r="J889" i="44" s="1"/>
  <c r="H889" i="44"/>
  <c r="E889" i="44"/>
  <c r="G889" i="44"/>
  <c r="K876" i="37"/>
  <c r="D877" i="37" s="1"/>
  <c r="I876" i="37"/>
  <c r="G887" i="43"/>
  <c r="E887" i="43"/>
  <c r="H887" i="43"/>
  <c r="F887" i="43"/>
  <c r="J887" i="43" s="1"/>
  <c r="K886" i="42"/>
  <c r="D887" i="42" s="1"/>
  <c r="I886" i="42"/>
  <c r="E910" i="38"/>
  <c r="H910" i="38"/>
  <c r="G910" i="38"/>
  <c r="F910" i="38"/>
  <c r="J910" i="38" s="1"/>
  <c r="H887" i="4"/>
  <c r="G887" i="4"/>
  <c r="E887" i="4"/>
  <c r="F887" i="4"/>
  <c r="J887" i="4" s="1"/>
  <c r="K886" i="1"/>
  <c r="D887" i="1" s="1"/>
  <c r="I886" i="1"/>
  <c r="F889" i="45" l="1"/>
  <c r="J889" i="45" s="1"/>
  <c r="H889" i="45"/>
  <c r="G889" i="45"/>
  <c r="E889" i="45"/>
  <c r="K889" i="44"/>
  <c r="D890" i="44" s="1"/>
  <c r="I889" i="44"/>
  <c r="G877" i="37"/>
  <c r="H877" i="37"/>
  <c r="E877" i="37"/>
  <c r="F877" i="37"/>
  <c r="J877" i="37" s="1"/>
  <c r="K887" i="43"/>
  <c r="D888" i="43" s="1"/>
  <c r="I887" i="43"/>
  <c r="K887" i="4"/>
  <c r="D888" i="4" s="1"/>
  <c r="I887" i="4"/>
  <c r="I910" i="38"/>
  <c r="K910" i="38"/>
  <c r="D911" i="38" s="1"/>
  <c r="E887" i="1"/>
  <c r="F887" i="1"/>
  <c r="J887" i="1" s="1"/>
  <c r="H887" i="1"/>
  <c r="G887" i="1"/>
  <c r="E887" i="42"/>
  <c r="G887" i="42"/>
  <c r="F887" i="42"/>
  <c r="J887" i="42" s="1"/>
  <c r="H887" i="42"/>
  <c r="I889" i="45" l="1"/>
  <c r="K889" i="45"/>
  <c r="D890" i="45" s="1"/>
  <c r="F890" i="44"/>
  <c r="J890" i="44" s="1"/>
  <c r="E890" i="44"/>
  <c r="G890" i="44"/>
  <c r="H890" i="44"/>
  <c r="K877" i="37"/>
  <c r="D878" i="37" s="1"/>
  <c r="I877" i="37"/>
  <c r="F888" i="43"/>
  <c r="J888" i="43" s="1"/>
  <c r="G888" i="43"/>
  <c r="H888" i="43"/>
  <c r="E888" i="43"/>
  <c r="K887" i="1"/>
  <c r="D888" i="1" s="1"/>
  <c r="I887" i="1"/>
  <c r="F888" i="4"/>
  <c r="J888" i="4" s="1"/>
  <c r="E888" i="4"/>
  <c r="H888" i="4"/>
  <c r="G888" i="4"/>
  <c r="G911" i="38"/>
  <c r="F911" i="38"/>
  <c r="J911" i="38" s="1"/>
  <c r="E911" i="38"/>
  <c r="H911" i="38"/>
  <c r="I887" i="42"/>
  <c r="K887" i="42"/>
  <c r="D888" i="42" s="1"/>
  <c r="F890" i="45" l="1"/>
  <c r="J890" i="45" s="1"/>
  <c r="H890" i="45"/>
  <c r="G890" i="45"/>
  <c r="E890" i="45"/>
  <c r="I890" i="44"/>
  <c r="K890" i="44"/>
  <c r="D891" i="44" s="1"/>
  <c r="F878" i="37"/>
  <c r="J878" i="37" s="1"/>
  <c r="E878" i="37"/>
  <c r="H878" i="37"/>
  <c r="G878" i="37"/>
  <c r="K888" i="43"/>
  <c r="D889" i="43" s="1"/>
  <c r="I888" i="43"/>
  <c r="I888" i="4"/>
  <c r="K888" i="4"/>
  <c r="D889" i="4" s="1"/>
  <c r="I911" i="38"/>
  <c r="K911" i="38"/>
  <c r="D912" i="38" s="1"/>
  <c r="F888" i="42"/>
  <c r="J888" i="42" s="1"/>
  <c r="E888" i="42"/>
  <c r="H888" i="42"/>
  <c r="G888" i="42"/>
  <c r="F888" i="1"/>
  <c r="J888" i="1" s="1"/>
  <c r="E888" i="1"/>
  <c r="G888" i="1"/>
  <c r="H888" i="1"/>
  <c r="K890" i="45" l="1"/>
  <c r="D891" i="45" s="1"/>
  <c r="I890" i="45"/>
  <c r="G891" i="44"/>
  <c r="H891" i="44"/>
  <c r="E891" i="44"/>
  <c r="F891" i="44"/>
  <c r="J891" i="44" s="1"/>
  <c r="K878" i="37"/>
  <c r="D879" i="37" s="1"/>
  <c r="I878" i="37"/>
  <c r="H889" i="43"/>
  <c r="E889" i="43"/>
  <c r="F889" i="43"/>
  <c r="J889" i="43" s="1"/>
  <c r="G889" i="43"/>
  <c r="K888" i="42"/>
  <c r="D889" i="42" s="1"/>
  <c r="I888" i="42"/>
  <c r="K888" i="1"/>
  <c r="D889" i="1" s="1"/>
  <c r="I888" i="1"/>
  <c r="E912" i="38"/>
  <c r="H912" i="38"/>
  <c r="G912" i="38"/>
  <c r="F912" i="38"/>
  <c r="J912" i="38" s="1"/>
  <c r="H889" i="4"/>
  <c r="G889" i="4"/>
  <c r="F889" i="4"/>
  <c r="J889" i="4" s="1"/>
  <c r="E889" i="4"/>
  <c r="H891" i="45" l="1"/>
  <c r="E891" i="45"/>
  <c r="F891" i="45"/>
  <c r="J891" i="45" s="1"/>
  <c r="G891" i="45"/>
  <c r="I891" i="44"/>
  <c r="K891" i="44"/>
  <c r="D892" i="44" s="1"/>
  <c r="H879" i="37"/>
  <c r="F879" i="37"/>
  <c r="J879" i="37" s="1"/>
  <c r="E879" i="37"/>
  <c r="G879" i="37"/>
  <c r="K889" i="43"/>
  <c r="D890" i="43" s="1"/>
  <c r="I889" i="43"/>
  <c r="H889" i="1"/>
  <c r="F889" i="1"/>
  <c r="J889" i="1" s="1"/>
  <c r="E889" i="1"/>
  <c r="G889" i="1"/>
  <c r="I912" i="38"/>
  <c r="K912" i="38"/>
  <c r="D913" i="38" s="1"/>
  <c r="I889" i="4"/>
  <c r="K889" i="4"/>
  <c r="D890" i="4" s="1"/>
  <c r="E889" i="42"/>
  <c r="G889" i="42"/>
  <c r="F889" i="42"/>
  <c r="J889" i="42" s="1"/>
  <c r="H889" i="42"/>
  <c r="I891" i="45" l="1"/>
  <c r="K891" i="45"/>
  <c r="D892" i="45" s="1"/>
  <c r="E892" i="44"/>
  <c r="H892" i="44"/>
  <c r="G892" i="44"/>
  <c r="F892" i="44"/>
  <c r="J892" i="44" s="1"/>
  <c r="K879" i="37"/>
  <c r="D880" i="37" s="1"/>
  <c r="I879" i="37"/>
  <c r="H890" i="43"/>
  <c r="G890" i="43"/>
  <c r="F890" i="43"/>
  <c r="J890" i="43" s="1"/>
  <c r="E890" i="43"/>
  <c r="I889" i="42"/>
  <c r="K889" i="42"/>
  <c r="D890" i="42" s="1"/>
  <c r="G913" i="38"/>
  <c r="F913" i="38"/>
  <c r="J913" i="38" s="1"/>
  <c r="H913" i="38"/>
  <c r="E913" i="38"/>
  <c r="F890" i="4"/>
  <c r="J890" i="4" s="1"/>
  <c r="E890" i="4"/>
  <c r="G890" i="4"/>
  <c r="H890" i="4"/>
  <c r="I889" i="1"/>
  <c r="K889" i="1"/>
  <c r="D890" i="1" s="1"/>
  <c r="E892" i="45" l="1"/>
  <c r="F892" i="45"/>
  <c r="J892" i="45" s="1"/>
  <c r="G892" i="45"/>
  <c r="H892" i="45"/>
  <c r="I892" i="44"/>
  <c r="K892" i="44"/>
  <c r="D893" i="44" s="1"/>
  <c r="F880" i="37"/>
  <c r="J880" i="37" s="1"/>
  <c r="G880" i="37"/>
  <c r="E880" i="37"/>
  <c r="H880" i="37"/>
  <c r="I890" i="43"/>
  <c r="K890" i="43"/>
  <c r="D891" i="43" s="1"/>
  <c r="I913" i="38"/>
  <c r="K913" i="38"/>
  <c r="D914" i="38" s="1"/>
  <c r="I890" i="4"/>
  <c r="K890" i="4"/>
  <c r="D891" i="4" s="1"/>
  <c r="H890" i="42"/>
  <c r="G890" i="42"/>
  <c r="E890" i="42"/>
  <c r="F890" i="42"/>
  <c r="J890" i="42" s="1"/>
  <c r="F890" i="1"/>
  <c r="J890" i="1" s="1"/>
  <c r="H890" i="1"/>
  <c r="G890" i="1"/>
  <c r="E890" i="1"/>
  <c r="I892" i="45" l="1"/>
  <c r="K892" i="45"/>
  <c r="D893" i="45" s="1"/>
  <c r="G893" i="44"/>
  <c r="H893" i="44"/>
  <c r="F893" i="44"/>
  <c r="J893" i="44" s="1"/>
  <c r="E893" i="44"/>
  <c r="I880" i="37"/>
  <c r="K880" i="37"/>
  <c r="D881" i="37" s="1"/>
  <c r="H891" i="43"/>
  <c r="G891" i="43"/>
  <c r="F891" i="43"/>
  <c r="J891" i="43" s="1"/>
  <c r="E891" i="43"/>
  <c r="E914" i="38"/>
  <c r="H914" i="38"/>
  <c r="G914" i="38"/>
  <c r="F914" i="38"/>
  <c r="J914" i="38" s="1"/>
  <c r="K890" i="1"/>
  <c r="D891" i="1" s="1"/>
  <c r="I890" i="1"/>
  <c r="K890" i="42"/>
  <c r="D891" i="42" s="1"/>
  <c r="I890" i="42"/>
  <c r="G891" i="4"/>
  <c r="F891" i="4"/>
  <c r="J891" i="4" s="1"/>
  <c r="H891" i="4"/>
  <c r="E891" i="4"/>
  <c r="G893" i="45" l="1"/>
  <c r="F893" i="45"/>
  <c r="J893" i="45" s="1"/>
  <c r="E893" i="45"/>
  <c r="H893" i="45"/>
  <c r="I893" i="44"/>
  <c r="K893" i="44"/>
  <c r="D894" i="44" s="1"/>
  <c r="E881" i="37"/>
  <c r="F881" i="37"/>
  <c r="J881" i="37" s="1"/>
  <c r="G881" i="37"/>
  <c r="H881" i="37"/>
  <c r="K891" i="43"/>
  <c r="D892" i="43" s="1"/>
  <c r="I891" i="43"/>
  <c r="K891" i="4"/>
  <c r="D892" i="4" s="1"/>
  <c r="I891" i="4"/>
  <c r="E891" i="1"/>
  <c r="F891" i="1"/>
  <c r="J891" i="1" s="1"/>
  <c r="H891" i="1"/>
  <c r="G891" i="1"/>
  <c r="K914" i="38"/>
  <c r="D915" i="38" s="1"/>
  <c r="I914" i="38"/>
  <c r="E891" i="42"/>
  <c r="G891" i="42"/>
  <c r="F891" i="42"/>
  <c r="J891" i="42" s="1"/>
  <c r="H891" i="42"/>
  <c r="I893" i="45" l="1"/>
  <c r="K893" i="45"/>
  <c r="D894" i="45" s="1"/>
  <c r="F894" i="44"/>
  <c r="J894" i="44" s="1"/>
  <c r="E894" i="44"/>
  <c r="G894" i="44"/>
  <c r="H894" i="44"/>
  <c r="K881" i="37"/>
  <c r="D882" i="37" s="1"/>
  <c r="I881" i="37"/>
  <c r="F892" i="43"/>
  <c r="J892" i="43" s="1"/>
  <c r="H892" i="43"/>
  <c r="G892" i="43"/>
  <c r="E892" i="43"/>
  <c r="K891" i="1"/>
  <c r="D892" i="1" s="1"/>
  <c r="I891" i="1"/>
  <c r="I891" i="42"/>
  <c r="K891" i="42"/>
  <c r="D892" i="42" s="1"/>
  <c r="G915" i="38"/>
  <c r="F915" i="38"/>
  <c r="J915" i="38" s="1"/>
  <c r="H915" i="38"/>
  <c r="E915" i="38"/>
  <c r="F892" i="4"/>
  <c r="J892" i="4" s="1"/>
  <c r="E892" i="4"/>
  <c r="H892" i="4"/>
  <c r="G892" i="4"/>
  <c r="F894" i="45" l="1"/>
  <c r="J894" i="45" s="1"/>
  <c r="E894" i="45"/>
  <c r="H894" i="45"/>
  <c r="G894" i="45"/>
  <c r="I894" i="44"/>
  <c r="K894" i="44"/>
  <c r="D895" i="44" s="1"/>
  <c r="H882" i="37"/>
  <c r="G882" i="37"/>
  <c r="F882" i="37"/>
  <c r="J882" i="37" s="1"/>
  <c r="E882" i="37"/>
  <c r="K892" i="43"/>
  <c r="D893" i="43" s="1"/>
  <c r="I892" i="43"/>
  <c r="I915" i="38"/>
  <c r="K915" i="38"/>
  <c r="D916" i="38" s="1"/>
  <c r="E892" i="42"/>
  <c r="F892" i="42"/>
  <c r="J892" i="42" s="1"/>
  <c r="H892" i="42"/>
  <c r="G892" i="42"/>
  <c r="I892" i="4"/>
  <c r="K892" i="4"/>
  <c r="D893" i="4" s="1"/>
  <c r="F892" i="1"/>
  <c r="J892" i="1" s="1"/>
  <c r="G892" i="1"/>
  <c r="H892" i="1"/>
  <c r="E892" i="1"/>
  <c r="I894" i="45" l="1"/>
  <c r="K894" i="45"/>
  <c r="D895" i="45" s="1"/>
  <c r="G895" i="44"/>
  <c r="H895" i="44"/>
  <c r="F895" i="44"/>
  <c r="J895" i="44" s="1"/>
  <c r="E895" i="44"/>
  <c r="K882" i="37"/>
  <c r="D883" i="37" s="1"/>
  <c r="I882" i="37"/>
  <c r="E893" i="43"/>
  <c r="H893" i="43"/>
  <c r="G893" i="43"/>
  <c r="F893" i="43"/>
  <c r="J893" i="43" s="1"/>
  <c r="K892" i="42"/>
  <c r="D893" i="42" s="1"/>
  <c r="I892" i="42"/>
  <c r="K892" i="1"/>
  <c r="D893" i="1" s="1"/>
  <c r="I892" i="1"/>
  <c r="H893" i="4"/>
  <c r="G893" i="4"/>
  <c r="F893" i="4"/>
  <c r="J893" i="4" s="1"/>
  <c r="E893" i="4"/>
  <c r="E916" i="38"/>
  <c r="H916" i="38"/>
  <c r="G916" i="38"/>
  <c r="F916" i="38"/>
  <c r="J916" i="38" s="1"/>
  <c r="H895" i="45" l="1"/>
  <c r="E895" i="45"/>
  <c r="F895" i="45"/>
  <c r="J895" i="45" s="1"/>
  <c r="G895" i="45"/>
  <c r="I895" i="44"/>
  <c r="K895" i="44"/>
  <c r="D896" i="44" s="1"/>
  <c r="E883" i="37"/>
  <c r="G883" i="37"/>
  <c r="H883" i="37"/>
  <c r="F883" i="37"/>
  <c r="J883" i="37" s="1"/>
  <c r="I893" i="43"/>
  <c r="K893" i="43"/>
  <c r="D894" i="43" s="1"/>
  <c r="H893" i="1"/>
  <c r="F893" i="1"/>
  <c r="J893" i="1" s="1"/>
  <c r="G893" i="1"/>
  <c r="E893" i="1"/>
  <c r="K916" i="38"/>
  <c r="D917" i="38" s="1"/>
  <c r="I916" i="38"/>
  <c r="I893" i="4"/>
  <c r="K893" i="4"/>
  <c r="D894" i="4" s="1"/>
  <c r="E893" i="42"/>
  <c r="G893" i="42"/>
  <c r="F893" i="42"/>
  <c r="J893" i="42" s="1"/>
  <c r="H893" i="42"/>
  <c r="I895" i="45" l="1"/>
  <c r="K895" i="45"/>
  <c r="D896" i="45" s="1"/>
  <c r="E896" i="44"/>
  <c r="H896" i="44"/>
  <c r="G896" i="44"/>
  <c r="F896" i="44"/>
  <c r="J896" i="44" s="1"/>
  <c r="K883" i="37"/>
  <c r="D884" i="37" s="1"/>
  <c r="I883" i="37"/>
  <c r="G894" i="43"/>
  <c r="E894" i="43"/>
  <c r="F894" i="43"/>
  <c r="J894" i="43" s="1"/>
  <c r="H894" i="43"/>
  <c r="I893" i="1"/>
  <c r="K893" i="1"/>
  <c r="D894" i="1" s="1"/>
  <c r="F894" i="4"/>
  <c r="J894" i="4" s="1"/>
  <c r="E894" i="4"/>
  <c r="H894" i="4"/>
  <c r="G894" i="4"/>
  <c r="I893" i="42"/>
  <c r="K893" i="42"/>
  <c r="D894" i="42" s="1"/>
  <c r="G917" i="38"/>
  <c r="F917" i="38"/>
  <c r="J917" i="38" s="1"/>
  <c r="E917" i="38"/>
  <c r="H917" i="38"/>
  <c r="F896" i="45" l="1"/>
  <c r="J896" i="45" s="1"/>
  <c r="G896" i="45"/>
  <c r="E896" i="45"/>
  <c r="H896" i="45"/>
  <c r="I896" i="44"/>
  <c r="K896" i="44"/>
  <c r="D897" i="44" s="1"/>
  <c r="H884" i="37"/>
  <c r="G884" i="37"/>
  <c r="E884" i="37"/>
  <c r="F884" i="37"/>
  <c r="J884" i="37" s="1"/>
  <c r="I894" i="43"/>
  <c r="K894" i="43"/>
  <c r="D895" i="43" s="1"/>
  <c r="F894" i="1"/>
  <c r="J894" i="1" s="1"/>
  <c r="H894" i="1"/>
  <c r="G894" i="1"/>
  <c r="E894" i="1"/>
  <c r="H894" i="42"/>
  <c r="E894" i="42"/>
  <c r="G894" i="42"/>
  <c r="F894" i="42"/>
  <c r="J894" i="42" s="1"/>
  <c r="I917" i="38"/>
  <c r="K917" i="38"/>
  <c r="D918" i="38" s="1"/>
  <c r="I894" i="4"/>
  <c r="K894" i="4"/>
  <c r="D895" i="4" s="1"/>
  <c r="K896" i="45" l="1"/>
  <c r="D897" i="45" s="1"/>
  <c r="I896" i="45"/>
  <c r="G897" i="44"/>
  <c r="H897" i="44"/>
  <c r="F897" i="44"/>
  <c r="J897" i="44" s="1"/>
  <c r="E897" i="44"/>
  <c r="I884" i="37"/>
  <c r="K884" i="37"/>
  <c r="D885" i="37" s="1"/>
  <c r="G895" i="43"/>
  <c r="E895" i="43"/>
  <c r="F895" i="43"/>
  <c r="J895" i="43" s="1"/>
  <c r="H895" i="43"/>
  <c r="E918" i="38"/>
  <c r="H918" i="38"/>
  <c r="G918" i="38"/>
  <c r="F918" i="38"/>
  <c r="J918" i="38" s="1"/>
  <c r="K894" i="1"/>
  <c r="D895" i="1" s="1"/>
  <c r="I894" i="1"/>
  <c r="H895" i="4"/>
  <c r="E895" i="4"/>
  <c r="G895" i="4"/>
  <c r="F895" i="4"/>
  <c r="J895" i="4" s="1"/>
  <c r="K894" i="42"/>
  <c r="D895" i="42" s="1"/>
  <c r="I894" i="42"/>
  <c r="H897" i="45" l="1"/>
  <c r="F897" i="45"/>
  <c r="J897" i="45" s="1"/>
  <c r="E897" i="45"/>
  <c r="G897" i="45"/>
  <c r="I897" i="44"/>
  <c r="K897" i="44"/>
  <c r="D898" i="44" s="1"/>
  <c r="F885" i="37"/>
  <c r="J885" i="37" s="1"/>
  <c r="H885" i="37"/>
  <c r="E885" i="37"/>
  <c r="G885" i="37"/>
  <c r="K895" i="43"/>
  <c r="D896" i="43" s="1"/>
  <c r="I895" i="43"/>
  <c r="I918" i="38"/>
  <c r="K918" i="38"/>
  <c r="D919" i="38" s="1"/>
  <c r="E895" i="42"/>
  <c r="G895" i="42"/>
  <c r="F895" i="42"/>
  <c r="J895" i="42" s="1"/>
  <c r="H895" i="42"/>
  <c r="I895" i="4"/>
  <c r="K895" i="4"/>
  <c r="D896" i="4" s="1"/>
  <c r="F895" i="1"/>
  <c r="J895" i="1" s="1"/>
  <c r="E895" i="1"/>
  <c r="G895" i="1"/>
  <c r="H895" i="1"/>
  <c r="I897" i="45" l="1"/>
  <c r="K897" i="45"/>
  <c r="D898" i="45" s="1"/>
  <c r="F898" i="44"/>
  <c r="J898" i="44" s="1"/>
  <c r="E898" i="44"/>
  <c r="G898" i="44"/>
  <c r="H898" i="44"/>
  <c r="K885" i="37"/>
  <c r="D886" i="37" s="1"/>
  <c r="I885" i="37"/>
  <c r="F896" i="43"/>
  <c r="J896" i="43" s="1"/>
  <c r="E896" i="43"/>
  <c r="G896" i="43"/>
  <c r="H896" i="43"/>
  <c r="K895" i="1"/>
  <c r="D896" i="1" s="1"/>
  <c r="I895" i="1"/>
  <c r="F896" i="4"/>
  <c r="J896" i="4" s="1"/>
  <c r="E896" i="4"/>
  <c r="H896" i="4"/>
  <c r="G896" i="4"/>
  <c r="G919" i="38"/>
  <c r="F919" i="38"/>
  <c r="J919" i="38" s="1"/>
  <c r="E919" i="38"/>
  <c r="H919" i="38"/>
  <c r="I895" i="42"/>
  <c r="K895" i="42"/>
  <c r="D896" i="42" s="1"/>
  <c r="E898" i="45" l="1"/>
  <c r="F898" i="45"/>
  <c r="J898" i="45" s="1"/>
  <c r="H898" i="45"/>
  <c r="G898" i="45"/>
  <c r="I898" i="44"/>
  <c r="K898" i="44"/>
  <c r="D899" i="44" s="1"/>
  <c r="F886" i="37"/>
  <c r="J886" i="37" s="1"/>
  <c r="E886" i="37"/>
  <c r="H886" i="37"/>
  <c r="G886" i="37"/>
  <c r="K896" i="43"/>
  <c r="D897" i="43" s="1"/>
  <c r="I896" i="43"/>
  <c r="F896" i="42"/>
  <c r="J896" i="42" s="1"/>
  <c r="E896" i="42"/>
  <c r="H896" i="42"/>
  <c r="G896" i="42"/>
  <c r="I919" i="38"/>
  <c r="K919" i="38"/>
  <c r="D920" i="38" s="1"/>
  <c r="I896" i="4"/>
  <c r="K896" i="4"/>
  <c r="D897" i="4" s="1"/>
  <c r="F896" i="1"/>
  <c r="J896" i="1" s="1"/>
  <c r="E896" i="1"/>
  <c r="G896" i="1"/>
  <c r="H896" i="1"/>
  <c r="I898" i="45" l="1"/>
  <c r="K898" i="45"/>
  <c r="D899" i="45" s="1"/>
  <c r="G899" i="44"/>
  <c r="H899" i="44"/>
  <c r="F899" i="44"/>
  <c r="J899" i="44" s="1"/>
  <c r="E899" i="44"/>
  <c r="K886" i="37"/>
  <c r="D887" i="37" s="1"/>
  <c r="I886" i="37"/>
  <c r="H897" i="43"/>
  <c r="E897" i="43"/>
  <c r="F897" i="43"/>
  <c r="J897" i="43" s="1"/>
  <c r="G897" i="43"/>
  <c r="K896" i="1"/>
  <c r="D897" i="1" s="1"/>
  <c r="I896" i="1"/>
  <c r="H897" i="4"/>
  <c r="G897" i="4"/>
  <c r="F897" i="4"/>
  <c r="J897" i="4" s="1"/>
  <c r="E897" i="4"/>
  <c r="E920" i="38"/>
  <c r="H920" i="38"/>
  <c r="G920" i="38"/>
  <c r="F920" i="38"/>
  <c r="J920" i="38" s="1"/>
  <c r="K896" i="42"/>
  <c r="D897" i="42" s="1"/>
  <c r="I896" i="42"/>
  <c r="G899" i="45" l="1"/>
  <c r="E899" i="45"/>
  <c r="H899" i="45"/>
  <c r="F899" i="45"/>
  <c r="J899" i="45" s="1"/>
  <c r="I899" i="44"/>
  <c r="K899" i="44"/>
  <c r="D900" i="44" s="1"/>
  <c r="F887" i="37"/>
  <c r="J887" i="37" s="1"/>
  <c r="G887" i="37"/>
  <c r="H887" i="37"/>
  <c r="E887" i="37"/>
  <c r="K897" i="43"/>
  <c r="D898" i="43" s="1"/>
  <c r="I897" i="43"/>
  <c r="E897" i="42"/>
  <c r="G897" i="42"/>
  <c r="F897" i="42"/>
  <c r="J897" i="42" s="1"/>
  <c r="H897" i="42"/>
  <c r="I920" i="38"/>
  <c r="K920" i="38"/>
  <c r="D921" i="38" s="1"/>
  <c r="I897" i="4"/>
  <c r="K897" i="4"/>
  <c r="D898" i="4" s="1"/>
  <c r="H897" i="1"/>
  <c r="F897" i="1"/>
  <c r="J897" i="1" s="1"/>
  <c r="E897" i="1"/>
  <c r="G897" i="1"/>
  <c r="I899" i="45" l="1"/>
  <c r="K899" i="45"/>
  <c r="D900" i="45" s="1"/>
  <c r="E900" i="44"/>
  <c r="H900" i="44"/>
  <c r="G900" i="44"/>
  <c r="F900" i="44"/>
  <c r="J900" i="44" s="1"/>
  <c r="K887" i="37"/>
  <c r="D888" i="37" s="1"/>
  <c r="I887" i="37"/>
  <c r="H898" i="43"/>
  <c r="G898" i="43"/>
  <c r="F898" i="43"/>
  <c r="J898" i="43" s="1"/>
  <c r="E898" i="43"/>
  <c r="I897" i="1"/>
  <c r="K897" i="1"/>
  <c r="D898" i="1" s="1"/>
  <c r="G921" i="38"/>
  <c r="F921" i="38"/>
  <c r="J921" i="38" s="1"/>
  <c r="H921" i="38"/>
  <c r="E921" i="38"/>
  <c r="I897" i="42"/>
  <c r="K897" i="42"/>
  <c r="D898" i="42" s="1"/>
  <c r="F898" i="4"/>
  <c r="J898" i="4" s="1"/>
  <c r="E898" i="4"/>
  <c r="H898" i="4"/>
  <c r="G898" i="4"/>
  <c r="H900" i="45" l="1"/>
  <c r="F900" i="45"/>
  <c r="J900" i="45" s="1"/>
  <c r="G900" i="45"/>
  <c r="E900" i="45"/>
  <c r="I900" i="44"/>
  <c r="K900" i="44"/>
  <c r="D901" i="44" s="1"/>
  <c r="H888" i="37"/>
  <c r="G888" i="37"/>
  <c r="E888" i="37"/>
  <c r="F888" i="37"/>
  <c r="J888" i="37" s="1"/>
  <c r="I898" i="43"/>
  <c r="K898" i="43"/>
  <c r="D899" i="43" s="1"/>
  <c r="I921" i="38"/>
  <c r="K921" i="38"/>
  <c r="D922" i="38" s="1"/>
  <c r="H898" i="42"/>
  <c r="G898" i="42"/>
  <c r="E898" i="42"/>
  <c r="F898" i="42"/>
  <c r="J898" i="42" s="1"/>
  <c r="F898" i="1"/>
  <c r="J898" i="1" s="1"/>
  <c r="H898" i="1"/>
  <c r="G898" i="1"/>
  <c r="E898" i="1"/>
  <c r="I898" i="4"/>
  <c r="K898" i="4"/>
  <c r="D899" i="4" s="1"/>
  <c r="K900" i="45" l="1"/>
  <c r="D901" i="45" s="1"/>
  <c r="I900" i="45"/>
  <c r="G901" i="44"/>
  <c r="H901" i="44"/>
  <c r="F901" i="44"/>
  <c r="J901" i="44" s="1"/>
  <c r="E901" i="44"/>
  <c r="I888" i="37"/>
  <c r="K888" i="37"/>
  <c r="D889" i="37" s="1"/>
  <c r="H899" i="43"/>
  <c r="G899" i="43"/>
  <c r="F899" i="43"/>
  <c r="J899" i="43" s="1"/>
  <c r="E899" i="43"/>
  <c r="K898" i="1"/>
  <c r="D899" i="1" s="1"/>
  <c r="I898" i="1"/>
  <c r="G899" i="4"/>
  <c r="F899" i="4"/>
  <c r="J899" i="4" s="1"/>
  <c r="H899" i="4"/>
  <c r="E899" i="4"/>
  <c r="K898" i="42"/>
  <c r="D899" i="42" s="1"/>
  <c r="I898" i="42"/>
  <c r="E922" i="38"/>
  <c r="H922" i="38"/>
  <c r="G922" i="38"/>
  <c r="F922" i="38"/>
  <c r="J922" i="38" s="1"/>
  <c r="G901" i="45" l="1"/>
  <c r="F901" i="45"/>
  <c r="J901" i="45" s="1"/>
  <c r="H901" i="45"/>
  <c r="E901" i="45"/>
  <c r="I901" i="44"/>
  <c r="K901" i="44"/>
  <c r="D902" i="44" s="1"/>
  <c r="G889" i="37"/>
  <c r="H889" i="37"/>
  <c r="E889" i="37"/>
  <c r="F889" i="37"/>
  <c r="J889" i="37" s="1"/>
  <c r="K899" i="43"/>
  <c r="D900" i="43" s="1"/>
  <c r="I899" i="43"/>
  <c r="K922" i="38"/>
  <c r="D923" i="38" s="1"/>
  <c r="I922" i="38"/>
  <c r="E899" i="42"/>
  <c r="G899" i="42"/>
  <c r="F899" i="42"/>
  <c r="J899" i="42" s="1"/>
  <c r="H899" i="42"/>
  <c r="I899" i="4"/>
  <c r="K899" i="4"/>
  <c r="D900" i="4" s="1"/>
  <c r="F899" i="1"/>
  <c r="J899" i="1" s="1"/>
  <c r="E899" i="1"/>
  <c r="G899" i="1"/>
  <c r="H899" i="1"/>
  <c r="K901" i="45" l="1"/>
  <c r="D902" i="45" s="1"/>
  <c r="I901" i="45"/>
  <c r="H902" i="44"/>
  <c r="F902" i="44"/>
  <c r="J902" i="44" s="1"/>
  <c r="E902" i="44"/>
  <c r="G902" i="44"/>
  <c r="K889" i="37"/>
  <c r="D890" i="37" s="1"/>
  <c r="I889" i="37"/>
  <c r="F900" i="43"/>
  <c r="J900" i="43" s="1"/>
  <c r="H900" i="43"/>
  <c r="G900" i="43"/>
  <c r="E900" i="43"/>
  <c r="K899" i="1"/>
  <c r="D900" i="1" s="1"/>
  <c r="I899" i="1"/>
  <c r="F900" i="4"/>
  <c r="J900" i="4" s="1"/>
  <c r="E900" i="4"/>
  <c r="H900" i="4"/>
  <c r="G900" i="4"/>
  <c r="I899" i="42"/>
  <c r="K899" i="42"/>
  <c r="D900" i="42" s="1"/>
  <c r="G923" i="38"/>
  <c r="F923" i="38"/>
  <c r="J923" i="38" s="1"/>
  <c r="H923" i="38"/>
  <c r="E923" i="38"/>
  <c r="F902" i="45" l="1"/>
  <c r="J902" i="45" s="1"/>
  <c r="G902" i="45"/>
  <c r="E902" i="45"/>
  <c r="H902" i="45"/>
  <c r="I902" i="44"/>
  <c r="K902" i="44"/>
  <c r="D903" i="44" s="1"/>
  <c r="E890" i="37"/>
  <c r="H890" i="37"/>
  <c r="F890" i="37"/>
  <c r="J890" i="37" s="1"/>
  <c r="G890" i="37"/>
  <c r="I900" i="43"/>
  <c r="K900" i="43"/>
  <c r="D901" i="43" s="1"/>
  <c r="I923" i="38"/>
  <c r="K923" i="38"/>
  <c r="D924" i="38" s="1"/>
  <c r="E900" i="42"/>
  <c r="F900" i="42"/>
  <c r="J900" i="42" s="1"/>
  <c r="H900" i="42"/>
  <c r="G900" i="42"/>
  <c r="K900" i="4"/>
  <c r="D901" i="4" s="1"/>
  <c r="I900" i="4"/>
  <c r="F900" i="1"/>
  <c r="J900" i="1" s="1"/>
  <c r="G900" i="1"/>
  <c r="H900" i="1"/>
  <c r="E900" i="1"/>
  <c r="K902" i="45" l="1"/>
  <c r="D903" i="45" s="1"/>
  <c r="I902" i="45"/>
  <c r="G903" i="44"/>
  <c r="H903" i="44"/>
  <c r="F903" i="44"/>
  <c r="J903" i="44" s="1"/>
  <c r="E903" i="44"/>
  <c r="K890" i="37"/>
  <c r="D891" i="37" s="1"/>
  <c r="I890" i="37"/>
  <c r="E901" i="43"/>
  <c r="H901" i="43"/>
  <c r="G901" i="43"/>
  <c r="F901" i="43"/>
  <c r="J901" i="43" s="1"/>
  <c r="K900" i="42"/>
  <c r="D901" i="42" s="1"/>
  <c r="I900" i="42"/>
  <c r="K900" i="1"/>
  <c r="D901" i="1" s="1"/>
  <c r="I900" i="1"/>
  <c r="E924" i="38"/>
  <c r="H924" i="38"/>
  <c r="G924" i="38"/>
  <c r="F924" i="38"/>
  <c r="J924" i="38" s="1"/>
  <c r="E901" i="4"/>
  <c r="F901" i="4"/>
  <c r="J901" i="4" s="1"/>
  <c r="H901" i="4"/>
  <c r="G901" i="4"/>
  <c r="G903" i="45" l="1"/>
  <c r="H903" i="45"/>
  <c r="F903" i="45"/>
  <c r="J903" i="45" s="1"/>
  <c r="E903" i="45"/>
  <c r="I903" i="44"/>
  <c r="K903" i="44"/>
  <c r="D904" i="44" s="1"/>
  <c r="E891" i="37"/>
  <c r="G891" i="37"/>
  <c r="H891" i="37"/>
  <c r="F891" i="37"/>
  <c r="J891" i="37" s="1"/>
  <c r="I901" i="43"/>
  <c r="K901" i="43"/>
  <c r="D902" i="43" s="1"/>
  <c r="H901" i="1"/>
  <c r="E901" i="1"/>
  <c r="F901" i="1"/>
  <c r="J901" i="1" s="1"/>
  <c r="G901" i="1"/>
  <c r="K901" i="4"/>
  <c r="D902" i="4" s="1"/>
  <c r="I901" i="4"/>
  <c r="K924" i="38"/>
  <c r="D925" i="38" s="1"/>
  <c r="I924" i="38"/>
  <c r="E901" i="42"/>
  <c r="G901" i="42"/>
  <c r="F901" i="42"/>
  <c r="J901" i="42" s="1"/>
  <c r="H901" i="42"/>
  <c r="K903" i="45" l="1"/>
  <c r="D904" i="45" s="1"/>
  <c r="I903" i="45"/>
  <c r="E904" i="44"/>
  <c r="H904" i="44"/>
  <c r="G904" i="44"/>
  <c r="F904" i="44"/>
  <c r="J904" i="44" s="1"/>
  <c r="K891" i="37"/>
  <c r="D892" i="37" s="1"/>
  <c r="I891" i="37"/>
  <c r="G902" i="43"/>
  <c r="F902" i="43"/>
  <c r="J902" i="43" s="1"/>
  <c r="H902" i="43"/>
  <c r="E902" i="43"/>
  <c r="G925" i="38"/>
  <c r="F925" i="38"/>
  <c r="J925" i="38" s="1"/>
  <c r="E925" i="38"/>
  <c r="H925" i="38"/>
  <c r="I901" i="1"/>
  <c r="K901" i="1"/>
  <c r="D902" i="1" s="1"/>
  <c r="I901" i="42"/>
  <c r="K901" i="42"/>
  <c r="D902" i="42" s="1"/>
  <c r="F902" i="4"/>
  <c r="J902" i="4" s="1"/>
  <c r="E902" i="4"/>
  <c r="G902" i="4"/>
  <c r="H902" i="4"/>
  <c r="F904" i="45" l="1"/>
  <c r="J904" i="45" s="1"/>
  <c r="H904" i="45"/>
  <c r="E904" i="45"/>
  <c r="G904" i="45"/>
  <c r="I904" i="44"/>
  <c r="K904" i="44"/>
  <c r="D905" i="44" s="1"/>
  <c r="E892" i="37"/>
  <c r="F892" i="37"/>
  <c r="J892" i="37" s="1"/>
  <c r="H892" i="37"/>
  <c r="G892" i="37"/>
  <c r="I902" i="43"/>
  <c r="K902" i="43"/>
  <c r="D903" i="43" s="1"/>
  <c r="I902" i="4"/>
  <c r="K902" i="4"/>
  <c r="D903" i="4" s="1"/>
  <c r="F902" i="1"/>
  <c r="J902" i="1" s="1"/>
  <c r="H902" i="1"/>
  <c r="G902" i="1"/>
  <c r="E902" i="1"/>
  <c r="H902" i="42"/>
  <c r="E902" i="42"/>
  <c r="G902" i="42"/>
  <c r="F902" i="42"/>
  <c r="J902" i="42" s="1"/>
  <c r="I925" i="38"/>
  <c r="K925" i="38"/>
  <c r="D926" i="38" s="1"/>
  <c r="I904" i="45" l="1"/>
  <c r="K904" i="45"/>
  <c r="D905" i="45" s="1"/>
  <c r="G905" i="44"/>
  <c r="H905" i="44"/>
  <c r="F905" i="44"/>
  <c r="J905" i="44" s="1"/>
  <c r="E905" i="44"/>
  <c r="K892" i="37"/>
  <c r="D893" i="37" s="1"/>
  <c r="I892" i="37"/>
  <c r="G903" i="43"/>
  <c r="E903" i="43"/>
  <c r="H903" i="43"/>
  <c r="F903" i="43"/>
  <c r="J903" i="43" s="1"/>
  <c r="K902" i="1"/>
  <c r="D903" i="1" s="1"/>
  <c r="I902" i="1"/>
  <c r="E926" i="38"/>
  <c r="H926" i="38"/>
  <c r="G926" i="38"/>
  <c r="F926" i="38"/>
  <c r="J926" i="38" s="1"/>
  <c r="G903" i="4"/>
  <c r="H903" i="4"/>
  <c r="F903" i="4"/>
  <c r="J903" i="4" s="1"/>
  <c r="E903" i="4"/>
  <c r="K902" i="42"/>
  <c r="D903" i="42" s="1"/>
  <c r="I902" i="42"/>
  <c r="H905" i="45" l="1"/>
  <c r="G905" i="45"/>
  <c r="E905" i="45"/>
  <c r="F905" i="45"/>
  <c r="J905" i="45" s="1"/>
  <c r="I905" i="44"/>
  <c r="K905" i="44"/>
  <c r="D906" i="44" s="1"/>
  <c r="G893" i="37"/>
  <c r="H893" i="37"/>
  <c r="E893" i="37"/>
  <c r="F893" i="37"/>
  <c r="J893" i="37" s="1"/>
  <c r="K903" i="43"/>
  <c r="D904" i="43" s="1"/>
  <c r="I903" i="43"/>
  <c r="E903" i="42"/>
  <c r="G903" i="42"/>
  <c r="F903" i="42"/>
  <c r="J903" i="42" s="1"/>
  <c r="H903" i="42"/>
  <c r="I926" i="38"/>
  <c r="K926" i="38"/>
  <c r="D927" i="38" s="1"/>
  <c r="K903" i="4"/>
  <c r="D904" i="4" s="1"/>
  <c r="I903" i="4"/>
  <c r="E903" i="1"/>
  <c r="F903" i="1"/>
  <c r="J903" i="1" s="1"/>
  <c r="H903" i="1"/>
  <c r="G903" i="1"/>
  <c r="K905" i="45" l="1"/>
  <c r="D906" i="45" s="1"/>
  <c r="I905" i="45"/>
  <c r="H906" i="44"/>
  <c r="E906" i="44"/>
  <c r="G906" i="44"/>
  <c r="F906" i="44"/>
  <c r="J906" i="44" s="1"/>
  <c r="I893" i="37"/>
  <c r="K893" i="37"/>
  <c r="D894" i="37" s="1"/>
  <c r="E904" i="43"/>
  <c r="F904" i="43"/>
  <c r="J904" i="43" s="1"/>
  <c r="G904" i="43"/>
  <c r="H904" i="43"/>
  <c r="I903" i="42"/>
  <c r="K903" i="42"/>
  <c r="D904" i="42" s="1"/>
  <c r="G927" i="38"/>
  <c r="F927" i="38"/>
  <c r="J927" i="38" s="1"/>
  <c r="E927" i="38"/>
  <c r="H927" i="38"/>
  <c r="K903" i="1"/>
  <c r="D904" i="1" s="1"/>
  <c r="I903" i="1"/>
  <c r="G904" i="4"/>
  <c r="F904" i="4"/>
  <c r="J904" i="4" s="1"/>
  <c r="E904" i="4"/>
  <c r="H904" i="4"/>
  <c r="F906" i="45" l="1"/>
  <c r="J906" i="45" s="1"/>
  <c r="G906" i="45"/>
  <c r="H906" i="45"/>
  <c r="E906" i="45"/>
  <c r="I906" i="44"/>
  <c r="K906" i="44"/>
  <c r="D907" i="44" s="1"/>
  <c r="H894" i="37"/>
  <c r="G894" i="37"/>
  <c r="F894" i="37"/>
  <c r="J894" i="37" s="1"/>
  <c r="E894" i="37"/>
  <c r="K904" i="43"/>
  <c r="D905" i="43" s="1"/>
  <c r="I904" i="43"/>
  <c r="F904" i="1"/>
  <c r="J904" i="1" s="1"/>
  <c r="E904" i="1"/>
  <c r="G904" i="1"/>
  <c r="H904" i="1"/>
  <c r="I904" i="4"/>
  <c r="K904" i="4"/>
  <c r="D905" i="4" s="1"/>
  <c r="F904" i="42"/>
  <c r="J904" i="42" s="1"/>
  <c r="E904" i="42"/>
  <c r="H904" i="42"/>
  <c r="G904" i="42"/>
  <c r="I927" i="38"/>
  <c r="K927" i="38"/>
  <c r="D928" i="38" s="1"/>
  <c r="K906" i="45" l="1"/>
  <c r="D907" i="45" s="1"/>
  <c r="I906" i="45"/>
  <c r="G907" i="44"/>
  <c r="F907" i="44"/>
  <c r="J907" i="44" s="1"/>
  <c r="E907" i="44"/>
  <c r="H907" i="44"/>
  <c r="K894" i="37"/>
  <c r="D895" i="37" s="1"/>
  <c r="I894" i="37"/>
  <c r="E905" i="43"/>
  <c r="H905" i="43"/>
  <c r="F905" i="43"/>
  <c r="J905" i="43" s="1"/>
  <c r="G905" i="43"/>
  <c r="E928" i="38"/>
  <c r="H928" i="38"/>
  <c r="G928" i="38"/>
  <c r="F928" i="38"/>
  <c r="J928" i="38" s="1"/>
  <c r="K904" i="42"/>
  <c r="D905" i="42" s="1"/>
  <c r="I904" i="42"/>
  <c r="H905" i="4"/>
  <c r="G905" i="4"/>
  <c r="F905" i="4"/>
  <c r="J905" i="4" s="1"/>
  <c r="E905" i="4"/>
  <c r="K904" i="1"/>
  <c r="D905" i="1" s="1"/>
  <c r="I904" i="1"/>
  <c r="E907" i="45" l="1"/>
  <c r="G907" i="45"/>
  <c r="H907" i="45"/>
  <c r="F907" i="45"/>
  <c r="J907" i="45" s="1"/>
  <c r="I907" i="44"/>
  <c r="K907" i="44"/>
  <c r="D908" i="44" s="1"/>
  <c r="E895" i="37"/>
  <c r="G895" i="37"/>
  <c r="H895" i="37"/>
  <c r="F895" i="37"/>
  <c r="J895" i="37" s="1"/>
  <c r="K905" i="43"/>
  <c r="D906" i="43" s="1"/>
  <c r="I905" i="43"/>
  <c r="H905" i="1"/>
  <c r="F905" i="1"/>
  <c r="J905" i="1" s="1"/>
  <c r="G905" i="1"/>
  <c r="E905" i="1"/>
  <c r="I928" i="38"/>
  <c r="K928" i="38"/>
  <c r="D929" i="38" s="1"/>
  <c r="I905" i="4"/>
  <c r="K905" i="4"/>
  <c r="D906" i="4" s="1"/>
  <c r="E905" i="42"/>
  <c r="G905" i="42"/>
  <c r="F905" i="42"/>
  <c r="J905" i="42" s="1"/>
  <c r="H905" i="42"/>
  <c r="K907" i="45" l="1"/>
  <c r="D908" i="45" s="1"/>
  <c r="I907" i="45"/>
  <c r="E908" i="44"/>
  <c r="F908" i="44"/>
  <c r="J908" i="44" s="1"/>
  <c r="H908" i="44"/>
  <c r="G908" i="44"/>
  <c r="K895" i="37"/>
  <c r="D896" i="37" s="1"/>
  <c r="I895" i="37"/>
  <c r="H906" i="43"/>
  <c r="F906" i="43"/>
  <c r="J906" i="43" s="1"/>
  <c r="E906" i="43"/>
  <c r="G906" i="43"/>
  <c r="G929" i="38"/>
  <c r="F929" i="38"/>
  <c r="J929" i="38" s="1"/>
  <c r="H929" i="38"/>
  <c r="E929" i="38"/>
  <c r="I905" i="42"/>
  <c r="K905" i="42"/>
  <c r="D906" i="42" s="1"/>
  <c r="F906" i="4"/>
  <c r="J906" i="4" s="1"/>
  <c r="E906" i="4"/>
  <c r="H906" i="4"/>
  <c r="G906" i="4"/>
  <c r="I905" i="1"/>
  <c r="K905" i="1"/>
  <c r="D906" i="1" s="1"/>
  <c r="F908" i="45" l="1"/>
  <c r="J908" i="45" s="1"/>
  <c r="H908" i="45"/>
  <c r="G908" i="45"/>
  <c r="E908" i="45"/>
  <c r="I908" i="44"/>
  <c r="K908" i="44"/>
  <c r="D909" i="44" s="1"/>
  <c r="H896" i="37"/>
  <c r="G896" i="37"/>
  <c r="E896" i="37"/>
  <c r="F896" i="37"/>
  <c r="J896" i="37" s="1"/>
  <c r="K906" i="43"/>
  <c r="D907" i="43" s="1"/>
  <c r="I906" i="43"/>
  <c r="I906" i="4"/>
  <c r="K906" i="4"/>
  <c r="D907" i="4" s="1"/>
  <c r="F906" i="1"/>
  <c r="J906" i="1" s="1"/>
  <c r="H906" i="1"/>
  <c r="G906" i="1"/>
  <c r="E906" i="1"/>
  <c r="H906" i="42"/>
  <c r="G906" i="42"/>
  <c r="E906" i="42"/>
  <c r="F906" i="42"/>
  <c r="J906" i="42" s="1"/>
  <c r="I929" i="38"/>
  <c r="K929" i="38"/>
  <c r="D930" i="38" s="1"/>
  <c r="I908" i="45" l="1"/>
  <c r="K908" i="45"/>
  <c r="D909" i="45" s="1"/>
  <c r="G909" i="44"/>
  <c r="H909" i="44"/>
  <c r="E909" i="44"/>
  <c r="F909" i="44"/>
  <c r="J909" i="44" s="1"/>
  <c r="I896" i="37"/>
  <c r="K896" i="37"/>
  <c r="D897" i="37" s="1"/>
  <c r="E907" i="43"/>
  <c r="F907" i="43"/>
  <c r="J907" i="43" s="1"/>
  <c r="H907" i="43"/>
  <c r="G907" i="43"/>
  <c r="G907" i="4"/>
  <c r="H907" i="4"/>
  <c r="F907" i="4"/>
  <c r="J907" i="4" s="1"/>
  <c r="E907" i="4"/>
  <c r="E930" i="38"/>
  <c r="H930" i="38"/>
  <c r="G930" i="38"/>
  <c r="F930" i="38"/>
  <c r="J930" i="38" s="1"/>
  <c r="K906" i="42"/>
  <c r="D907" i="42" s="1"/>
  <c r="I906" i="42"/>
  <c r="K906" i="1"/>
  <c r="D907" i="1" s="1"/>
  <c r="I906" i="1"/>
  <c r="H909" i="45" l="1"/>
  <c r="G909" i="45"/>
  <c r="E909" i="45"/>
  <c r="F909" i="45"/>
  <c r="J909" i="45" s="1"/>
  <c r="I909" i="44"/>
  <c r="K909" i="44"/>
  <c r="D910" i="44" s="1"/>
  <c r="G897" i="37"/>
  <c r="H897" i="37"/>
  <c r="E897" i="37"/>
  <c r="F897" i="37"/>
  <c r="J897" i="37" s="1"/>
  <c r="I907" i="43"/>
  <c r="K907" i="43"/>
  <c r="D908" i="43" s="1"/>
  <c r="K907" i="4"/>
  <c r="D908" i="4" s="1"/>
  <c r="I907" i="4"/>
  <c r="K930" i="38"/>
  <c r="D931" i="38" s="1"/>
  <c r="I930" i="38"/>
  <c r="E907" i="1"/>
  <c r="F907" i="1"/>
  <c r="J907" i="1" s="1"/>
  <c r="H907" i="1"/>
  <c r="G907" i="1"/>
  <c r="E907" i="42"/>
  <c r="G907" i="42"/>
  <c r="F907" i="42"/>
  <c r="J907" i="42" s="1"/>
  <c r="H907" i="42"/>
  <c r="K909" i="45" l="1"/>
  <c r="D910" i="45" s="1"/>
  <c r="I909" i="45"/>
  <c r="H910" i="44"/>
  <c r="F910" i="44"/>
  <c r="J910" i="44" s="1"/>
  <c r="E910" i="44"/>
  <c r="G910" i="44"/>
  <c r="K897" i="37"/>
  <c r="D898" i="37" s="1"/>
  <c r="I897" i="37"/>
  <c r="F908" i="43"/>
  <c r="J908" i="43" s="1"/>
  <c r="H908" i="43"/>
  <c r="G908" i="43"/>
  <c r="E908" i="43"/>
  <c r="K907" i="1"/>
  <c r="D908" i="1" s="1"/>
  <c r="I907" i="1"/>
  <c r="G931" i="38"/>
  <c r="F931" i="38"/>
  <c r="J931" i="38" s="1"/>
  <c r="E931" i="38"/>
  <c r="H931" i="38"/>
  <c r="I907" i="42"/>
  <c r="K907" i="42"/>
  <c r="D908" i="42" s="1"/>
  <c r="G908" i="4"/>
  <c r="F908" i="4"/>
  <c r="J908" i="4" s="1"/>
  <c r="E908" i="4"/>
  <c r="H908" i="4"/>
  <c r="F910" i="45" l="1"/>
  <c r="J910" i="45" s="1"/>
  <c r="E910" i="45"/>
  <c r="G910" i="45"/>
  <c r="H910" i="45"/>
  <c r="I910" i="44"/>
  <c r="K910" i="44"/>
  <c r="D911" i="44" s="1"/>
  <c r="E898" i="37"/>
  <c r="F898" i="37"/>
  <c r="J898" i="37" s="1"/>
  <c r="H898" i="37"/>
  <c r="G898" i="37"/>
  <c r="I908" i="43"/>
  <c r="K908" i="43"/>
  <c r="D909" i="43" s="1"/>
  <c r="E908" i="42"/>
  <c r="F908" i="42"/>
  <c r="J908" i="42" s="1"/>
  <c r="H908" i="42"/>
  <c r="G908" i="42"/>
  <c r="I931" i="38"/>
  <c r="K931" i="38"/>
  <c r="D932" i="38" s="1"/>
  <c r="I908" i="4"/>
  <c r="K908" i="4"/>
  <c r="D909" i="4" s="1"/>
  <c r="F908" i="1"/>
  <c r="J908" i="1" s="1"/>
  <c r="G908" i="1"/>
  <c r="H908" i="1"/>
  <c r="E908" i="1"/>
  <c r="K910" i="45" l="1"/>
  <c r="D911" i="45" s="1"/>
  <c r="I910" i="45"/>
  <c r="G911" i="44"/>
  <c r="H911" i="44"/>
  <c r="F911" i="44"/>
  <c r="J911" i="44" s="1"/>
  <c r="E911" i="44"/>
  <c r="K898" i="37"/>
  <c r="D899" i="37" s="1"/>
  <c r="I898" i="37"/>
  <c r="H909" i="43"/>
  <c r="E909" i="43"/>
  <c r="G909" i="43"/>
  <c r="F909" i="43"/>
  <c r="J909" i="43" s="1"/>
  <c r="E932" i="38"/>
  <c r="H932" i="38"/>
  <c r="G932" i="38"/>
  <c r="F932" i="38"/>
  <c r="J932" i="38" s="1"/>
  <c r="K908" i="1"/>
  <c r="D909" i="1" s="1"/>
  <c r="I908" i="1"/>
  <c r="H909" i="4"/>
  <c r="F909" i="4"/>
  <c r="J909" i="4" s="1"/>
  <c r="E909" i="4"/>
  <c r="G909" i="4"/>
  <c r="K908" i="42"/>
  <c r="D909" i="42" s="1"/>
  <c r="I908" i="42"/>
  <c r="E911" i="45" l="1"/>
  <c r="G911" i="45"/>
  <c r="H911" i="45"/>
  <c r="F911" i="45"/>
  <c r="J911" i="45" s="1"/>
  <c r="I911" i="44"/>
  <c r="K911" i="44"/>
  <c r="D912" i="44" s="1"/>
  <c r="H899" i="37"/>
  <c r="F899" i="37"/>
  <c r="J899" i="37" s="1"/>
  <c r="E899" i="37"/>
  <c r="G899" i="37"/>
  <c r="I909" i="43"/>
  <c r="K909" i="43"/>
  <c r="D910" i="43" s="1"/>
  <c r="E909" i="42"/>
  <c r="G909" i="42"/>
  <c r="F909" i="42"/>
  <c r="J909" i="42" s="1"/>
  <c r="H909" i="42"/>
  <c r="I909" i="4"/>
  <c r="K909" i="4"/>
  <c r="D910" i="4" s="1"/>
  <c r="K932" i="38"/>
  <c r="D933" i="38" s="1"/>
  <c r="I932" i="38"/>
  <c r="H909" i="1"/>
  <c r="F909" i="1"/>
  <c r="J909" i="1" s="1"/>
  <c r="G909" i="1"/>
  <c r="E909" i="1"/>
  <c r="K911" i="45" l="1"/>
  <c r="D912" i="45" s="1"/>
  <c r="I911" i="45"/>
  <c r="E912" i="44"/>
  <c r="H912" i="44"/>
  <c r="G912" i="44"/>
  <c r="F912" i="44"/>
  <c r="J912" i="44" s="1"/>
  <c r="K899" i="37"/>
  <c r="D900" i="37" s="1"/>
  <c r="I899" i="37"/>
  <c r="F910" i="43"/>
  <c r="J910" i="43" s="1"/>
  <c r="G910" i="43"/>
  <c r="E910" i="43"/>
  <c r="H910" i="43"/>
  <c r="F910" i="4"/>
  <c r="J910" i="4" s="1"/>
  <c r="E910" i="4"/>
  <c r="H910" i="4"/>
  <c r="G910" i="4"/>
  <c r="I909" i="1"/>
  <c r="K909" i="1"/>
  <c r="D910" i="1" s="1"/>
  <c r="G933" i="38"/>
  <c r="F933" i="38"/>
  <c r="J933" i="38" s="1"/>
  <c r="E933" i="38"/>
  <c r="H933" i="38"/>
  <c r="I909" i="42"/>
  <c r="K909" i="42"/>
  <c r="D910" i="42" s="1"/>
  <c r="E912" i="45" l="1"/>
  <c r="F912" i="45"/>
  <c r="J912" i="45" s="1"/>
  <c r="H912" i="45"/>
  <c r="G912" i="45"/>
  <c r="I912" i="44"/>
  <c r="K912" i="44"/>
  <c r="D913" i="44" s="1"/>
  <c r="F900" i="37"/>
  <c r="J900" i="37" s="1"/>
  <c r="E900" i="37"/>
  <c r="H900" i="37"/>
  <c r="G900" i="37"/>
  <c r="I910" i="43"/>
  <c r="K910" i="43"/>
  <c r="D911" i="43" s="1"/>
  <c r="I933" i="38"/>
  <c r="K933" i="38"/>
  <c r="D934" i="38" s="1"/>
  <c r="F910" i="1"/>
  <c r="J910" i="1" s="1"/>
  <c r="H910" i="1"/>
  <c r="G910" i="1"/>
  <c r="E910" i="1"/>
  <c r="H910" i="42"/>
  <c r="E910" i="42"/>
  <c r="G910" i="42"/>
  <c r="F910" i="42"/>
  <c r="J910" i="42" s="1"/>
  <c r="I910" i="4"/>
  <c r="K910" i="4"/>
  <c r="D911" i="4" s="1"/>
  <c r="I912" i="45" l="1"/>
  <c r="K912" i="45"/>
  <c r="D913" i="45" s="1"/>
  <c r="G913" i="44"/>
  <c r="F913" i="44"/>
  <c r="J913" i="44" s="1"/>
  <c r="H913" i="44"/>
  <c r="E913" i="44"/>
  <c r="I900" i="37"/>
  <c r="K900" i="37"/>
  <c r="D901" i="37" s="1"/>
  <c r="E911" i="43"/>
  <c r="G911" i="43"/>
  <c r="H911" i="43"/>
  <c r="F911" i="43"/>
  <c r="J911" i="43" s="1"/>
  <c r="K910" i="42"/>
  <c r="D911" i="42" s="1"/>
  <c r="I910" i="42"/>
  <c r="H934" i="38"/>
  <c r="E934" i="38"/>
  <c r="G934" i="38"/>
  <c r="F934" i="38"/>
  <c r="J934" i="38" s="1"/>
  <c r="H911" i="4"/>
  <c r="G911" i="4"/>
  <c r="F911" i="4"/>
  <c r="J911" i="4" s="1"/>
  <c r="E911" i="4"/>
  <c r="K910" i="1"/>
  <c r="D911" i="1" s="1"/>
  <c r="I910" i="1"/>
  <c r="H913" i="45" l="1"/>
  <c r="E913" i="45"/>
  <c r="G913" i="45"/>
  <c r="F913" i="45"/>
  <c r="J913" i="45" s="1"/>
  <c r="I913" i="44"/>
  <c r="K913" i="44"/>
  <c r="D914" i="44" s="1"/>
  <c r="G901" i="37"/>
  <c r="E901" i="37"/>
  <c r="H901" i="37"/>
  <c r="F901" i="37"/>
  <c r="J901" i="37" s="1"/>
  <c r="I911" i="43"/>
  <c r="K911" i="43"/>
  <c r="D912" i="43" s="1"/>
  <c r="I934" i="38"/>
  <c r="K934" i="38"/>
  <c r="D935" i="38" s="1"/>
  <c r="F911" i="1"/>
  <c r="J911" i="1" s="1"/>
  <c r="G911" i="1"/>
  <c r="E911" i="1"/>
  <c r="H911" i="1"/>
  <c r="K911" i="4"/>
  <c r="D912" i="4" s="1"/>
  <c r="I911" i="4"/>
  <c r="E911" i="42"/>
  <c r="G911" i="42"/>
  <c r="F911" i="42"/>
  <c r="J911" i="42" s="1"/>
  <c r="H911" i="42"/>
  <c r="K913" i="45" l="1"/>
  <c r="D914" i="45" s="1"/>
  <c r="I913" i="45"/>
  <c r="H914" i="44"/>
  <c r="E914" i="44"/>
  <c r="G914" i="44"/>
  <c r="F914" i="44"/>
  <c r="J914" i="44" s="1"/>
  <c r="I901" i="37"/>
  <c r="K901" i="37"/>
  <c r="D902" i="37" s="1"/>
  <c r="F912" i="43"/>
  <c r="J912" i="43" s="1"/>
  <c r="H912" i="43"/>
  <c r="G912" i="43"/>
  <c r="E912" i="43"/>
  <c r="G935" i="38"/>
  <c r="F935" i="38"/>
  <c r="J935" i="38" s="1"/>
  <c r="E935" i="38"/>
  <c r="H935" i="38"/>
  <c r="I911" i="42"/>
  <c r="K911" i="42"/>
  <c r="D912" i="42" s="1"/>
  <c r="H912" i="4"/>
  <c r="F912" i="4"/>
  <c r="J912" i="4" s="1"/>
  <c r="E912" i="4"/>
  <c r="G912" i="4"/>
  <c r="K911" i="1"/>
  <c r="D912" i="1" s="1"/>
  <c r="I911" i="1"/>
  <c r="F914" i="45" l="1"/>
  <c r="J914" i="45" s="1"/>
  <c r="G914" i="45"/>
  <c r="H914" i="45"/>
  <c r="E914" i="45"/>
  <c r="I914" i="44"/>
  <c r="K914" i="44"/>
  <c r="D915" i="44" s="1"/>
  <c r="H902" i="37"/>
  <c r="G902" i="37"/>
  <c r="F902" i="37"/>
  <c r="J902" i="37" s="1"/>
  <c r="E902" i="37"/>
  <c r="K912" i="43"/>
  <c r="D913" i="43" s="1"/>
  <c r="I912" i="43"/>
  <c r="I912" i="4"/>
  <c r="K912" i="4"/>
  <c r="D913" i="4" s="1"/>
  <c r="F912" i="1"/>
  <c r="J912" i="1" s="1"/>
  <c r="E912" i="1"/>
  <c r="G912" i="1"/>
  <c r="H912" i="1"/>
  <c r="F912" i="42"/>
  <c r="J912" i="42" s="1"/>
  <c r="E912" i="42"/>
  <c r="H912" i="42"/>
  <c r="G912" i="42"/>
  <c r="I935" i="38"/>
  <c r="K935" i="38"/>
  <c r="D936" i="38" s="1"/>
  <c r="K914" i="45" l="1"/>
  <c r="D915" i="45" s="1"/>
  <c r="I914" i="45"/>
  <c r="G915" i="44"/>
  <c r="F915" i="44"/>
  <c r="J915" i="44" s="1"/>
  <c r="E915" i="44"/>
  <c r="H915" i="44"/>
  <c r="I902" i="37"/>
  <c r="K902" i="37"/>
  <c r="D903" i="37" s="1"/>
  <c r="H913" i="43"/>
  <c r="G913" i="43"/>
  <c r="E913" i="43"/>
  <c r="F913" i="43"/>
  <c r="J913" i="43" s="1"/>
  <c r="K912" i="42"/>
  <c r="D913" i="42" s="1"/>
  <c r="I912" i="42"/>
  <c r="K912" i="1"/>
  <c r="D913" i="1" s="1"/>
  <c r="I912" i="1"/>
  <c r="H936" i="38"/>
  <c r="G936" i="38"/>
  <c r="F936" i="38"/>
  <c r="J936" i="38" s="1"/>
  <c r="E936" i="38"/>
  <c r="G913" i="4"/>
  <c r="H913" i="4"/>
  <c r="F913" i="4"/>
  <c r="J913" i="4" s="1"/>
  <c r="E913" i="4"/>
  <c r="G915" i="45" l="1"/>
  <c r="H915" i="45"/>
  <c r="F915" i="45"/>
  <c r="J915" i="45" s="1"/>
  <c r="E915" i="45"/>
  <c r="I915" i="44"/>
  <c r="K915" i="44"/>
  <c r="D916" i="44" s="1"/>
  <c r="H903" i="37"/>
  <c r="F903" i="37"/>
  <c r="J903" i="37" s="1"/>
  <c r="E903" i="37"/>
  <c r="G903" i="37"/>
  <c r="I913" i="43"/>
  <c r="K913" i="43"/>
  <c r="D914" i="43" s="1"/>
  <c r="I936" i="38"/>
  <c r="K936" i="38"/>
  <c r="D937" i="38" s="1"/>
  <c r="H913" i="1"/>
  <c r="F913" i="1"/>
  <c r="J913" i="1" s="1"/>
  <c r="E913" i="1"/>
  <c r="G913" i="1"/>
  <c r="K913" i="4"/>
  <c r="D914" i="4" s="1"/>
  <c r="I913" i="4"/>
  <c r="E913" i="42"/>
  <c r="G913" i="42"/>
  <c r="F913" i="42"/>
  <c r="J913" i="42" s="1"/>
  <c r="H913" i="42"/>
  <c r="K915" i="45" l="1"/>
  <c r="D916" i="45" s="1"/>
  <c r="I915" i="45"/>
  <c r="E916" i="44"/>
  <c r="F916" i="44"/>
  <c r="J916" i="44" s="1"/>
  <c r="H916" i="44"/>
  <c r="G916" i="44"/>
  <c r="K903" i="37"/>
  <c r="D904" i="37" s="1"/>
  <c r="I903" i="37"/>
  <c r="F914" i="43"/>
  <c r="J914" i="43" s="1"/>
  <c r="G914" i="43"/>
  <c r="E914" i="43"/>
  <c r="H914" i="43"/>
  <c r="I913" i="1"/>
  <c r="K913" i="1"/>
  <c r="D914" i="1" s="1"/>
  <c r="G937" i="38"/>
  <c r="F937" i="38"/>
  <c r="J937" i="38" s="1"/>
  <c r="H937" i="38"/>
  <c r="E937" i="38"/>
  <c r="I913" i="42"/>
  <c r="K913" i="42"/>
  <c r="D914" i="42" s="1"/>
  <c r="G914" i="4"/>
  <c r="F914" i="4"/>
  <c r="J914" i="4" s="1"/>
  <c r="E914" i="4"/>
  <c r="H914" i="4"/>
  <c r="F916" i="45" l="1"/>
  <c r="J916" i="45" s="1"/>
  <c r="H916" i="45"/>
  <c r="G916" i="45"/>
  <c r="E916" i="45"/>
  <c r="I916" i="44"/>
  <c r="K916" i="44"/>
  <c r="D917" i="44" s="1"/>
  <c r="H904" i="37"/>
  <c r="G904" i="37"/>
  <c r="E904" i="37"/>
  <c r="F904" i="37"/>
  <c r="J904" i="37" s="1"/>
  <c r="K914" i="43"/>
  <c r="D915" i="43" s="1"/>
  <c r="I914" i="43"/>
  <c r="H914" i="42"/>
  <c r="G914" i="42"/>
  <c r="F914" i="42"/>
  <c r="J914" i="42" s="1"/>
  <c r="E914" i="42"/>
  <c r="I937" i="38"/>
  <c r="K937" i="38"/>
  <c r="D938" i="38" s="1"/>
  <c r="F914" i="1"/>
  <c r="J914" i="1" s="1"/>
  <c r="H914" i="1"/>
  <c r="G914" i="1"/>
  <c r="E914" i="1"/>
  <c r="I914" i="4"/>
  <c r="K914" i="4"/>
  <c r="D915" i="4" s="1"/>
  <c r="I916" i="45" l="1"/>
  <c r="K916" i="45"/>
  <c r="D917" i="45" s="1"/>
  <c r="G917" i="44"/>
  <c r="F917" i="44"/>
  <c r="J917" i="44" s="1"/>
  <c r="H917" i="44"/>
  <c r="E917" i="44"/>
  <c r="I904" i="37"/>
  <c r="K904" i="37"/>
  <c r="D905" i="37" s="1"/>
  <c r="H915" i="43"/>
  <c r="E915" i="43"/>
  <c r="F915" i="43"/>
  <c r="J915" i="43" s="1"/>
  <c r="G915" i="43"/>
  <c r="K914" i="42"/>
  <c r="D915" i="42" s="1"/>
  <c r="I914" i="42"/>
  <c r="G915" i="4"/>
  <c r="H915" i="4"/>
  <c r="F915" i="4"/>
  <c r="J915" i="4" s="1"/>
  <c r="E915" i="4"/>
  <c r="E938" i="38"/>
  <c r="H938" i="38"/>
  <c r="G938" i="38"/>
  <c r="F938" i="38"/>
  <c r="J938" i="38" s="1"/>
  <c r="K914" i="1"/>
  <c r="D915" i="1" s="1"/>
  <c r="I914" i="1"/>
  <c r="H917" i="45" l="1"/>
  <c r="G917" i="45"/>
  <c r="F917" i="45"/>
  <c r="J917" i="45" s="1"/>
  <c r="E917" i="45"/>
  <c r="I917" i="44"/>
  <c r="K917" i="44"/>
  <c r="D918" i="44" s="1"/>
  <c r="G905" i="37"/>
  <c r="H905" i="37"/>
  <c r="E905" i="37"/>
  <c r="F905" i="37"/>
  <c r="J905" i="37" s="1"/>
  <c r="K915" i="43"/>
  <c r="D916" i="43" s="1"/>
  <c r="I915" i="43"/>
  <c r="F915" i="1"/>
  <c r="J915" i="1" s="1"/>
  <c r="E915" i="1"/>
  <c r="G915" i="1"/>
  <c r="H915" i="1"/>
  <c r="K938" i="38"/>
  <c r="D939" i="38" s="1"/>
  <c r="I938" i="38"/>
  <c r="K915" i="4"/>
  <c r="D916" i="4" s="1"/>
  <c r="I915" i="4"/>
  <c r="E915" i="42"/>
  <c r="G915" i="42"/>
  <c r="F915" i="42"/>
  <c r="J915" i="42" s="1"/>
  <c r="H915" i="42"/>
  <c r="K917" i="45" l="1"/>
  <c r="D918" i="45" s="1"/>
  <c r="I917" i="45"/>
  <c r="H918" i="44"/>
  <c r="F918" i="44"/>
  <c r="J918" i="44" s="1"/>
  <c r="E918" i="44"/>
  <c r="G918" i="44"/>
  <c r="K905" i="37"/>
  <c r="D906" i="37" s="1"/>
  <c r="I905" i="37"/>
  <c r="H916" i="43"/>
  <c r="F916" i="43"/>
  <c r="J916" i="43" s="1"/>
  <c r="G916" i="43"/>
  <c r="E916" i="43"/>
  <c r="G939" i="38"/>
  <c r="F939" i="38"/>
  <c r="J939" i="38" s="1"/>
  <c r="H939" i="38"/>
  <c r="E939" i="38"/>
  <c r="I915" i="42"/>
  <c r="K915" i="42"/>
  <c r="D916" i="42" s="1"/>
  <c r="H916" i="4"/>
  <c r="F916" i="4"/>
  <c r="J916" i="4" s="1"/>
  <c r="E916" i="4"/>
  <c r="G916" i="4"/>
  <c r="K915" i="1"/>
  <c r="D916" i="1" s="1"/>
  <c r="I915" i="1"/>
  <c r="F918" i="45" l="1"/>
  <c r="J918" i="45" s="1"/>
  <c r="G918" i="45"/>
  <c r="H918" i="45"/>
  <c r="E918" i="45"/>
  <c r="I918" i="44"/>
  <c r="K918" i="44"/>
  <c r="D919" i="44" s="1"/>
  <c r="H906" i="37"/>
  <c r="G906" i="37"/>
  <c r="F906" i="37"/>
  <c r="J906" i="37" s="1"/>
  <c r="E906" i="37"/>
  <c r="K916" i="43"/>
  <c r="D917" i="43" s="1"/>
  <c r="I916" i="43"/>
  <c r="I916" i="4"/>
  <c r="K916" i="4"/>
  <c r="D917" i="4" s="1"/>
  <c r="F916" i="1"/>
  <c r="J916" i="1" s="1"/>
  <c r="G916" i="1"/>
  <c r="H916" i="1"/>
  <c r="E916" i="1"/>
  <c r="E916" i="42"/>
  <c r="F916" i="42"/>
  <c r="J916" i="42" s="1"/>
  <c r="H916" i="42"/>
  <c r="G916" i="42"/>
  <c r="I939" i="38"/>
  <c r="K939" i="38"/>
  <c r="D940" i="38" s="1"/>
  <c r="K918" i="45" l="1"/>
  <c r="D919" i="45" s="1"/>
  <c r="I918" i="45"/>
  <c r="G919" i="44"/>
  <c r="F919" i="44"/>
  <c r="J919" i="44" s="1"/>
  <c r="H919" i="44"/>
  <c r="E919" i="44"/>
  <c r="I906" i="37"/>
  <c r="K906" i="37"/>
  <c r="D907" i="37" s="1"/>
  <c r="F917" i="43"/>
  <c r="J917" i="43" s="1"/>
  <c r="G917" i="43"/>
  <c r="E917" i="43"/>
  <c r="H917" i="43"/>
  <c r="E940" i="38"/>
  <c r="H940" i="38"/>
  <c r="G940" i="38"/>
  <c r="F940" i="38"/>
  <c r="J940" i="38" s="1"/>
  <c r="K916" i="42"/>
  <c r="D917" i="42" s="1"/>
  <c r="I916" i="42"/>
  <c r="K916" i="1"/>
  <c r="D917" i="1" s="1"/>
  <c r="I916" i="1"/>
  <c r="G917" i="4"/>
  <c r="F917" i="4"/>
  <c r="J917" i="4" s="1"/>
  <c r="E917" i="4"/>
  <c r="H917" i="4"/>
  <c r="G919" i="45" l="1"/>
  <c r="H919" i="45"/>
  <c r="F919" i="45"/>
  <c r="J919" i="45" s="1"/>
  <c r="E919" i="45"/>
  <c r="I919" i="44"/>
  <c r="K919" i="44"/>
  <c r="D920" i="44" s="1"/>
  <c r="E907" i="37"/>
  <c r="G907" i="37"/>
  <c r="H907" i="37"/>
  <c r="F907" i="37"/>
  <c r="J907" i="37" s="1"/>
  <c r="K917" i="43"/>
  <c r="D918" i="43" s="1"/>
  <c r="I917" i="43"/>
  <c r="K940" i="38"/>
  <c r="D941" i="38" s="1"/>
  <c r="I940" i="38"/>
  <c r="H917" i="1"/>
  <c r="E917" i="1"/>
  <c r="F917" i="1"/>
  <c r="J917" i="1" s="1"/>
  <c r="G917" i="1"/>
  <c r="I917" i="4"/>
  <c r="K917" i="4"/>
  <c r="D918" i="4" s="1"/>
  <c r="E917" i="42"/>
  <c r="G917" i="42"/>
  <c r="F917" i="42"/>
  <c r="J917" i="42" s="1"/>
  <c r="H917" i="42"/>
  <c r="K919" i="45" l="1"/>
  <c r="D920" i="45" s="1"/>
  <c r="I919" i="45"/>
  <c r="E920" i="44"/>
  <c r="H920" i="44"/>
  <c r="G920" i="44"/>
  <c r="F920" i="44"/>
  <c r="J920" i="44" s="1"/>
  <c r="K907" i="37"/>
  <c r="D908" i="37" s="1"/>
  <c r="I907" i="37"/>
  <c r="G918" i="43"/>
  <c r="H918" i="43"/>
  <c r="F918" i="43"/>
  <c r="J918" i="43" s="1"/>
  <c r="E918" i="43"/>
  <c r="F918" i="4"/>
  <c r="J918" i="4" s="1"/>
  <c r="E918" i="4"/>
  <c r="H918" i="4"/>
  <c r="G918" i="4"/>
  <c r="I917" i="42"/>
  <c r="K917" i="42"/>
  <c r="D918" i="42" s="1"/>
  <c r="I917" i="1"/>
  <c r="K917" i="1"/>
  <c r="D918" i="1" s="1"/>
  <c r="G941" i="38"/>
  <c r="F941" i="38"/>
  <c r="J941" i="38" s="1"/>
  <c r="E941" i="38"/>
  <c r="H941" i="38"/>
  <c r="F920" i="45" l="1"/>
  <c r="J920" i="45" s="1"/>
  <c r="H920" i="45"/>
  <c r="E920" i="45"/>
  <c r="G920" i="45"/>
  <c r="I920" i="44"/>
  <c r="K920" i="44"/>
  <c r="D921" i="44" s="1"/>
  <c r="F908" i="37"/>
  <c r="J908" i="37" s="1"/>
  <c r="E908" i="37"/>
  <c r="H908" i="37"/>
  <c r="G908" i="37"/>
  <c r="K918" i="43"/>
  <c r="D919" i="43" s="1"/>
  <c r="I918" i="43"/>
  <c r="F918" i="1"/>
  <c r="J918" i="1" s="1"/>
  <c r="H918" i="1"/>
  <c r="G918" i="1"/>
  <c r="E918" i="1"/>
  <c r="H918" i="42"/>
  <c r="E918" i="42"/>
  <c r="G918" i="42"/>
  <c r="F918" i="42"/>
  <c r="J918" i="42" s="1"/>
  <c r="I941" i="38"/>
  <c r="K941" i="38"/>
  <c r="D942" i="38" s="1"/>
  <c r="I918" i="4"/>
  <c r="K918" i="4"/>
  <c r="D919" i="4" s="1"/>
  <c r="I920" i="45" l="1"/>
  <c r="K920" i="45"/>
  <c r="D921" i="45" s="1"/>
  <c r="G921" i="44"/>
  <c r="H921" i="44"/>
  <c r="E921" i="44"/>
  <c r="F921" i="44"/>
  <c r="J921" i="44" s="1"/>
  <c r="I908" i="37"/>
  <c r="K908" i="37"/>
  <c r="D909" i="37" s="1"/>
  <c r="G919" i="43"/>
  <c r="H919" i="43"/>
  <c r="F919" i="43"/>
  <c r="J919" i="43" s="1"/>
  <c r="E919" i="43"/>
  <c r="H942" i="38"/>
  <c r="E942" i="38"/>
  <c r="G942" i="38"/>
  <c r="F942" i="38"/>
  <c r="J942" i="38" s="1"/>
  <c r="K918" i="42"/>
  <c r="D919" i="42" s="1"/>
  <c r="I918" i="42"/>
  <c r="H919" i="4"/>
  <c r="G919" i="4"/>
  <c r="F919" i="4"/>
  <c r="J919" i="4" s="1"/>
  <c r="E919" i="4"/>
  <c r="K918" i="1"/>
  <c r="D919" i="1" s="1"/>
  <c r="I918" i="1"/>
  <c r="H921" i="45" l="1"/>
  <c r="G921" i="45"/>
  <c r="E921" i="45"/>
  <c r="F921" i="45"/>
  <c r="J921" i="45" s="1"/>
  <c r="I921" i="44"/>
  <c r="K921" i="44"/>
  <c r="D922" i="44" s="1"/>
  <c r="G909" i="37"/>
  <c r="H909" i="37"/>
  <c r="E909" i="37"/>
  <c r="F909" i="37"/>
  <c r="J909" i="37" s="1"/>
  <c r="K919" i="43"/>
  <c r="D920" i="43" s="1"/>
  <c r="I919" i="43"/>
  <c r="I942" i="38"/>
  <c r="K942" i="38"/>
  <c r="D943" i="38" s="1"/>
  <c r="E919" i="1"/>
  <c r="F919" i="1"/>
  <c r="J919" i="1" s="1"/>
  <c r="H919" i="1"/>
  <c r="G919" i="1"/>
  <c r="I919" i="4"/>
  <c r="K919" i="4"/>
  <c r="D920" i="4" s="1"/>
  <c r="E919" i="42"/>
  <c r="G919" i="42"/>
  <c r="F919" i="42"/>
  <c r="J919" i="42" s="1"/>
  <c r="H919" i="42"/>
  <c r="K921" i="45" l="1"/>
  <c r="D922" i="45" s="1"/>
  <c r="I921" i="45"/>
  <c r="H922" i="44"/>
  <c r="E922" i="44"/>
  <c r="G922" i="44"/>
  <c r="F922" i="44"/>
  <c r="J922" i="44" s="1"/>
  <c r="I909" i="37"/>
  <c r="K909" i="37"/>
  <c r="D910" i="37" s="1"/>
  <c r="H920" i="43"/>
  <c r="G920" i="43"/>
  <c r="E920" i="43"/>
  <c r="F920" i="43"/>
  <c r="J920" i="43" s="1"/>
  <c r="H920" i="4"/>
  <c r="F920" i="4"/>
  <c r="J920" i="4" s="1"/>
  <c r="E920" i="4"/>
  <c r="G920" i="4"/>
  <c r="G943" i="38"/>
  <c r="F943" i="38"/>
  <c r="J943" i="38" s="1"/>
  <c r="E943" i="38"/>
  <c r="H943" i="38"/>
  <c r="K919" i="1"/>
  <c r="D920" i="1" s="1"/>
  <c r="I919" i="1"/>
  <c r="I919" i="42"/>
  <c r="K919" i="42"/>
  <c r="D920" i="42" s="1"/>
  <c r="F922" i="45" l="1"/>
  <c r="J922" i="45" s="1"/>
  <c r="G922" i="45"/>
  <c r="H922" i="45"/>
  <c r="E922" i="45"/>
  <c r="I922" i="44"/>
  <c r="K922" i="44"/>
  <c r="D923" i="44" s="1"/>
  <c r="H910" i="37"/>
  <c r="G910" i="37"/>
  <c r="F910" i="37"/>
  <c r="J910" i="37" s="1"/>
  <c r="E910" i="37"/>
  <c r="K920" i="43"/>
  <c r="D921" i="43" s="1"/>
  <c r="I920" i="43"/>
  <c r="F920" i="42"/>
  <c r="J920" i="42" s="1"/>
  <c r="E920" i="42"/>
  <c r="H920" i="42"/>
  <c r="G920" i="42"/>
  <c r="I943" i="38"/>
  <c r="K943" i="38"/>
  <c r="D944" i="38" s="1"/>
  <c r="I920" i="4"/>
  <c r="K920" i="4"/>
  <c r="D921" i="4" s="1"/>
  <c r="F920" i="1"/>
  <c r="J920" i="1" s="1"/>
  <c r="E920" i="1"/>
  <c r="G920" i="1"/>
  <c r="H920" i="1"/>
  <c r="K922" i="45" l="1"/>
  <c r="D923" i="45" s="1"/>
  <c r="I922" i="45"/>
  <c r="G923" i="44"/>
  <c r="F923" i="44"/>
  <c r="J923" i="44" s="1"/>
  <c r="E923" i="44"/>
  <c r="H923" i="44"/>
  <c r="K910" i="37"/>
  <c r="D911" i="37" s="1"/>
  <c r="I910" i="37"/>
  <c r="E921" i="43"/>
  <c r="G921" i="43"/>
  <c r="F921" i="43"/>
  <c r="J921" i="43" s="1"/>
  <c r="H921" i="43"/>
  <c r="K920" i="1"/>
  <c r="D921" i="1" s="1"/>
  <c r="I920" i="1"/>
  <c r="H944" i="38"/>
  <c r="G944" i="38"/>
  <c r="F944" i="38"/>
  <c r="J944" i="38" s="1"/>
  <c r="E944" i="38"/>
  <c r="G921" i="4"/>
  <c r="F921" i="4"/>
  <c r="J921" i="4" s="1"/>
  <c r="E921" i="4"/>
  <c r="H921" i="4"/>
  <c r="K920" i="42"/>
  <c r="D921" i="42" s="1"/>
  <c r="I920" i="42"/>
  <c r="G923" i="45" l="1"/>
  <c r="H923" i="45"/>
  <c r="E923" i="45"/>
  <c r="F923" i="45"/>
  <c r="J923" i="45" s="1"/>
  <c r="I923" i="44"/>
  <c r="K923" i="44"/>
  <c r="D924" i="44" s="1"/>
  <c r="G911" i="37"/>
  <c r="F911" i="37"/>
  <c r="J911" i="37" s="1"/>
  <c r="E911" i="37"/>
  <c r="H911" i="37"/>
  <c r="K921" i="43"/>
  <c r="D922" i="43" s="1"/>
  <c r="I921" i="43"/>
  <c r="K921" i="4"/>
  <c r="D922" i="4" s="1"/>
  <c r="I921" i="4"/>
  <c r="E921" i="42"/>
  <c r="G921" i="42"/>
  <c r="F921" i="42"/>
  <c r="J921" i="42" s="1"/>
  <c r="H921" i="42"/>
  <c r="I944" i="38"/>
  <c r="K944" i="38"/>
  <c r="D945" i="38" s="1"/>
  <c r="H921" i="1"/>
  <c r="F921" i="1"/>
  <c r="J921" i="1" s="1"/>
  <c r="E921" i="1"/>
  <c r="G921" i="1"/>
  <c r="K923" i="45" l="1"/>
  <c r="D924" i="45" s="1"/>
  <c r="I923" i="45"/>
  <c r="E924" i="44"/>
  <c r="F924" i="44"/>
  <c r="J924" i="44" s="1"/>
  <c r="H924" i="44"/>
  <c r="G924" i="44"/>
  <c r="K911" i="37"/>
  <c r="D912" i="37" s="1"/>
  <c r="I911" i="37"/>
  <c r="F922" i="43"/>
  <c r="J922" i="43" s="1"/>
  <c r="H922" i="43"/>
  <c r="G922" i="43"/>
  <c r="E922" i="43"/>
  <c r="I921" i="1"/>
  <c r="K921" i="1"/>
  <c r="D922" i="1" s="1"/>
  <c r="G945" i="38"/>
  <c r="F945" i="38"/>
  <c r="J945" i="38" s="1"/>
  <c r="H945" i="38"/>
  <c r="E945" i="38"/>
  <c r="I921" i="42"/>
  <c r="K921" i="42"/>
  <c r="D922" i="42" s="1"/>
  <c r="G922" i="4"/>
  <c r="F922" i="4"/>
  <c r="J922" i="4" s="1"/>
  <c r="E922" i="4"/>
  <c r="H922" i="4"/>
  <c r="F924" i="45" l="1"/>
  <c r="J924" i="45" s="1"/>
  <c r="H924" i="45"/>
  <c r="G924" i="45"/>
  <c r="E924" i="45"/>
  <c r="I924" i="44"/>
  <c r="K924" i="44"/>
  <c r="D925" i="44" s="1"/>
  <c r="H912" i="37"/>
  <c r="G912" i="37"/>
  <c r="E912" i="37"/>
  <c r="F912" i="37"/>
  <c r="J912" i="37" s="1"/>
  <c r="I922" i="43"/>
  <c r="K922" i="43"/>
  <c r="D923" i="43" s="1"/>
  <c r="I945" i="38"/>
  <c r="K945" i="38"/>
  <c r="D946" i="38" s="1"/>
  <c r="I922" i="4"/>
  <c r="K922" i="4"/>
  <c r="D923" i="4" s="1"/>
  <c r="F922" i="1"/>
  <c r="J922" i="1" s="1"/>
  <c r="H922" i="1"/>
  <c r="G922" i="1"/>
  <c r="E922" i="1"/>
  <c r="H922" i="42"/>
  <c r="G922" i="42"/>
  <c r="E922" i="42"/>
  <c r="F922" i="42"/>
  <c r="J922" i="42" s="1"/>
  <c r="I924" i="45" l="1"/>
  <c r="K924" i="45"/>
  <c r="D925" i="45" s="1"/>
  <c r="G925" i="44"/>
  <c r="H925" i="44"/>
  <c r="E925" i="44"/>
  <c r="F925" i="44"/>
  <c r="J925" i="44" s="1"/>
  <c r="I912" i="37"/>
  <c r="K912" i="37"/>
  <c r="D913" i="37" s="1"/>
  <c r="G923" i="43"/>
  <c r="H923" i="43"/>
  <c r="E923" i="43"/>
  <c r="F923" i="43"/>
  <c r="J923" i="43" s="1"/>
  <c r="G923" i="4"/>
  <c r="H923" i="4"/>
  <c r="F923" i="4"/>
  <c r="J923" i="4" s="1"/>
  <c r="E923" i="4"/>
  <c r="K922" i="1"/>
  <c r="D923" i="1" s="1"/>
  <c r="I922" i="1"/>
  <c r="K922" i="42"/>
  <c r="D923" i="42" s="1"/>
  <c r="I922" i="42"/>
  <c r="E946" i="38"/>
  <c r="H946" i="38"/>
  <c r="G946" i="38"/>
  <c r="F946" i="38"/>
  <c r="J946" i="38" s="1"/>
  <c r="H925" i="45" l="1"/>
  <c r="G925" i="45"/>
  <c r="E925" i="45"/>
  <c r="F925" i="45"/>
  <c r="J925" i="45" s="1"/>
  <c r="I925" i="44"/>
  <c r="K925" i="44"/>
  <c r="D926" i="44" s="1"/>
  <c r="F913" i="37"/>
  <c r="J913" i="37" s="1"/>
  <c r="H913" i="37"/>
  <c r="E913" i="37"/>
  <c r="G913" i="37"/>
  <c r="K923" i="43"/>
  <c r="D924" i="43" s="1"/>
  <c r="I923" i="43"/>
  <c r="K923" i="4"/>
  <c r="D924" i="4" s="1"/>
  <c r="I923" i="4"/>
  <c r="K946" i="38"/>
  <c r="D947" i="38" s="1"/>
  <c r="I946" i="38"/>
  <c r="E923" i="42"/>
  <c r="G923" i="42"/>
  <c r="F923" i="42"/>
  <c r="J923" i="42" s="1"/>
  <c r="H923" i="42"/>
  <c r="E923" i="1"/>
  <c r="F923" i="1"/>
  <c r="J923" i="1" s="1"/>
  <c r="G923" i="1"/>
  <c r="H923" i="1"/>
  <c r="K925" i="45" l="1"/>
  <c r="D926" i="45" s="1"/>
  <c r="I925" i="45"/>
  <c r="H926" i="44"/>
  <c r="F926" i="44"/>
  <c r="J926" i="44" s="1"/>
  <c r="E926" i="44"/>
  <c r="G926" i="44"/>
  <c r="K913" i="37"/>
  <c r="D914" i="37" s="1"/>
  <c r="I913" i="37"/>
  <c r="H924" i="43"/>
  <c r="E924" i="43"/>
  <c r="F924" i="43"/>
  <c r="J924" i="43" s="1"/>
  <c r="G924" i="43"/>
  <c r="G947" i="38"/>
  <c r="F947" i="38"/>
  <c r="J947" i="38" s="1"/>
  <c r="H947" i="38"/>
  <c r="E947" i="38"/>
  <c r="K923" i="1"/>
  <c r="D924" i="1" s="1"/>
  <c r="I923" i="1"/>
  <c r="I923" i="42"/>
  <c r="K923" i="42"/>
  <c r="D924" i="42" s="1"/>
  <c r="H924" i="4"/>
  <c r="F924" i="4"/>
  <c r="J924" i="4" s="1"/>
  <c r="E924" i="4"/>
  <c r="G924" i="4"/>
  <c r="E926" i="45" l="1"/>
  <c r="F926" i="45"/>
  <c r="J926" i="45" s="1"/>
  <c r="G926" i="45"/>
  <c r="H926" i="45"/>
  <c r="I926" i="44"/>
  <c r="K926" i="44"/>
  <c r="D927" i="44" s="1"/>
  <c r="E914" i="37"/>
  <c r="F914" i="37"/>
  <c r="J914" i="37" s="1"/>
  <c r="H914" i="37"/>
  <c r="G914" i="37"/>
  <c r="K924" i="43"/>
  <c r="D925" i="43" s="1"/>
  <c r="I924" i="43"/>
  <c r="E924" i="42"/>
  <c r="F924" i="42"/>
  <c r="J924" i="42" s="1"/>
  <c r="H924" i="42"/>
  <c r="G924" i="42"/>
  <c r="I947" i="38"/>
  <c r="K947" i="38"/>
  <c r="D948" i="38" s="1"/>
  <c r="I924" i="4"/>
  <c r="K924" i="4"/>
  <c r="D925" i="4" s="1"/>
  <c r="F924" i="1"/>
  <c r="J924" i="1" s="1"/>
  <c r="G924" i="1"/>
  <c r="H924" i="1"/>
  <c r="E924" i="1"/>
  <c r="K926" i="45" l="1"/>
  <c r="D927" i="45" s="1"/>
  <c r="I926" i="45"/>
  <c r="G927" i="44"/>
  <c r="F927" i="44"/>
  <c r="J927" i="44" s="1"/>
  <c r="H927" i="44"/>
  <c r="E927" i="44"/>
  <c r="K914" i="37"/>
  <c r="D915" i="37" s="1"/>
  <c r="I914" i="37"/>
  <c r="F925" i="43"/>
  <c r="J925" i="43" s="1"/>
  <c r="E925" i="43"/>
  <c r="G925" i="43"/>
  <c r="H925" i="43"/>
  <c r="K924" i="1"/>
  <c r="D925" i="1" s="1"/>
  <c r="I924" i="1"/>
  <c r="K924" i="42"/>
  <c r="D925" i="42" s="1"/>
  <c r="I924" i="42"/>
  <c r="E948" i="38"/>
  <c r="H948" i="38"/>
  <c r="G948" i="38"/>
  <c r="F948" i="38"/>
  <c r="J948" i="38" s="1"/>
  <c r="F925" i="4"/>
  <c r="J925" i="4" s="1"/>
  <c r="E925" i="4"/>
  <c r="H925" i="4"/>
  <c r="G925" i="4"/>
  <c r="G927" i="45" l="1"/>
  <c r="H927" i="45"/>
  <c r="E927" i="45"/>
  <c r="F927" i="45"/>
  <c r="J927" i="45" s="1"/>
  <c r="I927" i="44"/>
  <c r="K927" i="44"/>
  <c r="D928" i="44" s="1"/>
  <c r="E915" i="37"/>
  <c r="G915" i="37"/>
  <c r="H915" i="37"/>
  <c r="F915" i="37"/>
  <c r="J915" i="37" s="1"/>
  <c r="K925" i="43"/>
  <c r="D926" i="43" s="1"/>
  <c r="I925" i="43"/>
  <c r="E925" i="42"/>
  <c r="G925" i="42"/>
  <c r="F925" i="42"/>
  <c r="J925" i="42" s="1"/>
  <c r="H925" i="42"/>
  <c r="K948" i="38"/>
  <c r="D949" i="38" s="1"/>
  <c r="I948" i="38"/>
  <c r="I925" i="4"/>
  <c r="K925" i="4"/>
  <c r="D926" i="4" s="1"/>
  <c r="H925" i="1"/>
  <c r="F925" i="1"/>
  <c r="J925" i="1" s="1"/>
  <c r="G925" i="1"/>
  <c r="E925" i="1"/>
  <c r="K927" i="45" l="1"/>
  <c r="D928" i="45" s="1"/>
  <c r="I927" i="45"/>
  <c r="E928" i="44"/>
  <c r="H928" i="44"/>
  <c r="G928" i="44"/>
  <c r="F928" i="44"/>
  <c r="J928" i="44" s="1"/>
  <c r="K915" i="37"/>
  <c r="D916" i="37" s="1"/>
  <c r="I915" i="37"/>
  <c r="G926" i="43"/>
  <c r="H926" i="43"/>
  <c r="F926" i="43"/>
  <c r="J926" i="43" s="1"/>
  <c r="E926" i="43"/>
  <c r="I925" i="42"/>
  <c r="K925" i="42"/>
  <c r="D926" i="42" s="1"/>
  <c r="F926" i="4"/>
  <c r="J926" i="4" s="1"/>
  <c r="E926" i="4"/>
  <c r="H926" i="4"/>
  <c r="G926" i="4"/>
  <c r="I925" i="1"/>
  <c r="K925" i="1"/>
  <c r="D926" i="1" s="1"/>
  <c r="G949" i="38"/>
  <c r="F949" i="38"/>
  <c r="J949" i="38" s="1"/>
  <c r="E949" i="38"/>
  <c r="H949" i="38"/>
  <c r="E928" i="45" l="1"/>
  <c r="F928" i="45"/>
  <c r="J928" i="45" s="1"/>
  <c r="H928" i="45"/>
  <c r="G928" i="45"/>
  <c r="I928" i="44"/>
  <c r="K928" i="44"/>
  <c r="D929" i="44" s="1"/>
  <c r="E916" i="37"/>
  <c r="F916" i="37"/>
  <c r="J916" i="37" s="1"/>
  <c r="H916" i="37"/>
  <c r="G916" i="37"/>
  <c r="K926" i="43"/>
  <c r="D927" i="43" s="1"/>
  <c r="I926" i="43"/>
  <c r="I926" i="4"/>
  <c r="K926" i="4"/>
  <c r="D927" i="4" s="1"/>
  <c r="F926" i="1"/>
  <c r="J926" i="1" s="1"/>
  <c r="H926" i="1"/>
  <c r="G926" i="1"/>
  <c r="E926" i="1"/>
  <c r="I949" i="38"/>
  <c r="K949" i="38"/>
  <c r="D950" i="38" s="1"/>
  <c r="H926" i="42"/>
  <c r="E926" i="42"/>
  <c r="G926" i="42"/>
  <c r="F926" i="42"/>
  <c r="J926" i="42" s="1"/>
  <c r="I928" i="45" l="1"/>
  <c r="K928" i="45"/>
  <c r="D929" i="45" s="1"/>
  <c r="G929" i="44"/>
  <c r="H929" i="44"/>
  <c r="F929" i="44"/>
  <c r="J929" i="44" s="1"/>
  <c r="E929" i="44"/>
  <c r="I916" i="37"/>
  <c r="K916" i="37"/>
  <c r="D917" i="37" s="1"/>
  <c r="H927" i="43"/>
  <c r="F927" i="43"/>
  <c r="J927" i="43" s="1"/>
  <c r="G927" i="43"/>
  <c r="E927" i="43"/>
  <c r="H927" i="4"/>
  <c r="G927" i="4"/>
  <c r="F927" i="4"/>
  <c r="J927" i="4" s="1"/>
  <c r="E927" i="4"/>
  <c r="H950" i="38"/>
  <c r="E950" i="38"/>
  <c r="G950" i="38"/>
  <c r="F950" i="38"/>
  <c r="J950" i="38" s="1"/>
  <c r="K926" i="42"/>
  <c r="D927" i="42" s="1"/>
  <c r="I926" i="42"/>
  <c r="K926" i="1"/>
  <c r="D927" i="1" s="1"/>
  <c r="I926" i="1"/>
  <c r="H929" i="45" l="1"/>
  <c r="E929" i="45"/>
  <c r="G929" i="45"/>
  <c r="F929" i="45"/>
  <c r="J929" i="45" s="1"/>
  <c r="I929" i="44"/>
  <c r="K929" i="44"/>
  <c r="D930" i="44" s="1"/>
  <c r="G917" i="37"/>
  <c r="H917" i="37"/>
  <c r="E917" i="37"/>
  <c r="F917" i="37"/>
  <c r="J917" i="37" s="1"/>
  <c r="K927" i="43"/>
  <c r="D928" i="43" s="1"/>
  <c r="I927" i="43"/>
  <c r="I950" i="38"/>
  <c r="K950" i="38"/>
  <c r="D951" i="38" s="1"/>
  <c r="F927" i="1"/>
  <c r="J927" i="1" s="1"/>
  <c r="G927" i="1"/>
  <c r="H927" i="1"/>
  <c r="E927" i="1"/>
  <c r="K927" i="4"/>
  <c r="D928" i="4" s="1"/>
  <c r="I927" i="4"/>
  <c r="E927" i="42"/>
  <c r="G927" i="42"/>
  <c r="F927" i="42"/>
  <c r="J927" i="42" s="1"/>
  <c r="H927" i="42"/>
  <c r="K929" i="45" l="1"/>
  <c r="D930" i="45" s="1"/>
  <c r="I929" i="45"/>
  <c r="F930" i="44"/>
  <c r="J930" i="44" s="1"/>
  <c r="E930" i="44"/>
  <c r="H930" i="44"/>
  <c r="G930" i="44"/>
  <c r="I917" i="37"/>
  <c r="K917" i="37"/>
  <c r="D918" i="37" s="1"/>
  <c r="H928" i="43"/>
  <c r="G928" i="43"/>
  <c r="E928" i="43"/>
  <c r="F928" i="43"/>
  <c r="J928" i="43" s="1"/>
  <c r="H928" i="4"/>
  <c r="F928" i="4"/>
  <c r="J928" i="4" s="1"/>
  <c r="E928" i="4"/>
  <c r="G928" i="4"/>
  <c r="K927" i="1"/>
  <c r="D928" i="1" s="1"/>
  <c r="I927" i="1"/>
  <c r="G951" i="38"/>
  <c r="F951" i="38"/>
  <c r="J951" i="38" s="1"/>
  <c r="E951" i="38"/>
  <c r="H951" i="38"/>
  <c r="I927" i="42"/>
  <c r="K927" i="42"/>
  <c r="D928" i="42" s="1"/>
  <c r="F930" i="45" l="1"/>
  <c r="J930" i="45" s="1"/>
  <c r="G930" i="45"/>
  <c r="H930" i="45"/>
  <c r="E930" i="45"/>
  <c r="K930" i="44"/>
  <c r="D931" i="44" s="1"/>
  <c r="I930" i="44"/>
  <c r="F918" i="37"/>
  <c r="J918" i="37" s="1"/>
  <c r="E918" i="37"/>
  <c r="H918" i="37"/>
  <c r="G918" i="37"/>
  <c r="K928" i="43"/>
  <c r="D929" i="43" s="1"/>
  <c r="I928" i="43"/>
  <c r="F928" i="42"/>
  <c r="J928" i="42" s="1"/>
  <c r="E928" i="42"/>
  <c r="H928" i="42"/>
  <c r="G928" i="42"/>
  <c r="I951" i="38"/>
  <c r="K951" i="38"/>
  <c r="D952" i="38" s="1"/>
  <c r="I928" i="4"/>
  <c r="K928" i="4"/>
  <c r="D929" i="4" s="1"/>
  <c r="F928" i="1"/>
  <c r="J928" i="1" s="1"/>
  <c r="E928" i="1"/>
  <c r="G928" i="1"/>
  <c r="H928" i="1"/>
  <c r="K930" i="45" l="1"/>
  <c r="D931" i="45" s="1"/>
  <c r="I930" i="45"/>
  <c r="E931" i="44"/>
  <c r="F931" i="44"/>
  <c r="J931" i="44" s="1"/>
  <c r="H931" i="44"/>
  <c r="G931" i="44"/>
  <c r="K918" i="37"/>
  <c r="D919" i="37" s="1"/>
  <c r="I918" i="37"/>
  <c r="E929" i="43"/>
  <c r="F929" i="43"/>
  <c r="J929" i="43" s="1"/>
  <c r="G929" i="43"/>
  <c r="H929" i="43"/>
  <c r="G929" i="4"/>
  <c r="H929" i="4"/>
  <c r="F929" i="4"/>
  <c r="J929" i="4" s="1"/>
  <c r="E929" i="4"/>
  <c r="K928" i="1"/>
  <c r="D929" i="1" s="1"/>
  <c r="I928" i="1"/>
  <c r="H952" i="38"/>
  <c r="G952" i="38"/>
  <c r="F952" i="38"/>
  <c r="J952" i="38" s="1"/>
  <c r="E952" i="38"/>
  <c r="K928" i="42"/>
  <c r="D929" i="42" s="1"/>
  <c r="I928" i="42"/>
  <c r="G931" i="45" l="1"/>
  <c r="H931" i="45"/>
  <c r="F931" i="45"/>
  <c r="J931" i="45" s="1"/>
  <c r="E931" i="45"/>
  <c r="K931" i="44"/>
  <c r="D932" i="44" s="1"/>
  <c r="I931" i="44"/>
  <c r="G919" i="37"/>
  <c r="F919" i="37"/>
  <c r="J919" i="37" s="1"/>
  <c r="E919" i="37"/>
  <c r="H919" i="37"/>
  <c r="K929" i="43"/>
  <c r="D930" i="43" s="1"/>
  <c r="I929" i="43"/>
  <c r="E929" i="42"/>
  <c r="G929" i="42"/>
  <c r="F929" i="42"/>
  <c r="J929" i="42" s="1"/>
  <c r="H929" i="42"/>
  <c r="K929" i="4"/>
  <c r="D930" i="4" s="1"/>
  <c r="I929" i="4"/>
  <c r="I952" i="38"/>
  <c r="K952" i="38"/>
  <c r="D953" i="38" s="1"/>
  <c r="H929" i="1"/>
  <c r="F929" i="1"/>
  <c r="J929" i="1" s="1"/>
  <c r="E929" i="1"/>
  <c r="G929" i="1"/>
  <c r="K931" i="45" l="1"/>
  <c r="D932" i="45" s="1"/>
  <c r="I931" i="45"/>
  <c r="F932" i="44"/>
  <c r="J932" i="44" s="1"/>
  <c r="G932" i="44"/>
  <c r="E932" i="44"/>
  <c r="H932" i="44"/>
  <c r="K919" i="37"/>
  <c r="D920" i="37" s="1"/>
  <c r="I919" i="37"/>
  <c r="F930" i="43"/>
  <c r="J930" i="43" s="1"/>
  <c r="H930" i="43"/>
  <c r="G930" i="43"/>
  <c r="E930" i="43"/>
  <c r="I929" i="1"/>
  <c r="K929" i="1"/>
  <c r="D930" i="1" s="1"/>
  <c r="H930" i="4"/>
  <c r="G930" i="4"/>
  <c r="F930" i="4"/>
  <c r="J930" i="4" s="1"/>
  <c r="E930" i="4"/>
  <c r="G953" i="38"/>
  <c r="F953" i="38"/>
  <c r="J953" i="38" s="1"/>
  <c r="H953" i="38"/>
  <c r="E953" i="38"/>
  <c r="I929" i="42"/>
  <c r="K929" i="42"/>
  <c r="D930" i="42" s="1"/>
  <c r="F932" i="45" l="1"/>
  <c r="J932" i="45" s="1"/>
  <c r="H932" i="45"/>
  <c r="G932" i="45"/>
  <c r="E932" i="45"/>
  <c r="I932" i="44"/>
  <c r="K932" i="44"/>
  <c r="D933" i="44" s="1"/>
  <c r="H920" i="37"/>
  <c r="G920" i="37"/>
  <c r="E920" i="37"/>
  <c r="F920" i="37"/>
  <c r="J920" i="37" s="1"/>
  <c r="I930" i="43"/>
  <c r="K930" i="43"/>
  <c r="D931" i="43" s="1"/>
  <c r="H930" i="42"/>
  <c r="G930" i="42"/>
  <c r="E930" i="42"/>
  <c r="F930" i="42"/>
  <c r="J930" i="42" s="1"/>
  <c r="F930" i="1"/>
  <c r="J930" i="1" s="1"/>
  <c r="H930" i="1"/>
  <c r="G930" i="1"/>
  <c r="E930" i="1"/>
  <c r="I953" i="38"/>
  <c r="K953" i="38"/>
  <c r="D954" i="38" s="1"/>
  <c r="K930" i="4"/>
  <c r="D931" i="4" s="1"/>
  <c r="I930" i="4"/>
  <c r="I932" i="45" l="1"/>
  <c r="K932" i="45"/>
  <c r="D933" i="45" s="1"/>
  <c r="G933" i="44"/>
  <c r="E933" i="44"/>
  <c r="H933" i="44"/>
  <c r="F933" i="44"/>
  <c r="J933" i="44" s="1"/>
  <c r="I920" i="37"/>
  <c r="K920" i="37"/>
  <c r="D921" i="37" s="1"/>
  <c r="H931" i="43"/>
  <c r="E931" i="43"/>
  <c r="G931" i="43"/>
  <c r="F931" i="43"/>
  <c r="J931" i="43" s="1"/>
  <c r="E954" i="38"/>
  <c r="H954" i="38"/>
  <c r="G954" i="38"/>
  <c r="F954" i="38"/>
  <c r="J954" i="38" s="1"/>
  <c r="K930" i="42"/>
  <c r="D931" i="42" s="1"/>
  <c r="I930" i="42"/>
  <c r="F931" i="4"/>
  <c r="J931" i="4" s="1"/>
  <c r="H931" i="4"/>
  <c r="G931" i="4"/>
  <c r="E931" i="4"/>
  <c r="K930" i="1"/>
  <c r="D931" i="1" s="1"/>
  <c r="I930" i="1"/>
  <c r="H933" i="45" l="1"/>
  <c r="G933" i="45"/>
  <c r="F933" i="45"/>
  <c r="J933" i="45" s="1"/>
  <c r="E933" i="45"/>
  <c r="I933" i="44"/>
  <c r="K933" i="44"/>
  <c r="D934" i="44" s="1"/>
  <c r="G921" i="37"/>
  <c r="H921" i="37"/>
  <c r="E921" i="37"/>
  <c r="F921" i="37"/>
  <c r="J921" i="37" s="1"/>
  <c r="K931" i="43"/>
  <c r="D932" i="43" s="1"/>
  <c r="I931" i="43"/>
  <c r="K954" i="38"/>
  <c r="D955" i="38" s="1"/>
  <c r="I954" i="38"/>
  <c r="I931" i="4"/>
  <c r="K931" i="4"/>
  <c r="D932" i="4" s="1"/>
  <c r="F931" i="1"/>
  <c r="J931" i="1" s="1"/>
  <c r="E931" i="1"/>
  <c r="G931" i="1"/>
  <c r="H931" i="1"/>
  <c r="E931" i="42"/>
  <c r="G931" i="42"/>
  <c r="F931" i="42"/>
  <c r="J931" i="42" s="1"/>
  <c r="H931" i="42"/>
  <c r="K933" i="45" l="1"/>
  <c r="D934" i="45" s="1"/>
  <c r="I933" i="45"/>
  <c r="F934" i="44"/>
  <c r="J934" i="44" s="1"/>
  <c r="G934" i="44"/>
  <c r="E934" i="44"/>
  <c r="H934" i="44"/>
  <c r="K921" i="37"/>
  <c r="D922" i="37" s="1"/>
  <c r="I921" i="37"/>
  <c r="H932" i="43"/>
  <c r="F932" i="43"/>
  <c r="J932" i="43" s="1"/>
  <c r="E932" i="43"/>
  <c r="G932" i="43"/>
  <c r="E932" i="4"/>
  <c r="G932" i="4"/>
  <c r="H932" i="4"/>
  <c r="F932" i="4"/>
  <c r="J932" i="4" s="1"/>
  <c r="K931" i="1"/>
  <c r="D932" i="1" s="1"/>
  <c r="I931" i="1"/>
  <c r="I931" i="42"/>
  <c r="K931" i="42"/>
  <c r="D932" i="42" s="1"/>
  <c r="G955" i="38"/>
  <c r="F955" i="38"/>
  <c r="J955" i="38" s="1"/>
  <c r="H955" i="38"/>
  <c r="E955" i="38"/>
  <c r="F934" i="45" l="1"/>
  <c r="J934" i="45" s="1"/>
  <c r="G934" i="45"/>
  <c r="H934" i="45"/>
  <c r="E934" i="45"/>
  <c r="K934" i="44"/>
  <c r="D935" i="44" s="1"/>
  <c r="I934" i="44"/>
  <c r="F922" i="37"/>
  <c r="J922" i="37" s="1"/>
  <c r="E922" i="37"/>
  <c r="H922" i="37"/>
  <c r="G922" i="37"/>
  <c r="K932" i="43"/>
  <c r="D933" i="43" s="1"/>
  <c r="I932" i="43"/>
  <c r="E932" i="42"/>
  <c r="F932" i="42"/>
  <c r="J932" i="42" s="1"/>
  <c r="H932" i="42"/>
  <c r="G932" i="42"/>
  <c r="I955" i="38"/>
  <c r="K955" i="38"/>
  <c r="D956" i="38" s="1"/>
  <c r="K932" i="4"/>
  <c r="D933" i="4" s="1"/>
  <c r="I932" i="4"/>
  <c r="F932" i="1"/>
  <c r="J932" i="1" s="1"/>
  <c r="G932" i="1"/>
  <c r="H932" i="1"/>
  <c r="E932" i="1"/>
  <c r="K934" i="45" l="1"/>
  <c r="D935" i="45" s="1"/>
  <c r="I934" i="45"/>
  <c r="H935" i="44"/>
  <c r="F935" i="44"/>
  <c r="J935" i="44" s="1"/>
  <c r="G935" i="44"/>
  <c r="E935" i="44"/>
  <c r="K922" i="37"/>
  <c r="D923" i="37" s="1"/>
  <c r="I922" i="37"/>
  <c r="F933" i="43"/>
  <c r="J933" i="43" s="1"/>
  <c r="G933" i="43"/>
  <c r="E933" i="43"/>
  <c r="H933" i="43"/>
  <c r="F933" i="4"/>
  <c r="J933" i="4" s="1"/>
  <c r="H933" i="4"/>
  <c r="G933" i="4"/>
  <c r="E933" i="4"/>
  <c r="E956" i="38"/>
  <c r="H956" i="38"/>
  <c r="G956" i="38"/>
  <c r="F956" i="38"/>
  <c r="J956" i="38" s="1"/>
  <c r="K932" i="42"/>
  <c r="D933" i="42" s="1"/>
  <c r="I932" i="42"/>
  <c r="K932" i="1"/>
  <c r="D933" i="1" s="1"/>
  <c r="I932" i="1"/>
  <c r="G935" i="45" l="1"/>
  <c r="H935" i="45"/>
  <c r="F935" i="45"/>
  <c r="J935" i="45" s="1"/>
  <c r="E935" i="45"/>
  <c r="K935" i="44"/>
  <c r="D936" i="44" s="1"/>
  <c r="I935" i="44"/>
  <c r="G923" i="37"/>
  <c r="E923" i="37"/>
  <c r="H923" i="37"/>
  <c r="F923" i="37"/>
  <c r="J923" i="37" s="1"/>
  <c r="K933" i="43"/>
  <c r="D934" i="43" s="1"/>
  <c r="I933" i="43"/>
  <c r="K956" i="38"/>
  <c r="D957" i="38" s="1"/>
  <c r="I956" i="38"/>
  <c r="H933" i="1"/>
  <c r="E933" i="1"/>
  <c r="F933" i="1"/>
  <c r="J933" i="1" s="1"/>
  <c r="G933" i="1"/>
  <c r="E933" i="42"/>
  <c r="G933" i="42"/>
  <c r="F933" i="42"/>
  <c r="J933" i="42" s="1"/>
  <c r="H933" i="42"/>
  <c r="K933" i="4"/>
  <c r="D934" i="4" s="1"/>
  <c r="I933" i="4"/>
  <c r="K935" i="45" l="1"/>
  <c r="D936" i="45" s="1"/>
  <c r="I935" i="45"/>
  <c r="F936" i="44"/>
  <c r="J936" i="44" s="1"/>
  <c r="G936" i="44"/>
  <c r="E936" i="44"/>
  <c r="H936" i="44"/>
  <c r="K923" i="37"/>
  <c r="D924" i="37" s="1"/>
  <c r="I923" i="37"/>
  <c r="G934" i="43"/>
  <c r="E934" i="43"/>
  <c r="H934" i="43"/>
  <c r="F934" i="43"/>
  <c r="J934" i="43" s="1"/>
  <c r="I933" i="42"/>
  <c r="K933" i="42"/>
  <c r="D934" i="42" s="1"/>
  <c r="F934" i="4"/>
  <c r="J934" i="4" s="1"/>
  <c r="H934" i="4"/>
  <c r="G934" i="4"/>
  <c r="E934" i="4"/>
  <c r="I933" i="1"/>
  <c r="K933" i="1"/>
  <c r="D934" i="1" s="1"/>
  <c r="G957" i="38"/>
  <c r="F957" i="38"/>
  <c r="J957" i="38" s="1"/>
  <c r="E957" i="38"/>
  <c r="H957" i="38"/>
  <c r="F936" i="45" l="1"/>
  <c r="J936" i="45" s="1"/>
  <c r="H936" i="45"/>
  <c r="E936" i="45"/>
  <c r="G936" i="45"/>
  <c r="I936" i="44"/>
  <c r="K936" i="44"/>
  <c r="D937" i="44" s="1"/>
  <c r="H924" i="37"/>
  <c r="G924" i="37"/>
  <c r="E924" i="37"/>
  <c r="F924" i="37"/>
  <c r="J924" i="37" s="1"/>
  <c r="K934" i="43"/>
  <c r="D935" i="43" s="1"/>
  <c r="I934" i="43"/>
  <c r="F934" i="1"/>
  <c r="J934" i="1" s="1"/>
  <c r="H934" i="1"/>
  <c r="G934" i="1"/>
  <c r="E934" i="1"/>
  <c r="K934" i="4"/>
  <c r="D935" i="4" s="1"/>
  <c r="I934" i="4"/>
  <c r="H934" i="42"/>
  <c r="E934" i="42"/>
  <c r="G934" i="42"/>
  <c r="F934" i="42"/>
  <c r="J934" i="42" s="1"/>
  <c r="I957" i="38"/>
  <c r="K957" i="38"/>
  <c r="D958" i="38" s="1"/>
  <c r="I936" i="45" l="1"/>
  <c r="K936" i="45"/>
  <c r="D937" i="45" s="1"/>
  <c r="G937" i="44"/>
  <c r="E937" i="44"/>
  <c r="H937" i="44"/>
  <c r="F937" i="44"/>
  <c r="J937" i="44" s="1"/>
  <c r="I924" i="37"/>
  <c r="K924" i="37"/>
  <c r="D925" i="37" s="1"/>
  <c r="H935" i="43"/>
  <c r="F935" i="43"/>
  <c r="J935" i="43" s="1"/>
  <c r="G935" i="43"/>
  <c r="E935" i="43"/>
  <c r="H958" i="38"/>
  <c r="E958" i="38"/>
  <c r="G958" i="38"/>
  <c r="F958" i="38"/>
  <c r="J958" i="38" s="1"/>
  <c r="K934" i="42"/>
  <c r="D935" i="42" s="1"/>
  <c r="I934" i="42"/>
  <c r="H935" i="4"/>
  <c r="E935" i="4"/>
  <c r="G935" i="4"/>
  <c r="F935" i="4"/>
  <c r="J935" i="4" s="1"/>
  <c r="K934" i="1"/>
  <c r="D935" i="1" s="1"/>
  <c r="I934" i="1"/>
  <c r="E937" i="45" l="1"/>
  <c r="H937" i="45"/>
  <c r="G937" i="45"/>
  <c r="F937" i="45"/>
  <c r="J937" i="45" s="1"/>
  <c r="I937" i="44"/>
  <c r="K937" i="44"/>
  <c r="D938" i="44" s="1"/>
  <c r="F925" i="37"/>
  <c r="J925" i="37" s="1"/>
  <c r="H925" i="37"/>
  <c r="E925" i="37"/>
  <c r="G925" i="37"/>
  <c r="K935" i="43"/>
  <c r="D936" i="43" s="1"/>
  <c r="I935" i="43"/>
  <c r="I958" i="38"/>
  <c r="K958" i="38"/>
  <c r="D959" i="38" s="1"/>
  <c r="E935" i="1"/>
  <c r="F935" i="1"/>
  <c r="J935" i="1" s="1"/>
  <c r="H935" i="1"/>
  <c r="G935" i="1"/>
  <c r="I935" i="4"/>
  <c r="K935" i="4"/>
  <c r="D936" i="4" s="1"/>
  <c r="E935" i="42"/>
  <c r="G935" i="42"/>
  <c r="F935" i="42"/>
  <c r="J935" i="42" s="1"/>
  <c r="H935" i="42"/>
  <c r="K937" i="45" l="1"/>
  <c r="D938" i="45" s="1"/>
  <c r="I937" i="45"/>
  <c r="F938" i="44"/>
  <c r="J938" i="44" s="1"/>
  <c r="G938" i="44"/>
  <c r="E938" i="44"/>
  <c r="H938" i="44"/>
  <c r="I925" i="37"/>
  <c r="K925" i="37"/>
  <c r="D926" i="37" s="1"/>
  <c r="H936" i="43"/>
  <c r="G936" i="43"/>
  <c r="F936" i="43"/>
  <c r="J936" i="43" s="1"/>
  <c r="E936" i="43"/>
  <c r="K935" i="1"/>
  <c r="D936" i="1" s="1"/>
  <c r="I935" i="1"/>
  <c r="E936" i="4"/>
  <c r="G936" i="4"/>
  <c r="F936" i="4"/>
  <c r="J936" i="4" s="1"/>
  <c r="H936" i="4"/>
  <c r="G959" i="38"/>
  <c r="F959" i="38"/>
  <c r="J959" i="38" s="1"/>
  <c r="E959" i="38"/>
  <c r="H959" i="38"/>
  <c r="I935" i="42"/>
  <c r="K935" i="42"/>
  <c r="D936" i="42" s="1"/>
  <c r="H938" i="45" l="1"/>
  <c r="F938" i="45"/>
  <c r="J938" i="45" s="1"/>
  <c r="E938" i="45"/>
  <c r="G938" i="45"/>
  <c r="I938" i="44"/>
  <c r="K938" i="44"/>
  <c r="D939" i="44" s="1"/>
  <c r="H926" i="37"/>
  <c r="G926" i="37"/>
  <c r="F926" i="37"/>
  <c r="J926" i="37" s="1"/>
  <c r="E926" i="37"/>
  <c r="K936" i="43"/>
  <c r="D937" i="43" s="1"/>
  <c r="I936" i="43"/>
  <c r="I959" i="38"/>
  <c r="K959" i="38"/>
  <c r="D960" i="38" s="1"/>
  <c r="F936" i="42"/>
  <c r="J936" i="42" s="1"/>
  <c r="E936" i="42"/>
  <c r="H936" i="42"/>
  <c r="G936" i="42"/>
  <c r="K936" i="4"/>
  <c r="D937" i="4" s="1"/>
  <c r="I936" i="4"/>
  <c r="F936" i="1"/>
  <c r="J936" i="1" s="1"/>
  <c r="E936" i="1"/>
  <c r="G936" i="1"/>
  <c r="H936" i="1"/>
  <c r="I938" i="45" l="1"/>
  <c r="K938" i="45"/>
  <c r="D939" i="45" s="1"/>
  <c r="H939" i="44"/>
  <c r="E939" i="44"/>
  <c r="G939" i="44"/>
  <c r="F939" i="44"/>
  <c r="J939" i="44" s="1"/>
  <c r="K926" i="37"/>
  <c r="D927" i="37" s="1"/>
  <c r="I926" i="37"/>
  <c r="E937" i="43"/>
  <c r="F937" i="43"/>
  <c r="J937" i="43" s="1"/>
  <c r="H937" i="43"/>
  <c r="G937" i="43"/>
  <c r="K936" i="1"/>
  <c r="D937" i="1" s="1"/>
  <c r="I936" i="1"/>
  <c r="H960" i="38"/>
  <c r="G960" i="38"/>
  <c r="F960" i="38"/>
  <c r="J960" i="38" s="1"/>
  <c r="E960" i="38"/>
  <c r="E937" i="4"/>
  <c r="H937" i="4"/>
  <c r="G937" i="4"/>
  <c r="F937" i="4"/>
  <c r="J937" i="4" s="1"/>
  <c r="K936" i="42"/>
  <c r="D937" i="42" s="1"/>
  <c r="I936" i="42"/>
  <c r="G939" i="45" l="1"/>
  <c r="H939" i="45"/>
  <c r="F939" i="45"/>
  <c r="J939" i="45" s="1"/>
  <c r="E939" i="45"/>
  <c r="K939" i="44"/>
  <c r="D940" i="44" s="1"/>
  <c r="I939" i="44"/>
  <c r="E927" i="37"/>
  <c r="G927" i="37"/>
  <c r="H927" i="37"/>
  <c r="F927" i="37"/>
  <c r="J927" i="37" s="1"/>
  <c r="K937" i="43"/>
  <c r="D938" i="43" s="1"/>
  <c r="I937" i="43"/>
  <c r="I960" i="38"/>
  <c r="K960" i="38"/>
  <c r="D961" i="38" s="1"/>
  <c r="E937" i="42"/>
  <c r="G937" i="42"/>
  <c r="F937" i="42"/>
  <c r="J937" i="42" s="1"/>
  <c r="H937" i="42"/>
  <c r="K937" i="4"/>
  <c r="D938" i="4" s="1"/>
  <c r="I937" i="4"/>
  <c r="H937" i="1"/>
  <c r="F937" i="1"/>
  <c r="J937" i="1" s="1"/>
  <c r="E937" i="1"/>
  <c r="G937" i="1"/>
  <c r="K939" i="45" l="1"/>
  <c r="D940" i="45" s="1"/>
  <c r="I939" i="45"/>
  <c r="G940" i="44"/>
  <c r="F940" i="44"/>
  <c r="J940" i="44" s="1"/>
  <c r="H940" i="44"/>
  <c r="E940" i="44"/>
  <c r="K927" i="37"/>
  <c r="D928" i="37" s="1"/>
  <c r="I927" i="37"/>
  <c r="F938" i="43"/>
  <c r="J938" i="43" s="1"/>
  <c r="G938" i="43"/>
  <c r="E938" i="43"/>
  <c r="H938" i="43"/>
  <c r="H938" i="4"/>
  <c r="G938" i="4"/>
  <c r="F938" i="4"/>
  <c r="J938" i="4" s="1"/>
  <c r="E938" i="4"/>
  <c r="I937" i="1"/>
  <c r="K937" i="1"/>
  <c r="D938" i="1" s="1"/>
  <c r="G961" i="38"/>
  <c r="F961" i="38"/>
  <c r="J961" i="38" s="1"/>
  <c r="H961" i="38"/>
  <c r="E961" i="38"/>
  <c r="I937" i="42"/>
  <c r="K937" i="42"/>
  <c r="D938" i="42" s="1"/>
  <c r="F940" i="45" l="1"/>
  <c r="J940" i="45" s="1"/>
  <c r="H940" i="45"/>
  <c r="G940" i="45"/>
  <c r="E940" i="45"/>
  <c r="I940" i="44"/>
  <c r="K940" i="44"/>
  <c r="D941" i="44" s="1"/>
  <c r="E928" i="37"/>
  <c r="F928" i="37"/>
  <c r="J928" i="37" s="1"/>
  <c r="H928" i="37"/>
  <c r="G928" i="37"/>
  <c r="K938" i="43"/>
  <c r="D939" i="43" s="1"/>
  <c r="I938" i="43"/>
  <c r="K938" i="4"/>
  <c r="D939" i="4" s="1"/>
  <c r="I938" i="4"/>
  <c r="H938" i="42"/>
  <c r="G938" i="42"/>
  <c r="E938" i="42"/>
  <c r="F938" i="42"/>
  <c r="J938" i="42" s="1"/>
  <c r="I961" i="38"/>
  <c r="K961" i="38"/>
  <c r="D962" i="38" s="1"/>
  <c r="F938" i="1"/>
  <c r="J938" i="1" s="1"/>
  <c r="H938" i="1"/>
  <c r="G938" i="1"/>
  <c r="E938" i="1"/>
  <c r="K940" i="45" l="1"/>
  <c r="D941" i="45" s="1"/>
  <c r="I940" i="45"/>
  <c r="E941" i="44"/>
  <c r="H941" i="44"/>
  <c r="G941" i="44"/>
  <c r="F941" i="44"/>
  <c r="J941" i="44" s="1"/>
  <c r="I928" i="37"/>
  <c r="K928" i="37"/>
  <c r="D929" i="37" s="1"/>
  <c r="E939" i="43"/>
  <c r="H939" i="43"/>
  <c r="F939" i="43"/>
  <c r="J939" i="43" s="1"/>
  <c r="G939" i="43"/>
  <c r="E962" i="38"/>
  <c r="H962" i="38"/>
  <c r="G962" i="38"/>
  <c r="F962" i="38"/>
  <c r="J962" i="38" s="1"/>
  <c r="K938" i="1"/>
  <c r="D939" i="1" s="1"/>
  <c r="I938" i="1"/>
  <c r="K938" i="42"/>
  <c r="D939" i="42" s="1"/>
  <c r="I938" i="42"/>
  <c r="E939" i="4"/>
  <c r="H939" i="4"/>
  <c r="G939" i="4"/>
  <c r="F939" i="4"/>
  <c r="J939" i="4" s="1"/>
  <c r="H941" i="45" l="1"/>
  <c r="G941" i="45"/>
  <c r="E941" i="45"/>
  <c r="F941" i="45"/>
  <c r="J941" i="45" s="1"/>
  <c r="K941" i="44"/>
  <c r="D942" i="44" s="1"/>
  <c r="I941" i="44"/>
  <c r="E929" i="37"/>
  <c r="F929" i="37"/>
  <c r="J929" i="37" s="1"/>
  <c r="G929" i="37"/>
  <c r="H929" i="37"/>
  <c r="I939" i="43"/>
  <c r="K939" i="43"/>
  <c r="D940" i="43" s="1"/>
  <c r="K939" i="4"/>
  <c r="D940" i="4" s="1"/>
  <c r="I939" i="4"/>
  <c r="K962" i="38"/>
  <c r="D963" i="38" s="1"/>
  <c r="I962" i="38"/>
  <c r="E939" i="42"/>
  <c r="G939" i="42"/>
  <c r="F939" i="42"/>
  <c r="J939" i="42" s="1"/>
  <c r="H939" i="42"/>
  <c r="E939" i="1"/>
  <c r="F939" i="1"/>
  <c r="J939" i="1" s="1"/>
  <c r="G939" i="1"/>
  <c r="H939" i="1"/>
  <c r="K941" i="45" l="1"/>
  <c r="D942" i="45" s="1"/>
  <c r="I941" i="45"/>
  <c r="G942" i="44"/>
  <c r="F942" i="44"/>
  <c r="J942" i="44" s="1"/>
  <c r="H942" i="44"/>
  <c r="E942" i="44"/>
  <c r="K929" i="37"/>
  <c r="D930" i="37" s="1"/>
  <c r="I929" i="37"/>
  <c r="H940" i="43"/>
  <c r="F940" i="43"/>
  <c r="J940" i="43" s="1"/>
  <c r="G940" i="43"/>
  <c r="E940" i="43"/>
  <c r="K939" i="1"/>
  <c r="D940" i="1" s="1"/>
  <c r="I939" i="1"/>
  <c r="I939" i="42"/>
  <c r="K939" i="42"/>
  <c r="D940" i="42" s="1"/>
  <c r="G963" i="38"/>
  <c r="F963" i="38"/>
  <c r="J963" i="38" s="1"/>
  <c r="E963" i="38"/>
  <c r="H963" i="38"/>
  <c r="G940" i="4"/>
  <c r="F940" i="4"/>
  <c r="J940" i="4" s="1"/>
  <c r="E940" i="4"/>
  <c r="H940" i="4"/>
  <c r="H942" i="45" l="1"/>
  <c r="E942" i="45"/>
  <c r="F942" i="45"/>
  <c r="J942" i="45" s="1"/>
  <c r="G942" i="45"/>
  <c r="I942" i="44"/>
  <c r="K942" i="44"/>
  <c r="D943" i="44" s="1"/>
  <c r="G930" i="37"/>
  <c r="E930" i="37"/>
  <c r="H930" i="37"/>
  <c r="F930" i="37"/>
  <c r="J930" i="37" s="1"/>
  <c r="I940" i="43"/>
  <c r="K940" i="43"/>
  <c r="D941" i="43" s="1"/>
  <c r="E940" i="42"/>
  <c r="F940" i="42"/>
  <c r="J940" i="42" s="1"/>
  <c r="H940" i="42"/>
  <c r="G940" i="42"/>
  <c r="K940" i="4"/>
  <c r="D941" i="4" s="1"/>
  <c r="I940" i="4"/>
  <c r="I963" i="38"/>
  <c r="K963" i="38"/>
  <c r="D964" i="38" s="1"/>
  <c r="F940" i="1"/>
  <c r="J940" i="1" s="1"/>
  <c r="G940" i="1"/>
  <c r="H940" i="1"/>
  <c r="E940" i="1"/>
  <c r="K942" i="45" l="1"/>
  <c r="D943" i="45" s="1"/>
  <c r="I942" i="45"/>
  <c r="H943" i="44"/>
  <c r="G943" i="44"/>
  <c r="F943" i="44"/>
  <c r="J943" i="44" s="1"/>
  <c r="E943" i="44"/>
  <c r="K930" i="37"/>
  <c r="D931" i="37" s="1"/>
  <c r="I930" i="37"/>
  <c r="G941" i="43"/>
  <c r="F941" i="43"/>
  <c r="J941" i="43" s="1"/>
  <c r="E941" i="43"/>
  <c r="H941" i="43"/>
  <c r="E964" i="38"/>
  <c r="H964" i="38"/>
  <c r="G964" i="38"/>
  <c r="F964" i="38"/>
  <c r="J964" i="38" s="1"/>
  <c r="K940" i="1"/>
  <c r="D941" i="1" s="1"/>
  <c r="I940" i="1"/>
  <c r="K940" i="42"/>
  <c r="D941" i="42" s="1"/>
  <c r="I940" i="42"/>
  <c r="E941" i="4"/>
  <c r="F941" i="4"/>
  <c r="J941" i="4" s="1"/>
  <c r="H941" i="4"/>
  <c r="G941" i="4"/>
  <c r="G943" i="45" l="1"/>
  <c r="E943" i="45"/>
  <c r="H943" i="45"/>
  <c r="F943" i="45"/>
  <c r="J943" i="45" s="1"/>
  <c r="K943" i="44"/>
  <c r="D944" i="44" s="1"/>
  <c r="I943" i="44"/>
  <c r="E931" i="37"/>
  <c r="G931" i="37"/>
  <c r="H931" i="37"/>
  <c r="F931" i="37"/>
  <c r="J931" i="37" s="1"/>
  <c r="K941" i="43"/>
  <c r="D942" i="43" s="1"/>
  <c r="I941" i="43"/>
  <c r="E941" i="42"/>
  <c r="G941" i="42"/>
  <c r="F941" i="42"/>
  <c r="J941" i="42" s="1"/>
  <c r="H941" i="42"/>
  <c r="I941" i="4"/>
  <c r="K941" i="4"/>
  <c r="D942" i="4" s="1"/>
  <c r="K964" i="38"/>
  <c r="D965" i="38" s="1"/>
  <c r="I964" i="38"/>
  <c r="H941" i="1"/>
  <c r="F941" i="1"/>
  <c r="J941" i="1" s="1"/>
  <c r="G941" i="1"/>
  <c r="E941" i="1"/>
  <c r="K943" i="45" l="1"/>
  <c r="D944" i="45" s="1"/>
  <c r="I943" i="45"/>
  <c r="G944" i="44"/>
  <c r="F944" i="44"/>
  <c r="J944" i="44" s="1"/>
  <c r="E944" i="44"/>
  <c r="H944" i="44"/>
  <c r="K931" i="37"/>
  <c r="D932" i="37" s="1"/>
  <c r="I931" i="37"/>
  <c r="F942" i="43"/>
  <c r="J942" i="43" s="1"/>
  <c r="G942" i="43"/>
  <c r="E942" i="43"/>
  <c r="H942" i="43"/>
  <c r="I941" i="1"/>
  <c r="K941" i="1"/>
  <c r="D942" i="1" s="1"/>
  <c r="F942" i="4"/>
  <c r="J942" i="4" s="1"/>
  <c r="H942" i="4"/>
  <c r="G942" i="4"/>
  <c r="E942" i="4"/>
  <c r="G965" i="38"/>
  <c r="F965" i="38"/>
  <c r="J965" i="38" s="1"/>
  <c r="E965" i="38"/>
  <c r="H965" i="38"/>
  <c r="I941" i="42"/>
  <c r="K941" i="42"/>
  <c r="D942" i="42" s="1"/>
  <c r="F944" i="45" l="1"/>
  <c r="J944" i="45" s="1"/>
  <c r="H944" i="45"/>
  <c r="G944" i="45"/>
  <c r="E944" i="45"/>
  <c r="K944" i="44"/>
  <c r="D945" i="44" s="1"/>
  <c r="I944" i="44"/>
  <c r="E932" i="37"/>
  <c r="F932" i="37"/>
  <c r="J932" i="37" s="1"/>
  <c r="H932" i="37"/>
  <c r="G932" i="37"/>
  <c r="K942" i="43"/>
  <c r="D943" i="43" s="1"/>
  <c r="I942" i="43"/>
  <c r="K942" i="4"/>
  <c r="D943" i="4" s="1"/>
  <c r="I942" i="4"/>
  <c r="H942" i="42"/>
  <c r="E942" i="42"/>
  <c r="G942" i="42"/>
  <c r="F942" i="42"/>
  <c r="J942" i="42" s="1"/>
  <c r="F942" i="1"/>
  <c r="J942" i="1" s="1"/>
  <c r="H942" i="1"/>
  <c r="G942" i="1"/>
  <c r="E942" i="1"/>
  <c r="I965" i="38"/>
  <c r="K965" i="38"/>
  <c r="D966" i="38" s="1"/>
  <c r="I944" i="45" l="1"/>
  <c r="K944" i="45"/>
  <c r="D945" i="45" s="1"/>
  <c r="H945" i="44"/>
  <c r="G945" i="44"/>
  <c r="F945" i="44"/>
  <c r="J945" i="44" s="1"/>
  <c r="E945" i="44"/>
  <c r="I932" i="37"/>
  <c r="K932" i="37"/>
  <c r="D933" i="37" s="1"/>
  <c r="E943" i="43"/>
  <c r="H943" i="43"/>
  <c r="F943" i="43"/>
  <c r="J943" i="43" s="1"/>
  <c r="G943" i="43"/>
  <c r="K942" i="42"/>
  <c r="D943" i="42" s="1"/>
  <c r="I942" i="42"/>
  <c r="E943" i="4"/>
  <c r="H943" i="4"/>
  <c r="F943" i="4"/>
  <c r="J943" i="4" s="1"/>
  <c r="G943" i="4"/>
  <c r="H966" i="38"/>
  <c r="E966" i="38"/>
  <c r="G966" i="38"/>
  <c r="F966" i="38"/>
  <c r="J966" i="38" s="1"/>
  <c r="K942" i="1"/>
  <c r="D943" i="1" s="1"/>
  <c r="I942" i="1"/>
  <c r="E945" i="45" l="1"/>
  <c r="H945" i="45"/>
  <c r="G945" i="45"/>
  <c r="F945" i="45"/>
  <c r="J945" i="45" s="1"/>
  <c r="I945" i="44"/>
  <c r="K945" i="44"/>
  <c r="D946" i="44" s="1"/>
  <c r="H933" i="37"/>
  <c r="E933" i="37"/>
  <c r="G933" i="37"/>
  <c r="F933" i="37"/>
  <c r="J933" i="37" s="1"/>
  <c r="I943" i="43"/>
  <c r="K943" i="43"/>
  <c r="D944" i="43" s="1"/>
  <c r="F943" i="1"/>
  <c r="J943" i="1" s="1"/>
  <c r="E943" i="1"/>
  <c r="H943" i="1"/>
  <c r="G943" i="1"/>
  <c r="I966" i="38"/>
  <c r="K966" i="38"/>
  <c r="D967" i="38" s="1"/>
  <c r="K943" i="4"/>
  <c r="D944" i="4" s="1"/>
  <c r="I943" i="4"/>
  <c r="E943" i="42"/>
  <c r="G943" i="42"/>
  <c r="F943" i="42"/>
  <c r="J943" i="42" s="1"/>
  <c r="H943" i="42"/>
  <c r="K945" i="45" l="1"/>
  <c r="D946" i="45" s="1"/>
  <c r="I945" i="45"/>
  <c r="G946" i="44"/>
  <c r="F946" i="44"/>
  <c r="J946" i="44" s="1"/>
  <c r="E946" i="44"/>
  <c r="H946" i="44"/>
  <c r="I933" i="37"/>
  <c r="K933" i="37"/>
  <c r="D934" i="37" s="1"/>
  <c r="H944" i="43"/>
  <c r="F944" i="43"/>
  <c r="J944" i="43" s="1"/>
  <c r="E944" i="43"/>
  <c r="G944" i="43"/>
  <c r="G967" i="38"/>
  <c r="F967" i="38"/>
  <c r="J967" i="38" s="1"/>
  <c r="E967" i="38"/>
  <c r="H967" i="38"/>
  <c r="K943" i="1"/>
  <c r="D944" i="1" s="1"/>
  <c r="I943" i="1"/>
  <c r="I943" i="42"/>
  <c r="K943" i="42"/>
  <c r="D944" i="42" s="1"/>
  <c r="G944" i="4"/>
  <c r="E944" i="4"/>
  <c r="H944" i="4"/>
  <c r="F944" i="4"/>
  <c r="J944" i="4" s="1"/>
  <c r="H946" i="45" l="1"/>
  <c r="F946" i="45"/>
  <c r="J946" i="45" s="1"/>
  <c r="E946" i="45"/>
  <c r="G946" i="45"/>
  <c r="I946" i="44"/>
  <c r="K946" i="44"/>
  <c r="D947" i="44" s="1"/>
  <c r="H934" i="37"/>
  <c r="G934" i="37"/>
  <c r="F934" i="37"/>
  <c r="J934" i="37" s="1"/>
  <c r="E934" i="37"/>
  <c r="I944" i="43"/>
  <c r="K944" i="43"/>
  <c r="D945" i="43" s="1"/>
  <c r="K944" i="4"/>
  <c r="D945" i="4" s="1"/>
  <c r="I944" i="4"/>
  <c r="F944" i="42"/>
  <c r="J944" i="42" s="1"/>
  <c r="E944" i="42"/>
  <c r="H944" i="42"/>
  <c r="G944" i="42"/>
  <c r="I967" i="38"/>
  <c r="K967" i="38"/>
  <c r="D968" i="38" s="1"/>
  <c r="F944" i="1"/>
  <c r="J944" i="1" s="1"/>
  <c r="E944" i="1"/>
  <c r="G944" i="1"/>
  <c r="H944" i="1"/>
  <c r="I946" i="45" l="1"/>
  <c r="K946" i="45"/>
  <c r="D947" i="45" s="1"/>
  <c r="H947" i="44"/>
  <c r="E947" i="44"/>
  <c r="G947" i="44"/>
  <c r="F947" i="44"/>
  <c r="J947" i="44" s="1"/>
  <c r="K934" i="37"/>
  <c r="D935" i="37" s="1"/>
  <c r="I934" i="37"/>
  <c r="G945" i="43"/>
  <c r="E945" i="43"/>
  <c r="F945" i="43"/>
  <c r="J945" i="43" s="1"/>
  <c r="H945" i="43"/>
  <c r="H968" i="38"/>
  <c r="G968" i="38"/>
  <c r="F968" i="38"/>
  <c r="J968" i="38" s="1"/>
  <c r="E968" i="38"/>
  <c r="K944" i="42"/>
  <c r="D945" i="42" s="1"/>
  <c r="I944" i="42"/>
  <c r="K944" i="1"/>
  <c r="D945" i="1" s="1"/>
  <c r="I944" i="1"/>
  <c r="E945" i="4"/>
  <c r="G945" i="4"/>
  <c r="F945" i="4"/>
  <c r="J945" i="4" s="1"/>
  <c r="H945" i="4"/>
  <c r="G947" i="45" l="1"/>
  <c r="H947" i="45"/>
  <c r="F947" i="45"/>
  <c r="J947" i="45" s="1"/>
  <c r="E947" i="45"/>
  <c r="K947" i="44"/>
  <c r="D948" i="44" s="1"/>
  <c r="I947" i="44"/>
  <c r="G935" i="37"/>
  <c r="F935" i="37"/>
  <c r="J935" i="37" s="1"/>
  <c r="H935" i="37"/>
  <c r="E935" i="37"/>
  <c r="K945" i="43"/>
  <c r="D946" i="43" s="1"/>
  <c r="I945" i="43"/>
  <c r="K945" i="4"/>
  <c r="D946" i="4" s="1"/>
  <c r="I945" i="4"/>
  <c r="H945" i="1"/>
  <c r="F945" i="1"/>
  <c r="J945" i="1" s="1"/>
  <c r="E945" i="1"/>
  <c r="G945" i="1"/>
  <c r="I968" i="38"/>
  <c r="K968" i="38"/>
  <c r="D969" i="38" s="1"/>
  <c r="E945" i="42"/>
  <c r="G945" i="42"/>
  <c r="F945" i="42"/>
  <c r="J945" i="42" s="1"/>
  <c r="H945" i="42"/>
  <c r="K947" i="45" l="1"/>
  <c r="D948" i="45" s="1"/>
  <c r="I947" i="45"/>
  <c r="G948" i="44"/>
  <c r="F948" i="44"/>
  <c r="J948" i="44" s="1"/>
  <c r="E948" i="44"/>
  <c r="H948" i="44"/>
  <c r="K935" i="37"/>
  <c r="D936" i="37" s="1"/>
  <c r="I935" i="37"/>
  <c r="F946" i="43"/>
  <c r="J946" i="43" s="1"/>
  <c r="G946" i="43"/>
  <c r="H946" i="43"/>
  <c r="E946" i="43"/>
  <c r="H946" i="4"/>
  <c r="G946" i="4"/>
  <c r="E946" i="4"/>
  <c r="F946" i="4"/>
  <c r="J946" i="4" s="1"/>
  <c r="I945" i="1"/>
  <c r="K945" i="1"/>
  <c r="D946" i="1" s="1"/>
  <c r="G969" i="38"/>
  <c r="F969" i="38"/>
  <c r="J969" i="38" s="1"/>
  <c r="H969" i="38"/>
  <c r="E969" i="38"/>
  <c r="I945" i="42"/>
  <c r="K945" i="42"/>
  <c r="D946" i="42" s="1"/>
  <c r="F948" i="45" l="1"/>
  <c r="J948" i="45" s="1"/>
  <c r="H948" i="45"/>
  <c r="E948" i="45"/>
  <c r="G948" i="45"/>
  <c r="K948" i="44"/>
  <c r="D949" i="44" s="1"/>
  <c r="I948" i="44"/>
  <c r="E936" i="37"/>
  <c r="F936" i="37"/>
  <c r="J936" i="37" s="1"/>
  <c r="H936" i="37"/>
  <c r="G936" i="37"/>
  <c r="K946" i="43"/>
  <c r="D947" i="43" s="1"/>
  <c r="I946" i="43"/>
  <c r="H946" i="42"/>
  <c r="G946" i="42"/>
  <c r="E946" i="42"/>
  <c r="F946" i="42"/>
  <c r="J946" i="42" s="1"/>
  <c r="K946" i="4"/>
  <c r="D947" i="4" s="1"/>
  <c r="I946" i="4"/>
  <c r="F946" i="1"/>
  <c r="J946" i="1" s="1"/>
  <c r="H946" i="1"/>
  <c r="G946" i="1"/>
  <c r="E946" i="1"/>
  <c r="I969" i="38"/>
  <c r="K969" i="38"/>
  <c r="D970" i="38" s="1"/>
  <c r="K948" i="45" l="1"/>
  <c r="D949" i="45" s="1"/>
  <c r="I948" i="45"/>
  <c r="E949" i="44"/>
  <c r="H949" i="44"/>
  <c r="G949" i="44"/>
  <c r="F949" i="44"/>
  <c r="J949" i="44" s="1"/>
  <c r="I936" i="37"/>
  <c r="K936" i="37"/>
  <c r="D937" i="37" s="1"/>
  <c r="H947" i="43"/>
  <c r="F947" i="43"/>
  <c r="J947" i="43" s="1"/>
  <c r="G947" i="43"/>
  <c r="E947" i="43"/>
  <c r="E947" i="4"/>
  <c r="H947" i="4"/>
  <c r="F947" i="4"/>
  <c r="J947" i="4" s="1"/>
  <c r="G947" i="4"/>
  <c r="K946" i="42"/>
  <c r="D947" i="42" s="1"/>
  <c r="I946" i="42"/>
  <c r="E970" i="38"/>
  <c r="H970" i="38"/>
  <c r="G970" i="38"/>
  <c r="F970" i="38"/>
  <c r="J970" i="38" s="1"/>
  <c r="K946" i="1"/>
  <c r="D947" i="1" s="1"/>
  <c r="I946" i="1"/>
  <c r="H949" i="45" l="1"/>
  <c r="G949" i="45"/>
  <c r="E949" i="45"/>
  <c r="F949" i="45"/>
  <c r="J949" i="45" s="1"/>
  <c r="K949" i="44"/>
  <c r="D950" i="44" s="1"/>
  <c r="I949" i="44"/>
  <c r="F937" i="37"/>
  <c r="J937" i="37" s="1"/>
  <c r="H937" i="37"/>
  <c r="E937" i="37"/>
  <c r="G937" i="37"/>
  <c r="I947" i="43"/>
  <c r="K947" i="43"/>
  <c r="D948" i="43" s="1"/>
  <c r="F947" i="1"/>
  <c r="J947" i="1" s="1"/>
  <c r="E947" i="1"/>
  <c r="G947" i="1"/>
  <c r="H947" i="1"/>
  <c r="K947" i="4"/>
  <c r="D948" i="4" s="1"/>
  <c r="I947" i="4"/>
  <c r="K970" i="38"/>
  <c r="D971" i="38" s="1"/>
  <c r="I970" i="38"/>
  <c r="E947" i="42"/>
  <c r="G947" i="42"/>
  <c r="F947" i="42"/>
  <c r="J947" i="42" s="1"/>
  <c r="H947" i="42"/>
  <c r="K949" i="45" l="1"/>
  <c r="D950" i="45" s="1"/>
  <c r="I949" i="45"/>
  <c r="G950" i="44"/>
  <c r="F950" i="44"/>
  <c r="J950" i="44" s="1"/>
  <c r="H950" i="44"/>
  <c r="E950" i="44"/>
  <c r="K937" i="37"/>
  <c r="D938" i="37" s="1"/>
  <c r="I937" i="37"/>
  <c r="H948" i="43"/>
  <c r="F948" i="43"/>
  <c r="J948" i="43" s="1"/>
  <c r="E948" i="43"/>
  <c r="G948" i="43"/>
  <c r="I947" i="42"/>
  <c r="K947" i="42"/>
  <c r="D948" i="42" s="1"/>
  <c r="G971" i="38"/>
  <c r="F971" i="38"/>
  <c r="J971" i="38" s="1"/>
  <c r="H971" i="38"/>
  <c r="E971" i="38"/>
  <c r="G948" i="4"/>
  <c r="F948" i="4"/>
  <c r="J948" i="4" s="1"/>
  <c r="E948" i="4"/>
  <c r="H948" i="4"/>
  <c r="K947" i="1"/>
  <c r="D948" i="1" s="1"/>
  <c r="I947" i="1"/>
  <c r="H950" i="45" l="1"/>
  <c r="E950" i="45"/>
  <c r="F950" i="45"/>
  <c r="J950" i="45" s="1"/>
  <c r="G950" i="45"/>
  <c r="K950" i="44"/>
  <c r="D951" i="44" s="1"/>
  <c r="I950" i="44"/>
  <c r="H938" i="37"/>
  <c r="G938" i="37"/>
  <c r="F938" i="37"/>
  <c r="J938" i="37" s="1"/>
  <c r="E938" i="37"/>
  <c r="I948" i="43"/>
  <c r="K948" i="43"/>
  <c r="D949" i="43" s="1"/>
  <c r="I971" i="38"/>
  <c r="K971" i="38"/>
  <c r="D972" i="38" s="1"/>
  <c r="K948" i="4"/>
  <c r="D949" i="4" s="1"/>
  <c r="I948" i="4"/>
  <c r="E948" i="42"/>
  <c r="F948" i="42"/>
  <c r="J948" i="42" s="1"/>
  <c r="H948" i="42"/>
  <c r="G948" i="42"/>
  <c r="F948" i="1"/>
  <c r="J948" i="1" s="1"/>
  <c r="G948" i="1"/>
  <c r="H948" i="1"/>
  <c r="E948" i="1"/>
  <c r="K950" i="45" l="1"/>
  <c r="D951" i="45" s="1"/>
  <c r="I950" i="45"/>
  <c r="H951" i="44"/>
  <c r="G951" i="44"/>
  <c r="F951" i="44"/>
  <c r="J951" i="44" s="1"/>
  <c r="E951" i="44"/>
  <c r="K938" i="37"/>
  <c r="D939" i="37" s="1"/>
  <c r="I938" i="37"/>
  <c r="E949" i="43"/>
  <c r="G949" i="43"/>
  <c r="F949" i="43"/>
  <c r="J949" i="43" s="1"/>
  <c r="H949" i="43"/>
  <c r="E949" i="4"/>
  <c r="F949" i="4"/>
  <c r="J949" i="4" s="1"/>
  <c r="H949" i="4"/>
  <c r="G949" i="4"/>
  <c r="K948" i="42"/>
  <c r="D949" i="42" s="1"/>
  <c r="I948" i="42"/>
  <c r="E972" i="38"/>
  <c r="H972" i="38"/>
  <c r="G972" i="38"/>
  <c r="F972" i="38"/>
  <c r="J972" i="38" s="1"/>
  <c r="K948" i="1"/>
  <c r="D949" i="1" s="1"/>
  <c r="I948" i="1"/>
  <c r="G951" i="45" l="1"/>
  <c r="E951" i="45"/>
  <c r="H951" i="45"/>
  <c r="F951" i="45"/>
  <c r="J951" i="45" s="1"/>
  <c r="K951" i="44"/>
  <c r="D952" i="44" s="1"/>
  <c r="I951" i="44"/>
  <c r="E939" i="37"/>
  <c r="G939" i="37"/>
  <c r="H939" i="37"/>
  <c r="F939" i="37"/>
  <c r="J939" i="37" s="1"/>
  <c r="K949" i="43"/>
  <c r="D950" i="43" s="1"/>
  <c r="I949" i="43"/>
  <c r="H949" i="1"/>
  <c r="E949" i="1"/>
  <c r="F949" i="1"/>
  <c r="J949" i="1" s="1"/>
  <c r="G949" i="1"/>
  <c r="K972" i="38"/>
  <c r="D973" i="38" s="1"/>
  <c r="I972" i="38"/>
  <c r="I949" i="4"/>
  <c r="K949" i="4"/>
  <c r="D950" i="4" s="1"/>
  <c r="E949" i="42"/>
  <c r="G949" i="42"/>
  <c r="F949" i="42"/>
  <c r="J949" i="42" s="1"/>
  <c r="H949" i="42"/>
  <c r="K951" i="45" l="1"/>
  <c r="D952" i="45" s="1"/>
  <c r="I951" i="45"/>
  <c r="G952" i="44"/>
  <c r="F952" i="44"/>
  <c r="J952" i="44" s="1"/>
  <c r="E952" i="44"/>
  <c r="H952" i="44"/>
  <c r="K939" i="37"/>
  <c r="D940" i="37" s="1"/>
  <c r="I939" i="37"/>
  <c r="F950" i="43"/>
  <c r="J950" i="43" s="1"/>
  <c r="G950" i="43"/>
  <c r="H950" i="43"/>
  <c r="E950" i="43"/>
  <c r="I949" i="1"/>
  <c r="K949" i="1"/>
  <c r="D950" i="1" s="1"/>
  <c r="F950" i="4"/>
  <c r="J950" i="4" s="1"/>
  <c r="H950" i="4"/>
  <c r="G950" i="4"/>
  <c r="E950" i="4"/>
  <c r="I949" i="42"/>
  <c r="K949" i="42"/>
  <c r="D950" i="42" s="1"/>
  <c r="G973" i="38"/>
  <c r="F973" i="38"/>
  <c r="J973" i="38" s="1"/>
  <c r="E973" i="38"/>
  <c r="H973" i="38"/>
  <c r="E952" i="45" l="1"/>
  <c r="F952" i="45"/>
  <c r="J952" i="45" s="1"/>
  <c r="H952" i="45"/>
  <c r="G952" i="45"/>
  <c r="I952" i="44"/>
  <c r="K952" i="44"/>
  <c r="D953" i="44" s="1"/>
  <c r="H940" i="37"/>
  <c r="G940" i="37"/>
  <c r="E940" i="37"/>
  <c r="F940" i="37"/>
  <c r="J940" i="37" s="1"/>
  <c r="K950" i="43"/>
  <c r="D951" i="43" s="1"/>
  <c r="I950" i="43"/>
  <c r="H950" i="42"/>
  <c r="E950" i="42"/>
  <c r="G950" i="42"/>
  <c r="F950" i="42"/>
  <c r="J950" i="42" s="1"/>
  <c r="K950" i="4"/>
  <c r="D951" i="4" s="1"/>
  <c r="I950" i="4"/>
  <c r="I973" i="38"/>
  <c r="K973" i="38"/>
  <c r="D974" i="38" s="1"/>
  <c r="F950" i="1"/>
  <c r="J950" i="1" s="1"/>
  <c r="H950" i="1"/>
  <c r="G950" i="1"/>
  <c r="E950" i="1"/>
  <c r="I952" i="45" l="1"/>
  <c r="K952" i="45"/>
  <c r="D953" i="45" s="1"/>
  <c r="H953" i="44"/>
  <c r="G953" i="44"/>
  <c r="F953" i="44"/>
  <c r="J953" i="44" s="1"/>
  <c r="E953" i="44"/>
  <c r="K940" i="37"/>
  <c r="D941" i="37" s="1"/>
  <c r="I940" i="37"/>
  <c r="H951" i="43"/>
  <c r="E951" i="43"/>
  <c r="F951" i="43"/>
  <c r="J951" i="43" s="1"/>
  <c r="G951" i="43"/>
  <c r="H974" i="38"/>
  <c r="E974" i="38"/>
  <c r="G974" i="38"/>
  <c r="F974" i="38"/>
  <c r="J974" i="38" s="1"/>
  <c r="K950" i="42"/>
  <c r="D951" i="42" s="1"/>
  <c r="I950" i="42"/>
  <c r="K950" i="1"/>
  <c r="D951" i="1" s="1"/>
  <c r="I950" i="1"/>
  <c r="E951" i="4"/>
  <c r="H951" i="4"/>
  <c r="F951" i="4"/>
  <c r="J951" i="4" s="1"/>
  <c r="G951" i="4"/>
  <c r="E953" i="45" l="1"/>
  <c r="H953" i="45"/>
  <c r="G953" i="45"/>
  <c r="F953" i="45"/>
  <c r="J953" i="45" s="1"/>
  <c r="I953" i="44"/>
  <c r="K953" i="44"/>
  <c r="D954" i="44" s="1"/>
  <c r="G941" i="37"/>
  <c r="H941" i="37"/>
  <c r="E941" i="37"/>
  <c r="F941" i="37"/>
  <c r="J941" i="37" s="1"/>
  <c r="I951" i="43"/>
  <c r="K951" i="43"/>
  <c r="D952" i="43" s="1"/>
  <c r="I974" i="38"/>
  <c r="K974" i="38"/>
  <c r="D975" i="38" s="1"/>
  <c r="E951" i="1"/>
  <c r="F951" i="1"/>
  <c r="J951" i="1" s="1"/>
  <c r="H951" i="1"/>
  <c r="G951" i="1"/>
  <c r="K951" i="4"/>
  <c r="D952" i="4" s="1"/>
  <c r="I951" i="4"/>
  <c r="E951" i="42"/>
  <c r="G951" i="42"/>
  <c r="F951" i="42"/>
  <c r="J951" i="42" s="1"/>
  <c r="H951" i="42"/>
  <c r="K953" i="45" l="1"/>
  <c r="D954" i="45" s="1"/>
  <c r="I953" i="45"/>
  <c r="G954" i="44"/>
  <c r="F954" i="44"/>
  <c r="J954" i="44" s="1"/>
  <c r="E954" i="44"/>
  <c r="H954" i="44"/>
  <c r="I941" i="37"/>
  <c r="K941" i="37"/>
  <c r="D942" i="37" s="1"/>
  <c r="H952" i="43"/>
  <c r="F952" i="43"/>
  <c r="J952" i="43" s="1"/>
  <c r="G952" i="43"/>
  <c r="E952" i="43"/>
  <c r="G975" i="38"/>
  <c r="F975" i="38"/>
  <c r="J975" i="38" s="1"/>
  <c r="E975" i="38"/>
  <c r="H975" i="38"/>
  <c r="K951" i="1"/>
  <c r="D952" i="1" s="1"/>
  <c r="I951" i="1"/>
  <c r="I951" i="42"/>
  <c r="K951" i="42"/>
  <c r="D952" i="42" s="1"/>
  <c r="G952" i="4"/>
  <c r="E952" i="4"/>
  <c r="F952" i="4"/>
  <c r="J952" i="4" s="1"/>
  <c r="H952" i="4"/>
  <c r="H954" i="45" l="1"/>
  <c r="E954" i="45"/>
  <c r="F954" i="45"/>
  <c r="J954" i="45" s="1"/>
  <c r="G954" i="45"/>
  <c r="I954" i="44"/>
  <c r="K954" i="44"/>
  <c r="D955" i="44" s="1"/>
  <c r="H942" i="37"/>
  <c r="G942" i="37"/>
  <c r="F942" i="37"/>
  <c r="J942" i="37" s="1"/>
  <c r="E942" i="37"/>
  <c r="I952" i="43"/>
  <c r="K952" i="43"/>
  <c r="D953" i="43" s="1"/>
  <c r="F952" i="42"/>
  <c r="J952" i="42" s="1"/>
  <c r="E952" i="42"/>
  <c r="H952" i="42"/>
  <c r="G952" i="42"/>
  <c r="K952" i="4"/>
  <c r="D953" i="4" s="1"/>
  <c r="I952" i="4"/>
  <c r="I975" i="38"/>
  <c r="K975" i="38"/>
  <c r="D976" i="38" s="1"/>
  <c r="F952" i="1"/>
  <c r="J952" i="1" s="1"/>
  <c r="E952" i="1"/>
  <c r="G952" i="1"/>
  <c r="H952" i="1"/>
  <c r="I954" i="45" l="1"/>
  <c r="K954" i="45"/>
  <c r="D955" i="45" s="1"/>
  <c r="H955" i="44"/>
  <c r="E955" i="44"/>
  <c r="G955" i="44"/>
  <c r="F955" i="44"/>
  <c r="J955" i="44" s="1"/>
  <c r="K942" i="37"/>
  <c r="D943" i="37" s="1"/>
  <c r="I942" i="37"/>
  <c r="G953" i="43"/>
  <c r="F953" i="43"/>
  <c r="J953" i="43" s="1"/>
  <c r="H953" i="43"/>
  <c r="E953" i="43"/>
  <c r="H976" i="38"/>
  <c r="G976" i="38"/>
  <c r="F976" i="38"/>
  <c r="J976" i="38" s="1"/>
  <c r="E976" i="38"/>
  <c r="K952" i="1"/>
  <c r="D953" i="1" s="1"/>
  <c r="I952" i="1"/>
  <c r="E953" i="4"/>
  <c r="F953" i="4"/>
  <c r="J953" i="4" s="1"/>
  <c r="H953" i="4"/>
  <c r="G953" i="4"/>
  <c r="K952" i="42"/>
  <c r="D953" i="42" s="1"/>
  <c r="I952" i="42"/>
  <c r="G955" i="45" l="1"/>
  <c r="H955" i="45"/>
  <c r="F955" i="45"/>
  <c r="J955" i="45" s="1"/>
  <c r="E955" i="45"/>
  <c r="K955" i="44"/>
  <c r="D956" i="44" s="1"/>
  <c r="I955" i="44"/>
  <c r="H943" i="37"/>
  <c r="F943" i="37"/>
  <c r="J943" i="37" s="1"/>
  <c r="E943" i="37"/>
  <c r="G943" i="37"/>
  <c r="K953" i="43"/>
  <c r="D954" i="43" s="1"/>
  <c r="I953" i="43"/>
  <c r="K953" i="4"/>
  <c r="D954" i="4" s="1"/>
  <c r="I953" i="4"/>
  <c r="I976" i="38"/>
  <c r="K976" i="38"/>
  <c r="D977" i="38" s="1"/>
  <c r="E953" i="42"/>
  <c r="G953" i="42"/>
  <c r="F953" i="42"/>
  <c r="J953" i="42" s="1"/>
  <c r="H953" i="42"/>
  <c r="H953" i="1"/>
  <c r="F953" i="1"/>
  <c r="J953" i="1" s="1"/>
  <c r="E953" i="1"/>
  <c r="G953" i="1"/>
  <c r="K955" i="45" l="1"/>
  <c r="D956" i="45" s="1"/>
  <c r="I955" i="45"/>
  <c r="G956" i="44"/>
  <c r="F956" i="44"/>
  <c r="J956" i="44" s="1"/>
  <c r="H956" i="44"/>
  <c r="E956" i="44"/>
  <c r="I943" i="37"/>
  <c r="K943" i="37"/>
  <c r="D944" i="37" s="1"/>
  <c r="F954" i="43"/>
  <c r="J954" i="43" s="1"/>
  <c r="E954" i="43"/>
  <c r="H954" i="43"/>
  <c r="G954" i="43"/>
  <c r="I953" i="1"/>
  <c r="K953" i="1"/>
  <c r="D954" i="1" s="1"/>
  <c r="G977" i="38"/>
  <c r="F977" i="38"/>
  <c r="J977" i="38" s="1"/>
  <c r="H977" i="38"/>
  <c r="E977" i="38"/>
  <c r="I953" i="42"/>
  <c r="K953" i="42"/>
  <c r="D954" i="42" s="1"/>
  <c r="H954" i="4"/>
  <c r="G954" i="4"/>
  <c r="F954" i="4"/>
  <c r="J954" i="4" s="1"/>
  <c r="E954" i="4"/>
  <c r="F956" i="45" l="1"/>
  <c r="J956" i="45" s="1"/>
  <c r="H956" i="45"/>
  <c r="G956" i="45"/>
  <c r="E956" i="45"/>
  <c r="I956" i="44"/>
  <c r="K956" i="44"/>
  <c r="D957" i="44" s="1"/>
  <c r="H944" i="37"/>
  <c r="G944" i="37"/>
  <c r="E944" i="37"/>
  <c r="F944" i="37"/>
  <c r="J944" i="37" s="1"/>
  <c r="K954" i="43"/>
  <c r="D955" i="43" s="1"/>
  <c r="I954" i="43"/>
  <c r="H954" i="42"/>
  <c r="G954" i="42"/>
  <c r="E954" i="42"/>
  <c r="F954" i="42"/>
  <c r="J954" i="42" s="1"/>
  <c r="K954" i="4"/>
  <c r="D955" i="4" s="1"/>
  <c r="I954" i="4"/>
  <c r="F954" i="1"/>
  <c r="J954" i="1" s="1"/>
  <c r="H954" i="1"/>
  <c r="G954" i="1"/>
  <c r="E954" i="1"/>
  <c r="I977" i="38"/>
  <c r="K977" i="38"/>
  <c r="D978" i="38" s="1"/>
  <c r="K956" i="45" l="1"/>
  <c r="D957" i="45" s="1"/>
  <c r="I956" i="45"/>
  <c r="E957" i="44"/>
  <c r="H957" i="44"/>
  <c r="G957" i="44"/>
  <c r="F957" i="44"/>
  <c r="J957" i="44" s="1"/>
  <c r="I944" i="37"/>
  <c r="K944" i="37"/>
  <c r="D945" i="37" s="1"/>
  <c r="G955" i="43"/>
  <c r="E955" i="43"/>
  <c r="H955" i="43"/>
  <c r="F955" i="43"/>
  <c r="J955" i="43" s="1"/>
  <c r="K954" i="42"/>
  <c r="D955" i="42" s="1"/>
  <c r="I954" i="42"/>
  <c r="E978" i="38"/>
  <c r="H978" i="38"/>
  <c r="G978" i="38"/>
  <c r="F978" i="38"/>
  <c r="J978" i="38" s="1"/>
  <c r="K954" i="1"/>
  <c r="D955" i="1" s="1"/>
  <c r="I954" i="1"/>
  <c r="E955" i="4"/>
  <c r="H955" i="4"/>
  <c r="G955" i="4"/>
  <c r="F955" i="4"/>
  <c r="J955" i="4" s="1"/>
  <c r="H957" i="45" l="1"/>
  <c r="G957" i="45"/>
  <c r="E957" i="45"/>
  <c r="F957" i="45"/>
  <c r="J957" i="45" s="1"/>
  <c r="K957" i="44"/>
  <c r="D958" i="44" s="1"/>
  <c r="I957" i="44"/>
  <c r="E945" i="37"/>
  <c r="F945" i="37"/>
  <c r="J945" i="37" s="1"/>
  <c r="G945" i="37"/>
  <c r="H945" i="37"/>
  <c r="I955" i="43"/>
  <c r="K955" i="43"/>
  <c r="D956" i="43" s="1"/>
  <c r="E955" i="1"/>
  <c r="F955" i="1"/>
  <c r="J955" i="1" s="1"/>
  <c r="G955" i="1"/>
  <c r="H955" i="1"/>
  <c r="K978" i="38"/>
  <c r="D979" i="38" s="1"/>
  <c r="I978" i="38"/>
  <c r="K955" i="4"/>
  <c r="D956" i="4" s="1"/>
  <c r="I955" i="4"/>
  <c r="E955" i="42"/>
  <c r="G955" i="42"/>
  <c r="F955" i="42"/>
  <c r="J955" i="42" s="1"/>
  <c r="H955" i="42"/>
  <c r="K957" i="45" l="1"/>
  <c r="D958" i="45" s="1"/>
  <c r="I957" i="45"/>
  <c r="G958" i="44"/>
  <c r="F958" i="44"/>
  <c r="J958" i="44" s="1"/>
  <c r="H958" i="44"/>
  <c r="E958" i="44"/>
  <c r="K945" i="37"/>
  <c r="D946" i="37" s="1"/>
  <c r="I945" i="37"/>
  <c r="H956" i="43"/>
  <c r="F956" i="43"/>
  <c r="J956" i="43" s="1"/>
  <c r="E956" i="43"/>
  <c r="G956" i="43"/>
  <c r="G956" i="4"/>
  <c r="F956" i="4"/>
  <c r="J956" i="4" s="1"/>
  <c r="E956" i="4"/>
  <c r="H956" i="4"/>
  <c r="K955" i="1"/>
  <c r="D956" i="1" s="1"/>
  <c r="I955" i="1"/>
  <c r="I955" i="42"/>
  <c r="K955" i="42"/>
  <c r="D956" i="42" s="1"/>
  <c r="G979" i="38"/>
  <c r="F979" i="38"/>
  <c r="J979" i="38" s="1"/>
  <c r="H979" i="38"/>
  <c r="E979" i="38"/>
  <c r="H958" i="45" l="1"/>
  <c r="F958" i="45"/>
  <c r="J958" i="45" s="1"/>
  <c r="G958" i="45"/>
  <c r="E958" i="45"/>
  <c r="I958" i="44"/>
  <c r="K958" i="44"/>
  <c r="D959" i="44" s="1"/>
  <c r="H946" i="37"/>
  <c r="G946" i="37"/>
  <c r="F946" i="37"/>
  <c r="J946" i="37" s="1"/>
  <c r="E946" i="37"/>
  <c r="K956" i="43"/>
  <c r="D957" i="43" s="1"/>
  <c r="I956" i="43"/>
  <c r="E956" i="42"/>
  <c r="F956" i="42"/>
  <c r="J956" i="42" s="1"/>
  <c r="H956" i="42"/>
  <c r="G956" i="42"/>
  <c r="K956" i="4"/>
  <c r="D957" i="4" s="1"/>
  <c r="I956" i="4"/>
  <c r="I979" i="38"/>
  <c r="K979" i="38"/>
  <c r="D980" i="38" s="1"/>
  <c r="F956" i="1"/>
  <c r="J956" i="1" s="1"/>
  <c r="G956" i="1"/>
  <c r="H956" i="1"/>
  <c r="E956" i="1"/>
  <c r="K958" i="45" l="1"/>
  <c r="D959" i="45" s="1"/>
  <c r="I958" i="45"/>
  <c r="H959" i="44"/>
  <c r="G959" i="44"/>
  <c r="F959" i="44"/>
  <c r="J959" i="44" s="1"/>
  <c r="E959" i="44"/>
  <c r="I946" i="37"/>
  <c r="K946" i="37"/>
  <c r="D947" i="37" s="1"/>
  <c r="G957" i="43"/>
  <c r="F957" i="43"/>
  <c r="J957" i="43" s="1"/>
  <c r="H957" i="43"/>
  <c r="E957" i="43"/>
  <c r="K956" i="1"/>
  <c r="D957" i="1" s="1"/>
  <c r="I956" i="1"/>
  <c r="E957" i="4"/>
  <c r="F957" i="4"/>
  <c r="J957" i="4" s="1"/>
  <c r="H957" i="4"/>
  <c r="G957" i="4"/>
  <c r="E980" i="38"/>
  <c r="H980" i="38"/>
  <c r="G980" i="38"/>
  <c r="F980" i="38"/>
  <c r="J980" i="38" s="1"/>
  <c r="K956" i="42"/>
  <c r="D957" i="42" s="1"/>
  <c r="I956" i="42"/>
  <c r="G959" i="45" l="1"/>
  <c r="E959" i="45"/>
  <c r="H959" i="45"/>
  <c r="F959" i="45"/>
  <c r="J959" i="45" s="1"/>
  <c r="I959" i="44"/>
  <c r="K959" i="44"/>
  <c r="D960" i="44" s="1"/>
  <c r="F947" i="37"/>
  <c r="J947" i="37" s="1"/>
  <c r="E947" i="37"/>
  <c r="H947" i="37"/>
  <c r="G947" i="37"/>
  <c r="I957" i="43"/>
  <c r="K957" i="43"/>
  <c r="D958" i="43" s="1"/>
  <c r="E957" i="42"/>
  <c r="G957" i="42"/>
  <c r="F957" i="42"/>
  <c r="J957" i="42" s="1"/>
  <c r="H957" i="42"/>
  <c r="K980" i="38"/>
  <c r="D981" i="38" s="1"/>
  <c r="I980" i="38"/>
  <c r="I957" i="4"/>
  <c r="K957" i="4"/>
  <c r="D958" i="4" s="1"/>
  <c r="H957" i="1"/>
  <c r="F957" i="1"/>
  <c r="J957" i="1" s="1"/>
  <c r="G957" i="1"/>
  <c r="E957" i="1"/>
  <c r="I959" i="45" l="1"/>
  <c r="K959" i="45"/>
  <c r="D960" i="45" s="1"/>
  <c r="H960" i="44"/>
  <c r="F960" i="44"/>
  <c r="J960" i="44" s="1"/>
  <c r="G960" i="44"/>
  <c r="E960" i="44"/>
  <c r="K947" i="37"/>
  <c r="D948" i="37" s="1"/>
  <c r="I947" i="37"/>
  <c r="F958" i="43"/>
  <c r="J958" i="43" s="1"/>
  <c r="H958" i="43"/>
  <c r="G958" i="43"/>
  <c r="E958" i="43"/>
  <c r="I957" i="1"/>
  <c r="K957" i="1"/>
  <c r="D958" i="1" s="1"/>
  <c r="G981" i="38"/>
  <c r="F981" i="38"/>
  <c r="J981" i="38" s="1"/>
  <c r="E981" i="38"/>
  <c r="H981" i="38"/>
  <c r="F958" i="4"/>
  <c r="J958" i="4" s="1"/>
  <c r="H958" i="4"/>
  <c r="G958" i="4"/>
  <c r="E958" i="4"/>
  <c r="I957" i="42"/>
  <c r="K957" i="42"/>
  <c r="D958" i="42" s="1"/>
  <c r="H960" i="45" l="1"/>
  <c r="F960" i="45"/>
  <c r="J960" i="45" s="1"/>
  <c r="E960" i="45"/>
  <c r="G960" i="45"/>
  <c r="K960" i="44"/>
  <c r="D961" i="44" s="1"/>
  <c r="I960" i="44"/>
  <c r="E948" i="37"/>
  <c r="F948" i="37"/>
  <c r="J948" i="37" s="1"/>
  <c r="H948" i="37"/>
  <c r="G948" i="37"/>
  <c r="K958" i="43"/>
  <c r="D959" i="43" s="1"/>
  <c r="I958" i="43"/>
  <c r="H958" i="42"/>
  <c r="E958" i="42"/>
  <c r="G958" i="42"/>
  <c r="F958" i="42"/>
  <c r="J958" i="42" s="1"/>
  <c r="I981" i="38"/>
  <c r="K981" i="38"/>
  <c r="D982" i="38" s="1"/>
  <c r="K958" i="4"/>
  <c r="D959" i="4" s="1"/>
  <c r="I958" i="4"/>
  <c r="F958" i="1"/>
  <c r="J958" i="1" s="1"/>
  <c r="H958" i="1"/>
  <c r="G958" i="1"/>
  <c r="E958" i="1"/>
  <c r="I960" i="45" l="1"/>
  <c r="K960" i="45"/>
  <c r="D961" i="45" s="1"/>
  <c r="G961" i="44"/>
  <c r="F961" i="44"/>
  <c r="J961" i="44" s="1"/>
  <c r="H961" i="44"/>
  <c r="E961" i="44"/>
  <c r="I948" i="37"/>
  <c r="K948" i="37"/>
  <c r="D949" i="37" s="1"/>
  <c r="G959" i="43"/>
  <c r="H959" i="43"/>
  <c r="F959" i="43"/>
  <c r="J959" i="43" s="1"/>
  <c r="E959" i="43"/>
  <c r="H982" i="38"/>
  <c r="E982" i="38"/>
  <c r="G982" i="38"/>
  <c r="F982" i="38"/>
  <c r="J982" i="38" s="1"/>
  <c r="K958" i="1"/>
  <c r="D959" i="1" s="1"/>
  <c r="I958" i="1"/>
  <c r="K958" i="42"/>
  <c r="D959" i="42" s="1"/>
  <c r="I958" i="42"/>
  <c r="E959" i="4"/>
  <c r="H959" i="4"/>
  <c r="F959" i="4"/>
  <c r="J959" i="4" s="1"/>
  <c r="G959" i="4"/>
  <c r="F961" i="45" l="1"/>
  <c r="J961" i="45" s="1"/>
  <c r="H961" i="45"/>
  <c r="E961" i="45"/>
  <c r="G961" i="45"/>
  <c r="I961" i="44"/>
  <c r="K961" i="44"/>
  <c r="D962" i="44" s="1"/>
  <c r="H949" i="37"/>
  <c r="G949" i="37"/>
  <c r="E949" i="37"/>
  <c r="F949" i="37"/>
  <c r="J949" i="37" s="1"/>
  <c r="K959" i="43"/>
  <c r="D960" i="43" s="1"/>
  <c r="I959" i="43"/>
  <c r="I982" i="38"/>
  <c r="K982" i="38"/>
  <c r="D983" i="38" s="1"/>
  <c r="I959" i="4"/>
  <c r="K959" i="4"/>
  <c r="D960" i="4" s="1"/>
  <c r="E959" i="42"/>
  <c r="G959" i="42"/>
  <c r="F959" i="42"/>
  <c r="J959" i="42" s="1"/>
  <c r="H959" i="42"/>
  <c r="F959" i="1"/>
  <c r="J959" i="1" s="1"/>
  <c r="E959" i="1"/>
  <c r="G959" i="1"/>
  <c r="H959" i="1"/>
  <c r="I961" i="45" l="1"/>
  <c r="K961" i="45"/>
  <c r="D962" i="45" s="1"/>
  <c r="E962" i="44"/>
  <c r="F962" i="44"/>
  <c r="J962" i="44" s="1"/>
  <c r="H962" i="44"/>
  <c r="G962" i="44"/>
  <c r="I949" i="37"/>
  <c r="K949" i="37"/>
  <c r="D950" i="37" s="1"/>
  <c r="E960" i="43"/>
  <c r="H960" i="43"/>
  <c r="F960" i="43"/>
  <c r="J960" i="43" s="1"/>
  <c r="G960" i="43"/>
  <c r="G960" i="4"/>
  <c r="E960" i="4"/>
  <c r="F960" i="4"/>
  <c r="J960" i="4" s="1"/>
  <c r="H960" i="4"/>
  <c r="I959" i="42"/>
  <c r="K959" i="42"/>
  <c r="D960" i="42" s="1"/>
  <c r="G983" i="38"/>
  <c r="F983" i="38"/>
  <c r="J983" i="38" s="1"/>
  <c r="E983" i="38"/>
  <c r="H983" i="38"/>
  <c r="K959" i="1"/>
  <c r="D960" i="1" s="1"/>
  <c r="I959" i="1"/>
  <c r="H962" i="45" l="1"/>
  <c r="G962" i="45"/>
  <c r="F962" i="45"/>
  <c r="J962" i="45" s="1"/>
  <c r="E962" i="45"/>
  <c r="K962" i="44"/>
  <c r="D963" i="44" s="1"/>
  <c r="I962" i="44"/>
  <c r="F950" i="37"/>
  <c r="J950" i="37" s="1"/>
  <c r="E950" i="37"/>
  <c r="H950" i="37"/>
  <c r="G950" i="37"/>
  <c r="K960" i="43"/>
  <c r="D961" i="43" s="1"/>
  <c r="I960" i="43"/>
  <c r="F960" i="1"/>
  <c r="J960" i="1" s="1"/>
  <c r="E960" i="1"/>
  <c r="G960" i="1"/>
  <c r="H960" i="1"/>
  <c r="I960" i="4"/>
  <c r="K960" i="4"/>
  <c r="D961" i="4" s="1"/>
  <c r="I983" i="38"/>
  <c r="K983" i="38"/>
  <c r="D984" i="38" s="1"/>
  <c r="F960" i="42"/>
  <c r="J960" i="42" s="1"/>
  <c r="E960" i="42"/>
  <c r="H960" i="42"/>
  <c r="G960" i="42"/>
  <c r="K962" i="45" l="1"/>
  <c r="D963" i="45" s="1"/>
  <c r="I962" i="45"/>
  <c r="G963" i="44"/>
  <c r="E963" i="44"/>
  <c r="F963" i="44"/>
  <c r="J963" i="44" s="1"/>
  <c r="H963" i="44"/>
  <c r="K950" i="37"/>
  <c r="D951" i="37" s="1"/>
  <c r="I950" i="37"/>
  <c r="G961" i="43"/>
  <c r="H961" i="43"/>
  <c r="F961" i="43"/>
  <c r="J961" i="43" s="1"/>
  <c r="E961" i="43"/>
  <c r="H984" i="38"/>
  <c r="G984" i="38"/>
  <c r="F984" i="38"/>
  <c r="J984" i="38" s="1"/>
  <c r="E984" i="38"/>
  <c r="E961" i="4"/>
  <c r="F961" i="4"/>
  <c r="J961" i="4" s="1"/>
  <c r="H961" i="4"/>
  <c r="G961" i="4"/>
  <c r="K960" i="42"/>
  <c r="D961" i="42" s="1"/>
  <c r="I960" i="42"/>
  <c r="K960" i="1"/>
  <c r="D961" i="1" s="1"/>
  <c r="I960" i="1"/>
  <c r="G963" i="45" l="1"/>
  <c r="F963" i="45"/>
  <c r="J963" i="45" s="1"/>
  <c r="E963" i="45"/>
  <c r="H963" i="45"/>
  <c r="I963" i="44"/>
  <c r="K963" i="44"/>
  <c r="D964" i="44" s="1"/>
  <c r="H951" i="37"/>
  <c r="F951" i="37"/>
  <c r="J951" i="37" s="1"/>
  <c r="E951" i="37"/>
  <c r="G951" i="37"/>
  <c r="K961" i="43"/>
  <c r="D962" i="43" s="1"/>
  <c r="I961" i="43"/>
  <c r="H961" i="1"/>
  <c r="F961" i="1"/>
  <c r="J961" i="1" s="1"/>
  <c r="E961" i="1"/>
  <c r="G961" i="1"/>
  <c r="I984" i="38"/>
  <c r="K984" i="38"/>
  <c r="D985" i="38" s="1"/>
  <c r="I961" i="4"/>
  <c r="K961" i="4"/>
  <c r="D962" i="4" s="1"/>
  <c r="E961" i="42"/>
  <c r="G961" i="42"/>
  <c r="F961" i="42"/>
  <c r="J961" i="42" s="1"/>
  <c r="H961" i="42"/>
  <c r="I963" i="45" l="1"/>
  <c r="K963" i="45"/>
  <c r="D964" i="45" s="1"/>
  <c r="H964" i="44"/>
  <c r="G964" i="44"/>
  <c r="E964" i="44"/>
  <c r="F964" i="44"/>
  <c r="J964" i="44" s="1"/>
  <c r="K951" i="37"/>
  <c r="D952" i="37" s="1"/>
  <c r="I951" i="37"/>
  <c r="E962" i="43"/>
  <c r="H962" i="43"/>
  <c r="G962" i="43"/>
  <c r="F962" i="43"/>
  <c r="J962" i="43" s="1"/>
  <c r="G962" i="4"/>
  <c r="E962" i="4"/>
  <c r="H962" i="4"/>
  <c r="F962" i="4"/>
  <c r="J962" i="4" s="1"/>
  <c r="I961" i="42"/>
  <c r="K961" i="42"/>
  <c r="D962" i="42" s="1"/>
  <c r="I961" i="1"/>
  <c r="K961" i="1"/>
  <c r="D962" i="1" s="1"/>
  <c r="G985" i="38"/>
  <c r="F985" i="38"/>
  <c r="J985" i="38" s="1"/>
  <c r="H985" i="38"/>
  <c r="E985" i="38"/>
  <c r="E964" i="45" l="1"/>
  <c r="H964" i="45"/>
  <c r="G964" i="45"/>
  <c r="F964" i="45"/>
  <c r="J964" i="45" s="1"/>
  <c r="K964" i="44"/>
  <c r="D965" i="44" s="1"/>
  <c r="I964" i="44"/>
  <c r="F952" i="37"/>
  <c r="J952" i="37" s="1"/>
  <c r="E952" i="37"/>
  <c r="H952" i="37"/>
  <c r="G952" i="37"/>
  <c r="I962" i="43"/>
  <c r="K962" i="43"/>
  <c r="D963" i="43" s="1"/>
  <c r="I962" i="4"/>
  <c r="K962" i="4"/>
  <c r="D963" i="4" s="1"/>
  <c r="I985" i="38"/>
  <c r="K985" i="38"/>
  <c r="D986" i="38" s="1"/>
  <c r="F962" i="1"/>
  <c r="J962" i="1" s="1"/>
  <c r="H962" i="1"/>
  <c r="G962" i="1"/>
  <c r="E962" i="1"/>
  <c r="H962" i="42"/>
  <c r="G962" i="42"/>
  <c r="E962" i="42"/>
  <c r="F962" i="42"/>
  <c r="J962" i="42" s="1"/>
  <c r="I964" i="45" l="1"/>
  <c r="K964" i="45"/>
  <c r="D965" i="45" s="1"/>
  <c r="G965" i="44"/>
  <c r="H965" i="44"/>
  <c r="F965" i="44"/>
  <c r="J965" i="44" s="1"/>
  <c r="E965" i="44"/>
  <c r="I952" i="37"/>
  <c r="K952" i="37"/>
  <c r="D953" i="37" s="1"/>
  <c r="F963" i="43"/>
  <c r="J963" i="43" s="1"/>
  <c r="E963" i="43"/>
  <c r="G963" i="43"/>
  <c r="H963" i="43"/>
  <c r="K962" i="42"/>
  <c r="D963" i="42" s="1"/>
  <c r="I962" i="42"/>
  <c r="F963" i="4"/>
  <c r="J963" i="4" s="1"/>
  <c r="H963" i="4"/>
  <c r="E963" i="4"/>
  <c r="G963" i="4"/>
  <c r="E986" i="38"/>
  <c r="H986" i="38"/>
  <c r="G986" i="38"/>
  <c r="F986" i="38"/>
  <c r="J986" i="38" s="1"/>
  <c r="K962" i="1"/>
  <c r="D963" i="1" s="1"/>
  <c r="I962" i="1"/>
  <c r="G965" i="45" l="1"/>
  <c r="F965" i="45"/>
  <c r="J965" i="45" s="1"/>
  <c r="H965" i="45"/>
  <c r="E965" i="45"/>
  <c r="I965" i="44"/>
  <c r="K965" i="44"/>
  <c r="D966" i="44" s="1"/>
  <c r="E953" i="37"/>
  <c r="F953" i="37"/>
  <c r="J953" i="37" s="1"/>
  <c r="G953" i="37"/>
  <c r="H953" i="37"/>
  <c r="K963" i="43"/>
  <c r="D964" i="43" s="1"/>
  <c r="I963" i="43"/>
  <c r="K963" i="4"/>
  <c r="D964" i="4" s="1"/>
  <c r="I963" i="4"/>
  <c r="F963" i="1"/>
  <c r="J963" i="1" s="1"/>
  <c r="E963" i="1"/>
  <c r="G963" i="1"/>
  <c r="H963" i="1"/>
  <c r="K986" i="38"/>
  <c r="D987" i="38" s="1"/>
  <c r="I986" i="38"/>
  <c r="E963" i="42"/>
  <c r="G963" i="42"/>
  <c r="F963" i="42"/>
  <c r="J963" i="42" s="1"/>
  <c r="H963" i="42"/>
  <c r="I965" i="45" l="1"/>
  <c r="K965" i="45"/>
  <c r="D966" i="45" s="1"/>
  <c r="E966" i="44"/>
  <c r="H966" i="44"/>
  <c r="G966" i="44"/>
  <c r="F966" i="44"/>
  <c r="J966" i="44" s="1"/>
  <c r="K953" i="37"/>
  <c r="D954" i="37" s="1"/>
  <c r="I953" i="37"/>
  <c r="F964" i="43"/>
  <c r="J964" i="43" s="1"/>
  <c r="E964" i="43"/>
  <c r="H964" i="43"/>
  <c r="G964" i="43"/>
  <c r="G987" i="38"/>
  <c r="F987" i="38"/>
  <c r="J987" i="38" s="1"/>
  <c r="H987" i="38"/>
  <c r="E987" i="38"/>
  <c r="K963" i="1"/>
  <c r="D964" i="1" s="1"/>
  <c r="I963" i="1"/>
  <c r="I963" i="42"/>
  <c r="K963" i="42"/>
  <c r="D964" i="42" s="1"/>
  <c r="E964" i="4"/>
  <c r="H964" i="4"/>
  <c r="G964" i="4"/>
  <c r="F964" i="4"/>
  <c r="J964" i="4" s="1"/>
  <c r="G966" i="45" l="1"/>
  <c r="F966" i="45"/>
  <c r="J966" i="45" s="1"/>
  <c r="E966" i="45"/>
  <c r="H966" i="45"/>
  <c r="I966" i="44"/>
  <c r="K966" i="44"/>
  <c r="D967" i="44" s="1"/>
  <c r="H954" i="37"/>
  <c r="G954" i="37"/>
  <c r="F954" i="37"/>
  <c r="J954" i="37" s="1"/>
  <c r="E954" i="37"/>
  <c r="K964" i="43"/>
  <c r="D965" i="43" s="1"/>
  <c r="I964" i="43"/>
  <c r="K964" i="4"/>
  <c r="D965" i="4" s="1"/>
  <c r="I964" i="4"/>
  <c r="I987" i="38"/>
  <c r="K987" i="38"/>
  <c r="D988" i="38" s="1"/>
  <c r="E964" i="42"/>
  <c r="F964" i="42"/>
  <c r="J964" i="42" s="1"/>
  <c r="H964" i="42"/>
  <c r="G964" i="42"/>
  <c r="F964" i="1"/>
  <c r="J964" i="1" s="1"/>
  <c r="G964" i="1"/>
  <c r="H964" i="1"/>
  <c r="E964" i="1"/>
  <c r="K966" i="45" l="1"/>
  <c r="D967" i="45" s="1"/>
  <c r="I966" i="45"/>
  <c r="G967" i="44"/>
  <c r="F967" i="44"/>
  <c r="J967" i="44" s="1"/>
  <c r="E967" i="44"/>
  <c r="H967" i="44"/>
  <c r="K954" i="37"/>
  <c r="D955" i="37" s="1"/>
  <c r="I954" i="37"/>
  <c r="H965" i="43"/>
  <c r="G965" i="43"/>
  <c r="E965" i="43"/>
  <c r="F965" i="43"/>
  <c r="J965" i="43" s="1"/>
  <c r="E988" i="38"/>
  <c r="H988" i="38"/>
  <c r="G988" i="38"/>
  <c r="F988" i="38"/>
  <c r="J988" i="38" s="1"/>
  <c r="K964" i="42"/>
  <c r="D965" i="42" s="1"/>
  <c r="I964" i="42"/>
  <c r="K964" i="1"/>
  <c r="D965" i="1" s="1"/>
  <c r="I964" i="1"/>
  <c r="F965" i="4"/>
  <c r="J965" i="4" s="1"/>
  <c r="H965" i="4"/>
  <c r="G965" i="4"/>
  <c r="E965" i="4"/>
  <c r="G967" i="45" l="1"/>
  <c r="F967" i="45"/>
  <c r="J967" i="45" s="1"/>
  <c r="E967" i="45"/>
  <c r="H967" i="45"/>
  <c r="I967" i="44"/>
  <c r="K967" i="44"/>
  <c r="D968" i="44" s="1"/>
  <c r="H955" i="37"/>
  <c r="F955" i="37"/>
  <c r="J955" i="37" s="1"/>
  <c r="E955" i="37"/>
  <c r="G955" i="37"/>
  <c r="K965" i="43"/>
  <c r="D966" i="43" s="1"/>
  <c r="I965" i="43"/>
  <c r="K988" i="38"/>
  <c r="D989" i="38" s="1"/>
  <c r="I988" i="38"/>
  <c r="H965" i="1"/>
  <c r="E965" i="1"/>
  <c r="F965" i="1"/>
  <c r="J965" i="1" s="1"/>
  <c r="G965" i="1"/>
  <c r="K965" i="4"/>
  <c r="D966" i="4" s="1"/>
  <c r="I965" i="4"/>
  <c r="E965" i="42"/>
  <c r="G965" i="42"/>
  <c r="F965" i="42"/>
  <c r="J965" i="42" s="1"/>
  <c r="H965" i="42"/>
  <c r="I967" i="45" l="1"/>
  <c r="K967" i="45"/>
  <c r="D968" i="45" s="1"/>
  <c r="H968" i="44"/>
  <c r="E968" i="44"/>
  <c r="G968" i="44"/>
  <c r="F968" i="44"/>
  <c r="J968" i="44" s="1"/>
  <c r="K955" i="37"/>
  <c r="D956" i="37" s="1"/>
  <c r="I955" i="37"/>
  <c r="F966" i="43"/>
  <c r="J966" i="43" s="1"/>
  <c r="G966" i="43"/>
  <c r="E966" i="43"/>
  <c r="H966" i="43"/>
  <c r="I965" i="42"/>
  <c r="K965" i="42"/>
  <c r="D966" i="42" s="1"/>
  <c r="G966" i="4"/>
  <c r="E966" i="4"/>
  <c r="H966" i="4"/>
  <c r="F966" i="4"/>
  <c r="J966" i="4" s="1"/>
  <c r="I965" i="1"/>
  <c r="K965" i="1"/>
  <c r="D966" i="1" s="1"/>
  <c r="G989" i="38"/>
  <c r="F989" i="38"/>
  <c r="J989" i="38" s="1"/>
  <c r="E989" i="38"/>
  <c r="H989" i="38"/>
  <c r="G968" i="45" l="1"/>
  <c r="F968" i="45"/>
  <c r="J968" i="45" s="1"/>
  <c r="H968" i="45"/>
  <c r="E968" i="45"/>
  <c r="I968" i="44"/>
  <c r="K968" i="44"/>
  <c r="D969" i="44" s="1"/>
  <c r="H956" i="37"/>
  <c r="G956" i="37"/>
  <c r="E956" i="37"/>
  <c r="F956" i="37"/>
  <c r="J956" i="37" s="1"/>
  <c r="I966" i="43"/>
  <c r="K966" i="43"/>
  <c r="D967" i="43" s="1"/>
  <c r="F966" i="1"/>
  <c r="J966" i="1" s="1"/>
  <c r="H966" i="1"/>
  <c r="G966" i="1"/>
  <c r="E966" i="1"/>
  <c r="I989" i="38"/>
  <c r="K989" i="38"/>
  <c r="D990" i="38" s="1"/>
  <c r="H966" i="42"/>
  <c r="E966" i="42"/>
  <c r="G966" i="42"/>
  <c r="F966" i="42"/>
  <c r="J966" i="42" s="1"/>
  <c r="I966" i="4"/>
  <c r="K966" i="4"/>
  <c r="D967" i="4" s="1"/>
  <c r="K968" i="45" l="1"/>
  <c r="D969" i="45" s="1"/>
  <c r="I968" i="45"/>
  <c r="G969" i="44"/>
  <c r="F969" i="44"/>
  <c r="J969" i="44" s="1"/>
  <c r="H969" i="44"/>
  <c r="E969" i="44"/>
  <c r="I956" i="37"/>
  <c r="K956" i="37"/>
  <c r="D957" i="37" s="1"/>
  <c r="F967" i="43"/>
  <c r="J967" i="43" s="1"/>
  <c r="G967" i="43"/>
  <c r="H967" i="43"/>
  <c r="E967" i="43"/>
  <c r="H967" i="4"/>
  <c r="F967" i="4"/>
  <c r="J967" i="4" s="1"/>
  <c r="G967" i="4"/>
  <c r="E967" i="4"/>
  <c r="H990" i="38"/>
  <c r="E990" i="38"/>
  <c r="G990" i="38"/>
  <c r="F990" i="38"/>
  <c r="J990" i="38" s="1"/>
  <c r="K966" i="42"/>
  <c r="D967" i="42" s="1"/>
  <c r="I966" i="42"/>
  <c r="K966" i="1"/>
  <c r="D967" i="1" s="1"/>
  <c r="I966" i="1"/>
  <c r="G969" i="45" l="1"/>
  <c r="F969" i="45"/>
  <c r="J969" i="45" s="1"/>
  <c r="E969" i="45"/>
  <c r="H969" i="45"/>
  <c r="I969" i="44"/>
  <c r="K969" i="44"/>
  <c r="D970" i="44" s="1"/>
  <c r="G957" i="37"/>
  <c r="H957" i="37"/>
  <c r="E957" i="37"/>
  <c r="F957" i="37"/>
  <c r="J957" i="37" s="1"/>
  <c r="K967" i="43"/>
  <c r="D968" i="43" s="1"/>
  <c r="I967" i="43"/>
  <c r="I990" i="38"/>
  <c r="K990" i="38"/>
  <c r="D991" i="38" s="1"/>
  <c r="E967" i="1"/>
  <c r="F967" i="1"/>
  <c r="J967" i="1" s="1"/>
  <c r="H967" i="1"/>
  <c r="G967" i="1"/>
  <c r="K967" i="4"/>
  <c r="D968" i="4" s="1"/>
  <c r="I967" i="4"/>
  <c r="E967" i="42"/>
  <c r="G967" i="42"/>
  <c r="F967" i="42"/>
  <c r="J967" i="42" s="1"/>
  <c r="H967" i="42"/>
  <c r="I969" i="45" l="1"/>
  <c r="K969" i="45"/>
  <c r="D970" i="45" s="1"/>
  <c r="E970" i="44"/>
  <c r="G970" i="44"/>
  <c r="F970" i="44"/>
  <c r="J970" i="44" s="1"/>
  <c r="H970" i="44"/>
  <c r="I957" i="37"/>
  <c r="K957" i="37"/>
  <c r="D958" i="37" s="1"/>
  <c r="E968" i="43"/>
  <c r="H968" i="43"/>
  <c r="F968" i="43"/>
  <c r="J968" i="43" s="1"/>
  <c r="G968" i="43"/>
  <c r="K967" i="1"/>
  <c r="D968" i="1" s="1"/>
  <c r="I967" i="1"/>
  <c r="G968" i="4"/>
  <c r="E968" i="4"/>
  <c r="H968" i="4"/>
  <c r="F968" i="4"/>
  <c r="J968" i="4" s="1"/>
  <c r="I967" i="42"/>
  <c r="K967" i="42"/>
  <c r="D968" i="42" s="1"/>
  <c r="G991" i="38"/>
  <c r="F991" i="38"/>
  <c r="J991" i="38" s="1"/>
  <c r="E991" i="38"/>
  <c r="H991" i="38"/>
  <c r="H970" i="45" l="1"/>
  <c r="G970" i="45"/>
  <c r="F970" i="45"/>
  <c r="J970" i="45" s="1"/>
  <c r="E970" i="45"/>
  <c r="I970" i="44"/>
  <c r="K970" i="44"/>
  <c r="D971" i="44" s="1"/>
  <c r="H958" i="37"/>
  <c r="G958" i="37"/>
  <c r="F958" i="37"/>
  <c r="J958" i="37" s="1"/>
  <c r="E958" i="37"/>
  <c r="K968" i="43"/>
  <c r="D969" i="43" s="1"/>
  <c r="I968" i="43"/>
  <c r="F968" i="42"/>
  <c r="J968" i="42" s="1"/>
  <c r="E968" i="42"/>
  <c r="H968" i="42"/>
  <c r="G968" i="42"/>
  <c r="I991" i="38"/>
  <c r="K991" i="38"/>
  <c r="D992" i="38" s="1"/>
  <c r="K968" i="4"/>
  <c r="D969" i="4" s="1"/>
  <c r="I968" i="4"/>
  <c r="F968" i="1"/>
  <c r="J968" i="1" s="1"/>
  <c r="E968" i="1"/>
  <c r="G968" i="1"/>
  <c r="H968" i="1"/>
  <c r="K970" i="45" l="1"/>
  <c r="D971" i="45" s="1"/>
  <c r="I970" i="45"/>
  <c r="G971" i="44"/>
  <c r="F971" i="44"/>
  <c r="J971" i="44" s="1"/>
  <c r="H971" i="44"/>
  <c r="E971" i="44"/>
  <c r="K958" i="37"/>
  <c r="D959" i="37" s="1"/>
  <c r="I958" i="37"/>
  <c r="G969" i="43"/>
  <c r="H969" i="43"/>
  <c r="F969" i="43"/>
  <c r="J969" i="43" s="1"/>
  <c r="E969" i="43"/>
  <c r="F969" i="4"/>
  <c r="J969" i="4" s="1"/>
  <c r="G969" i="4"/>
  <c r="E969" i="4"/>
  <c r="H969" i="4"/>
  <c r="H992" i="38"/>
  <c r="G992" i="38"/>
  <c r="F992" i="38"/>
  <c r="J992" i="38" s="1"/>
  <c r="E992" i="38"/>
  <c r="K968" i="1"/>
  <c r="D969" i="1" s="1"/>
  <c r="I968" i="1"/>
  <c r="K968" i="42"/>
  <c r="D969" i="42" s="1"/>
  <c r="I968" i="42"/>
  <c r="G971" i="45" l="1"/>
  <c r="F971" i="45"/>
  <c r="J971" i="45" s="1"/>
  <c r="E971" i="45"/>
  <c r="H971" i="45"/>
  <c r="I971" i="44"/>
  <c r="K971" i="44"/>
  <c r="D972" i="44" s="1"/>
  <c r="F959" i="37"/>
  <c r="J959" i="37" s="1"/>
  <c r="H959" i="37"/>
  <c r="E959" i="37"/>
  <c r="G959" i="37"/>
  <c r="K969" i="43"/>
  <c r="D970" i="43" s="1"/>
  <c r="I969" i="43"/>
  <c r="E969" i="42"/>
  <c r="G969" i="42"/>
  <c r="F969" i="42"/>
  <c r="J969" i="42" s="1"/>
  <c r="H969" i="42"/>
  <c r="I992" i="38"/>
  <c r="K992" i="38"/>
  <c r="D993" i="38" s="1"/>
  <c r="H969" i="1"/>
  <c r="F969" i="1"/>
  <c r="J969" i="1" s="1"/>
  <c r="E969" i="1"/>
  <c r="G969" i="1"/>
  <c r="K969" i="4"/>
  <c r="D970" i="4" s="1"/>
  <c r="I969" i="4"/>
  <c r="I971" i="45" l="1"/>
  <c r="K971" i="45"/>
  <c r="D972" i="45" s="1"/>
  <c r="E972" i="44"/>
  <c r="G972" i="44"/>
  <c r="H972" i="44"/>
  <c r="F972" i="44"/>
  <c r="J972" i="44" s="1"/>
  <c r="K959" i="37"/>
  <c r="D960" i="37" s="1"/>
  <c r="I959" i="37"/>
  <c r="E970" i="43"/>
  <c r="H970" i="43"/>
  <c r="F970" i="43"/>
  <c r="J970" i="43" s="1"/>
  <c r="G970" i="43"/>
  <c r="I969" i="42"/>
  <c r="K969" i="42"/>
  <c r="D970" i="42" s="1"/>
  <c r="I969" i="1"/>
  <c r="K969" i="1"/>
  <c r="D970" i="1" s="1"/>
  <c r="G993" i="38"/>
  <c r="F993" i="38"/>
  <c r="J993" i="38" s="1"/>
  <c r="H993" i="38"/>
  <c r="E993" i="38"/>
  <c r="G970" i="4"/>
  <c r="E970" i="4"/>
  <c r="F970" i="4"/>
  <c r="J970" i="4" s="1"/>
  <c r="H970" i="4"/>
  <c r="H972" i="45" l="1"/>
  <c r="G972" i="45"/>
  <c r="F972" i="45"/>
  <c r="J972" i="45" s="1"/>
  <c r="E972" i="45"/>
  <c r="I972" i="44"/>
  <c r="K972" i="44"/>
  <c r="D973" i="44" s="1"/>
  <c r="E960" i="37"/>
  <c r="F960" i="37"/>
  <c r="J960" i="37" s="1"/>
  <c r="H960" i="37"/>
  <c r="G960" i="37"/>
  <c r="I970" i="43"/>
  <c r="K970" i="43"/>
  <c r="D971" i="43" s="1"/>
  <c r="K970" i="4"/>
  <c r="D971" i="4" s="1"/>
  <c r="I970" i="4"/>
  <c r="H970" i="42"/>
  <c r="G970" i="42"/>
  <c r="F970" i="42"/>
  <c r="J970" i="42" s="1"/>
  <c r="E970" i="42"/>
  <c r="F970" i="1"/>
  <c r="J970" i="1" s="1"/>
  <c r="H970" i="1"/>
  <c r="G970" i="1"/>
  <c r="E970" i="1"/>
  <c r="I993" i="38"/>
  <c r="K993" i="38"/>
  <c r="D994" i="38" s="1"/>
  <c r="K972" i="45" l="1"/>
  <c r="D973" i="45" s="1"/>
  <c r="I972" i="45"/>
  <c r="G973" i="44"/>
  <c r="H973" i="44"/>
  <c r="F973" i="44"/>
  <c r="J973" i="44" s="1"/>
  <c r="E973" i="44"/>
  <c r="I960" i="37"/>
  <c r="K960" i="37"/>
  <c r="D961" i="37" s="1"/>
  <c r="F971" i="43"/>
  <c r="J971" i="43" s="1"/>
  <c r="E971" i="43"/>
  <c r="G971" i="43"/>
  <c r="H971" i="43"/>
  <c r="E994" i="38"/>
  <c r="H994" i="38"/>
  <c r="G994" i="38"/>
  <c r="F994" i="38"/>
  <c r="J994" i="38" s="1"/>
  <c r="K970" i="1"/>
  <c r="D971" i="1" s="1"/>
  <c r="I970" i="1"/>
  <c r="K970" i="42"/>
  <c r="D971" i="42" s="1"/>
  <c r="I970" i="42"/>
  <c r="F971" i="4"/>
  <c r="J971" i="4" s="1"/>
  <c r="H971" i="4"/>
  <c r="G971" i="4"/>
  <c r="E971" i="4"/>
  <c r="G973" i="45" l="1"/>
  <c r="F973" i="45"/>
  <c r="J973" i="45" s="1"/>
  <c r="H973" i="45"/>
  <c r="E973" i="45"/>
  <c r="I973" i="44"/>
  <c r="K973" i="44"/>
  <c r="D974" i="44" s="1"/>
  <c r="F961" i="37"/>
  <c r="J961" i="37" s="1"/>
  <c r="E961" i="37"/>
  <c r="G961" i="37"/>
  <c r="H961" i="37"/>
  <c r="K971" i="43"/>
  <c r="D972" i="43" s="1"/>
  <c r="I971" i="43"/>
  <c r="K994" i="38"/>
  <c r="D995" i="38" s="1"/>
  <c r="I994" i="38"/>
  <c r="E971" i="42"/>
  <c r="G971" i="42"/>
  <c r="F971" i="42"/>
  <c r="J971" i="42" s="1"/>
  <c r="H971" i="42"/>
  <c r="K971" i="4"/>
  <c r="D972" i="4" s="1"/>
  <c r="I971" i="4"/>
  <c r="E971" i="1"/>
  <c r="F971" i="1"/>
  <c r="J971" i="1" s="1"/>
  <c r="H971" i="1"/>
  <c r="G971" i="1"/>
  <c r="I973" i="45" l="1"/>
  <c r="K973" i="45"/>
  <c r="D974" i="45" s="1"/>
  <c r="E974" i="44"/>
  <c r="H974" i="44"/>
  <c r="G974" i="44"/>
  <c r="F974" i="44"/>
  <c r="J974" i="44" s="1"/>
  <c r="K961" i="37"/>
  <c r="D962" i="37" s="1"/>
  <c r="I961" i="37"/>
  <c r="E972" i="43"/>
  <c r="H972" i="43"/>
  <c r="F972" i="43"/>
  <c r="J972" i="43" s="1"/>
  <c r="G972" i="43"/>
  <c r="G972" i="4"/>
  <c r="E972" i="4"/>
  <c r="H972" i="4"/>
  <c r="F972" i="4"/>
  <c r="J972" i="4" s="1"/>
  <c r="K971" i="1"/>
  <c r="D972" i="1" s="1"/>
  <c r="I971" i="1"/>
  <c r="I971" i="42"/>
  <c r="K971" i="42"/>
  <c r="D972" i="42" s="1"/>
  <c r="G995" i="38"/>
  <c r="F995" i="38"/>
  <c r="J995" i="38" s="1"/>
  <c r="E995" i="38"/>
  <c r="H995" i="38"/>
  <c r="G974" i="45" l="1"/>
  <c r="F974" i="45"/>
  <c r="J974" i="45" s="1"/>
  <c r="E974" i="45"/>
  <c r="H974" i="45"/>
  <c r="I974" i="44"/>
  <c r="K974" i="44"/>
  <c r="D975" i="44" s="1"/>
  <c r="E962" i="37"/>
  <c r="H962" i="37"/>
  <c r="F962" i="37"/>
  <c r="J962" i="37" s="1"/>
  <c r="G962" i="37"/>
  <c r="K972" i="43"/>
  <c r="D973" i="43" s="1"/>
  <c r="I972" i="43"/>
  <c r="K972" i="4"/>
  <c r="D973" i="4" s="1"/>
  <c r="I972" i="4"/>
  <c r="I995" i="38"/>
  <c r="K995" i="38"/>
  <c r="D996" i="38" s="1"/>
  <c r="E972" i="42"/>
  <c r="F972" i="42"/>
  <c r="J972" i="42" s="1"/>
  <c r="H972" i="42"/>
  <c r="G972" i="42"/>
  <c r="F972" i="1"/>
  <c r="J972" i="1" s="1"/>
  <c r="G972" i="1"/>
  <c r="H972" i="1"/>
  <c r="E972" i="1"/>
  <c r="K974" i="45" l="1"/>
  <c r="D975" i="45" s="1"/>
  <c r="I974" i="45"/>
  <c r="G975" i="44"/>
  <c r="F975" i="44"/>
  <c r="J975" i="44" s="1"/>
  <c r="E975" i="44"/>
  <c r="H975" i="44"/>
  <c r="K962" i="37"/>
  <c r="D963" i="37" s="1"/>
  <c r="I962" i="37"/>
  <c r="H973" i="43"/>
  <c r="G973" i="43"/>
  <c r="E973" i="43"/>
  <c r="F973" i="43"/>
  <c r="J973" i="43" s="1"/>
  <c r="E996" i="38"/>
  <c r="H996" i="38"/>
  <c r="G996" i="38"/>
  <c r="F996" i="38"/>
  <c r="J996" i="38" s="1"/>
  <c r="K972" i="42"/>
  <c r="D973" i="42" s="1"/>
  <c r="I972" i="42"/>
  <c r="K972" i="1"/>
  <c r="D973" i="1" s="1"/>
  <c r="I972" i="1"/>
  <c r="F973" i="4"/>
  <c r="J973" i="4" s="1"/>
  <c r="H973" i="4"/>
  <c r="G973" i="4"/>
  <c r="E973" i="4"/>
  <c r="G975" i="45" l="1"/>
  <c r="F975" i="45"/>
  <c r="J975" i="45" s="1"/>
  <c r="E975" i="45"/>
  <c r="H975" i="45"/>
  <c r="I975" i="44"/>
  <c r="K975" i="44"/>
  <c r="D976" i="44" s="1"/>
  <c r="F963" i="37"/>
  <c r="J963" i="37" s="1"/>
  <c r="G963" i="37"/>
  <c r="H963" i="37"/>
  <c r="E963" i="37"/>
  <c r="K973" i="43"/>
  <c r="D974" i="43" s="1"/>
  <c r="I973" i="43"/>
  <c r="E973" i="1"/>
  <c r="H973" i="1"/>
  <c r="F973" i="1"/>
  <c r="J973" i="1" s="1"/>
  <c r="G973" i="1"/>
  <c r="K996" i="38"/>
  <c r="D997" i="38" s="1"/>
  <c r="I996" i="38"/>
  <c r="K973" i="4"/>
  <c r="D974" i="4" s="1"/>
  <c r="I973" i="4"/>
  <c r="F973" i="42"/>
  <c r="J973" i="42" s="1"/>
  <c r="E973" i="42"/>
  <c r="G973" i="42"/>
  <c r="H973" i="42"/>
  <c r="I975" i="45" l="1"/>
  <c r="K975" i="45"/>
  <c r="D976" i="45" s="1"/>
  <c r="H976" i="44"/>
  <c r="E976" i="44"/>
  <c r="G976" i="44"/>
  <c r="F976" i="44"/>
  <c r="J976" i="44" s="1"/>
  <c r="K963" i="37"/>
  <c r="D964" i="37" s="1"/>
  <c r="I963" i="37"/>
  <c r="F974" i="43"/>
  <c r="J974" i="43" s="1"/>
  <c r="G974" i="43"/>
  <c r="E974" i="43"/>
  <c r="H974" i="43"/>
  <c r="G974" i="4"/>
  <c r="E974" i="4"/>
  <c r="H974" i="4"/>
  <c r="F974" i="4"/>
  <c r="J974" i="4" s="1"/>
  <c r="I973" i="1"/>
  <c r="K973" i="1"/>
  <c r="D974" i="1" s="1"/>
  <c r="K973" i="42"/>
  <c r="D974" i="42" s="1"/>
  <c r="I973" i="42"/>
  <c r="G997" i="38"/>
  <c r="F997" i="38"/>
  <c r="J997" i="38" s="1"/>
  <c r="E997" i="38"/>
  <c r="H997" i="38"/>
  <c r="G976" i="45" l="1"/>
  <c r="F976" i="45"/>
  <c r="J976" i="45" s="1"/>
  <c r="H976" i="45"/>
  <c r="E976" i="45"/>
  <c r="I976" i="44"/>
  <c r="K976" i="44"/>
  <c r="D977" i="44" s="1"/>
  <c r="H964" i="37"/>
  <c r="G964" i="37"/>
  <c r="E964" i="37"/>
  <c r="F964" i="37"/>
  <c r="J964" i="37" s="1"/>
  <c r="I974" i="43"/>
  <c r="K974" i="43"/>
  <c r="D975" i="43" s="1"/>
  <c r="I974" i="4"/>
  <c r="K974" i="4"/>
  <c r="D975" i="4" s="1"/>
  <c r="H974" i="42"/>
  <c r="E974" i="42"/>
  <c r="G974" i="42"/>
  <c r="F974" i="42"/>
  <c r="J974" i="42" s="1"/>
  <c r="I997" i="38"/>
  <c r="K997" i="38"/>
  <c r="D998" i="38" s="1"/>
  <c r="F974" i="1"/>
  <c r="J974" i="1" s="1"/>
  <c r="H974" i="1"/>
  <c r="G974" i="1"/>
  <c r="E974" i="1"/>
  <c r="K976" i="45" l="1"/>
  <c r="D977" i="45" s="1"/>
  <c r="I976" i="45"/>
  <c r="G977" i="44"/>
  <c r="F977" i="44"/>
  <c r="J977" i="44" s="1"/>
  <c r="H977" i="44"/>
  <c r="E977" i="44"/>
  <c r="I964" i="37"/>
  <c r="K964" i="37"/>
  <c r="D965" i="37" s="1"/>
  <c r="F975" i="43"/>
  <c r="J975" i="43" s="1"/>
  <c r="G975" i="43"/>
  <c r="H975" i="43"/>
  <c r="E975" i="43"/>
  <c r="H998" i="38"/>
  <c r="E998" i="38"/>
  <c r="G998" i="38"/>
  <c r="F998" i="38"/>
  <c r="J998" i="38" s="1"/>
  <c r="I974" i="42"/>
  <c r="K974" i="42"/>
  <c r="D975" i="42" s="1"/>
  <c r="H975" i="4"/>
  <c r="F975" i="4"/>
  <c r="J975" i="4" s="1"/>
  <c r="G975" i="4"/>
  <c r="E975" i="4"/>
  <c r="K974" i="1"/>
  <c r="D975" i="1" s="1"/>
  <c r="I974" i="1"/>
  <c r="G977" i="45" l="1"/>
  <c r="F977" i="45"/>
  <c r="J977" i="45" s="1"/>
  <c r="E977" i="45"/>
  <c r="H977" i="45"/>
  <c r="I977" i="44"/>
  <c r="K977" i="44"/>
  <c r="D978" i="44" s="1"/>
  <c r="F965" i="37"/>
  <c r="J965" i="37" s="1"/>
  <c r="H965" i="37"/>
  <c r="E965" i="37"/>
  <c r="G965" i="37"/>
  <c r="K975" i="43"/>
  <c r="D976" i="43" s="1"/>
  <c r="I975" i="43"/>
  <c r="K975" i="4"/>
  <c r="D976" i="4" s="1"/>
  <c r="I975" i="4"/>
  <c r="I998" i="38"/>
  <c r="K998" i="38"/>
  <c r="D999" i="38" s="1"/>
  <c r="E975" i="42"/>
  <c r="G975" i="42"/>
  <c r="F975" i="42"/>
  <c r="J975" i="42" s="1"/>
  <c r="H975" i="42"/>
  <c r="E975" i="1"/>
  <c r="F975" i="1"/>
  <c r="J975" i="1" s="1"/>
  <c r="G975" i="1"/>
  <c r="H975" i="1"/>
  <c r="I977" i="45" l="1"/>
  <c r="K977" i="45"/>
  <c r="D978" i="45" s="1"/>
  <c r="E978" i="44"/>
  <c r="G978" i="44"/>
  <c r="F978" i="44"/>
  <c r="J978" i="44" s="1"/>
  <c r="H978" i="44"/>
  <c r="I965" i="37"/>
  <c r="K965" i="37"/>
  <c r="D966" i="37" s="1"/>
  <c r="E976" i="43"/>
  <c r="H976" i="43"/>
  <c r="F976" i="43"/>
  <c r="J976" i="43" s="1"/>
  <c r="G976" i="43"/>
  <c r="G999" i="38"/>
  <c r="F999" i="38"/>
  <c r="J999" i="38" s="1"/>
  <c r="E999" i="38"/>
  <c r="H999" i="38"/>
  <c r="K975" i="42"/>
  <c r="D976" i="42" s="1"/>
  <c r="I975" i="42"/>
  <c r="K975" i="1"/>
  <c r="D976" i="1" s="1"/>
  <c r="I975" i="1"/>
  <c r="G976" i="4"/>
  <c r="E976" i="4"/>
  <c r="H976" i="4"/>
  <c r="F976" i="4"/>
  <c r="J976" i="4" s="1"/>
  <c r="H978" i="45" l="1"/>
  <c r="G978" i="45"/>
  <c r="F978" i="45"/>
  <c r="J978" i="45" s="1"/>
  <c r="E978" i="45"/>
  <c r="I978" i="44"/>
  <c r="K978" i="44"/>
  <c r="D979" i="44" s="1"/>
  <c r="F966" i="37"/>
  <c r="J966" i="37" s="1"/>
  <c r="E966" i="37"/>
  <c r="H966" i="37"/>
  <c r="G966" i="37"/>
  <c r="K976" i="43"/>
  <c r="D977" i="43" s="1"/>
  <c r="I976" i="43"/>
  <c r="K976" i="4"/>
  <c r="D977" i="4" s="1"/>
  <c r="I976" i="4"/>
  <c r="F976" i="1"/>
  <c r="J976" i="1" s="1"/>
  <c r="E976" i="1"/>
  <c r="G976" i="1"/>
  <c r="H976" i="1"/>
  <c r="I999" i="38"/>
  <c r="K999" i="38"/>
  <c r="D1000" i="38" s="1"/>
  <c r="F976" i="42"/>
  <c r="J976" i="42" s="1"/>
  <c r="E976" i="42"/>
  <c r="H976" i="42"/>
  <c r="G976" i="42"/>
  <c r="K978" i="45" l="1"/>
  <c r="D979" i="45" s="1"/>
  <c r="I978" i="45"/>
  <c r="G979" i="44"/>
  <c r="F979" i="44"/>
  <c r="J979" i="44" s="1"/>
  <c r="H979" i="44"/>
  <c r="E979" i="44"/>
  <c r="K966" i="37"/>
  <c r="D967" i="37" s="1"/>
  <c r="I966" i="37"/>
  <c r="G977" i="43"/>
  <c r="H977" i="43"/>
  <c r="F977" i="43"/>
  <c r="J977" i="43" s="1"/>
  <c r="E977" i="43"/>
  <c r="K976" i="1"/>
  <c r="D977" i="1" s="1"/>
  <c r="I976" i="1"/>
  <c r="H1000" i="38"/>
  <c r="K6" i="38" s="1"/>
  <c r="G1000" i="38"/>
  <c r="K7" i="38" s="1"/>
  <c r="F1000" i="38"/>
  <c r="J1000" i="38" s="1"/>
  <c r="E1000" i="38"/>
  <c r="K10" i="38"/>
  <c r="I976" i="42"/>
  <c r="K976" i="42"/>
  <c r="D977" i="42" s="1"/>
  <c r="F977" i="4"/>
  <c r="J977" i="4" s="1"/>
  <c r="G977" i="4"/>
  <c r="E977" i="4"/>
  <c r="H977" i="4"/>
  <c r="G979" i="45" l="1"/>
  <c r="F979" i="45"/>
  <c r="J979" i="45" s="1"/>
  <c r="E979" i="45"/>
  <c r="H979" i="45"/>
  <c r="I979" i="44"/>
  <c r="K979" i="44"/>
  <c r="D980" i="44" s="1"/>
  <c r="G967" i="37"/>
  <c r="H967" i="37"/>
  <c r="E967" i="37"/>
  <c r="F967" i="37"/>
  <c r="J967" i="37" s="1"/>
  <c r="K977" i="43"/>
  <c r="D978" i="43" s="1"/>
  <c r="I977" i="43"/>
  <c r="K977" i="4"/>
  <c r="D978" i="4" s="1"/>
  <c r="I977" i="4"/>
  <c r="F977" i="42"/>
  <c r="J977" i="42" s="1"/>
  <c r="E977" i="42"/>
  <c r="G977" i="42"/>
  <c r="H977" i="42"/>
  <c r="I1000" i="38"/>
  <c r="K1000" i="38"/>
  <c r="D1001" i="38" s="1"/>
  <c r="H977" i="1"/>
  <c r="F977" i="1"/>
  <c r="J977" i="1" s="1"/>
  <c r="G977" i="1"/>
  <c r="E977" i="1"/>
  <c r="I979" i="45" l="1"/>
  <c r="K979" i="45"/>
  <c r="D980" i="45" s="1"/>
  <c r="E980" i="44"/>
  <c r="G980" i="44"/>
  <c r="H980" i="44"/>
  <c r="F980" i="44"/>
  <c r="J980" i="44" s="1"/>
  <c r="K967" i="37"/>
  <c r="D968" i="37" s="1"/>
  <c r="I967" i="37"/>
  <c r="F978" i="43"/>
  <c r="J978" i="43" s="1"/>
  <c r="E978" i="43"/>
  <c r="G978" i="43"/>
  <c r="H978" i="43"/>
  <c r="I977" i="42"/>
  <c r="K977" i="42"/>
  <c r="D978" i="42" s="1"/>
  <c r="G1001" i="38"/>
  <c r="F1001" i="38"/>
  <c r="J1001" i="38" s="1"/>
  <c r="I1001" i="38" s="1"/>
  <c r="H1001" i="38"/>
  <c r="E1001" i="38"/>
  <c r="K1001" i="38"/>
  <c r="I977" i="1"/>
  <c r="K977" i="1"/>
  <c r="D978" i="1" s="1"/>
  <c r="G978" i="4"/>
  <c r="E978" i="4"/>
  <c r="H978" i="4"/>
  <c r="F978" i="4"/>
  <c r="J978" i="4" s="1"/>
  <c r="H980" i="45" l="1"/>
  <c r="G980" i="45"/>
  <c r="F980" i="45"/>
  <c r="J980" i="45" s="1"/>
  <c r="E980" i="45"/>
  <c r="I980" i="44"/>
  <c r="K980" i="44"/>
  <c r="D981" i="44" s="1"/>
  <c r="E968" i="37"/>
  <c r="F968" i="37"/>
  <c r="J968" i="37" s="1"/>
  <c r="H968" i="37"/>
  <c r="G968" i="37"/>
  <c r="I978" i="43"/>
  <c r="K978" i="43"/>
  <c r="D979" i="43" s="1"/>
  <c r="H978" i="42"/>
  <c r="F978" i="42"/>
  <c r="J978" i="42" s="1"/>
  <c r="E978" i="42"/>
  <c r="G978" i="42"/>
  <c r="K978" i="4"/>
  <c r="D979" i="4" s="1"/>
  <c r="I978" i="4"/>
  <c r="F978" i="1"/>
  <c r="J978" i="1" s="1"/>
  <c r="H978" i="1"/>
  <c r="G978" i="1"/>
  <c r="E978" i="1"/>
  <c r="K980" i="45" l="1"/>
  <c r="D981" i="45" s="1"/>
  <c r="I980" i="45"/>
  <c r="G981" i="44"/>
  <c r="H981" i="44"/>
  <c r="F981" i="44"/>
  <c r="J981" i="44" s="1"/>
  <c r="E981" i="44"/>
  <c r="I968" i="37"/>
  <c r="K968" i="37"/>
  <c r="D969" i="37" s="1"/>
  <c r="E979" i="43"/>
  <c r="G979" i="43"/>
  <c r="H979" i="43"/>
  <c r="F979" i="43"/>
  <c r="J979" i="43" s="1"/>
  <c r="K978" i="1"/>
  <c r="D979" i="1" s="1"/>
  <c r="I978" i="1"/>
  <c r="I978" i="42"/>
  <c r="K978" i="42"/>
  <c r="D979" i="42" s="1"/>
  <c r="F979" i="4"/>
  <c r="J979" i="4" s="1"/>
  <c r="G979" i="4"/>
  <c r="E979" i="4"/>
  <c r="H979" i="4"/>
  <c r="G981" i="45" l="1"/>
  <c r="F981" i="45"/>
  <c r="J981" i="45" s="1"/>
  <c r="H981" i="45"/>
  <c r="E981" i="45"/>
  <c r="I981" i="44"/>
  <c r="K981" i="44"/>
  <c r="D982" i="44" s="1"/>
  <c r="F969" i="37"/>
  <c r="J969" i="37" s="1"/>
  <c r="H969" i="37"/>
  <c r="E969" i="37"/>
  <c r="G969" i="37"/>
  <c r="K979" i="43"/>
  <c r="D980" i="43" s="1"/>
  <c r="I979" i="43"/>
  <c r="E979" i="42"/>
  <c r="G979" i="42"/>
  <c r="F979" i="42"/>
  <c r="J979" i="42" s="1"/>
  <c r="H979" i="42"/>
  <c r="K979" i="4"/>
  <c r="D980" i="4" s="1"/>
  <c r="I979" i="4"/>
  <c r="F979" i="1"/>
  <c r="J979" i="1" s="1"/>
  <c r="E979" i="1"/>
  <c r="G979" i="1"/>
  <c r="H979" i="1"/>
  <c r="I981" i="45" l="1"/>
  <c r="K981" i="45"/>
  <c r="D982" i="45" s="1"/>
  <c r="E982" i="44"/>
  <c r="H982" i="44"/>
  <c r="G982" i="44"/>
  <c r="F982" i="44"/>
  <c r="J982" i="44" s="1"/>
  <c r="K969" i="37"/>
  <c r="D970" i="37" s="1"/>
  <c r="I969" i="37"/>
  <c r="F980" i="43"/>
  <c r="J980" i="43" s="1"/>
  <c r="H980" i="43"/>
  <c r="G980" i="43"/>
  <c r="E980" i="43"/>
  <c r="K979" i="42"/>
  <c r="D980" i="42" s="1"/>
  <c r="I979" i="42"/>
  <c r="K979" i="1"/>
  <c r="D980" i="1" s="1"/>
  <c r="I979" i="1"/>
  <c r="G980" i="4"/>
  <c r="E980" i="4"/>
  <c r="H980" i="4"/>
  <c r="F980" i="4"/>
  <c r="J980" i="4" s="1"/>
  <c r="G982" i="45" l="1"/>
  <c r="F982" i="45"/>
  <c r="J982" i="45" s="1"/>
  <c r="E982" i="45"/>
  <c r="H982" i="45"/>
  <c r="I982" i="44"/>
  <c r="K982" i="44"/>
  <c r="D983" i="44" s="1"/>
  <c r="H970" i="37"/>
  <c r="G970" i="37"/>
  <c r="F970" i="37"/>
  <c r="J970" i="37" s="1"/>
  <c r="E970" i="37"/>
  <c r="K980" i="43"/>
  <c r="D981" i="43" s="1"/>
  <c r="I980" i="43"/>
  <c r="F980" i="1"/>
  <c r="J980" i="1" s="1"/>
  <c r="G980" i="1"/>
  <c r="H980" i="1"/>
  <c r="E980" i="1"/>
  <c r="K980" i="4"/>
  <c r="D981" i="4" s="1"/>
  <c r="I980" i="4"/>
  <c r="E980" i="42"/>
  <c r="H980" i="42"/>
  <c r="G980" i="42"/>
  <c r="F980" i="42"/>
  <c r="J980" i="42" s="1"/>
  <c r="K982" i="45" l="1"/>
  <c r="D983" i="45" s="1"/>
  <c r="I982" i="45"/>
  <c r="G983" i="44"/>
  <c r="F983" i="44"/>
  <c r="J983" i="44" s="1"/>
  <c r="H983" i="44"/>
  <c r="E983" i="44"/>
  <c r="K970" i="37"/>
  <c r="D971" i="37" s="1"/>
  <c r="I970" i="37"/>
  <c r="H981" i="43"/>
  <c r="G981" i="43"/>
  <c r="F981" i="43"/>
  <c r="J981" i="43" s="1"/>
  <c r="E981" i="43"/>
  <c r="I980" i="42"/>
  <c r="K980" i="42"/>
  <c r="D981" i="42" s="1"/>
  <c r="F981" i="4"/>
  <c r="J981" i="4" s="1"/>
  <c r="H981" i="4"/>
  <c r="G981" i="4"/>
  <c r="E981" i="4"/>
  <c r="K980" i="1"/>
  <c r="D981" i="1" s="1"/>
  <c r="I980" i="1"/>
  <c r="G983" i="45" l="1"/>
  <c r="F983" i="45"/>
  <c r="J983" i="45" s="1"/>
  <c r="E983" i="45"/>
  <c r="H983" i="45"/>
  <c r="I983" i="44"/>
  <c r="K983" i="44"/>
  <c r="D984" i="44" s="1"/>
  <c r="E971" i="37"/>
  <c r="G971" i="37"/>
  <c r="H971" i="37"/>
  <c r="F971" i="37"/>
  <c r="J971" i="37" s="1"/>
  <c r="K981" i="43"/>
  <c r="D982" i="43" s="1"/>
  <c r="I981" i="43"/>
  <c r="K981" i="4"/>
  <c r="D982" i="4" s="1"/>
  <c r="I981" i="4"/>
  <c r="H981" i="1"/>
  <c r="F981" i="1"/>
  <c r="J981" i="1" s="1"/>
  <c r="G981" i="1"/>
  <c r="E981" i="1"/>
  <c r="F981" i="42"/>
  <c r="J981" i="42" s="1"/>
  <c r="E981" i="42"/>
  <c r="G981" i="42"/>
  <c r="H981" i="42"/>
  <c r="I983" i="45" l="1"/>
  <c r="K983" i="45"/>
  <c r="D984" i="45" s="1"/>
  <c r="H984" i="44"/>
  <c r="E984" i="44"/>
  <c r="G984" i="44"/>
  <c r="F984" i="44"/>
  <c r="J984" i="44" s="1"/>
  <c r="K971" i="37"/>
  <c r="D972" i="37" s="1"/>
  <c r="I971" i="37"/>
  <c r="F982" i="43"/>
  <c r="J982" i="43" s="1"/>
  <c r="E982" i="43"/>
  <c r="H982" i="43"/>
  <c r="G982" i="43"/>
  <c r="I981" i="1"/>
  <c r="K981" i="1"/>
  <c r="D982" i="1" s="1"/>
  <c r="K981" i="42"/>
  <c r="D982" i="42" s="1"/>
  <c r="I981" i="42"/>
  <c r="G982" i="4"/>
  <c r="E982" i="4"/>
  <c r="H982" i="4"/>
  <c r="F982" i="4"/>
  <c r="J982" i="4" s="1"/>
  <c r="G984" i="45" l="1"/>
  <c r="F984" i="45"/>
  <c r="J984" i="45" s="1"/>
  <c r="H984" i="45"/>
  <c r="E984" i="45"/>
  <c r="I984" i="44"/>
  <c r="K984" i="44"/>
  <c r="D985" i="44" s="1"/>
  <c r="G972" i="37"/>
  <c r="E972" i="37"/>
  <c r="H972" i="37"/>
  <c r="F972" i="37"/>
  <c r="J972" i="37" s="1"/>
  <c r="I982" i="43"/>
  <c r="K982" i="43"/>
  <c r="D983" i="43" s="1"/>
  <c r="K982" i="4"/>
  <c r="D983" i="4" s="1"/>
  <c r="I982" i="4"/>
  <c r="H982" i="42"/>
  <c r="E982" i="42"/>
  <c r="G982" i="42"/>
  <c r="F982" i="42"/>
  <c r="J982" i="42" s="1"/>
  <c r="F982" i="1"/>
  <c r="J982" i="1" s="1"/>
  <c r="H982" i="1"/>
  <c r="G982" i="1"/>
  <c r="E982" i="1"/>
  <c r="K984" i="45" l="1"/>
  <c r="D985" i="45" s="1"/>
  <c r="I984" i="45"/>
  <c r="G985" i="44"/>
  <c r="F985" i="44"/>
  <c r="J985" i="44" s="1"/>
  <c r="H985" i="44"/>
  <c r="E985" i="44"/>
  <c r="I972" i="37"/>
  <c r="K972" i="37"/>
  <c r="D973" i="37" s="1"/>
  <c r="H983" i="43"/>
  <c r="G983" i="43"/>
  <c r="F983" i="43"/>
  <c r="J983" i="43" s="1"/>
  <c r="E983" i="43"/>
  <c r="K982" i="1"/>
  <c r="D983" i="1" s="1"/>
  <c r="I982" i="1"/>
  <c r="I982" i="42"/>
  <c r="K982" i="42"/>
  <c r="D983" i="42" s="1"/>
  <c r="H983" i="4"/>
  <c r="F983" i="4"/>
  <c r="J983" i="4" s="1"/>
  <c r="G983" i="4"/>
  <c r="E983" i="4"/>
  <c r="G985" i="45" l="1"/>
  <c r="F985" i="45"/>
  <c r="J985" i="45" s="1"/>
  <c r="E985" i="45"/>
  <c r="H985" i="45"/>
  <c r="I985" i="44"/>
  <c r="K985" i="44"/>
  <c r="D986" i="44" s="1"/>
  <c r="E973" i="37"/>
  <c r="F973" i="37"/>
  <c r="J973" i="37" s="1"/>
  <c r="G973" i="37"/>
  <c r="H973" i="37"/>
  <c r="K983" i="43"/>
  <c r="D984" i="43" s="1"/>
  <c r="I983" i="43"/>
  <c r="E983" i="42"/>
  <c r="G983" i="42"/>
  <c r="H983" i="42"/>
  <c r="F983" i="42"/>
  <c r="J983" i="42" s="1"/>
  <c r="K983" i="4"/>
  <c r="D984" i="4" s="1"/>
  <c r="I983" i="4"/>
  <c r="E983" i="1"/>
  <c r="F983" i="1"/>
  <c r="J983" i="1" s="1"/>
  <c r="H983" i="1"/>
  <c r="G983" i="1"/>
  <c r="I985" i="45" l="1"/>
  <c r="K985" i="45"/>
  <c r="D986" i="45" s="1"/>
  <c r="E986" i="44"/>
  <c r="G986" i="44"/>
  <c r="F986" i="44"/>
  <c r="J986" i="44" s="1"/>
  <c r="H986" i="44"/>
  <c r="I973" i="37"/>
  <c r="K973" i="37"/>
  <c r="D974" i="37" s="1"/>
  <c r="F984" i="43"/>
  <c r="J984" i="43" s="1"/>
  <c r="E984" i="43"/>
  <c r="H984" i="43"/>
  <c r="G984" i="43"/>
  <c r="I983" i="42"/>
  <c r="K983" i="42"/>
  <c r="D984" i="42" s="1"/>
  <c r="K983" i="1"/>
  <c r="D984" i="1" s="1"/>
  <c r="I983" i="1"/>
  <c r="G984" i="4"/>
  <c r="E984" i="4"/>
  <c r="H984" i="4"/>
  <c r="F984" i="4"/>
  <c r="J984" i="4" s="1"/>
  <c r="H986" i="45" l="1"/>
  <c r="G986" i="45"/>
  <c r="F986" i="45"/>
  <c r="J986" i="45" s="1"/>
  <c r="E986" i="45"/>
  <c r="I986" i="44"/>
  <c r="K986" i="44"/>
  <c r="D987" i="44" s="1"/>
  <c r="G974" i="37"/>
  <c r="H974" i="37"/>
  <c r="F974" i="37"/>
  <c r="J974" i="37" s="1"/>
  <c r="E974" i="37"/>
  <c r="K984" i="43"/>
  <c r="D985" i="43" s="1"/>
  <c r="I984" i="43"/>
  <c r="F984" i="1"/>
  <c r="J984" i="1" s="1"/>
  <c r="E984" i="1"/>
  <c r="G984" i="1"/>
  <c r="H984" i="1"/>
  <c r="F984" i="42"/>
  <c r="J984" i="42" s="1"/>
  <c r="E984" i="42"/>
  <c r="H984" i="42"/>
  <c r="G984" i="42"/>
  <c r="K984" i="4"/>
  <c r="D985" i="4" s="1"/>
  <c r="I984" i="4"/>
  <c r="K986" i="45" l="1"/>
  <c r="D987" i="45" s="1"/>
  <c r="I986" i="45"/>
  <c r="G987" i="44"/>
  <c r="F987" i="44"/>
  <c r="J987" i="44" s="1"/>
  <c r="H987" i="44"/>
  <c r="E987" i="44"/>
  <c r="I974" i="37"/>
  <c r="K974" i="37"/>
  <c r="D975" i="37" s="1"/>
  <c r="G985" i="43"/>
  <c r="F985" i="43"/>
  <c r="J985" i="43" s="1"/>
  <c r="E985" i="43"/>
  <c r="H985" i="43"/>
  <c r="F985" i="4"/>
  <c r="J985" i="4" s="1"/>
  <c r="G985" i="4"/>
  <c r="E985" i="4"/>
  <c r="H985" i="4"/>
  <c r="I984" i="42"/>
  <c r="K984" i="42"/>
  <c r="D985" i="42" s="1"/>
  <c r="K984" i="1"/>
  <c r="D985" i="1" s="1"/>
  <c r="I984" i="1"/>
  <c r="G987" i="45" l="1"/>
  <c r="F987" i="45"/>
  <c r="J987" i="45" s="1"/>
  <c r="E987" i="45"/>
  <c r="H987" i="45"/>
  <c r="I987" i="44"/>
  <c r="K987" i="44"/>
  <c r="D988" i="44" s="1"/>
  <c r="E975" i="37"/>
  <c r="G975" i="37"/>
  <c r="H975" i="37"/>
  <c r="F975" i="37"/>
  <c r="J975" i="37" s="1"/>
  <c r="K985" i="43"/>
  <c r="D986" i="43" s="1"/>
  <c r="I985" i="43"/>
  <c r="H985" i="1"/>
  <c r="F985" i="1"/>
  <c r="J985" i="1" s="1"/>
  <c r="E985" i="1"/>
  <c r="G985" i="1"/>
  <c r="F985" i="42"/>
  <c r="J985" i="42" s="1"/>
  <c r="E985" i="42"/>
  <c r="G985" i="42"/>
  <c r="H985" i="42"/>
  <c r="K985" i="4"/>
  <c r="D986" i="4" s="1"/>
  <c r="I985" i="4"/>
  <c r="I987" i="45" l="1"/>
  <c r="K987" i="45"/>
  <c r="D988" i="45" s="1"/>
  <c r="E988" i="44"/>
  <c r="G988" i="44"/>
  <c r="H988" i="44"/>
  <c r="F988" i="44"/>
  <c r="J988" i="44" s="1"/>
  <c r="K975" i="37"/>
  <c r="D976" i="37" s="1"/>
  <c r="I975" i="37"/>
  <c r="F986" i="43"/>
  <c r="J986" i="43" s="1"/>
  <c r="E986" i="43"/>
  <c r="G986" i="43"/>
  <c r="H986" i="43"/>
  <c r="I985" i="1"/>
  <c r="K985" i="1"/>
  <c r="D986" i="1" s="1"/>
  <c r="G986" i="4"/>
  <c r="E986" i="4"/>
  <c r="F986" i="4"/>
  <c r="J986" i="4" s="1"/>
  <c r="H986" i="4"/>
  <c r="I985" i="42"/>
  <c r="K985" i="42"/>
  <c r="D986" i="42" s="1"/>
  <c r="H988" i="45" l="1"/>
  <c r="G988" i="45"/>
  <c r="F988" i="45"/>
  <c r="J988" i="45" s="1"/>
  <c r="E988" i="45"/>
  <c r="I988" i="44"/>
  <c r="K988" i="44"/>
  <c r="D989" i="44" s="1"/>
  <c r="H976" i="37"/>
  <c r="G976" i="37"/>
  <c r="E976" i="37"/>
  <c r="F976" i="37"/>
  <c r="J976" i="37" s="1"/>
  <c r="K986" i="43"/>
  <c r="D987" i="43" s="1"/>
  <c r="I986" i="43"/>
  <c r="H986" i="42"/>
  <c r="F986" i="42"/>
  <c r="J986" i="42" s="1"/>
  <c r="E986" i="42"/>
  <c r="G986" i="42"/>
  <c r="F986" i="1"/>
  <c r="J986" i="1" s="1"/>
  <c r="H986" i="1"/>
  <c r="G986" i="1"/>
  <c r="E986" i="1"/>
  <c r="K986" i="4"/>
  <c r="D987" i="4" s="1"/>
  <c r="I986" i="4"/>
  <c r="K988" i="45" l="1"/>
  <c r="D989" i="45" s="1"/>
  <c r="I988" i="45"/>
  <c r="G989" i="44"/>
  <c r="H989" i="44"/>
  <c r="F989" i="44"/>
  <c r="J989" i="44" s="1"/>
  <c r="E989" i="44"/>
  <c r="K976" i="37"/>
  <c r="D977" i="37" s="1"/>
  <c r="I976" i="37"/>
  <c r="G987" i="43"/>
  <c r="F987" i="43"/>
  <c r="J987" i="43" s="1"/>
  <c r="E987" i="43"/>
  <c r="H987" i="43"/>
  <c r="I986" i="42"/>
  <c r="K986" i="42"/>
  <c r="D987" i="42" s="1"/>
  <c r="F987" i="4"/>
  <c r="J987" i="4" s="1"/>
  <c r="H987" i="4"/>
  <c r="G987" i="4"/>
  <c r="E987" i="4"/>
  <c r="K986" i="1"/>
  <c r="D987" i="1" s="1"/>
  <c r="I986" i="1"/>
  <c r="G989" i="45" l="1"/>
  <c r="F989" i="45"/>
  <c r="J989" i="45" s="1"/>
  <c r="H989" i="45"/>
  <c r="E989" i="45"/>
  <c r="I989" i="44"/>
  <c r="K989" i="44"/>
  <c r="D990" i="44" s="1"/>
  <c r="G977" i="37"/>
  <c r="H977" i="37"/>
  <c r="E977" i="37"/>
  <c r="F977" i="37"/>
  <c r="J977" i="37" s="1"/>
  <c r="K987" i="43"/>
  <c r="D988" i="43" s="1"/>
  <c r="I987" i="43"/>
  <c r="K987" i="4"/>
  <c r="D988" i="4" s="1"/>
  <c r="I987" i="4"/>
  <c r="F987" i="1"/>
  <c r="J987" i="1" s="1"/>
  <c r="G987" i="1"/>
  <c r="H987" i="1"/>
  <c r="E987" i="1"/>
  <c r="F987" i="42"/>
  <c r="J987" i="42" s="1"/>
  <c r="E987" i="42"/>
  <c r="G987" i="42"/>
  <c r="H987" i="42"/>
  <c r="I989" i="45" l="1"/>
  <c r="K989" i="45"/>
  <c r="D990" i="45" s="1"/>
  <c r="E990" i="44"/>
  <c r="H990" i="44"/>
  <c r="G990" i="44"/>
  <c r="F990" i="44"/>
  <c r="J990" i="44" s="1"/>
  <c r="K977" i="37"/>
  <c r="D978" i="37" s="1"/>
  <c r="I977" i="37"/>
  <c r="F988" i="43"/>
  <c r="J988" i="43" s="1"/>
  <c r="E988" i="43"/>
  <c r="H988" i="43"/>
  <c r="G988" i="43"/>
  <c r="K987" i="42"/>
  <c r="D988" i="42" s="1"/>
  <c r="I987" i="42"/>
  <c r="K987" i="1"/>
  <c r="D988" i="1" s="1"/>
  <c r="I987" i="1"/>
  <c r="G988" i="4"/>
  <c r="E988" i="4"/>
  <c r="H988" i="4"/>
  <c r="F988" i="4"/>
  <c r="J988" i="4" s="1"/>
  <c r="G990" i="45" l="1"/>
  <c r="F990" i="45"/>
  <c r="J990" i="45" s="1"/>
  <c r="E990" i="45"/>
  <c r="H990" i="45"/>
  <c r="I990" i="44"/>
  <c r="K990" i="44"/>
  <c r="D991" i="44" s="1"/>
  <c r="F978" i="37"/>
  <c r="J978" i="37" s="1"/>
  <c r="E978" i="37"/>
  <c r="H978" i="37"/>
  <c r="G978" i="37"/>
  <c r="K988" i="43"/>
  <c r="D989" i="43" s="1"/>
  <c r="I988" i="43"/>
  <c r="F988" i="1"/>
  <c r="J988" i="1" s="1"/>
  <c r="G988" i="1"/>
  <c r="H988" i="1"/>
  <c r="E988" i="1"/>
  <c r="K988" i="4"/>
  <c r="D989" i="4" s="1"/>
  <c r="I988" i="4"/>
  <c r="E988" i="42"/>
  <c r="H988" i="42"/>
  <c r="G988" i="42"/>
  <c r="F988" i="42"/>
  <c r="J988" i="42" s="1"/>
  <c r="K990" i="45" l="1"/>
  <c r="D991" i="45" s="1"/>
  <c r="I990" i="45"/>
  <c r="G991" i="44"/>
  <c r="F991" i="44"/>
  <c r="J991" i="44" s="1"/>
  <c r="E991" i="44"/>
  <c r="H991" i="44"/>
  <c r="K978" i="37"/>
  <c r="D979" i="37" s="1"/>
  <c r="I978" i="37"/>
  <c r="G989" i="43"/>
  <c r="H989" i="43"/>
  <c r="F989" i="43"/>
  <c r="J989" i="43" s="1"/>
  <c r="E989" i="43"/>
  <c r="I988" i="42"/>
  <c r="K988" i="42"/>
  <c r="D989" i="42" s="1"/>
  <c r="F989" i="4"/>
  <c r="J989" i="4" s="1"/>
  <c r="H989" i="4"/>
  <c r="G989" i="4"/>
  <c r="E989" i="4"/>
  <c r="K988" i="1"/>
  <c r="D989" i="1" s="1"/>
  <c r="I988" i="1"/>
  <c r="G991" i="45" l="1"/>
  <c r="F991" i="45"/>
  <c r="J991" i="45" s="1"/>
  <c r="E991" i="45"/>
  <c r="H991" i="45"/>
  <c r="I991" i="44"/>
  <c r="K991" i="44"/>
  <c r="D992" i="44" s="1"/>
  <c r="E979" i="37"/>
  <c r="G979" i="37"/>
  <c r="H979" i="37"/>
  <c r="F979" i="37"/>
  <c r="J979" i="37" s="1"/>
  <c r="K989" i="43"/>
  <c r="D990" i="43" s="1"/>
  <c r="I989" i="43"/>
  <c r="K989" i="4"/>
  <c r="D990" i="4" s="1"/>
  <c r="I989" i="4"/>
  <c r="F989" i="42"/>
  <c r="J989" i="42" s="1"/>
  <c r="E989" i="42"/>
  <c r="G989" i="42"/>
  <c r="H989" i="42"/>
  <c r="H989" i="1"/>
  <c r="F989" i="1"/>
  <c r="J989" i="1" s="1"/>
  <c r="E989" i="1"/>
  <c r="G989" i="1"/>
  <c r="I991" i="45" l="1"/>
  <c r="K991" i="45"/>
  <c r="D992" i="45" s="1"/>
  <c r="H992" i="44"/>
  <c r="E992" i="44"/>
  <c r="G992" i="44"/>
  <c r="F992" i="44"/>
  <c r="J992" i="44" s="1"/>
  <c r="K979" i="37"/>
  <c r="D980" i="37" s="1"/>
  <c r="I979" i="37"/>
  <c r="F990" i="43"/>
  <c r="J990" i="43" s="1"/>
  <c r="E990" i="43"/>
  <c r="H990" i="43"/>
  <c r="G990" i="43"/>
  <c r="K989" i="42"/>
  <c r="D990" i="42" s="1"/>
  <c r="I989" i="42"/>
  <c r="I989" i="1"/>
  <c r="K989" i="1"/>
  <c r="D990" i="1" s="1"/>
  <c r="G990" i="4"/>
  <c r="E990" i="4"/>
  <c r="H990" i="4"/>
  <c r="F990" i="4"/>
  <c r="J990" i="4" s="1"/>
  <c r="G992" i="45" l="1"/>
  <c r="F992" i="45"/>
  <c r="J992" i="45" s="1"/>
  <c r="H992" i="45"/>
  <c r="E992" i="45"/>
  <c r="I992" i="44"/>
  <c r="K992" i="44"/>
  <c r="D993" i="44" s="1"/>
  <c r="F980" i="37"/>
  <c r="J980" i="37" s="1"/>
  <c r="G980" i="37"/>
  <c r="E980" i="37"/>
  <c r="H980" i="37"/>
  <c r="K990" i="43"/>
  <c r="D991" i="43" s="1"/>
  <c r="I990" i="43"/>
  <c r="F990" i="1"/>
  <c r="J990" i="1" s="1"/>
  <c r="H990" i="1"/>
  <c r="G990" i="1"/>
  <c r="E990" i="1"/>
  <c r="K990" i="4"/>
  <c r="D991" i="4" s="1"/>
  <c r="I990" i="4"/>
  <c r="H990" i="42"/>
  <c r="E990" i="42"/>
  <c r="G990" i="42"/>
  <c r="F990" i="42"/>
  <c r="J990" i="42" s="1"/>
  <c r="K992" i="45" l="1"/>
  <c r="D993" i="45" s="1"/>
  <c r="I992" i="45"/>
  <c r="G993" i="44"/>
  <c r="F993" i="44"/>
  <c r="J993" i="44" s="1"/>
  <c r="H993" i="44"/>
  <c r="E993" i="44"/>
  <c r="I980" i="37"/>
  <c r="K980" i="37"/>
  <c r="D981" i="37" s="1"/>
  <c r="H991" i="43"/>
  <c r="G991" i="43"/>
  <c r="F991" i="43"/>
  <c r="J991" i="43" s="1"/>
  <c r="E991" i="43"/>
  <c r="I990" i="42"/>
  <c r="K990" i="42"/>
  <c r="D991" i="42" s="1"/>
  <c r="H991" i="4"/>
  <c r="F991" i="4"/>
  <c r="J991" i="4" s="1"/>
  <c r="G991" i="4"/>
  <c r="E991" i="4"/>
  <c r="K990" i="1"/>
  <c r="D991" i="1" s="1"/>
  <c r="I990" i="1"/>
  <c r="G993" i="45" l="1"/>
  <c r="F993" i="45"/>
  <c r="J993" i="45" s="1"/>
  <c r="E993" i="45"/>
  <c r="H993" i="45"/>
  <c r="I993" i="44"/>
  <c r="K993" i="44"/>
  <c r="D994" i="44" s="1"/>
  <c r="E981" i="37"/>
  <c r="F981" i="37"/>
  <c r="J981" i="37" s="1"/>
  <c r="G981" i="37"/>
  <c r="H981" i="37"/>
  <c r="K991" i="43"/>
  <c r="D992" i="43" s="1"/>
  <c r="I991" i="43"/>
  <c r="K991" i="4"/>
  <c r="D992" i="4" s="1"/>
  <c r="I991" i="4"/>
  <c r="E991" i="42"/>
  <c r="G991" i="42"/>
  <c r="F991" i="42"/>
  <c r="J991" i="42" s="1"/>
  <c r="H991" i="42"/>
  <c r="E991" i="1"/>
  <c r="F991" i="1"/>
  <c r="J991" i="1" s="1"/>
  <c r="G991" i="1"/>
  <c r="H991" i="1"/>
  <c r="I993" i="45" l="1"/>
  <c r="K993" i="45"/>
  <c r="D994" i="45" s="1"/>
  <c r="E994" i="44"/>
  <c r="G994" i="44"/>
  <c r="F994" i="44"/>
  <c r="J994" i="44" s="1"/>
  <c r="H994" i="44"/>
  <c r="I981" i="37"/>
  <c r="K981" i="37"/>
  <c r="D982" i="37" s="1"/>
  <c r="F992" i="43"/>
  <c r="J992" i="43" s="1"/>
  <c r="E992" i="43"/>
  <c r="H992" i="43"/>
  <c r="G992" i="43"/>
  <c r="K991" i="1"/>
  <c r="D992" i="1" s="1"/>
  <c r="I991" i="1"/>
  <c r="I991" i="42"/>
  <c r="K991" i="42"/>
  <c r="D992" i="42" s="1"/>
  <c r="G992" i="4"/>
  <c r="E992" i="4"/>
  <c r="H992" i="4"/>
  <c r="F992" i="4"/>
  <c r="J992" i="4" s="1"/>
  <c r="H994" i="45" l="1"/>
  <c r="G994" i="45"/>
  <c r="F994" i="45"/>
  <c r="J994" i="45" s="1"/>
  <c r="E994" i="45"/>
  <c r="I994" i="44"/>
  <c r="K994" i="44"/>
  <c r="D995" i="44" s="1"/>
  <c r="E982" i="37"/>
  <c r="G982" i="37"/>
  <c r="F982" i="37"/>
  <c r="J982" i="37" s="1"/>
  <c r="H982" i="37"/>
  <c r="K992" i="43"/>
  <c r="D993" i="43" s="1"/>
  <c r="I992" i="43"/>
  <c r="F992" i="42"/>
  <c r="J992" i="42" s="1"/>
  <c r="E992" i="42"/>
  <c r="H992" i="42"/>
  <c r="G992" i="42"/>
  <c r="K992" i="4"/>
  <c r="D993" i="4" s="1"/>
  <c r="I992" i="4"/>
  <c r="F992" i="1"/>
  <c r="J992" i="1" s="1"/>
  <c r="E992" i="1"/>
  <c r="G992" i="1"/>
  <c r="H992" i="1"/>
  <c r="K994" i="45" l="1"/>
  <c r="D995" i="45" s="1"/>
  <c r="I994" i="45"/>
  <c r="G995" i="44"/>
  <c r="F995" i="44"/>
  <c r="J995" i="44" s="1"/>
  <c r="H995" i="44"/>
  <c r="E995" i="44"/>
  <c r="K982" i="37"/>
  <c r="D983" i="37" s="1"/>
  <c r="I982" i="37"/>
  <c r="G993" i="43"/>
  <c r="F993" i="43"/>
  <c r="J993" i="43" s="1"/>
  <c r="E993" i="43"/>
  <c r="H993" i="43"/>
  <c r="K992" i="1"/>
  <c r="D993" i="1" s="1"/>
  <c r="I992" i="1"/>
  <c r="F993" i="4"/>
  <c r="J993" i="4" s="1"/>
  <c r="G993" i="4"/>
  <c r="E993" i="4"/>
  <c r="H993" i="4"/>
  <c r="I992" i="42"/>
  <c r="K992" i="42"/>
  <c r="D993" i="42" s="1"/>
  <c r="G995" i="45" l="1"/>
  <c r="F995" i="45"/>
  <c r="J995" i="45" s="1"/>
  <c r="E995" i="45"/>
  <c r="H995" i="45"/>
  <c r="I995" i="44"/>
  <c r="K995" i="44"/>
  <c r="D996" i="44" s="1"/>
  <c r="G983" i="37"/>
  <c r="F983" i="37"/>
  <c r="J983" i="37" s="1"/>
  <c r="E983" i="37"/>
  <c r="H983" i="37"/>
  <c r="K993" i="43"/>
  <c r="D994" i="43" s="1"/>
  <c r="I993" i="43"/>
  <c r="F993" i="42"/>
  <c r="J993" i="42" s="1"/>
  <c r="E993" i="42"/>
  <c r="G993" i="42"/>
  <c r="H993" i="42"/>
  <c r="K993" i="4"/>
  <c r="D994" i="4" s="1"/>
  <c r="I993" i="4"/>
  <c r="H993" i="1"/>
  <c r="E993" i="1"/>
  <c r="F993" i="1"/>
  <c r="J993" i="1" s="1"/>
  <c r="G993" i="1"/>
  <c r="I995" i="45" l="1"/>
  <c r="K995" i="45"/>
  <c r="D996" i="45" s="1"/>
  <c r="E996" i="44"/>
  <c r="G996" i="44"/>
  <c r="H996" i="44"/>
  <c r="F996" i="44"/>
  <c r="J996" i="44" s="1"/>
  <c r="K983" i="37"/>
  <c r="D984" i="37" s="1"/>
  <c r="I983" i="37"/>
  <c r="F994" i="43"/>
  <c r="J994" i="43" s="1"/>
  <c r="E994" i="43"/>
  <c r="G994" i="43"/>
  <c r="H994" i="43"/>
  <c r="I993" i="1"/>
  <c r="K993" i="1"/>
  <c r="D994" i="1" s="1"/>
  <c r="G994" i="4"/>
  <c r="E994" i="4"/>
  <c r="H994" i="4"/>
  <c r="F994" i="4"/>
  <c r="J994" i="4" s="1"/>
  <c r="I993" i="42"/>
  <c r="K993" i="42"/>
  <c r="D994" i="42" s="1"/>
  <c r="H996" i="45" l="1"/>
  <c r="G996" i="45"/>
  <c r="F996" i="45"/>
  <c r="J996" i="45" s="1"/>
  <c r="E996" i="45"/>
  <c r="I996" i="44"/>
  <c r="K996" i="44"/>
  <c r="D997" i="44" s="1"/>
  <c r="E984" i="37"/>
  <c r="F984" i="37"/>
  <c r="J984" i="37" s="1"/>
  <c r="H984" i="37"/>
  <c r="G984" i="37"/>
  <c r="K994" i="43"/>
  <c r="D995" i="43" s="1"/>
  <c r="I994" i="43"/>
  <c r="H994" i="42"/>
  <c r="F994" i="42"/>
  <c r="J994" i="42" s="1"/>
  <c r="E994" i="42"/>
  <c r="G994" i="42"/>
  <c r="F994" i="1"/>
  <c r="J994" i="1" s="1"/>
  <c r="H994" i="1"/>
  <c r="G994" i="1"/>
  <c r="E994" i="1"/>
  <c r="K994" i="4"/>
  <c r="D995" i="4" s="1"/>
  <c r="I994" i="4"/>
  <c r="K996" i="45" l="1"/>
  <c r="D997" i="45" s="1"/>
  <c r="I996" i="45"/>
  <c r="G997" i="44"/>
  <c r="H997" i="44"/>
  <c r="F997" i="44"/>
  <c r="J997" i="44" s="1"/>
  <c r="E997" i="44"/>
  <c r="I984" i="37"/>
  <c r="K984" i="37"/>
  <c r="D985" i="37" s="1"/>
  <c r="G995" i="43"/>
  <c r="F995" i="43"/>
  <c r="J995" i="43" s="1"/>
  <c r="E995" i="43"/>
  <c r="H995" i="43"/>
  <c r="I994" i="42"/>
  <c r="K994" i="42"/>
  <c r="D995" i="42" s="1"/>
  <c r="F995" i="4"/>
  <c r="J995" i="4" s="1"/>
  <c r="G995" i="4"/>
  <c r="E995" i="4"/>
  <c r="H995" i="4"/>
  <c r="K994" i="1"/>
  <c r="D995" i="1" s="1"/>
  <c r="I994" i="1"/>
  <c r="G997" i="45" l="1"/>
  <c r="F997" i="45"/>
  <c r="J997" i="45" s="1"/>
  <c r="H997" i="45"/>
  <c r="E997" i="45"/>
  <c r="I997" i="44"/>
  <c r="K997" i="44"/>
  <c r="D998" i="44" s="1"/>
  <c r="E985" i="37"/>
  <c r="F985" i="37"/>
  <c r="J985" i="37" s="1"/>
  <c r="G985" i="37"/>
  <c r="H985" i="37"/>
  <c r="K995" i="43"/>
  <c r="D996" i="43" s="1"/>
  <c r="I995" i="43"/>
  <c r="K995" i="4"/>
  <c r="D996" i="4" s="1"/>
  <c r="I995" i="4"/>
  <c r="E995" i="42"/>
  <c r="G995" i="42"/>
  <c r="F995" i="42"/>
  <c r="J995" i="42" s="1"/>
  <c r="H995" i="42"/>
  <c r="F995" i="1"/>
  <c r="J995" i="1" s="1"/>
  <c r="E995" i="1"/>
  <c r="G995" i="1"/>
  <c r="H995" i="1"/>
  <c r="I997" i="45" l="1"/>
  <c r="K997" i="45"/>
  <c r="D998" i="45" s="1"/>
  <c r="E998" i="44"/>
  <c r="H998" i="44"/>
  <c r="G998" i="44"/>
  <c r="F998" i="44"/>
  <c r="J998" i="44" s="1"/>
  <c r="K985" i="37"/>
  <c r="D986" i="37" s="1"/>
  <c r="I985" i="37"/>
  <c r="F996" i="43"/>
  <c r="J996" i="43" s="1"/>
  <c r="E996" i="43"/>
  <c r="H996" i="43"/>
  <c r="G996" i="43"/>
  <c r="K995" i="1"/>
  <c r="D996" i="1" s="1"/>
  <c r="I995" i="1"/>
  <c r="I995" i="42"/>
  <c r="K995" i="42"/>
  <c r="D996" i="42" s="1"/>
  <c r="G996" i="4"/>
  <c r="E996" i="4"/>
  <c r="H996" i="4"/>
  <c r="F996" i="4"/>
  <c r="J996" i="4" s="1"/>
  <c r="G998" i="45" l="1"/>
  <c r="F998" i="45"/>
  <c r="J998" i="45" s="1"/>
  <c r="E998" i="45"/>
  <c r="H998" i="45"/>
  <c r="I998" i="44"/>
  <c r="K998" i="44"/>
  <c r="D999" i="44" s="1"/>
  <c r="G986" i="37"/>
  <c r="H986" i="37"/>
  <c r="F986" i="37"/>
  <c r="J986" i="37" s="1"/>
  <c r="E986" i="37"/>
  <c r="K996" i="43"/>
  <c r="D997" i="43" s="1"/>
  <c r="I996" i="43"/>
  <c r="K996" i="4"/>
  <c r="D997" i="4" s="1"/>
  <c r="I996" i="4"/>
  <c r="E996" i="42"/>
  <c r="H996" i="42"/>
  <c r="G996" i="42"/>
  <c r="F996" i="42"/>
  <c r="J996" i="42" s="1"/>
  <c r="F996" i="1"/>
  <c r="J996" i="1" s="1"/>
  <c r="G996" i="1"/>
  <c r="H996" i="1"/>
  <c r="E996" i="1"/>
  <c r="K998" i="45" l="1"/>
  <c r="D999" i="45" s="1"/>
  <c r="I998" i="45"/>
  <c r="G999" i="44"/>
  <c r="F999" i="44"/>
  <c r="J999" i="44" s="1"/>
  <c r="E999" i="44"/>
  <c r="H999" i="44"/>
  <c r="K986" i="37"/>
  <c r="D987" i="37" s="1"/>
  <c r="I986" i="37"/>
  <c r="G997" i="43"/>
  <c r="H997" i="43"/>
  <c r="F997" i="43"/>
  <c r="J997" i="43" s="1"/>
  <c r="E997" i="43"/>
  <c r="K996" i="1"/>
  <c r="D997" i="1" s="1"/>
  <c r="I996" i="1"/>
  <c r="I996" i="42"/>
  <c r="K996" i="42"/>
  <c r="D997" i="42" s="1"/>
  <c r="F997" i="4"/>
  <c r="J997" i="4" s="1"/>
  <c r="H997" i="4"/>
  <c r="G997" i="4"/>
  <c r="E997" i="4"/>
  <c r="G999" i="45" l="1"/>
  <c r="F999" i="45"/>
  <c r="J999" i="45" s="1"/>
  <c r="E999" i="45"/>
  <c r="H999" i="45"/>
  <c r="I999" i="44"/>
  <c r="K999" i="44"/>
  <c r="D1000" i="44" s="1"/>
  <c r="H987" i="37"/>
  <c r="F987" i="37"/>
  <c r="J987" i="37" s="1"/>
  <c r="E987" i="37"/>
  <c r="G987" i="37"/>
  <c r="K997" i="43"/>
  <c r="D998" i="43" s="1"/>
  <c r="I997" i="43"/>
  <c r="F997" i="42"/>
  <c r="J997" i="42" s="1"/>
  <c r="E997" i="42"/>
  <c r="G997" i="42"/>
  <c r="H997" i="42"/>
  <c r="K997" i="4"/>
  <c r="D998" i="4" s="1"/>
  <c r="I997" i="4"/>
  <c r="H997" i="1"/>
  <c r="E997" i="1"/>
  <c r="F997" i="1"/>
  <c r="J997" i="1" s="1"/>
  <c r="G997" i="1"/>
  <c r="I999" i="45" l="1"/>
  <c r="K999" i="45"/>
  <c r="D1000" i="45" s="1"/>
  <c r="H1000" i="44"/>
  <c r="K6" i="44" s="1"/>
  <c r="E1000" i="44"/>
  <c r="G1000" i="44"/>
  <c r="K7" i="44" s="1"/>
  <c r="F1000" i="44"/>
  <c r="J1000" i="44" s="1"/>
  <c r="K10" i="44"/>
  <c r="K987" i="37"/>
  <c r="D988" i="37" s="1"/>
  <c r="I987" i="37"/>
  <c r="F998" i="43"/>
  <c r="J998" i="43" s="1"/>
  <c r="E998" i="43"/>
  <c r="H998" i="43"/>
  <c r="G998" i="43"/>
  <c r="I997" i="1"/>
  <c r="K997" i="1"/>
  <c r="D998" i="1" s="1"/>
  <c r="G998" i="4"/>
  <c r="E998" i="4"/>
  <c r="H998" i="4"/>
  <c r="F998" i="4"/>
  <c r="J998" i="4" s="1"/>
  <c r="K997" i="42"/>
  <c r="D998" i="42" s="1"/>
  <c r="I997" i="42"/>
  <c r="G1000" i="45" l="1"/>
  <c r="K7" i="45" s="1"/>
  <c r="F1000" i="45"/>
  <c r="J1000" i="45" s="1"/>
  <c r="H1000" i="45"/>
  <c r="K6" i="45" s="1"/>
  <c r="E1000" i="45"/>
  <c r="K10" i="45"/>
  <c r="I1000" i="44"/>
  <c r="K1000" i="44"/>
  <c r="D1001" i="44" s="1"/>
  <c r="E988" i="37"/>
  <c r="F988" i="37"/>
  <c r="J988" i="37" s="1"/>
  <c r="H988" i="37"/>
  <c r="G988" i="37"/>
  <c r="K998" i="43"/>
  <c r="D999" i="43" s="1"/>
  <c r="I998" i="43"/>
  <c r="H998" i="42"/>
  <c r="E998" i="42"/>
  <c r="G998" i="42"/>
  <c r="F998" i="42"/>
  <c r="J998" i="42" s="1"/>
  <c r="I998" i="4"/>
  <c r="K998" i="4"/>
  <c r="D999" i="4" s="1"/>
  <c r="F998" i="1"/>
  <c r="J998" i="1" s="1"/>
  <c r="H998" i="1"/>
  <c r="G998" i="1"/>
  <c r="E998" i="1"/>
  <c r="K1000" i="45" l="1"/>
  <c r="D1001" i="45" s="1"/>
  <c r="I1000" i="45"/>
  <c r="G1001" i="44"/>
  <c r="F1001" i="44"/>
  <c r="J1001" i="44" s="1"/>
  <c r="H1001" i="44"/>
  <c r="E1001" i="44"/>
  <c r="I988" i="37"/>
  <c r="K988" i="37"/>
  <c r="D989" i="37" s="1"/>
  <c r="H999" i="43"/>
  <c r="G999" i="43"/>
  <c r="F999" i="43"/>
  <c r="J999" i="43" s="1"/>
  <c r="E999" i="43"/>
  <c r="K998" i="1"/>
  <c r="D999" i="1" s="1"/>
  <c r="I998" i="1"/>
  <c r="H999" i="4"/>
  <c r="F999" i="4"/>
  <c r="J999" i="4" s="1"/>
  <c r="G999" i="4"/>
  <c r="E999" i="4"/>
  <c r="I998" i="42"/>
  <c r="K998" i="42"/>
  <c r="D999" i="42" s="1"/>
  <c r="G1001" i="45" l="1"/>
  <c r="F1001" i="45"/>
  <c r="J1001" i="45" s="1"/>
  <c r="E1001" i="45"/>
  <c r="H1001" i="45"/>
  <c r="I1001" i="44"/>
  <c r="K1001" i="44"/>
  <c r="E989" i="37"/>
  <c r="F989" i="37"/>
  <c r="J989" i="37" s="1"/>
  <c r="G989" i="37"/>
  <c r="H989" i="37"/>
  <c r="K999" i="43"/>
  <c r="D1000" i="43" s="1"/>
  <c r="I999" i="43"/>
  <c r="K999" i="4"/>
  <c r="D1000" i="4" s="1"/>
  <c r="I999" i="4"/>
  <c r="E999" i="42"/>
  <c r="G999" i="42"/>
  <c r="F999" i="42"/>
  <c r="J999" i="42" s="1"/>
  <c r="H999" i="42"/>
  <c r="F999" i="1"/>
  <c r="J999" i="1" s="1"/>
  <c r="H999" i="1"/>
  <c r="G999" i="1"/>
  <c r="E999" i="1"/>
  <c r="I1001" i="45" l="1"/>
  <c r="K1001" i="45"/>
  <c r="I989" i="37"/>
  <c r="K989" i="37"/>
  <c r="D990" i="37" s="1"/>
  <c r="F1000" i="43"/>
  <c r="J1000" i="43" s="1"/>
  <c r="E1000" i="43"/>
  <c r="H1000" i="43"/>
  <c r="K6" i="43" s="1"/>
  <c r="G1000" i="43"/>
  <c r="K7" i="43" s="1"/>
  <c r="K10" i="43"/>
  <c r="K999" i="1"/>
  <c r="D1000" i="1" s="1"/>
  <c r="I999" i="1"/>
  <c r="K999" i="42"/>
  <c r="D1000" i="42" s="1"/>
  <c r="I999" i="42"/>
  <c r="G1000" i="4"/>
  <c r="K7" i="4" s="1"/>
  <c r="E1000" i="4"/>
  <c r="H1000" i="4"/>
  <c r="K6" i="4" s="1"/>
  <c r="F1000" i="4"/>
  <c r="J1000" i="4" s="1"/>
  <c r="K10" i="4"/>
  <c r="H990" i="37" l="1"/>
  <c r="G990" i="37"/>
  <c r="F990" i="37"/>
  <c r="J990" i="37" s="1"/>
  <c r="E990" i="37"/>
  <c r="K1000" i="43"/>
  <c r="D1001" i="43" s="1"/>
  <c r="I1000" i="43"/>
  <c r="K1000" i="4"/>
  <c r="D1001" i="4" s="1"/>
  <c r="I1000" i="4"/>
  <c r="F1000" i="42"/>
  <c r="J1000" i="42" s="1"/>
  <c r="E1000" i="42"/>
  <c r="H1000" i="42"/>
  <c r="G1000" i="42"/>
  <c r="K7" i="42" s="1"/>
  <c r="K10" i="42"/>
  <c r="F1000" i="1"/>
  <c r="J1000" i="1" s="1"/>
  <c r="E1000" i="1"/>
  <c r="G1000" i="1"/>
  <c r="K7" i="1" s="1"/>
  <c r="H1000" i="1"/>
  <c r="K10" i="1"/>
  <c r="K6" i="42" l="1"/>
  <c r="I990" i="37"/>
  <c r="K990" i="37"/>
  <c r="D991" i="37" s="1"/>
  <c r="G1001" i="43"/>
  <c r="F1001" i="43"/>
  <c r="J1001" i="43" s="1"/>
  <c r="E1001" i="43"/>
  <c r="H1001" i="43"/>
  <c r="K1000" i="1"/>
  <c r="I1000" i="1"/>
  <c r="K6" i="1"/>
  <c r="I1000" i="42"/>
  <c r="K1000" i="42"/>
  <c r="D1001" i="42" s="1"/>
  <c r="F1001" i="4"/>
  <c r="J1001" i="4" s="1"/>
  <c r="G1001" i="4"/>
  <c r="E1001" i="4"/>
  <c r="H1001" i="4"/>
  <c r="E991" i="37" l="1"/>
  <c r="G991" i="37"/>
  <c r="H991" i="37"/>
  <c r="F991" i="37"/>
  <c r="J991" i="37" s="1"/>
  <c r="K1001" i="43"/>
  <c r="I1001" i="43"/>
  <c r="K1001" i="4"/>
  <c r="I1001" i="4"/>
  <c r="F1001" i="42"/>
  <c r="J1001" i="42" s="1"/>
  <c r="E1001" i="42"/>
  <c r="G1001" i="42"/>
  <c r="H1001" i="42"/>
  <c r="D1001" i="1"/>
  <c r="J1001" i="1"/>
  <c r="K991" i="37" l="1"/>
  <c r="D992" i="37" s="1"/>
  <c r="I991" i="37"/>
  <c r="I1001" i="42"/>
  <c r="K1001" i="42"/>
  <c r="I1001" i="1"/>
  <c r="K1001" i="1"/>
  <c r="E992" i="37" l="1"/>
  <c r="F992" i="37"/>
  <c r="J992" i="37" s="1"/>
  <c r="H992" i="37"/>
  <c r="G992" i="37"/>
  <c r="I992" i="37" l="1"/>
  <c r="K992" i="37"/>
  <c r="D993" i="37" s="1"/>
  <c r="F993" i="37" l="1"/>
  <c r="J993" i="37" s="1"/>
  <c r="H993" i="37"/>
  <c r="G993" i="37"/>
  <c r="E993" i="37"/>
  <c r="K993" i="37" l="1"/>
  <c r="D994" i="37" s="1"/>
  <c r="I993" i="37"/>
  <c r="G994" i="37" l="1"/>
  <c r="H994" i="37"/>
  <c r="F994" i="37"/>
  <c r="J994" i="37" s="1"/>
  <c r="E994" i="37"/>
  <c r="K994" i="37" l="1"/>
  <c r="D995" i="37" s="1"/>
  <c r="I994" i="37"/>
  <c r="E995" i="37" l="1"/>
  <c r="G995" i="37"/>
  <c r="H995" i="37"/>
  <c r="F995" i="37"/>
  <c r="J995" i="37" s="1"/>
  <c r="K995" i="37" l="1"/>
  <c r="D996" i="37" s="1"/>
  <c r="I995" i="37"/>
  <c r="E996" i="37" l="1"/>
  <c r="F996" i="37"/>
  <c r="J996" i="37" s="1"/>
  <c r="H996" i="37"/>
  <c r="G996" i="37"/>
  <c r="I996" i="37" l="1"/>
  <c r="K996" i="37"/>
  <c r="D997" i="37" s="1"/>
  <c r="E997" i="37" l="1"/>
  <c r="F997" i="37"/>
  <c r="J997" i="37" s="1"/>
  <c r="G997" i="37"/>
  <c r="H997" i="37"/>
  <c r="K997" i="37" l="1"/>
  <c r="D998" i="37" s="1"/>
  <c r="I997" i="37"/>
  <c r="F998" i="37" l="1"/>
  <c r="J998" i="37" s="1"/>
  <c r="E998" i="37"/>
  <c r="H998" i="37"/>
  <c r="G998" i="37"/>
  <c r="K998" i="37" l="1"/>
  <c r="D999" i="37" s="1"/>
  <c r="I998" i="37"/>
  <c r="H999" i="37" l="1"/>
  <c r="G999" i="37"/>
  <c r="E999" i="37"/>
  <c r="F999" i="37"/>
  <c r="J999" i="37" s="1"/>
  <c r="K999" i="37" l="1"/>
  <c r="D1000" i="37" s="1"/>
  <c r="I999" i="37"/>
  <c r="E1000" i="37" l="1"/>
  <c r="F1000" i="37"/>
  <c r="J1000" i="37" s="1"/>
  <c r="H1000" i="37"/>
  <c r="G1000" i="37"/>
  <c r="K7" i="37" s="1"/>
  <c r="K10" i="37"/>
  <c r="K6" i="37" l="1"/>
  <c r="I1000" i="37"/>
  <c r="K1000" i="37"/>
  <c r="D1001" i="37" s="1"/>
  <c r="H1001" i="37" l="1"/>
  <c r="E1001" i="37"/>
  <c r="F1001" i="37"/>
  <c r="J1001" i="37" s="1"/>
  <c r="G1001" i="37"/>
  <c r="I1001" i="37" l="1"/>
  <c r="K1001" i="37"/>
</calcChain>
</file>

<file path=xl/sharedStrings.xml><?xml version="1.0" encoding="utf-8"?>
<sst xmlns="http://schemas.openxmlformats.org/spreadsheetml/2006/main" count="702" uniqueCount="76">
  <si>
    <t>Due Date</t>
  </si>
  <si>
    <t>Payment Due</t>
  </si>
  <si>
    <t>Additional Payment</t>
  </si>
  <si>
    <t>Principle Amount</t>
  </si>
  <si>
    <t>Total Payed Amount</t>
  </si>
  <si>
    <t>Serial No.</t>
  </si>
  <si>
    <t xml:space="preserve">Interest Amount </t>
  </si>
  <si>
    <t>Balance Amont</t>
  </si>
  <si>
    <t>Loan Summary</t>
  </si>
  <si>
    <t>Loan ID                                     :</t>
  </si>
  <si>
    <t>Loan Amount                          :</t>
  </si>
  <si>
    <t>Annual Interest Rate             :</t>
  </si>
  <si>
    <t>Payment Frequency              :</t>
  </si>
  <si>
    <t>Loan Terms In Year                :</t>
  </si>
  <si>
    <t>First Payment Date                :</t>
  </si>
  <si>
    <t>Loan Detials</t>
  </si>
  <si>
    <t>Rate(Per Period)                                    :</t>
  </si>
  <si>
    <t>Total Payment                                       :</t>
  </si>
  <si>
    <t>Total Interest                                         :</t>
  </si>
  <si>
    <t>Scheduled No. of Payments                 :</t>
  </si>
  <si>
    <t>Actual No. Of Payments                       :</t>
  </si>
  <si>
    <t>Rounding option</t>
  </si>
  <si>
    <t>period per year</t>
  </si>
  <si>
    <t>compound period</t>
  </si>
  <si>
    <t>No. of periods</t>
  </si>
  <si>
    <t>Months per period</t>
  </si>
  <si>
    <t>Month</t>
  </si>
  <si>
    <t>Semi Month</t>
  </si>
  <si>
    <t>Week</t>
  </si>
  <si>
    <t>Year</t>
  </si>
  <si>
    <t>Bi Year</t>
  </si>
  <si>
    <t>3 Month</t>
  </si>
  <si>
    <t>2 Month</t>
  </si>
  <si>
    <t>2 Weeks</t>
  </si>
  <si>
    <t>Annually</t>
  </si>
  <si>
    <t>Weekly</t>
  </si>
  <si>
    <t>Bi Weekly</t>
  </si>
  <si>
    <t>Semi Annually</t>
  </si>
  <si>
    <t>Quarterly</t>
  </si>
  <si>
    <t>Bi Monthly</t>
  </si>
  <si>
    <t>Monthly</t>
  </si>
  <si>
    <t>Semi Monthly</t>
  </si>
  <si>
    <t>Due Amount</t>
  </si>
  <si>
    <t>Serial no.</t>
  </si>
  <si>
    <t>Loan ID</t>
  </si>
  <si>
    <t>Name</t>
  </si>
  <si>
    <t>Balance Amount</t>
  </si>
  <si>
    <t>Date</t>
  </si>
  <si>
    <t>Next Payment Date</t>
  </si>
  <si>
    <t>Date             :</t>
  </si>
  <si>
    <t xml:space="preserve"> Payment Per Period</t>
  </si>
  <si>
    <t>Annual interest Rate</t>
  </si>
  <si>
    <t>Loan Terms In Year</t>
  </si>
  <si>
    <t xml:space="preserve">First Payment Date </t>
  </si>
  <si>
    <t>Loan Distribution Date</t>
  </si>
  <si>
    <t>Payment Frequency</t>
  </si>
  <si>
    <t>Loan Amount</t>
  </si>
  <si>
    <t>PAYMENT    SUMMARY</t>
  </si>
  <si>
    <t>PAYMENT CHART</t>
  </si>
  <si>
    <t>PAYMENT SCHEDULE</t>
  </si>
  <si>
    <t>Address</t>
  </si>
  <si>
    <t>@</t>
  </si>
  <si>
    <t>Koyyuru</t>
  </si>
  <si>
    <t>Ramesh</t>
  </si>
  <si>
    <t>Jeeva</t>
  </si>
  <si>
    <t>Guruvayanakere</t>
  </si>
  <si>
    <t>Naveen</t>
  </si>
  <si>
    <t>raamanagara</t>
  </si>
  <si>
    <t>Jhon</t>
  </si>
  <si>
    <t>Nepal</t>
  </si>
  <si>
    <t>Rashmitha</t>
  </si>
  <si>
    <t>Paraneer</t>
  </si>
  <si>
    <t>Khan</t>
  </si>
  <si>
    <t>Belgavi</t>
  </si>
  <si>
    <t>Neeraj Mehetha</t>
  </si>
  <si>
    <t>Jaipur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</si>
</sst>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₹&quot;#,##0.00_);\(&quot;₹&quot;#,##0.00\)"/>
    <numFmt numFmtId="165" formatCode="&quot;₹&quot;#,##0.00_);[Red]\(&quot;₹&quot;#,##0.00\)"/>
    <numFmt numFmtId="166" formatCode="_(&quot;₹&quot;* #,##0.00_);_(&quot;₹&quot;* \(#,##0.00\);_(&quot;₹&quot;* &quot;-&quot;??_);_(@_)"/>
    <numFmt numFmtId="167" formatCode="_ [$₹-4009]\ * #,##0.00_ ;_ [$₹-4009]\ * \-#,##0.00_ ;_ [$₹-4009]\ * &quot;-&quot;??_ ;_ @_ "/>
    <numFmt numFmtId="168" formatCode="&quot;₹&quot;\ #,##0.00"/>
    <numFmt numFmtId="169" formatCode="[$-F800]dddd\,\ mmmm\ dd\,\ yyyy"/>
  </numFmts>
  <fonts count="22" x14ac:knownFonts="1">
    <font>
      <sz val="11"/>
      <color theme="1"/>
      <name val="Calibri"/>
      <family val="2"/>
      <scheme val="minor"/>
    </font>
    <font>
      <b/>
      <sz val="20"/>
      <color theme="1"/>
      <name val="Bodoni MT Black"/>
      <family val="1"/>
    </font>
    <font>
      <sz val="12"/>
      <color theme="1"/>
      <name val="Calibri"/>
      <family val="2"/>
      <scheme val="minor"/>
    </font>
    <font>
      <sz val="14"/>
      <color theme="1"/>
      <name val="Arial Black"/>
      <family val="2"/>
    </font>
    <font>
      <sz val="16"/>
      <color theme="1"/>
      <name val="Bahnschrift SemiBold Condensed"/>
      <family val="2"/>
    </font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4"/>
      <color theme="1"/>
      <name val="Bahnschrift"/>
      <family val="2"/>
    </font>
    <font>
      <sz val="24"/>
      <color theme="1"/>
      <name val="Bodoni MT Black"/>
      <family val="1"/>
    </font>
    <font>
      <b/>
      <sz val="11"/>
      <name val="Calibri"/>
      <family val="2"/>
      <scheme val="minor"/>
    </font>
    <font>
      <sz val="16"/>
      <color theme="1"/>
      <name val="Cambria"/>
      <family val="1"/>
    </font>
    <font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2" tint="-9.9978637043366805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83D2D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EEE24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4">
    <xf numFmtId="0" fontId="0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15" borderId="15" applyNumberFormat="0" applyAlignment="0" applyProtection="0"/>
  </cellStyleXfs>
  <cellXfs count="196">
    <xf numFmtId="0" fontId="0" fillId="0" borderId="0" xfId="0"/>
    <xf numFmtId="0" fontId="0" fillId="0" borderId="2" xfId="0" applyBorder="1"/>
    <xf numFmtId="0" fontId="0" fillId="0" borderId="3" xfId="0" applyBorder="1"/>
    <xf numFmtId="0" fontId="4" fillId="2" borderId="4" xfId="0" applyFont="1" applyFill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7" fontId="0" fillId="5" borderId="4" xfId="0" applyNumberFormat="1" applyFill="1" applyBorder="1" applyAlignment="1">
      <alignment horizontal="right" vertical="center"/>
    </xf>
    <xf numFmtId="0" fontId="0" fillId="4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6" fillId="10" borderId="0" xfId="0" applyFont="1" applyFill="1"/>
    <xf numFmtId="0" fontId="0" fillId="14" borderId="14" xfId="0" applyFill="1" applyBorder="1"/>
    <xf numFmtId="0" fontId="0" fillId="14" borderId="4" xfId="0" applyFill="1" applyBorder="1"/>
    <xf numFmtId="166" fontId="0" fillId="14" borderId="3" xfId="1" applyFont="1" applyFill="1" applyBorder="1"/>
    <xf numFmtId="1" fontId="0" fillId="7" borderId="4" xfId="0" applyNumberFormat="1" applyFill="1" applyBorder="1" applyProtection="1">
      <protection locked="0"/>
    </xf>
    <xf numFmtId="167" fontId="0" fillId="7" borderId="4" xfId="0" applyNumberFormat="1" applyFill="1" applyBorder="1" applyProtection="1">
      <protection locked="0"/>
    </xf>
    <xf numFmtId="10" fontId="0" fillId="7" borderId="4" xfId="2" applyNumberFormat="1" applyFont="1" applyFill="1" applyBorder="1" applyProtection="1">
      <protection locked="0"/>
    </xf>
    <xf numFmtId="0" fontId="0" fillId="7" borderId="4" xfId="0" applyFill="1" applyBorder="1" applyProtection="1">
      <protection locked="0"/>
    </xf>
    <xf numFmtId="14" fontId="0" fillId="10" borderId="0" xfId="0" applyNumberFormat="1" applyFill="1"/>
    <xf numFmtId="167" fontId="0" fillId="14" borderId="4" xfId="0" applyNumberFormat="1" applyFill="1" applyBorder="1"/>
    <xf numFmtId="166" fontId="0" fillId="14" borderId="4" xfId="1" applyFont="1" applyFill="1" applyBorder="1"/>
    <xf numFmtId="2" fontId="0" fillId="9" borderId="0" xfId="1" applyNumberFormat="1" applyFont="1" applyFill="1"/>
    <xf numFmtId="14" fontId="0" fillId="7" borderId="4" xfId="0" applyNumberFormat="1" applyFill="1" applyBorder="1"/>
    <xf numFmtId="0" fontId="10" fillId="16" borderId="4" xfId="3" applyFont="1" applyFill="1" applyBorder="1"/>
    <xf numFmtId="14" fontId="10" fillId="16" borderId="4" xfId="3" applyNumberFormat="1" applyFont="1" applyFill="1" applyBorder="1"/>
    <xf numFmtId="14" fontId="0" fillId="0" borderId="0" xfId="0" applyNumberFormat="1" applyAlignment="1">
      <alignment horizontal="center" vertical="center"/>
    </xf>
    <xf numFmtId="165" fontId="0" fillId="9" borderId="0" xfId="0" applyNumberFormat="1" applyFill="1"/>
    <xf numFmtId="0" fontId="13" fillId="4" borderId="0" xfId="0" applyFont="1" applyFill="1"/>
    <xf numFmtId="10" fontId="0" fillId="9" borderId="0" xfId="0" applyNumberFormat="1" applyFill="1"/>
    <xf numFmtId="14" fontId="0" fillId="9" borderId="0" xfId="0" applyNumberFormat="1" applyFill="1"/>
    <xf numFmtId="0" fontId="0" fillId="18" borderId="6" xfId="0" applyFill="1" applyBorder="1"/>
    <xf numFmtId="14" fontId="0" fillId="18" borderId="7" xfId="0" applyNumberFormat="1" applyFill="1" applyBorder="1"/>
    <xf numFmtId="167" fontId="0" fillId="18" borderId="7" xfId="0" applyNumberFormat="1" applyFill="1" applyBorder="1"/>
    <xf numFmtId="166" fontId="0" fillId="18" borderId="7" xfId="1" applyFont="1" applyFill="1" applyBorder="1"/>
    <xf numFmtId="166" fontId="0" fillId="18" borderId="0" xfId="1" applyFont="1" applyFill="1" applyBorder="1" applyAlignment="1">
      <alignment horizontal="right"/>
    </xf>
    <xf numFmtId="166" fontId="0" fillId="18" borderId="0" xfId="1" applyFont="1" applyFill="1" applyBorder="1"/>
    <xf numFmtId="167" fontId="0" fillId="18" borderId="8" xfId="0" applyNumberFormat="1" applyFill="1" applyBorder="1"/>
    <xf numFmtId="0" fontId="0" fillId="18" borderId="9" xfId="0" applyFill="1" applyBorder="1"/>
    <xf numFmtId="14" fontId="0" fillId="18" borderId="0" xfId="0" applyNumberFormat="1" applyFill="1"/>
    <xf numFmtId="167" fontId="0" fillId="18" borderId="0" xfId="0" applyNumberFormat="1" applyFill="1"/>
    <xf numFmtId="167" fontId="0" fillId="18" borderId="10" xfId="0" applyNumberFormat="1" applyFill="1" applyBorder="1"/>
    <xf numFmtId="0" fontId="0" fillId="18" borderId="11" xfId="0" applyFill="1" applyBorder="1"/>
    <xf numFmtId="0" fontId="0" fillId="18" borderId="12" xfId="0" applyFill="1" applyBorder="1"/>
    <xf numFmtId="167" fontId="0" fillId="18" borderId="12" xfId="0" applyNumberFormat="1" applyFill="1" applyBorder="1"/>
    <xf numFmtId="166" fontId="0" fillId="18" borderId="12" xfId="1" applyFont="1" applyFill="1" applyBorder="1" applyAlignment="1">
      <alignment horizontal="right"/>
    </xf>
    <xf numFmtId="166" fontId="0" fillId="18" borderId="12" xfId="1" applyFont="1" applyFill="1" applyBorder="1"/>
    <xf numFmtId="0" fontId="14" fillId="3" borderId="1" xfId="0" applyFont="1" applyFill="1" applyBorder="1" applyAlignment="1">
      <alignment horizontal="right" vertical="center"/>
    </xf>
    <xf numFmtId="169" fontId="0" fillId="9" borderId="0" xfId="0" applyNumberFormat="1" applyFill="1"/>
    <xf numFmtId="0" fontId="10" fillId="19" borderId="4" xfId="3" applyFont="1" applyFill="1" applyBorder="1"/>
    <xf numFmtId="14" fontId="10" fillId="19" borderId="4" xfId="3" applyNumberFormat="1" applyFont="1" applyFill="1" applyBorder="1"/>
    <xf numFmtId="0" fontId="15" fillId="10" borderId="0" xfId="0" applyFont="1" applyFill="1"/>
    <xf numFmtId="14" fontId="5" fillId="10" borderId="0" xfId="0" applyNumberFormat="1" applyFont="1" applyFill="1"/>
    <xf numFmtId="0" fontId="5" fillId="10" borderId="0" xfId="0" applyFont="1" applyFill="1"/>
    <xf numFmtId="166" fontId="0" fillId="20" borderId="4" xfId="1" applyFont="1" applyFill="1" applyBorder="1" applyProtection="1">
      <protection locked="0"/>
    </xf>
    <xf numFmtId="0" fontId="4" fillId="21" borderId="5" xfId="0" applyFont="1" applyFill="1" applyBorder="1" applyAlignment="1">
      <alignment horizontal="center" vertical="center" wrapText="1"/>
    </xf>
    <xf numFmtId="0" fontId="4" fillId="21" borderId="5" xfId="0" applyFont="1" applyFill="1" applyBorder="1" applyAlignment="1">
      <alignment vertical="center" wrapText="1"/>
    </xf>
    <xf numFmtId="0" fontId="4" fillId="21" borderId="4" xfId="0" applyFont="1" applyFill="1" applyBorder="1" applyAlignment="1">
      <alignment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right" vertical="center"/>
    </xf>
    <xf numFmtId="0" fontId="0" fillId="22" borderId="6" xfId="0" applyFill="1" applyBorder="1"/>
    <xf numFmtId="14" fontId="0" fillId="22" borderId="7" xfId="0" applyNumberFormat="1" applyFill="1" applyBorder="1"/>
    <xf numFmtId="167" fontId="0" fillId="22" borderId="7" xfId="0" applyNumberFormat="1" applyFill="1" applyBorder="1"/>
    <xf numFmtId="166" fontId="0" fillId="22" borderId="7" xfId="1" applyFont="1" applyFill="1" applyBorder="1"/>
    <xf numFmtId="166" fontId="0" fillId="22" borderId="7" xfId="1" applyFont="1" applyFill="1" applyBorder="1" applyAlignment="1">
      <alignment horizontal="right"/>
    </xf>
    <xf numFmtId="167" fontId="0" fillId="22" borderId="8" xfId="0" applyNumberFormat="1" applyFill="1" applyBorder="1"/>
    <xf numFmtId="0" fontId="0" fillId="22" borderId="9" xfId="0" applyFill="1" applyBorder="1"/>
    <xf numFmtId="14" fontId="0" fillId="22" borderId="0" xfId="0" applyNumberFormat="1" applyFill="1"/>
    <xf numFmtId="167" fontId="0" fillId="22" borderId="0" xfId="0" applyNumberFormat="1" applyFill="1"/>
    <xf numFmtId="166" fontId="0" fillId="22" borderId="0" xfId="1" applyFont="1" applyFill="1" applyBorder="1"/>
    <xf numFmtId="166" fontId="0" fillId="22" borderId="0" xfId="1" applyFont="1" applyFill="1" applyBorder="1" applyAlignment="1">
      <alignment horizontal="right"/>
    </xf>
    <xf numFmtId="167" fontId="0" fillId="22" borderId="10" xfId="0" applyNumberFormat="1" applyFill="1" applyBorder="1"/>
    <xf numFmtId="0" fontId="0" fillId="22" borderId="11" xfId="0" applyFill="1" applyBorder="1"/>
    <xf numFmtId="14" fontId="0" fillId="22" borderId="12" xfId="0" applyNumberFormat="1" applyFill="1" applyBorder="1"/>
    <xf numFmtId="167" fontId="0" fillId="22" borderId="12" xfId="0" applyNumberFormat="1" applyFill="1" applyBorder="1"/>
    <xf numFmtId="166" fontId="0" fillId="22" borderId="12" xfId="1" applyFont="1" applyFill="1" applyBorder="1"/>
    <xf numFmtId="166" fontId="0" fillId="22" borderId="12" xfId="1" applyFont="1" applyFill="1" applyBorder="1" applyAlignment="1">
      <alignment horizontal="right"/>
    </xf>
    <xf numFmtId="167" fontId="0" fillId="22" borderId="13" xfId="0" applyNumberFormat="1" applyFill="1" applyBorder="1"/>
    <xf numFmtId="0" fontId="0" fillId="23" borderId="20" xfId="0" applyFill="1" applyBorder="1"/>
    <xf numFmtId="0" fontId="0" fillId="23" borderId="21" xfId="0" applyFill="1" applyBorder="1"/>
    <xf numFmtId="10" fontId="0" fillId="23" borderId="21" xfId="0" applyNumberFormat="1" applyFill="1" applyBorder="1"/>
    <xf numFmtId="14" fontId="0" fillId="23" borderId="21" xfId="0" applyNumberFormat="1" applyFill="1" applyBorder="1"/>
    <xf numFmtId="164" fontId="0" fillId="23" borderId="21" xfId="0" applyNumberFormat="1" applyFill="1" applyBorder="1"/>
    <xf numFmtId="0" fontId="0" fillId="23" borderId="22" xfId="0" applyFill="1" applyBorder="1"/>
    <xf numFmtId="0" fontId="0" fillId="23" borderId="23" xfId="0" applyFill="1" applyBorder="1"/>
    <xf numFmtId="0" fontId="0" fillId="23" borderId="25" xfId="0" applyFill="1" applyBorder="1"/>
    <xf numFmtId="0" fontId="0" fillId="23" borderId="26" xfId="0" applyFill="1" applyBorder="1"/>
    <xf numFmtId="0" fontId="0" fillId="23" borderId="0" xfId="0" applyFill="1"/>
    <xf numFmtId="14" fontId="0" fillId="23" borderId="0" xfId="0" applyNumberFormat="1" applyFill="1"/>
    <xf numFmtId="0" fontId="0" fillId="23" borderId="24" xfId="0" applyFill="1" applyBorder="1"/>
    <xf numFmtId="0" fontId="16" fillId="23" borderId="24" xfId="0" applyFont="1" applyFill="1" applyBorder="1" applyAlignment="1">
      <alignment horizontal="center"/>
    </xf>
    <xf numFmtId="0" fontId="16" fillId="23" borderId="24" xfId="0" applyFont="1" applyFill="1" applyBorder="1"/>
    <xf numFmtId="0" fontId="16" fillId="23" borderId="28" xfId="0" applyFont="1" applyFill="1" applyBorder="1"/>
    <xf numFmtId="0" fontId="16" fillId="23" borderId="0" xfId="0" applyFont="1" applyFill="1"/>
    <xf numFmtId="0" fontId="0" fillId="23" borderId="0" xfId="0" applyFill="1" applyAlignment="1">
      <alignment horizontal="center" vertical="center"/>
    </xf>
    <xf numFmtId="168" fontId="12" fillId="23" borderId="0" xfId="1" applyNumberFormat="1" applyFont="1" applyFill="1" applyBorder="1" applyAlignment="1">
      <alignment horizontal="center"/>
    </xf>
    <xf numFmtId="168" fontId="0" fillId="23" borderId="0" xfId="0" applyNumberFormat="1" applyFill="1"/>
    <xf numFmtId="14" fontId="12" fillId="23" borderId="0" xfId="0" applyNumberFormat="1" applyFont="1" applyFill="1" applyAlignment="1">
      <alignment horizontal="center"/>
    </xf>
    <xf numFmtId="0" fontId="11" fillId="24" borderId="1" xfId="0" applyFont="1" applyFill="1" applyBorder="1"/>
    <xf numFmtId="0" fontId="8" fillId="2" borderId="16" xfId="0" applyFont="1" applyFill="1" applyBorder="1" applyAlignment="1">
      <alignment horizontal="center" vertical="center" wrapText="1"/>
    </xf>
    <xf numFmtId="14" fontId="8" fillId="2" borderId="16" xfId="0" applyNumberFormat="1" applyFont="1" applyFill="1" applyBorder="1" applyAlignment="1">
      <alignment horizontal="center" vertical="center" wrapText="1"/>
    </xf>
    <xf numFmtId="0" fontId="0" fillId="25" borderId="4" xfId="0" applyFill="1" applyBorder="1" applyAlignment="1">
      <alignment horizontal="center"/>
    </xf>
    <xf numFmtId="166" fontId="0" fillId="25" borderId="4" xfId="1" applyFont="1" applyFill="1" applyBorder="1" applyAlignment="1">
      <alignment horizontal="center"/>
    </xf>
    <xf numFmtId="10" fontId="0" fillId="25" borderId="4" xfId="0" applyNumberFormat="1" applyFill="1" applyBorder="1" applyAlignment="1">
      <alignment horizontal="center"/>
    </xf>
    <xf numFmtId="14" fontId="0" fillId="25" borderId="1" xfId="0" applyNumberFormat="1" applyFill="1" applyBorder="1" applyAlignment="1">
      <alignment horizontal="center"/>
    </xf>
    <xf numFmtId="14" fontId="0" fillId="25" borderId="17" xfId="0" applyNumberFormat="1" applyFill="1" applyBorder="1" applyAlignment="1">
      <alignment horizontal="center"/>
    </xf>
    <xf numFmtId="0" fontId="0" fillId="25" borderId="17" xfId="0" applyFill="1" applyBorder="1" applyAlignment="1">
      <alignment horizontal="center"/>
    </xf>
    <xf numFmtId="164" fontId="0" fillId="25" borderId="17" xfId="0" applyNumberFormat="1" applyFill="1" applyBorder="1" applyAlignment="1">
      <alignment horizontal="center"/>
    </xf>
    <xf numFmtId="167" fontId="0" fillId="25" borderId="17" xfId="0" applyNumberFormat="1" applyFill="1" applyBorder="1" applyAlignment="1">
      <alignment horizontal="center"/>
    </xf>
    <xf numFmtId="166" fontId="0" fillId="25" borderId="17" xfId="1" applyFont="1" applyFill="1" applyBorder="1" applyAlignment="1">
      <alignment horizontal="center"/>
    </xf>
    <xf numFmtId="0" fontId="0" fillId="25" borderId="4" xfId="0" applyFill="1" applyBorder="1"/>
    <xf numFmtId="166" fontId="0" fillId="25" borderId="4" xfId="1" applyFont="1" applyFill="1" applyBorder="1" applyAlignment="1"/>
    <xf numFmtId="10" fontId="0" fillId="25" borderId="4" xfId="0" applyNumberFormat="1" applyFill="1" applyBorder="1"/>
    <xf numFmtId="14" fontId="0" fillId="25" borderId="1" xfId="0" applyNumberFormat="1" applyFill="1" applyBorder="1"/>
    <xf numFmtId="0" fontId="0" fillId="25" borderId="17" xfId="0" applyFill="1" applyBorder="1"/>
    <xf numFmtId="166" fontId="0" fillId="25" borderId="17" xfId="1" applyFont="1" applyFill="1" applyBorder="1" applyAlignment="1"/>
    <xf numFmtId="0" fontId="0" fillId="25" borderId="1" xfId="0" applyFill="1" applyBorder="1"/>
    <xf numFmtId="0" fontId="0" fillId="25" borderId="12" xfId="0" applyFill="1" applyBorder="1"/>
    <xf numFmtId="0" fontId="0" fillId="25" borderId="13" xfId="0" applyFill="1" applyBorder="1"/>
    <xf numFmtId="0" fontId="0" fillId="25" borderId="0" xfId="0" applyFill="1"/>
    <xf numFmtId="166" fontId="0" fillId="25" borderId="0" xfId="1" applyFont="1" applyFill="1" applyBorder="1" applyAlignment="1"/>
    <xf numFmtId="0" fontId="0" fillId="25" borderId="27" xfId="0" applyFill="1" applyBorder="1"/>
    <xf numFmtId="14" fontId="0" fillId="4" borderId="0" xfId="0" applyNumberFormat="1" applyFill="1"/>
    <xf numFmtId="0" fontId="17" fillId="4" borderId="0" xfId="0" applyFont="1" applyFill="1"/>
    <xf numFmtId="0" fontId="18" fillId="4" borderId="0" xfId="0" applyFont="1" applyFill="1"/>
    <xf numFmtId="166" fontId="0" fillId="13" borderId="4" xfId="1" applyFont="1" applyFill="1" applyBorder="1" applyProtection="1"/>
    <xf numFmtId="0" fontId="19" fillId="22" borderId="9" xfId="0" applyFont="1" applyFill="1" applyBorder="1"/>
    <xf numFmtId="14" fontId="19" fillId="22" borderId="0" xfId="0" applyNumberFormat="1" applyFont="1" applyFill="1"/>
    <xf numFmtId="167" fontId="19" fillId="22" borderId="0" xfId="0" applyNumberFormat="1" applyFont="1" applyFill="1"/>
    <xf numFmtId="166" fontId="19" fillId="22" borderId="0" xfId="1" applyFont="1" applyFill="1" applyBorder="1"/>
    <xf numFmtId="166" fontId="19" fillId="22" borderId="0" xfId="1" applyFont="1" applyFill="1" applyBorder="1" applyAlignment="1">
      <alignment horizontal="right"/>
    </xf>
    <xf numFmtId="167" fontId="19" fillId="22" borderId="10" xfId="0" applyNumberFormat="1" applyFont="1" applyFill="1" applyBorder="1"/>
    <xf numFmtId="0" fontId="20" fillId="22" borderId="6" xfId="0" applyFont="1" applyFill="1" applyBorder="1"/>
    <xf numFmtId="14" fontId="20" fillId="22" borderId="7" xfId="0" applyNumberFormat="1" applyFont="1" applyFill="1" applyBorder="1"/>
    <xf numFmtId="167" fontId="20" fillId="22" borderId="7" xfId="0" applyNumberFormat="1" applyFont="1" applyFill="1" applyBorder="1"/>
    <xf numFmtId="166" fontId="20" fillId="22" borderId="7" xfId="1" applyFont="1" applyFill="1" applyBorder="1"/>
    <xf numFmtId="166" fontId="20" fillId="22" borderId="7" xfId="1" applyFont="1" applyFill="1" applyBorder="1" applyAlignment="1">
      <alignment horizontal="right"/>
    </xf>
    <xf numFmtId="167" fontId="20" fillId="22" borderId="8" xfId="0" applyNumberFormat="1" applyFont="1" applyFill="1" applyBorder="1"/>
    <xf numFmtId="166" fontId="20" fillId="22" borderId="0" xfId="1" applyFont="1" applyFill="1" applyBorder="1"/>
    <xf numFmtId="0" fontId="20" fillId="22" borderId="9" xfId="0" applyFont="1" applyFill="1" applyBorder="1"/>
    <xf numFmtId="14" fontId="20" fillId="22" borderId="0" xfId="0" applyNumberFormat="1" applyFont="1" applyFill="1"/>
    <xf numFmtId="167" fontId="20" fillId="22" borderId="0" xfId="0" applyNumberFormat="1" applyFont="1" applyFill="1"/>
    <xf numFmtId="166" fontId="20" fillId="22" borderId="0" xfId="1" applyFont="1" applyFill="1" applyBorder="1" applyAlignment="1">
      <alignment horizontal="right"/>
    </xf>
    <xf numFmtId="167" fontId="20" fillId="22" borderId="10" xfId="0" applyNumberFormat="1" applyFont="1" applyFill="1" applyBorder="1"/>
    <xf numFmtId="0" fontId="19" fillId="22" borderId="6" xfId="0" applyFont="1" applyFill="1" applyBorder="1"/>
    <xf numFmtId="14" fontId="19" fillId="22" borderId="7" xfId="0" applyNumberFormat="1" applyFont="1" applyFill="1" applyBorder="1"/>
    <xf numFmtId="167" fontId="19" fillId="22" borderId="7" xfId="0" applyNumberFormat="1" applyFont="1" applyFill="1" applyBorder="1"/>
    <xf numFmtId="166" fontId="19" fillId="22" borderId="7" xfId="1" applyFont="1" applyFill="1" applyBorder="1"/>
    <xf numFmtId="166" fontId="19" fillId="22" borderId="7" xfId="1" applyFont="1" applyFill="1" applyBorder="1" applyAlignment="1">
      <alignment horizontal="right"/>
    </xf>
    <xf numFmtId="167" fontId="19" fillId="22" borderId="8" xfId="0" applyNumberFormat="1" applyFont="1" applyFill="1" applyBorder="1"/>
    <xf numFmtId="0" fontId="21" fillId="9" borderId="0" xfId="0" applyFont="1" applyFill="1"/>
    <xf numFmtId="0" fontId="20" fillId="9" borderId="0" xfId="0" applyFont="1" applyFill="1"/>
    <xf numFmtId="0" fontId="0" fillId="10" borderId="0" xfId="0" applyFill="1" applyAlignment="1">
      <alignment horizontal="center"/>
    </xf>
    <xf numFmtId="0" fontId="2" fillId="20" borderId="1" xfId="0" applyFont="1" applyFill="1" applyBorder="1" applyAlignment="1">
      <alignment horizontal="left" vertical="center"/>
    </xf>
    <xf numFmtId="0" fontId="2" fillId="20" borderId="3" xfId="0" applyFont="1" applyFill="1" applyBorder="1" applyAlignment="1">
      <alignment horizontal="left" vertical="center"/>
    </xf>
    <xf numFmtId="0" fontId="0" fillId="14" borderId="1" xfId="0" applyFill="1" applyBorder="1" applyAlignment="1">
      <alignment horizontal="left" vertical="center"/>
    </xf>
    <xf numFmtId="0" fontId="0" fillId="14" borderId="3" xfId="0" applyFill="1" applyBorder="1" applyAlignment="1">
      <alignment horizontal="left" vertical="center"/>
    </xf>
    <xf numFmtId="0" fontId="2" fillId="7" borderId="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0" fillId="14" borderId="11" xfId="0" applyFill="1" applyBorder="1" applyAlignment="1">
      <alignment vertical="top"/>
    </xf>
    <xf numFmtId="0" fontId="0" fillId="14" borderId="12" xfId="0" applyFill="1" applyBorder="1" applyAlignment="1">
      <alignment vertical="top"/>
    </xf>
    <xf numFmtId="0" fontId="0" fillId="14" borderId="6" xfId="0" applyFill="1" applyBorder="1" applyAlignment="1">
      <alignment vertical="top"/>
    </xf>
    <xf numFmtId="0" fontId="0" fillId="14" borderId="7" xfId="0" applyFill="1" applyBorder="1" applyAlignment="1">
      <alignment vertical="top"/>
    </xf>
    <xf numFmtId="0" fontId="2" fillId="7" borderId="11" xfId="0" applyFont="1" applyFill="1" applyBorder="1" applyAlignment="1">
      <alignment horizontal="left"/>
    </xf>
    <xf numFmtId="0" fontId="2" fillId="7" borderId="12" xfId="0" applyFont="1" applyFill="1" applyBorder="1" applyAlignment="1">
      <alignment horizontal="left"/>
    </xf>
    <xf numFmtId="0" fontId="0" fillId="14" borderId="9" xfId="0" applyFill="1" applyBorder="1" applyAlignment="1">
      <alignment vertical="top"/>
    </xf>
    <xf numFmtId="0" fontId="0" fillId="14" borderId="0" xfId="0" applyFill="1" applyAlignment="1">
      <alignment vertical="top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12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left"/>
    </xf>
    <xf numFmtId="0" fontId="0" fillId="14" borderId="9" xfId="0" applyFill="1" applyBorder="1" applyAlignment="1">
      <alignment horizontal="left" vertical="top"/>
    </xf>
    <xf numFmtId="0" fontId="0" fillId="14" borderId="0" xfId="0" applyFill="1" applyAlignment="1">
      <alignment horizontal="left" vertical="top"/>
    </xf>
    <xf numFmtId="0" fontId="11" fillId="24" borderId="18" xfId="0" applyFont="1" applyFill="1" applyBorder="1" applyAlignment="1">
      <alignment horizontal="center"/>
    </xf>
    <xf numFmtId="0" fontId="11" fillId="24" borderId="19" xfId="0" applyFont="1" applyFill="1" applyBorder="1" applyAlignment="1">
      <alignment horizontal="center"/>
    </xf>
    <xf numFmtId="14" fontId="12" fillId="6" borderId="18" xfId="0" applyNumberFormat="1" applyFont="1" applyFill="1" applyBorder="1" applyAlignment="1">
      <alignment horizontal="center"/>
    </xf>
    <xf numFmtId="14" fontId="12" fillId="6" borderId="29" xfId="0" applyNumberFormat="1" applyFont="1" applyFill="1" applyBorder="1" applyAlignment="1">
      <alignment horizontal="center"/>
    </xf>
    <xf numFmtId="0" fontId="9" fillId="17" borderId="20" xfId="0" applyFont="1" applyFill="1" applyBorder="1" applyAlignment="1">
      <alignment horizontal="center" vertical="center"/>
    </xf>
    <xf numFmtId="0" fontId="9" fillId="17" borderId="21" xfId="0" applyFont="1" applyFill="1" applyBorder="1" applyAlignment="1">
      <alignment horizontal="center" vertical="center"/>
    </xf>
    <xf numFmtId="0" fontId="9" fillId="17" borderId="22" xfId="0" applyFont="1" applyFill="1" applyBorder="1" applyAlignment="1">
      <alignment horizontal="center" vertical="center"/>
    </xf>
    <xf numFmtId="0" fontId="9" fillId="17" borderId="26" xfId="0" applyFont="1" applyFill="1" applyBorder="1" applyAlignment="1">
      <alignment horizontal="center" vertical="center"/>
    </xf>
    <xf numFmtId="0" fontId="9" fillId="17" borderId="27" xfId="0" applyFont="1" applyFill="1" applyBorder="1" applyAlignment="1">
      <alignment horizontal="center" vertical="center"/>
    </xf>
    <xf numFmtId="0" fontId="9" fillId="17" borderId="28" xfId="0" applyFont="1" applyFill="1" applyBorder="1" applyAlignment="1">
      <alignment horizontal="center" vertical="center"/>
    </xf>
    <xf numFmtId="14" fontId="12" fillId="6" borderId="1" xfId="0" applyNumberFormat="1" applyFont="1" applyFill="1" applyBorder="1" applyAlignment="1">
      <alignment horizontal="center"/>
    </xf>
    <xf numFmtId="14" fontId="12" fillId="6" borderId="3" xfId="0" applyNumberFormat="1" applyFont="1" applyFill="1" applyBorder="1" applyAlignment="1">
      <alignment horizontal="center"/>
    </xf>
    <xf numFmtId="0" fontId="2" fillId="13" borderId="1" xfId="0" applyFont="1" applyFill="1" applyBorder="1" applyAlignment="1">
      <alignment horizontal="left" vertical="center"/>
    </xf>
    <xf numFmtId="0" fontId="2" fillId="13" borderId="3" xfId="0" applyFont="1" applyFill="1" applyBorder="1" applyAlignment="1">
      <alignment horizontal="left" vertical="center"/>
    </xf>
  </cellXfs>
  <cellStyles count="4">
    <cellStyle name="Calculation" xfId="3" builtinId="22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990033"/>
      <color rgb="FFEEE248"/>
      <color rgb="FF83D2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441960</xdr:colOff>
          <xdr:row>6</xdr:row>
          <xdr:rowOff>106680</xdr:rowOff>
        </xdr:from>
        <xdr:to>
          <xdr:col>13</xdr:col>
          <xdr:colOff>678180</xdr:colOff>
          <xdr:row>9</xdr:row>
          <xdr:rowOff>121920</xdr:rowOff>
        </xdr:to>
        <xdr:sp macro="" textlink="">
          <xdr:nvSpPr>
            <xdr:cNvPr id="2049" name="cmd_ent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7</xdr:row>
          <xdr:rowOff>0</xdr:rowOff>
        </xdr:from>
        <xdr:to>
          <xdr:col>5</xdr:col>
          <xdr:colOff>411480</xdr:colOff>
          <xdr:row>9</xdr:row>
          <xdr:rowOff>198120</xdr:rowOff>
        </xdr:to>
        <xdr:sp macro="" textlink="">
          <xdr:nvSpPr>
            <xdr:cNvPr id="2058" name="cmd_pmtchar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6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6</xdr:row>
          <xdr:rowOff>106680</xdr:rowOff>
        </xdr:from>
        <xdr:to>
          <xdr:col>9</xdr:col>
          <xdr:colOff>327660</xdr:colOff>
          <xdr:row>9</xdr:row>
          <xdr:rowOff>121920</xdr:rowOff>
        </xdr:to>
        <xdr:sp macro="" textlink="">
          <xdr:nvSpPr>
            <xdr:cNvPr id="2060" name="cmd_up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38100</xdr:rowOff>
        </xdr:from>
        <xdr:to>
          <xdr:col>10</xdr:col>
          <xdr:colOff>1668780</xdr:colOff>
          <xdr:row>1</xdr:row>
          <xdr:rowOff>327660</xdr:rowOff>
        </xdr:to>
        <xdr:sp macro="" textlink="">
          <xdr:nvSpPr>
            <xdr:cNvPr id="3073" name="cmd_back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30480</xdr:rowOff>
        </xdr:from>
        <xdr:to>
          <xdr:col>10</xdr:col>
          <xdr:colOff>1668780</xdr:colOff>
          <xdr:row>1</xdr:row>
          <xdr:rowOff>304800</xdr:rowOff>
        </xdr:to>
        <xdr:sp macro="" textlink="">
          <xdr:nvSpPr>
            <xdr:cNvPr id="3074" name="cmd_back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441960</xdr:colOff>
          <xdr:row>1</xdr:row>
          <xdr:rowOff>30480</xdr:rowOff>
        </xdr:from>
        <xdr:to>
          <xdr:col>11</xdr:col>
          <xdr:colOff>304800</xdr:colOff>
          <xdr:row>1</xdr:row>
          <xdr:rowOff>297180</xdr:rowOff>
        </xdr:to>
        <xdr:sp macro="" textlink="">
          <xdr:nvSpPr>
            <xdr:cNvPr id="8194" name="cmd_ba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%20WORLD/EXCEL%20DESK/new%231%20(Recovere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6"/>
      <sheetName val="Sheet3"/>
      <sheetName val="Sheet1"/>
    </sheetNames>
    <sheetDataSet>
      <sheetData sheetId="0">
        <row r="6">
          <cell r="H6">
            <v>50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T1003"/>
  <sheetViews>
    <sheetView zoomScaleNormal="100" workbookViewId="0">
      <selection activeCell="F5" sqref="F5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2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2.6999999999999247E-3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50000</v>
      </c>
      <c r="G6" s="53" t="s">
        <v>22</v>
      </c>
      <c r="H6" s="53">
        <f>IFERROR(VLOOKUP($F$9,P6:R13,3,FALSE),"")</f>
        <v>50</v>
      </c>
      <c r="I6" s="169" t="s">
        <v>17</v>
      </c>
      <c r="J6" s="170"/>
      <c r="K6" s="22">
        <f ca="1">IF($P$17=1,SUM(H19:H1000)+SUM(G19:G1000),"")</f>
        <v>106664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0.13500000000000001</v>
      </c>
      <c r="G7" s="53" t="s">
        <v>23</v>
      </c>
      <c r="H7" s="53">
        <f>IFERROR(VLOOKUP($F$9,P6:R13,3,FALSE),"")</f>
        <v>50</v>
      </c>
      <c r="I7" s="163" t="s">
        <v>18</v>
      </c>
      <c r="J7" s="164"/>
      <c r="K7" s="23">
        <f ca="1">IF($P$17=1,SUM(G19:G1000),"")</f>
        <v>13500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2</v>
      </c>
      <c r="G8" s="53" t="s">
        <v>24</v>
      </c>
      <c r="H8" s="53">
        <f>IFERROR($F$8*$H$6,"")</f>
        <v>100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35</v>
      </c>
      <c r="G9" s="53" t="s">
        <v>25</v>
      </c>
      <c r="H9" s="53">
        <f>IFERROR(12/$H$6,"")</f>
        <v>0.24</v>
      </c>
      <c r="I9" s="165" t="s">
        <v>19</v>
      </c>
      <c r="J9" s="166"/>
      <c r="K9" s="15">
        <f>IF($P$17=1,$H$8,"")</f>
        <v>100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44583</v>
      </c>
      <c r="G10" s="54"/>
      <c r="H10" s="55"/>
      <c r="I10" s="163" t="s">
        <v>20</v>
      </c>
      <c r="J10" s="164"/>
      <c r="K10" s="14">
        <f ca="1">IF($P$17=1,COUNT(D19:D1000),"")</f>
        <v>100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15" thickBot="1" x14ac:dyDescent="0.35">
      <c r="B11" s="9"/>
      <c r="C11" s="10"/>
      <c r="D11" s="156"/>
      <c r="E11" s="156"/>
      <c r="F11" s="53"/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571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x14ac:dyDescent="0.3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1.4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ht="15" thickBot="1" x14ac:dyDescent="0.35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50000</v>
      </c>
      <c r="L18" s="10"/>
      <c r="M18" s="9"/>
      <c r="N18" s="9"/>
      <c r="O18" s="9"/>
    </row>
    <row r="19" spans="2:16" x14ac:dyDescent="0.3">
      <c r="B19" s="9"/>
      <c r="C19" s="10"/>
      <c r="D19" s="136">
        <f>IF(K18="","",IF($H$5,IF(OR(D18&gt;=$H$8,ROUND(K18,2)&lt;=0),"",D18+1),IF(OR(D18&gt;=$H$8,K18&lt;=0),"",D18+1)))</f>
        <v>1</v>
      </c>
      <c r="E19" s="137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44583</v>
      </c>
      <c r="F19" s="138">
        <f>IF($P$17=1,IF(D19="","",IF($H$5,IF(OR(D19=$H$8,$K$12&gt;ROUND((1+$K$5)*K18,0),ROUND((1+$K$5)*K18,0),$K$12),IF(OR(D19=$H$8,$K$12&gt;(1+$K$5)*K18),ROUND((1+$K$5)*K18,0),$K$12)),0)),"")</f>
        <v>571</v>
      </c>
      <c r="G19" s="138">
        <f ca="1">IF($P$17=0,"",IF(D19&lt;&gt;"",IF(AND(D19=1,$H$4=1),0,IF($H$5,ROUND($K$5*K18,0),$K$5*K18)),""))</f>
        <v>135</v>
      </c>
      <c r="H19" s="139">
        <f ca="1">IF($P$17=1,IF(D19="","",IF(I19&lt;&gt;"",F19-G19+I19,F19-G19)),"")</f>
        <v>436</v>
      </c>
      <c r="I19" s="140">
        <f>IF($P$17=1,IF(J19&gt;=F19,IF(D19&lt;$K$12,IF(AND(D19&lt;&gt;"",F19+($J$19-F19)&lt;K18),(J19-F19),IF(AND(D19&lt;&gt;"",J19=F19),0,IF(D19&lt;&gt;"",0,""))),""),0),"")</f>
        <v>0</v>
      </c>
      <c r="J19" s="139">
        <v>135</v>
      </c>
      <c r="K19" s="141">
        <f ca="1">IF($P$17=1,IF(J19&lt;&gt;0,IF(D19&lt;&gt;"",K18-(J19-G19),""),K18),"")</f>
        <v>50000</v>
      </c>
      <c r="L19" s="10" t="s">
        <v>61</v>
      </c>
      <c r="M19" s="9"/>
      <c r="N19" s="9"/>
      <c r="O19" s="9"/>
    </row>
    <row r="20" spans="2:16" x14ac:dyDescent="0.3">
      <c r="B20" s="9"/>
      <c r="C20" s="10"/>
      <c r="D20" s="143">
        <f t="shared" ref="D20:D42" ca="1" si="0">IF(K19="","",IF($H$5,IF(OR(D19&gt;=$H$8,ROUND(K19,2)&lt;=0),"",D19+1),IF(OR(D19&gt;=$H$8,K19&lt;=0),"",D19+1)))</f>
        <v>2</v>
      </c>
      <c r="E20" s="144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44590</v>
      </c>
      <c r="F20" s="145">
        <f ca="1">IF($P$17=1,IF(D20="","",IF($H$5,IF(OR(D20=$H$8,$K$12&gt;ROUND((1+$K$5)*K19,0),ROUND((1+$K$5)*K19,0),$K$12),IF(OR(D20=$H$8,$K$12&gt;(1+$K$5)*K19),ROUND((1+$K$5)*K19,0),$K$12)),0)),"")</f>
        <v>571</v>
      </c>
      <c r="G20" s="145">
        <f t="shared" ref="G20:G42" ca="1" si="1">IF($P$17=0,"",IF(D20&lt;&gt;"",IF(AND(D20=1,$H$4=1),0,IF($H$5,ROUND($K$5*K19,0),$K$5*K19)),""))</f>
        <v>135</v>
      </c>
      <c r="H20" s="142">
        <f t="shared" ref="H20:H42" ca="1" si="2">IF($P$17=1,IF(D20="","",IF(I20&lt;&gt;"",F20-G20+I20,F20-G20)),"")</f>
        <v>436</v>
      </c>
      <c r="I20" s="146">
        <f t="shared" ref="I20:I42" ca="1" si="3">IF($P$17=1,IF(J20&gt;=F20,IF(D20&lt;$K$12,IF(AND(D20&lt;&gt;"",F20+($J$19-F20)&lt;K19),(J20-F20),IF(AND(D20&lt;&gt;"",J20=F20),0,IF(D20&lt;&gt;"",0,""))),""),0),"")</f>
        <v>0</v>
      </c>
      <c r="J20" s="142">
        <v>135</v>
      </c>
      <c r="K20" s="147">
        <f ca="1">IF($P$17=1,IF(J20&lt;&gt;0,IF(D20&lt;&gt;"",K19-(J20-G20),""),K19),"")</f>
        <v>50000</v>
      </c>
      <c r="L20" s="10" t="s">
        <v>61</v>
      </c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143">
        <f t="shared" ca="1" si="0"/>
        <v>3</v>
      </c>
      <c r="E21" s="144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44597</v>
      </c>
      <c r="F21" s="145">
        <f t="shared" ref="F21:F42" ca="1" si="4">IF($P$17=1,IF(D21="","",IF($H$5,IF(OR(D21=$H$8,$K$12&gt;ROUND((1+$K$5)*K20,0),ROUND((1+$K$5)*K20,0),$K$12),IF(OR(D21=$H$8,$K$12&gt;(1+$K$5)*K20),ROUND((1+$K$5)*K20,0),$K$12)),0)),"")</f>
        <v>571</v>
      </c>
      <c r="G21" s="145">
        <f t="shared" ca="1" si="1"/>
        <v>135</v>
      </c>
      <c r="H21" s="142">
        <f t="shared" ca="1" si="2"/>
        <v>436</v>
      </c>
      <c r="I21" s="146">
        <f t="shared" ca="1" si="3"/>
        <v>0</v>
      </c>
      <c r="J21" s="142">
        <v>135</v>
      </c>
      <c r="K21" s="147">
        <f t="shared" ref="K21:K42" ca="1" si="5">IF($P$17=1,IF(J21&lt;&gt;0,IF(D21&lt;&gt;"",K20-(J21-G21),""),K20),"")</f>
        <v>50000</v>
      </c>
      <c r="L21" s="10" t="s">
        <v>61</v>
      </c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143">
        <f t="shared" ca="1" si="0"/>
        <v>4</v>
      </c>
      <c r="E22" s="144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44604</v>
      </c>
      <c r="F22" s="145">
        <f t="shared" ca="1" si="4"/>
        <v>571</v>
      </c>
      <c r="G22" s="145">
        <f t="shared" ca="1" si="1"/>
        <v>135</v>
      </c>
      <c r="H22" s="142">
        <f t="shared" ca="1" si="2"/>
        <v>436</v>
      </c>
      <c r="I22" s="146">
        <f t="shared" ca="1" si="3"/>
        <v>0</v>
      </c>
      <c r="J22" s="142">
        <v>135</v>
      </c>
      <c r="K22" s="147">
        <f t="shared" ca="1" si="5"/>
        <v>50000</v>
      </c>
      <c r="L22" s="10" t="s">
        <v>61</v>
      </c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143">
        <f t="shared" ca="1" si="0"/>
        <v>5</v>
      </c>
      <c r="E23" s="144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44611</v>
      </c>
      <c r="F23" s="145">
        <f t="shared" ca="1" si="4"/>
        <v>571</v>
      </c>
      <c r="G23" s="145">
        <f t="shared" ca="1" si="1"/>
        <v>135</v>
      </c>
      <c r="H23" s="142">
        <f t="shared" ca="1" si="2"/>
        <v>436</v>
      </c>
      <c r="I23" s="146">
        <f t="shared" ca="1" si="3"/>
        <v>0</v>
      </c>
      <c r="J23" s="142">
        <v>135</v>
      </c>
      <c r="K23" s="147">
        <f t="shared" ca="1" si="5"/>
        <v>50000</v>
      </c>
      <c r="L23" s="10" t="s">
        <v>61</v>
      </c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143">
        <f t="shared" ca="1" si="0"/>
        <v>6</v>
      </c>
      <c r="E24" s="144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44618</v>
      </c>
      <c r="F24" s="145">
        <f t="shared" ca="1" si="4"/>
        <v>571</v>
      </c>
      <c r="G24" s="145">
        <f t="shared" ca="1" si="1"/>
        <v>135</v>
      </c>
      <c r="H24" s="142">
        <f t="shared" ca="1" si="2"/>
        <v>436</v>
      </c>
      <c r="I24" s="146">
        <f t="shared" ca="1" si="3"/>
        <v>0</v>
      </c>
      <c r="J24" s="142">
        <v>135</v>
      </c>
      <c r="K24" s="147">
        <f t="shared" ca="1" si="5"/>
        <v>50000</v>
      </c>
      <c r="L24" s="10" t="s">
        <v>61</v>
      </c>
      <c r="M24" s="9"/>
      <c r="N24" s="9"/>
      <c r="O24" s="9"/>
    </row>
    <row r="25" spans="2:16" x14ac:dyDescent="0.3">
      <c r="B25" s="9"/>
      <c r="C25" s="10"/>
      <c r="D25" s="143">
        <f t="shared" ca="1" si="0"/>
        <v>7</v>
      </c>
      <c r="E25" s="144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44625</v>
      </c>
      <c r="F25" s="145">
        <f t="shared" ca="1" si="4"/>
        <v>571</v>
      </c>
      <c r="G25" s="145">
        <f t="shared" ca="1" si="1"/>
        <v>135</v>
      </c>
      <c r="H25" s="142">
        <f t="shared" ca="1" si="2"/>
        <v>436</v>
      </c>
      <c r="I25" s="146">
        <f t="shared" ca="1" si="3"/>
        <v>0</v>
      </c>
      <c r="J25" s="142">
        <v>135</v>
      </c>
      <c r="K25" s="147">
        <f t="shared" ca="1" si="5"/>
        <v>50000</v>
      </c>
      <c r="L25" s="10" t="s">
        <v>61</v>
      </c>
      <c r="M25" s="9"/>
      <c r="N25" s="9"/>
      <c r="O25" s="9"/>
    </row>
    <row r="26" spans="2:16" x14ac:dyDescent="0.3">
      <c r="B26" s="9"/>
      <c r="C26" s="10"/>
      <c r="D26" s="143">
        <f t="shared" ca="1" si="0"/>
        <v>8</v>
      </c>
      <c r="E26" s="144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44632</v>
      </c>
      <c r="F26" s="145">
        <f t="shared" ca="1" si="4"/>
        <v>571</v>
      </c>
      <c r="G26" s="145">
        <f t="shared" ca="1" si="1"/>
        <v>135</v>
      </c>
      <c r="H26" s="142">
        <f t="shared" ca="1" si="2"/>
        <v>436</v>
      </c>
      <c r="I26" s="146">
        <f t="shared" ca="1" si="3"/>
        <v>0</v>
      </c>
      <c r="J26" s="142">
        <v>135</v>
      </c>
      <c r="K26" s="147">
        <f t="shared" ca="1" si="5"/>
        <v>50000</v>
      </c>
      <c r="L26" s="10" t="s">
        <v>61</v>
      </c>
      <c r="M26" s="9"/>
      <c r="N26" s="9"/>
      <c r="O26" s="9"/>
    </row>
    <row r="27" spans="2:16" x14ac:dyDescent="0.3">
      <c r="B27" s="9"/>
      <c r="C27" s="10"/>
      <c r="D27" s="143">
        <f t="shared" ca="1" si="0"/>
        <v>9</v>
      </c>
      <c r="E27" s="144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44639</v>
      </c>
      <c r="F27" s="145">
        <f t="shared" ca="1" si="4"/>
        <v>571</v>
      </c>
      <c r="G27" s="145">
        <f t="shared" ca="1" si="1"/>
        <v>135</v>
      </c>
      <c r="H27" s="142">
        <f t="shared" ca="1" si="2"/>
        <v>436</v>
      </c>
      <c r="I27" s="146">
        <f t="shared" ca="1" si="3"/>
        <v>0</v>
      </c>
      <c r="J27" s="142">
        <v>135</v>
      </c>
      <c r="K27" s="147">
        <f t="shared" ca="1" si="5"/>
        <v>50000</v>
      </c>
      <c r="L27" s="10" t="s">
        <v>61</v>
      </c>
      <c r="M27" s="9"/>
      <c r="N27" s="9"/>
      <c r="O27" s="9"/>
    </row>
    <row r="28" spans="2:16" x14ac:dyDescent="0.3">
      <c r="B28" s="9"/>
      <c r="C28" s="10"/>
      <c r="D28" s="143">
        <f t="shared" ca="1" si="0"/>
        <v>10</v>
      </c>
      <c r="E28" s="144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44646</v>
      </c>
      <c r="F28" s="145">
        <f t="shared" ca="1" si="4"/>
        <v>571</v>
      </c>
      <c r="G28" s="145">
        <f t="shared" ca="1" si="1"/>
        <v>135</v>
      </c>
      <c r="H28" s="142">
        <f t="shared" ca="1" si="2"/>
        <v>436</v>
      </c>
      <c r="I28" s="146">
        <f t="shared" ca="1" si="3"/>
        <v>0</v>
      </c>
      <c r="J28" s="142">
        <v>135</v>
      </c>
      <c r="K28" s="147">
        <f t="shared" ca="1" si="5"/>
        <v>50000</v>
      </c>
      <c r="L28" s="10" t="s">
        <v>61</v>
      </c>
      <c r="M28" s="9"/>
      <c r="N28" s="9"/>
      <c r="O28" s="9"/>
    </row>
    <row r="29" spans="2:16" x14ac:dyDescent="0.3">
      <c r="B29" s="9"/>
      <c r="C29" s="10"/>
      <c r="D29" s="143">
        <f t="shared" ca="1" si="0"/>
        <v>11</v>
      </c>
      <c r="E29" s="144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44653</v>
      </c>
      <c r="F29" s="145">
        <f t="shared" ca="1" si="4"/>
        <v>571</v>
      </c>
      <c r="G29" s="145">
        <f t="shared" ca="1" si="1"/>
        <v>135</v>
      </c>
      <c r="H29" s="142">
        <f t="shared" ca="1" si="2"/>
        <v>436</v>
      </c>
      <c r="I29" s="146">
        <f t="shared" ca="1" si="3"/>
        <v>0</v>
      </c>
      <c r="J29" s="142">
        <v>135</v>
      </c>
      <c r="K29" s="147">
        <f t="shared" ca="1" si="5"/>
        <v>50000</v>
      </c>
      <c r="L29" s="10" t="s">
        <v>61</v>
      </c>
      <c r="M29" s="9"/>
      <c r="N29" s="9"/>
      <c r="O29" s="9"/>
    </row>
    <row r="30" spans="2:16" x14ac:dyDescent="0.3">
      <c r="B30" s="9"/>
      <c r="C30" s="10"/>
      <c r="D30" s="143">
        <f t="shared" ca="1" si="0"/>
        <v>12</v>
      </c>
      <c r="E30" s="144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44660</v>
      </c>
      <c r="F30" s="145">
        <f t="shared" ca="1" si="4"/>
        <v>571</v>
      </c>
      <c r="G30" s="145">
        <f t="shared" ca="1" si="1"/>
        <v>135</v>
      </c>
      <c r="H30" s="142">
        <f t="shared" ca="1" si="2"/>
        <v>436</v>
      </c>
      <c r="I30" s="146">
        <f t="shared" ca="1" si="3"/>
        <v>0</v>
      </c>
      <c r="J30" s="142">
        <v>135</v>
      </c>
      <c r="K30" s="147">
        <f t="shared" ca="1" si="5"/>
        <v>50000</v>
      </c>
      <c r="L30" s="10" t="s">
        <v>61</v>
      </c>
      <c r="M30" s="9"/>
      <c r="N30" s="9"/>
      <c r="O30" s="9"/>
    </row>
    <row r="31" spans="2:16" x14ac:dyDescent="0.3">
      <c r="B31" s="9"/>
      <c r="C31" s="10"/>
      <c r="D31" s="143">
        <f t="shared" ca="1" si="0"/>
        <v>13</v>
      </c>
      <c r="E31" s="144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>44667</v>
      </c>
      <c r="F31" s="145">
        <f t="shared" ca="1" si="4"/>
        <v>571</v>
      </c>
      <c r="G31" s="145">
        <f t="shared" ca="1" si="1"/>
        <v>135</v>
      </c>
      <c r="H31" s="142">
        <f t="shared" ca="1" si="2"/>
        <v>436</v>
      </c>
      <c r="I31" s="146">
        <f t="shared" ca="1" si="3"/>
        <v>0</v>
      </c>
      <c r="J31" s="142">
        <v>135</v>
      </c>
      <c r="K31" s="147">
        <f t="shared" ca="1" si="5"/>
        <v>50000</v>
      </c>
      <c r="L31" s="10" t="s">
        <v>61</v>
      </c>
      <c r="M31" s="9"/>
      <c r="N31" s="9"/>
      <c r="O31" s="9"/>
    </row>
    <row r="32" spans="2:16" x14ac:dyDescent="0.3">
      <c r="B32" s="9"/>
      <c r="C32" s="10"/>
      <c r="D32" s="143">
        <f t="shared" ca="1" si="0"/>
        <v>14</v>
      </c>
      <c r="E32" s="144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>44674</v>
      </c>
      <c r="F32" s="145">
        <f t="shared" ca="1" si="4"/>
        <v>571</v>
      </c>
      <c r="G32" s="145">
        <f t="shared" ca="1" si="1"/>
        <v>135</v>
      </c>
      <c r="H32" s="142">
        <f t="shared" ca="1" si="2"/>
        <v>436</v>
      </c>
      <c r="I32" s="146">
        <f t="shared" ca="1" si="3"/>
        <v>0</v>
      </c>
      <c r="J32" s="142">
        <v>135</v>
      </c>
      <c r="K32" s="147">
        <f t="shared" ca="1" si="5"/>
        <v>50000</v>
      </c>
      <c r="L32" s="10" t="s">
        <v>61</v>
      </c>
      <c r="M32" s="9"/>
      <c r="N32" s="9"/>
      <c r="O32" s="9"/>
    </row>
    <row r="33" spans="2:15" x14ac:dyDescent="0.3">
      <c r="B33" s="9"/>
      <c r="C33" s="10"/>
      <c r="D33" s="143">
        <f t="shared" ca="1" si="0"/>
        <v>15</v>
      </c>
      <c r="E33" s="144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>44681</v>
      </c>
      <c r="F33" s="145">
        <f t="shared" ca="1" si="4"/>
        <v>571</v>
      </c>
      <c r="G33" s="145">
        <f t="shared" ca="1" si="1"/>
        <v>135</v>
      </c>
      <c r="H33" s="142">
        <f t="shared" ca="1" si="2"/>
        <v>436</v>
      </c>
      <c r="I33" s="146">
        <f t="shared" ca="1" si="3"/>
        <v>0</v>
      </c>
      <c r="J33" s="142">
        <v>135</v>
      </c>
      <c r="K33" s="147">
        <f t="shared" ca="1" si="5"/>
        <v>50000</v>
      </c>
      <c r="L33" s="10" t="s">
        <v>61</v>
      </c>
      <c r="M33" s="9"/>
      <c r="N33" s="9"/>
      <c r="O33" s="9"/>
    </row>
    <row r="34" spans="2:15" x14ac:dyDescent="0.3">
      <c r="B34" s="9"/>
      <c r="C34" s="10"/>
      <c r="D34" s="143">
        <f t="shared" ca="1" si="0"/>
        <v>16</v>
      </c>
      <c r="E34" s="144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>44688</v>
      </c>
      <c r="F34" s="145">
        <f t="shared" ca="1" si="4"/>
        <v>571</v>
      </c>
      <c r="G34" s="145">
        <f t="shared" ca="1" si="1"/>
        <v>135</v>
      </c>
      <c r="H34" s="142">
        <f t="shared" ca="1" si="2"/>
        <v>436</v>
      </c>
      <c r="I34" s="146">
        <f t="shared" ca="1" si="3"/>
        <v>0</v>
      </c>
      <c r="J34" s="142">
        <v>135</v>
      </c>
      <c r="K34" s="147">
        <f t="shared" ca="1" si="5"/>
        <v>50000</v>
      </c>
      <c r="L34" s="10" t="s">
        <v>61</v>
      </c>
      <c r="M34" s="9"/>
      <c r="N34" s="9"/>
      <c r="O34" s="9"/>
    </row>
    <row r="35" spans="2:15" x14ac:dyDescent="0.3">
      <c r="B35" s="9"/>
      <c r="C35" s="10"/>
      <c r="D35" s="143">
        <f t="shared" ca="1" si="0"/>
        <v>17</v>
      </c>
      <c r="E35" s="144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>44695</v>
      </c>
      <c r="F35" s="145">
        <f t="shared" ca="1" si="4"/>
        <v>571</v>
      </c>
      <c r="G35" s="145">
        <f t="shared" ca="1" si="1"/>
        <v>135</v>
      </c>
      <c r="H35" s="142">
        <f t="shared" ca="1" si="2"/>
        <v>436</v>
      </c>
      <c r="I35" s="146">
        <f t="shared" ca="1" si="3"/>
        <v>0</v>
      </c>
      <c r="J35" s="142">
        <v>135</v>
      </c>
      <c r="K35" s="147">
        <f t="shared" ca="1" si="5"/>
        <v>50000</v>
      </c>
      <c r="L35" s="10" t="s">
        <v>61</v>
      </c>
      <c r="M35" s="9"/>
      <c r="N35" s="9"/>
      <c r="O35" s="9"/>
    </row>
    <row r="36" spans="2:15" x14ac:dyDescent="0.3">
      <c r="B36" s="9"/>
      <c r="C36" s="10"/>
      <c r="D36" s="143">
        <f t="shared" ca="1" si="0"/>
        <v>18</v>
      </c>
      <c r="E36" s="144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>44702</v>
      </c>
      <c r="F36" s="145">
        <f t="shared" ca="1" si="4"/>
        <v>571</v>
      </c>
      <c r="G36" s="145">
        <f t="shared" ca="1" si="1"/>
        <v>135</v>
      </c>
      <c r="H36" s="142">
        <f t="shared" ca="1" si="2"/>
        <v>436</v>
      </c>
      <c r="I36" s="146">
        <f t="shared" ca="1" si="3"/>
        <v>0</v>
      </c>
      <c r="J36" s="142">
        <v>135</v>
      </c>
      <c r="K36" s="147">
        <f t="shared" ca="1" si="5"/>
        <v>50000</v>
      </c>
      <c r="L36" s="10" t="s">
        <v>61</v>
      </c>
      <c r="M36" s="9"/>
      <c r="N36" s="9"/>
      <c r="O36" s="9"/>
    </row>
    <row r="37" spans="2:15" x14ac:dyDescent="0.3">
      <c r="B37" s="9"/>
      <c r="C37" s="10"/>
      <c r="D37" s="143">
        <f t="shared" ca="1" si="0"/>
        <v>19</v>
      </c>
      <c r="E37" s="144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>44709</v>
      </c>
      <c r="F37" s="145">
        <f t="shared" ca="1" si="4"/>
        <v>571</v>
      </c>
      <c r="G37" s="145">
        <f t="shared" ca="1" si="1"/>
        <v>135</v>
      </c>
      <c r="H37" s="142">
        <f t="shared" ca="1" si="2"/>
        <v>436</v>
      </c>
      <c r="I37" s="146">
        <f t="shared" ca="1" si="3"/>
        <v>0</v>
      </c>
      <c r="J37" s="142">
        <v>135</v>
      </c>
      <c r="K37" s="147">
        <f t="shared" ca="1" si="5"/>
        <v>50000</v>
      </c>
      <c r="L37" s="10" t="s">
        <v>61</v>
      </c>
      <c r="M37" s="9"/>
      <c r="N37" s="9"/>
      <c r="O37" s="9"/>
    </row>
    <row r="38" spans="2:15" x14ac:dyDescent="0.3">
      <c r="B38" s="9"/>
      <c r="C38" s="10"/>
      <c r="D38" s="143">
        <f t="shared" ca="1" si="0"/>
        <v>20</v>
      </c>
      <c r="E38" s="144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>44716</v>
      </c>
      <c r="F38" s="145">
        <f t="shared" ca="1" si="4"/>
        <v>571</v>
      </c>
      <c r="G38" s="145">
        <f t="shared" ca="1" si="1"/>
        <v>135</v>
      </c>
      <c r="H38" s="142">
        <f t="shared" ca="1" si="2"/>
        <v>436</v>
      </c>
      <c r="I38" s="146">
        <f t="shared" ca="1" si="3"/>
        <v>0</v>
      </c>
      <c r="J38" s="142">
        <v>135</v>
      </c>
      <c r="K38" s="147">
        <f t="shared" ca="1" si="5"/>
        <v>50000</v>
      </c>
      <c r="L38" s="10" t="s">
        <v>61</v>
      </c>
      <c r="M38" s="9"/>
      <c r="N38" s="9"/>
      <c r="O38" s="9"/>
    </row>
    <row r="39" spans="2:15" x14ac:dyDescent="0.3">
      <c r="B39" s="9"/>
      <c r="C39" s="10"/>
      <c r="D39" s="143">
        <f t="shared" ca="1" si="0"/>
        <v>21</v>
      </c>
      <c r="E39" s="144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>44723</v>
      </c>
      <c r="F39" s="145">
        <f t="shared" ca="1" si="4"/>
        <v>571</v>
      </c>
      <c r="G39" s="145">
        <f t="shared" ca="1" si="1"/>
        <v>135</v>
      </c>
      <c r="H39" s="142">
        <f t="shared" ca="1" si="2"/>
        <v>436</v>
      </c>
      <c r="I39" s="146">
        <f t="shared" ca="1" si="3"/>
        <v>0</v>
      </c>
      <c r="J39" s="142">
        <v>135</v>
      </c>
      <c r="K39" s="147">
        <f t="shared" ca="1" si="5"/>
        <v>50000</v>
      </c>
      <c r="L39" s="10" t="s">
        <v>61</v>
      </c>
      <c r="M39" s="9"/>
      <c r="N39" s="9"/>
      <c r="O39" s="9"/>
    </row>
    <row r="40" spans="2:15" x14ac:dyDescent="0.3">
      <c r="B40" s="9"/>
      <c r="C40" s="10"/>
      <c r="D40" s="143">
        <f t="shared" ca="1" si="0"/>
        <v>22</v>
      </c>
      <c r="E40" s="144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>44730</v>
      </c>
      <c r="F40" s="145">
        <f t="shared" ca="1" si="4"/>
        <v>571</v>
      </c>
      <c r="G40" s="145">
        <f t="shared" ca="1" si="1"/>
        <v>135</v>
      </c>
      <c r="H40" s="142">
        <f t="shared" ca="1" si="2"/>
        <v>436</v>
      </c>
      <c r="I40" s="146">
        <f t="shared" ca="1" si="3"/>
        <v>0</v>
      </c>
      <c r="J40" s="142">
        <v>135</v>
      </c>
      <c r="K40" s="147">
        <f t="shared" ca="1" si="5"/>
        <v>50000</v>
      </c>
      <c r="L40" s="10" t="s">
        <v>61</v>
      </c>
      <c r="M40" s="9"/>
      <c r="N40" s="9"/>
      <c r="O40" s="9"/>
    </row>
    <row r="41" spans="2:15" x14ac:dyDescent="0.3">
      <c r="B41" s="9"/>
      <c r="C41" s="10"/>
      <c r="D41" s="143">
        <f t="shared" ca="1" si="0"/>
        <v>23</v>
      </c>
      <c r="E41" s="144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>44737</v>
      </c>
      <c r="F41" s="145">
        <f t="shared" ca="1" si="4"/>
        <v>571</v>
      </c>
      <c r="G41" s="145">
        <f t="shared" ca="1" si="1"/>
        <v>135</v>
      </c>
      <c r="H41" s="142">
        <f t="shared" ca="1" si="2"/>
        <v>436</v>
      </c>
      <c r="I41" s="146">
        <f t="shared" ca="1" si="3"/>
        <v>0</v>
      </c>
      <c r="J41" s="142">
        <v>135</v>
      </c>
      <c r="K41" s="147">
        <f t="shared" ca="1" si="5"/>
        <v>50000</v>
      </c>
      <c r="L41" s="10" t="s">
        <v>61</v>
      </c>
      <c r="M41" s="9"/>
      <c r="N41" s="9"/>
      <c r="O41" s="9"/>
    </row>
    <row r="42" spans="2:15" x14ac:dyDescent="0.3">
      <c r="B42" s="9"/>
      <c r="C42" s="10"/>
      <c r="D42" s="143">
        <f t="shared" ca="1" si="0"/>
        <v>24</v>
      </c>
      <c r="E42" s="144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>44744</v>
      </c>
      <c r="F42" s="145">
        <f t="shared" ca="1" si="4"/>
        <v>571</v>
      </c>
      <c r="G42" s="145">
        <f t="shared" ca="1" si="1"/>
        <v>135</v>
      </c>
      <c r="H42" s="142">
        <f t="shared" ca="1" si="2"/>
        <v>436</v>
      </c>
      <c r="I42" s="146">
        <f t="shared" ca="1" si="3"/>
        <v>0</v>
      </c>
      <c r="J42" s="142">
        <v>135</v>
      </c>
      <c r="K42" s="147">
        <f t="shared" ca="1" si="5"/>
        <v>50000</v>
      </c>
      <c r="L42" s="10" t="s">
        <v>61</v>
      </c>
      <c r="M42" s="9"/>
      <c r="N42" s="9"/>
      <c r="O42" s="9"/>
    </row>
    <row r="43" spans="2:15" x14ac:dyDescent="0.3">
      <c r="B43" s="9"/>
      <c r="C43" s="10"/>
      <c r="D43" s="143">
        <f t="shared" ref="D43:D44" ca="1" si="6">IF(K42="","",IF($H$5,IF(OR(D42&gt;=$H$8,ROUND(K42,2)&lt;=0),"",D42+1),IF(OR(D42&gt;=$H$8,K42&lt;=0),"",D42+1)))</f>
        <v>25</v>
      </c>
      <c r="E43" s="144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>44751</v>
      </c>
      <c r="F43" s="145">
        <f t="shared" ref="F43:F44" ca="1" si="7">IF($P$17=1,IF(D43="","",IF($H$5,IF(OR(D43=$H$8,$K$12&gt;ROUND((1+$K$5)*K42,0),ROUND((1+$K$5)*K42,0),$K$12),IF(OR(D43=$H$8,$K$12&gt;(1+$K$5)*K42),ROUND((1+$K$5)*K42,0),$K$12)),0)),"")</f>
        <v>571</v>
      </c>
      <c r="G43" s="145">
        <f t="shared" ref="G43:G44" ca="1" si="8">IF($P$17=0,"",IF(D43&lt;&gt;"",IF(AND(D43=1,$H$4=1),0,IF($H$5,ROUND($K$5*K42,0),$K$5*K42)),""))</f>
        <v>135</v>
      </c>
      <c r="H43" s="142">
        <f t="shared" ref="H43:H44" ca="1" si="9">IF($P$17=1,IF(D43="","",IF(I43&lt;&gt;"",F43-G43+I43,F43-G43)),"")</f>
        <v>436</v>
      </c>
      <c r="I43" s="146">
        <f t="shared" ref="I43:I44" ca="1" si="10">IF($P$17=1,IF(J43&gt;=F43,IF(D43&lt;$K$12,IF(AND(D43&lt;&gt;"",F43+($J$19-F43)&lt;K42),(J43-F43),IF(AND(D43&lt;&gt;"",J43=F43),0,IF(D43&lt;&gt;"",0,""))),""),0),"")</f>
        <v>0</v>
      </c>
      <c r="J43" s="142">
        <v>135</v>
      </c>
      <c r="K43" s="147">
        <f t="shared" ref="K43:K44" ca="1" si="11">IF($P$17=1,IF(J43&lt;&gt;0,IF(D43&lt;&gt;"",K42-(J43-G43),""),K42),"")</f>
        <v>50000</v>
      </c>
      <c r="L43" s="10" t="s">
        <v>61</v>
      </c>
      <c r="M43" s="9"/>
      <c r="N43" s="9"/>
      <c r="O43" s="9"/>
    </row>
    <row r="44" spans="2:15" x14ac:dyDescent="0.3">
      <c r="B44" s="9"/>
      <c r="C44" s="10"/>
      <c r="D44" s="143">
        <f t="shared" ca="1" si="6"/>
        <v>26</v>
      </c>
      <c r="E44" s="144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>44758</v>
      </c>
      <c r="F44" s="145">
        <f t="shared" ca="1" si="7"/>
        <v>571</v>
      </c>
      <c r="G44" s="145">
        <f t="shared" ca="1" si="8"/>
        <v>135</v>
      </c>
      <c r="H44" s="142">
        <f t="shared" ca="1" si="9"/>
        <v>436</v>
      </c>
      <c r="I44" s="146">
        <f t="shared" ca="1" si="10"/>
        <v>0</v>
      </c>
      <c r="J44" s="142">
        <v>135</v>
      </c>
      <c r="K44" s="147">
        <f t="shared" ca="1" si="11"/>
        <v>50000</v>
      </c>
      <c r="L44" s="10" t="s">
        <v>61</v>
      </c>
      <c r="M44" s="9"/>
      <c r="N44" s="9"/>
      <c r="O44" s="9"/>
    </row>
    <row r="45" spans="2:15" x14ac:dyDescent="0.3">
      <c r="B45" s="9"/>
      <c r="C45" s="10"/>
      <c r="D45" s="143">
        <f t="shared" ref="D45:D54" ca="1" si="12">IF(K44="","",IF($H$5,IF(OR(D44&gt;=$H$8,ROUND(K44,2)&lt;=0),"",D44+1),IF(OR(D44&gt;=$H$8,K44&lt;=0),"",D44+1)))</f>
        <v>27</v>
      </c>
      <c r="E45" s="144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>44765</v>
      </c>
      <c r="F45" s="145">
        <f t="shared" ref="F45:F54" ca="1" si="13">IF($P$17=1,IF(D45="","",IF($H$5,IF(OR(D45=$H$8,$K$12&gt;ROUND((1+$K$5)*K44,0),ROUND((1+$K$5)*K44,0),$K$12),IF(OR(D45=$H$8,$K$12&gt;(1+$K$5)*K44),ROUND((1+$K$5)*K44,0),$K$12)),0)),"")</f>
        <v>571</v>
      </c>
      <c r="G45" s="145">
        <f t="shared" ref="G45:G54" ca="1" si="14">IF($P$17=0,"",IF(D45&lt;&gt;"",IF(AND(D45=1,$H$4=1),0,IF($H$5,ROUND($K$5*K44,0),$K$5*K44)),""))</f>
        <v>135</v>
      </c>
      <c r="H45" s="142">
        <f t="shared" ref="H45:H54" ca="1" si="15">IF($P$17=1,IF(D45="","",IF(I45&lt;&gt;"",F45-G45+I45,F45-G45)),"")</f>
        <v>436</v>
      </c>
      <c r="I45" s="146">
        <f t="shared" ref="I45:I54" ca="1" si="16">IF($P$17=1,IF(J45&gt;=F45,IF(D45&lt;$K$12,IF(AND(D45&lt;&gt;"",F45+($J$19-F45)&lt;K44),(J45-F45),IF(AND(D45&lt;&gt;"",J45=F45),0,IF(D45&lt;&gt;"",0,""))),""),0),"")</f>
        <v>0</v>
      </c>
      <c r="J45" s="142">
        <v>135</v>
      </c>
      <c r="K45" s="147">
        <f t="shared" ref="K45:K54" ca="1" si="17">IF($P$17=1,IF(J45&lt;&gt;0,IF(D45&lt;&gt;"",K44-(J45-G45),""),K44),"")</f>
        <v>50000</v>
      </c>
      <c r="L45" s="10" t="s">
        <v>61</v>
      </c>
      <c r="M45" s="9"/>
      <c r="N45" s="9"/>
      <c r="O45" s="9"/>
    </row>
    <row r="46" spans="2:15" x14ac:dyDescent="0.3">
      <c r="B46" s="9"/>
      <c r="C46" s="10"/>
      <c r="D46" s="143">
        <f t="shared" ca="1" si="12"/>
        <v>28</v>
      </c>
      <c r="E46" s="144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>44772</v>
      </c>
      <c r="F46" s="145">
        <f t="shared" ca="1" si="13"/>
        <v>571</v>
      </c>
      <c r="G46" s="145">
        <f t="shared" ca="1" si="14"/>
        <v>135</v>
      </c>
      <c r="H46" s="142">
        <f t="shared" ca="1" si="15"/>
        <v>436</v>
      </c>
      <c r="I46" s="146">
        <f t="shared" ca="1" si="16"/>
        <v>0</v>
      </c>
      <c r="J46" s="142">
        <v>135</v>
      </c>
      <c r="K46" s="147">
        <f t="shared" ca="1" si="17"/>
        <v>50000</v>
      </c>
      <c r="L46" s="10" t="s">
        <v>61</v>
      </c>
      <c r="M46" s="9"/>
      <c r="N46" s="9"/>
      <c r="O46" s="9"/>
    </row>
    <row r="47" spans="2:15" x14ac:dyDescent="0.3">
      <c r="B47" s="9"/>
      <c r="C47" s="10"/>
      <c r="D47" s="143">
        <f t="shared" ca="1" si="12"/>
        <v>29</v>
      </c>
      <c r="E47" s="144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>44779</v>
      </c>
      <c r="F47" s="145">
        <f t="shared" ca="1" si="13"/>
        <v>571</v>
      </c>
      <c r="G47" s="145">
        <f t="shared" ca="1" si="14"/>
        <v>135</v>
      </c>
      <c r="H47" s="142">
        <f t="shared" ca="1" si="15"/>
        <v>436</v>
      </c>
      <c r="I47" s="146">
        <f t="shared" ca="1" si="16"/>
        <v>0</v>
      </c>
      <c r="J47" s="142">
        <v>135</v>
      </c>
      <c r="K47" s="147">
        <f t="shared" ca="1" si="17"/>
        <v>50000</v>
      </c>
      <c r="L47" s="10" t="s">
        <v>61</v>
      </c>
      <c r="M47" s="9"/>
      <c r="N47" s="9"/>
      <c r="O47" s="9"/>
    </row>
    <row r="48" spans="2:15" x14ac:dyDescent="0.3">
      <c r="B48" s="9"/>
      <c r="C48" s="10"/>
      <c r="D48" s="143">
        <f t="shared" ca="1" si="12"/>
        <v>30</v>
      </c>
      <c r="E48" s="144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>44786</v>
      </c>
      <c r="F48" s="145">
        <f t="shared" ca="1" si="13"/>
        <v>571</v>
      </c>
      <c r="G48" s="145">
        <f t="shared" ca="1" si="14"/>
        <v>135</v>
      </c>
      <c r="H48" s="142">
        <f t="shared" ca="1" si="15"/>
        <v>436</v>
      </c>
      <c r="I48" s="146">
        <f t="shared" ca="1" si="16"/>
        <v>0</v>
      </c>
      <c r="J48" s="142">
        <v>135</v>
      </c>
      <c r="K48" s="147">
        <f t="shared" ca="1" si="17"/>
        <v>50000</v>
      </c>
      <c r="L48" s="10" t="s">
        <v>61</v>
      </c>
      <c r="M48" s="9"/>
      <c r="N48" s="9"/>
      <c r="O48" s="9"/>
    </row>
    <row r="49" spans="2:15" x14ac:dyDescent="0.3">
      <c r="B49" s="9"/>
      <c r="C49" s="10"/>
      <c r="D49" s="143">
        <f t="shared" ca="1" si="12"/>
        <v>31</v>
      </c>
      <c r="E49" s="144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>44793</v>
      </c>
      <c r="F49" s="145">
        <f t="shared" ca="1" si="13"/>
        <v>571</v>
      </c>
      <c r="G49" s="145">
        <f t="shared" ca="1" si="14"/>
        <v>135</v>
      </c>
      <c r="H49" s="142">
        <f t="shared" ca="1" si="15"/>
        <v>436</v>
      </c>
      <c r="I49" s="146">
        <f t="shared" ca="1" si="16"/>
        <v>0</v>
      </c>
      <c r="J49" s="142">
        <v>135</v>
      </c>
      <c r="K49" s="147">
        <f t="shared" ca="1" si="17"/>
        <v>50000</v>
      </c>
      <c r="L49" s="10" t="s">
        <v>61</v>
      </c>
      <c r="M49" s="9"/>
      <c r="N49" s="9"/>
      <c r="O49" s="9"/>
    </row>
    <row r="50" spans="2:15" x14ac:dyDescent="0.3">
      <c r="B50" s="9"/>
      <c r="C50" s="10"/>
      <c r="D50" s="143">
        <f t="shared" ca="1" si="12"/>
        <v>32</v>
      </c>
      <c r="E50" s="144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>44800</v>
      </c>
      <c r="F50" s="145">
        <f t="shared" ca="1" si="13"/>
        <v>571</v>
      </c>
      <c r="G50" s="145">
        <f t="shared" ca="1" si="14"/>
        <v>135</v>
      </c>
      <c r="H50" s="142">
        <f t="shared" ca="1" si="15"/>
        <v>436</v>
      </c>
      <c r="I50" s="146">
        <f t="shared" ca="1" si="16"/>
        <v>0</v>
      </c>
      <c r="J50" s="142">
        <v>135</v>
      </c>
      <c r="K50" s="147">
        <f t="shared" ca="1" si="17"/>
        <v>50000</v>
      </c>
      <c r="L50" s="10" t="s">
        <v>61</v>
      </c>
      <c r="M50" s="9"/>
      <c r="N50" s="9"/>
      <c r="O50" s="9"/>
    </row>
    <row r="51" spans="2:15" x14ac:dyDescent="0.3">
      <c r="B51" s="9"/>
      <c r="C51" s="10"/>
      <c r="D51" s="143">
        <f t="shared" ca="1" si="12"/>
        <v>33</v>
      </c>
      <c r="E51" s="144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>44807</v>
      </c>
      <c r="F51" s="145">
        <f t="shared" ca="1" si="13"/>
        <v>571</v>
      </c>
      <c r="G51" s="145">
        <f t="shared" ca="1" si="14"/>
        <v>135</v>
      </c>
      <c r="H51" s="142">
        <f t="shared" ca="1" si="15"/>
        <v>436</v>
      </c>
      <c r="I51" s="146">
        <f t="shared" ca="1" si="16"/>
        <v>0</v>
      </c>
      <c r="J51" s="142">
        <v>135</v>
      </c>
      <c r="K51" s="147">
        <f t="shared" ca="1" si="17"/>
        <v>50000</v>
      </c>
      <c r="L51" s="10" t="s">
        <v>61</v>
      </c>
      <c r="M51" s="9"/>
      <c r="N51" s="9"/>
      <c r="O51" s="9"/>
    </row>
    <row r="52" spans="2:15" x14ac:dyDescent="0.3">
      <c r="B52" s="9"/>
      <c r="C52" s="10"/>
      <c r="D52" s="143">
        <f t="shared" ca="1" si="12"/>
        <v>34</v>
      </c>
      <c r="E52" s="144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>44814</v>
      </c>
      <c r="F52" s="145">
        <f t="shared" ca="1" si="13"/>
        <v>571</v>
      </c>
      <c r="G52" s="145">
        <f t="shared" ca="1" si="14"/>
        <v>135</v>
      </c>
      <c r="H52" s="142">
        <f t="shared" ca="1" si="15"/>
        <v>436</v>
      </c>
      <c r="I52" s="146">
        <f t="shared" ca="1" si="16"/>
        <v>0</v>
      </c>
      <c r="J52" s="142">
        <v>135</v>
      </c>
      <c r="K52" s="147">
        <f t="shared" ca="1" si="17"/>
        <v>50000</v>
      </c>
      <c r="L52" s="10" t="s">
        <v>61</v>
      </c>
      <c r="M52" s="9"/>
      <c r="N52" s="9"/>
      <c r="O52" s="9"/>
    </row>
    <row r="53" spans="2:15" x14ac:dyDescent="0.3">
      <c r="B53" s="9"/>
      <c r="C53" s="10"/>
      <c r="D53" s="143">
        <f t="shared" ca="1" si="12"/>
        <v>35</v>
      </c>
      <c r="E53" s="144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>44821</v>
      </c>
      <c r="F53" s="145">
        <f t="shared" ca="1" si="13"/>
        <v>571</v>
      </c>
      <c r="G53" s="145">
        <f t="shared" ca="1" si="14"/>
        <v>135</v>
      </c>
      <c r="H53" s="142">
        <f t="shared" ca="1" si="15"/>
        <v>436</v>
      </c>
      <c r="I53" s="146">
        <f t="shared" ca="1" si="16"/>
        <v>0</v>
      </c>
      <c r="J53" s="142">
        <v>135</v>
      </c>
      <c r="K53" s="147">
        <f t="shared" ca="1" si="17"/>
        <v>50000</v>
      </c>
      <c r="L53" s="10" t="s">
        <v>61</v>
      </c>
      <c r="M53" s="9"/>
      <c r="N53" s="9"/>
      <c r="O53" s="9"/>
    </row>
    <row r="54" spans="2:15" x14ac:dyDescent="0.3">
      <c r="B54" s="9"/>
      <c r="C54" s="10"/>
      <c r="D54" s="143">
        <f t="shared" ca="1" si="12"/>
        <v>36</v>
      </c>
      <c r="E54" s="144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>44828</v>
      </c>
      <c r="F54" s="145">
        <f t="shared" ca="1" si="13"/>
        <v>571</v>
      </c>
      <c r="G54" s="145">
        <f t="shared" ca="1" si="14"/>
        <v>135</v>
      </c>
      <c r="H54" s="142">
        <f t="shared" ca="1" si="15"/>
        <v>436</v>
      </c>
      <c r="I54" s="146">
        <f t="shared" ca="1" si="16"/>
        <v>0</v>
      </c>
      <c r="J54" s="142">
        <v>135</v>
      </c>
      <c r="K54" s="147">
        <f t="shared" ca="1" si="17"/>
        <v>50000</v>
      </c>
      <c r="L54" s="10" t="s">
        <v>61</v>
      </c>
      <c r="M54" s="9"/>
      <c r="N54" s="9"/>
      <c r="O54" s="9"/>
    </row>
    <row r="55" spans="2:15" x14ac:dyDescent="0.3">
      <c r="B55" s="9"/>
      <c r="C55" s="10"/>
      <c r="D55" s="143">
        <f t="shared" ref="D55:D96" ca="1" si="18">IF(K54="","",IF($H$5,IF(OR(D54&gt;=$H$8,ROUND(K54,2)&lt;=0),"",D54+1),IF(OR(D54&gt;=$H$8,K54&lt;=0),"",D54+1)))</f>
        <v>37</v>
      </c>
      <c r="E55" s="144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>44835</v>
      </c>
      <c r="F55" s="145">
        <f t="shared" ref="F55:F96" ca="1" si="19">IF($P$17=1,IF(D55="","",IF($H$5,IF(OR(D55=$H$8,$K$12&gt;ROUND((1+$K$5)*K54,0),ROUND((1+$K$5)*K54,0),$K$12),IF(OR(D55=$H$8,$K$12&gt;(1+$K$5)*K54),ROUND((1+$K$5)*K54,0),$K$12)),0)),"")</f>
        <v>571</v>
      </c>
      <c r="G55" s="145">
        <f t="shared" ref="G55:G96" ca="1" si="20">IF($P$17=0,"",IF(D55&lt;&gt;"",IF(AND(D55=1,$H$4=1),0,IF($H$5,ROUND($K$5*K54,0),$K$5*K54)),""))</f>
        <v>135</v>
      </c>
      <c r="H55" s="142">
        <f t="shared" ref="H55:H96" ca="1" si="21">IF($P$17=1,IF(D55="","",IF(I55&lt;&gt;"",F55-G55+I55,F55-G55)),"")</f>
        <v>436</v>
      </c>
      <c r="I55" s="146">
        <f t="shared" ref="I55:I96" ca="1" si="22">IF($P$17=1,IF(J55&gt;=F55,IF(D55&lt;$K$12,IF(AND(D55&lt;&gt;"",F55+($J$19-F55)&lt;K54),(J55-F55),IF(AND(D55&lt;&gt;"",J55=F55),0,IF(D55&lt;&gt;"",0,""))),""),0),"")</f>
        <v>0</v>
      </c>
      <c r="J55" s="142">
        <v>135</v>
      </c>
      <c r="K55" s="147">
        <f t="shared" ref="K55:K96" ca="1" si="23">IF($P$17=1,IF(J55&lt;&gt;0,IF(D55&lt;&gt;"",K54-(J55-G55),""),K54),"")</f>
        <v>50000</v>
      </c>
      <c r="L55" s="10" t="s">
        <v>61</v>
      </c>
      <c r="M55" s="9"/>
      <c r="N55" s="9"/>
      <c r="O55" s="9"/>
    </row>
    <row r="56" spans="2:15" x14ac:dyDescent="0.3">
      <c r="B56" s="9"/>
      <c r="C56" s="10"/>
      <c r="D56" s="143">
        <f t="shared" ca="1" si="18"/>
        <v>38</v>
      </c>
      <c r="E56" s="144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>44842</v>
      </c>
      <c r="F56" s="145">
        <f t="shared" ca="1" si="19"/>
        <v>571</v>
      </c>
      <c r="G56" s="145">
        <f t="shared" ca="1" si="20"/>
        <v>135</v>
      </c>
      <c r="H56" s="142">
        <f t="shared" ca="1" si="21"/>
        <v>436</v>
      </c>
      <c r="I56" s="146">
        <f t="shared" ca="1" si="22"/>
        <v>0</v>
      </c>
      <c r="J56" s="142">
        <v>135</v>
      </c>
      <c r="K56" s="147">
        <f t="shared" ca="1" si="23"/>
        <v>50000</v>
      </c>
      <c r="L56" s="10" t="s">
        <v>61</v>
      </c>
      <c r="M56" s="9"/>
      <c r="N56" s="9"/>
      <c r="O56" s="9"/>
    </row>
    <row r="57" spans="2:15" x14ac:dyDescent="0.3">
      <c r="B57" s="9"/>
      <c r="C57" s="10"/>
      <c r="D57" s="143">
        <f t="shared" ca="1" si="18"/>
        <v>39</v>
      </c>
      <c r="E57" s="144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>44849</v>
      </c>
      <c r="F57" s="145">
        <f t="shared" ca="1" si="19"/>
        <v>571</v>
      </c>
      <c r="G57" s="145">
        <f t="shared" ca="1" si="20"/>
        <v>135</v>
      </c>
      <c r="H57" s="142">
        <f t="shared" ca="1" si="21"/>
        <v>436</v>
      </c>
      <c r="I57" s="146">
        <f t="shared" ca="1" si="22"/>
        <v>0</v>
      </c>
      <c r="J57" s="142">
        <v>135</v>
      </c>
      <c r="K57" s="147">
        <f t="shared" ca="1" si="23"/>
        <v>50000</v>
      </c>
      <c r="L57" s="10" t="s">
        <v>61</v>
      </c>
      <c r="M57" s="9"/>
      <c r="N57" s="9"/>
      <c r="O57" s="9"/>
    </row>
    <row r="58" spans="2:15" x14ac:dyDescent="0.3">
      <c r="B58" s="9"/>
      <c r="C58" s="10"/>
      <c r="D58" s="143">
        <f t="shared" ca="1" si="18"/>
        <v>40</v>
      </c>
      <c r="E58" s="144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>44856</v>
      </c>
      <c r="F58" s="145">
        <f t="shared" ca="1" si="19"/>
        <v>571</v>
      </c>
      <c r="G58" s="145">
        <f t="shared" ca="1" si="20"/>
        <v>135</v>
      </c>
      <c r="H58" s="142">
        <f t="shared" ca="1" si="21"/>
        <v>436</v>
      </c>
      <c r="I58" s="146">
        <f t="shared" ca="1" si="22"/>
        <v>0</v>
      </c>
      <c r="J58" s="142">
        <v>135</v>
      </c>
      <c r="K58" s="147">
        <f t="shared" ca="1" si="23"/>
        <v>50000</v>
      </c>
      <c r="L58" s="10" t="s">
        <v>61</v>
      </c>
      <c r="M58" s="9"/>
      <c r="N58" s="9"/>
      <c r="O58" s="9"/>
    </row>
    <row r="59" spans="2:15" x14ac:dyDescent="0.3">
      <c r="B59" s="9"/>
      <c r="C59" s="10"/>
      <c r="D59" s="143">
        <f t="shared" ca="1" si="18"/>
        <v>41</v>
      </c>
      <c r="E59" s="144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>44863</v>
      </c>
      <c r="F59" s="145">
        <f t="shared" ca="1" si="19"/>
        <v>571</v>
      </c>
      <c r="G59" s="145">
        <f t="shared" ca="1" si="20"/>
        <v>135</v>
      </c>
      <c r="H59" s="142">
        <f t="shared" ca="1" si="21"/>
        <v>436</v>
      </c>
      <c r="I59" s="146">
        <f t="shared" ca="1" si="22"/>
        <v>0</v>
      </c>
      <c r="J59" s="142">
        <v>135</v>
      </c>
      <c r="K59" s="147">
        <f t="shared" ca="1" si="23"/>
        <v>50000</v>
      </c>
      <c r="L59" s="10" t="s">
        <v>61</v>
      </c>
      <c r="M59" s="9"/>
      <c r="N59" s="9"/>
      <c r="O59" s="9"/>
    </row>
    <row r="60" spans="2:15" x14ac:dyDescent="0.3">
      <c r="B60" s="9"/>
      <c r="C60" s="10"/>
      <c r="D60" s="143">
        <f t="shared" ca="1" si="18"/>
        <v>42</v>
      </c>
      <c r="E60" s="144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>44870</v>
      </c>
      <c r="F60" s="145">
        <f t="shared" ca="1" si="19"/>
        <v>571</v>
      </c>
      <c r="G60" s="145">
        <f t="shared" ca="1" si="20"/>
        <v>135</v>
      </c>
      <c r="H60" s="142">
        <f t="shared" ca="1" si="21"/>
        <v>436</v>
      </c>
      <c r="I60" s="146">
        <f t="shared" ca="1" si="22"/>
        <v>0</v>
      </c>
      <c r="J60" s="142">
        <v>135</v>
      </c>
      <c r="K60" s="147">
        <f t="shared" ca="1" si="23"/>
        <v>50000</v>
      </c>
      <c r="L60" s="10" t="s">
        <v>61</v>
      </c>
      <c r="M60" s="9"/>
      <c r="N60" s="9"/>
      <c r="O60" s="9"/>
    </row>
    <row r="61" spans="2:15" x14ac:dyDescent="0.3">
      <c r="B61" s="9"/>
      <c r="C61" s="10"/>
      <c r="D61" s="143">
        <f t="shared" ca="1" si="18"/>
        <v>43</v>
      </c>
      <c r="E61" s="144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>44877</v>
      </c>
      <c r="F61" s="145">
        <f t="shared" ca="1" si="19"/>
        <v>571</v>
      </c>
      <c r="G61" s="145">
        <f t="shared" ca="1" si="20"/>
        <v>135</v>
      </c>
      <c r="H61" s="142">
        <f t="shared" ca="1" si="21"/>
        <v>436</v>
      </c>
      <c r="I61" s="146">
        <f t="shared" ca="1" si="22"/>
        <v>0</v>
      </c>
      <c r="J61" s="142">
        <v>135</v>
      </c>
      <c r="K61" s="147">
        <f t="shared" ca="1" si="23"/>
        <v>50000</v>
      </c>
      <c r="L61" s="10" t="s">
        <v>61</v>
      </c>
      <c r="M61" s="9"/>
      <c r="N61" s="9"/>
      <c r="O61" s="9"/>
    </row>
    <row r="62" spans="2:15" x14ac:dyDescent="0.3">
      <c r="B62" s="9"/>
      <c r="C62" s="10"/>
      <c r="D62" s="143">
        <f t="shared" ca="1" si="18"/>
        <v>44</v>
      </c>
      <c r="E62" s="144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>44884</v>
      </c>
      <c r="F62" s="145">
        <f t="shared" ca="1" si="19"/>
        <v>571</v>
      </c>
      <c r="G62" s="145">
        <f t="shared" ca="1" si="20"/>
        <v>135</v>
      </c>
      <c r="H62" s="142">
        <f t="shared" ca="1" si="21"/>
        <v>436</v>
      </c>
      <c r="I62" s="146">
        <f t="shared" ca="1" si="22"/>
        <v>0</v>
      </c>
      <c r="J62" s="142">
        <v>135</v>
      </c>
      <c r="K62" s="147">
        <f t="shared" ca="1" si="23"/>
        <v>50000</v>
      </c>
      <c r="L62" s="10" t="s">
        <v>61</v>
      </c>
      <c r="M62" s="9"/>
      <c r="N62" s="9"/>
      <c r="O62" s="9"/>
    </row>
    <row r="63" spans="2:15" x14ac:dyDescent="0.3">
      <c r="B63" s="9"/>
      <c r="C63" s="10"/>
      <c r="D63" s="143">
        <f t="shared" ca="1" si="18"/>
        <v>45</v>
      </c>
      <c r="E63" s="144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>44891</v>
      </c>
      <c r="F63" s="145">
        <f t="shared" ca="1" si="19"/>
        <v>571</v>
      </c>
      <c r="G63" s="145">
        <f t="shared" ca="1" si="20"/>
        <v>135</v>
      </c>
      <c r="H63" s="142">
        <f t="shared" ca="1" si="21"/>
        <v>436</v>
      </c>
      <c r="I63" s="146">
        <f t="shared" ca="1" si="22"/>
        <v>0</v>
      </c>
      <c r="J63" s="142">
        <v>135</v>
      </c>
      <c r="K63" s="147">
        <f t="shared" ca="1" si="23"/>
        <v>50000</v>
      </c>
      <c r="L63" s="10" t="s">
        <v>61</v>
      </c>
      <c r="M63" s="9"/>
      <c r="N63" s="9"/>
      <c r="O63" s="9"/>
    </row>
    <row r="64" spans="2:15" x14ac:dyDescent="0.3">
      <c r="B64" s="9"/>
      <c r="C64" s="10"/>
      <c r="D64" s="143">
        <f t="shared" ca="1" si="18"/>
        <v>46</v>
      </c>
      <c r="E64" s="144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>44898</v>
      </c>
      <c r="F64" s="145">
        <f t="shared" ca="1" si="19"/>
        <v>571</v>
      </c>
      <c r="G64" s="145">
        <f t="shared" ca="1" si="20"/>
        <v>135</v>
      </c>
      <c r="H64" s="142">
        <f t="shared" ca="1" si="21"/>
        <v>436</v>
      </c>
      <c r="I64" s="146">
        <f t="shared" ca="1" si="22"/>
        <v>0</v>
      </c>
      <c r="J64" s="142">
        <v>135</v>
      </c>
      <c r="K64" s="147">
        <f t="shared" ca="1" si="23"/>
        <v>50000</v>
      </c>
      <c r="L64" s="10" t="s">
        <v>61</v>
      </c>
      <c r="M64" s="9"/>
      <c r="N64" s="9"/>
      <c r="O64" s="9"/>
    </row>
    <row r="65" spans="2:15" x14ac:dyDescent="0.3">
      <c r="B65" s="9"/>
      <c r="C65" s="10"/>
      <c r="D65" s="143">
        <f t="shared" ca="1" si="18"/>
        <v>47</v>
      </c>
      <c r="E65" s="144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>44905</v>
      </c>
      <c r="F65" s="145">
        <f t="shared" ca="1" si="19"/>
        <v>571</v>
      </c>
      <c r="G65" s="145">
        <f t="shared" ca="1" si="20"/>
        <v>135</v>
      </c>
      <c r="H65" s="142">
        <f t="shared" ca="1" si="21"/>
        <v>436</v>
      </c>
      <c r="I65" s="146">
        <f t="shared" ca="1" si="22"/>
        <v>0</v>
      </c>
      <c r="J65" s="142">
        <v>135</v>
      </c>
      <c r="K65" s="147">
        <f t="shared" ca="1" si="23"/>
        <v>50000</v>
      </c>
      <c r="L65" s="10" t="s">
        <v>61</v>
      </c>
      <c r="M65" s="9"/>
      <c r="N65" s="9"/>
      <c r="O65" s="9"/>
    </row>
    <row r="66" spans="2:15" x14ac:dyDescent="0.3">
      <c r="B66" s="9"/>
      <c r="C66" s="10"/>
      <c r="D66" s="143">
        <f t="shared" ca="1" si="18"/>
        <v>48</v>
      </c>
      <c r="E66" s="144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>44912</v>
      </c>
      <c r="F66" s="145">
        <f t="shared" ca="1" si="19"/>
        <v>571</v>
      </c>
      <c r="G66" s="145">
        <f t="shared" ca="1" si="20"/>
        <v>135</v>
      </c>
      <c r="H66" s="142">
        <f t="shared" ca="1" si="21"/>
        <v>436</v>
      </c>
      <c r="I66" s="146">
        <f t="shared" ca="1" si="22"/>
        <v>0</v>
      </c>
      <c r="J66" s="142">
        <v>135</v>
      </c>
      <c r="K66" s="147">
        <f t="shared" ca="1" si="23"/>
        <v>50000</v>
      </c>
      <c r="L66" s="10" t="s">
        <v>61</v>
      </c>
      <c r="M66" s="9"/>
      <c r="N66" s="9"/>
      <c r="O66" s="9"/>
    </row>
    <row r="67" spans="2:15" x14ac:dyDescent="0.3">
      <c r="B67" s="9"/>
      <c r="C67" s="10"/>
      <c r="D67" s="143">
        <f t="shared" ca="1" si="18"/>
        <v>49</v>
      </c>
      <c r="E67" s="144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>44919</v>
      </c>
      <c r="F67" s="145">
        <f t="shared" ca="1" si="19"/>
        <v>571</v>
      </c>
      <c r="G67" s="145">
        <f t="shared" ca="1" si="20"/>
        <v>135</v>
      </c>
      <c r="H67" s="142">
        <f t="shared" ca="1" si="21"/>
        <v>436</v>
      </c>
      <c r="I67" s="146">
        <f t="shared" ca="1" si="22"/>
        <v>0</v>
      </c>
      <c r="J67" s="142">
        <v>135</v>
      </c>
      <c r="K67" s="147">
        <f t="shared" ca="1" si="23"/>
        <v>50000</v>
      </c>
      <c r="L67" s="10" t="s">
        <v>61</v>
      </c>
      <c r="M67" s="9"/>
      <c r="N67" s="9"/>
      <c r="O67" s="9"/>
    </row>
    <row r="68" spans="2:15" x14ac:dyDescent="0.3">
      <c r="B68" s="9"/>
      <c r="C68" s="10"/>
      <c r="D68" s="143">
        <f t="shared" ca="1" si="18"/>
        <v>50</v>
      </c>
      <c r="E68" s="144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>44926</v>
      </c>
      <c r="F68" s="145">
        <f t="shared" ca="1" si="19"/>
        <v>571</v>
      </c>
      <c r="G68" s="145">
        <f t="shared" ca="1" si="20"/>
        <v>135</v>
      </c>
      <c r="H68" s="142">
        <f t="shared" ca="1" si="21"/>
        <v>436</v>
      </c>
      <c r="I68" s="146">
        <f t="shared" ca="1" si="22"/>
        <v>0</v>
      </c>
      <c r="J68" s="142">
        <v>135</v>
      </c>
      <c r="K68" s="147">
        <f t="shared" ca="1" si="23"/>
        <v>50000</v>
      </c>
      <c r="L68" s="10" t="s">
        <v>61</v>
      </c>
      <c r="M68" s="9"/>
      <c r="N68" s="9"/>
      <c r="O68" s="9"/>
    </row>
    <row r="69" spans="2:15" x14ac:dyDescent="0.3">
      <c r="B69" s="9"/>
      <c r="C69" s="10"/>
      <c r="D69" s="143">
        <f t="shared" ca="1" si="18"/>
        <v>51</v>
      </c>
      <c r="E69" s="144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>44933</v>
      </c>
      <c r="F69" s="145">
        <f t="shared" ca="1" si="19"/>
        <v>571</v>
      </c>
      <c r="G69" s="145">
        <f t="shared" ca="1" si="20"/>
        <v>135</v>
      </c>
      <c r="H69" s="142">
        <f t="shared" ca="1" si="21"/>
        <v>436</v>
      </c>
      <c r="I69" s="146">
        <f t="shared" ca="1" si="22"/>
        <v>0</v>
      </c>
      <c r="J69" s="142">
        <v>135</v>
      </c>
      <c r="K69" s="147">
        <f t="shared" ca="1" si="23"/>
        <v>50000</v>
      </c>
      <c r="L69" s="10" t="s">
        <v>61</v>
      </c>
      <c r="M69" s="9"/>
      <c r="N69" s="9"/>
      <c r="O69" s="9"/>
    </row>
    <row r="70" spans="2:15" x14ac:dyDescent="0.3">
      <c r="B70" s="9"/>
      <c r="C70" s="10"/>
      <c r="D70" s="143">
        <f t="shared" ca="1" si="18"/>
        <v>52</v>
      </c>
      <c r="E70" s="144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>44940</v>
      </c>
      <c r="F70" s="145">
        <f t="shared" ca="1" si="19"/>
        <v>571</v>
      </c>
      <c r="G70" s="145">
        <f t="shared" ca="1" si="20"/>
        <v>135</v>
      </c>
      <c r="H70" s="142">
        <f t="shared" ca="1" si="21"/>
        <v>436</v>
      </c>
      <c r="I70" s="146">
        <f t="shared" ca="1" si="22"/>
        <v>0</v>
      </c>
      <c r="J70" s="142">
        <v>135</v>
      </c>
      <c r="K70" s="147">
        <f t="shared" ca="1" si="23"/>
        <v>50000</v>
      </c>
      <c r="L70" s="10" t="s">
        <v>61</v>
      </c>
      <c r="M70" s="9"/>
      <c r="N70" s="9"/>
      <c r="O70" s="9"/>
    </row>
    <row r="71" spans="2:15" x14ac:dyDescent="0.3">
      <c r="B71" s="9"/>
      <c r="C71" s="10"/>
      <c r="D71" s="143">
        <f t="shared" ca="1" si="18"/>
        <v>53</v>
      </c>
      <c r="E71" s="144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>44947</v>
      </c>
      <c r="F71" s="145">
        <f t="shared" ca="1" si="19"/>
        <v>571</v>
      </c>
      <c r="G71" s="145">
        <f t="shared" ca="1" si="20"/>
        <v>135</v>
      </c>
      <c r="H71" s="142">
        <f t="shared" ca="1" si="21"/>
        <v>436</v>
      </c>
      <c r="I71" s="146">
        <f t="shared" ca="1" si="22"/>
        <v>0</v>
      </c>
      <c r="J71" s="142">
        <v>135</v>
      </c>
      <c r="K71" s="147">
        <f t="shared" ca="1" si="23"/>
        <v>50000</v>
      </c>
      <c r="L71" s="10" t="s">
        <v>61</v>
      </c>
      <c r="M71" s="9"/>
      <c r="N71" s="9"/>
      <c r="O71" s="9"/>
    </row>
    <row r="72" spans="2:15" x14ac:dyDescent="0.3">
      <c r="B72" s="9"/>
      <c r="C72" s="10"/>
      <c r="D72" s="143">
        <f t="shared" ca="1" si="18"/>
        <v>54</v>
      </c>
      <c r="E72" s="144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>44954</v>
      </c>
      <c r="F72" s="145">
        <f t="shared" ca="1" si="19"/>
        <v>571</v>
      </c>
      <c r="G72" s="145">
        <f t="shared" ca="1" si="20"/>
        <v>135</v>
      </c>
      <c r="H72" s="142">
        <f t="shared" ca="1" si="21"/>
        <v>436</v>
      </c>
      <c r="I72" s="146">
        <f t="shared" ca="1" si="22"/>
        <v>0</v>
      </c>
      <c r="J72" s="142">
        <v>135</v>
      </c>
      <c r="K72" s="147">
        <f t="shared" ca="1" si="23"/>
        <v>50000</v>
      </c>
      <c r="L72" s="10" t="s">
        <v>61</v>
      </c>
      <c r="M72" s="9"/>
      <c r="N72" s="9"/>
      <c r="O72" s="9"/>
    </row>
    <row r="73" spans="2:15" x14ac:dyDescent="0.3">
      <c r="B73" s="9"/>
      <c r="C73" s="10"/>
      <c r="D73" s="143">
        <f t="shared" ca="1" si="18"/>
        <v>55</v>
      </c>
      <c r="E73" s="144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>44961</v>
      </c>
      <c r="F73" s="145">
        <f t="shared" ca="1" si="19"/>
        <v>571</v>
      </c>
      <c r="G73" s="145">
        <f t="shared" ca="1" si="20"/>
        <v>135</v>
      </c>
      <c r="H73" s="142">
        <f t="shared" ca="1" si="21"/>
        <v>436</v>
      </c>
      <c r="I73" s="146">
        <f t="shared" ca="1" si="22"/>
        <v>0</v>
      </c>
      <c r="J73" s="142">
        <v>135</v>
      </c>
      <c r="K73" s="147">
        <f t="shared" ca="1" si="23"/>
        <v>50000</v>
      </c>
      <c r="L73" s="10" t="s">
        <v>61</v>
      </c>
      <c r="M73" s="9"/>
      <c r="N73" s="9"/>
      <c r="O73" s="9"/>
    </row>
    <row r="74" spans="2:15" x14ac:dyDescent="0.3">
      <c r="B74" s="9"/>
      <c r="C74" s="10"/>
      <c r="D74" s="143">
        <f t="shared" ca="1" si="18"/>
        <v>56</v>
      </c>
      <c r="E74" s="144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>44968</v>
      </c>
      <c r="F74" s="145">
        <f t="shared" ca="1" si="19"/>
        <v>571</v>
      </c>
      <c r="G74" s="145">
        <f t="shared" ca="1" si="20"/>
        <v>135</v>
      </c>
      <c r="H74" s="142">
        <f t="shared" ca="1" si="21"/>
        <v>436</v>
      </c>
      <c r="I74" s="146">
        <f t="shared" ca="1" si="22"/>
        <v>0</v>
      </c>
      <c r="J74" s="142">
        <v>135</v>
      </c>
      <c r="K74" s="147">
        <f t="shared" ca="1" si="23"/>
        <v>50000</v>
      </c>
      <c r="L74" s="10" t="s">
        <v>61</v>
      </c>
      <c r="M74" s="9"/>
      <c r="N74" s="9"/>
      <c r="O74" s="9"/>
    </row>
    <row r="75" spans="2:15" x14ac:dyDescent="0.3">
      <c r="B75" s="9"/>
      <c r="C75" s="10"/>
      <c r="D75" s="143">
        <f t="shared" ca="1" si="18"/>
        <v>57</v>
      </c>
      <c r="E75" s="144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>44975</v>
      </c>
      <c r="F75" s="145">
        <f t="shared" ca="1" si="19"/>
        <v>571</v>
      </c>
      <c r="G75" s="145">
        <f t="shared" ca="1" si="20"/>
        <v>135</v>
      </c>
      <c r="H75" s="142">
        <f t="shared" ca="1" si="21"/>
        <v>436</v>
      </c>
      <c r="I75" s="146">
        <f t="shared" ca="1" si="22"/>
        <v>0</v>
      </c>
      <c r="J75" s="142">
        <v>135</v>
      </c>
      <c r="K75" s="147">
        <f t="shared" ca="1" si="23"/>
        <v>50000</v>
      </c>
      <c r="L75" s="10" t="s">
        <v>61</v>
      </c>
      <c r="M75" s="9"/>
      <c r="N75" s="9"/>
      <c r="O75" s="9"/>
    </row>
    <row r="76" spans="2:15" x14ac:dyDescent="0.3">
      <c r="B76" s="9"/>
      <c r="C76" s="10"/>
      <c r="D76" s="143">
        <f t="shared" ca="1" si="18"/>
        <v>58</v>
      </c>
      <c r="E76" s="144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>44982</v>
      </c>
      <c r="F76" s="145">
        <f t="shared" ca="1" si="19"/>
        <v>571</v>
      </c>
      <c r="G76" s="145">
        <f t="shared" ca="1" si="20"/>
        <v>135</v>
      </c>
      <c r="H76" s="142">
        <f t="shared" ca="1" si="21"/>
        <v>436</v>
      </c>
      <c r="I76" s="146">
        <f t="shared" ca="1" si="22"/>
        <v>0</v>
      </c>
      <c r="J76" s="142">
        <v>135</v>
      </c>
      <c r="K76" s="147">
        <f t="shared" ca="1" si="23"/>
        <v>50000</v>
      </c>
      <c r="L76" s="10" t="s">
        <v>61</v>
      </c>
      <c r="M76" s="9"/>
      <c r="N76" s="9"/>
      <c r="O76" s="9"/>
    </row>
    <row r="77" spans="2:15" x14ac:dyDescent="0.3">
      <c r="B77" s="9"/>
      <c r="C77" s="10"/>
      <c r="D77" s="143">
        <f t="shared" ca="1" si="18"/>
        <v>59</v>
      </c>
      <c r="E77" s="144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>44989</v>
      </c>
      <c r="F77" s="145">
        <f t="shared" ca="1" si="19"/>
        <v>571</v>
      </c>
      <c r="G77" s="145">
        <f t="shared" ca="1" si="20"/>
        <v>135</v>
      </c>
      <c r="H77" s="142">
        <f t="shared" ca="1" si="21"/>
        <v>436</v>
      </c>
      <c r="I77" s="146">
        <f t="shared" ca="1" si="22"/>
        <v>0</v>
      </c>
      <c r="J77" s="142">
        <v>135</v>
      </c>
      <c r="K77" s="147">
        <f t="shared" ca="1" si="23"/>
        <v>50000</v>
      </c>
      <c r="L77" s="10" t="s">
        <v>61</v>
      </c>
      <c r="M77" s="9"/>
      <c r="N77" s="9"/>
      <c r="O77" s="9"/>
    </row>
    <row r="78" spans="2:15" x14ac:dyDescent="0.3">
      <c r="B78" s="9"/>
      <c r="C78" s="10"/>
      <c r="D78" s="143">
        <f t="shared" ca="1" si="18"/>
        <v>60</v>
      </c>
      <c r="E78" s="144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>44996</v>
      </c>
      <c r="F78" s="145">
        <f t="shared" ca="1" si="19"/>
        <v>571</v>
      </c>
      <c r="G78" s="145">
        <f t="shared" ca="1" si="20"/>
        <v>135</v>
      </c>
      <c r="H78" s="142">
        <f t="shared" ca="1" si="21"/>
        <v>436</v>
      </c>
      <c r="I78" s="146">
        <f t="shared" ca="1" si="22"/>
        <v>0</v>
      </c>
      <c r="J78" s="142">
        <v>135</v>
      </c>
      <c r="K78" s="147">
        <f t="shared" ca="1" si="23"/>
        <v>50000</v>
      </c>
      <c r="L78" s="10" t="s">
        <v>61</v>
      </c>
      <c r="M78" s="9"/>
      <c r="N78" s="9"/>
      <c r="O78" s="9"/>
    </row>
    <row r="79" spans="2:15" x14ac:dyDescent="0.3">
      <c r="B79" s="9"/>
      <c r="C79" s="10"/>
      <c r="D79" s="143">
        <f t="shared" ca="1" si="18"/>
        <v>61</v>
      </c>
      <c r="E79" s="144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>45003</v>
      </c>
      <c r="F79" s="145">
        <f t="shared" ca="1" si="19"/>
        <v>571</v>
      </c>
      <c r="G79" s="145">
        <f t="shared" ca="1" si="20"/>
        <v>135</v>
      </c>
      <c r="H79" s="142">
        <f t="shared" ca="1" si="21"/>
        <v>436</v>
      </c>
      <c r="I79" s="146">
        <f t="shared" ca="1" si="22"/>
        <v>0</v>
      </c>
      <c r="J79" s="142">
        <v>135</v>
      </c>
      <c r="K79" s="147">
        <f t="shared" ca="1" si="23"/>
        <v>50000</v>
      </c>
      <c r="L79" s="10" t="s">
        <v>61</v>
      </c>
      <c r="M79" s="9"/>
      <c r="N79" s="9"/>
      <c r="O79" s="9"/>
    </row>
    <row r="80" spans="2:15" x14ac:dyDescent="0.3">
      <c r="B80" s="9"/>
      <c r="C80" s="10"/>
      <c r="D80" s="143">
        <f t="shared" ca="1" si="18"/>
        <v>62</v>
      </c>
      <c r="E80" s="144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>45010</v>
      </c>
      <c r="F80" s="145">
        <f t="shared" ca="1" si="19"/>
        <v>571</v>
      </c>
      <c r="G80" s="145">
        <f t="shared" ca="1" si="20"/>
        <v>135</v>
      </c>
      <c r="H80" s="142">
        <f t="shared" ca="1" si="21"/>
        <v>436</v>
      </c>
      <c r="I80" s="146">
        <f t="shared" ca="1" si="22"/>
        <v>0</v>
      </c>
      <c r="J80" s="142">
        <v>135</v>
      </c>
      <c r="K80" s="147">
        <f t="shared" ca="1" si="23"/>
        <v>50000</v>
      </c>
      <c r="L80" s="10" t="s">
        <v>61</v>
      </c>
      <c r="M80" s="9"/>
      <c r="N80" s="9"/>
      <c r="O80" s="9"/>
    </row>
    <row r="81" spans="2:15" x14ac:dyDescent="0.3">
      <c r="B81" s="9"/>
      <c r="C81" s="10"/>
      <c r="D81" s="143">
        <f t="shared" ca="1" si="18"/>
        <v>63</v>
      </c>
      <c r="E81" s="144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>45017</v>
      </c>
      <c r="F81" s="145">
        <f t="shared" ca="1" si="19"/>
        <v>571</v>
      </c>
      <c r="G81" s="145">
        <f t="shared" ca="1" si="20"/>
        <v>135</v>
      </c>
      <c r="H81" s="142">
        <f t="shared" ca="1" si="21"/>
        <v>436</v>
      </c>
      <c r="I81" s="146">
        <f t="shared" ca="1" si="22"/>
        <v>0</v>
      </c>
      <c r="J81" s="142">
        <v>135</v>
      </c>
      <c r="K81" s="147">
        <f t="shared" ca="1" si="23"/>
        <v>50000</v>
      </c>
      <c r="L81" s="10" t="s">
        <v>61</v>
      </c>
      <c r="M81" s="9"/>
      <c r="N81" s="9"/>
      <c r="O81" s="9"/>
    </row>
    <row r="82" spans="2:15" x14ac:dyDescent="0.3">
      <c r="B82" s="9"/>
      <c r="C82" s="10"/>
      <c r="D82" s="143">
        <f t="shared" ca="1" si="18"/>
        <v>64</v>
      </c>
      <c r="E82" s="144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>45024</v>
      </c>
      <c r="F82" s="145">
        <f t="shared" ca="1" si="19"/>
        <v>571</v>
      </c>
      <c r="G82" s="145">
        <f t="shared" ca="1" si="20"/>
        <v>135</v>
      </c>
      <c r="H82" s="142">
        <f t="shared" ca="1" si="21"/>
        <v>436</v>
      </c>
      <c r="I82" s="146">
        <f t="shared" ca="1" si="22"/>
        <v>0</v>
      </c>
      <c r="J82" s="142">
        <v>135</v>
      </c>
      <c r="K82" s="147">
        <f t="shared" ca="1" si="23"/>
        <v>50000</v>
      </c>
      <c r="L82" s="10" t="s">
        <v>61</v>
      </c>
      <c r="M82" s="9"/>
      <c r="N82" s="9"/>
      <c r="O82" s="9"/>
    </row>
    <row r="83" spans="2:15" x14ac:dyDescent="0.3">
      <c r="B83" s="9"/>
      <c r="C83" s="10"/>
      <c r="D83" s="143">
        <f t="shared" ca="1" si="18"/>
        <v>65</v>
      </c>
      <c r="E83" s="144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>45031</v>
      </c>
      <c r="F83" s="145">
        <f t="shared" ca="1" si="19"/>
        <v>571</v>
      </c>
      <c r="G83" s="145">
        <f t="shared" ca="1" si="20"/>
        <v>135</v>
      </c>
      <c r="H83" s="142">
        <f t="shared" ca="1" si="21"/>
        <v>436</v>
      </c>
      <c r="I83" s="146">
        <f t="shared" ca="1" si="22"/>
        <v>0</v>
      </c>
      <c r="J83" s="142">
        <v>135</v>
      </c>
      <c r="K83" s="147">
        <f t="shared" ca="1" si="23"/>
        <v>50000</v>
      </c>
      <c r="L83" s="10" t="s">
        <v>61</v>
      </c>
      <c r="M83" s="9"/>
      <c r="N83" s="9"/>
      <c r="O83" s="9"/>
    </row>
    <row r="84" spans="2:15" x14ac:dyDescent="0.3">
      <c r="B84" s="9"/>
      <c r="C84" s="10"/>
      <c r="D84" s="143">
        <f t="shared" ca="1" si="18"/>
        <v>66</v>
      </c>
      <c r="E84" s="144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>45038</v>
      </c>
      <c r="F84" s="145">
        <f t="shared" ca="1" si="19"/>
        <v>571</v>
      </c>
      <c r="G84" s="145">
        <f t="shared" ca="1" si="20"/>
        <v>135</v>
      </c>
      <c r="H84" s="142">
        <f t="shared" ca="1" si="21"/>
        <v>436</v>
      </c>
      <c r="I84" s="146">
        <f t="shared" ca="1" si="22"/>
        <v>0</v>
      </c>
      <c r="J84" s="142">
        <v>135</v>
      </c>
      <c r="K84" s="147">
        <f t="shared" ca="1" si="23"/>
        <v>50000</v>
      </c>
      <c r="L84" s="10" t="s">
        <v>61</v>
      </c>
      <c r="M84" s="9"/>
      <c r="N84" s="9"/>
      <c r="O84" s="9"/>
    </row>
    <row r="85" spans="2:15" x14ac:dyDescent="0.3">
      <c r="B85" s="9"/>
      <c r="C85" s="10"/>
      <c r="D85" s="143">
        <f t="shared" ca="1" si="18"/>
        <v>67</v>
      </c>
      <c r="E85" s="144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>45045</v>
      </c>
      <c r="F85" s="145">
        <f t="shared" ca="1" si="19"/>
        <v>571</v>
      </c>
      <c r="G85" s="145">
        <f t="shared" ca="1" si="20"/>
        <v>135</v>
      </c>
      <c r="H85" s="142">
        <f t="shared" ca="1" si="21"/>
        <v>436</v>
      </c>
      <c r="I85" s="146">
        <f t="shared" ca="1" si="22"/>
        <v>0</v>
      </c>
      <c r="J85" s="142">
        <v>135</v>
      </c>
      <c r="K85" s="147">
        <f t="shared" ca="1" si="23"/>
        <v>50000</v>
      </c>
      <c r="L85" s="10" t="s">
        <v>61</v>
      </c>
      <c r="M85" s="9"/>
      <c r="N85" s="9"/>
      <c r="O85" s="9"/>
    </row>
    <row r="86" spans="2:15" x14ac:dyDescent="0.3">
      <c r="B86" s="9"/>
      <c r="C86" s="10"/>
      <c r="D86" s="143">
        <f t="shared" ca="1" si="18"/>
        <v>68</v>
      </c>
      <c r="E86" s="144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>45052</v>
      </c>
      <c r="F86" s="145">
        <f t="shared" ca="1" si="19"/>
        <v>571</v>
      </c>
      <c r="G86" s="145">
        <f t="shared" ca="1" si="20"/>
        <v>135</v>
      </c>
      <c r="H86" s="142">
        <f t="shared" ca="1" si="21"/>
        <v>436</v>
      </c>
      <c r="I86" s="146">
        <f t="shared" ca="1" si="22"/>
        <v>0</v>
      </c>
      <c r="J86" s="142">
        <v>135</v>
      </c>
      <c r="K86" s="147">
        <f t="shared" ca="1" si="23"/>
        <v>50000</v>
      </c>
      <c r="L86" s="10" t="s">
        <v>61</v>
      </c>
      <c r="M86" s="9"/>
      <c r="N86" s="9"/>
      <c r="O86" s="9"/>
    </row>
    <row r="87" spans="2:15" x14ac:dyDescent="0.3">
      <c r="B87" s="9"/>
      <c r="C87" s="10"/>
      <c r="D87" s="143">
        <f t="shared" ca="1" si="18"/>
        <v>69</v>
      </c>
      <c r="E87" s="144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>45059</v>
      </c>
      <c r="F87" s="145">
        <f t="shared" ca="1" si="19"/>
        <v>571</v>
      </c>
      <c r="G87" s="145">
        <f t="shared" ca="1" si="20"/>
        <v>135</v>
      </c>
      <c r="H87" s="142">
        <f t="shared" ca="1" si="21"/>
        <v>436</v>
      </c>
      <c r="I87" s="146">
        <f t="shared" ca="1" si="22"/>
        <v>0</v>
      </c>
      <c r="J87" s="142">
        <v>135</v>
      </c>
      <c r="K87" s="147">
        <f t="shared" ca="1" si="23"/>
        <v>50000</v>
      </c>
      <c r="L87" s="10" t="s">
        <v>61</v>
      </c>
      <c r="M87" s="9"/>
      <c r="N87" s="9"/>
      <c r="O87" s="9"/>
    </row>
    <row r="88" spans="2:15" x14ac:dyDescent="0.3">
      <c r="B88" s="9"/>
      <c r="C88" s="10"/>
      <c r="D88" s="143">
        <f t="shared" ca="1" si="18"/>
        <v>70</v>
      </c>
      <c r="E88" s="144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>45066</v>
      </c>
      <c r="F88" s="145">
        <f t="shared" ca="1" si="19"/>
        <v>571</v>
      </c>
      <c r="G88" s="145">
        <f t="shared" ca="1" si="20"/>
        <v>135</v>
      </c>
      <c r="H88" s="142">
        <f t="shared" ca="1" si="21"/>
        <v>436</v>
      </c>
      <c r="I88" s="146">
        <f t="shared" ca="1" si="22"/>
        <v>0</v>
      </c>
      <c r="J88" s="142">
        <v>135</v>
      </c>
      <c r="K88" s="147">
        <f t="shared" ca="1" si="23"/>
        <v>50000</v>
      </c>
      <c r="L88" s="10" t="s">
        <v>61</v>
      </c>
      <c r="M88" s="9"/>
      <c r="N88" s="9"/>
      <c r="O88" s="9"/>
    </row>
    <row r="89" spans="2:15" x14ac:dyDescent="0.3">
      <c r="B89" s="9"/>
      <c r="C89" s="10"/>
      <c r="D89" s="143">
        <f t="shared" ca="1" si="18"/>
        <v>71</v>
      </c>
      <c r="E89" s="144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>45073</v>
      </c>
      <c r="F89" s="145">
        <f t="shared" ca="1" si="19"/>
        <v>571</v>
      </c>
      <c r="G89" s="145">
        <f t="shared" ca="1" si="20"/>
        <v>135</v>
      </c>
      <c r="H89" s="142">
        <f t="shared" ca="1" si="21"/>
        <v>436</v>
      </c>
      <c r="I89" s="146">
        <f t="shared" ca="1" si="22"/>
        <v>0</v>
      </c>
      <c r="J89" s="142">
        <v>135</v>
      </c>
      <c r="K89" s="147">
        <f t="shared" ca="1" si="23"/>
        <v>50000</v>
      </c>
      <c r="L89" s="10" t="s">
        <v>61</v>
      </c>
      <c r="M89" s="9"/>
      <c r="N89" s="9"/>
      <c r="O89" s="9"/>
    </row>
    <row r="90" spans="2:15" x14ac:dyDescent="0.3">
      <c r="B90" s="9"/>
      <c r="C90" s="10"/>
      <c r="D90" s="143">
        <f t="shared" ca="1" si="18"/>
        <v>72</v>
      </c>
      <c r="E90" s="144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>45080</v>
      </c>
      <c r="F90" s="145">
        <f t="shared" ca="1" si="19"/>
        <v>571</v>
      </c>
      <c r="G90" s="145">
        <f t="shared" ca="1" si="20"/>
        <v>135</v>
      </c>
      <c r="H90" s="142">
        <f t="shared" ca="1" si="21"/>
        <v>436</v>
      </c>
      <c r="I90" s="146">
        <f t="shared" ca="1" si="22"/>
        <v>0</v>
      </c>
      <c r="J90" s="142">
        <v>135</v>
      </c>
      <c r="K90" s="147">
        <f t="shared" ca="1" si="23"/>
        <v>50000</v>
      </c>
      <c r="L90" s="10" t="s">
        <v>61</v>
      </c>
      <c r="M90" s="9"/>
      <c r="N90" s="9"/>
      <c r="O90" s="9"/>
    </row>
    <row r="91" spans="2:15" x14ac:dyDescent="0.3">
      <c r="B91" s="9"/>
      <c r="C91" s="10"/>
      <c r="D91" s="143">
        <f t="shared" ca="1" si="18"/>
        <v>73</v>
      </c>
      <c r="E91" s="144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>45087</v>
      </c>
      <c r="F91" s="145">
        <f t="shared" ca="1" si="19"/>
        <v>571</v>
      </c>
      <c r="G91" s="145">
        <f t="shared" ca="1" si="20"/>
        <v>135</v>
      </c>
      <c r="H91" s="142">
        <f t="shared" ca="1" si="21"/>
        <v>436</v>
      </c>
      <c r="I91" s="146">
        <f t="shared" ca="1" si="22"/>
        <v>0</v>
      </c>
      <c r="J91" s="142">
        <v>135</v>
      </c>
      <c r="K91" s="147">
        <f t="shared" ca="1" si="23"/>
        <v>50000</v>
      </c>
      <c r="L91" s="10" t="s">
        <v>61</v>
      </c>
      <c r="M91" s="9"/>
      <c r="N91" s="9"/>
      <c r="O91" s="9"/>
    </row>
    <row r="92" spans="2:15" x14ac:dyDescent="0.3">
      <c r="B92" s="9"/>
      <c r="C92" s="10"/>
      <c r="D92" s="143">
        <f t="shared" ca="1" si="18"/>
        <v>74</v>
      </c>
      <c r="E92" s="144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>45094</v>
      </c>
      <c r="F92" s="145">
        <f t="shared" ca="1" si="19"/>
        <v>571</v>
      </c>
      <c r="G92" s="145">
        <f t="shared" ca="1" si="20"/>
        <v>135</v>
      </c>
      <c r="H92" s="142">
        <f t="shared" ca="1" si="21"/>
        <v>436</v>
      </c>
      <c r="I92" s="146">
        <f t="shared" ca="1" si="22"/>
        <v>0</v>
      </c>
      <c r="J92" s="142">
        <v>135</v>
      </c>
      <c r="K92" s="147">
        <f t="shared" ca="1" si="23"/>
        <v>50000</v>
      </c>
      <c r="L92" s="10" t="s">
        <v>61</v>
      </c>
      <c r="M92" s="9"/>
      <c r="N92" s="9"/>
      <c r="O92" s="9"/>
    </row>
    <row r="93" spans="2:15" x14ac:dyDescent="0.3">
      <c r="B93" s="9"/>
      <c r="C93" s="10"/>
      <c r="D93" s="143">
        <f t="shared" ca="1" si="18"/>
        <v>75</v>
      </c>
      <c r="E93" s="144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>45101</v>
      </c>
      <c r="F93" s="145">
        <f t="shared" ca="1" si="19"/>
        <v>571</v>
      </c>
      <c r="G93" s="145">
        <f t="shared" ca="1" si="20"/>
        <v>135</v>
      </c>
      <c r="H93" s="142">
        <f t="shared" ca="1" si="21"/>
        <v>436</v>
      </c>
      <c r="I93" s="146">
        <f t="shared" ca="1" si="22"/>
        <v>0</v>
      </c>
      <c r="J93" s="142">
        <v>135</v>
      </c>
      <c r="K93" s="147">
        <f t="shared" ca="1" si="23"/>
        <v>50000</v>
      </c>
      <c r="L93" s="10" t="s">
        <v>61</v>
      </c>
      <c r="M93" s="9"/>
      <c r="N93" s="9"/>
      <c r="O93" s="9"/>
    </row>
    <row r="94" spans="2:15" x14ac:dyDescent="0.3">
      <c r="B94" s="9"/>
      <c r="C94" s="10"/>
      <c r="D94" s="143">
        <f t="shared" ca="1" si="18"/>
        <v>76</v>
      </c>
      <c r="E94" s="144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>45108</v>
      </c>
      <c r="F94" s="145">
        <f t="shared" ca="1" si="19"/>
        <v>571</v>
      </c>
      <c r="G94" s="145">
        <f t="shared" ca="1" si="20"/>
        <v>135</v>
      </c>
      <c r="H94" s="142">
        <f t="shared" ca="1" si="21"/>
        <v>436</v>
      </c>
      <c r="I94" s="146">
        <f t="shared" ca="1" si="22"/>
        <v>0</v>
      </c>
      <c r="J94" s="142">
        <v>135</v>
      </c>
      <c r="K94" s="147">
        <f t="shared" ca="1" si="23"/>
        <v>50000</v>
      </c>
      <c r="L94" s="10" t="s">
        <v>61</v>
      </c>
      <c r="M94" s="9"/>
      <c r="N94" s="9"/>
      <c r="O94" s="9"/>
    </row>
    <row r="95" spans="2:15" x14ac:dyDescent="0.3">
      <c r="B95" s="9"/>
      <c r="C95" s="10"/>
      <c r="D95" s="143">
        <f t="shared" ca="1" si="18"/>
        <v>77</v>
      </c>
      <c r="E95" s="144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>45115</v>
      </c>
      <c r="F95" s="145">
        <f t="shared" ca="1" si="19"/>
        <v>571</v>
      </c>
      <c r="G95" s="145">
        <f t="shared" ca="1" si="20"/>
        <v>135</v>
      </c>
      <c r="H95" s="142">
        <f t="shared" ca="1" si="21"/>
        <v>436</v>
      </c>
      <c r="I95" s="146">
        <f t="shared" ca="1" si="22"/>
        <v>0</v>
      </c>
      <c r="J95" s="142">
        <v>135</v>
      </c>
      <c r="K95" s="147">
        <f t="shared" ca="1" si="23"/>
        <v>50000</v>
      </c>
      <c r="L95" s="10" t="s">
        <v>61</v>
      </c>
      <c r="M95" s="9"/>
      <c r="N95" s="9"/>
      <c r="O95" s="9"/>
    </row>
    <row r="96" spans="2:15" x14ac:dyDescent="0.3">
      <c r="B96" s="9"/>
      <c r="C96" s="10"/>
      <c r="D96" s="143">
        <f t="shared" ca="1" si="18"/>
        <v>78</v>
      </c>
      <c r="E96" s="144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>45122</v>
      </c>
      <c r="F96" s="145">
        <f t="shared" ca="1" si="19"/>
        <v>571</v>
      </c>
      <c r="G96" s="145">
        <f t="shared" ca="1" si="20"/>
        <v>135</v>
      </c>
      <c r="H96" s="142">
        <f t="shared" ca="1" si="21"/>
        <v>436</v>
      </c>
      <c r="I96" s="146">
        <f t="shared" ca="1" si="22"/>
        <v>0</v>
      </c>
      <c r="J96" s="142">
        <v>135</v>
      </c>
      <c r="K96" s="147">
        <f t="shared" ca="1" si="23"/>
        <v>50000</v>
      </c>
      <c r="L96" s="10" t="s">
        <v>61</v>
      </c>
      <c r="M96" s="9"/>
      <c r="N96" s="9"/>
      <c r="O96" s="9"/>
    </row>
    <row r="97" spans="2:15" x14ac:dyDescent="0.3">
      <c r="B97" s="9"/>
      <c r="C97" s="10"/>
      <c r="D97" s="143">
        <f t="shared" ref="D97:D147" ca="1" si="24">IF(K96="","",IF($H$5,IF(OR(D96&gt;=$H$8,ROUND(K96,2)&lt;=0),"",D96+1),IF(OR(D96&gt;=$H$8,K96&lt;=0),"",D96+1)))</f>
        <v>79</v>
      </c>
      <c r="E97" s="144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>45129</v>
      </c>
      <c r="F97" s="145">
        <f t="shared" ref="F97:F148" ca="1" si="25">IF($P$17=1,IF(D97="","",IF($H$5,IF(OR(D97=$H$8,$K$12&gt;ROUND((1+$K$5)*K96,0),ROUND((1+$K$5)*K96,0),$K$12),IF(OR(D97=$H$8,$K$12&gt;(1+$K$5)*K96),ROUND((1+$K$5)*K96,0),$K$12)),0)),"")</f>
        <v>571</v>
      </c>
      <c r="G97" s="145">
        <f t="shared" ref="G97:G147" ca="1" si="26">IF($P$17=0,"",IF(D97&lt;&gt;"",IF(AND(D97=1,$H$4=1),0,IF($H$5,ROUND($K$5*K96,0),$K$5*K96)),""))</f>
        <v>135</v>
      </c>
      <c r="H97" s="142">
        <f t="shared" ref="H97:H147" ca="1" si="27">IF($P$17=1,IF(D97="","",IF(I97&lt;&gt;"",F97-G97+I97,F97-G97)),"")</f>
        <v>436</v>
      </c>
      <c r="I97" s="146">
        <f t="shared" ref="I97:I147" ca="1" si="28">IF($P$17=1,IF(J97&gt;=F97,IF(D97&lt;$K$12,IF(AND(D97&lt;&gt;"",F97+($J$19-F97)&lt;K96),(J97-F97),IF(AND(D97&lt;&gt;"",J97=F97),0,IF(D97&lt;&gt;"",0,""))),""),0),"")</f>
        <v>0</v>
      </c>
      <c r="J97" s="142">
        <v>135</v>
      </c>
      <c r="K97" s="147">
        <f t="shared" ref="K97:K148" ca="1" si="29">IF($P$17=1,IF(J97&lt;&gt;0,IF(D97&lt;&gt;"",K96-(J97-G97),""),K96),"")</f>
        <v>50000</v>
      </c>
      <c r="L97" s="155" t="s">
        <v>61</v>
      </c>
      <c r="M97" s="9"/>
      <c r="N97" s="9"/>
      <c r="O97" s="9"/>
    </row>
    <row r="98" spans="2:15" x14ac:dyDescent="0.3">
      <c r="B98" s="9"/>
      <c r="C98" s="10"/>
      <c r="D98" s="143">
        <f t="shared" ca="1" si="24"/>
        <v>80</v>
      </c>
      <c r="E98" s="144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>45136</v>
      </c>
      <c r="F98" s="145">
        <f t="shared" ca="1" si="25"/>
        <v>571</v>
      </c>
      <c r="G98" s="145">
        <f t="shared" ca="1" si="26"/>
        <v>135</v>
      </c>
      <c r="H98" s="142">
        <f t="shared" ca="1" si="27"/>
        <v>436</v>
      </c>
      <c r="I98" s="146">
        <f t="shared" ca="1" si="28"/>
        <v>0</v>
      </c>
      <c r="J98" s="142">
        <v>135</v>
      </c>
      <c r="K98" s="147">
        <f t="shared" ca="1" si="29"/>
        <v>50000</v>
      </c>
      <c r="L98" s="155" t="s">
        <v>61</v>
      </c>
      <c r="M98" s="9"/>
      <c r="N98" s="9"/>
      <c r="O98" s="9"/>
    </row>
    <row r="99" spans="2:15" x14ac:dyDescent="0.3">
      <c r="B99" s="9"/>
      <c r="C99" s="10"/>
      <c r="D99" s="143">
        <f t="shared" ref="D99:D109" ca="1" si="30">IF(K98="","",IF($H$5,IF(OR(D98&gt;=$H$8,ROUND(K98,2)&lt;=0),"",D98+1),IF(OR(D98&gt;=$H$8,K98&lt;=0),"",D98+1)))</f>
        <v>81</v>
      </c>
      <c r="E99" s="144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>45143</v>
      </c>
      <c r="F99" s="145">
        <f t="shared" ref="F99:F109" ca="1" si="31">IF($P$17=1,IF(D99="","",IF($H$5,IF(OR(D99=$H$8,$K$12&gt;ROUND((1+$K$5)*K98,0),ROUND((1+$K$5)*K98,0),$K$12),IF(OR(D99=$H$8,$K$12&gt;(1+$K$5)*K98),ROUND((1+$K$5)*K98,0),$K$12)),0)),"")</f>
        <v>571</v>
      </c>
      <c r="G99" s="145">
        <f t="shared" ref="G99:G109" ca="1" si="32">IF($P$17=0,"",IF(D99&lt;&gt;"",IF(AND(D99=1,$H$4=1),0,IF($H$5,ROUND($K$5*K98,0),$K$5*K98)),""))</f>
        <v>135</v>
      </c>
      <c r="H99" s="142">
        <f t="shared" ref="H99:H109" ca="1" si="33">IF($P$17=1,IF(D99="","",IF(I99&lt;&gt;"",F99-G99+I99,F99-G99)),"")</f>
        <v>436</v>
      </c>
      <c r="I99" s="146">
        <f t="shared" ref="I99:I109" ca="1" si="34">IF($P$17=1,IF(J99&gt;=F99,IF(D99&lt;$K$12,IF(AND(D99&lt;&gt;"",F99+($J$19-F99)&lt;K98),(J99-F99),IF(AND(D99&lt;&gt;"",J99=F99),0,IF(D99&lt;&gt;"",0,""))),""),0),"")</f>
        <v>0</v>
      </c>
      <c r="J99" s="142">
        <v>135</v>
      </c>
      <c r="K99" s="147">
        <f t="shared" ref="K99:K109" ca="1" si="35">IF($P$17=1,IF(J99&lt;&gt;0,IF(D99&lt;&gt;"",K98-(J99-G99),""),K98),"")</f>
        <v>50000</v>
      </c>
      <c r="L99" s="155" t="s">
        <v>61</v>
      </c>
      <c r="M99" s="9"/>
      <c r="N99" s="9"/>
      <c r="O99" s="9"/>
    </row>
    <row r="100" spans="2:15" x14ac:dyDescent="0.3">
      <c r="B100" s="9"/>
      <c r="C100" s="10"/>
      <c r="D100" s="143">
        <f t="shared" ca="1" si="30"/>
        <v>82</v>
      </c>
      <c r="E100" s="144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>45150</v>
      </c>
      <c r="F100" s="145">
        <f t="shared" ca="1" si="31"/>
        <v>571</v>
      </c>
      <c r="G100" s="145">
        <f t="shared" ca="1" si="32"/>
        <v>135</v>
      </c>
      <c r="H100" s="142">
        <f t="shared" ca="1" si="33"/>
        <v>436</v>
      </c>
      <c r="I100" s="146">
        <f t="shared" ca="1" si="34"/>
        <v>0</v>
      </c>
      <c r="J100" s="142">
        <v>135</v>
      </c>
      <c r="K100" s="147">
        <f t="shared" ca="1" si="35"/>
        <v>50000</v>
      </c>
      <c r="L100" s="155" t="s">
        <v>61</v>
      </c>
      <c r="M100" s="9"/>
      <c r="N100" s="9"/>
      <c r="O100" s="9"/>
    </row>
    <row r="101" spans="2:15" x14ac:dyDescent="0.3">
      <c r="B101" s="9"/>
      <c r="C101" s="10"/>
      <c r="D101" s="143">
        <f t="shared" ca="1" si="30"/>
        <v>83</v>
      </c>
      <c r="E101" s="144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>45157</v>
      </c>
      <c r="F101" s="145">
        <f t="shared" ca="1" si="31"/>
        <v>571</v>
      </c>
      <c r="G101" s="145">
        <f t="shared" ca="1" si="32"/>
        <v>135</v>
      </c>
      <c r="H101" s="142">
        <f t="shared" ca="1" si="33"/>
        <v>436</v>
      </c>
      <c r="I101" s="146">
        <f t="shared" ca="1" si="34"/>
        <v>0</v>
      </c>
      <c r="J101" s="142">
        <v>135</v>
      </c>
      <c r="K101" s="147">
        <f t="shared" ca="1" si="35"/>
        <v>50000</v>
      </c>
      <c r="L101" s="155" t="s">
        <v>61</v>
      </c>
      <c r="M101" s="9"/>
      <c r="N101" s="9"/>
      <c r="O101" s="9"/>
    </row>
    <row r="102" spans="2:15" x14ac:dyDescent="0.3">
      <c r="B102" s="9"/>
      <c r="C102" s="10"/>
      <c r="D102" s="143">
        <f t="shared" ca="1" si="30"/>
        <v>84</v>
      </c>
      <c r="E102" s="144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>45164</v>
      </c>
      <c r="F102" s="145">
        <f t="shared" ca="1" si="31"/>
        <v>571</v>
      </c>
      <c r="G102" s="145">
        <f t="shared" ca="1" si="32"/>
        <v>135</v>
      </c>
      <c r="H102" s="142">
        <f t="shared" ca="1" si="33"/>
        <v>436</v>
      </c>
      <c r="I102" s="146">
        <f t="shared" ca="1" si="34"/>
        <v>0</v>
      </c>
      <c r="J102" s="142">
        <v>135</v>
      </c>
      <c r="K102" s="147">
        <f t="shared" ca="1" si="35"/>
        <v>50000</v>
      </c>
      <c r="L102" s="155" t="s">
        <v>61</v>
      </c>
      <c r="M102" s="9"/>
      <c r="N102" s="9"/>
      <c r="O102" s="9"/>
    </row>
    <row r="103" spans="2:15" x14ac:dyDescent="0.3">
      <c r="B103" s="9"/>
      <c r="C103" s="10"/>
      <c r="D103" s="143">
        <f t="shared" ca="1" si="30"/>
        <v>85</v>
      </c>
      <c r="E103" s="144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>45171</v>
      </c>
      <c r="F103" s="145">
        <f t="shared" ca="1" si="31"/>
        <v>571</v>
      </c>
      <c r="G103" s="145">
        <f t="shared" ca="1" si="32"/>
        <v>135</v>
      </c>
      <c r="H103" s="142">
        <f t="shared" ca="1" si="33"/>
        <v>436</v>
      </c>
      <c r="I103" s="146">
        <f t="shared" ca="1" si="34"/>
        <v>0</v>
      </c>
      <c r="J103" s="142">
        <v>135</v>
      </c>
      <c r="K103" s="147">
        <f t="shared" ca="1" si="35"/>
        <v>50000</v>
      </c>
      <c r="L103" s="155" t="s">
        <v>61</v>
      </c>
      <c r="M103" s="9"/>
      <c r="N103" s="9"/>
      <c r="O103" s="9"/>
    </row>
    <row r="104" spans="2:15" x14ac:dyDescent="0.3">
      <c r="B104" s="9"/>
      <c r="C104" s="10"/>
      <c r="D104" s="143">
        <f t="shared" ca="1" si="30"/>
        <v>86</v>
      </c>
      <c r="E104" s="144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>45178</v>
      </c>
      <c r="F104" s="145">
        <f t="shared" ca="1" si="31"/>
        <v>571</v>
      </c>
      <c r="G104" s="145">
        <f t="shared" ca="1" si="32"/>
        <v>135</v>
      </c>
      <c r="H104" s="142">
        <f t="shared" ca="1" si="33"/>
        <v>436</v>
      </c>
      <c r="I104" s="146">
        <f t="shared" ca="1" si="34"/>
        <v>0</v>
      </c>
      <c r="J104" s="142">
        <v>135</v>
      </c>
      <c r="K104" s="147">
        <f t="shared" ca="1" si="35"/>
        <v>50000</v>
      </c>
      <c r="L104" s="155" t="s">
        <v>61</v>
      </c>
      <c r="M104" s="9"/>
      <c r="N104" s="9"/>
      <c r="O104" s="9"/>
    </row>
    <row r="105" spans="2:15" x14ac:dyDescent="0.3">
      <c r="B105" s="9"/>
      <c r="C105" s="10"/>
      <c r="D105" s="143">
        <f t="shared" ca="1" si="30"/>
        <v>87</v>
      </c>
      <c r="E105" s="144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>45185</v>
      </c>
      <c r="F105" s="145">
        <f t="shared" ca="1" si="31"/>
        <v>571</v>
      </c>
      <c r="G105" s="145">
        <f t="shared" ca="1" si="32"/>
        <v>135</v>
      </c>
      <c r="H105" s="142">
        <f t="shared" ca="1" si="33"/>
        <v>436</v>
      </c>
      <c r="I105" s="146">
        <f t="shared" ca="1" si="34"/>
        <v>0</v>
      </c>
      <c r="J105" s="142">
        <v>135</v>
      </c>
      <c r="K105" s="147">
        <f t="shared" ca="1" si="35"/>
        <v>50000</v>
      </c>
      <c r="L105" s="155" t="s">
        <v>61</v>
      </c>
      <c r="M105" s="9"/>
      <c r="N105" s="9"/>
      <c r="O105" s="9"/>
    </row>
    <row r="106" spans="2:15" x14ac:dyDescent="0.3">
      <c r="B106" s="9"/>
      <c r="C106" s="10"/>
      <c r="D106" s="143">
        <f t="shared" ca="1" si="30"/>
        <v>88</v>
      </c>
      <c r="E106" s="144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>45192</v>
      </c>
      <c r="F106" s="145">
        <f t="shared" ca="1" si="31"/>
        <v>571</v>
      </c>
      <c r="G106" s="145">
        <f t="shared" ca="1" si="32"/>
        <v>135</v>
      </c>
      <c r="H106" s="142">
        <f t="shared" ca="1" si="33"/>
        <v>436</v>
      </c>
      <c r="I106" s="146">
        <f t="shared" ca="1" si="34"/>
        <v>0</v>
      </c>
      <c r="J106" s="142">
        <v>135</v>
      </c>
      <c r="K106" s="147">
        <f t="shared" ca="1" si="35"/>
        <v>50000</v>
      </c>
      <c r="L106" s="155" t="s">
        <v>61</v>
      </c>
      <c r="M106" s="9"/>
      <c r="N106" s="9"/>
      <c r="O106" s="9"/>
    </row>
    <row r="107" spans="2:15" x14ac:dyDescent="0.3">
      <c r="B107" s="9"/>
      <c r="C107" s="10"/>
      <c r="D107" s="143">
        <f t="shared" ca="1" si="30"/>
        <v>89</v>
      </c>
      <c r="E107" s="144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>45199</v>
      </c>
      <c r="F107" s="145">
        <f t="shared" ca="1" si="31"/>
        <v>571</v>
      </c>
      <c r="G107" s="145">
        <f t="shared" ca="1" si="32"/>
        <v>135</v>
      </c>
      <c r="H107" s="142">
        <f t="shared" ca="1" si="33"/>
        <v>436</v>
      </c>
      <c r="I107" s="146">
        <f t="shared" ca="1" si="34"/>
        <v>0</v>
      </c>
      <c r="J107" s="142">
        <v>135</v>
      </c>
      <c r="K107" s="147">
        <f t="shared" ca="1" si="35"/>
        <v>50000</v>
      </c>
      <c r="L107" s="155" t="s">
        <v>61</v>
      </c>
      <c r="M107" s="9"/>
      <c r="N107" s="9"/>
      <c r="O107" s="9"/>
    </row>
    <row r="108" spans="2:15" x14ac:dyDescent="0.3">
      <c r="B108" s="9"/>
      <c r="C108" s="10"/>
      <c r="D108" s="143">
        <f t="shared" ca="1" si="30"/>
        <v>90</v>
      </c>
      <c r="E108" s="144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>45206</v>
      </c>
      <c r="F108" s="145">
        <f t="shared" ca="1" si="31"/>
        <v>571</v>
      </c>
      <c r="G108" s="145">
        <f t="shared" ca="1" si="32"/>
        <v>135</v>
      </c>
      <c r="H108" s="142">
        <f t="shared" ca="1" si="33"/>
        <v>436</v>
      </c>
      <c r="I108" s="146">
        <f t="shared" ca="1" si="34"/>
        <v>0</v>
      </c>
      <c r="J108" s="142">
        <v>135</v>
      </c>
      <c r="K108" s="147">
        <f t="shared" ca="1" si="35"/>
        <v>50000</v>
      </c>
      <c r="L108" s="155" t="s">
        <v>61</v>
      </c>
      <c r="M108" s="9"/>
      <c r="N108" s="9"/>
      <c r="O108" s="9"/>
    </row>
    <row r="109" spans="2:15" x14ac:dyDescent="0.3">
      <c r="B109" s="9"/>
      <c r="C109" s="10"/>
      <c r="D109" s="143">
        <f t="shared" ca="1" si="30"/>
        <v>91</v>
      </c>
      <c r="E109" s="144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>45213</v>
      </c>
      <c r="F109" s="145">
        <f t="shared" ca="1" si="31"/>
        <v>571</v>
      </c>
      <c r="G109" s="145">
        <f t="shared" ca="1" si="32"/>
        <v>135</v>
      </c>
      <c r="H109" s="142">
        <f t="shared" ca="1" si="33"/>
        <v>436</v>
      </c>
      <c r="I109" s="146">
        <f t="shared" ca="1" si="34"/>
        <v>0</v>
      </c>
      <c r="J109" s="142">
        <v>135</v>
      </c>
      <c r="K109" s="147">
        <f t="shared" ca="1" si="35"/>
        <v>50000</v>
      </c>
      <c r="L109" s="155" t="s">
        <v>61</v>
      </c>
      <c r="M109" s="9"/>
      <c r="N109" s="9"/>
      <c r="O109" s="9"/>
    </row>
    <row r="110" spans="2:15" x14ac:dyDescent="0.3">
      <c r="B110" s="9"/>
      <c r="C110" s="10"/>
      <c r="D110" s="143">
        <f t="shared" ca="1" si="24"/>
        <v>92</v>
      </c>
      <c r="E110" s="144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>45220</v>
      </c>
      <c r="F110" s="145">
        <f t="shared" ca="1" si="25"/>
        <v>571</v>
      </c>
      <c r="G110" s="145">
        <f t="shared" ca="1" si="26"/>
        <v>135</v>
      </c>
      <c r="H110" s="142">
        <f t="shared" ca="1" si="27"/>
        <v>436</v>
      </c>
      <c r="I110" s="146">
        <f t="shared" ca="1" si="28"/>
        <v>0</v>
      </c>
      <c r="J110" s="142">
        <v>135</v>
      </c>
      <c r="K110" s="147">
        <f t="shared" ca="1" si="29"/>
        <v>50000</v>
      </c>
      <c r="L110" s="155" t="s">
        <v>61</v>
      </c>
      <c r="M110" s="9"/>
      <c r="N110" s="9"/>
      <c r="O110" s="9"/>
    </row>
    <row r="111" spans="2:15" x14ac:dyDescent="0.3">
      <c r="B111" s="9"/>
      <c r="C111" s="10"/>
      <c r="D111" s="143">
        <f t="shared" ca="1" si="24"/>
        <v>93</v>
      </c>
      <c r="E111" s="144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>45227</v>
      </c>
      <c r="F111" s="145">
        <f t="shared" ca="1" si="25"/>
        <v>571</v>
      </c>
      <c r="G111" s="145">
        <f t="shared" ca="1" si="26"/>
        <v>135</v>
      </c>
      <c r="H111" s="142">
        <f t="shared" ca="1" si="27"/>
        <v>436</v>
      </c>
      <c r="I111" s="146">
        <f t="shared" ca="1" si="28"/>
        <v>0</v>
      </c>
      <c r="J111" s="142">
        <v>135</v>
      </c>
      <c r="K111" s="147">
        <f t="shared" ca="1" si="29"/>
        <v>50000</v>
      </c>
      <c r="L111" s="155" t="s">
        <v>61</v>
      </c>
      <c r="M111" s="9"/>
      <c r="N111" s="9"/>
      <c r="O111" s="9"/>
    </row>
    <row r="112" spans="2:15" x14ac:dyDescent="0.3">
      <c r="B112" s="9"/>
      <c r="C112" s="10"/>
      <c r="D112" s="143">
        <f t="shared" ca="1" si="24"/>
        <v>94</v>
      </c>
      <c r="E112" s="144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>45234</v>
      </c>
      <c r="F112" s="145">
        <f t="shared" ca="1" si="25"/>
        <v>571</v>
      </c>
      <c r="G112" s="145">
        <f t="shared" ca="1" si="26"/>
        <v>135</v>
      </c>
      <c r="H112" s="142">
        <f t="shared" ca="1" si="27"/>
        <v>436</v>
      </c>
      <c r="I112" s="146">
        <f t="shared" ca="1" si="28"/>
        <v>0</v>
      </c>
      <c r="J112" s="142">
        <v>135</v>
      </c>
      <c r="K112" s="147">
        <f t="shared" ca="1" si="29"/>
        <v>50000</v>
      </c>
      <c r="L112" s="155" t="s">
        <v>61</v>
      </c>
      <c r="M112" s="9"/>
      <c r="N112" s="9"/>
      <c r="O112" s="9"/>
    </row>
    <row r="113" spans="2:15" x14ac:dyDescent="0.3">
      <c r="B113" s="9"/>
      <c r="C113" s="10"/>
      <c r="D113" s="143">
        <f t="shared" ca="1" si="24"/>
        <v>95</v>
      </c>
      <c r="E113" s="144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>45241</v>
      </c>
      <c r="F113" s="145">
        <f t="shared" ca="1" si="25"/>
        <v>571</v>
      </c>
      <c r="G113" s="145">
        <f t="shared" ca="1" si="26"/>
        <v>135</v>
      </c>
      <c r="H113" s="142">
        <f t="shared" ca="1" si="27"/>
        <v>436</v>
      </c>
      <c r="I113" s="146">
        <f t="shared" ca="1" si="28"/>
        <v>0</v>
      </c>
      <c r="J113" s="142">
        <v>135</v>
      </c>
      <c r="K113" s="147">
        <f t="shared" ca="1" si="29"/>
        <v>50000</v>
      </c>
      <c r="L113" s="155" t="s">
        <v>61</v>
      </c>
      <c r="M113" s="9"/>
      <c r="N113" s="9"/>
      <c r="O113" s="9"/>
    </row>
    <row r="114" spans="2:15" x14ac:dyDescent="0.3">
      <c r="B114" s="9"/>
      <c r="C114" s="10"/>
      <c r="D114" s="143">
        <f t="shared" ca="1" si="24"/>
        <v>96</v>
      </c>
      <c r="E114" s="144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>45248</v>
      </c>
      <c r="F114" s="145">
        <f t="shared" ca="1" si="25"/>
        <v>571</v>
      </c>
      <c r="G114" s="145">
        <f t="shared" ca="1" si="26"/>
        <v>135</v>
      </c>
      <c r="H114" s="142">
        <f t="shared" ca="1" si="27"/>
        <v>436</v>
      </c>
      <c r="I114" s="146">
        <f t="shared" ca="1" si="28"/>
        <v>0</v>
      </c>
      <c r="J114" s="142">
        <v>135</v>
      </c>
      <c r="K114" s="147">
        <f t="shared" ca="1" si="29"/>
        <v>50000</v>
      </c>
      <c r="L114" s="155" t="s">
        <v>61</v>
      </c>
      <c r="M114" s="9"/>
      <c r="N114" s="9"/>
      <c r="O114" s="9"/>
    </row>
    <row r="115" spans="2:15" x14ac:dyDescent="0.3">
      <c r="B115" s="9"/>
      <c r="C115" s="10"/>
      <c r="D115" s="143">
        <f t="shared" ca="1" si="24"/>
        <v>97</v>
      </c>
      <c r="E115" s="144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>45255</v>
      </c>
      <c r="F115" s="145">
        <f t="shared" ca="1" si="25"/>
        <v>571</v>
      </c>
      <c r="G115" s="145">
        <f t="shared" ca="1" si="26"/>
        <v>135</v>
      </c>
      <c r="H115" s="142">
        <f t="shared" ca="1" si="27"/>
        <v>436</v>
      </c>
      <c r="I115" s="146">
        <f t="shared" ca="1" si="28"/>
        <v>0</v>
      </c>
      <c r="J115" s="142">
        <v>135</v>
      </c>
      <c r="K115" s="147">
        <f t="shared" ca="1" si="29"/>
        <v>50000</v>
      </c>
      <c r="L115" s="155" t="s">
        <v>61</v>
      </c>
      <c r="M115" s="9"/>
      <c r="N115" s="9"/>
      <c r="O115" s="9"/>
    </row>
    <row r="116" spans="2:15" x14ac:dyDescent="0.3">
      <c r="B116" s="9"/>
      <c r="C116" s="10"/>
      <c r="D116" s="143">
        <f t="shared" ca="1" si="24"/>
        <v>98</v>
      </c>
      <c r="E116" s="144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>45262</v>
      </c>
      <c r="F116" s="145">
        <f t="shared" ca="1" si="25"/>
        <v>571</v>
      </c>
      <c r="G116" s="145">
        <f t="shared" ca="1" si="26"/>
        <v>135</v>
      </c>
      <c r="H116" s="142">
        <f t="shared" ca="1" si="27"/>
        <v>436</v>
      </c>
      <c r="I116" s="146">
        <f t="shared" ca="1" si="28"/>
        <v>0</v>
      </c>
      <c r="J116" s="142">
        <v>135</v>
      </c>
      <c r="K116" s="147">
        <f t="shared" ca="1" si="29"/>
        <v>50000</v>
      </c>
      <c r="L116" s="155" t="s">
        <v>61</v>
      </c>
      <c r="M116" s="9"/>
      <c r="N116" s="9"/>
      <c r="O116" s="9"/>
    </row>
    <row r="117" spans="2:15" x14ac:dyDescent="0.3">
      <c r="B117" s="9"/>
      <c r="C117" s="10"/>
      <c r="D117" s="143">
        <f t="shared" ca="1" si="24"/>
        <v>99</v>
      </c>
      <c r="E117" s="144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>45269</v>
      </c>
      <c r="F117" s="145">
        <f t="shared" ca="1" si="25"/>
        <v>571</v>
      </c>
      <c r="G117" s="145">
        <f t="shared" ca="1" si="26"/>
        <v>135</v>
      </c>
      <c r="H117" s="142">
        <f t="shared" ca="1" si="27"/>
        <v>436</v>
      </c>
      <c r="I117" s="146">
        <f t="shared" ca="1" si="28"/>
        <v>0</v>
      </c>
      <c r="J117" s="142">
        <v>135</v>
      </c>
      <c r="K117" s="147">
        <f t="shared" ca="1" si="29"/>
        <v>50000</v>
      </c>
      <c r="L117" s="155" t="s">
        <v>61</v>
      </c>
      <c r="M117" s="9"/>
      <c r="N117" s="9"/>
      <c r="O117" s="9"/>
    </row>
    <row r="118" spans="2:15" x14ac:dyDescent="0.3">
      <c r="B118" s="9"/>
      <c r="C118" s="10"/>
      <c r="D118" s="143">
        <f t="shared" ca="1" si="24"/>
        <v>100</v>
      </c>
      <c r="E118" s="144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>45276</v>
      </c>
      <c r="F118" s="145">
        <f t="shared" ca="1" si="25"/>
        <v>50135</v>
      </c>
      <c r="G118" s="145">
        <f t="shared" ca="1" si="26"/>
        <v>135</v>
      </c>
      <c r="H118" s="142">
        <f t="shared" ca="1" si="27"/>
        <v>50000</v>
      </c>
      <c r="I118" s="146">
        <f t="shared" ca="1" si="28"/>
        <v>0</v>
      </c>
      <c r="J118" s="142">
        <v>50135</v>
      </c>
      <c r="K118" s="147">
        <f t="shared" ca="1" si="29"/>
        <v>0</v>
      </c>
      <c r="L118" s="155" t="s">
        <v>61</v>
      </c>
      <c r="M118" s="9"/>
      <c r="N118" s="9"/>
      <c r="O118" s="9"/>
    </row>
    <row r="119" spans="2:15" x14ac:dyDescent="0.3">
      <c r="B119" s="9"/>
      <c r="C119" s="10"/>
      <c r="D119" s="130" t="str">
        <f t="shared" ca="1" si="24"/>
        <v/>
      </c>
      <c r="E119" s="13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132" t="str">
        <f t="shared" ca="1" si="25"/>
        <v/>
      </c>
      <c r="G119" s="132" t="str">
        <f t="shared" ca="1" si="26"/>
        <v/>
      </c>
      <c r="H119" s="133" t="str">
        <f t="shared" ca="1" si="27"/>
        <v/>
      </c>
      <c r="I119" s="134" t="str">
        <f t="shared" ca="1" si="28"/>
        <v/>
      </c>
      <c r="J119" s="133" t="str">
        <f t="shared" ref="J119:J147" ca="1" si="36">IF($P$17=1,IF(F119&gt;=K118,F119,IF(OR($F$12="",$F$12&lt;F119),F119,IF($F$12&gt;=F119,IF(D119&lt;$K$12,IF(AND(D119&lt;&gt;"",F119+($F$12-F119)&lt;K118),$F$12,IF(AND(D119&lt;&gt;"",K118&lt;&gt;""),F119,IF(D119&lt;&gt;"",0,""))),""),0))),"")</f>
        <v/>
      </c>
      <c r="K119" s="147" t="str">
        <f t="shared" ca="1" si="29"/>
        <v/>
      </c>
      <c r="L119" s="155"/>
      <c r="M119" s="9"/>
      <c r="N119" s="9"/>
      <c r="O119" s="9"/>
    </row>
    <row r="120" spans="2:15" x14ac:dyDescent="0.3">
      <c r="B120" s="9"/>
      <c r="C120" s="10"/>
      <c r="D120" s="130" t="str">
        <f t="shared" ca="1" si="24"/>
        <v/>
      </c>
      <c r="E120" s="13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132" t="str">
        <f t="shared" ca="1" si="25"/>
        <v/>
      </c>
      <c r="G120" s="132" t="str">
        <f t="shared" ca="1" si="26"/>
        <v/>
      </c>
      <c r="H120" s="133" t="str">
        <f t="shared" ca="1" si="27"/>
        <v/>
      </c>
      <c r="I120" s="134" t="str">
        <f t="shared" ca="1" si="28"/>
        <v/>
      </c>
      <c r="J120" s="133" t="str">
        <f t="shared" ca="1" si="36"/>
        <v/>
      </c>
      <c r="K120" s="147" t="str">
        <f t="shared" ca="1" si="29"/>
        <v/>
      </c>
      <c r="L120" s="155"/>
      <c r="M120" s="9"/>
      <c r="N120" s="9"/>
      <c r="O120" s="9"/>
    </row>
    <row r="121" spans="2:15" x14ac:dyDescent="0.3">
      <c r="B121" s="9"/>
      <c r="C121" s="10"/>
      <c r="D121" s="130" t="str">
        <f t="shared" ca="1" si="24"/>
        <v/>
      </c>
      <c r="E121" s="13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132" t="str">
        <f t="shared" ca="1" si="25"/>
        <v/>
      </c>
      <c r="G121" s="132" t="str">
        <f t="shared" ca="1" si="26"/>
        <v/>
      </c>
      <c r="H121" s="133" t="str">
        <f t="shared" ca="1" si="27"/>
        <v/>
      </c>
      <c r="I121" s="134" t="str">
        <f t="shared" ca="1" si="28"/>
        <v/>
      </c>
      <c r="J121" s="133" t="str">
        <f t="shared" ca="1" si="36"/>
        <v/>
      </c>
      <c r="K121" s="147" t="str">
        <f t="shared" ca="1" si="29"/>
        <v/>
      </c>
      <c r="L121" s="155"/>
      <c r="M121" s="9"/>
      <c r="N121" s="9"/>
      <c r="O121" s="9"/>
    </row>
    <row r="122" spans="2:15" x14ac:dyDescent="0.3">
      <c r="B122" s="9"/>
      <c r="C122" s="10"/>
      <c r="D122" s="130" t="str">
        <f t="shared" ca="1" si="24"/>
        <v/>
      </c>
      <c r="E122" s="13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132" t="str">
        <f t="shared" ca="1" si="25"/>
        <v/>
      </c>
      <c r="G122" s="132" t="str">
        <f t="shared" ca="1" si="26"/>
        <v/>
      </c>
      <c r="H122" s="133" t="str">
        <f t="shared" ca="1" si="27"/>
        <v/>
      </c>
      <c r="I122" s="134" t="str">
        <f t="shared" ca="1" si="28"/>
        <v/>
      </c>
      <c r="J122" s="133" t="str">
        <f t="shared" ca="1" si="36"/>
        <v/>
      </c>
      <c r="K122" s="147" t="str">
        <f t="shared" ca="1" si="29"/>
        <v/>
      </c>
      <c r="L122" s="155"/>
      <c r="M122" s="9"/>
      <c r="N122" s="9"/>
      <c r="O122" s="9"/>
    </row>
    <row r="123" spans="2:15" x14ac:dyDescent="0.3">
      <c r="B123" s="9"/>
      <c r="C123" s="10"/>
      <c r="D123" s="130" t="str">
        <f t="shared" ca="1" si="24"/>
        <v/>
      </c>
      <c r="E123" s="13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132" t="str">
        <f t="shared" ca="1" si="25"/>
        <v/>
      </c>
      <c r="G123" s="132" t="str">
        <f t="shared" ca="1" si="26"/>
        <v/>
      </c>
      <c r="H123" s="133" t="str">
        <f t="shared" ca="1" si="27"/>
        <v/>
      </c>
      <c r="I123" s="134" t="str">
        <f t="shared" ca="1" si="28"/>
        <v/>
      </c>
      <c r="J123" s="133" t="str">
        <f t="shared" ca="1" si="36"/>
        <v/>
      </c>
      <c r="K123" s="147" t="str">
        <f t="shared" ca="1" si="29"/>
        <v/>
      </c>
      <c r="L123" s="155"/>
      <c r="M123" s="9"/>
      <c r="N123" s="9"/>
      <c r="O123" s="9"/>
    </row>
    <row r="124" spans="2:15" x14ac:dyDescent="0.3">
      <c r="B124" s="9"/>
      <c r="C124" s="10"/>
      <c r="D124" s="130" t="str">
        <f t="shared" ca="1" si="24"/>
        <v/>
      </c>
      <c r="E124" s="13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132" t="str">
        <f t="shared" ca="1" si="25"/>
        <v/>
      </c>
      <c r="G124" s="132" t="str">
        <f t="shared" ca="1" si="26"/>
        <v/>
      </c>
      <c r="H124" s="133" t="str">
        <f t="shared" ca="1" si="27"/>
        <v/>
      </c>
      <c r="I124" s="134" t="str">
        <f t="shared" ca="1" si="28"/>
        <v/>
      </c>
      <c r="J124" s="133" t="str">
        <f t="shared" ca="1" si="36"/>
        <v/>
      </c>
      <c r="K124" s="147" t="str">
        <f t="shared" ca="1" si="29"/>
        <v/>
      </c>
      <c r="L124" s="155"/>
      <c r="M124" s="9"/>
      <c r="N124" s="9"/>
      <c r="O124" s="9"/>
    </row>
    <row r="125" spans="2:15" x14ac:dyDescent="0.3">
      <c r="B125" s="9"/>
      <c r="C125" s="10"/>
      <c r="D125" s="130" t="str">
        <f t="shared" ca="1" si="24"/>
        <v/>
      </c>
      <c r="E125" s="13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132" t="str">
        <f t="shared" ca="1" si="25"/>
        <v/>
      </c>
      <c r="G125" s="132" t="str">
        <f t="shared" ca="1" si="26"/>
        <v/>
      </c>
      <c r="H125" s="133" t="str">
        <f t="shared" ca="1" si="27"/>
        <v/>
      </c>
      <c r="I125" s="134" t="str">
        <f t="shared" ca="1" si="28"/>
        <v/>
      </c>
      <c r="J125" s="133" t="str">
        <f t="shared" ca="1" si="36"/>
        <v/>
      </c>
      <c r="K125" s="147" t="str">
        <f t="shared" ca="1" si="29"/>
        <v/>
      </c>
      <c r="L125" s="155"/>
      <c r="M125" s="9"/>
      <c r="N125" s="9"/>
      <c r="O125" s="9"/>
    </row>
    <row r="126" spans="2:15" x14ac:dyDescent="0.3">
      <c r="B126" s="9"/>
      <c r="C126" s="10"/>
      <c r="D126" s="130" t="str">
        <f t="shared" ca="1" si="24"/>
        <v/>
      </c>
      <c r="E126" s="13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132" t="str">
        <f t="shared" ca="1" si="25"/>
        <v/>
      </c>
      <c r="G126" s="132" t="str">
        <f t="shared" ca="1" si="26"/>
        <v/>
      </c>
      <c r="H126" s="133" t="str">
        <f t="shared" ca="1" si="27"/>
        <v/>
      </c>
      <c r="I126" s="134" t="str">
        <f t="shared" ca="1" si="28"/>
        <v/>
      </c>
      <c r="J126" s="133" t="str">
        <f t="shared" ca="1" si="36"/>
        <v/>
      </c>
      <c r="K126" s="147" t="str">
        <f t="shared" ca="1" si="29"/>
        <v/>
      </c>
      <c r="L126" s="155"/>
      <c r="M126" s="9"/>
      <c r="N126" s="9"/>
      <c r="O126" s="9"/>
    </row>
    <row r="127" spans="2:15" x14ac:dyDescent="0.3">
      <c r="B127" s="9"/>
      <c r="C127" s="10"/>
      <c r="D127" s="130" t="str">
        <f t="shared" ca="1" si="24"/>
        <v/>
      </c>
      <c r="E127" s="13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132" t="str">
        <f t="shared" ca="1" si="25"/>
        <v/>
      </c>
      <c r="G127" s="132" t="str">
        <f t="shared" ca="1" si="26"/>
        <v/>
      </c>
      <c r="H127" s="133" t="str">
        <f t="shared" ca="1" si="27"/>
        <v/>
      </c>
      <c r="I127" s="134" t="str">
        <f t="shared" ca="1" si="28"/>
        <v/>
      </c>
      <c r="J127" s="133" t="str">
        <f t="shared" ca="1" si="36"/>
        <v/>
      </c>
      <c r="K127" s="147" t="str">
        <f t="shared" ca="1" si="29"/>
        <v/>
      </c>
      <c r="L127" s="155"/>
      <c r="M127" s="9"/>
      <c r="N127" s="9"/>
      <c r="O127" s="9"/>
    </row>
    <row r="128" spans="2:15" x14ac:dyDescent="0.3">
      <c r="B128" s="9"/>
      <c r="C128" s="10"/>
      <c r="D128" s="130" t="str">
        <f t="shared" ca="1" si="24"/>
        <v/>
      </c>
      <c r="E128" s="13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132" t="str">
        <f t="shared" ca="1" si="25"/>
        <v/>
      </c>
      <c r="G128" s="132" t="str">
        <f t="shared" ca="1" si="26"/>
        <v/>
      </c>
      <c r="H128" s="133" t="str">
        <f t="shared" ca="1" si="27"/>
        <v/>
      </c>
      <c r="I128" s="134" t="str">
        <f t="shared" ca="1" si="28"/>
        <v/>
      </c>
      <c r="J128" s="133" t="str">
        <f t="shared" ca="1" si="36"/>
        <v/>
      </c>
      <c r="K128" s="147" t="str">
        <f t="shared" ca="1" si="29"/>
        <v/>
      </c>
      <c r="L128" s="155"/>
      <c r="M128" s="9"/>
      <c r="N128" s="9"/>
      <c r="O128" s="9"/>
    </row>
    <row r="129" spans="2:15" x14ac:dyDescent="0.3">
      <c r="B129" s="9"/>
      <c r="C129" s="10"/>
      <c r="D129" s="130" t="str">
        <f t="shared" ca="1" si="24"/>
        <v/>
      </c>
      <c r="E129" s="13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132" t="str">
        <f t="shared" ca="1" si="25"/>
        <v/>
      </c>
      <c r="G129" s="132" t="str">
        <f t="shared" ca="1" si="26"/>
        <v/>
      </c>
      <c r="H129" s="133" t="str">
        <f t="shared" ca="1" si="27"/>
        <v/>
      </c>
      <c r="I129" s="134" t="str">
        <f t="shared" ca="1" si="28"/>
        <v/>
      </c>
      <c r="J129" s="133" t="str">
        <f t="shared" ca="1" si="36"/>
        <v/>
      </c>
      <c r="K129" s="147" t="str">
        <f t="shared" ca="1" si="29"/>
        <v/>
      </c>
      <c r="L129" s="10"/>
      <c r="M129" s="9"/>
      <c r="N129" s="9"/>
      <c r="O129" s="9"/>
    </row>
    <row r="130" spans="2:15" x14ac:dyDescent="0.3">
      <c r="B130" s="9"/>
      <c r="C130" s="10"/>
      <c r="D130" s="130" t="str">
        <f t="shared" ca="1" si="24"/>
        <v/>
      </c>
      <c r="E130" s="13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132" t="str">
        <f t="shared" ca="1" si="25"/>
        <v/>
      </c>
      <c r="G130" s="132" t="str">
        <f t="shared" ca="1" si="26"/>
        <v/>
      </c>
      <c r="H130" s="133" t="str">
        <f t="shared" ca="1" si="27"/>
        <v/>
      </c>
      <c r="I130" s="134" t="str">
        <f t="shared" ca="1" si="28"/>
        <v/>
      </c>
      <c r="J130" s="133" t="str">
        <f t="shared" ca="1" si="36"/>
        <v/>
      </c>
      <c r="K130" s="147" t="str">
        <f t="shared" ca="1" si="29"/>
        <v/>
      </c>
      <c r="L130" s="10"/>
      <c r="M130" s="9"/>
      <c r="N130" s="9"/>
      <c r="O130" s="9"/>
    </row>
    <row r="131" spans="2:15" x14ac:dyDescent="0.3">
      <c r="B131" s="9"/>
      <c r="C131" s="10"/>
      <c r="D131" s="130" t="str">
        <f t="shared" ca="1" si="24"/>
        <v/>
      </c>
      <c r="E131" s="13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132" t="str">
        <f t="shared" ca="1" si="25"/>
        <v/>
      </c>
      <c r="G131" s="132" t="str">
        <f t="shared" ca="1" si="26"/>
        <v/>
      </c>
      <c r="H131" s="133" t="str">
        <f t="shared" ca="1" si="27"/>
        <v/>
      </c>
      <c r="I131" s="134" t="str">
        <f t="shared" ca="1" si="28"/>
        <v/>
      </c>
      <c r="J131" s="133" t="str">
        <f t="shared" ca="1" si="36"/>
        <v/>
      </c>
      <c r="K131" s="147" t="str">
        <f t="shared" ca="1" si="29"/>
        <v/>
      </c>
      <c r="L131" s="10"/>
      <c r="M131" s="9"/>
      <c r="N131" s="9"/>
      <c r="O131" s="9"/>
    </row>
    <row r="132" spans="2:15" x14ac:dyDescent="0.3">
      <c r="B132" s="9"/>
      <c r="C132" s="10"/>
      <c r="D132" s="130" t="str">
        <f t="shared" ca="1" si="24"/>
        <v/>
      </c>
      <c r="E132" s="13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132" t="str">
        <f t="shared" ca="1" si="25"/>
        <v/>
      </c>
      <c r="G132" s="132" t="str">
        <f t="shared" ca="1" si="26"/>
        <v/>
      </c>
      <c r="H132" s="133" t="str">
        <f t="shared" ca="1" si="27"/>
        <v/>
      </c>
      <c r="I132" s="134" t="str">
        <f t="shared" ca="1" si="28"/>
        <v/>
      </c>
      <c r="J132" s="133" t="str">
        <f t="shared" ca="1" si="36"/>
        <v/>
      </c>
      <c r="K132" s="147" t="str">
        <f t="shared" ca="1" si="29"/>
        <v/>
      </c>
      <c r="L132" s="10"/>
      <c r="M132" s="9"/>
      <c r="N132" s="9"/>
      <c r="O132" s="9"/>
    </row>
    <row r="133" spans="2:15" x14ac:dyDescent="0.3">
      <c r="B133" s="9"/>
      <c r="C133" s="10"/>
      <c r="D133" s="130" t="str">
        <f t="shared" ca="1" si="24"/>
        <v/>
      </c>
      <c r="E133" s="13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132" t="str">
        <f t="shared" ca="1" si="25"/>
        <v/>
      </c>
      <c r="G133" s="132" t="str">
        <f t="shared" ca="1" si="26"/>
        <v/>
      </c>
      <c r="H133" s="133" t="str">
        <f t="shared" ca="1" si="27"/>
        <v/>
      </c>
      <c r="I133" s="134" t="str">
        <f t="shared" ca="1" si="28"/>
        <v/>
      </c>
      <c r="J133" s="133" t="str">
        <f t="shared" ca="1" si="36"/>
        <v/>
      </c>
      <c r="K133" s="147" t="str">
        <f t="shared" ca="1" si="29"/>
        <v/>
      </c>
      <c r="L133" s="10"/>
      <c r="M133" s="9"/>
      <c r="N133" s="9"/>
      <c r="O133" s="9"/>
    </row>
    <row r="134" spans="2:15" x14ac:dyDescent="0.3">
      <c r="B134" s="9"/>
      <c r="C134" s="10"/>
      <c r="D134" s="130" t="str">
        <f t="shared" ca="1" si="24"/>
        <v/>
      </c>
      <c r="E134" s="13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132" t="str">
        <f t="shared" ca="1" si="25"/>
        <v/>
      </c>
      <c r="G134" s="132" t="str">
        <f t="shared" ca="1" si="26"/>
        <v/>
      </c>
      <c r="H134" s="133" t="str">
        <f t="shared" ca="1" si="27"/>
        <v/>
      </c>
      <c r="I134" s="134" t="str">
        <f t="shared" ca="1" si="28"/>
        <v/>
      </c>
      <c r="J134" s="133" t="str">
        <f t="shared" ca="1" si="36"/>
        <v/>
      </c>
      <c r="K134" s="147" t="str">
        <f t="shared" ca="1" si="29"/>
        <v/>
      </c>
      <c r="L134" s="10"/>
      <c r="M134" s="9"/>
      <c r="N134" s="9"/>
      <c r="O134" s="9"/>
    </row>
    <row r="135" spans="2:15" x14ac:dyDescent="0.3">
      <c r="B135" s="9"/>
      <c r="C135" s="10"/>
      <c r="D135" s="130" t="str">
        <f t="shared" ca="1" si="24"/>
        <v/>
      </c>
      <c r="E135" s="13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132" t="str">
        <f t="shared" ca="1" si="25"/>
        <v/>
      </c>
      <c r="G135" s="132" t="str">
        <f t="shared" ca="1" si="26"/>
        <v/>
      </c>
      <c r="H135" s="133" t="str">
        <f t="shared" ca="1" si="27"/>
        <v/>
      </c>
      <c r="I135" s="134" t="str">
        <f t="shared" ca="1" si="28"/>
        <v/>
      </c>
      <c r="J135" s="133" t="str">
        <f t="shared" ca="1" si="36"/>
        <v/>
      </c>
      <c r="K135" s="147" t="str">
        <f t="shared" ca="1" si="29"/>
        <v/>
      </c>
      <c r="L135" s="10"/>
      <c r="M135" s="9"/>
      <c r="N135" s="9"/>
      <c r="O135" s="9"/>
    </row>
    <row r="136" spans="2:15" x14ac:dyDescent="0.3">
      <c r="B136" s="9"/>
      <c r="C136" s="10"/>
      <c r="D136" s="130" t="str">
        <f t="shared" ca="1" si="24"/>
        <v/>
      </c>
      <c r="E136" s="13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132" t="str">
        <f t="shared" ca="1" si="25"/>
        <v/>
      </c>
      <c r="G136" s="132" t="str">
        <f t="shared" ca="1" si="26"/>
        <v/>
      </c>
      <c r="H136" s="133" t="str">
        <f t="shared" ca="1" si="27"/>
        <v/>
      </c>
      <c r="I136" s="134" t="str">
        <f t="shared" ca="1" si="28"/>
        <v/>
      </c>
      <c r="J136" s="133" t="str">
        <f t="shared" ca="1" si="36"/>
        <v/>
      </c>
      <c r="K136" s="147" t="str">
        <f t="shared" ca="1" si="29"/>
        <v/>
      </c>
      <c r="L136" s="10"/>
      <c r="M136" s="9"/>
      <c r="N136" s="9"/>
      <c r="O136" s="9"/>
    </row>
    <row r="137" spans="2:15" x14ac:dyDescent="0.3">
      <c r="B137" s="9"/>
      <c r="C137" s="10"/>
      <c r="D137" s="130" t="str">
        <f t="shared" ca="1" si="24"/>
        <v/>
      </c>
      <c r="E137" s="13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132" t="str">
        <f t="shared" ca="1" si="25"/>
        <v/>
      </c>
      <c r="G137" s="132" t="str">
        <f t="shared" ca="1" si="26"/>
        <v/>
      </c>
      <c r="H137" s="133" t="str">
        <f t="shared" ca="1" si="27"/>
        <v/>
      </c>
      <c r="I137" s="134" t="str">
        <f t="shared" ca="1" si="28"/>
        <v/>
      </c>
      <c r="J137" s="133" t="str">
        <f t="shared" ca="1" si="36"/>
        <v/>
      </c>
      <c r="K137" s="147" t="str">
        <f t="shared" ca="1" si="29"/>
        <v/>
      </c>
      <c r="L137" s="10"/>
      <c r="M137" s="9"/>
      <c r="N137" s="9"/>
      <c r="O137" s="9"/>
    </row>
    <row r="138" spans="2:15" x14ac:dyDescent="0.3">
      <c r="B138" s="9"/>
      <c r="C138" s="10"/>
      <c r="D138" s="130" t="str">
        <f t="shared" ca="1" si="24"/>
        <v/>
      </c>
      <c r="E138" s="13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132" t="str">
        <f t="shared" ca="1" si="25"/>
        <v/>
      </c>
      <c r="G138" s="132" t="str">
        <f t="shared" ca="1" si="26"/>
        <v/>
      </c>
      <c r="H138" s="133" t="str">
        <f t="shared" ca="1" si="27"/>
        <v/>
      </c>
      <c r="I138" s="134" t="str">
        <f t="shared" ca="1" si="28"/>
        <v/>
      </c>
      <c r="J138" s="133" t="str">
        <f t="shared" ca="1" si="36"/>
        <v/>
      </c>
      <c r="K138" s="147" t="str">
        <f t="shared" ca="1" si="29"/>
        <v/>
      </c>
      <c r="L138" s="10"/>
      <c r="M138" s="9"/>
      <c r="N138" s="9"/>
      <c r="O138" s="9"/>
    </row>
    <row r="139" spans="2:15" x14ac:dyDescent="0.3">
      <c r="B139" s="9"/>
      <c r="C139" s="10"/>
      <c r="D139" s="130" t="str">
        <f t="shared" ca="1" si="24"/>
        <v/>
      </c>
      <c r="E139" s="13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132" t="str">
        <f t="shared" ca="1" si="25"/>
        <v/>
      </c>
      <c r="G139" s="132" t="str">
        <f t="shared" ca="1" si="26"/>
        <v/>
      </c>
      <c r="H139" s="133" t="str">
        <f t="shared" ca="1" si="27"/>
        <v/>
      </c>
      <c r="I139" s="134" t="str">
        <f t="shared" ca="1" si="28"/>
        <v/>
      </c>
      <c r="J139" s="133" t="str">
        <f t="shared" ca="1" si="36"/>
        <v/>
      </c>
      <c r="K139" s="147" t="str">
        <f t="shared" ca="1" si="29"/>
        <v/>
      </c>
      <c r="L139" s="10"/>
      <c r="M139" s="9"/>
      <c r="N139" s="9"/>
      <c r="O139" s="9"/>
    </row>
    <row r="140" spans="2:15" x14ac:dyDescent="0.3">
      <c r="B140" s="9"/>
      <c r="C140" s="10"/>
      <c r="D140" s="130" t="str">
        <f t="shared" ca="1" si="24"/>
        <v/>
      </c>
      <c r="E140" s="13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132" t="str">
        <f t="shared" ca="1" si="25"/>
        <v/>
      </c>
      <c r="G140" s="132" t="str">
        <f t="shared" ca="1" si="26"/>
        <v/>
      </c>
      <c r="H140" s="133" t="str">
        <f t="shared" ca="1" si="27"/>
        <v/>
      </c>
      <c r="I140" s="134" t="str">
        <f t="shared" ca="1" si="28"/>
        <v/>
      </c>
      <c r="J140" s="133" t="str">
        <f t="shared" ca="1" si="36"/>
        <v/>
      </c>
      <c r="K140" s="147" t="str">
        <f t="shared" ca="1" si="29"/>
        <v/>
      </c>
      <c r="L140" s="10"/>
      <c r="M140" s="9"/>
      <c r="N140" s="9"/>
      <c r="O140" s="9"/>
    </row>
    <row r="141" spans="2:15" x14ac:dyDescent="0.3">
      <c r="B141" s="9"/>
      <c r="C141" s="10"/>
      <c r="D141" s="130" t="str">
        <f t="shared" ca="1" si="24"/>
        <v/>
      </c>
      <c r="E141" s="13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132" t="str">
        <f t="shared" ca="1" si="25"/>
        <v/>
      </c>
      <c r="G141" s="132" t="str">
        <f t="shared" ca="1" si="26"/>
        <v/>
      </c>
      <c r="H141" s="133" t="str">
        <f t="shared" ca="1" si="27"/>
        <v/>
      </c>
      <c r="I141" s="134" t="str">
        <f t="shared" ca="1" si="28"/>
        <v/>
      </c>
      <c r="J141" s="133" t="str">
        <f t="shared" ca="1" si="36"/>
        <v/>
      </c>
      <c r="K141" s="147" t="str">
        <f t="shared" ca="1" si="29"/>
        <v/>
      </c>
      <c r="L141" s="10"/>
      <c r="M141" s="9"/>
      <c r="N141" s="9"/>
      <c r="O141" s="9"/>
    </row>
    <row r="142" spans="2:15" x14ac:dyDescent="0.3">
      <c r="B142" s="9"/>
      <c r="C142" s="10"/>
      <c r="D142" s="130" t="str">
        <f t="shared" ca="1" si="24"/>
        <v/>
      </c>
      <c r="E142" s="13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132" t="str">
        <f t="shared" ca="1" si="25"/>
        <v/>
      </c>
      <c r="G142" s="132" t="str">
        <f t="shared" ca="1" si="26"/>
        <v/>
      </c>
      <c r="H142" s="133" t="str">
        <f t="shared" ca="1" si="27"/>
        <v/>
      </c>
      <c r="I142" s="134" t="str">
        <f t="shared" ca="1" si="28"/>
        <v/>
      </c>
      <c r="J142" s="133" t="str">
        <f t="shared" ca="1" si="36"/>
        <v/>
      </c>
      <c r="K142" s="147" t="str">
        <f t="shared" ca="1" si="29"/>
        <v/>
      </c>
      <c r="L142" s="10"/>
      <c r="M142" s="9"/>
      <c r="N142" s="9"/>
      <c r="O142" s="9"/>
    </row>
    <row r="143" spans="2:15" x14ac:dyDescent="0.3">
      <c r="B143" s="9"/>
      <c r="C143" s="10"/>
      <c r="D143" s="130" t="str">
        <f t="shared" ca="1" si="24"/>
        <v/>
      </c>
      <c r="E143" s="13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132" t="str">
        <f t="shared" ca="1" si="25"/>
        <v/>
      </c>
      <c r="G143" s="132" t="str">
        <f t="shared" ca="1" si="26"/>
        <v/>
      </c>
      <c r="H143" s="133" t="str">
        <f t="shared" ca="1" si="27"/>
        <v/>
      </c>
      <c r="I143" s="134" t="str">
        <f t="shared" ca="1" si="28"/>
        <v/>
      </c>
      <c r="J143" s="133" t="str">
        <f t="shared" ca="1" si="36"/>
        <v/>
      </c>
      <c r="K143" s="147" t="str">
        <f t="shared" ca="1" si="29"/>
        <v/>
      </c>
      <c r="L143" s="10"/>
      <c r="M143" s="9"/>
      <c r="N143" s="9"/>
      <c r="O143" s="9"/>
    </row>
    <row r="144" spans="2:15" x14ac:dyDescent="0.3">
      <c r="B144" s="9"/>
      <c r="C144" s="10"/>
      <c r="D144" s="130" t="str">
        <f t="shared" ca="1" si="24"/>
        <v/>
      </c>
      <c r="E144" s="13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132" t="str">
        <f t="shared" ca="1" si="25"/>
        <v/>
      </c>
      <c r="G144" s="132" t="str">
        <f t="shared" ca="1" si="26"/>
        <v/>
      </c>
      <c r="H144" s="133" t="str">
        <f t="shared" ca="1" si="27"/>
        <v/>
      </c>
      <c r="I144" s="134" t="str">
        <f t="shared" ca="1" si="28"/>
        <v/>
      </c>
      <c r="J144" s="133" t="str">
        <f t="shared" ca="1" si="36"/>
        <v/>
      </c>
      <c r="K144" s="147" t="str">
        <f t="shared" ca="1" si="29"/>
        <v/>
      </c>
      <c r="L144" s="10"/>
      <c r="M144" s="9"/>
      <c r="N144" s="9"/>
      <c r="O144" s="9"/>
    </row>
    <row r="145" spans="2:15" x14ac:dyDescent="0.3">
      <c r="B145" s="9"/>
      <c r="C145" s="10"/>
      <c r="D145" s="130" t="str">
        <f t="shared" ca="1" si="24"/>
        <v/>
      </c>
      <c r="E145" s="13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132" t="str">
        <f t="shared" ca="1" si="25"/>
        <v/>
      </c>
      <c r="G145" s="132" t="str">
        <f t="shared" ca="1" si="26"/>
        <v/>
      </c>
      <c r="H145" s="133" t="str">
        <f t="shared" ca="1" si="27"/>
        <v/>
      </c>
      <c r="I145" s="134" t="str">
        <f t="shared" ca="1" si="28"/>
        <v/>
      </c>
      <c r="J145" s="133" t="str">
        <f t="shared" ca="1" si="36"/>
        <v/>
      </c>
      <c r="K145" s="147" t="str">
        <f t="shared" ca="1" si="29"/>
        <v/>
      </c>
      <c r="L145" s="10"/>
      <c r="M145" s="9"/>
      <c r="N145" s="9"/>
      <c r="O145" s="9"/>
    </row>
    <row r="146" spans="2:15" x14ac:dyDescent="0.3">
      <c r="B146" s="9"/>
      <c r="C146" s="10"/>
      <c r="D146" s="130" t="str">
        <f t="shared" ca="1" si="24"/>
        <v/>
      </c>
      <c r="E146" s="13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132" t="str">
        <f t="shared" ca="1" si="25"/>
        <v/>
      </c>
      <c r="G146" s="132" t="str">
        <f t="shared" ca="1" si="26"/>
        <v/>
      </c>
      <c r="H146" s="133" t="str">
        <f t="shared" ca="1" si="27"/>
        <v/>
      </c>
      <c r="I146" s="134" t="str">
        <f t="shared" ca="1" si="28"/>
        <v/>
      </c>
      <c r="J146" s="133" t="str">
        <f t="shared" ca="1" si="36"/>
        <v/>
      </c>
      <c r="K146" s="147" t="str">
        <f t="shared" ca="1" si="29"/>
        <v/>
      </c>
      <c r="L146" s="10"/>
      <c r="M146" s="9"/>
      <c r="N146" s="9"/>
      <c r="O146" s="9"/>
    </row>
    <row r="147" spans="2:15" x14ac:dyDescent="0.3">
      <c r="B147" s="9"/>
      <c r="C147" s="10"/>
      <c r="D147" s="130" t="str">
        <f t="shared" ca="1" si="24"/>
        <v/>
      </c>
      <c r="E147" s="13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132" t="str">
        <f t="shared" ca="1" si="25"/>
        <v/>
      </c>
      <c r="G147" s="132" t="str">
        <f t="shared" ca="1" si="26"/>
        <v/>
      </c>
      <c r="H147" s="133" t="str">
        <f t="shared" ca="1" si="27"/>
        <v/>
      </c>
      <c r="I147" s="134" t="str">
        <f t="shared" ca="1" si="28"/>
        <v/>
      </c>
      <c r="J147" s="133" t="str">
        <f t="shared" ca="1" si="36"/>
        <v/>
      </c>
      <c r="K147" s="147" t="str">
        <f t="shared" ca="1" si="29"/>
        <v/>
      </c>
      <c r="L147" s="10"/>
      <c r="M147" s="9"/>
      <c r="N147" s="9"/>
      <c r="O147" s="9"/>
    </row>
    <row r="148" spans="2:15" x14ac:dyDescent="0.3">
      <c r="B148" s="9"/>
      <c r="C148" s="10"/>
      <c r="D148" s="130" t="str">
        <f t="shared" ref="D148:D211" ca="1" si="37">IF(K147="","",IF($H$5,IF(OR(D147&gt;=$H$8,ROUND(K147,2)&lt;=0),"",D147+1),IF(OR(D147&gt;=$H$8,K147&lt;=0),"",D147+1)))</f>
        <v/>
      </c>
      <c r="E148" s="13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132" t="str">
        <f t="shared" ca="1" si="25"/>
        <v/>
      </c>
      <c r="G148" s="132" t="str">
        <f t="shared" ref="G148:G211" ca="1" si="38">IF($P$17=0,"",IF(D148&lt;&gt;"",IF(AND(D148=1,$H$4=1),0,IF($H$5,ROUND($K$5*K147,0),$K$5*K147)),""))</f>
        <v/>
      </c>
      <c r="H148" s="133" t="str">
        <f t="shared" ref="H148:H211" ca="1" si="39">IF($P$17=1,IF(D148="","",IF(I148&lt;&gt;"",F148-G148+I148,F148-G148)),"")</f>
        <v/>
      </c>
      <c r="I148" s="134" t="str">
        <f t="shared" ref="I148:I211" ca="1" si="40">IF($P$17=1,IF(J148&gt;=F148,IF(D148&lt;$K$12,IF(AND(D148&lt;&gt;"",F148+($J$19-F148)&lt;K147),(J148-F148),IF(AND(D148&lt;&gt;"",J148=F148),0,IF(D148&lt;&gt;"",0,""))),""),0),"")</f>
        <v/>
      </c>
      <c r="J148" s="133" t="str">
        <f t="shared" ref="J148:J211" ca="1" si="41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147" t="str">
        <f t="shared" ca="1" si="29"/>
        <v/>
      </c>
      <c r="L148" s="10"/>
      <c r="M148" s="9"/>
      <c r="N148" s="9"/>
      <c r="O148" s="9"/>
    </row>
    <row r="149" spans="2:15" x14ac:dyDescent="0.3">
      <c r="B149" s="9"/>
      <c r="C149" s="10"/>
      <c r="D149" s="130" t="str">
        <f t="shared" ca="1" si="37"/>
        <v/>
      </c>
      <c r="E149" s="13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132" t="str">
        <f t="shared" ref="F149:F212" ca="1" si="42">IF($P$17=1,IF(D149="","",IF($H$5,IF(OR(D149=$H$8,$K$12&gt;ROUND((1+$K$5)*K148,0),ROUND((1+$K$5)*K148,0),$K$12),IF(OR(D149=$H$8,$K$12&gt;(1+$K$5)*K148),ROUND((1+$K$5)*K148,0),$K$12)),0)),"")</f>
        <v/>
      </c>
      <c r="G149" s="132" t="str">
        <f t="shared" ca="1" si="38"/>
        <v/>
      </c>
      <c r="H149" s="133" t="str">
        <f t="shared" ca="1" si="39"/>
        <v/>
      </c>
      <c r="I149" s="134" t="str">
        <f t="shared" ca="1" si="40"/>
        <v/>
      </c>
      <c r="J149" s="133" t="str">
        <f t="shared" ca="1" si="41"/>
        <v/>
      </c>
      <c r="K149" s="147" t="str">
        <f t="shared" ref="K149:K212" ca="1" si="43">IF($P$17=1,IF(J149&lt;&gt;0,IF(D149&lt;&gt;"",K148-(J149-G149),""),K148),"")</f>
        <v/>
      </c>
      <c r="L149" s="10"/>
      <c r="M149" s="9"/>
      <c r="N149" s="9"/>
      <c r="O149" s="9"/>
    </row>
    <row r="150" spans="2:15" x14ac:dyDescent="0.3">
      <c r="B150" s="9"/>
      <c r="C150" s="10"/>
      <c r="D150" s="130" t="str">
        <f t="shared" ca="1" si="37"/>
        <v/>
      </c>
      <c r="E150" s="13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132" t="str">
        <f t="shared" ca="1" si="42"/>
        <v/>
      </c>
      <c r="G150" s="132" t="str">
        <f t="shared" ca="1" si="38"/>
        <v/>
      </c>
      <c r="H150" s="133" t="str">
        <f t="shared" ca="1" si="39"/>
        <v/>
      </c>
      <c r="I150" s="134" t="str">
        <f t="shared" ca="1" si="40"/>
        <v/>
      </c>
      <c r="J150" s="133" t="str">
        <f t="shared" ca="1" si="41"/>
        <v/>
      </c>
      <c r="K150" s="147" t="str">
        <f t="shared" ca="1" si="43"/>
        <v/>
      </c>
      <c r="L150" s="10"/>
      <c r="M150" s="9"/>
      <c r="N150" s="9"/>
      <c r="O150" s="9"/>
    </row>
    <row r="151" spans="2:15" x14ac:dyDescent="0.3">
      <c r="B151" s="9"/>
      <c r="C151" s="10"/>
      <c r="D151" s="130" t="str">
        <f t="shared" ca="1" si="37"/>
        <v/>
      </c>
      <c r="E151" s="13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132" t="str">
        <f t="shared" ca="1" si="42"/>
        <v/>
      </c>
      <c r="G151" s="132" t="str">
        <f t="shared" ca="1" si="38"/>
        <v/>
      </c>
      <c r="H151" s="133" t="str">
        <f t="shared" ca="1" si="39"/>
        <v/>
      </c>
      <c r="I151" s="134" t="str">
        <f t="shared" ca="1" si="40"/>
        <v/>
      </c>
      <c r="J151" s="133" t="str">
        <f t="shared" ca="1" si="41"/>
        <v/>
      </c>
      <c r="K151" s="147" t="str">
        <f t="shared" ca="1" si="43"/>
        <v/>
      </c>
      <c r="L151" s="10"/>
      <c r="M151" s="9"/>
      <c r="N151" s="9"/>
      <c r="O151" s="9"/>
    </row>
    <row r="152" spans="2:15" x14ac:dyDescent="0.3">
      <c r="B152" s="9"/>
      <c r="C152" s="10"/>
      <c r="D152" s="130" t="str">
        <f t="shared" ca="1" si="37"/>
        <v/>
      </c>
      <c r="E152" s="13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132" t="str">
        <f t="shared" ca="1" si="42"/>
        <v/>
      </c>
      <c r="G152" s="132" t="str">
        <f t="shared" ca="1" si="38"/>
        <v/>
      </c>
      <c r="H152" s="133" t="str">
        <f t="shared" ca="1" si="39"/>
        <v/>
      </c>
      <c r="I152" s="134" t="str">
        <f t="shared" ca="1" si="40"/>
        <v/>
      </c>
      <c r="J152" s="133" t="str">
        <f t="shared" ca="1" si="41"/>
        <v/>
      </c>
      <c r="K152" s="147" t="str">
        <f t="shared" ca="1" si="43"/>
        <v/>
      </c>
      <c r="L152" s="10"/>
      <c r="M152" s="9"/>
      <c r="N152" s="9"/>
      <c r="O152" s="9"/>
    </row>
    <row r="153" spans="2:15" x14ac:dyDescent="0.3">
      <c r="B153" s="9"/>
      <c r="C153" s="10"/>
      <c r="D153" s="130" t="str">
        <f t="shared" ca="1" si="37"/>
        <v/>
      </c>
      <c r="E153" s="13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132" t="str">
        <f t="shared" ca="1" si="42"/>
        <v/>
      </c>
      <c r="G153" s="132" t="str">
        <f t="shared" ca="1" si="38"/>
        <v/>
      </c>
      <c r="H153" s="133" t="str">
        <f t="shared" ca="1" si="39"/>
        <v/>
      </c>
      <c r="I153" s="134" t="str">
        <f t="shared" ca="1" si="40"/>
        <v/>
      </c>
      <c r="J153" s="133" t="str">
        <f t="shared" ca="1" si="41"/>
        <v/>
      </c>
      <c r="K153" s="147" t="str">
        <f t="shared" ca="1" si="43"/>
        <v/>
      </c>
      <c r="L153" s="10"/>
      <c r="M153" s="9"/>
      <c r="N153" s="9"/>
      <c r="O153" s="9"/>
    </row>
    <row r="154" spans="2:15" x14ac:dyDescent="0.3">
      <c r="B154" s="9"/>
      <c r="C154" s="10"/>
      <c r="D154" s="130" t="str">
        <f t="shared" ca="1" si="37"/>
        <v/>
      </c>
      <c r="E154" s="13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132" t="str">
        <f t="shared" ca="1" si="42"/>
        <v/>
      </c>
      <c r="G154" s="132" t="str">
        <f t="shared" ca="1" si="38"/>
        <v/>
      </c>
      <c r="H154" s="133" t="str">
        <f t="shared" ca="1" si="39"/>
        <v/>
      </c>
      <c r="I154" s="134" t="str">
        <f t="shared" ca="1" si="40"/>
        <v/>
      </c>
      <c r="J154" s="133" t="str">
        <f t="shared" ca="1" si="41"/>
        <v/>
      </c>
      <c r="K154" s="147" t="str">
        <f t="shared" ca="1" si="43"/>
        <v/>
      </c>
      <c r="L154" s="10"/>
      <c r="M154" s="9"/>
      <c r="N154" s="9"/>
      <c r="O154" s="9"/>
    </row>
    <row r="155" spans="2:15" x14ac:dyDescent="0.3">
      <c r="B155" s="9"/>
      <c r="C155" s="10"/>
      <c r="D155" s="130" t="str">
        <f t="shared" ca="1" si="37"/>
        <v/>
      </c>
      <c r="E155" s="13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132" t="str">
        <f t="shared" ca="1" si="42"/>
        <v/>
      </c>
      <c r="G155" s="132" t="str">
        <f t="shared" ca="1" si="38"/>
        <v/>
      </c>
      <c r="H155" s="133" t="str">
        <f t="shared" ca="1" si="39"/>
        <v/>
      </c>
      <c r="I155" s="134" t="str">
        <f t="shared" ca="1" si="40"/>
        <v/>
      </c>
      <c r="J155" s="133" t="str">
        <f t="shared" ca="1" si="41"/>
        <v/>
      </c>
      <c r="K155" s="147" t="str">
        <f t="shared" ca="1" si="43"/>
        <v/>
      </c>
      <c r="L155" s="10"/>
      <c r="M155" s="9"/>
      <c r="N155" s="9"/>
      <c r="O155" s="9"/>
    </row>
    <row r="156" spans="2:15" x14ac:dyDescent="0.3">
      <c r="B156" s="9"/>
      <c r="C156" s="10"/>
      <c r="D156" s="130" t="str">
        <f t="shared" ca="1" si="37"/>
        <v/>
      </c>
      <c r="E156" s="13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132" t="str">
        <f t="shared" ca="1" si="42"/>
        <v/>
      </c>
      <c r="G156" s="132" t="str">
        <f t="shared" ca="1" si="38"/>
        <v/>
      </c>
      <c r="H156" s="133" t="str">
        <f t="shared" ca="1" si="39"/>
        <v/>
      </c>
      <c r="I156" s="134" t="str">
        <f t="shared" ca="1" si="40"/>
        <v/>
      </c>
      <c r="J156" s="133" t="str">
        <f t="shared" ca="1" si="41"/>
        <v/>
      </c>
      <c r="K156" s="147" t="str">
        <f t="shared" ca="1" si="43"/>
        <v/>
      </c>
      <c r="L156" s="10"/>
      <c r="M156" s="9"/>
      <c r="N156" s="9"/>
      <c r="O156" s="9"/>
    </row>
    <row r="157" spans="2:15" x14ac:dyDescent="0.3">
      <c r="B157" s="9"/>
      <c r="C157" s="10"/>
      <c r="D157" s="130" t="str">
        <f t="shared" ca="1" si="37"/>
        <v/>
      </c>
      <c r="E157" s="13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132" t="str">
        <f t="shared" ca="1" si="42"/>
        <v/>
      </c>
      <c r="G157" s="132" t="str">
        <f t="shared" ca="1" si="38"/>
        <v/>
      </c>
      <c r="H157" s="133" t="str">
        <f t="shared" ca="1" si="39"/>
        <v/>
      </c>
      <c r="I157" s="134" t="str">
        <f t="shared" ca="1" si="40"/>
        <v/>
      </c>
      <c r="J157" s="133" t="str">
        <f t="shared" ca="1" si="41"/>
        <v/>
      </c>
      <c r="K157" s="147" t="str">
        <f t="shared" ca="1" si="43"/>
        <v/>
      </c>
      <c r="L157" s="10"/>
      <c r="M157" s="9"/>
      <c r="N157" s="9"/>
      <c r="O157" s="9"/>
    </row>
    <row r="158" spans="2:15" x14ac:dyDescent="0.3">
      <c r="B158" s="9"/>
      <c r="C158" s="10"/>
      <c r="D158" s="130" t="str">
        <f t="shared" ca="1" si="37"/>
        <v/>
      </c>
      <c r="E158" s="13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132" t="str">
        <f t="shared" ca="1" si="42"/>
        <v/>
      </c>
      <c r="G158" s="132" t="str">
        <f t="shared" ca="1" si="38"/>
        <v/>
      </c>
      <c r="H158" s="133" t="str">
        <f t="shared" ca="1" si="39"/>
        <v/>
      </c>
      <c r="I158" s="134" t="str">
        <f t="shared" ca="1" si="40"/>
        <v/>
      </c>
      <c r="J158" s="133" t="str">
        <f t="shared" ca="1" si="41"/>
        <v/>
      </c>
      <c r="K158" s="147" t="str">
        <f t="shared" ca="1" si="43"/>
        <v/>
      </c>
      <c r="L158" s="10"/>
      <c r="M158" s="9"/>
      <c r="N158" s="9"/>
      <c r="O158" s="9"/>
    </row>
    <row r="159" spans="2:15" x14ac:dyDescent="0.3">
      <c r="B159" s="9"/>
      <c r="C159" s="10"/>
      <c r="D159" s="130" t="str">
        <f t="shared" ca="1" si="37"/>
        <v/>
      </c>
      <c r="E159" s="13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132" t="str">
        <f t="shared" ca="1" si="42"/>
        <v/>
      </c>
      <c r="G159" s="132" t="str">
        <f t="shared" ca="1" si="38"/>
        <v/>
      </c>
      <c r="H159" s="133" t="str">
        <f t="shared" ca="1" si="39"/>
        <v/>
      </c>
      <c r="I159" s="134" t="str">
        <f t="shared" ca="1" si="40"/>
        <v/>
      </c>
      <c r="J159" s="133" t="str">
        <f t="shared" ca="1" si="41"/>
        <v/>
      </c>
      <c r="K159" s="147" t="str">
        <f t="shared" ca="1" si="43"/>
        <v/>
      </c>
      <c r="L159" s="10"/>
      <c r="M159" s="9"/>
      <c r="N159" s="9"/>
      <c r="O159" s="9"/>
    </row>
    <row r="160" spans="2:15" x14ac:dyDescent="0.3">
      <c r="B160" s="9"/>
      <c r="C160" s="10"/>
      <c r="D160" s="130" t="str">
        <f t="shared" ca="1" si="37"/>
        <v/>
      </c>
      <c r="E160" s="13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132" t="str">
        <f t="shared" ca="1" si="42"/>
        <v/>
      </c>
      <c r="G160" s="132" t="str">
        <f t="shared" ca="1" si="38"/>
        <v/>
      </c>
      <c r="H160" s="133" t="str">
        <f t="shared" ca="1" si="39"/>
        <v/>
      </c>
      <c r="I160" s="134" t="str">
        <f t="shared" ca="1" si="40"/>
        <v/>
      </c>
      <c r="J160" s="133" t="str">
        <f t="shared" ca="1" si="41"/>
        <v/>
      </c>
      <c r="K160" s="147" t="str">
        <f t="shared" ca="1" si="43"/>
        <v/>
      </c>
      <c r="L160" s="10"/>
      <c r="M160" s="9"/>
      <c r="N160" s="9"/>
      <c r="O160" s="9"/>
    </row>
    <row r="161" spans="2:15" x14ac:dyDescent="0.3">
      <c r="B161" s="9"/>
      <c r="C161" s="10"/>
      <c r="D161" s="130" t="str">
        <f t="shared" ca="1" si="37"/>
        <v/>
      </c>
      <c r="E161" s="13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132" t="str">
        <f t="shared" ca="1" si="42"/>
        <v/>
      </c>
      <c r="G161" s="132" t="str">
        <f t="shared" ca="1" si="38"/>
        <v/>
      </c>
      <c r="H161" s="133" t="str">
        <f t="shared" ca="1" si="39"/>
        <v/>
      </c>
      <c r="I161" s="134" t="str">
        <f t="shared" ca="1" si="40"/>
        <v/>
      </c>
      <c r="J161" s="133" t="str">
        <f t="shared" ca="1" si="41"/>
        <v/>
      </c>
      <c r="K161" s="147" t="str">
        <f t="shared" ca="1" si="43"/>
        <v/>
      </c>
      <c r="L161" s="10"/>
      <c r="M161" s="9"/>
      <c r="N161" s="9"/>
      <c r="O161" s="9"/>
    </row>
    <row r="162" spans="2:15" x14ac:dyDescent="0.3">
      <c r="B162" s="9"/>
      <c r="C162" s="10"/>
      <c r="D162" s="130" t="str">
        <f t="shared" ca="1" si="37"/>
        <v/>
      </c>
      <c r="E162" s="13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132" t="str">
        <f t="shared" ca="1" si="42"/>
        <v/>
      </c>
      <c r="G162" s="132" t="str">
        <f t="shared" ca="1" si="38"/>
        <v/>
      </c>
      <c r="H162" s="133" t="str">
        <f t="shared" ca="1" si="39"/>
        <v/>
      </c>
      <c r="I162" s="134" t="str">
        <f t="shared" ca="1" si="40"/>
        <v/>
      </c>
      <c r="J162" s="133" t="str">
        <f t="shared" ca="1" si="41"/>
        <v/>
      </c>
      <c r="K162" s="147" t="str">
        <f t="shared" ca="1" si="43"/>
        <v/>
      </c>
      <c r="L162" s="10"/>
      <c r="M162" s="9"/>
      <c r="N162" s="9"/>
      <c r="O162" s="9"/>
    </row>
    <row r="163" spans="2:15" x14ac:dyDescent="0.3">
      <c r="B163" s="9"/>
      <c r="C163" s="10"/>
      <c r="D163" s="130" t="str">
        <f t="shared" ca="1" si="37"/>
        <v/>
      </c>
      <c r="E163" s="13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132" t="str">
        <f t="shared" ca="1" si="42"/>
        <v/>
      </c>
      <c r="G163" s="132" t="str">
        <f t="shared" ca="1" si="38"/>
        <v/>
      </c>
      <c r="H163" s="133" t="str">
        <f t="shared" ca="1" si="39"/>
        <v/>
      </c>
      <c r="I163" s="134" t="str">
        <f t="shared" ca="1" si="40"/>
        <v/>
      </c>
      <c r="J163" s="133" t="str">
        <f t="shared" ca="1" si="41"/>
        <v/>
      </c>
      <c r="K163" s="147" t="str">
        <f t="shared" ca="1" si="43"/>
        <v/>
      </c>
      <c r="L163" s="10"/>
      <c r="M163" s="9"/>
      <c r="N163" s="9"/>
      <c r="O163" s="9"/>
    </row>
    <row r="164" spans="2:15" x14ac:dyDescent="0.3">
      <c r="B164" s="9"/>
      <c r="C164" s="10"/>
      <c r="D164" s="130" t="str">
        <f t="shared" ca="1" si="37"/>
        <v/>
      </c>
      <c r="E164" s="13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132" t="str">
        <f t="shared" ca="1" si="42"/>
        <v/>
      </c>
      <c r="G164" s="132" t="str">
        <f t="shared" ca="1" si="38"/>
        <v/>
      </c>
      <c r="H164" s="133" t="str">
        <f t="shared" ca="1" si="39"/>
        <v/>
      </c>
      <c r="I164" s="134" t="str">
        <f t="shared" ca="1" si="40"/>
        <v/>
      </c>
      <c r="J164" s="133" t="str">
        <f t="shared" ca="1" si="41"/>
        <v/>
      </c>
      <c r="K164" s="147" t="str">
        <f t="shared" ca="1" si="43"/>
        <v/>
      </c>
      <c r="L164" s="10"/>
      <c r="M164" s="9"/>
      <c r="N164" s="9"/>
      <c r="O164" s="9"/>
    </row>
    <row r="165" spans="2:15" x14ac:dyDescent="0.3">
      <c r="B165" s="9"/>
      <c r="C165" s="10"/>
      <c r="D165" s="130" t="str">
        <f t="shared" ca="1" si="37"/>
        <v/>
      </c>
      <c r="E165" s="13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132" t="str">
        <f t="shared" ca="1" si="42"/>
        <v/>
      </c>
      <c r="G165" s="132" t="str">
        <f t="shared" ca="1" si="38"/>
        <v/>
      </c>
      <c r="H165" s="133" t="str">
        <f t="shared" ca="1" si="39"/>
        <v/>
      </c>
      <c r="I165" s="134" t="str">
        <f t="shared" ca="1" si="40"/>
        <v/>
      </c>
      <c r="J165" s="133" t="str">
        <f t="shared" ca="1" si="41"/>
        <v/>
      </c>
      <c r="K165" s="147" t="str">
        <f t="shared" ca="1" si="43"/>
        <v/>
      </c>
      <c r="L165" s="10"/>
      <c r="M165" s="9"/>
      <c r="N165" s="9"/>
      <c r="O165" s="9"/>
    </row>
    <row r="166" spans="2:15" x14ac:dyDescent="0.3">
      <c r="B166" s="9"/>
      <c r="C166" s="10"/>
      <c r="D166" s="130" t="str">
        <f t="shared" ca="1" si="37"/>
        <v/>
      </c>
      <c r="E166" s="13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132" t="str">
        <f t="shared" ca="1" si="42"/>
        <v/>
      </c>
      <c r="G166" s="132" t="str">
        <f t="shared" ca="1" si="38"/>
        <v/>
      </c>
      <c r="H166" s="133" t="str">
        <f t="shared" ca="1" si="39"/>
        <v/>
      </c>
      <c r="I166" s="134" t="str">
        <f t="shared" ca="1" si="40"/>
        <v/>
      </c>
      <c r="J166" s="133" t="str">
        <f t="shared" ca="1" si="41"/>
        <v/>
      </c>
      <c r="K166" s="147" t="str">
        <f t="shared" ca="1" si="43"/>
        <v/>
      </c>
      <c r="L166" s="10"/>
      <c r="M166" s="9"/>
      <c r="N166" s="9"/>
      <c r="O166" s="9"/>
    </row>
    <row r="167" spans="2:15" x14ac:dyDescent="0.3">
      <c r="B167" s="9"/>
      <c r="C167" s="10"/>
      <c r="D167" s="130" t="str">
        <f t="shared" ca="1" si="37"/>
        <v/>
      </c>
      <c r="E167" s="13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132" t="str">
        <f t="shared" ca="1" si="42"/>
        <v/>
      </c>
      <c r="G167" s="132" t="str">
        <f t="shared" ca="1" si="38"/>
        <v/>
      </c>
      <c r="H167" s="133" t="str">
        <f t="shared" ca="1" si="39"/>
        <v/>
      </c>
      <c r="I167" s="134" t="str">
        <f t="shared" ca="1" si="40"/>
        <v/>
      </c>
      <c r="J167" s="133" t="str">
        <f t="shared" ca="1" si="41"/>
        <v/>
      </c>
      <c r="K167" s="147" t="str">
        <f t="shared" ca="1" si="43"/>
        <v/>
      </c>
      <c r="L167" s="10"/>
      <c r="M167" s="9"/>
      <c r="N167" s="9"/>
      <c r="O167" s="9"/>
    </row>
    <row r="168" spans="2:15" x14ac:dyDescent="0.3">
      <c r="B168" s="9"/>
      <c r="C168" s="10"/>
      <c r="D168" s="130" t="str">
        <f t="shared" ca="1" si="37"/>
        <v/>
      </c>
      <c r="E168" s="13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132" t="str">
        <f t="shared" ca="1" si="42"/>
        <v/>
      </c>
      <c r="G168" s="132" t="str">
        <f t="shared" ca="1" si="38"/>
        <v/>
      </c>
      <c r="H168" s="133" t="str">
        <f t="shared" ca="1" si="39"/>
        <v/>
      </c>
      <c r="I168" s="134" t="str">
        <f t="shared" ca="1" si="40"/>
        <v/>
      </c>
      <c r="J168" s="133" t="str">
        <f t="shared" ca="1" si="41"/>
        <v/>
      </c>
      <c r="K168" s="147" t="str">
        <f t="shared" ca="1" si="43"/>
        <v/>
      </c>
      <c r="L168" s="10"/>
      <c r="M168" s="9"/>
      <c r="N168" s="9"/>
      <c r="O168" s="9"/>
    </row>
    <row r="169" spans="2:15" x14ac:dyDescent="0.3">
      <c r="B169" s="9"/>
      <c r="C169" s="10"/>
      <c r="D169" s="130" t="str">
        <f t="shared" ca="1" si="37"/>
        <v/>
      </c>
      <c r="E169" s="13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132" t="str">
        <f t="shared" ca="1" si="42"/>
        <v/>
      </c>
      <c r="G169" s="132" t="str">
        <f t="shared" ca="1" si="38"/>
        <v/>
      </c>
      <c r="H169" s="133" t="str">
        <f t="shared" ca="1" si="39"/>
        <v/>
      </c>
      <c r="I169" s="134" t="str">
        <f t="shared" ca="1" si="40"/>
        <v/>
      </c>
      <c r="J169" s="133" t="str">
        <f t="shared" ca="1" si="41"/>
        <v/>
      </c>
      <c r="K169" s="147" t="str">
        <f t="shared" ca="1" si="43"/>
        <v/>
      </c>
      <c r="L169" s="10"/>
      <c r="M169" s="9"/>
      <c r="N169" s="9"/>
      <c r="O169" s="9"/>
    </row>
    <row r="170" spans="2:15" x14ac:dyDescent="0.3">
      <c r="B170" s="9"/>
      <c r="C170" s="10"/>
      <c r="D170" s="130" t="str">
        <f t="shared" ca="1" si="37"/>
        <v/>
      </c>
      <c r="E170" s="13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132" t="str">
        <f t="shared" ca="1" si="42"/>
        <v/>
      </c>
      <c r="G170" s="132" t="str">
        <f t="shared" ca="1" si="38"/>
        <v/>
      </c>
      <c r="H170" s="133" t="str">
        <f t="shared" ca="1" si="39"/>
        <v/>
      </c>
      <c r="I170" s="134" t="str">
        <f t="shared" ca="1" si="40"/>
        <v/>
      </c>
      <c r="J170" s="133" t="str">
        <f t="shared" ca="1" si="41"/>
        <v/>
      </c>
      <c r="K170" s="147" t="str">
        <f t="shared" ca="1" si="43"/>
        <v/>
      </c>
      <c r="L170" s="10"/>
      <c r="M170" s="9"/>
      <c r="N170" s="9"/>
      <c r="O170" s="9"/>
    </row>
    <row r="171" spans="2:15" x14ac:dyDescent="0.3">
      <c r="B171" s="9"/>
      <c r="C171" s="10"/>
      <c r="D171" s="130" t="str">
        <f t="shared" ca="1" si="37"/>
        <v/>
      </c>
      <c r="E171" s="13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132" t="str">
        <f t="shared" ca="1" si="42"/>
        <v/>
      </c>
      <c r="G171" s="132" t="str">
        <f t="shared" ca="1" si="38"/>
        <v/>
      </c>
      <c r="H171" s="133" t="str">
        <f t="shared" ca="1" si="39"/>
        <v/>
      </c>
      <c r="I171" s="134" t="str">
        <f t="shared" ca="1" si="40"/>
        <v/>
      </c>
      <c r="J171" s="133" t="str">
        <f t="shared" ca="1" si="41"/>
        <v/>
      </c>
      <c r="K171" s="147" t="str">
        <f t="shared" ca="1" si="43"/>
        <v/>
      </c>
      <c r="L171" s="10"/>
      <c r="M171" s="9"/>
      <c r="N171" s="9"/>
      <c r="O171" s="9"/>
    </row>
    <row r="172" spans="2:15" x14ac:dyDescent="0.3">
      <c r="B172" s="9"/>
      <c r="C172" s="10"/>
      <c r="D172" s="130" t="str">
        <f t="shared" ca="1" si="37"/>
        <v/>
      </c>
      <c r="E172" s="13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132" t="str">
        <f t="shared" ca="1" si="42"/>
        <v/>
      </c>
      <c r="G172" s="132" t="str">
        <f t="shared" ca="1" si="38"/>
        <v/>
      </c>
      <c r="H172" s="133" t="str">
        <f t="shared" ca="1" si="39"/>
        <v/>
      </c>
      <c r="I172" s="134" t="str">
        <f t="shared" ca="1" si="40"/>
        <v/>
      </c>
      <c r="J172" s="133" t="str">
        <f t="shared" ca="1" si="41"/>
        <v/>
      </c>
      <c r="K172" s="147" t="str">
        <f t="shared" ca="1" si="43"/>
        <v/>
      </c>
      <c r="L172" s="10"/>
      <c r="M172" s="9"/>
      <c r="N172" s="9"/>
      <c r="O172" s="9"/>
    </row>
    <row r="173" spans="2:15" x14ac:dyDescent="0.3">
      <c r="B173" s="9"/>
      <c r="C173" s="10"/>
      <c r="D173" s="130" t="str">
        <f t="shared" ca="1" si="37"/>
        <v/>
      </c>
      <c r="E173" s="13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132" t="str">
        <f t="shared" ca="1" si="42"/>
        <v/>
      </c>
      <c r="G173" s="132" t="str">
        <f t="shared" ca="1" si="38"/>
        <v/>
      </c>
      <c r="H173" s="133" t="str">
        <f t="shared" ca="1" si="39"/>
        <v/>
      </c>
      <c r="I173" s="134" t="str">
        <f t="shared" ca="1" si="40"/>
        <v/>
      </c>
      <c r="J173" s="133" t="str">
        <f t="shared" ca="1" si="41"/>
        <v/>
      </c>
      <c r="K173" s="147" t="str">
        <f t="shared" ca="1" si="43"/>
        <v/>
      </c>
      <c r="L173" s="10"/>
      <c r="M173" s="9"/>
      <c r="N173" s="9"/>
      <c r="O173" s="9"/>
    </row>
    <row r="174" spans="2:15" x14ac:dyDescent="0.3">
      <c r="B174" s="9"/>
      <c r="C174" s="10"/>
      <c r="D174" s="130" t="str">
        <f t="shared" ca="1" si="37"/>
        <v/>
      </c>
      <c r="E174" s="13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132" t="str">
        <f t="shared" ca="1" si="42"/>
        <v/>
      </c>
      <c r="G174" s="132" t="str">
        <f t="shared" ca="1" si="38"/>
        <v/>
      </c>
      <c r="H174" s="133" t="str">
        <f t="shared" ca="1" si="39"/>
        <v/>
      </c>
      <c r="I174" s="134" t="str">
        <f t="shared" ca="1" si="40"/>
        <v/>
      </c>
      <c r="J174" s="133" t="str">
        <f t="shared" ca="1" si="41"/>
        <v/>
      </c>
      <c r="K174" s="147" t="str">
        <f t="shared" ca="1" si="43"/>
        <v/>
      </c>
      <c r="L174" s="10"/>
      <c r="M174" s="9"/>
      <c r="N174" s="9"/>
      <c r="O174" s="9"/>
    </row>
    <row r="175" spans="2:15" x14ac:dyDescent="0.3">
      <c r="B175" s="9"/>
      <c r="C175" s="10"/>
      <c r="D175" s="130" t="str">
        <f t="shared" ca="1" si="37"/>
        <v/>
      </c>
      <c r="E175" s="13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132" t="str">
        <f t="shared" ca="1" si="42"/>
        <v/>
      </c>
      <c r="G175" s="132" t="str">
        <f t="shared" ca="1" si="38"/>
        <v/>
      </c>
      <c r="H175" s="133" t="str">
        <f t="shared" ca="1" si="39"/>
        <v/>
      </c>
      <c r="I175" s="134" t="str">
        <f t="shared" ca="1" si="40"/>
        <v/>
      </c>
      <c r="J175" s="133" t="str">
        <f t="shared" ca="1" si="41"/>
        <v/>
      </c>
      <c r="K175" s="147" t="str">
        <f t="shared" ca="1" si="43"/>
        <v/>
      </c>
      <c r="L175" s="10"/>
      <c r="M175" s="9"/>
      <c r="N175" s="9"/>
      <c r="O175" s="9"/>
    </row>
    <row r="176" spans="2:15" x14ac:dyDescent="0.3">
      <c r="B176" s="9"/>
      <c r="C176" s="10"/>
      <c r="D176" s="130" t="str">
        <f t="shared" ca="1" si="37"/>
        <v/>
      </c>
      <c r="E176" s="13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132" t="str">
        <f t="shared" ca="1" si="42"/>
        <v/>
      </c>
      <c r="G176" s="132" t="str">
        <f t="shared" ca="1" si="38"/>
        <v/>
      </c>
      <c r="H176" s="133" t="str">
        <f t="shared" ca="1" si="39"/>
        <v/>
      </c>
      <c r="I176" s="134" t="str">
        <f t="shared" ca="1" si="40"/>
        <v/>
      </c>
      <c r="J176" s="133" t="str">
        <f t="shared" ca="1" si="41"/>
        <v/>
      </c>
      <c r="K176" s="147" t="str">
        <f t="shared" ca="1" si="43"/>
        <v/>
      </c>
      <c r="L176" s="10"/>
      <c r="M176" s="9"/>
      <c r="N176" s="9"/>
      <c r="O176" s="9"/>
    </row>
    <row r="177" spans="2:15" x14ac:dyDescent="0.3">
      <c r="B177" s="9"/>
      <c r="C177" s="10"/>
      <c r="D177" s="130" t="str">
        <f t="shared" ca="1" si="37"/>
        <v/>
      </c>
      <c r="E177" s="13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132" t="str">
        <f t="shared" ca="1" si="42"/>
        <v/>
      </c>
      <c r="G177" s="132" t="str">
        <f t="shared" ca="1" si="38"/>
        <v/>
      </c>
      <c r="H177" s="133" t="str">
        <f t="shared" ca="1" si="39"/>
        <v/>
      </c>
      <c r="I177" s="134" t="str">
        <f t="shared" ca="1" si="40"/>
        <v/>
      </c>
      <c r="J177" s="133" t="str">
        <f t="shared" ca="1" si="41"/>
        <v/>
      </c>
      <c r="K177" s="147" t="str">
        <f t="shared" ca="1" si="43"/>
        <v/>
      </c>
      <c r="L177" s="10"/>
      <c r="M177" s="9"/>
      <c r="N177" s="9"/>
      <c r="O177" s="9"/>
    </row>
    <row r="178" spans="2:15" x14ac:dyDescent="0.3">
      <c r="B178" s="9"/>
      <c r="C178" s="10"/>
      <c r="D178" s="130" t="str">
        <f t="shared" ca="1" si="37"/>
        <v/>
      </c>
      <c r="E178" s="13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132" t="str">
        <f t="shared" ca="1" si="42"/>
        <v/>
      </c>
      <c r="G178" s="132" t="str">
        <f t="shared" ca="1" si="38"/>
        <v/>
      </c>
      <c r="H178" s="133" t="str">
        <f t="shared" ca="1" si="39"/>
        <v/>
      </c>
      <c r="I178" s="134" t="str">
        <f t="shared" ca="1" si="40"/>
        <v/>
      </c>
      <c r="J178" s="133" t="str">
        <f t="shared" ca="1" si="41"/>
        <v/>
      </c>
      <c r="K178" s="147" t="str">
        <f t="shared" ca="1" si="43"/>
        <v/>
      </c>
      <c r="L178" s="10"/>
      <c r="M178" s="9"/>
      <c r="N178" s="9"/>
      <c r="O178" s="9"/>
    </row>
    <row r="179" spans="2:15" x14ac:dyDescent="0.3">
      <c r="B179" s="9"/>
      <c r="C179" s="10"/>
      <c r="D179" s="130" t="str">
        <f t="shared" ca="1" si="37"/>
        <v/>
      </c>
      <c r="E179" s="13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132" t="str">
        <f t="shared" ca="1" si="42"/>
        <v/>
      </c>
      <c r="G179" s="132" t="str">
        <f t="shared" ca="1" si="38"/>
        <v/>
      </c>
      <c r="H179" s="133" t="str">
        <f t="shared" ca="1" si="39"/>
        <v/>
      </c>
      <c r="I179" s="134" t="str">
        <f t="shared" ca="1" si="40"/>
        <v/>
      </c>
      <c r="J179" s="133" t="str">
        <f t="shared" ca="1" si="41"/>
        <v/>
      </c>
      <c r="K179" s="147" t="str">
        <f t="shared" ca="1" si="43"/>
        <v/>
      </c>
      <c r="L179" s="10"/>
      <c r="M179" s="9"/>
      <c r="N179" s="9"/>
      <c r="O179" s="9"/>
    </row>
    <row r="180" spans="2:15" x14ac:dyDescent="0.3">
      <c r="B180" s="9"/>
      <c r="C180" s="10"/>
      <c r="D180" s="130" t="str">
        <f t="shared" ca="1" si="37"/>
        <v/>
      </c>
      <c r="E180" s="13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132" t="str">
        <f t="shared" ca="1" si="42"/>
        <v/>
      </c>
      <c r="G180" s="132" t="str">
        <f t="shared" ca="1" si="38"/>
        <v/>
      </c>
      <c r="H180" s="133" t="str">
        <f t="shared" ca="1" si="39"/>
        <v/>
      </c>
      <c r="I180" s="134" t="str">
        <f t="shared" ca="1" si="40"/>
        <v/>
      </c>
      <c r="J180" s="133" t="str">
        <f t="shared" ca="1" si="41"/>
        <v/>
      </c>
      <c r="K180" s="147" t="str">
        <f t="shared" ca="1" si="43"/>
        <v/>
      </c>
      <c r="L180" s="10"/>
      <c r="M180" s="9"/>
      <c r="N180" s="9"/>
      <c r="O180" s="9"/>
    </row>
    <row r="181" spans="2:15" x14ac:dyDescent="0.3">
      <c r="B181" s="9"/>
      <c r="C181" s="10"/>
      <c r="D181" s="130" t="str">
        <f t="shared" ca="1" si="37"/>
        <v/>
      </c>
      <c r="E181" s="13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132" t="str">
        <f t="shared" ca="1" si="42"/>
        <v/>
      </c>
      <c r="G181" s="132" t="str">
        <f t="shared" ca="1" si="38"/>
        <v/>
      </c>
      <c r="H181" s="133" t="str">
        <f t="shared" ca="1" si="39"/>
        <v/>
      </c>
      <c r="I181" s="134" t="str">
        <f t="shared" ca="1" si="40"/>
        <v/>
      </c>
      <c r="J181" s="133" t="str">
        <f t="shared" ca="1" si="41"/>
        <v/>
      </c>
      <c r="K181" s="147" t="str">
        <f t="shared" ca="1" si="43"/>
        <v/>
      </c>
      <c r="L181" s="10"/>
      <c r="M181" s="9"/>
      <c r="N181" s="9"/>
      <c r="O181" s="9"/>
    </row>
    <row r="182" spans="2:15" x14ac:dyDescent="0.3">
      <c r="B182" s="9"/>
      <c r="C182" s="10"/>
      <c r="D182" s="130" t="str">
        <f t="shared" ca="1" si="37"/>
        <v/>
      </c>
      <c r="E182" s="13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132" t="str">
        <f t="shared" ca="1" si="42"/>
        <v/>
      </c>
      <c r="G182" s="132" t="str">
        <f t="shared" ca="1" si="38"/>
        <v/>
      </c>
      <c r="H182" s="133" t="str">
        <f t="shared" ca="1" si="39"/>
        <v/>
      </c>
      <c r="I182" s="134" t="str">
        <f t="shared" ca="1" si="40"/>
        <v/>
      </c>
      <c r="J182" s="133" t="str">
        <f t="shared" ca="1" si="41"/>
        <v/>
      </c>
      <c r="K182" s="147" t="str">
        <f t="shared" ca="1" si="43"/>
        <v/>
      </c>
      <c r="L182" s="10"/>
      <c r="M182" s="9"/>
      <c r="N182" s="9"/>
      <c r="O182" s="9"/>
    </row>
    <row r="183" spans="2:15" x14ac:dyDescent="0.3">
      <c r="B183" s="9"/>
      <c r="C183" s="10"/>
      <c r="D183" s="130" t="str">
        <f t="shared" ca="1" si="37"/>
        <v/>
      </c>
      <c r="E183" s="13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132" t="str">
        <f t="shared" ca="1" si="42"/>
        <v/>
      </c>
      <c r="G183" s="132" t="str">
        <f t="shared" ca="1" si="38"/>
        <v/>
      </c>
      <c r="H183" s="133" t="str">
        <f t="shared" ca="1" si="39"/>
        <v/>
      </c>
      <c r="I183" s="134" t="str">
        <f t="shared" ca="1" si="40"/>
        <v/>
      </c>
      <c r="J183" s="133" t="str">
        <f t="shared" ca="1" si="41"/>
        <v/>
      </c>
      <c r="K183" s="147" t="str">
        <f t="shared" ca="1" si="43"/>
        <v/>
      </c>
      <c r="L183" s="10"/>
      <c r="M183" s="9"/>
      <c r="N183" s="9"/>
      <c r="O183" s="9"/>
    </row>
    <row r="184" spans="2:15" x14ac:dyDescent="0.3">
      <c r="B184" s="9"/>
      <c r="C184" s="10"/>
      <c r="D184" s="130" t="str">
        <f t="shared" ca="1" si="37"/>
        <v/>
      </c>
      <c r="E184" s="13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132" t="str">
        <f t="shared" ca="1" si="42"/>
        <v/>
      </c>
      <c r="G184" s="132" t="str">
        <f t="shared" ca="1" si="38"/>
        <v/>
      </c>
      <c r="H184" s="133" t="str">
        <f t="shared" ca="1" si="39"/>
        <v/>
      </c>
      <c r="I184" s="134" t="str">
        <f t="shared" ca="1" si="40"/>
        <v/>
      </c>
      <c r="J184" s="133" t="str">
        <f t="shared" ca="1" si="41"/>
        <v/>
      </c>
      <c r="K184" s="147" t="str">
        <f t="shared" ca="1" si="43"/>
        <v/>
      </c>
      <c r="L184" s="10"/>
      <c r="M184" s="9"/>
      <c r="N184" s="9"/>
      <c r="O184" s="9"/>
    </row>
    <row r="185" spans="2:15" x14ac:dyDescent="0.3">
      <c r="B185" s="9"/>
      <c r="C185" s="10"/>
      <c r="D185" s="130" t="str">
        <f t="shared" ca="1" si="37"/>
        <v/>
      </c>
      <c r="E185" s="13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132" t="str">
        <f t="shared" ca="1" si="42"/>
        <v/>
      </c>
      <c r="G185" s="132" t="str">
        <f t="shared" ca="1" si="38"/>
        <v/>
      </c>
      <c r="H185" s="133" t="str">
        <f t="shared" ca="1" si="39"/>
        <v/>
      </c>
      <c r="I185" s="134" t="str">
        <f t="shared" ca="1" si="40"/>
        <v/>
      </c>
      <c r="J185" s="133" t="str">
        <f t="shared" ca="1" si="41"/>
        <v/>
      </c>
      <c r="K185" s="147" t="str">
        <f t="shared" ca="1" si="43"/>
        <v/>
      </c>
      <c r="L185" s="10"/>
      <c r="M185" s="9"/>
      <c r="N185" s="9"/>
      <c r="O185" s="9"/>
    </row>
    <row r="186" spans="2:15" x14ac:dyDescent="0.3">
      <c r="B186" s="9"/>
      <c r="C186" s="10"/>
      <c r="D186" s="130" t="str">
        <f t="shared" ca="1" si="37"/>
        <v/>
      </c>
      <c r="E186" s="13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132" t="str">
        <f t="shared" ca="1" si="42"/>
        <v/>
      </c>
      <c r="G186" s="132" t="str">
        <f t="shared" ca="1" si="38"/>
        <v/>
      </c>
      <c r="H186" s="133" t="str">
        <f t="shared" ca="1" si="39"/>
        <v/>
      </c>
      <c r="I186" s="134" t="str">
        <f t="shared" ca="1" si="40"/>
        <v/>
      </c>
      <c r="J186" s="133" t="str">
        <f t="shared" ca="1" si="41"/>
        <v/>
      </c>
      <c r="K186" s="147" t="str">
        <f t="shared" ca="1" si="43"/>
        <v/>
      </c>
      <c r="L186" s="10"/>
      <c r="M186" s="9"/>
      <c r="N186" s="9"/>
      <c r="O186" s="9"/>
    </row>
    <row r="187" spans="2:15" x14ac:dyDescent="0.3">
      <c r="B187" s="9"/>
      <c r="C187" s="10"/>
      <c r="D187" s="130" t="str">
        <f t="shared" ca="1" si="37"/>
        <v/>
      </c>
      <c r="E187" s="13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132" t="str">
        <f t="shared" ca="1" si="42"/>
        <v/>
      </c>
      <c r="G187" s="132" t="str">
        <f t="shared" ca="1" si="38"/>
        <v/>
      </c>
      <c r="H187" s="133" t="str">
        <f t="shared" ca="1" si="39"/>
        <v/>
      </c>
      <c r="I187" s="134" t="str">
        <f t="shared" ca="1" si="40"/>
        <v/>
      </c>
      <c r="J187" s="133" t="str">
        <f t="shared" ca="1" si="41"/>
        <v/>
      </c>
      <c r="K187" s="147" t="str">
        <f t="shared" ca="1" si="43"/>
        <v/>
      </c>
      <c r="L187" s="10"/>
      <c r="M187" s="9"/>
      <c r="N187" s="9"/>
      <c r="O187" s="9"/>
    </row>
    <row r="188" spans="2:15" x14ac:dyDescent="0.3">
      <c r="B188" s="9"/>
      <c r="C188" s="10"/>
      <c r="D188" s="130" t="str">
        <f t="shared" ca="1" si="37"/>
        <v/>
      </c>
      <c r="E188" s="13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132" t="str">
        <f t="shared" ca="1" si="42"/>
        <v/>
      </c>
      <c r="G188" s="132" t="str">
        <f t="shared" ca="1" si="38"/>
        <v/>
      </c>
      <c r="H188" s="133" t="str">
        <f t="shared" ca="1" si="39"/>
        <v/>
      </c>
      <c r="I188" s="134" t="str">
        <f t="shared" ca="1" si="40"/>
        <v/>
      </c>
      <c r="J188" s="133" t="str">
        <f t="shared" ca="1" si="41"/>
        <v/>
      </c>
      <c r="K188" s="147" t="str">
        <f t="shared" ca="1" si="43"/>
        <v/>
      </c>
      <c r="L188" s="10"/>
      <c r="M188" s="9"/>
      <c r="N188" s="9"/>
      <c r="O188" s="9"/>
    </row>
    <row r="189" spans="2:15" x14ac:dyDescent="0.3">
      <c r="B189" s="9"/>
      <c r="C189" s="10"/>
      <c r="D189" s="130" t="str">
        <f t="shared" ca="1" si="37"/>
        <v/>
      </c>
      <c r="E189" s="13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132" t="str">
        <f t="shared" ca="1" si="42"/>
        <v/>
      </c>
      <c r="G189" s="132" t="str">
        <f t="shared" ca="1" si="38"/>
        <v/>
      </c>
      <c r="H189" s="133" t="str">
        <f t="shared" ca="1" si="39"/>
        <v/>
      </c>
      <c r="I189" s="134" t="str">
        <f t="shared" ca="1" si="40"/>
        <v/>
      </c>
      <c r="J189" s="133" t="str">
        <f t="shared" ca="1" si="41"/>
        <v/>
      </c>
      <c r="K189" s="147" t="str">
        <f t="shared" ca="1" si="43"/>
        <v/>
      </c>
      <c r="L189" s="10"/>
      <c r="M189" s="9"/>
      <c r="N189" s="9"/>
      <c r="O189" s="9"/>
    </row>
    <row r="190" spans="2:15" x14ac:dyDescent="0.3">
      <c r="B190" s="9"/>
      <c r="C190" s="10"/>
      <c r="D190" s="130" t="str">
        <f t="shared" ca="1" si="37"/>
        <v/>
      </c>
      <c r="E190" s="13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132" t="str">
        <f t="shared" ca="1" si="42"/>
        <v/>
      </c>
      <c r="G190" s="132" t="str">
        <f t="shared" ca="1" si="38"/>
        <v/>
      </c>
      <c r="H190" s="133" t="str">
        <f t="shared" ca="1" si="39"/>
        <v/>
      </c>
      <c r="I190" s="134" t="str">
        <f t="shared" ca="1" si="40"/>
        <v/>
      </c>
      <c r="J190" s="133" t="str">
        <f t="shared" ca="1" si="41"/>
        <v/>
      </c>
      <c r="K190" s="147" t="str">
        <f t="shared" ca="1" si="43"/>
        <v/>
      </c>
      <c r="L190" s="10"/>
      <c r="M190" s="9"/>
      <c r="N190" s="9"/>
      <c r="O190" s="9"/>
    </row>
    <row r="191" spans="2:15" x14ac:dyDescent="0.3">
      <c r="B191" s="9"/>
      <c r="C191" s="10"/>
      <c r="D191" s="130" t="str">
        <f t="shared" ca="1" si="37"/>
        <v/>
      </c>
      <c r="E191" s="13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132" t="str">
        <f t="shared" ca="1" si="42"/>
        <v/>
      </c>
      <c r="G191" s="132" t="str">
        <f t="shared" ca="1" si="38"/>
        <v/>
      </c>
      <c r="H191" s="133" t="str">
        <f t="shared" ca="1" si="39"/>
        <v/>
      </c>
      <c r="I191" s="134" t="str">
        <f t="shared" ca="1" si="40"/>
        <v/>
      </c>
      <c r="J191" s="133" t="str">
        <f t="shared" ca="1" si="41"/>
        <v/>
      </c>
      <c r="K191" s="147" t="str">
        <f t="shared" ca="1" si="43"/>
        <v/>
      </c>
      <c r="L191" s="10"/>
      <c r="M191" s="9"/>
      <c r="N191" s="9"/>
      <c r="O191" s="9"/>
    </row>
    <row r="192" spans="2:15" x14ac:dyDescent="0.3">
      <c r="B192" s="9"/>
      <c r="C192" s="10"/>
      <c r="D192" s="130" t="str">
        <f t="shared" ca="1" si="37"/>
        <v/>
      </c>
      <c r="E192" s="13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132" t="str">
        <f t="shared" ca="1" si="42"/>
        <v/>
      </c>
      <c r="G192" s="132" t="str">
        <f t="shared" ca="1" si="38"/>
        <v/>
      </c>
      <c r="H192" s="133" t="str">
        <f t="shared" ca="1" si="39"/>
        <v/>
      </c>
      <c r="I192" s="134" t="str">
        <f t="shared" ca="1" si="40"/>
        <v/>
      </c>
      <c r="J192" s="133" t="str">
        <f t="shared" ca="1" si="41"/>
        <v/>
      </c>
      <c r="K192" s="147" t="str">
        <f t="shared" ca="1" si="43"/>
        <v/>
      </c>
      <c r="L192" s="10"/>
      <c r="M192" s="9"/>
      <c r="N192" s="9"/>
      <c r="O192" s="9"/>
    </row>
    <row r="193" spans="2:15" x14ac:dyDescent="0.3">
      <c r="B193" s="9"/>
      <c r="C193" s="10"/>
      <c r="D193" s="130" t="str">
        <f t="shared" ca="1" si="37"/>
        <v/>
      </c>
      <c r="E193" s="13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132" t="str">
        <f t="shared" ca="1" si="42"/>
        <v/>
      </c>
      <c r="G193" s="132" t="str">
        <f t="shared" ca="1" si="38"/>
        <v/>
      </c>
      <c r="H193" s="133" t="str">
        <f t="shared" ca="1" si="39"/>
        <v/>
      </c>
      <c r="I193" s="134" t="str">
        <f t="shared" ca="1" si="40"/>
        <v/>
      </c>
      <c r="J193" s="133" t="str">
        <f t="shared" ca="1" si="41"/>
        <v/>
      </c>
      <c r="K193" s="147" t="str">
        <f t="shared" ca="1" si="43"/>
        <v/>
      </c>
      <c r="L193" s="10"/>
      <c r="M193" s="9"/>
      <c r="N193" s="9"/>
      <c r="O193" s="9"/>
    </row>
    <row r="194" spans="2:15" x14ac:dyDescent="0.3">
      <c r="B194" s="9"/>
      <c r="C194" s="10"/>
      <c r="D194" s="130" t="str">
        <f t="shared" ca="1" si="37"/>
        <v/>
      </c>
      <c r="E194" s="13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132" t="str">
        <f t="shared" ca="1" si="42"/>
        <v/>
      </c>
      <c r="G194" s="132" t="str">
        <f t="shared" ca="1" si="38"/>
        <v/>
      </c>
      <c r="H194" s="133" t="str">
        <f t="shared" ca="1" si="39"/>
        <v/>
      </c>
      <c r="I194" s="134" t="str">
        <f t="shared" ca="1" si="40"/>
        <v/>
      </c>
      <c r="J194" s="133" t="str">
        <f t="shared" ca="1" si="41"/>
        <v/>
      </c>
      <c r="K194" s="147" t="str">
        <f t="shared" ca="1" si="43"/>
        <v/>
      </c>
      <c r="L194" s="10"/>
      <c r="M194" s="9"/>
      <c r="N194" s="9"/>
      <c r="O194" s="9"/>
    </row>
    <row r="195" spans="2:15" x14ac:dyDescent="0.3">
      <c r="B195" s="9"/>
      <c r="C195" s="10"/>
      <c r="D195" s="130" t="str">
        <f t="shared" ca="1" si="37"/>
        <v/>
      </c>
      <c r="E195" s="13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132" t="str">
        <f t="shared" ca="1" si="42"/>
        <v/>
      </c>
      <c r="G195" s="132" t="str">
        <f t="shared" ca="1" si="38"/>
        <v/>
      </c>
      <c r="H195" s="133" t="str">
        <f t="shared" ca="1" si="39"/>
        <v/>
      </c>
      <c r="I195" s="134" t="str">
        <f t="shared" ca="1" si="40"/>
        <v/>
      </c>
      <c r="J195" s="133" t="str">
        <f t="shared" ca="1" si="41"/>
        <v/>
      </c>
      <c r="K195" s="147" t="str">
        <f t="shared" ca="1" si="43"/>
        <v/>
      </c>
      <c r="L195" s="10"/>
      <c r="M195" s="9"/>
      <c r="N195" s="9"/>
      <c r="O195" s="9"/>
    </row>
    <row r="196" spans="2:15" x14ac:dyDescent="0.3">
      <c r="B196" s="9"/>
      <c r="C196" s="10"/>
      <c r="D196" s="130" t="str">
        <f t="shared" ca="1" si="37"/>
        <v/>
      </c>
      <c r="E196" s="13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132" t="str">
        <f t="shared" ca="1" si="42"/>
        <v/>
      </c>
      <c r="G196" s="132" t="str">
        <f t="shared" ca="1" si="38"/>
        <v/>
      </c>
      <c r="H196" s="133" t="str">
        <f t="shared" ca="1" si="39"/>
        <v/>
      </c>
      <c r="I196" s="134" t="str">
        <f t="shared" ca="1" si="40"/>
        <v/>
      </c>
      <c r="J196" s="133" t="str">
        <f t="shared" ca="1" si="41"/>
        <v/>
      </c>
      <c r="K196" s="147" t="str">
        <f t="shared" ca="1" si="43"/>
        <v/>
      </c>
      <c r="L196" s="10"/>
      <c r="M196" s="9"/>
      <c r="N196" s="9"/>
      <c r="O196" s="9"/>
    </row>
    <row r="197" spans="2:15" x14ac:dyDescent="0.3">
      <c r="B197" s="9"/>
      <c r="C197" s="10"/>
      <c r="D197" s="130" t="str">
        <f t="shared" ca="1" si="37"/>
        <v/>
      </c>
      <c r="E197" s="13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132" t="str">
        <f t="shared" ca="1" si="42"/>
        <v/>
      </c>
      <c r="G197" s="132" t="str">
        <f t="shared" ca="1" si="38"/>
        <v/>
      </c>
      <c r="H197" s="133" t="str">
        <f t="shared" ca="1" si="39"/>
        <v/>
      </c>
      <c r="I197" s="134" t="str">
        <f t="shared" ca="1" si="40"/>
        <v/>
      </c>
      <c r="J197" s="133" t="str">
        <f t="shared" ca="1" si="41"/>
        <v/>
      </c>
      <c r="K197" s="147" t="str">
        <f t="shared" ca="1" si="43"/>
        <v/>
      </c>
      <c r="L197" s="10"/>
      <c r="M197" s="9"/>
      <c r="N197" s="9"/>
      <c r="O197" s="9"/>
    </row>
    <row r="198" spans="2:15" x14ac:dyDescent="0.3">
      <c r="B198" s="9"/>
      <c r="C198" s="10"/>
      <c r="D198" s="130" t="str">
        <f t="shared" ca="1" si="37"/>
        <v/>
      </c>
      <c r="E198" s="13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132" t="str">
        <f t="shared" ca="1" si="42"/>
        <v/>
      </c>
      <c r="G198" s="132" t="str">
        <f t="shared" ca="1" si="38"/>
        <v/>
      </c>
      <c r="H198" s="133" t="str">
        <f t="shared" ca="1" si="39"/>
        <v/>
      </c>
      <c r="I198" s="134" t="str">
        <f t="shared" ca="1" si="40"/>
        <v/>
      </c>
      <c r="J198" s="133" t="str">
        <f t="shared" ca="1" si="41"/>
        <v/>
      </c>
      <c r="K198" s="147" t="str">
        <f t="shared" ca="1" si="43"/>
        <v/>
      </c>
      <c r="L198" s="10"/>
      <c r="M198" s="9"/>
      <c r="N198" s="9"/>
      <c r="O198" s="9"/>
    </row>
    <row r="199" spans="2:15" x14ac:dyDescent="0.3">
      <c r="B199" s="9"/>
      <c r="C199" s="10"/>
      <c r="D199" s="130" t="str">
        <f t="shared" ca="1" si="37"/>
        <v/>
      </c>
      <c r="E199" s="13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132" t="str">
        <f t="shared" ca="1" si="42"/>
        <v/>
      </c>
      <c r="G199" s="132" t="str">
        <f t="shared" ca="1" si="38"/>
        <v/>
      </c>
      <c r="H199" s="133" t="str">
        <f t="shared" ca="1" si="39"/>
        <v/>
      </c>
      <c r="I199" s="134" t="str">
        <f t="shared" ca="1" si="40"/>
        <v/>
      </c>
      <c r="J199" s="133" t="str">
        <f t="shared" ca="1" si="41"/>
        <v/>
      </c>
      <c r="K199" s="147" t="str">
        <f t="shared" ca="1" si="43"/>
        <v/>
      </c>
      <c r="L199" s="10"/>
      <c r="M199" s="9"/>
      <c r="N199" s="9"/>
      <c r="O199" s="9"/>
    </row>
    <row r="200" spans="2:15" x14ac:dyDescent="0.3">
      <c r="B200" s="9"/>
      <c r="C200" s="10"/>
      <c r="D200" s="130" t="str">
        <f t="shared" ca="1" si="37"/>
        <v/>
      </c>
      <c r="E200" s="13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132" t="str">
        <f t="shared" ca="1" si="42"/>
        <v/>
      </c>
      <c r="G200" s="132" t="str">
        <f t="shared" ca="1" si="38"/>
        <v/>
      </c>
      <c r="H200" s="133" t="str">
        <f t="shared" ca="1" si="39"/>
        <v/>
      </c>
      <c r="I200" s="134" t="str">
        <f t="shared" ca="1" si="40"/>
        <v/>
      </c>
      <c r="J200" s="133" t="str">
        <f t="shared" ca="1" si="41"/>
        <v/>
      </c>
      <c r="K200" s="147" t="str">
        <f t="shared" ca="1" si="43"/>
        <v/>
      </c>
      <c r="L200" s="10"/>
      <c r="M200" s="9"/>
      <c r="N200" s="9"/>
      <c r="O200" s="9"/>
    </row>
    <row r="201" spans="2:15" x14ac:dyDescent="0.3">
      <c r="B201" s="9"/>
      <c r="C201" s="10"/>
      <c r="D201" s="130" t="str">
        <f t="shared" ca="1" si="37"/>
        <v/>
      </c>
      <c r="E201" s="13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132" t="str">
        <f t="shared" ca="1" si="42"/>
        <v/>
      </c>
      <c r="G201" s="132" t="str">
        <f t="shared" ca="1" si="38"/>
        <v/>
      </c>
      <c r="H201" s="133" t="str">
        <f t="shared" ca="1" si="39"/>
        <v/>
      </c>
      <c r="I201" s="134" t="str">
        <f t="shared" ca="1" si="40"/>
        <v/>
      </c>
      <c r="J201" s="133" t="str">
        <f t="shared" ca="1" si="41"/>
        <v/>
      </c>
      <c r="K201" s="147" t="str">
        <f t="shared" ca="1" si="43"/>
        <v/>
      </c>
      <c r="L201" s="10"/>
      <c r="M201" s="9"/>
      <c r="N201" s="9"/>
      <c r="O201" s="9"/>
    </row>
    <row r="202" spans="2:15" x14ac:dyDescent="0.3">
      <c r="B202" s="9"/>
      <c r="C202" s="10"/>
      <c r="D202" s="130" t="str">
        <f t="shared" ca="1" si="37"/>
        <v/>
      </c>
      <c r="E202" s="13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132" t="str">
        <f t="shared" ca="1" si="42"/>
        <v/>
      </c>
      <c r="G202" s="132" t="str">
        <f t="shared" ca="1" si="38"/>
        <v/>
      </c>
      <c r="H202" s="133" t="str">
        <f t="shared" ca="1" si="39"/>
        <v/>
      </c>
      <c r="I202" s="134" t="str">
        <f t="shared" ca="1" si="40"/>
        <v/>
      </c>
      <c r="J202" s="133" t="str">
        <f t="shared" ca="1" si="41"/>
        <v/>
      </c>
      <c r="K202" s="147" t="str">
        <f t="shared" ca="1" si="43"/>
        <v/>
      </c>
      <c r="L202" s="10"/>
      <c r="M202" s="9"/>
      <c r="N202" s="9"/>
      <c r="O202" s="9"/>
    </row>
    <row r="203" spans="2:15" x14ac:dyDescent="0.3">
      <c r="B203" s="9"/>
      <c r="C203" s="10"/>
      <c r="D203" s="130" t="str">
        <f t="shared" ca="1" si="37"/>
        <v/>
      </c>
      <c r="E203" s="13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132" t="str">
        <f t="shared" ca="1" si="42"/>
        <v/>
      </c>
      <c r="G203" s="132" t="str">
        <f t="shared" ca="1" si="38"/>
        <v/>
      </c>
      <c r="H203" s="133" t="str">
        <f t="shared" ca="1" si="39"/>
        <v/>
      </c>
      <c r="I203" s="134" t="str">
        <f t="shared" ca="1" si="40"/>
        <v/>
      </c>
      <c r="J203" s="133" t="str">
        <f t="shared" ca="1" si="41"/>
        <v/>
      </c>
      <c r="K203" s="147" t="str">
        <f t="shared" ca="1" si="43"/>
        <v/>
      </c>
      <c r="L203" s="10"/>
      <c r="M203" s="9"/>
      <c r="N203" s="9"/>
      <c r="O203" s="9"/>
    </row>
    <row r="204" spans="2:15" x14ac:dyDescent="0.3">
      <c r="B204" s="9"/>
      <c r="C204" s="10"/>
      <c r="D204" s="130" t="str">
        <f t="shared" ca="1" si="37"/>
        <v/>
      </c>
      <c r="E204" s="13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132" t="str">
        <f t="shared" ca="1" si="42"/>
        <v/>
      </c>
      <c r="G204" s="132" t="str">
        <f t="shared" ca="1" si="38"/>
        <v/>
      </c>
      <c r="H204" s="133" t="str">
        <f t="shared" ca="1" si="39"/>
        <v/>
      </c>
      <c r="I204" s="134" t="str">
        <f t="shared" ca="1" si="40"/>
        <v/>
      </c>
      <c r="J204" s="133" t="str">
        <f t="shared" ca="1" si="41"/>
        <v/>
      </c>
      <c r="K204" s="147" t="str">
        <f t="shared" ca="1" si="43"/>
        <v/>
      </c>
      <c r="L204" s="10"/>
      <c r="M204" s="9"/>
      <c r="N204" s="9"/>
      <c r="O204" s="9"/>
    </row>
    <row r="205" spans="2:15" x14ac:dyDescent="0.3">
      <c r="B205" s="9"/>
      <c r="C205" s="10"/>
      <c r="D205" s="130" t="str">
        <f t="shared" ca="1" si="37"/>
        <v/>
      </c>
      <c r="E205" s="13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132" t="str">
        <f t="shared" ca="1" si="42"/>
        <v/>
      </c>
      <c r="G205" s="132" t="str">
        <f t="shared" ca="1" si="38"/>
        <v/>
      </c>
      <c r="H205" s="133" t="str">
        <f t="shared" ca="1" si="39"/>
        <v/>
      </c>
      <c r="I205" s="134" t="str">
        <f t="shared" ca="1" si="40"/>
        <v/>
      </c>
      <c r="J205" s="133" t="str">
        <f t="shared" ca="1" si="41"/>
        <v/>
      </c>
      <c r="K205" s="147" t="str">
        <f t="shared" ca="1" si="43"/>
        <v/>
      </c>
      <c r="L205" s="10"/>
      <c r="M205" s="9"/>
      <c r="N205" s="9"/>
      <c r="O205" s="9"/>
    </row>
    <row r="206" spans="2:15" x14ac:dyDescent="0.3">
      <c r="B206" s="9"/>
      <c r="C206" s="10"/>
      <c r="D206" s="130" t="str">
        <f t="shared" ca="1" si="37"/>
        <v/>
      </c>
      <c r="E206" s="13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132" t="str">
        <f t="shared" ca="1" si="42"/>
        <v/>
      </c>
      <c r="G206" s="132" t="str">
        <f t="shared" ca="1" si="38"/>
        <v/>
      </c>
      <c r="H206" s="133" t="str">
        <f t="shared" ca="1" si="39"/>
        <v/>
      </c>
      <c r="I206" s="134" t="str">
        <f t="shared" ca="1" si="40"/>
        <v/>
      </c>
      <c r="J206" s="133" t="str">
        <f t="shared" ca="1" si="41"/>
        <v/>
      </c>
      <c r="K206" s="147" t="str">
        <f t="shared" ca="1" si="43"/>
        <v/>
      </c>
      <c r="L206" s="10"/>
      <c r="M206" s="9"/>
      <c r="N206" s="9"/>
      <c r="O206" s="9"/>
    </row>
    <row r="207" spans="2:15" x14ac:dyDescent="0.3">
      <c r="B207" s="9"/>
      <c r="C207" s="10"/>
      <c r="D207" s="130" t="str">
        <f t="shared" ca="1" si="37"/>
        <v/>
      </c>
      <c r="E207" s="13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132" t="str">
        <f t="shared" ca="1" si="42"/>
        <v/>
      </c>
      <c r="G207" s="132" t="str">
        <f t="shared" ca="1" si="38"/>
        <v/>
      </c>
      <c r="H207" s="133" t="str">
        <f t="shared" ca="1" si="39"/>
        <v/>
      </c>
      <c r="I207" s="134" t="str">
        <f t="shared" ca="1" si="40"/>
        <v/>
      </c>
      <c r="J207" s="133" t="str">
        <f t="shared" ca="1" si="41"/>
        <v/>
      </c>
      <c r="K207" s="147" t="str">
        <f t="shared" ca="1" si="43"/>
        <v/>
      </c>
      <c r="L207" s="10"/>
      <c r="M207" s="9"/>
      <c r="N207" s="9"/>
      <c r="O207" s="9"/>
    </row>
    <row r="208" spans="2:15" x14ac:dyDescent="0.3">
      <c r="B208" s="9"/>
      <c r="C208" s="10"/>
      <c r="D208" s="130" t="str">
        <f t="shared" ca="1" si="37"/>
        <v/>
      </c>
      <c r="E208" s="13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132" t="str">
        <f t="shared" ca="1" si="42"/>
        <v/>
      </c>
      <c r="G208" s="132" t="str">
        <f t="shared" ca="1" si="38"/>
        <v/>
      </c>
      <c r="H208" s="133" t="str">
        <f t="shared" ca="1" si="39"/>
        <v/>
      </c>
      <c r="I208" s="134" t="str">
        <f t="shared" ca="1" si="40"/>
        <v/>
      </c>
      <c r="J208" s="133" t="str">
        <f t="shared" ca="1" si="41"/>
        <v/>
      </c>
      <c r="K208" s="147" t="str">
        <f t="shared" ca="1" si="43"/>
        <v/>
      </c>
      <c r="L208" s="10"/>
      <c r="M208" s="9"/>
      <c r="N208" s="9"/>
      <c r="O208" s="9"/>
    </row>
    <row r="209" spans="2:15" x14ac:dyDescent="0.3">
      <c r="B209" s="9"/>
      <c r="C209" s="10"/>
      <c r="D209" s="130" t="str">
        <f t="shared" ca="1" si="37"/>
        <v/>
      </c>
      <c r="E209" s="13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132" t="str">
        <f t="shared" ca="1" si="42"/>
        <v/>
      </c>
      <c r="G209" s="132" t="str">
        <f t="shared" ca="1" si="38"/>
        <v/>
      </c>
      <c r="H209" s="133" t="str">
        <f t="shared" ca="1" si="39"/>
        <v/>
      </c>
      <c r="I209" s="134" t="str">
        <f t="shared" ca="1" si="40"/>
        <v/>
      </c>
      <c r="J209" s="133" t="str">
        <f t="shared" ca="1" si="41"/>
        <v/>
      </c>
      <c r="K209" s="147" t="str">
        <f t="shared" ca="1" si="43"/>
        <v/>
      </c>
      <c r="L209" s="10"/>
      <c r="M209" s="9"/>
      <c r="N209" s="9"/>
      <c r="O209" s="9"/>
    </row>
    <row r="210" spans="2:15" x14ac:dyDescent="0.3">
      <c r="B210" s="9"/>
      <c r="C210" s="10"/>
      <c r="D210" s="130" t="str">
        <f t="shared" ca="1" si="37"/>
        <v/>
      </c>
      <c r="E210" s="13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132" t="str">
        <f t="shared" ca="1" si="42"/>
        <v/>
      </c>
      <c r="G210" s="132" t="str">
        <f t="shared" ca="1" si="38"/>
        <v/>
      </c>
      <c r="H210" s="133" t="str">
        <f t="shared" ca="1" si="39"/>
        <v/>
      </c>
      <c r="I210" s="134" t="str">
        <f t="shared" ca="1" si="40"/>
        <v/>
      </c>
      <c r="J210" s="133" t="str">
        <f t="shared" ca="1" si="41"/>
        <v/>
      </c>
      <c r="K210" s="147" t="str">
        <f t="shared" ca="1" si="43"/>
        <v/>
      </c>
      <c r="L210" s="10"/>
      <c r="M210" s="9"/>
      <c r="N210" s="9"/>
      <c r="O210" s="9"/>
    </row>
    <row r="211" spans="2:15" x14ac:dyDescent="0.3">
      <c r="B211" s="9"/>
      <c r="C211" s="10"/>
      <c r="D211" s="130" t="str">
        <f t="shared" ca="1" si="37"/>
        <v/>
      </c>
      <c r="E211" s="13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132" t="str">
        <f t="shared" ca="1" si="42"/>
        <v/>
      </c>
      <c r="G211" s="132" t="str">
        <f t="shared" ca="1" si="38"/>
        <v/>
      </c>
      <c r="H211" s="133" t="str">
        <f t="shared" ca="1" si="39"/>
        <v/>
      </c>
      <c r="I211" s="134" t="str">
        <f t="shared" ca="1" si="40"/>
        <v/>
      </c>
      <c r="J211" s="133" t="str">
        <f t="shared" ca="1" si="41"/>
        <v/>
      </c>
      <c r="K211" s="147" t="str">
        <f t="shared" ca="1" si="43"/>
        <v/>
      </c>
      <c r="L211" s="10"/>
      <c r="M211" s="9"/>
      <c r="N211" s="9"/>
      <c r="O211" s="9"/>
    </row>
    <row r="212" spans="2:15" x14ac:dyDescent="0.3">
      <c r="B212" s="9"/>
      <c r="C212" s="10"/>
      <c r="D212" s="130" t="str">
        <f t="shared" ref="D212:D275" ca="1" si="44">IF(K211="","",IF($H$5,IF(OR(D211&gt;=$H$8,ROUND(K211,2)&lt;=0),"",D211+1),IF(OR(D211&gt;=$H$8,K211&lt;=0),"",D211+1)))</f>
        <v/>
      </c>
      <c r="E212" s="13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132" t="str">
        <f t="shared" ca="1" si="42"/>
        <v/>
      </c>
      <c r="G212" s="132" t="str">
        <f t="shared" ref="G212:G275" ca="1" si="45">IF($P$17=0,"",IF(D212&lt;&gt;"",IF(AND(D212=1,$H$4=1),0,IF($H$5,ROUND($K$5*K211,0),$K$5*K211)),""))</f>
        <v/>
      </c>
      <c r="H212" s="133" t="str">
        <f t="shared" ref="H212:H275" ca="1" si="46">IF($P$17=1,IF(D212="","",IF(I212&lt;&gt;"",F212-G212+I212,F212-G212)),"")</f>
        <v/>
      </c>
      <c r="I212" s="134" t="str">
        <f t="shared" ref="I212:I275" ca="1" si="47">IF($P$17=1,IF(J212&gt;=F212,IF(D212&lt;$K$12,IF(AND(D212&lt;&gt;"",F212+($J$19-F212)&lt;K211),(J212-F212),IF(AND(D212&lt;&gt;"",J212=F212),0,IF(D212&lt;&gt;"",0,""))),""),0),"")</f>
        <v/>
      </c>
      <c r="J212" s="133" t="str">
        <f t="shared" ref="J212:J275" ca="1" si="48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147" t="str">
        <f t="shared" ca="1" si="43"/>
        <v/>
      </c>
      <c r="L212" s="10"/>
      <c r="M212" s="9"/>
      <c r="N212" s="9"/>
      <c r="O212" s="9"/>
    </row>
    <row r="213" spans="2:15" x14ac:dyDescent="0.3">
      <c r="B213" s="9"/>
      <c r="C213" s="10"/>
      <c r="D213" s="130" t="str">
        <f t="shared" ca="1" si="44"/>
        <v/>
      </c>
      <c r="E213" s="13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132" t="str">
        <f t="shared" ref="F213:F276" ca="1" si="49">IF($P$17=1,IF(D213="","",IF($H$5,IF(OR(D213=$H$8,$K$12&gt;ROUND((1+$K$5)*K212,0),ROUND((1+$K$5)*K212,0),$K$12),IF(OR(D213=$H$8,$K$12&gt;(1+$K$5)*K212),ROUND((1+$K$5)*K212,0),$K$12)),0)),"")</f>
        <v/>
      </c>
      <c r="G213" s="132" t="str">
        <f t="shared" ca="1" si="45"/>
        <v/>
      </c>
      <c r="H213" s="133" t="str">
        <f t="shared" ca="1" si="46"/>
        <v/>
      </c>
      <c r="I213" s="134" t="str">
        <f t="shared" ca="1" si="47"/>
        <v/>
      </c>
      <c r="J213" s="133" t="str">
        <f t="shared" ca="1" si="48"/>
        <v/>
      </c>
      <c r="K213" s="147" t="str">
        <f t="shared" ref="K213:K276" ca="1" si="50">IF($P$17=1,IF(J213&lt;&gt;0,IF(D213&lt;&gt;"",K212-(J213-G213),""),K212),"")</f>
        <v/>
      </c>
      <c r="L213" s="10"/>
      <c r="M213" s="9"/>
      <c r="N213" s="9"/>
      <c r="O213" s="9"/>
    </row>
    <row r="214" spans="2:15" x14ac:dyDescent="0.3">
      <c r="B214" s="9"/>
      <c r="C214" s="10"/>
      <c r="D214" s="130" t="str">
        <f t="shared" ca="1" si="44"/>
        <v/>
      </c>
      <c r="E214" s="13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132" t="str">
        <f t="shared" ca="1" si="49"/>
        <v/>
      </c>
      <c r="G214" s="132" t="str">
        <f t="shared" ca="1" si="45"/>
        <v/>
      </c>
      <c r="H214" s="133" t="str">
        <f t="shared" ca="1" si="46"/>
        <v/>
      </c>
      <c r="I214" s="134" t="str">
        <f t="shared" ca="1" si="47"/>
        <v/>
      </c>
      <c r="J214" s="133" t="str">
        <f t="shared" ca="1" si="48"/>
        <v/>
      </c>
      <c r="K214" s="147" t="str">
        <f t="shared" ca="1" si="50"/>
        <v/>
      </c>
      <c r="L214" s="10"/>
      <c r="M214" s="9"/>
      <c r="N214" s="9"/>
      <c r="O214" s="9"/>
    </row>
    <row r="215" spans="2:15" x14ac:dyDescent="0.3">
      <c r="B215" s="9"/>
      <c r="C215" s="10"/>
      <c r="D215" s="130" t="str">
        <f t="shared" ca="1" si="44"/>
        <v/>
      </c>
      <c r="E215" s="13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132" t="str">
        <f t="shared" ca="1" si="49"/>
        <v/>
      </c>
      <c r="G215" s="132" t="str">
        <f t="shared" ca="1" si="45"/>
        <v/>
      </c>
      <c r="H215" s="133" t="str">
        <f t="shared" ca="1" si="46"/>
        <v/>
      </c>
      <c r="I215" s="134" t="str">
        <f t="shared" ca="1" si="47"/>
        <v/>
      </c>
      <c r="J215" s="133" t="str">
        <f t="shared" ca="1" si="48"/>
        <v/>
      </c>
      <c r="K215" s="147" t="str">
        <f t="shared" ca="1" si="50"/>
        <v/>
      </c>
      <c r="L215" s="10"/>
      <c r="M215" s="9"/>
      <c r="N215" s="9"/>
      <c r="O215" s="9"/>
    </row>
    <row r="216" spans="2:15" x14ac:dyDescent="0.3">
      <c r="B216" s="9"/>
      <c r="C216" s="10"/>
      <c r="D216" s="130" t="str">
        <f t="shared" ca="1" si="44"/>
        <v/>
      </c>
      <c r="E216" s="13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132" t="str">
        <f t="shared" ca="1" si="49"/>
        <v/>
      </c>
      <c r="G216" s="132" t="str">
        <f t="shared" ca="1" si="45"/>
        <v/>
      </c>
      <c r="H216" s="133" t="str">
        <f t="shared" ca="1" si="46"/>
        <v/>
      </c>
      <c r="I216" s="134" t="str">
        <f t="shared" ca="1" si="47"/>
        <v/>
      </c>
      <c r="J216" s="133" t="str">
        <f t="shared" ca="1" si="48"/>
        <v/>
      </c>
      <c r="K216" s="147" t="str">
        <f t="shared" ca="1" si="50"/>
        <v/>
      </c>
      <c r="L216" s="10"/>
      <c r="M216" s="9"/>
      <c r="N216" s="9"/>
      <c r="O216" s="9"/>
    </row>
    <row r="217" spans="2:15" x14ac:dyDescent="0.3">
      <c r="B217" s="9"/>
      <c r="C217" s="10"/>
      <c r="D217" s="130" t="str">
        <f t="shared" ca="1" si="44"/>
        <v/>
      </c>
      <c r="E217" s="13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132" t="str">
        <f t="shared" ca="1" si="49"/>
        <v/>
      </c>
      <c r="G217" s="132" t="str">
        <f t="shared" ca="1" si="45"/>
        <v/>
      </c>
      <c r="H217" s="133" t="str">
        <f t="shared" ca="1" si="46"/>
        <v/>
      </c>
      <c r="I217" s="134" t="str">
        <f t="shared" ca="1" si="47"/>
        <v/>
      </c>
      <c r="J217" s="133" t="str">
        <f t="shared" ca="1" si="48"/>
        <v/>
      </c>
      <c r="K217" s="147" t="str">
        <f t="shared" ca="1" si="50"/>
        <v/>
      </c>
      <c r="L217" s="10"/>
      <c r="M217" s="9"/>
      <c r="N217" s="9"/>
      <c r="O217" s="9"/>
    </row>
    <row r="218" spans="2:15" x14ac:dyDescent="0.3">
      <c r="B218" s="9"/>
      <c r="C218" s="10"/>
      <c r="D218" s="130" t="str">
        <f t="shared" ca="1" si="44"/>
        <v/>
      </c>
      <c r="E218" s="13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132" t="str">
        <f t="shared" ca="1" si="49"/>
        <v/>
      </c>
      <c r="G218" s="132" t="str">
        <f t="shared" ca="1" si="45"/>
        <v/>
      </c>
      <c r="H218" s="133" t="str">
        <f t="shared" ca="1" si="46"/>
        <v/>
      </c>
      <c r="I218" s="134" t="str">
        <f t="shared" ca="1" si="47"/>
        <v/>
      </c>
      <c r="J218" s="133" t="str">
        <f t="shared" ca="1" si="48"/>
        <v/>
      </c>
      <c r="K218" s="147" t="str">
        <f t="shared" ca="1" si="50"/>
        <v/>
      </c>
      <c r="L218" s="10"/>
      <c r="M218" s="9"/>
      <c r="N218" s="9"/>
      <c r="O218" s="9"/>
    </row>
    <row r="219" spans="2:15" x14ac:dyDescent="0.3">
      <c r="B219" s="9"/>
      <c r="C219" s="10"/>
      <c r="D219" s="130" t="str">
        <f t="shared" ca="1" si="44"/>
        <v/>
      </c>
      <c r="E219" s="13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132" t="str">
        <f t="shared" ca="1" si="49"/>
        <v/>
      </c>
      <c r="G219" s="132" t="str">
        <f t="shared" ca="1" si="45"/>
        <v/>
      </c>
      <c r="H219" s="133" t="str">
        <f t="shared" ca="1" si="46"/>
        <v/>
      </c>
      <c r="I219" s="134" t="str">
        <f t="shared" ca="1" si="47"/>
        <v/>
      </c>
      <c r="J219" s="133" t="str">
        <f t="shared" ca="1" si="48"/>
        <v/>
      </c>
      <c r="K219" s="147" t="str">
        <f t="shared" ca="1" si="50"/>
        <v/>
      </c>
      <c r="L219" s="10"/>
      <c r="M219" s="9"/>
      <c r="N219" s="9"/>
      <c r="O219" s="9"/>
    </row>
    <row r="220" spans="2:15" x14ac:dyDescent="0.3">
      <c r="B220" s="9"/>
      <c r="C220" s="10"/>
      <c r="D220" s="130" t="str">
        <f t="shared" ca="1" si="44"/>
        <v/>
      </c>
      <c r="E220" s="13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132" t="str">
        <f t="shared" ca="1" si="49"/>
        <v/>
      </c>
      <c r="G220" s="132" t="str">
        <f t="shared" ca="1" si="45"/>
        <v/>
      </c>
      <c r="H220" s="133" t="str">
        <f t="shared" ca="1" si="46"/>
        <v/>
      </c>
      <c r="I220" s="134" t="str">
        <f t="shared" ca="1" si="47"/>
        <v/>
      </c>
      <c r="J220" s="133" t="str">
        <f t="shared" ca="1" si="48"/>
        <v/>
      </c>
      <c r="K220" s="147" t="str">
        <f t="shared" ca="1" si="50"/>
        <v/>
      </c>
      <c r="L220" s="10"/>
      <c r="M220" s="9"/>
      <c r="N220" s="9"/>
      <c r="O220" s="9"/>
    </row>
    <row r="221" spans="2:15" x14ac:dyDescent="0.3">
      <c r="B221" s="9"/>
      <c r="C221" s="10"/>
      <c r="D221" s="130" t="str">
        <f t="shared" ca="1" si="44"/>
        <v/>
      </c>
      <c r="E221" s="13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132" t="str">
        <f t="shared" ca="1" si="49"/>
        <v/>
      </c>
      <c r="G221" s="132" t="str">
        <f t="shared" ca="1" si="45"/>
        <v/>
      </c>
      <c r="H221" s="133" t="str">
        <f t="shared" ca="1" si="46"/>
        <v/>
      </c>
      <c r="I221" s="134" t="str">
        <f t="shared" ca="1" si="47"/>
        <v/>
      </c>
      <c r="J221" s="133" t="str">
        <f t="shared" ca="1" si="48"/>
        <v/>
      </c>
      <c r="K221" s="147" t="str">
        <f t="shared" ca="1" si="50"/>
        <v/>
      </c>
      <c r="L221" s="10"/>
      <c r="M221" s="9"/>
      <c r="N221" s="9"/>
      <c r="O221" s="9"/>
    </row>
    <row r="222" spans="2:15" x14ac:dyDescent="0.3">
      <c r="B222" s="9"/>
      <c r="C222" s="10"/>
      <c r="D222" s="130" t="str">
        <f t="shared" ca="1" si="44"/>
        <v/>
      </c>
      <c r="E222" s="13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132" t="str">
        <f t="shared" ca="1" si="49"/>
        <v/>
      </c>
      <c r="G222" s="132" t="str">
        <f t="shared" ca="1" si="45"/>
        <v/>
      </c>
      <c r="H222" s="133" t="str">
        <f t="shared" ca="1" si="46"/>
        <v/>
      </c>
      <c r="I222" s="134" t="str">
        <f t="shared" ca="1" si="47"/>
        <v/>
      </c>
      <c r="J222" s="133" t="str">
        <f t="shared" ca="1" si="48"/>
        <v/>
      </c>
      <c r="K222" s="147" t="str">
        <f t="shared" ca="1" si="50"/>
        <v/>
      </c>
      <c r="L222" s="10"/>
      <c r="M222" s="9"/>
      <c r="N222" s="9"/>
      <c r="O222" s="9"/>
    </row>
    <row r="223" spans="2:15" x14ac:dyDescent="0.3">
      <c r="B223" s="9"/>
      <c r="C223" s="10"/>
      <c r="D223" s="130" t="str">
        <f t="shared" ca="1" si="44"/>
        <v/>
      </c>
      <c r="E223" s="13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132" t="str">
        <f t="shared" ca="1" si="49"/>
        <v/>
      </c>
      <c r="G223" s="132" t="str">
        <f t="shared" ca="1" si="45"/>
        <v/>
      </c>
      <c r="H223" s="133" t="str">
        <f t="shared" ca="1" si="46"/>
        <v/>
      </c>
      <c r="I223" s="134" t="str">
        <f t="shared" ca="1" si="47"/>
        <v/>
      </c>
      <c r="J223" s="133" t="str">
        <f t="shared" ca="1" si="48"/>
        <v/>
      </c>
      <c r="K223" s="147" t="str">
        <f t="shared" ca="1" si="50"/>
        <v/>
      </c>
      <c r="L223" s="10"/>
      <c r="M223" s="9"/>
      <c r="N223" s="9"/>
      <c r="O223" s="9"/>
    </row>
    <row r="224" spans="2:15" x14ac:dyDescent="0.3">
      <c r="B224" s="9"/>
      <c r="C224" s="10"/>
      <c r="D224" s="130" t="str">
        <f t="shared" ca="1" si="44"/>
        <v/>
      </c>
      <c r="E224" s="13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132" t="str">
        <f t="shared" ca="1" si="49"/>
        <v/>
      </c>
      <c r="G224" s="132" t="str">
        <f t="shared" ca="1" si="45"/>
        <v/>
      </c>
      <c r="H224" s="133" t="str">
        <f t="shared" ca="1" si="46"/>
        <v/>
      </c>
      <c r="I224" s="134" t="str">
        <f t="shared" ca="1" si="47"/>
        <v/>
      </c>
      <c r="J224" s="133" t="str">
        <f t="shared" ca="1" si="48"/>
        <v/>
      </c>
      <c r="K224" s="147" t="str">
        <f t="shared" ca="1" si="50"/>
        <v/>
      </c>
      <c r="L224" s="10"/>
      <c r="M224" s="9"/>
      <c r="N224" s="9"/>
      <c r="O224" s="9"/>
    </row>
    <row r="225" spans="2:15" x14ac:dyDescent="0.3">
      <c r="B225" s="9"/>
      <c r="C225" s="10"/>
      <c r="D225" s="130" t="str">
        <f t="shared" ca="1" si="44"/>
        <v/>
      </c>
      <c r="E225" s="13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132" t="str">
        <f t="shared" ca="1" si="49"/>
        <v/>
      </c>
      <c r="G225" s="132" t="str">
        <f t="shared" ca="1" si="45"/>
        <v/>
      </c>
      <c r="H225" s="133" t="str">
        <f t="shared" ca="1" si="46"/>
        <v/>
      </c>
      <c r="I225" s="134" t="str">
        <f t="shared" ca="1" si="47"/>
        <v/>
      </c>
      <c r="J225" s="133" t="str">
        <f t="shared" ca="1" si="48"/>
        <v/>
      </c>
      <c r="K225" s="147" t="str">
        <f t="shared" ca="1" si="50"/>
        <v/>
      </c>
      <c r="L225" s="10"/>
      <c r="M225" s="9"/>
      <c r="N225" s="9"/>
      <c r="O225" s="9"/>
    </row>
    <row r="226" spans="2:15" x14ac:dyDescent="0.3">
      <c r="B226" s="9"/>
      <c r="C226" s="10"/>
      <c r="D226" s="130" t="str">
        <f t="shared" ca="1" si="44"/>
        <v/>
      </c>
      <c r="E226" s="13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132" t="str">
        <f t="shared" ca="1" si="49"/>
        <v/>
      </c>
      <c r="G226" s="132" t="str">
        <f t="shared" ca="1" si="45"/>
        <v/>
      </c>
      <c r="H226" s="133" t="str">
        <f t="shared" ca="1" si="46"/>
        <v/>
      </c>
      <c r="I226" s="134" t="str">
        <f t="shared" ca="1" si="47"/>
        <v/>
      </c>
      <c r="J226" s="133" t="str">
        <f t="shared" ca="1" si="48"/>
        <v/>
      </c>
      <c r="K226" s="147" t="str">
        <f t="shared" ca="1" si="50"/>
        <v/>
      </c>
      <c r="L226" s="10"/>
      <c r="M226" s="9"/>
      <c r="N226" s="9"/>
      <c r="O226" s="9"/>
    </row>
    <row r="227" spans="2:15" x14ac:dyDescent="0.3">
      <c r="B227" s="9"/>
      <c r="C227" s="10"/>
      <c r="D227" s="130" t="str">
        <f t="shared" ca="1" si="44"/>
        <v/>
      </c>
      <c r="E227" s="13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132" t="str">
        <f t="shared" ca="1" si="49"/>
        <v/>
      </c>
      <c r="G227" s="132" t="str">
        <f t="shared" ca="1" si="45"/>
        <v/>
      </c>
      <c r="H227" s="133" t="str">
        <f t="shared" ca="1" si="46"/>
        <v/>
      </c>
      <c r="I227" s="134" t="str">
        <f t="shared" ca="1" si="47"/>
        <v/>
      </c>
      <c r="J227" s="133" t="str">
        <f t="shared" ca="1" si="48"/>
        <v/>
      </c>
      <c r="K227" s="147" t="str">
        <f t="shared" ca="1" si="50"/>
        <v/>
      </c>
      <c r="L227" s="10"/>
      <c r="M227" s="9"/>
      <c r="N227" s="9"/>
      <c r="O227" s="9"/>
    </row>
    <row r="228" spans="2:15" x14ac:dyDescent="0.3">
      <c r="B228" s="9"/>
      <c r="C228" s="10"/>
      <c r="D228" s="130" t="str">
        <f t="shared" ca="1" si="44"/>
        <v/>
      </c>
      <c r="E228" s="13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132" t="str">
        <f t="shared" ca="1" si="49"/>
        <v/>
      </c>
      <c r="G228" s="132" t="str">
        <f t="shared" ca="1" si="45"/>
        <v/>
      </c>
      <c r="H228" s="133" t="str">
        <f t="shared" ca="1" si="46"/>
        <v/>
      </c>
      <c r="I228" s="134" t="str">
        <f t="shared" ca="1" si="47"/>
        <v/>
      </c>
      <c r="J228" s="133" t="str">
        <f t="shared" ca="1" si="48"/>
        <v/>
      </c>
      <c r="K228" s="147" t="str">
        <f t="shared" ca="1" si="50"/>
        <v/>
      </c>
      <c r="L228" s="10"/>
      <c r="M228" s="9"/>
      <c r="N228" s="9"/>
      <c r="O228" s="9"/>
    </row>
    <row r="229" spans="2:15" x14ac:dyDescent="0.3">
      <c r="B229" s="9"/>
      <c r="C229" s="10"/>
      <c r="D229" s="130" t="str">
        <f t="shared" ca="1" si="44"/>
        <v/>
      </c>
      <c r="E229" s="13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132" t="str">
        <f t="shared" ca="1" si="49"/>
        <v/>
      </c>
      <c r="G229" s="132" t="str">
        <f t="shared" ca="1" si="45"/>
        <v/>
      </c>
      <c r="H229" s="133" t="str">
        <f t="shared" ca="1" si="46"/>
        <v/>
      </c>
      <c r="I229" s="134" t="str">
        <f t="shared" ca="1" si="47"/>
        <v/>
      </c>
      <c r="J229" s="133" t="str">
        <f t="shared" ca="1" si="48"/>
        <v/>
      </c>
      <c r="K229" s="147" t="str">
        <f t="shared" ca="1" si="50"/>
        <v/>
      </c>
      <c r="L229" s="10"/>
      <c r="M229" s="9"/>
      <c r="N229" s="9"/>
      <c r="O229" s="9"/>
    </row>
    <row r="230" spans="2:15" x14ac:dyDescent="0.3">
      <c r="B230" s="9"/>
      <c r="C230" s="10"/>
      <c r="D230" s="130" t="str">
        <f t="shared" ca="1" si="44"/>
        <v/>
      </c>
      <c r="E230" s="13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132" t="str">
        <f t="shared" ca="1" si="49"/>
        <v/>
      </c>
      <c r="G230" s="132" t="str">
        <f t="shared" ca="1" si="45"/>
        <v/>
      </c>
      <c r="H230" s="133" t="str">
        <f t="shared" ca="1" si="46"/>
        <v/>
      </c>
      <c r="I230" s="134" t="str">
        <f t="shared" ca="1" si="47"/>
        <v/>
      </c>
      <c r="J230" s="133" t="str">
        <f t="shared" ca="1" si="48"/>
        <v/>
      </c>
      <c r="K230" s="147" t="str">
        <f t="shared" ca="1" si="50"/>
        <v/>
      </c>
      <c r="L230" s="10"/>
      <c r="M230" s="9"/>
      <c r="N230" s="9"/>
      <c r="O230" s="9"/>
    </row>
    <row r="231" spans="2:15" x14ac:dyDescent="0.3">
      <c r="B231" s="9"/>
      <c r="C231" s="10"/>
      <c r="D231" s="130" t="str">
        <f t="shared" ca="1" si="44"/>
        <v/>
      </c>
      <c r="E231" s="13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132" t="str">
        <f t="shared" ca="1" si="49"/>
        <v/>
      </c>
      <c r="G231" s="132" t="str">
        <f t="shared" ca="1" si="45"/>
        <v/>
      </c>
      <c r="H231" s="133" t="str">
        <f t="shared" ca="1" si="46"/>
        <v/>
      </c>
      <c r="I231" s="134" t="str">
        <f t="shared" ca="1" si="47"/>
        <v/>
      </c>
      <c r="J231" s="133" t="str">
        <f t="shared" ca="1" si="48"/>
        <v/>
      </c>
      <c r="K231" s="147" t="str">
        <f t="shared" ca="1" si="50"/>
        <v/>
      </c>
      <c r="L231" s="10"/>
      <c r="M231" s="9"/>
      <c r="N231" s="9"/>
      <c r="O231" s="9"/>
    </row>
    <row r="232" spans="2:15" x14ac:dyDescent="0.3">
      <c r="B232" s="9"/>
      <c r="C232" s="10"/>
      <c r="D232" s="130" t="str">
        <f t="shared" ca="1" si="44"/>
        <v/>
      </c>
      <c r="E232" s="13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132" t="str">
        <f t="shared" ca="1" si="49"/>
        <v/>
      </c>
      <c r="G232" s="132" t="str">
        <f t="shared" ca="1" si="45"/>
        <v/>
      </c>
      <c r="H232" s="133" t="str">
        <f t="shared" ca="1" si="46"/>
        <v/>
      </c>
      <c r="I232" s="134" t="str">
        <f t="shared" ca="1" si="47"/>
        <v/>
      </c>
      <c r="J232" s="133" t="str">
        <f t="shared" ca="1" si="48"/>
        <v/>
      </c>
      <c r="K232" s="147" t="str">
        <f t="shared" ca="1" si="50"/>
        <v/>
      </c>
      <c r="L232" s="10"/>
      <c r="M232" s="9"/>
      <c r="N232" s="9"/>
      <c r="O232" s="9"/>
    </row>
    <row r="233" spans="2:15" x14ac:dyDescent="0.3">
      <c r="B233" s="9"/>
      <c r="C233" s="10"/>
      <c r="D233" s="130" t="str">
        <f t="shared" ca="1" si="44"/>
        <v/>
      </c>
      <c r="E233" s="13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132" t="str">
        <f t="shared" ca="1" si="49"/>
        <v/>
      </c>
      <c r="G233" s="132" t="str">
        <f t="shared" ca="1" si="45"/>
        <v/>
      </c>
      <c r="H233" s="133" t="str">
        <f t="shared" ca="1" si="46"/>
        <v/>
      </c>
      <c r="I233" s="134" t="str">
        <f t="shared" ca="1" si="47"/>
        <v/>
      </c>
      <c r="J233" s="133" t="str">
        <f t="shared" ca="1" si="48"/>
        <v/>
      </c>
      <c r="K233" s="147" t="str">
        <f t="shared" ca="1" si="50"/>
        <v/>
      </c>
      <c r="L233" s="10"/>
      <c r="M233" s="9"/>
      <c r="N233" s="9"/>
      <c r="O233" s="9"/>
    </row>
    <row r="234" spans="2:15" x14ac:dyDescent="0.3">
      <c r="B234" s="9"/>
      <c r="C234" s="10"/>
      <c r="D234" s="130" t="str">
        <f t="shared" ca="1" si="44"/>
        <v/>
      </c>
      <c r="E234" s="13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132" t="str">
        <f t="shared" ca="1" si="49"/>
        <v/>
      </c>
      <c r="G234" s="132" t="str">
        <f t="shared" ca="1" si="45"/>
        <v/>
      </c>
      <c r="H234" s="133" t="str">
        <f t="shared" ca="1" si="46"/>
        <v/>
      </c>
      <c r="I234" s="134" t="str">
        <f t="shared" ca="1" si="47"/>
        <v/>
      </c>
      <c r="J234" s="133" t="str">
        <f t="shared" ca="1" si="48"/>
        <v/>
      </c>
      <c r="K234" s="147" t="str">
        <f t="shared" ca="1" si="50"/>
        <v/>
      </c>
      <c r="L234" s="10"/>
      <c r="M234" s="9"/>
      <c r="N234" s="9"/>
      <c r="O234" s="9"/>
    </row>
    <row r="235" spans="2:15" x14ac:dyDescent="0.3">
      <c r="B235" s="9"/>
      <c r="C235" s="10"/>
      <c r="D235" s="130" t="str">
        <f t="shared" ca="1" si="44"/>
        <v/>
      </c>
      <c r="E235" s="13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132" t="str">
        <f t="shared" ca="1" si="49"/>
        <v/>
      </c>
      <c r="G235" s="132" t="str">
        <f t="shared" ca="1" si="45"/>
        <v/>
      </c>
      <c r="H235" s="133" t="str">
        <f t="shared" ca="1" si="46"/>
        <v/>
      </c>
      <c r="I235" s="134" t="str">
        <f t="shared" ca="1" si="47"/>
        <v/>
      </c>
      <c r="J235" s="133" t="str">
        <f t="shared" ca="1" si="48"/>
        <v/>
      </c>
      <c r="K235" s="147" t="str">
        <f t="shared" ca="1" si="50"/>
        <v/>
      </c>
      <c r="L235" s="10"/>
      <c r="M235" s="9"/>
      <c r="N235" s="9"/>
      <c r="O235" s="9"/>
    </row>
    <row r="236" spans="2:15" x14ac:dyDescent="0.3">
      <c r="B236" s="9"/>
      <c r="C236" s="10"/>
      <c r="D236" s="130" t="str">
        <f t="shared" ca="1" si="44"/>
        <v/>
      </c>
      <c r="E236" s="13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132" t="str">
        <f t="shared" ca="1" si="49"/>
        <v/>
      </c>
      <c r="G236" s="132" t="str">
        <f t="shared" ca="1" si="45"/>
        <v/>
      </c>
      <c r="H236" s="133" t="str">
        <f t="shared" ca="1" si="46"/>
        <v/>
      </c>
      <c r="I236" s="134" t="str">
        <f t="shared" ca="1" si="47"/>
        <v/>
      </c>
      <c r="J236" s="133" t="str">
        <f t="shared" ca="1" si="48"/>
        <v/>
      </c>
      <c r="K236" s="147" t="str">
        <f t="shared" ca="1" si="50"/>
        <v/>
      </c>
      <c r="L236" s="10"/>
      <c r="M236" s="9"/>
      <c r="N236" s="9"/>
      <c r="O236" s="9"/>
    </row>
    <row r="237" spans="2:15" x14ac:dyDescent="0.3">
      <c r="B237" s="9"/>
      <c r="C237" s="10"/>
      <c r="D237" s="130" t="str">
        <f t="shared" ca="1" si="44"/>
        <v/>
      </c>
      <c r="E237" s="13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132" t="str">
        <f t="shared" ca="1" si="49"/>
        <v/>
      </c>
      <c r="G237" s="132" t="str">
        <f t="shared" ca="1" si="45"/>
        <v/>
      </c>
      <c r="H237" s="133" t="str">
        <f t="shared" ca="1" si="46"/>
        <v/>
      </c>
      <c r="I237" s="134" t="str">
        <f t="shared" ca="1" si="47"/>
        <v/>
      </c>
      <c r="J237" s="133" t="str">
        <f t="shared" ca="1" si="48"/>
        <v/>
      </c>
      <c r="K237" s="147" t="str">
        <f t="shared" ca="1" si="50"/>
        <v/>
      </c>
      <c r="L237" s="10"/>
      <c r="M237" s="9"/>
      <c r="N237" s="9"/>
      <c r="O237" s="9"/>
    </row>
    <row r="238" spans="2:15" x14ac:dyDescent="0.3">
      <c r="B238" s="9"/>
      <c r="C238" s="10"/>
      <c r="D238" s="130" t="str">
        <f t="shared" ca="1" si="44"/>
        <v/>
      </c>
      <c r="E238" s="13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132" t="str">
        <f t="shared" ca="1" si="49"/>
        <v/>
      </c>
      <c r="G238" s="132" t="str">
        <f t="shared" ca="1" si="45"/>
        <v/>
      </c>
      <c r="H238" s="133" t="str">
        <f t="shared" ca="1" si="46"/>
        <v/>
      </c>
      <c r="I238" s="134" t="str">
        <f t="shared" ca="1" si="47"/>
        <v/>
      </c>
      <c r="J238" s="133" t="str">
        <f t="shared" ca="1" si="48"/>
        <v/>
      </c>
      <c r="K238" s="147" t="str">
        <f t="shared" ca="1" si="50"/>
        <v/>
      </c>
      <c r="L238" s="10"/>
      <c r="M238" s="9"/>
      <c r="N238" s="9"/>
      <c r="O238" s="9"/>
    </row>
    <row r="239" spans="2:15" x14ac:dyDescent="0.3">
      <c r="B239" s="9"/>
      <c r="C239" s="10"/>
      <c r="D239" s="130" t="str">
        <f t="shared" ca="1" si="44"/>
        <v/>
      </c>
      <c r="E239" s="13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132" t="str">
        <f t="shared" ca="1" si="49"/>
        <v/>
      </c>
      <c r="G239" s="132" t="str">
        <f t="shared" ca="1" si="45"/>
        <v/>
      </c>
      <c r="H239" s="133" t="str">
        <f t="shared" ca="1" si="46"/>
        <v/>
      </c>
      <c r="I239" s="134" t="str">
        <f t="shared" ca="1" si="47"/>
        <v/>
      </c>
      <c r="J239" s="133" t="str">
        <f t="shared" ca="1" si="48"/>
        <v/>
      </c>
      <c r="K239" s="147" t="str">
        <f t="shared" ca="1" si="50"/>
        <v/>
      </c>
      <c r="L239" s="10"/>
      <c r="M239" s="9"/>
      <c r="N239" s="9"/>
      <c r="O239" s="9"/>
    </row>
    <row r="240" spans="2:15" x14ac:dyDescent="0.3">
      <c r="B240" s="9"/>
      <c r="C240" s="10"/>
      <c r="D240" s="130" t="str">
        <f t="shared" ca="1" si="44"/>
        <v/>
      </c>
      <c r="E240" s="13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132" t="str">
        <f t="shared" ca="1" si="49"/>
        <v/>
      </c>
      <c r="G240" s="132" t="str">
        <f t="shared" ca="1" si="45"/>
        <v/>
      </c>
      <c r="H240" s="133" t="str">
        <f t="shared" ca="1" si="46"/>
        <v/>
      </c>
      <c r="I240" s="134" t="str">
        <f t="shared" ca="1" si="47"/>
        <v/>
      </c>
      <c r="J240" s="133" t="str">
        <f t="shared" ca="1" si="48"/>
        <v/>
      </c>
      <c r="K240" s="147" t="str">
        <f t="shared" ca="1" si="50"/>
        <v/>
      </c>
      <c r="L240" s="10"/>
      <c r="M240" s="9"/>
      <c r="N240" s="9"/>
      <c r="O240" s="9"/>
    </row>
    <row r="241" spans="2:15" x14ac:dyDescent="0.3">
      <c r="B241" s="9"/>
      <c r="C241" s="10"/>
      <c r="D241" s="130" t="str">
        <f t="shared" ca="1" si="44"/>
        <v/>
      </c>
      <c r="E241" s="13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132" t="str">
        <f t="shared" ca="1" si="49"/>
        <v/>
      </c>
      <c r="G241" s="132" t="str">
        <f t="shared" ca="1" si="45"/>
        <v/>
      </c>
      <c r="H241" s="133" t="str">
        <f t="shared" ca="1" si="46"/>
        <v/>
      </c>
      <c r="I241" s="134" t="str">
        <f t="shared" ca="1" si="47"/>
        <v/>
      </c>
      <c r="J241" s="133" t="str">
        <f t="shared" ca="1" si="48"/>
        <v/>
      </c>
      <c r="K241" s="147" t="str">
        <f t="shared" ca="1" si="50"/>
        <v/>
      </c>
      <c r="L241" s="10"/>
      <c r="M241" s="9"/>
      <c r="N241" s="9"/>
      <c r="O241" s="9"/>
    </row>
    <row r="242" spans="2:15" x14ac:dyDescent="0.3">
      <c r="B242" s="9"/>
      <c r="C242" s="10"/>
      <c r="D242" s="130" t="str">
        <f t="shared" ca="1" si="44"/>
        <v/>
      </c>
      <c r="E242" s="13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132" t="str">
        <f t="shared" ca="1" si="49"/>
        <v/>
      </c>
      <c r="G242" s="132" t="str">
        <f t="shared" ca="1" si="45"/>
        <v/>
      </c>
      <c r="H242" s="133" t="str">
        <f t="shared" ca="1" si="46"/>
        <v/>
      </c>
      <c r="I242" s="134" t="str">
        <f t="shared" ca="1" si="47"/>
        <v/>
      </c>
      <c r="J242" s="133" t="str">
        <f t="shared" ca="1" si="48"/>
        <v/>
      </c>
      <c r="K242" s="147" t="str">
        <f t="shared" ca="1" si="50"/>
        <v/>
      </c>
      <c r="L242" s="10"/>
      <c r="M242" s="9"/>
      <c r="N242" s="9"/>
      <c r="O242" s="9"/>
    </row>
    <row r="243" spans="2:15" x14ac:dyDescent="0.3">
      <c r="B243" s="9"/>
      <c r="C243" s="10"/>
      <c r="D243" s="130" t="str">
        <f t="shared" ca="1" si="44"/>
        <v/>
      </c>
      <c r="E243" s="13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132" t="str">
        <f t="shared" ca="1" si="49"/>
        <v/>
      </c>
      <c r="G243" s="132" t="str">
        <f t="shared" ca="1" si="45"/>
        <v/>
      </c>
      <c r="H243" s="133" t="str">
        <f t="shared" ca="1" si="46"/>
        <v/>
      </c>
      <c r="I243" s="134" t="str">
        <f t="shared" ca="1" si="47"/>
        <v/>
      </c>
      <c r="J243" s="133" t="str">
        <f t="shared" ca="1" si="48"/>
        <v/>
      </c>
      <c r="K243" s="147" t="str">
        <f t="shared" ca="1" si="50"/>
        <v/>
      </c>
      <c r="L243" s="10"/>
      <c r="M243" s="9"/>
      <c r="N243" s="9"/>
      <c r="O243" s="9"/>
    </row>
    <row r="244" spans="2:15" x14ac:dyDescent="0.3">
      <c r="B244" s="9"/>
      <c r="C244" s="10"/>
      <c r="D244" s="130" t="str">
        <f t="shared" ca="1" si="44"/>
        <v/>
      </c>
      <c r="E244" s="13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132" t="str">
        <f t="shared" ca="1" si="49"/>
        <v/>
      </c>
      <c r="G244" s="132" t="str">
        <f t="shared" ca="1" si="45"/>
        <v/>
      </c>
      <c r="H244" s="133" t="str">
        <f t="shared" ca="1" si="46"/>
        <v/>
      </c>
      <c r="I244" s="134" t="str">
        <f t="shared" ca="1" si="47"/>
        <v/>
      </c>
      <c r="J244" s="133" t="str">
        <f t="shared" ca="1" si="48"/>
        <v/>
      </c>
      <c r="K244" s="147" t="str">
        <f t="shared" ca="1" si="50"/>
        <v/>
      </c>
      <c r="L244" s="10"/>
      <c r="M244" s="9"/>
      <c r="N244" s="9"/>
      <c r="O244" s="9"/>
    </row>
    <row r="245" spans="2:15" x14ac:dyDescent="0.3">
      <c r="B245" s="9"/>
      <c r="C245" s="10"/>
      <c r="D245" s="130" t="str">
        <f t="shared" ca="1" si="44"/>
        <v/>
      </c>
      <c r="E245" s="13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132" t="str">
        <f t="shared" ca="1" si="49"/>
        <v/>
      </c>
      <c r="G245" s="132" t="str">
        <f t="shared" ca="1" si="45"/>
        <v/>
      </c>
      <c r="H245" s="133" t="str">
        <f t="shared" ca="1" si="46"/>
        <v/>
      </c>
      <c r="I245" s="134" t="str">
        <f t="shared" ca="1" si="47"/>
        <v/>
      </c>
      <c r="J245" s="133" t="str">
        <f t="shared" ca="1" si="48"/>
        <v/>
      </c>
      <c r="K245" s="147" t="str">
        <f t="shared" ca="1" si="50"/>
        <v/>
      </c>
      <c r="L245" s="10"/>
      <c r="M245" s="9"/>
      <c r="N245" s="9"/>
      <c r="O245" s="9"/>
    </row>
    <row r="246" spans="2:15" x14ac:dyDescent="0.3">
      <c r="B246" s="9"/>
      <c r="C246" s="10"/>
      <c r="D246" s="130" t="str">
        <f t="shared" ca="1" si="44"/>
        <v/>
      </c>
      <c r="E246" s="13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132" t="str">
        <f t="shared" ca="1" si="49"/>
        <v/>
      </c>
      <c r="G246" s="132" t="str">
        <f t="shared" ca="1" si="45"/>
        <v/>
      </c>
      <c r="H246" s="133" t="str">
        <f t="shared" ca="1" si="46"/>
        <v/>
      </c>
      <c r="I246" s="134" t="str">
        <f t="shared" ca="1" si="47"/>
        <v/>
      </c>
      <c r="J246" s="133" t="str">
        <f t="shared" ca="1" si="48"/>
        <v/>
      </c>
      <c r="K246" s="147" t="str">
        <f t="shared" ca="1" si="50"/>
        <v/>
      </c>
      <c r="L246" s="10"/>
      <c r="M246" s="9"/>
      <c r="N246" s="9"/>
      <c r="O246" s="9"/>
    </row>
    <row r="247" spans="2:15" x14ac:dyDescent="0.3">
      <c r="B247" s="9"/>
      <c r="C247" s="10"/>
      <c r="D247" s="130" t="str">
        <f t="shared" ca="1" si="44"/>
        <v/>
      </c>
      <c r="E247" s="13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132" t="str">
        <f t="shared" ca="1" si="49"/>
        <v/>
      </c>
      <c r="G247" s="132" t="str">
        <f t="shared" ca="1" si="45"/>
        <v/>
      </c>
      <c r="H247" s="133" t="str">
        <f t="shared" ca="1" si="46"/>
        <v/>
      </c>
      <c r="I247" s="134" t="str">
        <f t="shared" ca="1" si="47"/>
        <v/>
      </c>
      <c r="J247" s="133" t="str">
        <f t="shared" ca="1" si="48"/>
        <v/>
      </c>
      <c r="K247" s="147" t="str">
        <f t="shared" ca="1" si="50"/>
        <v/>
      </c>
      <c r="L247" s="10"/>
      <c r="M247" s="9"/>
      <c r="N247" s="9"/>
      <c r="O247" s="9"/>
    </row>
    <row r="248" spans="2:15" x14ac:dyDescent="0.3">
      <c r="B248" s="9"/>
      <c r="C248" s="10"/>
      <c r="D248" s="130" t="str">
        <f t="shared" ca="1" si="44"/>
        <v/>
      </c>
      <c r="E248" s="13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132" t="str">
        <f t="shared" ca="1" si="49"/>
        <v/>
      </c>
      <c r="G248" s="132" t="str">
        <f t="shared" ca="1" si="45"/>
        <v/>
      </c>
      <c r="H248" s="133" t="str">
        <f t="shared" ca="1" si="46"/>
        <v/>
      </c>
      <c r="I248" s="134" t="str">
        <f t="shared" ca="1" si="47"/>
        <v/>
      </c>
      <c r="J248" s="133" t="str">
        <f t="shared" ca="1" si="48"/>
        <v/>
      </c>
      <c r="K248" s="147" t="str">
        <f t="shared" ca="1" si="50"/>
        <v/>
      </c>
      <c r="L248" s="10"/>
      <c r="M248" s="9"/>
      <c r="N248" s="9"/>
      <c r="O248" s="9"/>
    </row>
    <row r="249" spans="2:15" x14ac:dyDescent="0.3">
      <c r="B249" s="9"/>
      <c r="C249" s="10"/>
      <c r="D249" s="130" t="str">
        <f t="shared" ca="1" si="44"/>
        <v/>
      </c>
      <c r="E249" s="13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132" t="str">
        <f t="shared" ca="1" si="49"/>
        <v/>
      </c>
      <c r="G249" s="132" t="str">
        <f t="shared" ca="1" si="45"/>
        <v/>
      </c>
      <c r="H249" s="133" t="str">
        <f t="shared" ca="1" si="46"/>
        <v/>
      </c>
      <c r="I249" s="134" t="str">
        <f t="shared" ca="1" si="47"/>
        <v/>
      </c>
      <c r="J249" s="133" t="str">
        <f t="shared" ca="1" si="48"/>
        <v/>
      </c>
      <c r="K249" s="147" t="str">
        <f t="shared" ca="1" si="50"/>
        <v/>
      </c>
      <c r="L249" s="10"/>
      <c r="M249" s="9"/>
      <c r="N249" s="9"/>
      <c r="O249" s="9"/>
    </row>
    <row r="250" spans="2:15" x14ac:dyDescent="0.3">
      <c r="B250" s="9"/>
      <c r="C250" s="10"/>
      <c r="D250" s="130" t="str">
        <f t="shared" ca="1" si="44"/>
        <v/>
      </c>
      <c r="E250" s="13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132" t="str">
        <f t="shared" ca="1" si="49"/>
        <v/>
      </c>
      <c r="G250" s="132" t="str">
        <f t="shared" ca="1" si="45"/>
        <v/>
      </c>
      <c r="H250" s="133" t="str">
        <f t="shared" ca="1" si="46"/>
        <v/>
      </c>
      <c r="I250" s="134" t="str">
        <f t="shared" ca="1" si="47"/>
        <v/>
      </c>
      <c r="J250" s="133" t="str">
        <f t="shared" ca="1" si="48"/>
        <v/>
      </c>
      <c r="K250" s="147" t="str">
        <f t="shared" ca="1" si="50"/>
        <v/>
      </c>
      <c r="L250" s="10"/>
      <c r="M250" s="9"/>
      <c r="N250" s="9"/>
      <c r="O250" s="9"/>
    </row>
    <row r="251" spans="2:15" x14ac:dyDescent="0.3">
      <c r="B251" s="9"/>
      <c r="C251" s="10"/>
      <c r="D251" s="130" t="str">
        <f t="shared" ca="1" si="44"/>
        <v/>
      </c>
      <c r="E251" s="13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132" t="str">
        <f t="shared" ca="1" si="49"/>
        <v/>
      </c>
      <c r="G251" s="132" t="str">
        <f t="shared" ca="1" si="45"/>
        <v/>
      </c>
      <c r="H251" s="133" t="str">
        <f t="shared" ca="1" si="46"/>
        <v/>
      </c>
      <c r="I251" s="134" t="str">
        <f t="shared" ca="1" si="47"/>
        <v/>
      </c>
      <c r="J251" s="133" t="str">
        <f t="shared" ca="1" si="48"/>
        <v/>
      </c>
      <c r="K251" s="147" t="str">
        <f t="shared" ca="1" si="50"/>
        <v/>
      </c>
      <c r="L251" s="10"/>
      <c r="M251" s="9"/>
      <c r="N251" s="9"/>
      <c r="O251" s="9"/>
    </row>
    <row r="252" spans="2:15" x14ac:dyDescent="0.3">
      <c r="B252" s="9"/>
      <c r="C252" s="10"/>
      <c r="D252" s="130" t="str">
        <f t="shared" ca="1" si="44"/>
        <v/>
      </c>
      <c r="E252" s="13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132" t="str">
        <f t="shared" ca="1" si="49"/>
        <v/>
      </c>
      <c r="G252" s="132" t="str">
        <f t="shared" ca="1" si="45"/>
        <v/>
      </c>
      <c r="H252" s="133" t="str">
        <f t="shared" ca="1" si="46"/>
        <v/>
      </c>
      <c r="I252" s="134" t="str">
        <f t="shared" ca="1" si="47"/>
        <v/>
      </c>
      <c r="J252" s="133" t="str">
        <f t="shared" ca="1" si="48"/>
        <v/>
      </c>
      <c r="K252" s="147" t="str">
        <f t="shared" ca="1" si="50"/>
        <v/>
      </c>
      <c r="L252" s="10"/>
      <c r="M252" s="9"/>
      <c r="N252" s="9"/>
      <c r="O252" s="9"/>
    </row>
    <row r="253" spans="2:15" x14ac:dyDescent="0.3">
      <c r="B253" s="9"/>
      <c r="C253" s="10"/>
      <c r="D253" s="130" t="str">
        <f t="shared" ca="1" si="44"/>
        <v/>
      </c>
      <c r="E253" s="13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132" t="str">
        <f t="shared" ca="1" si="49"/>
        <v/>
      </c>
      <c r="G253" s="132" t="str">
        <f t="shared" ca="1" si="45"/>
        <v/>
      </c>
      <c r="H253" s="133" t="str">
        <f t="shared" ca="1" si="46"/>
        <v/>
      </c>
      <c r="I253" s="134" t="str">
        <f t="shared" ca="1" si="47"/>
        <v/>
      </c>
      <c r="J253" s="133" t="str">
        <f t="shared" ca="1" si="48"/>
        <v/>
      </c>
      <c r="K253" s="147" t="str">
        <f t="shared" ca="1" si="50"/>
        <v/>
      </c>
      <c r="L253" s="10"/>
      <c r="M253" s="9"/>
      <c r="N253" s="9"/>
      <c r="O253" s="9"/>
    </row>
    <row r="254" spans="2:15" x14ac:dyDescent="0.3">
      <c r="B254" s="9"/>
      <c r="C254" s="10"/>
      <c r="D254" s="130" t="str">
        <f t="shared" ca="1" si="44"/>
        <v/>
      </c>
      <c r="E254" s="13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132" t="str">
        <f t="shared" ca="1" si="49"/>
        <v/>
      </c>
      <c r="G254" s="132" t="str">
        <f t="shared" ca="1" si="45"/>
        <v/>
      </c>
      <c r="H254" s="133" t="str">
        <f t="shared" ca="1" si="46"/>
        <v/>
      </c>
      <c r="I254" s="134" t="str">
        <f t="shared" ca="1" si="47"/>
        <v/>
      </c>
      <c r="J254" s="133" t="str">
        <f t="shared" ca="1" si="48"/>
        <v/>
      </c>
      <c r="K254" s="147" t="str">
        <f t="shared" ca="1" si="50"/>
        <v/>
      </c>
      <c r="L254" s="10"/>
      <c r="M254" s="9"/>
      <c r="N254" s="9"/>
      <c r="O254" s="9"/>
    </row>
    <row r="255" spans="2:15" x14ac:dyDescent="0.3">
      <c r="B255" s="9"/>
      <c r="C255" s="10"/>
      <c r="D255" s="130" t="str">
        <f t="shared" ca="1" si="44"/>
        <v/>
      </c>
      <c r="E255" s="13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132" t="str">
        <f t="shared" ca="1" si="49"/>
        <v/>
      </c>
      <c r="G255" s="132" t="str">
        <f t="shared" ca="1" si="45"/>
        <v/>
      </c>
      <c r="H255" s="133" t="str">
        <f t="shared" ca="1" si="46"/>
        <v/>
      </c>
      <c r="I255" s="134" t="str">
        <f t="shared" ca="1" si="47"/>
        <v/>
      </c>
      <c r="J255" s="133" t="str">
        <f t="shared" ca="1" si="48"/>
        <v/>
      </c>
      <c r="K255" s="147" t="str">
        <f t="shared" ca="1" si="50"/>
        <v/>
      </c>
      <c r="L255" s="10"/>
      <c r="M255" s="9"/>
      <c r="N255" s="9"/>
      <c r="O255" s="9"/>
    </row>
    <row r="256" spans="2:15" x14ac:dyDescent="0.3">
      <c r="B256" s="9"/>
      <c r="C256" s="10"/>
      <c r="D256" s="130" t="str">
        <f t="shared" ca="1" si="44"/>
        <v/>
      </c>
      <c r="E256" s="13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132" t="str">
        <f t="shared" ca="1" si="49"/>
        <v/>
      </c>
      <c r="G256" s="132" t="str">
        <f t="shared" ca="1" si="45"/>
        <v/>
      </c>
      <c r="H256" s="133" t="str">
        <f t="shared" ca="1" si="46"/>
        <v/>
      </c>
      <c r="I256" s="134" t="str">
        <f t="shared" ca="1" si="47"/>
        <v/>
      </c>
      <c r="J256" s="133" t="str">
        <f t="shared" ca="1" si="48"/>
        <v/>
      </c>
      <c r="K256" s="147" t="str">
        <f t="shared" ca="1" si="50"/>
        <v/>
      </c>
      <c r="L256" s="10"/>
      <c r="M256" s="9"/>
      <c r="N256" s="9"/>
      <c r="O256" s="9"/>
    </row>
    <row r="257" spans="2:15" x14ac:dyDescent="0.3">
      <c r="B257" s="9"/>
      <c r="C257" s="10"/>
      <c r="D257" s="130" t="str">
        <f t="shared" ca="1" si="44"/>
        <v/>
      </c>
      <c r="E257" s="13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132" t="str">
        <f t="shared" ca="1" si="49"/>
        <v/>
      </c>
      <c r="G257" s="132" t="str">
        <f t="shared" ca="1" si="45"/>
        <v/>
      </c>
      <c r="H257" s="133" t="str">
        <f t="shared" ca="1" si="46"/>
        <v/>
      </c>
      <c r="I257" s="134" t="str">
        <f t="shared" ca="1" si="47"/>
        <v/>
      </c>
      <c r="J257" s="133" t="str">
        <f t="shared" ca="1" si="48"/>
        <v/>
      </c>
      <c r="K257" s="147" t="str">
        <f t="shared" ca="1" si="50"/>
        <v/>
      </c>
      <c r="L257" s="10"/>
      <c r="M257" s="9"/>
      <c r="N257" s="9"/>
      <c r="O257" s="9"/>
    </row>
    <row r="258" spans="2:15" x14ac:dyDescent="0.3">
      <c r="B258" s="9"/>
      <c r="C258" s="10"/>
      <c r="D258" s="130" t="str">
        <f t="shared" ca="1" si="44"/>
        <v/>
      </c>
      <c r="E258" s="13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132" t="str">
        <f t="shared" ca="1" si="49"/>
        <v/>
      </c>
      <c r="G258" s="132" t="str">
        <f t="shared" ca="1" si="45"/>
        <v/>
      </c>
      <c r="H258" s="133" t="str">
        <f t="shared" ca="1" si="46"/>
        <v/>
      </c>
      <c r="I258" s="134" t="str">
        <f t="shared" ca="1" si="47"/>
        <v/>
      </c>
      <c r="J258" s="133" t="str">
        <f t="shared" ca="1" si="48"/>
        <v/>
      </c>
      <c r="K258" s="147" t="str">
        <f t="shared" ca="1" si="50"/>
        <v/>
      </c>
      <c r="L258" s="10"/>
      <c r="M258" s="9"/>
      <c r="N258" s="9"/>
      <c r="O258" s="9"/>
    </row>
    <row r="259" spans="2:15" x14ac:dyDescent="0.3">
      <c r="B259" s="9"/>
      <c r="C259" s="10"/>
      <c r="D259" s="130" t="str">
        <f t="shared" ca="1" si="44"/>
        <v/>
      </c>
      <c r="E259" s="13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132" t="str">
        <f t="shared" ca="1" si="49"/>
        <v/>
      </c>
      <c r="G259" s="132" t="str">
        <f t="shared" ca="1" si="45"/>
        <v/>
      </c>
      <c r="H259" s="133" t="str">
        <f t="shared" ca="1" si="46"/>
        <v/>
      </c>
      <c r="I259" s="134" t="str">
        <f t="shared" ca="1" si="47"/>
        <v/>
      </c>
      <c r="J259" s="133" t="str">
        <f t="shared" ca="1" si="48"/>
        <v/>
      </c>
      <c r="K259" s="147" t="str">
        <f t="shared" ca="1" si="50"/>
        <v/>
      </c>
      <c r="L259" s="10"/>
      <c r="M259" s="9"/>
      <c r="N259" s="9"/>
      <c r="O259" s="9"/>
    </row>
    <row r="260" spans="2:15" x14ac:dyDescent="0.3">
      <c r="B260" s="9"/>
      <c r="C260" s="10"/>
      <c r="D260" s="130" t="str">
        <f t="shared" ca="1" si="44"/>
        <v/>
      </c>
      <c r="E260" s="13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132" t="str">
        <f t="shared" ca="1" si="49"/>
        <v/>
      </c>
      <c r="G260" s="132" t="str">
        <f t="shared" ca="1" si="45"/>
        <v/>
      </c>
      <c r="H260" s="133" t="str">
        <f t="shared" ca="1" si="46"/>
        <v/>
      </c>
      <c r="I260" s="134" t="str">
        <f t="shared" ca="1" si="47"/>
        <v/>
      </c>
      <c r="J260" s="133" t="str">
        <f t="shared" ca="1" si="48"/>
        <v/>
      </c>
      <c r="K260" s="147" t="str">
        <f t="shared" ca="1" si="50"/>
        <v/>
      </c>
      <c r="L260" s="10"/>
      <c r="M260" s="9"/>
      <c r="N260" s="9"/>
      <c r="O260" s="9"/>
    </row>
    <row r="261" spans="2:15" x14ac:dyDescent="0.3">
      <c r="B261" s="9"/>
      <c r="C261" s="10"/>
      <c r="D261" s="130" t="str">
        <f t="shared" ca="1" si="44"/>
        <v/>
      </c>
      <c r="E261" s="13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132" t="str">
        <f t="shared" ca="1" si="49"/>
        <v/>
      </c>
      <c r="G261" s="132" t="str">
        <f t="shared" ca="1" si="45"/>
        <v/>
      </c>
      <c r="H261" s="133" t="str">
        <f t="shared" ca="1" si="46"/>
        <v/>
      </c>
      <c r="I261" s="134" t="str">
        <f t="shared" ca="1" si="47"/>
        <v/>
      </c>
      <c r="J261" s="133" t="str">
        <f t="shared" ca="1" si="48"/>
        <v/>
      </c>
      <c r="K261" s="147" t="str">
        <f t="shared" ca="1" si="50"/>
        <v/>
      </c>
      <c r="L261" s="10"/>
      <c r="M261" s="9"/>
      <c r="N261" s="9"/>
      <c r="O261" s="9"/>
    </row>
    <row r="262" spans="2:15" x14ac:dyDescent="0.3">
      <c r="B262" s="9"/>
      <c r="C262" s="10"/>
      <c r="D262" s="130" t="str">
        <f t="shared" ca="1" si="44"/>
        <v/>
      </c>
      <c r="E262" s="13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132" t="str">
        <f t="shared" ca="1" si="49"/>
        <v/>
      </c>
      <c r="G262" s="132" t="str">
        <f t="shared" ca="1" si="45"/>
        <v/>
      </c>
      <c r="H262" s="133" t="str">
        <f t="shared" ca="1" si="46"/>
        <v/>
      </c>
      <c r="I262" s="134" t="str">
        <f t="shared" ca="1" si="47"/>
        <v/>
      </c>
      <c r="J262" s="133" t="str">
        <f t="shared" ca="1" si="48"/>
        <v/>
      </c>
      <c r="K262" s="147" t="str">
        <f t="shared" ca="1" si="50"/>
        <v/>
      </c>
      <c r="L262" s="10"/>
      <c r="M262" s="9"/>
      <c r="N262" s="9"/>
      <c r="O262" s="9"/>
    </row>
    <row r="263" spans="2:15" x14ac:dyDescent="0.3">
      <c r="B263" s="9"/>
      <c r="C263" s="10"/>
      <c r="D263" s="130" t="str">
        <f t="shared" ca="1" si="44"/>
        <v/>
      </c>
      <c r="E263" s="13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132" t="str">
        <f t="shared" ca="1" si="49"/>
        <v/>
      </c>
      <c r="G263" s="132" t="str">
        <f t="shared" ca="1" si="45"/>
        <v/>
      </c>
      <c r="H263" s="133" t="str">
        <f t="shared" ca="1" si="46"/>
        <v/>
      </c>
      <c r="I263" s="134" t="str">
        <f t="shared" ca="1" si="47"/>
        <v/>
      </c>
      <c r="J263" s="133" t="str">
        <f t="shared" ca="1" si="48"/>
        <v/>
      </c>
      <c r="K263" s="147" t="str">
        <f t="shared" ca="1" si="50"/>
        <v/>
      </c>
      <c r="L263" s="10"/>
      <c r="M263" s="9"/>
      <c r="N263" s="9"/>
      <c r="O263" s="9"/>
    </row>
    <row r="264" spans="2:15" x14ac:dyDescent="0.3">
      <c r="B264" s="9"/>
      <c r="C264" s="10"/>
      <c r="D264" s="130" t="str">
        <f t="shared" ca="1" si="44"/>
        <v/>
      </c>
      <c r="E264" s="13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132" t="str">
        <f t="shared" ca="1" si="49"/>
        <v/>
      </c>
      <c r="G264" s="132" t="str">
        <f t="shared" ca="1" si="45"/>
        <v/>
      </c>
      <c r="H264" s="133" t="str">
        <f t="shared" ca="1" si="46"/>
        <v/>
      </c>
      <c r="I264" s="134" t="str">
        <f t="shared" ca="1" si="47"/>
        <v/>
      </c>
      <c r="J264" s="133" t="str">
        <f t="shared" ca="1" si="48"/>
        <v/>
      </c>
      <c r="K264" s="147" t="str">
        <f t="shared" ca="1" si="50"/>
        <v/>
      </c>
      <c r="L264" s="10"/>
      <c r="M264" s="9"/>
      <c r="N264" s="9"/>
      <c r="O264" s="9"/>
    </row>
    <row r="265" spans="2:15" x14ac:dyDescent="0.3">
      <c r="B265" s="9"/>
      <c r="C265" s="10"/>
      <c r="D265" s="130" t="str">
        <f t="shared" ca="1" si="44"/>
        <v/>
      </c>
      <c r="E265" s="13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132" t="str">
        <f t="shared" ca="1" si="49"/>
        <v/>
      </c>
      <c r="G265" s="132" t="str">
        <f t="shared" ca="1" si="45"/>
        <v/>
      </c>
      <c r="H265" s="133" t="str">
        <f t="shared" ca="1" si="46"/>
        <v/>
      </c>
      <c r="I265" s="134" t="str">
        <f t="shared" ca="1" si="47"/>
        <v/>
      </c>
      <c r="J265" s="133" t="str">
        <f t="shared" ca="1" si="48"/>
        <v/>
      </c>
      <c r="K265" s="147" t="str">
        <f t="shared" ca="1" si="50"/>
        <v/>
      </c>
      <c r="L265" s="10"/>
      <c r="M265" s="9"/>
      <c r="N265" s="9"/>
      <c r="O265" s="9"/>
    </row>
    <row r="266" spans="2:15" x14ac:dyDescent="0.3">
      <c r="B266" s="9"/>
      <c r="C266" s="10"/>
      <c r="D266" s="130" t="str">
        <f t="shared" ca="1" si="44"/>
        <v/>
      </c>
      <c r="E266" s="13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132" t="str">
        <f t="shared" ca="1" si="49"/>
        <v/>
      </c>
      <c r="G266" s="132" t="str">
        <f t="shared" ca="1" si="45"/>
        <v/>
      </c>
      <c r="H266" s="133" t="str">
        <f t="shared" ca="1" si="46"/>
        <v/>
      </c>
      <c r="I266" s="134" t="str">
        <f t="shared" ca="1" si="47"/>
        <v/>
      </c>
      <c r="J266" s="133" t="str">
        <f t="shared" ca="1" si="48"/>
        <v/>
      </c>
      <c r="K266" s="147" t="str">
        <f t="shared" ca="1" si="50"/>
        <v/>
      </c>
      <c r="L266" s="10"/>
      <c r="M266" s="9"/>
      <c r="N266" s="9"/>
      <c r="O266" s="9"/>
    </row>
    <row r="267" spans="2:15" x14ac:dyDescent="0.3">
      <c r="B267" s="9"/>
      <c r="C267" s="10"/>
      <c r="D267" s="130" t="str">
        <f t="shared" ca="1" si="44"/>
        <v/>
      </c>
      <c r="E267" s="13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132" t="str">
        <f t="shared" ca="1" si="49"/>
        <v/>
      </c>
      <c r="G267" s="132" t="str">
        <f t="shared" ca="1" si="45"/>
        <v/>
      </c>
      <c r="H267" s="133" t="str">
        <f t="shared" ca="1" si="46"/>
        <v/>
      </c>
      <c r="I267" s="134" t="str">
        <f t="shared" ca="1" si="47"/>
        <v/>
      </c>
      <c r="J267" s="133" t="str">
        <f t="shared" ca="1" si="48"/>
        <v/>
      </c>
      <c r="K267" s="147" t="str">
        <f t="shared" ca="1" si="50"/>
        <v/>
      </c>
      <c r="L267" s="10"/>
      <c r="M267" s="9"/>
      <c r="N267" s="9"/>
      <c r="O267" s="9"/>
    </row>
    <row r="268" spans="2:15" x14ac:dyDescent="0.3">
      <c r="B268" s="9"/>
      <c r="C268" s="10"/>
      <c r="D268" s="130" t="str">
        <f t="shared" ca="1" si="44"/>
        <v/>
      </c>
      <c r="E268" s="13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132" t="str">
        <f t="shared" ca="1" si="49"/>
        <v/>
      </c>
      <c r="G268" s="132" t="str">
        <f t="shared" ca="1" si="45"/>
        <v/>
      </c>
      <c r="H268" s="133" t="str">
        <f t="shared" ca="1" si="46"/>
        <v/>
      </c>
      <c r="I268" s="134" t="str">
        <f t="shared" ca="1" si="47"/>
        <v/>
      </c>
      <c r="J268" s="133" t="str">
        <f t="shared" ca="1" si="48"/>
        <v/>
      </c>
      <c r="K268" s="147" t="str">
        <f t="shared" ca="1" si="50"/>
        <v/>
      </c>
      <c r="L268" s="10"/>
      <c r="M268" s="9"/>
      <c r="N268" s="9"/>
      <c r="O268" s="9"/>
    </row>
    <row r="269" spans="2:15" x14ac:dyDescent="0.3">
      <c r="B269" s="9"/>
      <c r="C269" s="10"/>
      <c r="D269" s="130" t="str">
        <f t="shared" ca="1" si="44"/>
        <v/>
      </c>
      <c r="E269" s="13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132" t="str">
        <f t="shared" ca="1" si="49"/>
        <v/>
      </c>
      <c r="G269" s="132" t="str">
        <f t="shared" ca="1" si="45"/>
        <v/>
      </c>
      <c r="H269" s="133" t="str">
        <f t="shared" ca="1" si="46"/>
        <v/>
      </c>
      <c r="I269" s="134" t="str">
        <f t="shared" ca="1" si="47"/>
        <v/>
      </c>
      <c r="J269" s="133" t="str">
        <f t="shared" ca="1" si="48"/>
        <v/>
      </c>
      <c r="K269" s="147" t="str">
        <f t="shared" ca="1" si="50"/>
        <v/>
      </c>
      <c r="L269" s="10"/>
      <c r="M269" s="9"/>
      <c r="N269" s="9"/>
      <c r="O269" s="9"/>
    </row>
    <row r="270" spans="2:15" x14ac:dyDescent="0.3">
      <c r="B270" s="9"/>
      <c r="C270" s="10"/>
      <c r="D270" s="130" t="str">
        <f t="shared" ca="1" si="44"/>
        <v/>
      </c>
      <c r="E270" s="13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132" t="str">
        <f t="shared" ca="1" si="49"/>
        <v/>
      </c>
      <c r="G270" s="132" t="str">
        <f t="shared" ca="1" si="45"/>
        <v/>
      </c>
      <c r="H270" s="133" t="str">
        <f t="shared" ca="1" si="46"/>
        <v/>
      </c>
      <c r="I270" s="134" t="str">
        <f t="shared" ca="1" si="47"/>
        <v/>
      </c>
      <c r="J270" s="133" t="str">
        <f t="shared" ca="1" si="48"/>
        <v/>
      </c>
      <c r="K270" s="147" t="str">
        <f t="shared" ca="1" si="50"/>
        <v/>
      </c>
      <c r="L270" s="10"/>
      <c r="M270" s="9"/>
      <c r="N270" s="9"/>
      <c r="O270" s="9"/>
    </row>
    <row r="271" spans="2:15" x14ac:dyDescent="0.3">
      <c r="B271" s="9"/>
      <c r="C271" s="10"/>
      <c r="D271" s="130" t="str">
        <f t="shared" ca="1" si="44"/>
        <v/>
      </c>
      <c r="E271" s="13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132" t="str">
        <f t="shared" ca="1" si="49"/>
        <v/>
      </c>
      <c r="G271" s="132" t="str">
        <f t="shared" ca="1" si="45"/>
        <v/>
      </c>
      <c r="H271" s="133" t="str">
        <f t="shared" ca="1" si="46"/>
        <v/>
      </c>
      <c r="I271" s="134" t="str">
        <f t="shared" ca="1" si="47"/>
        <v/>
      </c>
      <c r="J271" s="133" t="str">
        <f t="shared" ca="1" si="48"/>
        <v/>
      </c>
      <c r="K271" s="147" t="str">
        <f t="shared" ca="1" si="50"/>
        <v/>
      </c>
      <c r="L271" s="10"/>
      <c r="M271" s="9"/>
      <c r="N271" s="9"/>
      <c r="O271" s="9"/>
    </row>
    <row r="272" spans="2:15" x14ac:dyDescent="0.3">
      <c r="B272" s="9"/>
      <c r="C272" s="10"/>
      <c r="D272" s="130" t="str">
        <f t="shared" ca="1" si="44"/>
        <v/>
      </c>
      <c r="E272" s="13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132" t="str">
        <f t="shared" ca="1" si="49"/>
        <v/>
      </c>
      <c r="G272" s="132" t="str">
        <f t="shared" ca="1" si="45"/>
        <v/>
      </c>
      <c r="H272" s="133" t="str">
        <f t="shared" ca="1" si="46"/>
        <v/>
      </c>
      <c r="I272" s="134" t="str">
        <f t="shared" ca="1" si="47"/>
        <v/>
      </c>
      <c r="J272" s="133" t="str">
        <f t="shared" ca="1" si="48"/>
        <v/>
      </c>
      <c r="K272" s="147" t="str">
        <f t="shared" ca="1" si="50"/>
        <v/>
      </c>
      <c r="L272" s="10"/>
      <c r="M272" s="9"/>
      <c r="N272" s="9"/>
      <c r="O272" s="9"/>
    </row>
    <row r="273" spans="2:15" x14ac:dyDescent="0.3">
      <c r="B273" s="9"/>
      <c r="C273" s="10"/>
      <c r="D273" s="130" t="str">
        <f t="shared" ca="1" si="44"/>
        <v/>
      </c>
      <c r="E273" s="13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132" t="str">
        <f t="shared" ca="1" si="49"/>
        <v/>
      </c>
      <c r="G273" s="132" t="str">
        <f t="shared" ca="1" si="45"/>
        <v/>
      </c>
      <c r="H273" s="133" t="str">
        <f t="shared" ca="1" si="46"/>
        <v/>
      </c>
      <c r="I273" s="134" t="str">
        <f t="shared" ca="1" si="47"/>
        <v/>
      </c>
      <c r="J273" s="133" t="str">
        <f t="shared" ca="1" si="48"/>
        <v/>
      </c>
      <c r="K273" s="147" t="str">
        <f t="shared" ca="1" si="50"/>
        <v/>
      </c>
      <c r="L273" s="10"/>
      <c r="M273" s="9"/>
      <c r="N273" s="9"/>
      <c r="O273" s="9"/>
    </row>
    <row r="274" spans="2:15" x14ac:dyDescent="0.3">
      <c r="B274" s="9"/>
      <c r="C274" s="10"/>
      <c r="D274" s="130" t="str">
        <f t="shared" ca="1" si="44"/>
        <v/>
      </c>
      <c r="E274" s="13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132" t="str">
        <f t="shared" ca="1" si="49"/>
        <v/>
      </c>
      <c r="G274" s="132" t="str">
        <f t="shared" ca="1" si="45"/>
        <v/>
      </c>
      <c r="H274" s="133" t="str">
        <f t="shared" ca="1" si="46"/>
        <v/>
      </c>
      <c r="I274" s="134" t="str">
        <f t="shared" ca="1" si="47"/>
        <v/>
      </c>
      <c r="J274" s="133" t="str">
        <f t="shared" ca="1" si="48"/>
        <v/>
      </c>
      <c r="K274" s="147" t="str">
        <f t="shared" ca="1" si="50"/>
        <v/>
      </c>
      <c r="L274" s="10"/>
      <c r="M274" s="9"/>
      <c r="N274" s="9"/>
      <c r="O274" s="9"/>
    </row>
    <row r="275" spans="2:15" x14ac:dyDescent="0.3">
      <c r="B275" s="9"/>
      <c r="C275" s="10"/>
      <c r="D275" s="130" t="str">
        <f t="shared" ca="1" si="44"/>
        <v/>
      </c>
      <c r="E275" s="13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132" t="str">
        <f t="shared" ca="1" si="49"/>
        <v/>
      </c>
      <c r="G275" s="132" t="str">
        <f t="shared" ca="1" si="45"/>
        <v/>
      </c>
      <c r="H275" s="133" t="str">
        <f t="shared" ca="1" si="46"/>
        <v/>
      </c>
      <c r="I275" s="134" t="str">
        <f t="shared" ca="1" si="47"/>
        <v/>
      </c>
      <c r="J275" s="133" t="str">
        <f t="shared" ca="1" si="48"/>
        <v/>
      </c>
      <c r="K275" s="147" t="str">
        <f t="shared" ca="1" si="50"/>
        <v/>
      </c>
      <c r="L275" s="10"/>
      <c r="M275" s="9"/>
      <c r="N275" s="9"/>
      <c r="O275" s="9"/>
    </row>
    <row r="276" spans="2:15" x14ac:dyDescent="0.3">
      <c r="B276" s="9"/>
      <c r="C276" s="10"/>
      <c r="D276" s="130" t="str">
        <f t="shared" ref="D276:D339" ca="1" si="51">IF(K275="","",IF($H$5,IF(OR(D275&gt;=$H$8,ROUND(K275,2)&lt;=0),"",D275+1),IF(OR(D275&gt;=$H$8,K275&lt;=0),"",D275+1)))</f>
        <v/>
      </c>
      <c r="E276" s="13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132" t="str">
        <f t="shared" ca="1" si="49"/>
        <v/>
      </c>
      <c r="G276" s="132" t="str">
        <f t="shared" ref="G276:G339" ca="1" si="52">IF($P$17=0,"",IF(D276&lt;&gt;"",IF(AND(D276=1,$H$4=1),0,IF($H$5,ROUND($K$5*K275,0),$K$5*K275)),""))</f>
        <v/>
      </c>
      <c r="H276" s="133" t="str">
        <f t="shared" ref="H276:H339" ca="1" si="53">IF($P$17=1,IF(D276="","",IF(I276&lt;&gt;"",F276-G276+I276,F276-G276)),"")</f>
        <v/>
      </c>
      <c r="I276" s="134" t="str">
        <f t="shared" ref="I276:I339" ca="1" si="54">IF($P$17=1,IF(J276&gt;=F276,IF(D276&lt;$K$12,IF(AND(D276&lt;&gt;"",F276+($J$19-F276)&lt;K275),(J276-F276),IF(AND(D276&lt;&gt;"",J276=F276),0,IF(D276&lt;&gt;"",0,""))),""),0),"")</f>
        <v/>
      </c>
      <c r="J276" s="133" t="str">
        <f t="shared" ref="J276:J339" ca="1" si="55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147" t="str">
        <f t="shared" ca="1" si="50"/>
        <v/>
      </c>
      <c r="L276" s="10"/>
      <c r="M276" s="9"/>
      <c r="N276" s="9"/>
      <c r="O276" s="9"/>
    </row>
    <row r="277" spans="2:15" x14ac:dyDescent="0.3">
      <c r="B277" s="9"/>
      <c r="C277" s="10"/>
      <c r="D277" s="130" t="str">
        <f t="shared" ca="1" si="51"/>
        <v/>
      </c>
      <c r="E277" s="13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132" t="str">
        <f t="shared" ref="F277:F340" ca="1" si="56">IF($P$17=1,IF(D277="","",IF($H$5,IF(OR(D277=$H$8,$K$12&gt;ROUND((1+$K$5)*K276,0),ROUND((1+$K$5)*K276,0),$K$12),IF(OR(D277=$H$8,$K$12&gt;(1+$K$5)*K276),ROUND((1+$K$5)*K276,0),$K$12)),0)),"")</f>
        <v/>
      </c>
      <c r="G277" s="132" t="str">
        <f t="shared" ca="1" si="52"/>
        <v/>
      </c>
      <c r="H277" s="133" t="str">
        <f t="shared" ca="1" si="53"/>
        <v/>
      </c>
      <c r="I277" s="134" t="str">
        <f t="shared" ca="1" si="54"/>
        <v/>
      </c>
      <c r="J277" s="133" t="str">
        <f t="shared" ca="1" si="55"/>
        <v/>
      </c>
      <c r="K277" s="147" t="str">
        <f t="shared" ref="K277:K340" ca="1" si="57">IF($P$17=1,IF(J277&lt;&gt;0,IF(D277&lt;&gt;"",K276-(J277-G277),""),K276),"")</f>
        <v/>
      </c>
      <c r="L277" s="10"/>
      <c r="M277" s="9"/>
      <c r="N277" s="9"/>
      <c r="O277" s="9"/>
    </row>
    <row r="278" spans="2:15" x14ac:dyDescent="0.3">
      <c r="B278" s="9"/>
      <c r="C278" s="10"/>
      <c r="D278" s="130" t="str">
        <f t="shared" ca="1" si="51"/>
        <v/>
      </c>
      <c r="E278" s="13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132" t="str">
        <f t="shared" ca="1" si="56"/>
        <v/>
      </c>
      <c r="G278" s="132" t="str">
        <f t="shared" ca="1" si="52"/>
        <v/>
      </c>
      <c r="H278" s="133" t="str">
        <f t="shared" ca="1" si="53"/>
        <v/>
      </c>
      <c r="I278" s="134" t="str">
        <f t="shared" ca="1" si="54"/>
        <v/>
      </c>
      <c r="J278" s="133" t="str">
        <f t="shared" ca="1" si="55"/>
        <v/>
      </c>
      <c r="K278" s="147" t="str">
        <f t="shared" ca="1" si="57"/>
        <v/>
      </c>
      <c r="L278" s="10"/>
      <c r="M278" s="9"/>
      <c r="N278" s="9"/>
      <c r="O278" s="9"/>
    </row>
    <row r="279" spans="2:15" x14ac:dyDescent="0.3">
      <c r="B279" s="9"/>
      <c r="C279" s="10"/>
      <c r="D279" s="130" t="str">
        <f t="shared" ca="1" si="51"/>
        <v/>
      </c>
      <c r="E279" s="13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132" t="str">
        <f t="shared" ca="1" si="56"/>
        <v/>
      </c>
      <c r="G279" s="132" t="str">
        <f t="shared" ca="1" si="52"/>
        <v/>
      </c>
      <c r="H279" s="133" t="str">
        <f t="shared" ca="1" si="53"/>
        <v/>
      </c>
      <c r="I279" s="134" t="str">
        <f t="shared" ca="1" si="54"/>
        <v/>
      </c>
      <c r="J279" s="133" t="str">
        <f t="shared" ca="1" si="55"/>
        <v/>
      </c>
      <c r="K279" s="147" t="str">
        <f t="shared" ca="1" si="57"/>
        <v/>
      </c>
      <c r="L279" s="10"/>
      <c r="M279" s="9"/>
      <c r="N279" s="9"/>
      <c r="O279" s="9"/>
    </row>
    <row r="280" spans="2:15" x14ac:dyDescent="0.3">
      <c r="B280" s="9"/>
      <c r="C280" s="10"/>
      <c r="D280" s="130" t="str">
        <f t="shared" ca="1" si="51"/>
        <v/>
      </c>
      <c r="E280" s="13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132" t="str">
        <f t="shared" ca="1" si="56"/>
        <v/>
      </c>
      <c r="G280" s="132" t="str">
        <f t="shared" ca="1" si="52"/>
        <v/>
      </c>
      <c r="H280" s="133" t="str">
        <f t="shared" ca="1" si="53"/>
        <v/>
      </c>
      <c r="I280" s="134" t="str">
        <f t="shared" ca="1" si="54"/>
        <v/>
      </c>
      <c r="J280" s="133" t="str">
        <f t="shared" ca="1" si="55"/>
        <v/>
      </c>
      <c r="K280" s="147" t="str">
        <f t="shared" ca="1" si="57"/>
        <v/>
      </c>
      <c r="L280" s="10"/>
      <c r="M280" s="9"/>
      <c r="N280" s="9"/>
      <c r="O280" s="9"/>
    </row>
    <row r="281" spans="2:15" x14ac:dyDescent="0.3">
      <c r="B281" s="9"/>
      <c r="C281" s="10"/>
      <c r="D281" s="130" t="str">
        <f t="shared" ca="1" si="51"/>
        <v/>
      </c>
      <c r="E281" s="13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132" t="str">
        <f t="shared" ca="1" si="56"/>
        <v/>
      </c>
      <c r="G281" s="132" t="str">
        <f t="shared" ca="1" si="52"/>
        <v/>
      </c>
      <c r="H281" s="133" t="str">
        <f t="shared" ca="1" si="53"/>
        <v/>
      </c>
      <c r="I281" s="134" t="str">
        <f t="shared" ca="1" si="54"/>
        <v/>
      </c>
      <c r="J281" s="133" t="str">
        <f t="shared" ca="1" si="55"/>
        <v/>
      </c>
      <c r="K281" s="147" t="str">
        <f t="shared" ca="1" si="57"/>
        <v/>
      </c>
      <c r="L281" s="10"/>
      <c r="M281" s="9"/>
      <c r="N281" s="9"/>
      <c r="O281" s="9"/>
    </row>
    <row r="282" spans="2:15" x14ac:dyDescent="0.3">
      <c r="B282" s="9"/>
      <c r="C282" s="10"/>
      <c r="D282" s="130" t="str">
        <f t="shared" ca="1" si="51"/>
        <v/>
      </c>
      <c r="E282" s="13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132" t="str">
        <f t="shared" ca="1" si="56"/>
        <v/>
      </c>
      <c r="G282" s="132" t="str">
        <f t="shared" ca="1" si="52"/>
        <v/>
      </c>
      <c r="H282" s="133" t="str">
        <f t="shared" ca="1" si="53"/>
        <v/>
      </c>
      <c r="I282" s="134" t="str">
        <f t="shared" ca="1" si="54"/>
        <v/>
      </c>
      <c r="J282" s="133" t="str">
        <f t="shared" ca="1" si="55"/>
        <v/>
      </c>
      <c r="K282" s="147" t="str">
        <f t="shared" ca="1" si="57"/>
        <v/>
      </c>
      <c r="L282" s="10"/>
      <c r="M282" s="9"/>
      <c r="N282" s="9"/>
      <c r="O282" s="9"/>
    </row>
    <row r="283" spans="2:15" x14ac:dyDescent="0.3">
      <c r="B283" s="9"/>
      <c r="C283" s="10"/>
      <c r="D283" s="130" t="str">
        <f t="shared" ca="1" si="51"/>
        <v/>
      </c>
      <c r="E283" s="13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132" t="str">
        <f t="shared" ca="1" si="56"/>
        <v/>
      </c>
      <c r="G283" s="132" t="str">
        <f t="shared" ca="1" si="52"/>
        <v/>
      </c>
      <c r="H283" s="133" t="str">
        <f t="shared" ca="1" si="53"/>
        <v/>
      </c>
      <c r="I283" s="134" t="str">
        <f t="shared" ca="1" si="54"/>
        <v/>
      </c>
      <c r="J283" s="133" t="str">
        <f t="shared" ca="1" si="55"/>
        <v/>
      </c>
      <c r="K283" s="147" t="str">
        <f t="shared" ca="1" si="57"/>
        <v/>
      </c>
      <c r="L283" s="10"/>
      <c r="M283" s="9"/>
      <c r="N283" s="9"/>
      <c r="O283" s="9"/>
    </row>
    <row r="284" spans="2:15" x14ac:dyDescent="0.3">
      <c r="B284" s="9"/>
      <c r="C284" s="10"/>
      <c r="D284" s="130" t="str">
        <f t="shared" ca="1" si="51"/>
        <v/>
      </c>
      <c r="E284" s="13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132" t="str">
        <f t="shared" ca="1" si="56"/>
        <v/>
      </c>
      <c r="G284" s="132" t="str">
        <f t="shared" ca="1" si="52"/>
        <v/>
      </c>
      <c r="H284" s="133" t="str">
        <f t="shared" ca="1" si="53"/>
        <v/>
      </c>
      <c r="I284" s="134" t="str">
        <f t="shared" ca="1" si="54"/>
        <v/>
      </c>
      <c r="J284" s="133" t="str">
        <f t="shared" ca="1" si="55"/>
        <v/>
      </c>
      <c r="K284" s="147" t="str">
        <f t="shared" ca="1" si="57"/>
        <v/>
      </c>
      <c r="L284" s="10"/>
      <c r="M284" s="9"/>
      <c r="N284" s="9"/>
      <c r="O284" s="9"/>
    </row>
    <row r="285" spans="2:15" x14ac:dyDescent="0.3">
      <c r="B285" s="9"/>
      <c r="C285" s="10"/>
      <c r="D285" s="130" t="str">
        <f t="shared" ca="1" si="51"/>
        <v/>
      </c>
      <c r="E285" s="13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132" t="str">
        <f t="shared" ca="1" si="56"/>
        <v/>
      </c>
      <c r="G285" s="132" t="str">
        <f t="shared" ca="1" si="52"/>
        <v/>
      </c>
      <c r="H285" s="133" t="str">
        <f t="shared" ca="1" si="53"/>
        <v/>
      </c>
      <c r="I285" s="134" t="str">
        <f t="shared" ca="1" si="54"/>
        <v/>
      </c>
      <c r="J285" s="133" t="str">
        <f t="shared" ca="1" si="55"/>
        <v/>
      </c>
      <c r="K285" s="147" t="str">
        <f t="shared" ca="1" si="57"/>
        <v/>
      </c>
      <c r="L285" s="10"/>
      <c r="M285" s="9"/>
      <c r="N285" s="9"/>
      <c r="O285" s="9"/>
    </row>
    <row r="286" spans="2:15" x14ac:dyDescent="0.3">
      <c r="B286" s="9"/>
      <c r="C286" s="10"/>
      <c r="D286" s="130" t="str">
        <f t="shared" ca="1" si="51"/>
        <v/>
      </c>
      <c r="E286" s="13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132" t="str">
        <f t="shared" ca="1" si="56"/>
        <v/>
      </c>
      <c r="G286" s="132" t="str">
        <f t="shared" ca="1" si="52"/>
        <v/>
      </c>
      <c r="H286" s="133" t="str">
        <f t="shared" ca="1" si="53"/>
        <v/>
      </c>
      <c r="I286" s="134" t="str">
        <f t="shared" ca="1" si="54"/>
        <v/>
      </c>
      <c r="J286" s="133" t="str">
        <f t="shared" ca="1" si="55"/>
        <v/>
      </c>
      <c r="K286" s="147" t="str">
        <f t="shared" ca="1" si="57"/>
        <v/>
      </c>
      <c r="L286" s="10"/>
      <c r="M286" s="9"/>
      <c r="N286" s="9"/>
      <c r="O286" s="9"/>
    </row>
    <row r="287" spans="2:15" x14ac:dyDescent="0.3">
      <c r="B287" s="9"/>
      <c r="C287" s="10"/>
      <c r="D287" s="130" t="str">
        <f t="shared" ca="1" si="51"/>
        <v/>
      </c>
      <c r="E287" s="13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132" t="str">
        <f t="shared" ca="1" si="56"/>
        <v/>
      </c>
      <c r="G287" s="132" t="str">
        <f t="shared" ca="1" si="52"/>
        <v/>
      </c>
      <c r="H287" s="133" t="str">
        <f t="shared" ca="1" si="53"/>
        <v/>
      </c>
      <c r="I287" s="134" t="str">
        <f t="shared" ca="1" si="54"/>
        <v/>
      </c>
      <c r="J287" s="133" t="str">
        <f t="shared" ca="1" si="55"/>
        <v/>
      </c>
      <c r="K287" s="147" t="str">
        <f t="shared" ca="1" si="57"/>
        <v/>
      </c>
      <c r="L287" s="10"/>
      <c r="M287" s="9"/>
      <c r="N287" s="9"/>
      <c r="O287" s="9"/>
    </row>
    <row r="288" spans="2:15" x14ac:dyDescent="0.3">
      <c r="B288" s="9"/>
      <c r="C288" s="10"/>
      <c r="D288" s="130" t="str">
        <f t="shared" ca="1" si="51"/>
        <v/>
      </c>
      <c r="E288" s="13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132" t="str">
        <f t="shared" ca="1" si="56"/>
        <v/>
      </c>
      <c r="G288" s="132" t="str">
        <f t="shared" ca="1" si="52"/>
        <v/>
      </c>
      <c r="H288" s="133" t="str">
        <f t="shared" ca="1" si="53"/>
        <v/>
      </c>
      <c r="I288" s="134" t="str">
        <f t="shared" ca="1" si="54"/>
        <v/>
      </c>
      <c r="J288" s="133" t="str">
        <f t="shared" ca="1" si="55"/>
        <v/>
      </c>
      <c r="K288" s="147" t="str">
        <f t="shared" ca="1" si="57"/>
        <v/>
      </c>
      <c r="L288" s="10"/>
      <c r="M288" s="9"/>
      <c r="N288" s="9"/>
      <c r="O288" s="9"/>
    </row>
    <row r="289" spans="2:15" x14ac:dyDescent="0.3">
      <c r="B289" s="9"/>
      <c r="C289" s="10"/>
      <c r="D289" s="130" t="str">
        <f t="shared" ca="1" si="51"/>
        <v/>
      </c>
      <c r="E289" s="13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132" t="str">
        <f t="shared" ca="1" si="56"/>
        <v/>
      </c>
      <c r="G289" s="132" t="str">
        <f t="shared" ca="1" si="52"/>
        <v/>
      </c>
      <c r="H289" s="133" t="str">
        <f t="shared" ca="1" si="53"/>
        <v/>
      </c>
      <c r="I289" s="134" t="str">
        <f t="shared" ca="1" si="54"/>
        <v/>
      </c>
      <c r="J289" s="133" t="str">
        <f t="shared" ca="1" si="55"/>
        <v/>
      </c>
      <c r="K289" s="147" t="str">
        <f t="shared" ca="1" si="57"/>
        <v/>
      </c>
      <c r="L289" s="10"/>
      <c r="M289" s="9"/>
      <c r="N289" s="9"/>
      <c r="O289" s="9"/>
    </row>
    <row r="290" spans="2:15" x14ac:dyDescent="0.3">
      <c r="B290" s="9"/>
      <c r="C290" s="10"/>
      <c r="D290" s="130" t="str">
        <f t="shared" ca="1" si="51"/>
        <v/>
      </c>
      <c r="E290" s="13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132" t="str">
        <f t="shared" ca="1" si="56"/>
        <v/>
      </c>
      <c r="G290" s="132" t="str">
        <f t="shared" ca="1" si="52"/>
        <v/>
      </c>
      <c r="H290" s="133" t="str">
        <f t="shared" ca="1" si="53"/>
        <v/>
      </c>
      <c r="I290" s="134" t="str">
        <f t="shared" ca="1" si="54"/>
        <v/>
      </c>
      <c r="J290" s="133" t="str">
        <f t="shared" ca="1" si="55"/>
        <v/>
      </c>
      <c r="K290" s="147" t="str">
        <f t="shared" ca="1" si="57"/>
        <v/>
      </c>
      <c r="L290" s="10"/>
      <c r="M290" s="9"/>
      <c r="N290" s="9"/>
      <c r="O290" s="9"/>
    </row>
    <row r="291" spans="2:15" x14ac:dyDescent="0.3">
      <c r="B291" s="9"/>
      <c r="C291" s="10"/>
      <c r="D291" s="130" t="str">
        <f t="shared" ca="1" si="51"/>
        <v/>
      </c>
      <c r="E291" s="13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132" t="str">
        <f t="shared" ca="1" si="56"/>
        <v/>
      </c>
      <c r="G291" s="132" t="str">
        <f t="shared" ca="1" si="52"/>
        <v/>
      </c>
      <c r="H291" s="133" t="str">
        <f t="shared" ca="1" si="53"/>
        <v/>
      </c>
      <c r="I291" s="134" t="str">
        <f t="shared" ca="1" si="54"/>
        <v/>
      </c>
      <c r="J291" s="133" t="str">
        <f t="shared" ca="1" si="55"/>
        <v/>
      </c>
      <c r="K291" s="147" t="str">
        <f t="shared" ca="1" si="57"/>
        <v/>
      </c>
      <c r="L291" s="10"/>
      <c r="M291" s="9"/>
      <c r="N291" s="9"/>
      <c r="O291" s="9"/>
    </row>
    <row r="292" spans="2:15" x14ac:dyDescent="0.3">
      <c r="B292" s="9"/>
      <c r="C292" s="10"/>
      <c r="D292" s="130" t="str">
        <f t="shared" ca="1" si="51"/>
        <v/>
      </c>
      <c r="E292" s="13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132" t="str">
        <f t="shared" ca="1" si="56"/>
        <v/>
      </c>
      <c r="G292" s="132" t="str">
        <f t="shared" ca="1" si="52"/>
        <v/>
      </c>
      <c r="H292" s="133" t="str">
        <f t="shared" ca="1" si="53"/>
        <v/>
      </c>
      <c r="I292" s="134" t="str">
        <f t="shared" ca="1" si="54"/>
        <v/>
      </c>
      <c r="J292" s="133" t="str">
        <f t="shared" ca="1" si="55"/>
        <v/>
      </c>
      <c r="K292" s="147" t="str">
        <f t="shared" ca="1" si="57"/>
        <v/>
      </c>
      <c r="L292" s="10"/>
      <c r="M292" s="9"/>
      <c r="N292" s="9"/>
      <c r="O292" s="9"/>
    </row>
    <row r="293" spans="2:15" x14ac:dyDescent="0.3">
      <c r="B293" s="9"/>
      <c r="C293" s="10"/>
      <c r="D293" s="130" t="str">
        <f t="shared" ca="1" si="51"/>
        <v/>
      </c>
      <c r="E293" s="13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132" t="str">
        <f t="shared" ca="1" si="56"/>
        <v/>
      </c>
      <c r="G293" s="132" t="str">
        <f t="shared" ca="1" si="52"/>
        <v/>
      </c>
      <c r="H293" s="133" t="str">
        <f t="shared" ca="1" si="53"/>
        <v/>
      </c>
      <c r="I293" s="134" t="str">
        <f t="shared" ca="1" si="54"/>
        <v/>
      </c>
      <c r="J293" s="133" t="str">
        <f t="shared" ca="1" si="55"/>
        <v/>
      </c>
      <c r="K293" s="147" t="str">
        <f t="shared" ca="1" si="57"/>
        <v/>
      </c>
      <c r="L293" s="10"/>
      <c r="M293" s="9"/>
      <c r="N293" s="9"/>
      <c r="O293" s="9"/>
    </row>
    <row r="294" spans="2:15" x14ac:dyDescent="0.3">
      <c r="B294" s="9"/>
      <c r="C294" s="10"/>
      <c r="D294" s="130" t="str">
        <f t="shared" ca="1" si="51"/>
        <v/>
      </c>
      <c r="E294" s="13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132" t="str">
        <f t="shared" ca="1" si="56"/>
        <v/>
      </c>
      <c r="G294" s="132" t="str">
        <f t="shared" ca="1" si="52"/>
        <v/>
      </c>
      <c r="H294" s="133" t="str">
        <f t="shared" ca="1" si="53"/>
        <v/>
      </c>
      <c r="I294" s="134" t="str">
        <f t="shared" ca="1" si="54"/>
        <v/>
      </c>
      <c r="J294" s="133" t="str">
        <f t="shared" ca="1" si="55"/>
        <v/>
      </c>
      <c r="K294" s="147" t="str">
        <f t="shared" ca="1" si="57"/>
        <v/>
      </c>
      <c r="L294" s="10"/>
      <c r="M294" s="9"/>
      <c r="N294" s="9"/>
      <c r="O294" s="9"/>
    </row>
    <row r="295" spans="2:15" x14ac:dyDescent="0.3">
      <c r="B295" s="9"/>
      <c r="C295" s="10"/>
      <c r="D295" s="130" t="str">
        <f t="shared" ca="1" si="51"/>
        <v/>
      </c>
      <c r="E295" s="13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132" t="str">
        <f t="shared" ca="1" si="56"/>
        <v/>
      </c>
      <c r="G295" s="132" t="str">
        <f t="shared" ca="1" si="52"/>
        <v/>
      </c>
      <c r="H295" s="133" t="str">
        <f t="shared" ca="1" si="53"/>
        <v/>
      </c>
      <c r="I295" s="134" t="str">
        <f t="shared" ca="1" si="54"/>
        <v/>
      </c>
      <c r="J295" s="133" t="str">
        <f t="shared" ca="1" si="55"/>
        <v/>
      </c>
      <c r="K295" s="147" t="str">
        <f t="shared" ca="1" si="57"/>
        <v/>
      </c>
      <c r="L295" s="10"/>
      <c r="M295" s="9"/>
      <c r="N295" s="9"/>
      <c r="O295" s="9"/>
    </row>
    <row r="296" spans="2:15" x14ac:dyDescent="0.3">
      <c r="B296" s="9"/>
      <c r="C296" s="10"/>
      <c r="D296" s="130" t="str">
        <f t="shared" ca="1" si="51"/>
        <v/>
      </c>
      <c r="E296" s="13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132" t="str">
        <f t="shared" ca="1" si="56"/>
        <v/>
      </c>
      <c r="G296" s="132" t="str">
        <f t="shared" ca="1" si="52"/>
        <v/>
      </c>
      <c r="H296" s="133" t="str">
        <f t="shared" ca="1" si="53"/>
        <v/>
      </c>
      <c r="I296" s="134" t="str">
        <f t="shared" ca="1" si="54"/>
        <v/>
      </c>
      <c r="J296" s="133" t="str">
        <f t="shared" ca="1" si="55"/>
        <v/>
      </c>
      <c r="K296" s="147" t="str">
        <f t="shared" ca="1" si="57"/>
        <v/>
      </c>
      <c r="L296" s="10"/>
      <c r="M296" s="9"/>
      <c r="N296" s="9"/>
      <c r="O296" s="9"/>
    </row>
    <row r="297" spans="2:15" x14ac:dyDescent="0.3">
      <c r="B297" s="9"/>
      <c r="C297" s="10"/>
      <c r="D297" s="130" t="str">
        <f t="shared" ca="1" si="51"/>
        <v/>
      </c>
      <c r="E297" s="13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132" t="str">
        <f t="shared" ca="1" si="56"/>
        <v/>
      </c>
      <c r="G297" s="132" t="str">
        <f t="shared" ca="1" si="52"/>
        <v/>
      </c>
      <c r="H297" s="133" t="str">
        <f t="shared" ca="1" si="53"/>
        <v/>
      </c>
      <c r="I297" s="134" t="str">
        <f t="shared" ca="1" si="54"/>
        <v/>
      </c>
      <c r="J297" s="133" t="str">
        <f t="shared" ca="1" si="55"/>
        <v/>
      </c>
      <c r="K297" s="147" t="str">
        <f t="shared" ca="1" si="57"/>
        <v/>
      </c>
      <c r="L297" s="10"/>
      <c r="M297" s="9"/>
      <c r="N297" s="9"/>
      <c r="O297" s="9"/>
    </row>
    <row r="298" spans="2:15" x14ac:dyDescent="0.3">
      <c r="B298" s="9"/>
      <c r="C298" s="10"/>
      <c r="D298" s="130" t="str">
        <f t="shared" ca="1" si="51"/>
        <v/>
      </c>
      <c r="E298" s="13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132" t="str">
        <f t="shared" ca="1" si="56"/>
        <v/>
      </c>
      <c r="G298" s="132" t="str">
        <f t="shared" ca="1" si="52"/>
        <v/>
      </c>
      <c r="H298" s="133" t="str">
        <f t="shared" ca="1" si="53"/>
        <v/>
      </c>
      <c r="I298" s="134" t="str">
        <f t="shared" ca="1" si="54"/>
        <v/>
      </c>
      <c r="J298" s="133" t="str">
        <f t="shared" ca="1" si="55"/>
        <v/>
      </c>
      <c r="K298" s="147" t="str">
        <f t="shared" ca="1" si="57"/>
        <v/>
      </c>
      <c r="L298" s="10"/>
      <c r="M298" s="9"/>
      <c r="N298" s="9"/>
      <c r="O298" s="9"/>
    </row>
    <row r="299" spans="2:15" x14ac:dyDescent="0.3">
      <c r="B299" s="9"/>
      <c r="C299" s="10"/>
      <c r="D299" s="130" t="str">
        <f t="shared" ca="1" si="51"/>
        <v/>
      </c>
      <c r="E299" s="13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132" t="str">
        <f t="shared" ca="1" si="56"/>
        <v/>
      </c>
      <c r="G299" s="132" t="str">
        <f t="shared" ca="1" si="52"/>
        <v/>
      </c>
      <c r="H299" s="133" t="str">
        <f t="shared" ca="1" si="53"/>
        <v/>
      </c>
      <c r="I299" s="134" t="str">
        <f t="shared" ca="1" si="54"/>
        <v/>
      </c>
      <c r="J299" s="133" t="str">
        <f t="shared" ca="1" si="55"/>
        <v/>
      </c>
      <c r="K299" s="147" t="str">
        <f t="shared" ca="1" si="57"/>
        <v/>
      </c>
      <c r="L299" s="10"/>
      <c r="M299" s="9"/>
      <c r="N299" s="9"/>
      <c r="O299" s="9"/>
    </row>
    <row r="300" spans="2:15" x14ac:dyDescent="0.3">
      <c r="B300" s="9"/>
      <c r="C300" s="10"/>
      <c r="D300" s="130" t="str">
        <f t="shared" ca="1" si="51"/>
        <v/>
      </c>
      <c r="E300" s="13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132" t="str">
        <f t="shared" ca="1" si="56"/>
        <v/>
      </c>
      <c r="G300" s="132" t="str">
        <f t="shared" ca="1" si="52"/>
        <v/>
      </c>
      <c r="H300" s="133" t="str">
        <f t="shared" ca="1" si="53"/>
        <v/>
      </c>
      <c r="I300" s="134" t="str">
        <f t="shared" ca="1" si="54"/>
        <v/>
      </c>
      <c r="J300" s="133" t="str">
        <f t="shared" ca="1" si="55"/>
        <v/>
      </c>
      <c r="K300" s="147" t="str">
        <f t="shared" ca="1" si="57"/>
        <v/>
      </c>
      <c r="L300" s="10"/>
      <c r="M300" s="9"/>
      <c r="N300" s="9"/>
      <c r="O300" s="9"/>
    </row>
    <row r="301" spans="2:15" x14ac:dyDescent="0.3">
      <c r="B301" s="9"/>
      <c r="C301" s="10"/>
      <c r="D301" s="130" t="str">
        <f t="shared" ca="1" si="51"/>
        <v/>
      </c>
      <c r="E301" s="13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132" t="str">
        <f t="shared" ca="1" si="56"/>
        <v/>
      </c>
      <c r="G301" s="132" t="str">
        <f t="shared" ca="1" si="52"/>
        <v/>
      </c>
      <c r="H301" s="133" t="str">
        <f t="shared" ca="1" si="53"/>
        <v/>
      </c>
      <c r="I301" s="134" t="str">
        <f t="shared" ca="1" si="54"/>
        <v/>
      </c>
      <c r="J301" s="133" t="str">
        <f t="shared" ca="1" si="55"/>
        <v/>
      </c>
      <c r="K301" s="147" t="str">
        <f t="shared" ca="1" si="57"/>
        <v/>
      </c>
      <c r="L301" s="10"/>
      <c r="M301" s="9"/>
      <c r="N301" s="9"/>
      <c r="O301" s="9"/>
    </row>
    <row r="302" spans="2:15" x14ac:dyDescent="0.3">
      <c r="B302" s="9"/>
      <c r="C302" s="10"/>
      <c r="D302" s="130" t="str">
        <f t="shared" ca="1" si="51"/>
        <v/>
      </c>
      <c r="E302" s="13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132" t="str">
        <f t="shared" ca="1" si="56"/>
        <v/>
      </c>
      <c r="G302" s="132" t="str">
        <f t="shared" ca="1" si="52"/>
        <v/>
      </c>
      <c r="H302" s="133" t="str">
        <f t="shared" ca="1" si="53"/>
        <v/>
      </c>
      <c r="I302" s="134" t="str">
        <f t="shared" ca="1" si="54"/>
        <v/>
      </c>
      <c r="J302" s="133" t="str">
        <f t="shared" ca="1" si="55"/>
        <v/>
      </c>
      <c r="K302" s="147" t="str">
        <f t="shared" ca="1" si="57"/>
        <v/>
      </c>
      <c r="L302" s="10"/>
      <c r="M302" s="9"/>
      <c r="N302" s="9"/>
      <c r="O302" s="9"/>
    </row>
    <row r="303" spans="2:15" x14ac:dyDescent="0.3">
      <c r="B303" s="9"/>
      <c r="C303" s="10"/>
      <c r="D303" s="130" t="str">
        <f t="shared" ca="1" si="51"/>
        <v/>
      </c>
      <c r="E303" s="13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132" t="str">
        <f t="shared" ca="1" si="56"/>
        <v/>
      </c>
      <c r="G303" s="132" t="str">
        <f t="shared" ca="1" si="52"/>
        <v/>
      </c>
      <c r="H303" s="133" t="str">
        <f t="shared" ca="1" si="53"/>
        <v/>
      </c>
      <c r="I303" s="134" t="str">
        <f t="shared" ca="1" si="54"/>
        <v/>
      </c>
      <c r="J303" s="133" t="str">
        <f t="shared" ca="1" si="55"/>
        <v/>
      </c>
      <c r="K303" s="147" t="str">
        <f t="shared" ca="1" si="57"/>
        <v/>
      </c>
      <c r="L303" s="10"/>
      <c r="M303" s="9"/>
      <c r="N303" s="9"/>
      <c r="O303" s="9"/>
    </row>
    <row r="304" spans="2:15" x14ac:dyDescent="0.3">
      <c r="B304" s="9"/>
      <c r="C304" s="10"/>
      <c r="D304" s="130" t="str">
        <f t="shared" ca="1" si="51"/>
        <v/>
      </c>
      <c r="E304" s="13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132" t="str">
        <f t="shared" ca="1" si="56"/>
        <v/>
      </c>
      <c r="G304" s="132" t="str">
        <f t="shared" ca="1" si="52"/>
        <v/>
      </c>
      <c r="H304" s="133" t="str">
        <f t="shared" ca="1" si="53"/>
        <v/>
      </c>
      <c r="I304" s="134" t="str">
        <f t="shared" ca="1" si="54"/>
        <v/>
      </c>
      <c r="J304" s="133" t="str">
        <f t="shared" ca="1" si="55"/>
        <v/>
      </c>
      <c r="K304" s="147" t="str">
        <f t="shared" ca="1" si="57"/>
        <v/>
      </c>
      <c r="L304" s="10"/>
      <c r="M304" s="9"/>
      <c r="N304" s="9"/>
      <c r="O304" s="9"/>
    </row>
    <row r="305" spans="2:15" x14ac:dyDescent="0.3">
      <c r="B305" s="9"/>
      <c r="C305" s="10"/>
      <c r="D305" s="130" t="str">
        <f t="shared" ca="1" si="51"/>
        <v/>
      </c>
      <c r="E305" s="13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132" t="str">
        <f t="shared" ca="1" si="56"/>
        <v/>
      </c>
      <c r="G305" s="132" t="str">
        <f t="shared" ca="1" si="52"/>
        <v/>
      </c>
      <c r="H305" s="133" t="str">
        <f t="shared" ca="1" si="53"/>
        <v/>
      </c>
      <c r="I305" s="134" t="str">
        <f t="shared" ca="1" si="54"/>
        <v/>
      </c>
      <c r="J305" s="133" t="str">
        <f t="shared" ca="1" si="55"/>
        <v/>
      </c>
      <c r="K305" s="147" t="str">
        <f t="shared" ca="1" si="57"/>
        <v/>
      </c>
      <c r="L305" s="10"/>
      <c r="M305" s="9"/>
      <c r="N305" s="9"/>
      <c r="O305" s="9"/>
    </row>
    <row r="306" spans="2:15" x14ac:dyDescent="0.3">
      <c r="B306" s="9"/>
      <c r="C306" s="10"/>
      <c r="D306" s="130" t="str">
        <f t="shared" ca="1" si="51"/>
        <v/>
      </c>
      <c r="E306" s="13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132" t="str">
        <f t="shared" ca="1" si="56"/>
        <v/>
      </c>
      <c r="G306" s="132" t="str">
        <f t="shared" ca="1" si="52"/>
        <v/>
      </c>
      <c r="H306" s="133" t="str">
        <f t="shared" ca="1" si="53"/>
        <v/>
      </c>
      <c r="I306" s="134" t="str">
        <f t="shared" ca="1" si="54"/>
        <v/>
      </c>
      <c r="J306" s="133" t="str">
        <f t="shared" ca="1" si="55"/>
        <v/>
      </c>
      <c r="K306" s="147" t="str">
        <f t="shared" ca="1" si="57"/>
        <v/>
      </c>
      <c r="L306" s="10"/>
      <c r="M306" s="9"/>
      <c r="N306" s="9"/>
      <c r="O306" s="9"/>
    </row>
    <row r="307" spans="2:15" x14ac:dyDescent="0.3">
      <c r="B307" s="9"/>
      <c r="C307" s="10"/>
      <c r="D307" s="130" t="str">
        <f t="shared" ca="1" si="51"/>
        <v/>
      </c>
      <c r="E307" s="13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132" t="str">
        <f t="shared" ca="1" si="56"/>
        <v/>
      </c>
      <c r="G307" s="132" t="str">
        <f t="shared" ca="1" si="52"/>
        <v/>
      </c>
      <c r="H307" s="133" t="str">
        <f t="shared" ca="1" si="53"/>
        <v/>
      </c>
      <c r="I307" s="134" t="str">
        <f t="shared" ca="1" si="54"/>
        <v/>
      </c>
      <c r="J307" s="133" t="str">
        <f t="shared" ca="1" si="55"/>
        <v/>
      </c>
      <c r="K307" s="147" t="str">
        <f t="shared" ca="1" si="57"/>
        <v/>
      </c>
      <c r="L307" s="10"/>
      <c r="M307" s="9"/>
      <c r="N307" s="9"/>
      <c r="O307" s="9"/>
    </row>
    <row r="308" spans="2:15" x14ac:dyDescent="0.3">
      <c r="B308" s="9"/>
      <c r="C308" s="10"/>
      <c r="D308" s="130" t="str">
        <f t="shared" ca="1" si="51"/>
        <v/>
      </c>
      <c r="E308" s="13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132" t="str">
        <f t="shared" ca="1" si="56"/>
        <v/>
      </c>
      <c r="G308" s="132" t="str">
        <f t="shared" ca="1" si="52"/>
        <v/>
      </c>
      <c r="H308" s="133" t="str">
        <f t="shared" ca="1" si="53"/>
        <v/>
      </c>
      <c r="I308" s="134" t="str">
        <f t="shared" ca="1" si="54"/>
        <v/>
      </c>
      <c r="J308" s="133" t="str">
        <f t="shared" ca="1" si="55"/>
        <v/>
      </c>
      <c r="K308" s="147" t="str">
        <f t="shared" ca="1" si="57"/>
        <v/>
      </c>
      <c r="L308" s="10"/>
      <c r="M308" s="9"/>
      <c r="N308" s="9"/>
      <c r="O308" s="9"/>
    </row>
    <row r="309" spans="2:15" x14ac:dyDescent="0.3">
      <c r="B309" s="9"/>
      <c r="C309" s="10"/>
      <c r="D309" s="130" t="str">
        <f t="shared" ca="1" si="51"/>
        <v/>
      </c>
      <c r="E309" s="13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132" t="str">
        <f t="shared" ca="1" si="56"/>
        <v/>
      </c>
      <c r="G309" s="132" t="str">
        <f t="shared" ca="1" si="52"/>
        <v/>
      </c>
      <c r="H309" s="133" t="str">
        <f t="shared" ca="1" si="53"/>
        <v/>
      </c>
      <c r="I309" s="134" t="str">
        <f t="shared" ca="1" si="54"/>
        <v/>
      </c>
      <c r="J309" s="133" t="str">
        <f t="shared" ca="1" si="55"/>
        <v/>
      </c>
      <c r="K309" s="147" t="str">
        <f t="shared" ca="1" si="57"/>
        <v/>
      </c>
      <c r="L309" s="10"/>
      <c r="M309" s="9"/>
      <c r="N309" s="9"/>
      <c r="O309" s="9"/>
    </row>
    <row r="310" spans="2:15" x14ac:dyDescent="0.3">
      <c r="B310" s="9"/>
      <c r="C310" s="10"/>
      <c r="D310" s="130" t="str">
        <f t="shared" ca="1" si="51"/>
        <v/>
      </c>
      <c r="E310" s="13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132" t="str">
        <f t="shared" ca="1" si="56"/>
        <v/>
      </c>
      <c r="G310" s="132" t="str">
        <f t="shared" ca="1" si="52"/>
        <v/>
      </c>
      <c r="H310" s="133" t="str">
        <f t="shared" ca="1" si="53"/>
        <v/>
      </c>
      <c r="I310" s="134" t="str">
        <f t="shared" ca="1" si="54"/>
        <v/>
      </c>
      <c r="J310" s="133" t="str">
        <f t="shared" ca="1" si="55"/>
        <v/>
      </c>
      <c r="K310" s="147" t="str">
        <f t="shared" ca="1" si="57"/>
        <v/>
      </c>
      <c r="L310" s="10"/>
      <c r="M310" s="9"/>
      <c r="N310" s="9"/>
      <c r="O310" s="9"/>
    </row>
    <row r="311" spans="2:15" x14ac:dyDescent="0.3">
      <c r="B311" s="9"/>
      <c r="C311" s="10"/>
      <c r="D311" s="130" t="str">
        <f t="shared" ca="1" si="51"/>
        <v/>
      </c>
      <c r="E311" s="13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132" t="str">
        <f t="shared" ca="1" si="56"/>
        <v/>
      </c>
      <c r="G311" s="132" t="str">
        <f t="shared" ca="1" si="52"/>
        <v/>
      </c>
      <c r="H311" s="133" t="str">
        <f t="shared" ca="1" si="53"/>
        <v/>
      </c>
      <c r="I311" s="134" t="str">
        <f t="shared" ca="1" si="54"/>
        <v/>
      </c>
      <c r="J311" s="133" t="str">
        <f t="shared" ca="1" si="55"/>
        <v/>
      </c>
      <c r="K311" s="147" t="str">
        <f t="shared" ca="1" si="57"/>
        <v/>
      </c>
      <c r="L311" s="10"/>
      <c r="M311" s="9"/>
      <c r="N311" s="9"/>
      <c r="O311" s="9"/>
    </row>
    <row r="312" spans="2:15" x14ac:dyDescent="0.3">
      <c r="B312" s="9"/>
      <c r="C312" s="10"/>
      <c r="D312" s="130" t="str">
        <f t="shared" ca="1" si="51"/>
        <v/>
      </c>
      <c r="E312" s="13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132" t="str">
        <f t="shared" ca="1" si="56"/>
        <v/>
      </c>
      <c r="G312" s="132" t="str">
        <f t="shared" ca="1" si="52"/>
        <v/>
      </c>
      <c r="H312" s="133" t="str">
        <f t="shared" ca="1" si="53"/>
        <v/>
      </c>
      <c r="I312" s="134" t="str">
        <f t="shared" ca="1" si="54"/>
        <v/>
      </c>
      <c r="J312" s="133" t="str">
        <f t="shared" ca="1" si="55"/>
        <v/>
      </c>
      <c r="K312" s="147" t="str">
        <f t="shared" ca="1" si="57"/>
        <v/>
      </c>
      <c r="L312" s="10"/>
      <c r="M312" s="9"/>
      <c r="N312" s="9"/>
      <c r="O312" s="9"/>
    </row>
    <row r="313" spans="2:15" x14ac:dyDescent="0.3">
      <c r="B313" s="9"/>
      <c r="C313" s="10"/>
      <c r="D313" s="130" t="str">
        <f t="shared" ca="1" si="51"/>
        <v/>
      </c>
      <c r="E313" s="13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132" t="str">
        <f t="shared" ca="1" si="56"/>
        <v/>
      </c>
      <c r="G313" s="132" t="str">
        <f t="shared" ca="1" si="52"/>
        <v/>
      </c>
      <c r="H313" s="133" t="str">
        <f t="shared" ca="1" si="53"/>
        <v/>
      </c>
      <c r="I313" s="134" t="str">
        <f t="shared" ca="1" si="54"/>
        <v/>
      </c>
      <c r="J313" s="133" t="str">
        <f t="shared" ca="1" si="55"/>
        <v/>
      </c>
      <c r="K313" s="147" t="str">
        <f t="shared" ca="1" si="57"/>
        <v/>
      </c>
      <c r="L313" s="10"/>
      <c r="M313" s="9"/>
      <c r="N313" s="9"/>
      <c r="O313" s="9"/>
    </row>
    <row r="314" spans="2:15" x14ac:dyDescent="0.3">
      <c r="B314" s="9"/>
      <c r="C314" s="10"/>
      <c r="D314" s="130" t="str">
        <f t="shared" ca="1" si="51"/>
        <v/>
      </c>
      <c r="E314" s="13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132" t="str">
        <f t="shared" ca="1" si="56"/>
        <v/>
      </c>
      <c r="G314" s="132" t="str">
        <f t="shared" ca="1" si="52"/>
        <v/>
      </c>
      <c r="H314" s="133" t="str">
        <f t="shared" ca="1" si="53"/>
        <v/>
      </c>
      <c r="I314" s="134" t="str">
        <f t="shared" ca="1" si="54"/>
        <v/>
      </c>
      <c r="J314" s="133" t="str">
        <f t="shared" ca="1" si="55"/>
        <v/>
      </c>
      <c r="K314" s="147" t="str">
        <f t="shared" ca="1" si="57"/>
        <v/>
      </c>
      <c r="L314" s="10"/>
      <c r="M314" s="9"/>
      <c r="N314" s="9"/>
      <c r="O314" s="9"/>
    </row>
    <row r="315" spans="2:15" x14ac:dyDescent="0.3">
      <c r="B315" s="9"/>
      <c r="C315" s="10"/>
      <c r="D315" s="130" t="str">
        <f t="shared" ca="1" si="51"/>
        <v/>
      </c>
      <c r="E315" s="13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132" t="str">
        <f t="shared" ca="1" si="56"/>
        <v/>
      </c>
      <c r="G315" s="132" t="str">
        <f t="shared" ca="1" si="52"/>
        <v/>
      </c>
      <c r="H315" s="133" t="str">
        <f t="shared" ca="1" si="53"/>
        <v/>
      </c>
      <c r="I315" s="134" t="str">
        <f t="shared" ca="1" si="54"/>
        <v/>
      </c>
      <c r="J315" s="133" t="str">
        <f t="shared" ca="1" si="55"/>
        <v/>
      </c>
      <c r="K315" s="147" t="str">
        <f t="shared" ca="1" si="57"/>
        <v/>
      </c>
      <c r="L315" s="10"/>
      <c r="M315" s="9"/>
      <c r="N315" s="9"/>
      <c r="O315" s="9"/>
    </row>
    <row r="316" spans="2:15" x14ac:dyDescent="0.3">
      <c r="B316" s="9"/>
      <c r="C316" s="10"/>
      <c r="D316" s="130" t="str">
        <f t="shared" ca="1" si="51"/>
        <v/>
      </c>
      <c r="E316" s="13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132" t="str">
        <f t="shared" ca="1" si="56"/>
        <v/>
      </c>
      <c r="G316" s="132" t="str">
        <f t="shared" ca="1" si="52"/>
        <v/>
      </c>
      <c r="H316" s="133" t="str">
        <f t="shared" ca="1" si="53"/>
        <v/>
      </c>
      <c r="I316" s="134" t="str">
        <f t="shared" ca="1" si="54"/>
        <v/>
      </c>
      <c r="J316" s="133" t="str">
        <f t="shared" ca="1" si="55"/>
        <v/>
      </c>
      <c r="K316" s="147" t="str">
        <f t="shared" ca="1" si="57"/>
        <v/>
      </c>
      <c r="L316" s="10"/>
      <c r="M316" s="9"/>
      <c r="N316" s="9"/>
      <c r="O316" s="9"/>
    </row>
    <row r="317" spans="2:15" x14ac:dyDescent="0.3">
      <c r="B317" s="9"/>
      <c r="C317" s="10"/>
      <c r="D317" s="130" t="str">
        <f t="shared" ca="1" si="51"/>
        <v/>
      </c>
      <c r="E317" s="13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132" t="str">
        <f t="shared" ca="1" si="56"/>
        <v/>
      </c>
      <c r="G317" s="132" t="str">
        <f t="shared" ca="1" si="52"/>
        <v/>
      </c>
      <c r="H317" s="133" t="str">
        <f t="shared" ca="1" si="53"/>
        <v/>
      </c>
      <c r="I317" s="134" t="str">
        <f t="shared" ca="1" si="54"/>
        <v/>
      </c>
      <c r="J317" s="133" t="str">
        <f t="shared" ca="1" si="55"/>
        <v/>
      </c>
      <c r="K317" s="147" t="str">
        <f t="shared" ca="1" si="57"/>
        <v/>
      </c>
      <c r="L317" s="10"/>
      <c r="M317" s="9"/>
      <c r="N317" s="9"/>
      <c r="O317" s="9"/>
    </row>
    <row r="318" spans="2:15" x14ac:dyDescent="0.3">
      <c r="B318" s="9"/>
      <c r="C318" s="10"/>
      <c r="D318" s="130" t="str">
        <f t="shared" ca="1" si="51"/>
        <v/>
      </c>
      <c r="E318" s="13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132" t="str">
        <f t="shared" ca="1" si="56"/>
        <v/>
      </c>
      <c r="G318" s="132" t="str">
        <f t="shared" ca="1" si="52"/>
        <v/>
      </c>
      <c r="H318" s="133" t="str">
        <f t="shared" ca="1" si="53"/>
        <v/>
      </c>
      <c r="I318" s="134" t="str">
        <f t="shared" ca="1" si="54"/>
        <v/>
      </c>
      <c r="J318" s="133" t="str">
        <f t="shared" ca="1" si="55"/>
        <v/>
      </c>
      <c r="K318" s="147" t="str">
        <f t="shared" ca="1" si="57"/>
        <v/>
      </c>
      <c r="L318" s="10"/>
      <c r="M318" s="9"/>
      <c r="N318" s="9"/>
      <c r="O318" s="9"/>
    </row>
    <row r="319" spans="2:15" x14ac:dyDescent="0.3">
      <c r="B319" s="9"/>
      <c r="C319" s="10"/>
      <c r="D319" s="130" t="str">
        <f t="shared" ca="1" si="51"/>
        <v/>
      </c>
      <c r="E319" s="13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132" t="str">
        <f t="shared" ca="1" si="56"/>
        <v/>
      </c>
      <c r="G319" s="132" t="str">
        <f t="shared" ca="1" si="52"/>
        <v/>
      </c>
      <c r="H319" s="133" t="str">
        <f t="shared" ca="1" si="53"/>
        <v/>
      </c>
      <c r="I319" s="134" t="str">
        <f t="shared" ca="1" si="54"/>
        <v/>
      </c>
      <c r="J319" s="133" t="str">
        <f t="shared" ca="1" si="55"/>
        <v/>
      </c>
      <c r="K319" s="147" t="str">
        <f t="shared" ca="1" si="57"/>
        <v/>
      </c>
      <c r="L319" s="10"/>
      <c r="M319" s="9"/>
      <c r="N319" s="9"/>
      <c r="O319" s="9"/>
    </row>
    <row r="320" spans="2:15" x14ac:dyDescent="0.3">
      <c r="B320" s="9"/>
      <c r="C320" s="10"/>
      <c r="D320" s="130" t="str">
        <f t="shared" ca="1" si="51"/>
        <v/>
      </c>
      <c r="E320" s="13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132" t="str">
        <f t="shared" ca="1" si="56"/>
        <v/>
      </c>
      <c r="G320" s="132" t="str">
        <f t="shared" ca="1" si="52"/>
        <v/>
      </c>
      <c r="H320" s="133" t="str">
        <f t="shared" ca="1" si="53"/>
        <v/>
      </c>
      <c r="I320" s="134" t="str">
        <f t="shared" ca="1" si="54"/>
        <v/>
      </c>
      <c r="J320" s="133" t="str">
        <f t="shared" ca="1" si="55"/>
        <v/>
      </c>
      <c r="K320" s="147" t="str">
        <f t="shared" ca="1" si="57"/>
        <v/>
      </c>
      <c r="L320" s="10"/>
      <c r="M320" s="9"/>
      <c r="N320" s="9"/>
      <c r="O320" s="9"/>
    </row>
    <row r="321" spans="2:15" x14ac:dyDescent="0.3">
      <c r="B321" s="9"/>
      <c r="C321" s="10"/>
      <c r="D321" s="130" t="str">
        <f t="shared" ca="1" si="51"/>
        <v/>
      </c>
      <c r="E321" s="13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132" t="str">
        <f t="shared" ca="1" si="56"/>
        <v/>
      </c>
      <c r="G321" s="132" t="str">
        <f t="shared" ca="1" si="52"/>
        <v/>
      </c>
      <c r="H321" s="133" t="str">
        <f t="shared" ca="1" si="53"/>
        <v/>
      </c>
      <c r="I321" s="134" t="str">
        <f t="shared" ca="1" si="54"/>
        <v/>
      </c>
      <c r="J321" s="133" t="str">
        <f t="shared" ca="1" si="55"/>
        <v/>
      </c>
      <c r="K321" s="147" t="str">
        <f t="shared" ca="1" si="57"/>
        <v/>
      </c>
      <c r="L321" s="10"/>
      <c r="M321" s="9"/>
      <c r="N321" s="9"/>
      <c r="O321" s="9"/>
    </row>
    <row r="322" spans="2:15" x14ac:dyDescent="0.3">
      <c r="B322" s="9"/>
      <c r="C322" s="10"/>
      <c r="D322" s="130" t="str">
        <f t="shared" ca="1" si="51"/>
        <v/>
      </c>
      <c r="E322" s="13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132" t="str">
        <f t="shared" ca="1" si="56"/>
        <v/>
      </c>
      <c r="G322" s="132" t="str">
        <f t="shared" ca="1" si="52"/>
        <v/>
      </c>
      <c r="H322" s="133" t="str">
        <f t="shared" ca="1" si="53"/>
        <v/>
      </c>
      <c r="I322" s="134" t="str">
        <f t="shared" ca="1" si="54"/>
        <v/>
      </c>
      <c r="J322" s="133" t="str">
        <f t="shared" ca="1" si="55"/>
        <v/>
      </c>
      <c r="K322" s="147" t="str">
        <f t="shared" ca="1" si="57"/>
        <v/>
      </c>
      <c r="L322" s="10"/>
      <c r="M322" s="9"/>
      <c r="N322" s="9"/>
      <c r="O322" s="9"/>
    </row>
    <row r="323" spans="2:15" x14ac:dyDescent="0.3">
      <c r="B323" s="9"/>
      <c r="C323" s="10"/>
      <c r="D323" s="130" t="str">
        <f t="shared" ca="1" si="51"/>
        <v/>
      </c>
      <c r="E323" s="13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132" t="str">
        <f t="shared" ca="1" si="56"/>
        <v/>
      </c>
      <c r="G323" s="132" t="str">
        <f t="shared" ca="1" si="52"/>
        <v/>
      </c>
      <c r="H323" s="133" t="str">
        <f t="shared" ca="1" si="53"/>
        <v/>
      </c>
      <c r="I323" s="134" t="str">
        <f t="shared" ca="1" si="54"/>
        <v/>
      </c>
      <c r="J323" s="133" t="str">
        <f t="shared" ca="1" si="55"/>
        <v/>
      </c>
      <c r="K323" s="147" t="str">
        <f t="shared" ca="1" si="57"/>
        <v/>
      </c>
      <c r="L323" s="10"/>
      <c r="M323" s="9"/>
      <c r="N323" s="9"/>
      <c r="O323" s="9"/>
    </row>
    <row r="324" spans="2:15" x14ac:dyDescent="0.3">
      <c r="B324" s="9"/>
      <c r="C324" s="10"/>
      <c r="D324" s="130" t="str">
        <f t="shared" ca="1" si="51"/>
        <v/>
      </c>
      <c r="E324" s="13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132" t="str">
        <f t="shared" ca="1" si="56"/>
        <v/>
      </c>
      <c r="G324" s="132" t="str">
        <f t="shared" ca="1" si="52"/>
        <v/>
      </c>
      <c r="H324" s="133" t="str">
        <f t="shared" ca="1" si="53"/>
        <v/>
      </c>
      <c r="I324" s="134" t="str">
        <f t="shared" ca="1" si="54"/>
        <v/>
      </c>
      <c r="J324" s="133" t="str">
        <f t="shared" ca="1" si="55"/>
        <v/>
      </c>
      <c r="K324" s="147" t="str">
        <f t="shared" ca="1" si="57"/>
        <v/>
      </c>
      <c r="L324" s="10"/>
      <c r="M324" s="9"/>
      <c r="N324" s="9"/>
      <c r="O324" s="9"/>
    </row>
    <row r="325" spans="2:15" x14ac:dyDescent="0.3">
      <c r="B325" s="9"/>
      <c r="C325" s="10"/>
      <c r="D325" s="130" t="str">
        <f t="shared" ca="1" si="51"/>
        <v/>
      </c>
      <c r="E325" s="13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132" t="str">
        <f t="shared" ca="1" si="56"/>
        <v/>
      </c>
      <c r="G325" s="132" t="str">
        <f t="shared" ca="1" si="52"/>
        <v/>
      </c>
      <c r="H325" s="133" t="str">
        <f t="shared" ca="1" si="53"/>
        <v/>
      </c>
      <c r="I325" s="134" t="str">
        <f t="shared" ca="1" si="54"/>
        <v/>
      </c>
      <c r="J325" s="133" t="str">
        <f t="shared" ca="1" si="55"/>
        <v/>
      </c>
      <c r="K325" s="147" t="str">
        <f t="shared" ca="1" si="57"/>
        <v/>
      </c>
      <c r="L325" s="10"/>
      <c r="M325" s="9"/>
      <c r="N325" s="9"/>
      <c r="O325" s="9"/>
    </row>
    <row r="326" spans="2:15" x14ac:dyDescent="0.3">
      <c r="B326" s="9"/>
      <c r="C326" s="10"/>
      <c r="D326" s="130" t="str">
        <f t="shared" ca="1" si="51"/>
        <v/>
      </c>
      <c r="E326" s="13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132" t="str">
        <f t="shared" ca="1" si="56"/>
        <v/>
      </c>
      <c r="G326" s="132" t="str">
        <f t="shared" ca="1" si="52"/>
        <v/>
      </c>
      <c r="H326" s="133" t="str">
        <f t="shared" ca="1" si="53"/>
        <v/>
      </c>
      <c r="I326" s="134" t="str">
        <f t="shared" ca="1" si="54"/>
        <v/>
      </c>
      <c r="J326" s="133" t="str">
        <f t="shared" ca="1" si="55"/>
        <v/>
      </c>
      <c r="K326" s="147" t="str">
        <f t="shared" ca="1" si="57"/>
        <v/>
      </c>
      <c r="L326" s="10"/>
      <c r="M326" s="9"/>
      <c r="N326" s="9"/>
      <c r="O326" s="9"/>
    </row>
    <row r="327" spans="2:15" x14ac:dyDescent="0.3">
      <c r="B327" s="9"/>
      <c r="C327" s="10"/>
      <c r="D327" s="130" t="str">
        <f t="shared" ca="1" si="51"/>
        <v/>
      </c>
      <c r="E327" s="13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132" t="str">
        <f t="shared" ca="1" si="56"/>
        <v/>
      </c>
      <c r="G327" s="132" t="str">
        <f t="shared" ca="1" si="52"/>
        <v/>
      </c>
      <c r="H327" s="133" t="str">
        <f t="shared" ca="1" si="53"/>
        <v/>
      </c>
      <c r="I327" s="134" t="str">
        <f t="shared" ca="1" si="54"/>
        <v/>
      </c>
      <c r="J327" s="133" t="str">
        <f t="shared" ca="1" si="55"/>
        <v/>
      </c>
      <c r="K327" s="147" t="str">
        <f t="shared" ca="1" si="57"/>
        <v/>
      </c>
      <c r="L327" s="10"/>
      <c r="M327" s="9"/>
      <c r="N327" s="9"/>
      <c r="O327" s="9"/>
    </row>
    <row r="328" spans="2:15" x14ac:dyDescent="0.3">
      <c r="B328" s="9"/>
      <c r="C328" s="10"/>
      <c r="D328" s="130" t="str">
        <f t="shared" ca="1" si="51"/>
        <v/>
      </c>
      <c r="E328" s="13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132" t="str">
        <f t="shared" ca="1" si="56"/>
        <v/>
      </c>
      <c r="G328" s="132" t="str">
        <f t="shared" ca="1" si="52"/>
        <v/>
      </c>
      <c r="H328" s="133" t="str">
        <f t="shared" ca="1" si="53"/>
        <v/>
      </c>
      <c r="I328" s="134" t="str">
        <f t="shared" ca="1" si="54"/>
        <v/>
      </c>
      <c r="J328" s="133" t="str">
        <f t="shared" ca="1" si="55"/>
        <v/>
      </c>
      <c r="K328" s="147" t="str">
        <f t="shared" ca="1" si="57"/>
        <v/>
      </c>
      <c r="L328" s="10"/>
      <c r="M328" s="9"/>
      <c r="N328" s="9"/>
      <c r="O328" s="9"/>
    </row>
    <row r="329" spans="2:15" x14ac:dyDescent="0.3">
      <c r="B329" s="9"/>
      <c r="C329" s="10"/>
      <c r="D329" s="130" t="str">
        <f t="shared" ca="1" si="51"/>
        <v/>
      </c>
      <c r="E329" s="13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132" t="str">
        <f t="shared" ca="1" si="56"/>
        <v/>
      </c>
      <c r="G329" s="132" t="str">
        <f t="shared" ca="1" si="52"/>
        <v/>
      </c>
      <c r="H329" s="133" t="str">
        <f t="shared" ca="1" si="53"/>
        <v/>
      </c>
      <c r="I329" s="134" t="str">
        <f t="shared" ca="1" si="54"/>
        <v/>
      </c>
      <c r="J329" s="133" t="str">
        <f t="shared" ca="1" si="55"/>
        <v/>
      </c>
      <c r="K329" s="147" t="str">
        <f t="shared" ca="1" si="57"/>
        <v/>
      </c>
      <c r="L329" s="10"/>
      <c r="M329" s="9"/>
      <c r="N329" s="9"/>
      <c r="O329" s="9"/>
    </row>
    <row r="330" spans="2:15" x14ac:dyDescent="0.3">
      <c r="B330" s="9"/>
      <c r="C330" s="10"/>
      <c r="D330" s="130" t="str">
        <f t="shared" ca="1" si="51"/>
        <v/>
      </c>
      <c r="E330" s="13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132" t="str">
        <f t="shared" ca="1" si="56"/>
        <v/>
      </c>
      <c r="G330" s="132" t="str">
        <f t="shared" ca="1" si="52"/>
        <v/>
      </c>
      <c r="H330" s="133" t="str">
        <f t="shared" ca="1" si="53"/>
        <v/>
      </c>
      <c r="I330" s="134" t="str">
        <f t="shared" ca="1" si="54"/>
        <v/>
      </c>
      <c r="J330" s="133" t="str">
        <f t="shared" ca="1" si="55"/>
        <v/>
      </c>
      <c r="K330" s="147" t="str">
        <f t="shared" ca="1" si="57"/>
        <v/>
      </c>
      <c r="L330" s="10"/>
      <c r="M330" s="9"/>
      <c r="N330" s="9"/>
      <c r="O330" s="9"/>
    </row>
    <row r="331" spans="2:15" x14ac:dyDescent="0.3">
      <c r="B331" s="9"/>
      <c r="C331" s="10"/>
      <c r="D331" s="130" t="str">
        <f t="shared" ca="1" si="51"/>
        <v/>
      </c>
      <c r="E331" s="13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132" t="str">
        <f t="shared" ca="1" si="56"/>
        <v/>
      </c>
      <c r="G331" s="132" t="str">
        <f t="shared" ca="1" si="52"/>
        <v/>
      </c>
      <c r="H331" s="133" t="str">
        <f t="shared" ca="1" si="53"/>
        <v/>
      </c>
      <c r="I331" s="134" t="str">
        <f t="shared" ca="1" si="54"/>
        <v/>
      </c>
      <c r="J331" s="133" t="str">
        <f t="shared" ca="1" si="55"/>
        <v/>
      </c>
      <c r="K331" s="147" t="str">
        <f t="shared" ca="1" si="57"/>
        <v/>
      </c>
      <c r="L331" s="10"/>
      <c r="M331" s="9"/>
      <c r="N331" s="9"/>
      <c r="O331" s="9"/>
    </row>
    <row r="332" spans="2:15" x14ac:dyDescent="0.3">
      <c r="B332" s="9"/>
      <c r="C332" s="10"/>
      <c r="D332" s="130" t="str">
        <f t="shared" ca="1" si="51"/>
        <v/>
      </c>
      <c r="E332" s="13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132" t="str">
        <f t="shared" ca="1" si="56"/>
        <v/>
      </c>
      <c r="G332" s="132" t="str">
        <f t="shared" ca="1" si="52"/>
        <v/>
      </c>
      <c r="H332" s="133" t="str">
        <f t="shared" ca="1" si="53"/>
        <v/>
      </c>
      <c r="I332" s="134" t="str">
        <f t="shared" ca="1" si="54"/>
        <v/>
      </c>
      <c r="J332" s="133" t="str">
        <f t="shared" ca="1" si="55"/>
        <v/>
      </c>
      <c r="K332" s="147" t="str">
        <f t="shared" ca="1" si="57"/>
        <v/>
      </c>
      <c r="L332" s="10"/>
      <c r="M332" s="9"/>
      <c r="N332" s="9"/>
      <c r="O332" s="9"/>
    </row>
    <row r="333" spans="2:15" x14ac:dyDescent="0.3">
      <c r="B333" s="9"/>
      <c r="C333" s="10"/>
      <c r="D333" s="130" t="str">
        <f t="shared" ca="1" si="51"/>
        <v/>
      </c>
      <c r="E333" s="13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132" t="str">
        <f t="shared" ca="1" si="56"/>
        <v/>
      </c>
      <c r="G333" s="132" t="str">
        <f t="shared" ca="1" si="52"/>
        <v/>
      </c>
      <c r="H333" s="133" t="str">
        <f t="shared" ca="1" si="53"/>
        <v/>
      </c>
      <c r="I333" s="134" t="str">
        <f t="shared" ca="1" si="54"/>
        <v/>
      </c>
      <c r="J333" s="133" t="str">
        <f t="shared" ca="1" si="55"/>
        <v/>
      </c>
      <c r="K333" s="147" t="str">
        <f t="shared" ca="1" si="57"/>
        <v/>
      </c>
      <c r="L333" s="10"/>
      <c r="M333" s="9"/>
      <c r="N333" s="9"/>
      <c r="O333" s="9"/>
    </row>
    <row r="334" spans="2:15" x14ac:dyDescent="0.3">
      <c r="B334" s="9"/>
      <c r="C334" s="10"/>
      <c r="D334" s="130" t="str">
        <f t="shared" ca="1" si="51"/>
        <v/>
      </c>
      <c r="E334" s="13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132" t="str">
        <f t="shared" ca="1" si="56"/>
        <v/>
      </c>
      <c r="G334" s="132" t="str">
        <f t="shared" ca="1" si="52"/>
        <v/>
      </c>
      <c r="H334" s="133" t="str">
        <f t="shared" ca="1" si="53"/>
        <v/>
      </c>
      <c r="I334" s="134" t="str">
        <f t="shared" ca="1" si="54"/>
        <v/>
      </c>
      <c r="J334" s="133" t="str">
        <f t="shared" ca="1" si="55"/>
        <v/>
      </c>
      <c r="K334" s="147" t="str">
        <f t="shared" ca="1" si="57"/>
        <v/>
      </c>
      <c r="L334" s="10"/>
      <c r="M334" s="9"/>
      <c r="N334" s="9"/>
      <c r="O334" s="9"/>
    </row>
    <row r="335" spans="2:15" x14ac:dyDescent="0.3">
      <c r="B335" s="9"/>
      <c r="C335" s="10"/>
      <c r="D335" s="130" t="str">
        <f t="shared" ca="1" si="51"/>
        <v/>
      </c>
      <c r="E335" s="13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132" t="str">
        <f t="shared" ca="1" si="56"/>
        <v/>
      </c>
      <c r="G335" s="132" t="str">
        <f t="shared" ca="1" si="52"/>
        <v/>
      </c>
      <c r="H335" s="133" t="str">
        <f t="shared" ca="1" si="53"/>
        <v/>
      </c>
      <c r="I335" s="134" t="str">
        <f t="shared" ca="1" si="54"/>
        <v/>
      </c>
      <c r="J335" s="133" t="str">
        <f t="shared" ca="1" si="55"/>
        <v/>
      </c>
      <c r="K335" s="147" t="str">
        <f t="shared" ca="1" si="57"/>
        <v/>
      </c>
      <c r="L335" s="10"/>
      <c r="M335" s="9"/>
      <c r="N335" s="9"/>
      <c r="O335" s="9"/>
    </row>
    <row r="336" spans="2:15" x14ac:dyDescent="0.3">
      <c r="B336" s="9"/>
      <c r="C336" s="10"/>
      <c r="D336" s="130" t="str">
        <f t="shared" ca="1" si="51"/>
        <v/>
      </c>
      <c r="E336" s="13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132" t="str">
        <f t="shared" ca="1" si="56"/>
        <v/>
      </c>
      <c r="G336" s="132" t="str">
        <f t="shared" ca="1" si="52"/>
        <v/>
      </c>
      <c r="H336" s="133" t="str">
        <f t="shared" ca="1" si="53"/>
        <v/>
      </c>
      <c r="I336" s="134" t="str">
        <f t="shared" ca="1" si="54"/>
        <v/>
      </c>
      <c r="J336" s="133" t="str">
        <f t="shared" ca="1" si="55"/>
        <v/>
      </c>
      <c r="K336" s="147" t="str">
        <f t="shared" ca="1" si="57"/>
        <v/>
      </c>
      <c r="L336" s="10"/>
      <c r="M336" s="9"/>
      <c r="N336" s="9"/>
      <c r="O336" s="9"/>
    </row>
    <row r="337" spans="2:15" x14ac:dyDescent="0.3">
      <c r="B337" s="9"/>
      <c r="C337" s="10"/>
      <c r="D337" s="130" t="str">
        <f t="shared" ca="1" si="51"/>
        <v/>
      </c>
      <c r="E337" s="13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132" t="str">
        <f t="shared" ca="1" si="56"/>
        <v/>
      </c>
      <c r="G337" s="132" t="str">
        <f t="shared" ca="1" si="52"/>
        <v/>
      </c>
      <c r="H337" s="133" t="str">
        <f t="shared" ca="1" si="53"/>
        <v/>
      </c>
      <c r="I337" s="134" t="str">
        <f t="shared" ca="1" si="54"/>
        <v/>
      </c>
      <c r="J337" s="133" t="str">
        <f t="shared" ca="1" si="55"/>
        <v/>
      </c>
      <c r="K337" s="147" t="str">
        <f t="shared" ca="1" si="57"/>
        <v/>
      </c>
      <c r="L337" s="10"/>
      <c r="M337" s="9"/>
      <c r="N337" s="9"/>
      <c r="O337" s="9"/>
    </row>
    <row r="338" spans="2:15" x14ac:dyDescent="0.3">
      <c r="B338" s="9"/>
      <c r="C338" s="10"/>
      <c r="D338" s="130" t="str">
        <f t="shared" ca="1" si="51"/>
        <v/>
      </c>
      <c r="E338" s="13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132" t="str">
        <f t="shared" ca="1" si="56"/>
        <v/>
      </c>
      <c r="G338" s="132" t="str">
        <f t="shared" ca="1" si="52"/>
        <v/>
      </c>
      <c r="H338" s="133" t="str">
        <f t="shared" ca="1" si="53"/>
        <v/>
      </c>
      <c r="I338" s="134" t="str">
        <f t="shared" ca="1" si="54"/>
        <v/>
      </c>
      <c r="J338" s="133" t="str">
        <f t="shared" ca="1" si="55"/>
        <v/>
      </c>
      <c r="K338" s="147" t="str">
        <f t="shared" ca="1" si="57"/>
        <v/>
      </c>
      <c r="L338" s="10"/>
      <c r="M338" s="9"/>
      <c r="N338" s="9"/>
      <c r="O338" s="9"/>
    </row>
    <row r="339" spans="2:15" x14ac:dyDescent="0.3">
      <c r="B339" s="9"/>
      <c r="C339" s="10"/>
      <c r="D339" s="130" t="str">
        <f t="shared" ca="1" si="51"/>
        <v/>
      </c>
      <c r="E339" s="13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132" t="str">
        <f t="shared" ca="1" si="56"/>
        <v/>
      </c>
      <c r="G339" s="132" t="str">
        <f t="shared" ca="1" si="52"/>
        <v/>
      </c>
      <c r="H339" s="133" t="str">
        <f t="shared" ca="1" si="53"/>
        <v/>
      </c>
      <c r="I339" s="134" t="str">
        <f t="shared" ca="1" si="54"/>
        <v/>
      </c>
      <c r="J339" s="133" t="str">
        <f t="shared" ca="1" si="55"/>
        <v/>
      </c>
      <c r="K339" s="147" t="str">
        <f t="shared" ca="1" si="57"/>
        <v/>
      </c>
      <c r="L339" s="10"/>
      <c r="M339" s="9"/>
      <c r="N339" s="9"/>
      <c r="O339" s="9"/>
    </row>
    <row r="340" spans="2:15" x14ac:dyDescent="0.3">
      <c r="B340" s="9"/>
      <c r="C340" s="10"/>
      <c r="D340" s="130" t="str">
        <f t="shared" ref="D340:D403" ca="1" si="58">IF(K339="","",IF($H$5,IF(OR(D339&gt;=$H$8,ROUND(K339,2)&lt;=0),"",D339+1),IF(OR(D339&gt;=$H$8,K339&lt;=0),"",D339+1)))</f>
        <v/>
      </c>
      <c r="E340" s="13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132" t="str">
        <f t="shared" ca="1" si="56"/>
        <v/>
      </c>
      <c r="G340" s="132" t="str">
        <f t="shared" ref="G340:G403" ca="1" si="59">IF($P$17=0,"",IF(D340&lt;&gt;"",IF(AND(D340=1,$H$4=1),0,IF($H$5,ROUND($K$5*K339,0),$K$5*K339)),""))</f>
        <v/>
      </c>
      <c r="H340" s="133" t="str">
        <f t="shared" ref="H340:H403" ca="1" si="60">IF($P$17=1,IF(D340="","",IF(I340&lt;&gt;"",F340-G340+I340,F340-G340)),"")</f>
        <v/>
      </c>
      <c r="I340" s="134" t="str">
        <f t="shared" ref="I340:I403" ca="1" si="61">IF($P$17=1,IF(J340&gt;=F340,IF(D340&lt;$K$12,IF(AND(D340&lt;&gt;"",F340+($J$19-F340)&lt;K339),(J340-F340),IF(AND(D340&lt;&gt;"",J340=F340),0,IF(D340&lt;&gt;"",0,""))),""),0),"")</f>
        <v/>
      </c>
      <c r="J340" s="133" t="str">
        <f t="shared" ref="J340:J403" ca="1" si="62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147" t="str">
        <f t="shared" ca="1" si="57"/>
        <v/>
      </c>
      <c r="L340" s="10"/>
      <c r="M340" s="9"/>
      <c r="N340" s="9"/>
      <c r="O340" s="9"/>
    </row>
    <row r="341" spans="2:15" x14ac:dyDescent="0.3">
      <c r="B341" s="9"/>
      <c r="C341" s="10"/>
      <c r="D341" s="130" t="str">
        <f t="shared" ca="1" si="58"/>
        <v/>
      </c>
      <c r="E341" s="13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132" t="str">
        <f t="shared" ref="F341:F404" ca="1" si="63">IF($P$17=1,IF(D341="","",IF($H$5,IF(OR(D341=$H$8,$K$12&gt;ROUND((1+$K$5)*K340,0),ROUND((1+$K$5)*K340,0),$K$12),IF(OR(D341=$H$8,$K$12&gt;(1+$K$5)*K340),ROUND((1+$K$5)*K340,0),$K$12)),0)),"")</f>
        <v/>
      </c>
      <c r="G341" s="132" t="str">
        <f t="shared" ca="1" si="59"/>
        <v/>
      </c>
      <c r="H341" s="133" t="str">
        <f t="shared" ca="1" si="60"/>
        <v/>
      </c>
      <c r="I341" s="134" t="str">
        <f t="shared" ca="1" si="61"/>
        <v/>
      </c>
      <c r="J341" s="133" t="str">
        <f t="shared" ca="1" si="62"/>
        <v/>
      </c>
      <c r="K341" s="147" t="str">
        <f t="shared" ref="K341:K404" ca="1" si="64">IF($P$17=1,IF(J341&lt;&gt;0,IF(D341&lt;&gt;"",K340-(J341-G341),""),K340),"")</f>
        <v/>
      </c>
      <c r="L341" s="10"/>
      <c r="M341" s="9"/>
      <c r="N341" s="9"/>
      <c r="O341" s="9"/>
    </row>
    <row r="342" spans="2:15" x14ac:dyDescent="0.3">
      <c r="B342" s="9"/>
      <c r="C342" s="10"/>
      <c r="D342" s="130" t="str">
        <f t="shared" ca="1" si="58"/>
        <v/>
      </c>
      <c r="E342" s="13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132" t="str">
        <f t="shared" ca="1" si="63"/>
        <v/>
      </c>
      <c r="G342" s="132" t="str">
        <f t="shared" ca="1" si="59"/>
        <v/>
      </c>
      <c r="H342" s="133" t="str">
        <f t="shared" ca="1" si="60"/>
        <v/>
      </c>
      <c r="I342" s="134" t="str">
        <f t="shared" ca="1" si="61"/>
        <v/>
      </c>
      <c r="J342" s="133" t="str">
        <f t="shared" ca="1" si="62"/>
        <v/>
      </c>
      <c r="K342" s="147" t="str">
        <f t="shared" ca="1" si="64"/>
        <v/>
      </c>
      <c r="L342" s="10"/>
      <c r="M342" s="9"/>
      <c r="N342" s="9"/>
      <c r="O342" s="9"/>
    </row>
    <row r="343" spans="2:15" x14ac:dyDescent="0.3">
      <c r="B343" s="9"/>
      <c r="C343" s="10"/>
      <c r="D343" s="130" t="str">
        <f t="shared" ca="1" si="58"/>
        <v/>
      </c>
      <c r="E343" s="13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132" t="str">
        <f t="shared" ca="1" si="63"/>
        <v/>
      </c>
      <c r="G343" s="132" t="str">
        <f t="shared" ca="1" si="59"/>
        <v/>
      </c>
      <c r="H343" s="133" t="str">
        <f t="shared" ca="1" si="60"/>
        <v/>
      </c>
      <c r="I343" s="134" t="str">
        <f t="shared" ca="1" si="61"/>
        <v/>
      </c>
      <c r="J343" s="133" t="str">
        <f t="shared" ca="1" si="62"/>
        <v/>
      </c>
      <c r="K343" s="147" t="str">
        <f t="shared" ca="1" si="64"/>
        <v/>
      </c>
      <c r="L343" s="10"/>
      <c r="M343" s="9"/>
      <c r="N343" s="9"/>
      <c r="O343" s="9"/>
    </row>
    <row r="344" spans="2:15" x14ac:dyDescent="0.3">
      <c r="B344" s="9"/>
      <c r="C344" s="10"/>
      <c r="D344" s="130" t="str">
        <f t="shared" ca="1" si="58"/>
        <v/>
      </c>
      <c r="E344" s="13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132" t="str">
        <f t="shared" ca="1" si="63"/>
        <v/>
      </c>
      <c r="G344" s="132" t="str">
        <f t="shared" ca="1" si="59"/>
        <v/>
      </c>
      <c r="H344" s="133" t="str">
        <f t="shared" ca="1" si="60"/>
        <v/>
      </c>
      <c r="I344" s="134" t="str">
        <f t="shared" ca="1" si="61"/>
        <v/>
      </c>
      <c r="J344" s="133" t="str">
        <f t="shared" ca="1" si="62"/>
        <v/>
      </c>
      <c r="K344" s="147" t="str">
        <f t="shared" ca="1" si="64"/>
        <v/>
      </c>
      <c r="L344" s="10"/>
      <c r="M344" s="9"/>
      <c r="N344" s="9"/>
      <c r="O344" s="9"/>
    </row>
    <row r="345" spans="2:15" x14ac:dyDescent="0.3">
      <c r="B345" s="9"/>
      <c r="C345" s="10"/>
      <c r="D345" s="130" t="str">
        <f t="shared" ca="1" si="58"/>
        <v/>
      </c>
      <c r="E345" s="13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132" t="str">
        <f t="shared" ca="1" si="63"/>
        <v/>
      </c>
      <c r="G345" s="132" t="str">
        <f t="shared" ca="1" si="59"/>
        <v/>
      </c>
      <c r="H345" s="133" t="str">
        <f t="shared" ca="1" si="60"/>
        <v/>
      </c>
      <c r="I345" s="134" t="str">
        <f t="shared" ca="1" si="61"/>
        <v/>
      </c>
      <c r="J345" s="133" t="str">
        <f t="shared" ca="1" si="62"/>
        <v/>
      </c>
      <c r="K345" s="147" t="str">
        <f t="shared" ca="1" si="64"/>
        <v/>
      </c>
      <c r="L345" s="10"/>
      <c r="M345" s="9"/>
      <c r="N345" s="9"/>
      <c r="O345" s="9"/>
    </row>
    <row r="346" spans="2:15" x14ac:dyDescent="0.3">
      <c r="B346" s="9"/>
      <c r="C346" s="10"/>
      <c r="D346" s="130" t="str">
        <f t="shared" ca="1" si="58"/>
        <v/>
      </c>
      <c r="E346" s="13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132" t="str">
        <f t="shared" ca="1" si="63"/>
        <v/>
      </c>
      <c r="G346" s="132" t="str">
        <f t="shared" ca="1" si="59"/>
        <v/>
      </c>
      <c r="H346" s="133" t="str">
        <f t="shared" ca="1" si="60"/>
        <v/>
      </c>
      <c r="I346" s="134" t="str">
        <f t="shared" ca="1" si="61"/>
        <v/>
      </c>
      <c r="J346" s="133" t="str">
        <f t="shared" ca="1" si="62"/>
        <v/>
      </c>
      <c r="K346" s="147" t="str">
        <f t="shared" ca="1" si="64"/>
        <v/>
      </c>
      <c r="L346" s="10"/>
      <c r="M346" s="9"/>
      <c r="N346" s="9"/>
      <c r="O346" s="9"/>
    </row>
    <row r="347" spans="2:15" x14ac:dyDescent="0.3">
      <c r="B347" s="9"/>
      <c r="C347" s="10"/>
      <c r="D347" s="130" t="str">
        <f t="shared" ca="1" si="58"/>
        <v/>
      </c>
      <c r="E347" s="13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132" t="str">
        <f t="shared" ca="1" si="63"/>
        <v/>
      </c>
      <c r="G347" s="132" t="str">
        <f t="shared" ca="1" si="59"/>
        <v/>
      </c>
      <c r="H347" s="133" t="str">
        <f t="shared" ca="1" si="60"/>
        <v/>
      </c>
      <c r="I347" s="134" t="str">
        <f t="shared" ca="1" si="61"/>
        <v/>
      </c>
      <c r="J347" s="133" t="str">
        <f t="shared" ca="1" si="62"/>
        <v/>
      </c>
      <c r="K347" s="147" t="str">
        <f t="shared" ca="1" si="64"/>
        <v/>
      </c>
      <c r="L347" s="10"/>
      <c r="M347" s="9"/>
      <c r="N347" s="9"/>
      <c r="O347" s="9"/>
    </row>
    <row r="348" spans="2:15" x14ac:dyDescent="0.3">
      <c r="B348" s="9"/>
      <c r="C348" s="10"/>
      <c r="D348" s="130" t="str">
        <f t="shared" ca="1" si="58"/>
        <v/>
      </c>
      <c r="E348" s="13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132" t="str">
        <f t="shared" ca="1" si="63"/>
        <v/>
      </c>
      <c r="G348" s="132" t="str">
        <f t="shared" ca="1" si="59"/>
        <v/>
      </c>
      <c r="H348" s="133" t="str">
        <f t="shared" ca="1" si="60"/>
        <v/>
      </c>
      <c r="I348" s="134" t="str">
        <f t="shared" ca="1" si="61"/>
        <v/>
      </c>
      <c r="J348" s="133" t="str">
        <f t="shared" ca="1" si="62"/>
        <v/>
      </c>
      <c r="K348" s="147" t="str">
        <f t="shared" ca="1" si="64"/>
        <v/>
      </c>
      <c r="L348" s="10"/>
      <c r="M348" s="9"/>
      <c r="N348" s="9"/>
      <c r="O348" s="9"/>
    </row>
    <row r="349" spans="2:15" x14ac:dyDescent="0.3">
      <c r="B349" s="9"/>
      <c r="C349" s="10"/>
      <c r="D349" s="130" t="str">
        <f t="shared" ca="1" si="58"/>
        <v/>
      </c>
      <c r="E349" s="13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132" t="str">
        <f t="shared" ca="1" si="63"/>
        <v/>
      </c>
      <c r="G349" s="132" t="str">
        <f t="shared" ca="1" si="59"/>
        <v/>
      </c>
      <c r="H349" s="133" t="str">
        <f t="shared" ca="1" si="60"/>
        <v/>
      </c>
      <c r="I349" s="134" t="str">
        <f t="shared" ca="1" si="61"/>
        <v/>
      </c>
      <c r="J349" s="133" t="str">
        <f t="shared" ca="1" si="62"/>
        <v/>
      </c>
      <c r="K349" s="147" t="str">
        <f t="shared" ca="1" si="64"/>
        <v/>
      </c>
      <c r="L349" s="10"/>
      <c r="M349" s="9"/>
      <c r="N349" s="9"/>
      <c r="O349" s="9"/>
    </row>
    <row r="350" spans="2:15" x14ac:dyDescent="0.3">
      <c r="B350" s="9"/>
      <c r="C350" s="10"/>
      <c r="D350" s="130" t="str">
        <f t="shared" ca="1" si="58"/>
        <v/>
      </c>
      <c r="E350" s="13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132" t="str">
        <f t="shared" ca="1" si="63"/>
        <v/>
      </c>
      <c r="G350" s="132" t="str">
        <f t="shared" ca="1" si="59"/>
        <v/>
      </c>
      <c r="H350" s="133" t="str">
        <f t="shared" ca="1" si="60"/>
        <v/>
      </c>
      <c r="I350" s="134" t="str">
        <f t="shared" ca="1" si="61"/>
        <v/>
      </c>
      <c r="J350" s="133" t="str">
        <f t="shared" ca="1" si="62"/>
        <v/>
      </c>
      <c r="K350" s="147" t="str">
        <f t="shared" ca="1" si="64"/>
        <v/>
      </c>
      <c r="L350" s="10"/>
      <c r="M350" s="9"/>
      <c r="N350" s="9"/>
      <c r="O350" s="9"/>
    </row>
    <row r="351" spans="2:15" x14ac:dyDescent="0.3">
      <c r="B351" s="9"/>
      <c r="C351" s="10"/>
      <c r="D351" s="130" t="str">
        <f t="shared" ca="1" si="58"/>
        <v/>
      </c>
      <c r="E351" s="13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132" t="str">
        <f t="shared" ca="1" si="63"/>
        <v/>
      </c>
      <c r="G351" s="132" t="str">
        <f t="shared" ca="1" si="59"/>
        <v/>
      </c>
      <c r="H351" s="133" t="str">
        <f t="shared" ca="1" si="60"/>
        <v/>
      </c>
      <c r="I351" s="134" t="str">
        <f t="shared" ca="1" si="61"/>
        <v/>
      </c>
      <c r="J351" s="133" t="str">
        <f t="shared" ca="1" si="62"/>
        <v/>
      </c>
      <c r="K351" s="147" t="str">
        <f t="shared" ca="1" si="64"/>
        <v/>
      </c>
      <c r="L351" s="10"/>
      <c r="M351" s="9"/>
      <c r="N351" s="9"/>
      <c r="O351" s="9"/>
    </row>
    <row r="352" spans="2:15" x14ac:dyDescent="0.3">
      <c r="B352" s="9"/>
      <c r="C352" s="10"/>
      <c r="D352" s="130" t="str">
        <f t="shared" ca="1" si="58"/>
        <v/>
      </c>
      <c r="E352" s="13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132" t="str">
        <f t="shared" ca="1" si="63"/>
        <v/>
      </c>
      <c r="G352" s="132" t="str">
        <f t="shared" ca="1" si="59"/>
        <v/>
      </c>
      <c r="H352" s="133" t="str">
        <f t="shared" ca="1" si="60"/>
        <v/>
      </c>
      <c r="I352" s="134" t="str">
        <f t="shared" ca="1" si="61"/>
        <v/>
      </c>
      <c r="J352" s="133" t="str">
        <f t="shared" ca="1" si="62"/>
        <v/>
      </c>
      <c r="K352" s="147" t="str">
        <f t="shared" ca="1" si="64"/>
        <v/>
      </c>
      <c r="L352" s="10"/>
      <c r="M352" s="9"/>
      <c r="N352" s="9"/>
      <c r="O352" s="9"/>
    </row>
    <row r="353" spans="2:15" x14ac:dyDescent="0.3">
      <c r="B353" s="9"/>
      <c r="C353" s="10"/>
      <c r="D353" s="130" t="str">
        <f t="shared" ca="1" si="58"/>
        <v/>
      </c>
      <c r="E353" s="13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132" t="str">
        <f t="shared" ca="1" si="63"/>
        <v/>
      </c>
      <c r="G353" s="132" t="str">
        <f t="shared" ca="1" si="59"/>
        <v/>
      </c>
      <c r="H353" s="133" t="str">
        <f t="shared" ca="1" si="60"/>
        <v/>
      </c>
      <c r="I353" s="134" t="str">
        <f t="shared" ca="1" si="61"/>
        <v/>
      </c>
      <c r="J353" s="133" t="str">
        <f t="shared" ca="1" si="62"/>
        <v/>
      </c>
      <c r="K353" s="147" t="str">
        <f t="shared" ca="1" si="64"/>
        <v/>
      </c>
      <c r="L353" s="10"/>
      <c r="M353" s="9"/>
      <c r="N353" s="9"/>
      <c r="O353" s="9"/>
    </row>
    <row r="354" spans="2:15" x14ac:dyDescent="0.3">
      <c r="B354" s="9"/>
      <c r="C354" s="10"/>
      <c r="D354" s="130" t="str">
        <f t="shared" ca="1" si="58"/>
        <v/>
      </c>
      <c r="E354" s="13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132" t="str">
        <f t="shared" ca="1" si="63"/>
        <v/>
      </c>
      <c r="G354" s="132" t="str">
        <f t="shared" ca="1" si="59"/>
        <v/>
      </c>
      <c r="H354" s="133" t="str">
        <f t="shared" ca="1" si="60"/>
        <v/>
      </c>
      <c r="I354" s="134" t="str">
        <f t="shared" ca="1" si="61"/>
        <v/>
      </c>
      <c r="J354" s="133" t="str">
        <f t="shared" ca="1" si="62"/>
        <v/>
      </c>
      <c r="K354" s="147" t="str">
        <f t="shared" ca="1" si="64"/>
        <v/>
      </c>
      <c r="L354" s="10"/>
      <c r="M354" s="9"/>
      <c r="N354" s="9"/>
      <c r="O354" s="9"/>
    </row>
    <row r="355" spans="2:15" x14ac:dyDescent="0.3">
      <c r="B355" s="9"/>
      <c r="C355" s="10"/>
      <c r="D355" s="130" t="str">
        <f t="shared" ca="1" si="58"/>
        <v/>
      </c>
      <c r="E355" s="13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132" t="str">
        <f t="shared" ca="1" si="63"/>
        <v/>
      </c>
      <c r="G355" s="132" t="str">
        <f t="shared" ca="1" si="59"/>
        <v/>
      </c>
      <c r="H355" s="133" t="str">
        <f t="shared" ca="1" si="60"/>
        <v/>
      </c>
      <c r="I355" s="134" t="str">
        <f t="shared" ca="1" si="61"/>
        <v/>
      </c>
      <c r="J355" s="133" t="str">
        <f t="shared" ca="1" si="62"/>
        <v/>
      </c>
      <c r="K355" s="147" t="str">
        <f t="shared" ca="1" si="64"/>
        <v/>
      </c>
      <c r="L355" s="10"/>
      <c r="M355" s="9"/>
      <c r="N355" s="9"/>
      <c r="O355" s="9"/>
    </row>
    <row r="356" spans="2:15" x14ac:dyDescent="0.3">
      <c r="B356" s="9"/>
      <c r="C356" s="10"/>
      <c r="D356" s="130" t="str">
        <f t="shared" ca="1" si="58"/>
        <v/>
      </c>
      <c r="E356" s="13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132" t="str">
        <f t="shared" ca="1" si="63"/>
        <v/>
      </c>
      <c r="G356" s="132" t="str">
        <f t="shared" ca="1" si="59"/>
        <v/>
      </c>
      <c r="H356" s="133" t="str">
        <f t="shared" ca="1" si="60"/>
        <v/>
      </c>
      <c r="I356" s="134" t="str">
        <f t="shared" ca="1" si="61"/>
        <v/>
      </c>
      <c r="J356" s="133" t="str">
        <f t="shared" ca="1" si="62"/>
        <v/>
      </c>
      <c r="K356" s="147" t="str">
        <f t="shared" ca="1" si="64"/>
        <v/>
      </c>
      <c r="L356" s="10"/>
      <c r="M356" s="9"/>
      <c r="N356" s="9"/>
      <c r="O356" s="9"/>
    </row>
    <row r="357" spans="2:15" x14ac:dyDescent="0.3">
      <c r="B357" s="9"/>
      <c r="C357" s="10"/>
      <c r="D357" s="130" t="str">
        <f t="shared" ca="1" si="58"/>
        <v/>
      </c>
      <c r="E357" s="13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132" t="str">
        <f t="shared" ca="1" si="63"/>
        <v/>
      </c>
      <c r="G357" s="132" t="str">
        <f t="shared" ca="1" si="59"/>
        <v/>
      </c>
      <c r="H357" s="133" t="str">
        <f t="shared" ca="1" si="60"/>
        <v/>
      </c>
      <c r="I357" s="134" t="str">
        <f t="shared" ca="1" si="61"/>
        <v/>
      </c>
      <c r="J357" s="133" t="str">
        <f t="shared" ca="1" si="62"/>
        <v/>
      </c>
      <c r="K357" s="147" t="str">
        <f t="shared" ca="1" si="64"/>
        <v/>
      </c>
      <c r="L357" s="10"/>
      <c r="M357" s="9"/>
      <c r="N357" s="9"/>
      <c r="O357" s="9"/>
    </row>
    <row r="358" spans="2:15" x14ac:dyDescent="0.3">
      <c r="B358" s="9"/>
      <c r="C358" s="10"/>
      <c r="D358" s="130" t="str">
        <f t="shared" ca="1" si="58"/>
        <v/>
      </c>
      <c r="E358" s="13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132" t="str">
        <f t="shared" ca="1" si="63"/>
        <v/>
      </c>
      <c r="G358" s="132" t="str">
        <f t="shared" ca="1" si="59"/>
        <v/>
      </c>
      <c r="H358" s="133" t="str">
        <f t="shared" ca="1" si="60"/>
        <v/>
      </c>
      <c r="I358" s="134" t="str">
        <f t="shared" ca="1" si="61"/>
        <v/>
      </c>
      <c r="J358" s="133" t="str">
        <f t="shared" ca="1" si="62"/>
        <v/>
      </c>
      <c r="K358" s="147" t="str">
        <f t="shared" ca="1" si="64"/>
        <v/>
      </c>
      <c r="L358" s="10"/>
      <c r="M358" s="9"/>
      <c r="N358" s="9"/>
      <c r="O358" s="9"/>
    </row>
    <row r="359" spans="2:15" x14ac:dyDescent="0.3">
      <c r="B359" s="9"/>
      <c r="C359" s="10"/>
      <c r="D359" s="130" t="str">
        <f t="shared" ca="1" si="58"/>
        <v/>
      </c>
      <c r="E359" s="13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132" t="str">
        <f t="shared" ca="1" si="63"/>
        <v/>
      </c>
      <c r="G359" s="132" t="str">
        <f t="shared" ca="1" si="59"/>
        <v/>
      </c>
      <c r="H359" s="133" t="str">
        <f t="shared" ca="1" si="60"/>
        <v/>
      </c>
      <c r="I359" s="134" t="str">
        <f t="shared" ca="1" si="61"/>
        <v/>
      </c>
      <c r="J359" s="133" t="str">
        <f t="shared" ca="1" si="62"/>
        <v/>
      </c>
      <c r="K359" s="147" t="str">
        <f t="shared" ca="1" si="64"/>
        <v/>
      </c>
      <c r="L359" s="10"/>
      <c r="M359" s="9"/>
      <c r="N359" s="9"/>
      <c r="O359" s="9"/>
    </row>
    <row r="360" spans="2:15" x14ac:dyDescent="0.3">
      <c r="B360" s="9"/>
      <c r="C360" s="10"/>
      <c r="D360" s="130" t="str">
        <f t="shared" ca="1" si="58"/>
        <v/>
      </c>
      <c r="E360" s="13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132" t="str">
        <f t="shared" ca="1" si="63"/>
        <v/>
      </c>
      <c r="G360" s="132" t="str">
        <f t="shared" ca="1" si="59"/>
        <v/>
      </c>
      <c r="H360" s="133" t="str">
        <f t="shared" ca="1" si="60"/>
        <v/>
      </c>
      <c r="I360" s="134" t="str">
        <f t="shared" ca="1" si="61"/>
        <v/>
      </c>
      <c r="J360" s="133" t="str">
        <f t="shared" ca="1" si="62"/>
        <v/>
      </c>
      <c r="K360" s="147" t="str">
        <f t="shared" ca="1" si="64"/>
        <v/>
      </c>
      <c r="L360" s="10"/>
      <c r="M360" s="9"/>
      <c r="N360" s="9"/>
      <c r="O360" s="9"/>
    </row>
    <row r="361" spans="2:15" x14ac:dyDescent="0.3">
      <c r="B361" s="9"/>
      <c r="C361" s="10"/>
      <c r="D361" s="130" t="str">
        <f t="shared" ca="1" si="58"/>
        <v/>
      </c>
      <c r="E361" s="13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132" t="str">
        <f t="shared" ca="1" si="63"/>
        <v/>
      </c>
      <c r="G361" s="132" t="str">
        <f t="shared" ca="1" si="59"/>
        <v/>
      </c>
      <c r="H361" s="133" t="str">
        <f t="shared" ca="1" si="60"/>
        <v/>
      </c>
      <c r="I361" s="134" t="str">
        <f t="shared" ca="1" si="61"/>
        <v/>
      </c>
      <c r="J361" s="133" t="str">
        <f t="shared" ca="1" si="62"/>
        <v/>
      </c>
      <c r="K361" s="147" t="str">
        <f t="shared" ca="1" si="64"/>
        <v/>
      </c>
      <c r="L361" s="10"/>
      <c r="M361" s="9"/>
      <c r="N361" s="9"/>
      <c r="O361" s="9"/>
    </row>
    <row r="362" spans="2:15" x14ac:dyDescent="0.3">
      <c r="B362" s="9"/>
      <c r="C362" s="10"/>
      <c r="D362" s="130" t="str">
        <f t="shared" ca="1" si="58"/>
        <v/>
      </c>
      <c r="E362" s="13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132" t="str">
        <f t="shared" ca="1" si="63"/>
        <v/>
      </c>
      <c r="G362" s="132" t="str">
        <f t="shared" ca="1" si="59"/>
        <v/>
      </c>
      <c r="H362" s="133" t="str">
        <f t="shared" ca="1" si="60"/>
        <v/>
      </c>
      <c r="I362" s="134" t="str">
        <f t="shared" ca="1" si="61"/>
        <v/>
      </c>
      <c r="J362" s="133" t="str">
        <f t="shared" ca="1" si="62"/>
        <v/>
      </c>
      <c r="K362" s="147" t="str">
        <f t="shared" ca="1" si="64"/>
        <v/>
      </c>
      <c r="L362" s="10"/>
      <c r="M362" s="9"/>
      <c r="N362" s="9"/>
      <c r="O362" s="9"/>
    </row>
    <row r="363" spans="2:15" x14ac:dyDescent="0.3">
      <c r="B363" s="9"/>
      <c r="C363" s="10"/>
      <c r="D363" s="130" t="str">
        <f t="shared" ca="1" si="58"/>
        <v/>
      </c>
      <c r="E363" s="13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132" t="str">
        <f t="shared" ca="1" si="63"/>
        <v/>
      </c>
      <c r="G363" s="132" t="str">
        <f t="shared" ca="1" si="59"/>
        <v/>
      </c>
      <c r="H363" s="133" t="str">
        <f t="shared" ca="1" si="60"/>
        <v/>
      </c>
      <c r="I363" s="134" t="str">
        <f t="shared" ca="1" si="61"/>
        <v/>
      </c>
      <c r="J363" s="133" t="str">
        <f t="shared" ca="1" si="62"/>
        <v/>
      </c>
      <c r="K363" s="147" t="str">
        <f t="shared" ca="1" si="64"/>
        <v/>
      </c>
      <c r="L363" s="10"/>
      <c r="M363" s="9"/>
      <c r="N363" s="9"/>
      <c r="O363" s="9"/>
    </row>
    <row r="364" spans="2:15" x14ac:dyDescent="0.3">
      <c r="B364" s="9"/>
      <c r="C364" s="10"/>
      <c r="D364" s="130" t="str">
        <f t="shared" ca="1" si="58"/>
        <v/>
      </c>
      <c r="E364" s="13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132" t="str">
        <f t="shared" ca="1" si="63"/>
        <v/>
      </c>
      <c r="G364" s="132" t="str">
        <f t="shared" ca="1" si="59"/>
        <v/>
      </c>
      <c r="H364" s="133" t="str">
        <f t="shared" ca="1" si="60"/>
        <v/>
      </c>
      <c r="I364" s="134" t="str">
        <f t="shared" ca="1" si="61"/>
        <v/>
      </c>
      <c r="J364" s="133" t="str">
        <f t="shared" ca="1" si="62"/>
        <v/>
      </c>
      <c r="K364" s="147" t="str">
        <f t="shared" ca="1" si="64"/>
        <v/>
      </c>
      <c r="L364" s="10"/>
      <c r="M364" s="9"/>
      <c r="N364" s="9"/>
      <c r="O364" s="9"/>
    </row>
    <row r="365" spans="2:15" x14ac:dyDescent="0.3">
      <c r="B365" s="9"/>
      <c r="C365" s="10"/>
      <c r="D365" s="130" t="str">
        <f t="shared" ca="1" si="58"/>
        <v/>
      </c>
      <c r="E365" s="13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132" t="str">
        <f t="shared" ca="1" si="63"/>
        <v/>
      </c>
      <c r="G365" s="132" t="str">
        <f t="shared" ca="1" si="59"/>
        <v/>
      </c>
      <c r="H365" s="133" t="str">
        <f t="shared" ca="1" si="60"/>
        <v/>
      </c>
      <c r="I365" s="134" t="str">
        <f t="shared" ca="1" si="61"/>
        <v/>
      </c>
      <c r="J365" s="133" t="str">
        <f t="shared" ca="1" si="62"/>
        <v/>
      </c>
      <c r="K365" s="147" t="str">
        <f t="shared" ca="1" si="64"/>
        <v/>
      </c>
      <c r="L365" s="10"/>
      <c r="M365" s="9"/>
      <c r="N365" s="9"/>
      <c r="O365" s="9"/>
    </row>
    <row r="366" spans="2:15" x14ac:dyDescent="0.3">
      <c r="B366" s="9"/>
      <c r="C366" s="10"/>
      <c r="D366" s="130" t="str">
        <f t="shared" ca="1" si="58"/>
        <v/>
      </c>
      <c r="E366" s="13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132" t="str">
        <f t="shared" ca="1" si="63"/>
        <v/>
      </c>
      <c r="G366" s="132" t="str">
        <f t="shared" ca="1" si="59"/>
        <v/>
      </c>
      <c r="H366" s="133" t="str">
        <f t="shared" ca="1" si="60"/>
        <v/>
      </c>
      <c r="I366" s="134" t="str">
        <f t="shared" ca="1" si="61"/>
        <v/>
      </c>
      <c r="J366" s="133" t="str">
        <f t="shared" ca="1" si="62"/>
        <v/>
      </c>
      <c r="K366" s="147" t="str">
        <f t="shared" ca="1" si="64"/>
        <v/>
      </c>
      <c r="L366" s="10"/>
      <c r="M366" s="9"/>
      <c r="N366" s="9"/>
      <c r="O366" s="9"/>
    </row>
    <row r="367" spans="2:15" x14ac:dyDescent="0.3">
      <c r="B367" s="9"/>
      <c r="C367" s="10"/>
      <c r="D367" s="130" t="str">
        <f t="shared" ca="1" si="58"/>
        <v/>
      </c>
      <c r="E367" s="13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132" t="str">
        <f t="shared" ca="1" si="63"/>
        <v/>
      </c>
      <c r="G367" s="132" t="str">
        <f t="shared" ca="1" si="59"/>
        <v/>
      </c>
      <c r="H367" s="133" t="str">
        <f t="shared" ca="1" si="60"/>
        <v/>
      </c>
      <c r="I367" s="134" t="str">
        <f t="shared" ca="1" si="61"/>
        <v/>
      </c>
      <c r="J367" s="133" t="str">
        <f t="shared" ca="1" si="62"/>
        <v/>
      </c>
      <c r="K367" s="147" t="str">
        <f t="shared" ca="1" si="64"/>
        <v/>
      </c>
      <c r="L367" s="10"/>
      <c r="M367" s="9"/>
      <c r="N367" s="9"/>
      <c r="O367" s="9"/>
    </row>
    <row r="368" spans="2:15" x14ac:dyDescent="0.3">
      <c r="B368" s="9"/>
      <c r="C368" s="10"/>
      <c r="D368" s="130" t="str">
        <f t="shared" ca="1" si="58"/>
        <v/>
      </c>
      <c r="E368" s="13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132" t="str">
        <f t="shared" ca="1" si="63"/>
        <v/>
      </c>
      <c r="G368" s="132" t="str">
        <f t="shared" ca="1" si="59"/>
        <v/>
      </c>
      <c r="H368" s="133" t="str">
        <f t="shared" ca="1" si="60"/>
        <v/>
      </c>
      <c r="I368" s="134" t="str">
        <f t="shared" ca="1" si="61"/>
        <v/>
      </c>
      <c r="J368" s="133" t="str">
        <f t="shared" ca="1" si="62"/>
        <v/>
      </c>
      <c r="K368" s="147" t="str">
        <f t="shared" ca="1" si="64"/>
        <v/>
      </c>
      <c r="L368" s="10"/>
      <c r="M368" s="9"/>
      <c r="N368" s="9"/>
      <c r="O368" s="9"/>
    </row>
    <row r="369" spans="2:15" x14ac:dyDescent="0.3">
      <c r="B369" s="9"/>
      <c r="C369" s="10"/>
      <c r="D369" s="130" t="str">
        <f t="shared" ca="1" si="58"/>
        <v/>
      </c>
      <c r="E369" s="13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132" t="str">
        <f t="shared" ca="1" si="63"/>
        <v/>
      </c>
      <c r="G369" s="132" t="str">
        <f t="shared" ca="1" si="59"/>
        <v/>
      </c>
      <c r="H369" s="133" t="str">
        <f t="shared" ca="1" si="60"/>
        <v/>
      </c>
      <c r="I369" s="134" t="str">
        <f t="shared" ca="1" si="61"/>
        <v/>
      </c>
      <c r="J369" s="133" t="str">
        <f t="shared" ca="1" si="62"/>
        <v/>
      </c>
      <c r="K369" s="147" t="str">
        <f t="shared" ca="1" si="64"/>
        <v/>
      </c>
      <c r="L369" s="10"/>
      <c r="M369" s="9"/>
      <c r="N369" s="9"/>
      <c r="O369" s="9"/>
    </row>
    <row r="370" spans="2:15" x14ac:dyDescent="0.3">
      <c r="B370" s="9"/>
      <c r="C370" s="10"/>
      <c r="D370" s="130" t="str">
        <f t="shared" ca="1" si="58"/>
        <v/>
      </c>
      <c r="E370" s="13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132" t="str">
        <f t="shared" ca="1" si="63"/>
        <v/>
      </c>
      <c r="G370" s="132" t="str">
        <f t="shared" ca="1" si="59"/>
        <v/>
      </c>
      <c r="H370" s="133" t="str">
        <f t="shared" ca="1" si="60"/>
        <v/>
      </c>
      <c r="I370" s="134" t="str">
        <f t="shared" ca="1" si="61"/>
        <v/>
      </c>
      <c r="J370" s="133" t="str">
        <f t="shared" ca="1" si="62"/>
        <v/>
      </c>
      <c r="K370" s="147" t="str">
        <f t="shared" ca="1" si="64"/>
        <v/>
      </c>
      <c r="L370" s="10"/>
      <c r="M370" s="9"/>
      <c r="N370" s="9"/>
      <c r="O370" s="9"/>
    </row>
    <row r="371" spans="2:15" x14ac:dyDescent="0.3">
      <c r="B371" s="9"/>
      <c r="C371" s="10"/>
      <c r="D371" s="130" t="str">
        <f t="shared" ca="1" si="58"/>
        <v/>
      </c>
      <c r="E371" s="13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132" t="str">
        <f t="shared" ca="1" si="63"/>
        <v/>
      </c>
      <c r="G371" s="132" t="str">
        <f t="shared" ca="1" si="59"/>
        <v/>
      </c>
      <c r="H371" s="133" t="str">
        <f t="shared" ca="1" si="60"/>
        <v/>
      </c>
      <c r="I371" s="134" t="str">
        <f t="shared" ca="1" si="61"/>
        <v/>
      </c>
      <c r="J371" s="133" t="str">
        <f t="shared" ca="1" si="62"/>
        <v/>
      </c>
      <c r="K371" s="147" t="str">
        <f t="shared" ca="1" si="64"/>
        <v/>
      </c>
      <c r="L371" s="10"/>
      <c r="M371" s="9"/>
      <c r="N371" s="9"/>
      <c r="O371" s="9"/>
    </row>
    <row r="372" spans="2:15" x14ac:dyDescent="0.3">
      <c r="B372" s="9"/>
      <c r="C372" s="10"/>
      <c r="D372" s="130" t="str">
        <f t="shared" ca="1" si="58"/>
        <v/>
      </c>
      <c r="E372" s="13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132" t="str">
        <f t="shared" ca="1" si="63"/>
        <v/>
      </c>
      <c r="G372" s="132" t="str">
        <f t="shared" ca="1" si="59"/>
        <v/>
      </c>
      <c r="H372" s="133" t="str">
        <f t="shared" ca="1" si="60"/>
        <v/>
      </c>
      <c r="I372" s="134" t="str">
        <f t="shared" ca="1" si="61"/>
        <v/>
      </c>
      <c r="J372" s="133" t="str">
        <f t="shared" ca="1" si="62"/>
        <v/>
      </c>
      <c r="K372" s="147" t="str">
        <f t="shared" ca="1" si="64"/>
        <v/>
      </c>
      <c r="L372" s="10"/>
      <c r="M372" s="9"/>
      <c r="N372" s="9"/>
      <c r="O372" s="9"/>
    </row>
    <row r="373" spans="2:15" x14ac:dyDescent="0.3">
      <c r="B373" s="9"/>
      <c r="C373" s="10"/>
      <c r="D373" s="130" t="str">
        <f t="shared" ca="1" si="58"/>
        <v/>
      </c>
      <c r="E373" s="13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132" t="str">
        <f t="shared" ca="1" si="63"/>
        <v/>
      </c>
      <c r="G373" s="132" t="str">
        <f t="shared" ca="1" si="59"/>
        <v/>
      </c>
      <c r="H373" s="133" t="str">
        <f t="shared" ca="1" si="60"/>
        <v/>
      </c>
      <c r="I373" s="134" t="str">
        <f t="shared" ca="1" si="61"/>
        <v/>
      </c>
      <c r="J373" s="133" t="str">
        <f t="shared" ca="1" si="62"/>
        <v/>
      </c>
      <c r="K373" s="147" t="str">
        <f t="shared" ca="1" si="64"/>
        <v/>
      </c>
      <c r="L373" s="10"/>
      <c r="M373" s="9"/>
      <c r="N373" s="9"/>
      <c r="O373" s="9"/>
    </row>
    <row r="374" spans="2:15" x14ac:dyDescent="0.3">
      <c r="B374" s="9"/>
      <c r="C374" s="10"/>
      <c r="D374" s="130" t="str">
        <f t="shared" ca="1" si="58"/>
        <v/>
      </c>
      <c r="E374" s="13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132" t="str">
        <f t="shared" ca="1" si="63"/>
        <v/>
      </c>
      <c r="G374" s="132" t="str">
        <f t="shared" ca="1" si="59"/>
        <v/>
      </c>
      <c r="H374" s="133" t="str">
        <f t="shared" ca="1" si="60"/>
        <v/>
      </c>
      <c r="I374" s="134" t="str">
        <f t="shared" ca="1" si="61"/>
        <v/>
      </c>
      <c r="J374" s="133" t="str">
        <f t="shared" ca="1" si="62"/>
        <v/>
      </c>
      <c r="K374" s="147" t="str">
        <f t="shared" ca="1" si="64"/>
        <v/>
      </c>
      <c r="L374" s="10"/>
      <c r="M374" s="9"/>
      <c r="N374" s="9"/>
      <c r="O374" s="9"/>
    </row>
    <row r="375" spans="2:15" x14ac:dyDescent="0.3">
      <c r="B375" s="9"/>
      <c r="C375" s="10"/>
      <c r="D375" s="130" t="str">
        <f t="shared" ca="1" si="58"/>
        <v/>
      </c>
      <c r="E375" s="13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132" t="str">
        <f t="shared" ca="1" si="63"/>
        <v/>
      </c>
      <c r="G375" s="132" t="str">
        <f t="shared" ca="1" si="59"/>
        <v/>
      </c>
      <c r="H375" s="133" t="str">
        <f t="shared" ca="1" si="60"/>
        <v/>
      </c>
      <c r="I375" s="134" t="str">
        <f t="shared" ca="1" si="61"/>
        <v/>
      </c>
      <c r="J375" s="133" t="str">
        <f t="shared" ca="1" si="62"/>
        <v/>
      </c>
      <c r="K375" s="147" t="str">
        <f t="shared" ca="1" si="64"/>
        <v/>
      </c>
      <c r="L375" s="10"/>
      <c r="M375" s="9"/>
      <c r="N375" s="9"/>
      <c r="O375" s="9"/>
    </row>
    <row r="376" spans="2:15" x14ac:dyDescent="0.3">
      <c r="B376" s="9"/>
      <c r="C376" s="10"/>
      <c r="D376" s="130" t="str">
        <f t="shared" ca="1" si="58"/>
        <v/>
      </c>
      <c r="E376" s="13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132" t="str">
        <f t="shared" ca="1" si="63"/>
        <v/>
      </c>
      <c r="G376" s="132" t="str">
        <f t="shared" ca="1" si="59"/>
        <v/>
      </c>
      <c r="H376" s="133" t="str">
        <f t="shared" ca="1" si="60"/>
        <v/>
      </c>
      <c r="I376" s="134" t="str">
        <f t="shared" ca="1" si="61"/>
        <v/>
      </c>
      <c r="J376" s="133" t="str">
        <f t="shared" ca="1" si="62"/>
        <v/>
      </c>
      <c r="K376" s="147" t="str">
        <f t="shared" ca="1" si="64"/>
        <v/>
      </c>
      <c r="L376" s="10"/>
      <c r="M376" s="9"/>
      <c r="N376" s="9"/>
      <c r="O376" s="9"/>
    </row>
    <row r="377" spans="2:15" x14ac:dyDescent="0.3">
      <c r="B377" s="9"/>
      <c r="C377" s="10"/>
      <c r="D377" s="130" t="str">
        <f t="shared" ca="1" si="58"/>
        <v/>
      </c>
      <c r="E377" s="13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132" t="str">
        <f t="shared" ca="1" si="63"/>
        <v/>
      </c>
      <c r="G377" s="132" t="str">
        <f t="shared" ca="1" si="59"/>
        <v/>
      </c>
      <c r="H377" s="133" t="str">
        <f t="shared" ca="1" si="60"/>
        <v/>
      </c>
      <c r="I377" s="134" t="str">
        <f t="shared" ca="1" si="61"/>
        <v/>
      </c>
      <c r="J377" s="133" t="str">
        <f t="shared" ca="1" si="62"/>
        <v/>
      </c>
      <c r="K377" s="147" t="str">
        <f t="shared" ca="1" si="64"/>
        <v/>
      </c>
      <c r="L377" s="10"/>
      <c r="M377" s="9"/>
      <c r="N377" s="9"/>
      <c r="O377" s="9"/>
    </row>
    <row r="378" spans="2:15" x14ac:dyDescent="0.3">
      <c r="B378" s="9"/>
      <c r="C378" s="10"/>
      <c r="D378" s="130" t="str">
        <f t="shared" ca="1" si="58"/>
        <v/>
      </c>
      <c r="E378" s="13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132" t="str">
        <f t="shared" ca="1" si="63"/>
        <v/>
      </c>
      <c r="G378" s="132" t="str">
        <f t="shared" ca="1" si="59"/>
        <v/>
      </c>
      <c r="H378" s="133" t="str">
        <f t="shared" ca="1" si="60"/>
        <v/>
      </c>
      <c r="I378" s="134" t="str">
        <f t="shared" ca="1" si="61"/>
        <v/>
      </c>
      <c r="J378" s="133" t="str">
        <f t="shared" ca="1" si="62"/>
        <v/>
      </c>
      <c r="K378" s="147" t="str">
        <f t="shared" ca="1" si="64"/>
        <v/>
      </c>
      <c r="L378" s="10"/>
      <c r="M378" s="9"/>
      <c r="N378" s="9"/>
      <c r="O378" s="9"/>
    </row>
    <row r="379" spans="2:15" x14ac:dyDescent="0.3">
      <c r="B379" s="9"/>
      <c r="C379" s="10"/>
      <c r="D379" s="130" t="str">
        <f t="shared" ca="1" si="58"/>
        <v/>
      </c>
      <c r="E379" s="13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132" t="str">
        <f t="shared" ca="1" si="63"/>
        <v/>
      </c>
      <c r="G379" s="132" t="str">
        <f t="shared" ca="1" si="59"/>
        <v/>
      </c>
      <c r="H379" s="133" t="str">
        <f t="shared" ca="1" si="60"/>
        <v/>
      </c>
      <c r="I379" s="134" t="str">
        <f t="shared" ca="1" si="61"/>
        <v/>
      </c>
      <c r="J379" s="133" t="str">
        <f t="shared" ca="1" si="62"/>
        <v/>
      </c>
      <c r="K379" s="147" t="str">
        <f t="shared" ca="1" si="64"/>
        <v/>
      </c>
      <c r="L379" s="10"/>
      <c r="M379" s="9"/>
      <c r="N379" s="9"/>
      <c r="O379" s="9"/>
    </row>
    <row r="380" spans="2:15" x14ac:dyDescent="0.3">
      <c r="B380" s="9"/>
      <c r="C380" s="10"/>
      <c r="D380" s="130" t="str">
        <f t="shared" ca="1" si="58"/>
        <v/>
      </c>
      <c r="E380" s="13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132" t="str">
        <f t="shared" ca="1" si="63"/>
        <v/>
      </c>
      <c r="G380" s="132" t="str">
        <f t="shared" ca="1" si="59"/>
        <v/>
      </c>
      <c r="H380" s="133" t="str">
        <f t="shared" ca="1" si="60"/>
        <v/>
      </c>
      <c r="I380" s="134" t="str">
        <f t="shared" ca="1" si="61"/>
        <v/>
      </c>
      <c r="J380" s="133" t="str">
        <f t="shared" ca="1" si="62"/>
        <v/>
      </c>
      <c r="K380" s="147" t="str">
        <f t="shared" ca="1" si="64"/>
        <v/>
      </c>
      <c r="L380" s="10"/>
      <c r="M380" s="9"/>
      <c r="N380" s="9"/>
      <c r="O380" s="9"/>
    </row>
    <row r="381" spans="2:15" x14ac:dyDescent="0.3">
      <c r="B381" s="9"/>
      <c r="C381" s="10"/>
      <c r="D381" s="130" t="str">
        <f t="shared" ca="1" si="58"/>
        <v/>
      </c>
      <c r="E381" s="13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132" t="str">
        <f t="shared" ca="1" si="63"/>
        <v/>
      </c>
      <c r="G381" s="132" t="str">
        <f t="shared" ca="1" si="59"/>
        <v/>
      </c>
      <c r="H381" s="133" t="str">
        <f t="shared" ca="1" si="60"/>
        <v/>
      </c>
      <c r="I381" s="134" t="str">
        <f t="shared" ca="1" si="61"/>
        <v/>
      </c>
      <c r="J381" s="133" t="str">
        <f t="shared" ca="1" si="62"/>
        <v/>
      </c>
      <c r="K381" s="147" t="str">
        <f t="shared" ca="1" si="64"/>
        <v/>
      </c>
      <c r="L381" s="10"/>
      <c r="M381" s="9"/>
      <c r="N381" s="9"/>
      <c r="O381" s="9"/>
    </row>
    <row r="382" spans="2:15" x14ac:dyDescent="0.3">
      <c r="B382" s="9"/>
      <c r="C382" s="10"/>
      <c r="D382" s="130" t="str">
        <f t="shared" ca="1" si="58"/>
        <v/>
      </c>
      <c r="E382" s="13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132" t="str">
        <f t="shared" ca="1" si="63"/>
        <v/>
      </c>
      <c r="G382" s="132" t="str">
        <f t="shared" ca="1" si="59"/>
        <v/>
      </c>
      <c r="H382" s="133" t="str">
        <f t="shared" ca="1" si="60"/>
        <v/>
      </c>
      <c r="I382" s="134" t="str">
        <f t="shared" ca="1" si="61"/>
        <v/>
      </c>
      <c r="J382" s="133" t="str">
        <f t="shared" ca="1" si="62"/>
        <v/>
      </c>
      <c r="K382" s="147" t="str">
        <f t="shared" ca="1" si="64"/>
        <v/>
      </c>
      <c r="L382" s="10"/>
      <c r="M382" s="9"/>
      <c r="N382" s="9"/>
      <c r="O382" s="9"/>
    </row>
    <row r="383" spans="2:15" x14ac:dyDescent="0.3">
      <c r="B383" s="9"/>
      <c r="C383" s="10"/>
      <c r="D383" s="130" t="str">
        <f t="shared" ca="1" si="58"/>
        <v/>
      </c>
      <c r="E383" s="13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132" t="str">
        <f t="shared" ca="1" si="63"/>
        <v/>
      </c>
      <c r="G383" s="132" t="str">
        <f t="shared" ca="1" si="59"/>
        <v/>
      </c>
      <c r="H383" s="133" t="str">
        <f t="shared" ca="1" si="60"/>
        <v/>
      </c>
      <c r="I383" s="134" t="str">
        <f t="shared" ca="1" si="61"/>
        <v/>
      </c>
      <c r="J383" s="133" t="str">
        <f t="shared" ca="1" si="62"/>
        <v/>
      </c>
      <c r="K383" s="147" t="str">
        <f t="shared" ca="1" si="64"/>
        <v/>
      </c>
      <c r="L383" s="10"/>
      <c r="M383" s="9"/>
      <c r="N383" s="9"/>
      <c r="O383" s="9"/>
    </row>
    <row r="384" spans="2:15" x14ac:dyDescent="0.3">
      <c r="B384" s="9"/>
      <c r="C384" s="10"/>
      <c r="D384" s="130" t="str">
        <f t="shared" ca="1" si="58"/>
        <v/>
      </c>
      <c r="E384" s="13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132" t="str">
        <f t="shared" ca="1" si="63"/>
        <v/>
      </c>
      <c r="G384" s="132" t="str">
        <f t="shared" ca="1" si="59"/>
        <v/>
      </c>
      <c r="H384" s="133" t="str">
        <f t="shared" ca="1" si="60"/>
        <v/>
      </c>
      <c r="I384" s="134" t="str">
        <f t="shared" ca="1" si="61"/>
        <v/>
      </c>
      <c r="J384" s="133" t="str">
        <f t="shared" ca="1" si="62"/>
        <v/>
      </c>
      <c r="K384" s="147" t="str">
        <f t="shared" ca="1" si="64"/>
        <v/>
      </c>
      <c r="L384" s="10"/>
      <c r="M384" s="9"/>
      <c r="N384" s="9"/>
      <c r="O384" s="9"/>
    </row>
    <row r="385" spans="2:15" x14ac:dyDescent="0.3">
      <c r="B385" s="9"/>
      <c r="C385" s="10"/>
      <c r="D385" s="130" t="str">
        <f t="shared" ca="1" si="58"/>
        <v/>
      </c>
      <c r="E385" s="13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132" t="str">
        <f t="shared" ca="1" si="63"/>
        <v/>
      </c>
      <c r="G385" s="132" t="str">
        <f t="shared" ca="1" si="59"/>
        <v/>
      </c>
      <c r="H385" s="133" t="str">
        <f t="shared" ca="1" si="60"/>
        <v/>
      </c>
      <c r="I385" s="134" t="str">
        <f t="shared" ca="1" si="61"/>
        <v/>
      </c>
      <c r="J385" s="133" t="str">
        <f t="shared" ca="1" si="62"/>
        <v/>
      </c>
      <c r="K385" s="147" t="str">
        <f t="shared" ca="1" si="64"/>
        <v/>
      </c>
      <c r="L385" s="10"/>
      <c r="M385" s="9"/>
      <c r="N385" s="9"/>
      <c r="O385" s="9"/>
    </row>
    <row r="386" spans="2:15" x14ac:dyDescent="0.3">
      <c r="B386" s="9"/>
      <c r="C386" s="10"/>
      <c r="D386" s="130" t="str">
        <f t="shared" ca="1" si="58"/>
        <v/>
      </c>
      <c r="E386" s="13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132" t="str">
        <f t="shared" ca="1" si="63"/>
        <v/>
      </c>
      <c r="G386" s="132" t="str">
        <f t="shared" ca="1" si="59"/>
        <v/>
      </c>
      <c r="H386" s="133" t="str">
        <f t="shared" ca="1" si="60"/>
        <v/>
      </c>
      <c r="I386" s="134" t="str">
        <f t="shared" ca="1" si="61"/>
        <v/>
      </c>
      <c r="J386" s="133" t="str">
        <f t="shared" ca="1" si="62"/>
        <v/>
      </c>
      <c r="K386" s="147" t="str">
        <f t="shared" ca="1" si="64"/>
        <v/>
      </c>
      <c r="L386" s="10"/>
      <c r="M386" s="9"/>
      <c r="N386" s="9"/>
      <c r="O386" s="9"/>
    </row>
    <row r="387" spans="2:15" x14ac:dyDescent="0.3">
      <c r="B387" s="9"/>
      <c r="C387" s="10"/>
      <c r="D387" s="130" t="str">
        <f t="shared" ca="1" si="58"/>
        <v/>
      </c>
      <c r="E387" s="13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132" t="str">
        <f t="shared" ca="1" si="63"/>
        <v/>
      </c>
      <c r="G387" s="132" t="str">
        <f t="shared" ca="1" si="59"/>
        <v/>
      </c>
      <c r="H387" s="133" t="str">
        <f t="shared" ca="1" si="60"/>
        <v/>
      </c>
      <c r="I387" s="134" t="str">
        <f t="shared" ca="1" si="61"/>
        <v/>
      </c>
      <c r="J387" s="133" t="str">
        <f t="shared" ca="1" si="62"/>
        <v/>
      </c>
      <c r="K387" s="147" t="str">
        <f t="shared" ca="1" si="64"/>
        <v/>
      </c>
      <c r="L387" s="10"/>
      <c r="M387" s="9"/>
      <c r="N387" s="9"/>
      <c r="O387" s="9"/>
    </row>
    <row r="388" spans="2:15" x14ac:dyDescent="0.3">
      <c r="B388" s="9"/>
      <c r="C388" s="10"/>
      <c r="D388" s="130" t="str">
        <f t="shared" ca="1" si="58"/>
        <v/>
      </c>
      <c r="E388" s="13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132" t="str">
        <f t="shared" ca="1" si="63"/>
        <v/>
      </c>
      <c r="G388" s="132" t="str">
        <f t="shared" ca="1" si="59"/>
        <v/>
      </c>
      <c r="H388" s="133" t="str">
        <f t="shared" ca="1" si="60"/>
        <v/>
      </c>
      <c r="I388" s="134" t="str">
        <f t="shared" ca="1" si="61"/>
        <v/>
      </c>
      <c r="J388" s="133" t="str">
        <f t="shared" ca="1" si="62"/>
        <v/>
      </c>
      <c r="K388" s="147" t="str">
        <f t="shared" ca="1" si="64"/>
        <v/>
      </c>
      <c r="L388" s="10"/>
      <c r="M388" s="9"/>
      <c r="N388" s="9"/>
      <c r="O388" s="9"/>
    </row>
    <row r="389" spans="2:15" x14ac:dyDescent="0.3">
      <c r="B389" s="9"/>
      <c r="C389" s="10"/>
      <c r="D389" s="130" t="str">
        <f t="shared" ca="1" si="58"/>
        <v/>
      </c>
      <c r="E389" s="13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132" t="str">
        <f t="shared" ca="1" si="63"/>
        <v/>
      </c>
      <c r="G389" s="132" t="str">
        <f t="shared" ca="1" si="59"/>
        <v/>
      </c>
      <c r="H389" s="133" t="str">
        <f t="shared" ca="1" si="60"/>
        <v/>
      </c>
      <c r="I389" s="134" t="str">
        <f t="shared" ca="1" si="61"/>
        <v/>
      </c>
      <c r="J389" s="133" t="str">
        <f t="shared" ca="1" si="62"/>
        <v/>
      </c>
      <c r="K389" s="147" t="str">
        <f t="shared" ca="1" si="64"/>
        <v/>
      </c>
      <c r="L389" s="10"/>
      <c r="M389" s="9"/>
      <c r="N389" s="9"/>
      <c r="O389" s="9"/>
    </row>
    <row r="390" spans="2:15" x14ac:dyDescent="0.3">
      <c r="B390" s="9"/>
      <c r="C390" s="10"/>
      <c r="D390" s="130" t="str">
        <f t="shared" ca="1" si="58"/>
        <v/>
      </c>
      <c r="E390" s="13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132" t="str">
        <f t="shared" ca="1" si="63"/>
        <v/>
      </c>
      <c r="G390" s="132" t="str">
        <f t="shared" ca="1" si="59"/>
        <v/>
      </c>
      <c r="H390" s="133" t="str">
        <f t="shared" ca="1" si="60"/>
        <v/>
      </c>
      <c r="I390" s="134" t="str">
        <f t="shared" ca="1" si="61"/>
        <v/>
      </c>
      <c r="J390" s="133" t="str">
        <f t="shared" ca="1" si="62"/>
        <v/>
      </c>
      <c r="K390" s="147" t="str">
        <f t="shared" ca="1" si="64"/>
        <v/>
      </c>
      <c r="L390" s="10"/>
      <c r="M390" s="9"/>
      <c r="N390" s="9"/>
      <c r="O390" s="9"/>
    </row>
    <row r="391" spans="2:15" x14ac:dyDescent="0.3">
      <c r="B391" s="9"/>
      <c r="C391" s="10"/>
      <c r="D391" s="130" t="str">
        <f t="shared" ca="1" si="58"/>
        <v/>
      </c>
      <c r="E391" s="13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132" t="str">
        <f t="shared" ca="1" si="63"/>
        <v/>
      </c>
      <c r="G391" s="132" t="str">
        <f t="shared" ca="1" si="59"/>
        <v/>
      </c>
      <c r="H391" s="133" t="str">
        <f t="shared" ca="1" si="60"/>
        <v/>
      </c>
      <c r="I391" s="134" t="str">
        <f t="shared" ca="1" si="61"/>
        <v/>
      </c>
      <c r="J391" s="133" t="str">
        <f t="shared" ca="1" si="62"/>
        <v/>
      </c>
      <c r="K391" s="147" t="str">
        <f t="shared" ca="1" si="64"/>
        <v/>
      </c>
      <c r="L391" s="10"/>
      <c r="M391" s="9"/>
      <c r="N391" s="9"/>
      <c r="O391" s="9"/>
    </row>
    <row r="392" spans="2:15" x14ac:dyDescent="0.3">
      <c r="B392" s="9"/>
      <c r="C392" s="10"/>
      <c r="D392" s="130" t="str">
        <f t="shared" ca="1" si="58"/>
        <v/>
      </c>
      <c r="E392" s="13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132" t="str">
        <f t="shared" ca="1" si="63"/>
        <v/>
      </c>
      <c r="G392" s="132" t="str">
        <f t="shared" ca="1" si="59"/>
        <v/>
      </c>
      <c r="H392" s="133" t="str">
        <f t="shared" ca="1" si="60"/>
        <v/>
      </c>
      <c r="I392" s="134" t="str">
        <f t="shared" ca="1" si="61"/>
        <v/>
      </c>
      <c r="J392" s="133" t="str">
        <f t="shared" ca="1" si="62"/>
        <v/>
      </c>
      <c r="K392" s="147" t="str">
        <f t="shared" ca="1" si="64"/>
        <v/>
      </c>
      <c r="L392" s="10"/>
      <c r="M392" s="9"/>
      <c r="N392" s="9"/>
      <c r="O392" s="9"/>
    </row>
    <row r="393" spans="2:15" x14ac:dyDescent="0.3">
      <c r="B393" s="9"/>
      <c r="C393" s="10"/>
      <c r="D393" s="130" t="str">
        <f t="shared" ca="1" si="58"/>
        <v/>
      </c>
      <c r="E393" s="13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132" t="str">
        <f t="shared" ca="1" si="63"/>
        <v/>
      </c>
      <c r="G393" s="132" t="str">
        <f t="shared" ca="1" si="59"/>
        <v/>
      </c>
      <c r="H393" s="133" t="str">
        <f t="shared" ca="1" si="60"/>
        <v/>
      </c>
      <c r="I393" s="134" t="str">
        <f t="shared" ca="1" si="61"/>
        <v/>
      </c>
      <c r="J393" s="133" t="str">
        <f t="shared" ca="1" si="62"/>
        <v/>
      </c>
      <c r="K393" s="147" t="str">
        <f t="shared" ca="1" si="64"/>
        <v/>
      </c>
      <c r="L393" s="10"/>
      <c r="M393" s="9"/>
      <c r="N393" s="9"/>
      <c r="O393" s="9"/>
    </row>
    <row r="394" spans="2:15" x14ac:dyDescent="0.3">
      <c r="B394" s="9"/>
      <c r="C394" s="10"/>
      <c r="D394" s="130" t="str">
        <f t="shared" ca="1" si="58"/>
        <v/>
      </c>
      <c r="E394" s="13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132" t="str">
        <f t="shared" ca="1" si="63"/>
        <v/>
      </c>
      <c r="G394" s="132" t="str">
        <f t="shared" ca="1" si="59"/>
        <v/>
      </c>
      <c r="H394" s="133" t="str">
        <f t="shared" ca="1" si="60"/>
        <v/>
      </c>
      <c r="I394" s="134" t="str">
        <f t="shared" ca="1" si="61"/>
        <v/>
      </c>
      <c r="J394" s="133" t="str">
        <f t="shared" ca="1" si="62"/>
        <v/>
      </c>
      <c r="K394" s="147" t="str">
        <f t="shared" ca="1" si="64"/>
        <v/>
      </c>
      <c r="L394" s="10"/>
      <c r="M394" s="9"/>
      <c r="N394" s="9"/>
      <c r="O394" s="9"/>
    </row>
    <row r="395" spans="2:15" x14ac:dyDescent="0.3">
      <c r="B395" s="9"/>
      <c r="C395" s="10"/>
      <c r="D395" s="130" t="str">
        <f t="shared" ca="1" si="58"/>
        <v/>
      </c>
      <c r="E395" s="13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132" t="str">
        <f t="shared" ca="1" si="63"/>
        <v/>
      </c>
      <c r="G395" s="132" t="str">
        <f t="shared" ca="1" si="59"/>
        <v/>
      </c>
      <c r="H395" s="133" t="str">
        <f t="shared" ca="1" si="60"/>
        <v/>
      </c>
      <c r="I395" s="134" t="str">
        <f t="shared" ca="1" si="61"/>
        <v/>
      </c>
      <c r="J395" s="133" t="str">
        <f t="shared" ca="1" si="62"/>
        <v/>
      </c>
      <c r="K395" s="147" t="str">
        <f t="shared" ca="1" si="64"/>
        <v/>
      </c>
      <c r="L395" s="10"/>
      <c r="M395" s="9"/>
      <c r="N395" s="9"/>
      <c r="O395" s="9"/>
    </row>
    <row r="396" spans="2:15" x14ac:dyDescent="0.3">
      <c r="B396" s="9"/>
      <c r="C396" s="10"/>
      <c r="D396" s="130" t="str">
        <f t="shared" ca="1" si="58"/>
        <v/>
      </c>
      <c r="E396" s="13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132" t="str">
        <f t="shared" ca="1" si="63"/>
        <v/>
      </c>
      <c r="G396" s="132" t="str">
        <f t="shared" ca="1" si="59"/>
        <v/>
      </c>
      <c r="H396" s="133" t="str">
        <f t="shared" ca="1" si="60"/>
        <v/>
      </c>
      <c r="I396" s="134" t="str">
        <f t="shared" ca="1" si="61"/>
        <v/>
      </c>
      <c r="J396" s="133" t="str">
        <f t="shared" ca="1" si="62"/>
        <v/>
      </c>
      <c r="K396" s="147" t="str">
        <f t="shared" ca="1" si="64"/>
        <v/>
      </c>
      <c r="L396" s="10"/>
      <c r="M396" s="9"/>
      <c r="N396" s="9"/>
      <c r="O396" s="9"/>
    </row>
    <row r="397" spans="2:15" x14ac:dyDescent="0.3">
      <c r="B397" s="9"/>
      <c r="C397" s="10"/>
      <c r="D397" s="130" t="str">
        <f t="shared" ca="1" si="58"/>
        <v/>
      </c>
      <c r="E397" s="13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132" t="str">
        <f t="shared" ca="1" si="63"/>
        <v/>
      </c>
      <c r="G397" s="132" t="str">
        <f t="shared" ca="1" si="59"/>
        <v/>
      </c>
      <c r="H397" s="133" t="str">
        <f t="shared" ca="1" si="60"/>
        <v/>
      </c>
      <c r="I397" s="134" t="str">
        <f t="shared" ca="1" si="61"/>
        <v/>
      </c>
      <c r="J397" s="133" t="str">
        <f t="shared" ca="1" si="62"/>
        <v/>
      </c>
      <c r="K397" s="147" t="str">
        <f t="shared" ca="1" si="64"/>
        <v/>
      </c>
      <c r="L397" s="10"/>
      <c r="M397" s="9"/>
      <c r="N397" s="9"/>
      <c r="O397" s="9"/>
    </row>
    <row r="398" spans="2:15" x14ac:dyDescent="0.3">
      <c r="B398" s="9"/>
      <c r="C398" s="10"/>
      <c r="D398" s="130" t="str">
        <f t="shared" ca="1" si="58"/>
        <v/>
      </c>
      <c r="E398" s="13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132" t="str">
        <f t="shared" ca="1" si="63"/>
        <v/>
      </c>
      <c r="G398" s="132" t="str">
        <f t="shared" ca="1" si="59"/>
        <v/>
      </c>
      <c r="H398" s="133" t="str">
        <f t="shared" ca="1" si="60"/>
        <v/>
      </c>
      <c r="I398" s="134" t="str">
        <f t="shared" ca="1" si="61"/>
        <v/>
      </c>
      <c r="J398" s="133" t="str">
        <f t="shared" ca="1" si="62"/>
        <v/>
      </c>
      <c r="K398" s="147" t="str">
        <f t="shared" ca="1" si="64"/>
        <v/>
      </c>
      <c r="L398" s="10"/>
      <c r="M398" s="9"/>
      <c r="N398" s="9"/>
      <c r="O398" s="9"/>
    </row>
    <row r="399" spans="2:15" x14ac:dyDescent="0.3">
      <c r="B399" s="9"/>
      <c r="C399" s="10"/>
      <c r="D399" s="130" t="str">
        <f t="shared" ca="1" si="58"/>
        <v/>
      </c>
      <c r="E399" s="13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132" t="str">
        <f t="shared" ca="1" si="63"/>
        <v/>
      </c>
      <c r="G399" s="132" t="str">
        <f t="shared" ca="1" si="59"/>
        <v/>
      </c>
      <c r="H399" s="133" t="str">
        <f t="shared" ca="1" si="60"/>
        <v/>
      </c>
      <c r="I399" s="134" t="str">
        <f t="shared" ca="1" si="61"/>
        <v/>
      </c>
      <c r="J399" s="133" t="str">
        <f t="shared" ca="1" si="62"/>
        <v/>
      </c>
      <c r="K399" s="147" t="str">
        <f t="shared" ca="1" si="64"/>
        <v/>
      </c>
      <c r="L399" s="10"/>
      <c r="M399" s="9"/>
      <c r="N399" s="9"/>
      <c r="O399" s="9"/>
    </row>
    <row r="400" spans="2:15" x14ac:dyDescent="0.3">
      <c r="B400" s="9"/>
      <c r="C400" s="10"/>
      <c r="D400" s="130" t="str">
        <f t="shared" ca="1" si="58"/>
        <v/>
      </c>
      <c r="E400" s="13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132" t="str">
        <f t="shared" ca="1" si="63"/>
        <v/>
      </c>
      <c r="G400" s="132" t="str">
        <f t="shared" ca="1" si="59"/>
        <v/>
      </c>
      <c r="H400" s="133" t="str">
        <f t="shared" ca="1" si="60"/>
        <v/>
      </c>
      <c r="I400" s="134" t="str">
        <f t="shared" ca="1" si="61"/>
        <v/>
      </c>
      <c r="J400" s="133" t="str">
        <f t="shared" ca="1" si="62"/>
        <v/>
      </c>
      <c r="K400" s="147" t="str">
        <f t="shared" ca="1" si="64"/>
        <v/>
      </c>
      <c r="L400" s="10"/>
      <c r="M400" s="9"/>
      <c r="N400" s="9"/>
      <c r="O400" s="9"/>
    </row>
    <row r="401" spans="2:15" x14ac:dyDescent="0.3">
      <c r="B401" s="9"/>
      <c r="C401" s="10"/>
      <c r="D401" s="130" t="str">
        <f t="shared" ca="1" si="58"/>
        <v/>
      </c>
      <c r="E401" s="13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132" t="str">
        <f t="shared" ca="1" si="63"/>
        <v/>
      </c>
      <c r="G401" s="132" t="str">
        <f t="shared" ca="1" si="59"/>
        <v/>
      </c>
      <c r="H401" s="133" t="str">
        <f t="shared" ca="1" si="60"/>
        <v/>
      </c>
      <c r="I401" s="134" t="str">
        <f t="shared" ca="1" si="61"/>
        <v/>
      </c>
      <c r="J401" s="133" t="str">
        <f t="shared" ca="1" si="62"/>
        <v/>
      </c>
      <c r="K401" s="147" t="str">
        <f t="shared" ca="1" si="64"/>
        <v/>
      </c>
      <c r="L401" s="10"/>
      <c r="M401" s="9"/>
      <c r="N401" s="9"/>
      <c r="O401" s="9"/>
    </row>
    <row r="402" spans="2:15" x14ac:dyDescent="0.3">
      <c r="B402" s="9"/>
      <c r="C402" s="10"/>
      <c r="D402" s="130" t="str">
        <f t="shared" ca="1" si="58"/>
        <v/>
      </c>
      <c r="E402" s="13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132" t="str">
        <f t="shared" ca="1" si="63"/>
        <v/>
      </c>
      <c r="G402" s="132" t="str">
        <f t="shared" ca="1" si="59"/>
        <v/>
      </c>
      <c r="H402" s="133" t="str">
        <f t="shared" ca="1" si="60"/>
        <v/>
      </c>
      <c r="I402" s="134" t="str">
        <f t="shared" ca="1" si="61"/>
        <v/>
      </c>
      <c r="J402" s="133" t="str">
        <f t="shared" ca="1" si="62"/>
        <v/>
      </c>
      <c r="K402" s="147" t="str">
        <f t="shared" ca="1" si="64"/>
        <v/>
      </c>
      <c r="L402" s="10"/>
      <c r="M402" s="9"/>
      <c r="N402" s="9"/>
      <c r="O402" s="9"/>
    </row>
    <row r="403" spans="2:15" x14ac:dyDescent="0.3">
      <c r="B403" s="9"/>
      <c r="C403" s="10"/>
      <c r="D403" s="130" t="str">
        <f t="shared" ca="1" si="58"/>
        <v/>
      </c>
      <c r="E403" s="13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132" t="str">
        <f t="shared" ca="1" si="63"/>
        <v/>
      </c>
      <c r="G403" s="132" t="str">
        <f t="shared" ca="1" si="59"/>
        <v/>
      </c>
      <c r="H403" s="133" t="str">
        <f t="shared" ca="1" si="60"/>
        <v/>
      </c>
      <c r="I403" s="134" t="str">
        <f t="shared" ca="1" si="61"/>
        <v/>
      </c>
      <c r="J403" s="133" t="str">
        <f t="shared" ca="1" si="62"/>
        <v/>
      </c>
      <c r="K403" s="147" t="str">
        <f t="shared" ca="1" si="64"/>
        <v/>
      </c>
      <c r="L403" s="10"/>
      <c r="M403" s="9"/>
      <c r="N403" s="9"/>
      <c r="O403" s="9"/>
    </row>
    <row r="404" spans="2:15" x14ac:dyDescent="0.3">
      <c r="B404" s="9"/>
      <c r="C404" s="10"/>
      <c r="D404" s="130" t="str">
        <f t="shared" ref="D404:D467" ca="1" si="65">IF(K403="","",IF($H$5,IF(OR(D403&gt;=$H$8,ROUND(K403,2)&lt;=0),"",D403+1),IF(OR(D403&gt;=$H$8,K403&lt;=0),"",D403+1)))</f>
        <v/>
      </c>
      <c r="E404" s="13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132" t="str">
        <f t="shared" ca="1" si="63"/>
        <v/>
      </c>
      <c r="G404" s="132" t="str">
        <f t="shared" ref="G404:G467" ca="1" si="66">IF($P$17=0,"",IF(D404&lt;&gt;"",IF(AND(D404=1,$H$4=1),0,IF($H$5,ROUND($K$5*K403,0),$K$5*K403)),""))</f>
        <v/>
      </c>
      <c r="H404" s="133" t="str">
        <f t="shared" ref="H404:H467" ca="1" si="67">IF($P$17=1,IF(D404="","",IF(I404&lt;&gt;"",F404-G404+I404,F404-G404)),"")</f>
        <v/>
      </c>
      <c r="I404" s="134" t="str">
        <f t="shared" ref="I404:I467" ca="1" si="68">IF($P$17=1,IF(J404&gt;=F404,IF(D404&lt;$K$12,IF(AND(D404&lt;&gt;"",F404+($J$19-F404)&lt;K403),(J404-F404),IF(AND(D404&lt;&gt;"",J404=F404),0,IF(D404&lt;&gt;"",0,""))),""),0),"")</f>
        <v/>
      </c>
      <c r="J404" s="133" t="str">
        <f t="shared" ref="J404:J467" ca="1" si="69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147" t="str">
        <f t="shared" ca="1" si="64"/>
        <v/>
      </c>
      <c r="L404" s="10"/>
      <c r="M404" s="9"/>
      <c r="N404" s="9"/>
      <c r="O404" s="9"/>
    </row>
    <row r="405" spans="2:15" x14ac:dyDescent="0.3">
      <c r="B405" s="9"/>
      <c r="C405" s="10"/>
      <c r="D405" s="130" t="str">
        <f t="shared" ca="1" si="65"/>
        <v/>
      </c>
      <c r="E405" s="13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132" t="str">
        <f t="shared" ref="F405:F468" ca="1" si="70">IF($P$17=1,IF(D405="","",IF($H$5,IF(OR(D405=$H$8,$K$12&gt;ROUND((1+$K$5)*K404,0),ROUND((1+$K$5)*K404,0),$K$12),IF(OR(D405=$H$8,$K$12&gt;(1+$K$5)*K404),ROUND((1+$K$5)*K404,0),$K$12)),0)),"")</f>
        <v/>
      </c>
      <c r="G405" s="132" t="str">
        <f t="shared" ca="1" si="66"/>
        <v/>
      </c>
      <c r="H405" s="133" t="str">
        <f t="shared" ca="1" si="67"/>
        <v/>
      </c>
      <c r="I405" s="134" t="str">
        <f t="shared" ca="1" si="68"/>
        <v/>
      </c>
      <c r="J405" s="133" t="str">
        <f t="shared" ca="1" si="69"/>
        <v/>
      </c>
      <c r="K405" s="147" t="str">
        <f t="shared" ref="K405:K468" ca="1" si="71">IF($P$17=1,IF(J405&lt;&gt;0,IF(D405&lt;&gt;"",K404-(J405-G405),""),K404),"")</f>
        <v/>
      </c>
      <c r="L405" s="10"/>
      <c r="M405" s="9"/>
      <c r="N405" s="9"/>
      <c r="O405" s="9"/>
    </row>
    <row r="406" spans="2:15" x14ac:dyDescent="0.3">
      <c r="B406" s="9"/>
      <c r="C406" s="10"/>
      <c r="D406" s="130" t="str">
        <f t="shared" ca="1" si="65"/>
        <v/>
      </c>
      <c r="E406" s="13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132" t="str">
        <f t="shared" ca="1" si="70"/>
        <v/>
      </c>
      <c r="G406" s="132" t="str">
        <f t="shared" ca="1" si="66"/>
        <v/>
      </c>
      <c r="H406" s="133" t="str">
        <f t="shared" ca="1" si="67"/>
        <v/>
      </c>
      <c r="I406" s="134" t="str">
        <f t="shared" ca="1" si="68"/>
        <v/>
      </c>
      <c r="J406" s="133" t="str">
        <f t="shared" ca="1" si="69"/>
        <v/>
      </c>
      <c r="K406" s="147" t="str">
        <f t="shared" ca="1" si="71"/>
        <v/>
      </c>
      <c r="L406" s="10"/>
      <c r="M406" s="9"/>
      <c r="N406" s="9"/>
      <c r="O406" s="9"/>
    </row>
    <row r="407" spans="2:15" x14ac:dyDescent="0.3">
      <c r="B407" s="9"/>
      <c r="C407" s="10"/>
      <c r="D407" s="130" t="str">
        <f t="shared" ca="1" si="65"/>
        <v/>
      </c>
      <c r="E407" s="13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132" t="str">
        <f t="shared" ca="1" si="70"/>
        <v/>
      </c>
      <c r="G407" s="132" t="str">
        <f t="shared" ca="1" si="66"/>
        <v/>
      </c>
      <c r="H407" s="133" t="str">
        <f t="shared" ca="1" si="67"/>
        <v/>
      </c>
      <c r="I407" s="134" t="str">
        <f t="shared" ca="1" si="68"/>
        <v/>
      </c>
      <c r="J407" s="133" t="str">
        <f t="shared" ca="1" si="69"/>
        <v/>
      </c>
      <c r="K407" s="147" t="str">
        <f t="shared" ca="1" si="71"/>
        <v/>
      </c>
      <c r="L407" s="10"/>
      <c r="M407" s="9"/>
      <c r="N407" s="9"/>
      <c r="O407" s="9"/>
    </row>
    <row r="408" spans="2:15" x14ac:dyDescent="0.3">
      <c r="B408" s="9"/>
      <c r="C408" s="10"/>
      <c r="D408" s="130" t="str">
        <f t="shared" ca="1" si="65"/>
        <v/>
      </c>
      <c r="E408" s="13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132" t="str">
        <f t="shared" ca="1" si="70"/>
        <v/>
      </c>
      <c r="G408" s="132" t="str">
        <f t="shared" ca="1" si="66"/>
        <v/>
      </c>
      <c r="H408" s="133" t="str">
        <f t="shared" ca="1" si="67"/>
        <v/>
      </c>
      <c r="I408" s="134" t="str">
        <f t="shared" ca="1" si="68"/>
        <v/>
      </c>
      <c r="J408" s="133" t="str">
        <f t="shared" ca="1" si="69"/>
        <v/>
      </c>
      <c r="K408" s="147" t="str">
        <f t="shared" ca="1" si="71"/>
        <v/>
      </c>
      <c r="L408" s="10"/>
      <c r="M408" s="9"/>
      <c r="N408" s="9"/>
      <c r="O408" s="9"/>
    </row>
    <row r="409" spans="2:15" x14ac:dyDescent="0.3">
      <c r="B409" s="9"/>
      <c r="C409" s="10"/>
      <c r="D409" s="130" t="str">
        <f t="shared" ca="1" si="65"/>
        <v/>
      </c>
      <c r="E409" s="13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132" t="str">
        <f t="shared" ca="1" si="70"/>
        <v/>
      </c>
      <c r="G409" s="132" t="str">
        <f t="shared" ca="1" si="66"/>
        <v/>
      </c>
      <c r="H409" s="133" t="str">
        <f t="shared" ca="1" si="67"/>
        <v/>
      </c>
      <c r="I409" s="134" t="str">
        <f t="shared" ca="1" si="68"/>
        <v/>
      </c>
      <c r="J409" s="133" t="str">
        <f t="shared" ca="1" si="69"/>
        <v/>
      </c>
      <c r="K409" s="147" t="str">
        <f t="shared" ca="1" si="71"/>
        <v/>
      </c>
      <c r="L409" s="10"/>
      <c r="M409" s="9"/>
      <c r="N409" s="9"/>
      <c r="O409" s="9"/>
    </row>
    <row r="410" spans="2:15" x14ac:dyDescent="0.3">
      <c r="B410" s="9"/>
      <c r="C410" s="10"/>
      <c r="D410" s="130" t="str">
        <f t="shared" ca="1" si="65"/>
        <v/>
      </c>
      <c r="E410" s="13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132" t="str">
        <f t="shared" ca="1" si="70"/>
        <v/>
      </c>
      <c r="G410" s="132" t="str">
        <f t="shared" ca="1" si="66"/>
        <v/>
      </c>
      <c r="H410" s="133" t="str">
        <f t="shared" ca="1" si="67"/>
        <v/>
      </c>
      <c r="I410" s="134" t="str">
        <f t="shared" ca="1" si="68"/>
        <v/>
      </c>
      <c r="J410" s="133" t="str">
        <f t="shared" ca="1" si="69"/>
        <v/>
      </c>
      <c r="K410" s="147" t="str">
        <f t="shared" ca="1" si="71"/>
        <v/>
      </c>
      <c r="L410" s="10"/>
      <c r="M410" s="9"/>
      <c r="N410" s="9"/>
      <c r="O410" s="9"/>
    </row>
    <row r="411" spans="2:15" x14ac:dyDescent="0.3">
      <c r="B411" s="9"/>
      <c r="C411" s="10"/>
      <c r="D411" s="130" t="str">
        <f t="shared" ca="1" si="65"/>
        <v/>
      </c>
      <c r="E411" s="13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132" t="str">
        <f t="shared" ca="1" si="70"/>
        <v/>
      </c>
      <c r="G411" s="132" t="str">
        <f t="shared" ca="1" si="66"/>
        <v/>
      </c>
      <c r="H411" s="133" t="str">
        <f t="shared" ca="1" si="67"/>
        <v/>
      </c>
      <c r="I411" s="134" t="str">
        <f t="shared" ca="1" si="68"/>
        <v/>
      </c>
      <c r="J411" s="133" t="str">
        <f t="shared" ca="1" si="69"/>
        <v/>
      </c>
      <c r="K411" s="147" t="str">
        <f t="shared" ca="1" si="71"/>
        <v/>
      </c>
      <c r="L411" s="10"/>
      <c r="M411" s="9"/>
      <c r="N411" s="9"/>
      <c r="O411" s="9"/>
    </row>
    <row r="412" spans="2:15" x14ac:dyDescent="0.3">
      <c r="B412" s="9"/>
      <c r="C412" s="10"/>
      <c r="D412" s="130" t="str">
        <f t="shared" ca="1" si="65"/>
        <v/>
      </c>
      <c r="E412" s="13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132" t="str">
        <f t="shared" ca="1" si="70"/>
        <v/>
      </c>
      <c r="G412" s="132" t="str">
        <f t="shared" ca="1" si="66"/>
        <v/>
      </c>
      <c r="H412" s="133" t="str">
        <f t="shared" ca="1" si="67"/>
        <v/>
      </c>
      <c r="I412" s="134" t="str">
        <f t="shared" ca="1" si="68"/>
        <v/>
      </c>
      <c r="J412" s="133" t="str">
        <f t="shared" ca="1" si="69"/>
        <v/>
      </c>
      <c r="K412" s="147" t="str">
        <f t="shared" ca="1" si="71"/>
        <v/>
      </c>
      <c r="L412" s="10"/>
      <c r="M412" s="9"/>
      <c r="N412" s="9"/>
      <c r="O412" s="9"/>
    </row>
    <row r="413" spans="2:15" x14ac:dyDescent="0.3">
      <c r="B413" s="9"/>
      <c r="C413" s="10"/>
      <c r="D413" s="130" t="str">
        <f t="shared" ca="1" si="65"/>
        <v/>
      </c>
      <c r="E413" s="13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132" t="str">
        <f t="shared" ca="1" si="70"/>
        <v/>
      </c>
      <c r="G413" s="132" t="str">
        <f t="shared" ca="1" si="66"/>
        <v/>
      </c>
      <c r="H413" s="133" t="str">
        <f t="shared" ca="1" si="67"/>
        <v/>
      </c>
      <c r="I413" s="134" t="str">
        <f t="shared" ca="1" si="68"/>
        <v/>
      </c>
      <c r="J413" s="133" t="str">
        <f t="shared" ca="1" si="69"/>
        <v/>
      </c>
      <c r="K413" s="147" t="str">
        <f t="shared" ca="1" si="71"/>
        <v/>
      </c>
      <c r="L413" s="10"/>
      <c r="M413" s="9"/>
      <c r="N413" s="9"/>
      <c r="O413" s="9"/>
    </row>
    <row r="414" spans="2:15" x14ac:dyDescent="0.3">
      <c r="B414" s="9"/>
      <c r="C414" s="10"/>
      <c r="D414" s="130" t="str">
        <f t="shared" ca="1" si="65"/>
        <v/>
      </c>
      <c r="E414" s="13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132" t="str">
        <f t="shared" ca="1" si="70"/>
        <v/>
      </c>
      <c r="G414" s="132" t="str">
        <f t="shared" ca="1" si="66"/>
        <v/>
      </c>
      <c r="H414" s="133" t="str">
        <f t="shared" ca="1" si="67"/>
        <v/>
      </c>
      <c r="I414" s="134" t="str">
        <f t="shared" ca="1" si="68"/>
        <v/>
      </c>
      <c r="J414" s="133" t="str">
        <f t="shared" ca="1" si="69"/>
        <v/>
      </c>
      <c r="K414" s="147" t="str">
        <f t="shared" ca="1" si="71"/>
        <v/>
      </c>
      <c r="L414" s="10"/>
      <c r="M414" s="9"/>
      <c r="N414" s="9"/>
      <c r="O414" s="9"/>
    </row>
    <row r="415" spans="2:15" x14ac:dyDescent="0.3">
      <c r="B415" s="9"/>
      <c r="C415" s="10"/>
      <c r="D415" s="130" t="str">
        <f t="shared" ca="1" si="65"/>
        <v/>
      </c>
      <c r="E415" s="13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132" t="str">
        <f t="shared" ca="1" si="70"/>
        <v/>
      </c>
      <c r="G415" s="132" t="str">
        <f t="shared" ca="1" si="66"/>
        <v/>
      </c>
      <c r="H415" s="133" t="str">
        <f t="shared" ca="1" si="67"/>
        <v/>
      </c>
      <c r="I415" s="134" t="str">
        <f t="shared" ca="1" si="68"/>
        <v/>
      </c>
      <c r="J415" s="133" t="str">
        <f t="shared" ca="1" si="69"/>
        <v/>
      </c>
      <c r="K415" s="147" t="str">
        <f t="shared" ca="1" si="71"/>
        <v/>
      </c>
      <c r="L415" s="10"/>
      <c r="M415" s="9"/>
      <c r="N415" s="9"/>
      <c r="O415" s="9"/>
    </row>
    <row r="416" spans="2:15" x14ac:dyDescent="0.3">
      <c r="B416" s="9"/>
      <c r="C416" s="10"/>
      <c r="D416" s="130" t="str">
        <f t="shared" ca="1" si="65"/>
        <v/>
      </c>
      <c r="E416" s="13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132" t="str">
        <f t="shared" ca="1" si="70"/>
        <v/>
      </c>
      <c r="G416" s="132" t="str">
        <f t="shared" ca="1" si="66"/>
        <v/>
      </c>
      <c r="H416" s="133" t="str">
        <f t="shared" ca="1" si="67"/>
        <v/>
      </c>
      <c r="I416" s="134" t="str">
        <f t="shared" ca="1" si="68"/>
        <v/>
      </c>
      <c r="J416" s="133" t="str">
        <f t="shared" ca="1" si="69"/>
        <v/>
      </c>
      <c r="K416" s="147" t="str">
        <f t="shared" ca="1" si="71"/>
        <v/>
      </c>
      <c r="L416" s="10"/>
      <c r="M416" s="9"/>
      <c r="N416" s="9"/>
      <c r="O416" s="9"/>
    </row>
    <row r="417" spans="2:15" x14ac:dyDescent="0.3">
      <c r="B417" s="9"/>
      <c r="C417" s="10"/>
      <c r="D417" s="130" t="str">
        <f t="shared" ca="1" si="65"/>
        <v/>
      </c>
      <c r="E417" s="13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132" t="str">
        <f t="shared" ca="1" si="70"/>
        <v/>
      </c>
      <c r="G417" s="132" t="str">
        <f t="shared" ca="1" si="66"/>
        <v/>
      </c>
      <c r="H417" s="133" t="str">
        <f t="shared" ca="1" si="67"/>
        <v/>
      </c>
      <c r="I417" s="134" t="str">
        <f t="shared" ca="1" si="68"/>
        <v/>
      </c>
      <c r="J417" s="133" t="str">
        <f t="shared" ca="1" si="69"/>
        <v/>
      </c>
      <c r="K417" s="147" t="str">
        <f t="shared" ca="1" si="71"/>
        <v/>
      </c>
      <c r="L417" s="10"/>
      <c r="M417" s="9"/>
      <c r="N417" s="9"/>
      <c r="O417" s="9"/>
    </row>
    <row r="418" spans="2:15" x14ac:dyDescent="0.3">
      <c r="B418" s="9"/>
      <c r="C418" s="10"/>
      <c r="D418" s="130" t="str">
        <f t="shared" ca="1" si="65"/>
        <v/>
      </c>
      <c r="E418" s="13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132" t="str">
        <f t="shared" ca="1" si="70"/>
        <v/>
      </c>
      <c r="G418" s="132" t="str">
        <f t="shared" ca="1" si="66"/>
        <v/>
      </c>
      <c r="H418" s="133" t="str">
        <f t="shared" ca="1" si="67"/>
        <v/>
      </c>
      <c r="I418" s="134" t="str">
        <f t="shared" ca="1" si="68"/>
        <v/>
      </c>
      <c r="J418" s="133" t="str">
        <f t="shared" ca="1" si="69"/>
        <v/>
      </c>
      <c r="K418" s="147" t="str">
        <f t="shared" ca="1" si="71"/>
        <v/>
      </c>
      <c r="L418" s="10"/>
      <c r="M418" s="9"/>
      <c r="N418" s="9"/>
      <c r="O418" s="9"/>
    </row>
    <row r="419" spans="2:15" x14ac:dyDescent="0.3">
      <c r="B419" s="9"/>
      <c r="C419" s="10"/>
      <c r="D419" s="130" t="str">
        <f t="shared" ca="1" si="65"/>
        <v/>
      </c>
      <c r="E419" s="13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132" t="str">
        <f t="shared" ca="1" si="70"/>
        <v/>
      </c>
      <c r="G419" s="132" t="str">
        <f t="shared" ca="1" si="66"/>
        <v/>
      </c>
      <c r="H419" s="133" t="str">
        <f t="shared" ca="1" si="67"/>
        <v/>
      </c>
      <c r="I419" s="134" t="str">
        <f t="shared" ca="1" si="68"/>
        <v/>
      </c>
      <c r="J419" s="133" t="str">
        <f t="shared" ca="1" si="69"/>
        <v/>
      </c>
      <c r="K419" s="147" t="str">
        <f t="shared" ca="1" si="71"/>
        <v/>
      </c>
      <c r="L419" s="10"/>
      <c r="M419" s="9"/>
      <c r="N419" s="9"/>
      <c r="O419" s="9"/>
    </row>
    <row r="420" spans="2:15" x14ac:dyDescent="0.3">
      <c r="B420" s="9"/>
      <c r="C420" s="10"/>
      <c r="D420" s="130" t="str">
        <f t="shared" ca="1" si="65"/>
        <v/>
      </c>
      <c r="E420" s="13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132" t="str">
        <f t="shared" ca="1" si="70"/>
        <v/>
      </c>
      <c r="G420" s="132" t="str">
        <f t="shared" ca="1" si="66"/>
        <v/>
      </c>
      <c r="H420" s="133" t="str">
        <f t="shared" ca="1" si="67"/>
        <v/>
      </c>
      <c r="I420" s="134" t="str">
        <f t="shared" ca="1" si="68"/>
        <v/>
      </c>
      <c r="J420" s="133" t="str">
        <f t="shared" ca="1" si="69"/>
        <v/>
      </c>
      <c r="K420" s="147" t="str">
        <f t="shared" ca="1" si="71"/>
        <v/>
      </c>
      <c r="L420" s="10"/>
      <c r="M420" s="9"/>
      <c r="N420" s="9"/>
      <c r="O420" s="9"/>
    </row>
    <row r="421" spans="2:15" x14ac:dyDescent="0.3">
      <c r="B421" s="9"/>
      <c r="C421" s="10"/>
      <c r="D421" s="130" t="str">
        <f t="shared" ca="1" si="65"/>
        <v/>
      </c>
      <c r="E421" s="13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132" t="str">
        <f t="shared" ca="1" si="70"/>
        <v/>
      </c>
      <c r="G421" s="132" t="str">
        <f t="shared" ca="1" si="66"/>
        <v/>
      </c>
      <c r="H421" s="133" t="str">
        <f t="shared" ca="1" si="67"/>
        <v/>
      </c>
      <c r="I421" s="134" t="str">
        <f t="shared" ca="1" si="68"/>
        <v/>
      </c>
      <c r="J421" s="133" t="str">
        <f t="shared" ca="1" si="69"/>
        <v/>
      </c>
      <c r="K421" s="147" t="str">
        <f t="shared" ca="1" si="71"/>
        <v/>
      </c>
      <c r="L421" s="10"/>
      <c r="M421" s="9"/>
      <c r="N421" s="9"/>
      <c r="O421" s="9"/>
    </row>
    <row r="422" spans="2:15" x14ac:dyDescent="0.3">
      <c r="B422" s="9"/>
      <c r="C422" s="10"/>
      <c r="D422" s="130" t="str">
        <f t="shared" ca="1" si="65"/>
        <v/>
      </c>
      <c r="E422" s="13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132" t="str">
        <f t="shared" ca="1" si="70"/>
        <v/>
      </c>
      <c r="G422" s="132" t="str">
        <f t="shared" ca="1" si="66"/>
        <v/>
      </c>
      <c r="H422" s="133" t="str">
        <f t="shared" ca="1" si="67"/>
        <v/>
      </c>
      <c r="I422" s="134" t="str">
        <f t="shared" ca="1" si="68"/>
        <v/>
      </c>
      <c r="J422" s="133" t="str">
        <f t="shared" ca="1" si="69"/>
        <v/>
      </c>
      <c r="K422" s="147" t="str">
        <f t="shared" ca="1" si="71"/>
        <v/>
      </c>
      <c r="L422" s="10"/>
      <c r="M422" s="9"/>
      <c r="N422" s="9"/>
      <c r="O422" s="9"/>
    </row>
    <row r="423" spans="2:15" x14ac:dyDescent="0.3">
      <c r="B423" s="9"/>
      <c r="C423" s="10"/>
      <c r="D423" s="130" t="str">
        <f t="shared" ca="1" si="65"/>
        <v/>
      </c>
      <c r="E423" s="13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132" t="str">
        <f t="shared" ca="1" si="70"/>
        <v/>
      </c>
      <c r="G423" s="132" t="str">
        <f t="shared" ca="1" si="66"/>
        <v/>
      </c>
      <c r="H423" s="133" t="str">
        <f t="shared" ca="1" si="67"/>
        <v/>
      </c>
      <c r="I423" s="134" t="str">
        <f t="shared" ca="1" si="68"/>
        <v/>
      </c>
      <c r="J423" s="133" t="str">
        <f t="shared" ca="1" si="69"/>
        <v/>
      </c>
      <c r="K423" s="147" t="str">
        <f t="shared" ca="1" si="71"/>
        <v/>
      </c>
      <c r="L423" s="10"/>
      <c r="M423" s="9"/>
      <c r="N423" s="9"/>
      <c r="O423" s="9"/>
    </row>
    <row r="424" spans="2:15" x14ac:dyDescent="0.3">
      <c r="B424" s="9"/>
      <c r="C424" s="10"/>
      <c r="D424" s="130" t="str">
        <f t="shared" ca="1" si="65"/>
        <v/>
      </c>
      <c r="E424" s="13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132" t="str">
        <f t="shared" ca="1" si="70"/>
        <v/>
      </c>
      <c r="G424" s="132" t="str">
        <f t="shared" ca="1" si="66"/>
        <v/>
      </c>
      <c r="H424" s="133" t="str">
        <f t="shared" ca="1" si="67"/>
        <v/>
      </c>
      <c r="I424" s="134" t="str">
        <f t="shared" ca="1" si="68"/>
        <v/>
      </c>
      <c r="J424" s="133" t="str">
        <f t="shared" ca="1" si="69"/>
        <v/>
      </c>
      <c r="K424" s="147" t="str">
        <f t="shared" ca="1" si="71"/>
        <v/>
      </c>
      <c r="L424" s="10"/>
      <c r="M424" s="9"/>
      <c r="N424" s="9"/>
      <c r="O424" s="9"/>
    </row>
    <row r="425" spans="2:15" x14ac:dyDescent="0.3">
      <c r="B425" s="9"/>
      <c r="C425" s="10"/>
      <c r="D425" s="130" t="str">
        <f t="shared" ca="1" si="65"/>
        <v/>
      </c>
      <c r="E425" s="13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132" t="str">
        <f t="shared" ca="1" si="70"/>
        <v/>
      </c>
      <c r="G425" s="132" t="str">
        <f t="shared" ca="1" si="66"/>
        <v/>
      </c>
      <c r="H425" s="133" t="str">
        <f t="shared" ca="1" si="67"/>
        <v/>
      </c>
      <c r="I425" s="134" t="str">
        <f t="shared" ca="1" si="68"/>
        <v/>
      </c>
      <c r="J425" s="133" t="str">
        <f t="shared" ca="1" si="69"/>
        <v/>
      </c>
      <c r="K425" s="147" t="str">
        <f t="shared" ca="1" si="71"/>
        <v/>
      </c>
      <c r="L425" s="10"/>
      <c r="M425" s="9"/>
      <c r="N425" s="9"/>
      <c r="O425" s="9"/>
    </row>
    <row r="426" spans="2:15" x14ac:dyDescent="0.3">
      <c r="B426" s="9"/>
      <c r="C426" s="10"/>
      <c r="D426" s="130" t="str">
        <f t="shared" ca="1" si="65"/>
        <v/>
      </c>
      <c r="E426" s="13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132" t="str">
        <f t="shared" ca="1" si="70"/>
        <v/>
      </c>
      <c r="G426" s="132" t="str">
        <f t="shared" ca="1" si="66"/>
        <v/>
      </c>
      <c r="H426" s="133" t="str">
        <f t="shared" ca="1" si="67"/>
        <v/>
      </c>
      <c r="I426" s="134" t="str">
        <f t="shared" ca="1" si="68"/>
        <v/>
      </c>
      <c r="J426" s="133" t="str">
        <f t="shared" ca="1" si="69"/>
        <v/>
      </c>
      <c r="K426" s="147" t="str">
        <f t="shared" ca="1" si="71"/>
        <v/>
      </c>
      <c r="L426" s="10"/>
      <c r="M426" s="9"/>
      <c r="N426" s="9"/>
      <c r="O426" s="9"/>
    </row>
    <row r="427" spans="2:15" x14ac:dyDescent="0.3">
      <c r="B427" s="9"/>
      <c r="C427" s="10"/>
      <c r="D427" s="130" t="str">
        <f t="shared" ca="1" si="65"/>
        <v/>
      </c>
      <c r="E427" s="13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132" t="str">
        <f t="shared" ca="1" si="70"/>
        <v/>
      </c>
      <c r="G427" s="132" t="str">
        <f t="shared" ca="1" si="66"/>
        <v/>
      </c>
      <c r="H427" s="133" t="str">
        <f t="shared" ca="1" si="67"/>
        <v/>
      </c>
      <c r="I427" s="134" t="str">
        <f t="shared" ca="1" si="68"/>
        <v/>
      </c>
      <c r="J427" s="133" t="str">
        <f t="shared" ca="1" si="69"/>
        <v/>
      </c>
      <c r="K427" s="147" t="str">
        <f t="shared" ca="1" si="71"/>
        <v/>
      </c>
      <c r="L427" s="10"/>
      <c r="M427" s="9"/>
      <c r="N427" s="9"/>
      <c r="O427" s="9"/>
    </row>
    <row r="428" spans="2:15" x14ac:dyDescent="0.3">
      <c r="B428" s="9"/>
      <c r="C428" s="10"/>
      <c r="D428" s="130" t="str">
        <f t="shared" ca="1" si="65"/>
        <v/>
      </c>
      <c r="E428" s="13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132" t="str">
        <f t="shared" ca="1" si="70"/>
        <v/>
      </c>
      <c r="G428" s="132" t="str">
        <f t="shared" ca="1" si="66"/>
        <v/>
      </c>
      <c r="H428" s="133" t="str">
        <f t="shared" ca="1" si="67"/>
        <v/>
      </c>
      <c r="I428" s="134" t="str">
        <f t="shared" ca="1" si="68"/>
        <v/>
      </c>
      <c r="J428" s="133" t="str">
        <f t="shared" ca="1" si="69"/>
        <v/>
      </c>
      <c r="K428" s="147" t="str">
        <f t="shared" ca="1" si="71"/>
        <v/>
      </c>
      <c r="L428" s="10"/>
      <c r="M428" s="9"/>
      <c r="N428" s="9"/>
      <c r="O428" s="9"/>
    </row>
    <row r="429" spans="2:15" x14ac:dyDescent="0.3">
      <c r="B429" s="9"/>
      <c r="C429" s="10"/>
      <c r="D429" s="130" t="str">
        <f t="shared" ca="1" si="65"/>
        <v/>
      </c>
      <c r="E429" s="13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132" t="str">
        <f t="shared" ca="1" si="70"/>
        <v/>
      </c>
      <c r="G429" s="132" t="str">
        <f t="shared" ca="1" si="66"/>
        <v/>
      </c>
      <c r="H429" s="133" t="str">
        <f t="shared" ca="1" si="67"/>
        <v/>
      </c>
      <c r="I429" s="134" t="str">
        <f t="shared" ca="1" si="68"/>
        <v/>
      </c>
      <c r="J429" s="133" t="str">
        <f t="shared" ca="1" si="69"/>
        <v/>
      </c>
      <c r="K429" s="147" t="str">
        <f t="shared" ca="1" si="71"/>
        <v/>
      </c>
      <c r="L429" s="10"/>
      <c r="M429" s="9"/>
      <c r="N429" s="9"/>
      <c r="O429" s="9"/>
    </row>
    <row r="430" spans="2:15" x14ac:dyDescent="0.3">
      <c r="B430" s="9"/>
      <c r="C430" s="10"/>
      <c r="D430" s="130" t="str">
        <f t="shared" ca="1" si="65"/>
        <v/>
      </c>
      <c r="E430" s="13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132" t="str">
        <f t="shared" ca="1" si="70"/>
        <v/>
      </c>
      <c r="G430" s="132" t="str">
        <f t="shared" ca="1" si="66"/>
        <v/>
      </c>
      <c r="H430" s="133" t="str">
        <f t="shared" ca="1" si="67"/>
        <v/>
      </c>
      <c r="I430" s="134" t="str">
        <f t="shared" ca="1" si="68"/>
        <v/>
      </c>
      <c r="J430" s="133" t="str">
        <f t="shared" ca="1" si="69"/>
        <v/>
      </c>
      <c r="K430" s="147" t="str">
        <f t="shared" ca="1" si="71"/>
        <v/>
      </c>
      <c r="L430" s="10"/>
      <c r="M430" s="9"/>
      <c r="N430" s="9"/>
      <c r="O430" s="9"/>
    </row>
    <row r="431" spans="2:15" x14ac:dyDescent="0.3">
      <c r="B431" s="9"/>
      <c r="C431" s="10"/>
      <c r="D431" s="130" t="str">
        <f t="shared" ca="1" si="65"/>
        <v/>
      </c>
      <c r="E431" s="13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132" t="str">
        <f t="shared" ca="1" si="70"/>
        <v/>
      </c>
      <c r="G431" s="132" t="str">
        <f t="shared" ca="1" si="66"/>
        <v/>
      </c>
      <c r="H431" s="133" t="str">
        <f t="shared" ca="1" si="67"/>
        <v/>
      </c>
      <c r="I431" s="134" t="str">
        <f t="shared" ca="1" si="68"/>
        <v/>
      </c>
      <c r="J431" s="133" t="str">
        <f t="shared" ca="1" si="69"/>
        <v/>
      </c>
      <c r="K431" s="147" t="str">
        <f t="shared" ca="1" si="71"/>
        <v/>
      </c>
      <c r="L431" s="10"/>
      <c r="M431" s="9"/>
      <c r="N431" s="9"/>
      <c r="O431" s="9"/>
    </row>
    <row r="432" spans="2:15" x14ac:dyDescent="0.3">
      <c r="B432" s="9"/>
      <c r="C432" s="10"/>
      <c r="D432" s="130" t="str">
        <f t="shared" ca="1" si="65"/>
        <v/>
      </c>
      <c r="E432" s="13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132" t="str">
        <f t="shared" ca="1" si="70"/>
        <v/>
      </c>
      <c r="G432" s="132" t="str">
        <f t="shared" ca="1" si="66"/>
        <v/>
      </c>
      <c r="H432" s="133" t="str">
        <f t="shared" ca="1" si="67"/>
        <v/>
      </c>
      <c r="I432" s="134" t="str">
        <f t="shared" ca="1" si="68"/>
        <v/>
      </c>
      <c r="J432" s="133" t="str">
        <f t="shared" ca="1" si="69"/>
        <v/>
      </c>
      <c r="K432" s="147" t="str">
        <f t="shared" ca="1" si="71"/>
        <v/>
      </c>
      <c r="L432" s="10"/>
      <c r="M432" s="9"/>
      <c r="N432" s="9"/>
      <c r="O432" s="9"/>
    </row>
    <row r="433" spans="2:15" x14ac:dyDescent="0.3">
      <c r="B433" s="9"/>
      <c r="C433" s="10"/>
      <c r="D433" s="130" t="str">
        <f t="shared" ca="1" si="65"/>
        <v/>
      </c>
      <c r="E433" s="13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132" t="str">
        <f t="shared" ca="1" si="70"/>
        <v/>
      </c>
      <c r="G433" s="132" t="str">
        <f t="shared" ca="1" si="66"/>
        <v/>
      </c>
      <c r="H433" s="133" t="str">
        <f t="shared" ca="1" si="67"/>
        <v/>
      </c>
      <c r="I433" s="134" t="str">
        <f t="shared" ca="1" si="68"/>
        <v/>
      </c>
      <c r="J433" s="133" t="str">
        <f t="shared" ca="1" si="69"/>
        <v/>
      </c>
      <c r="K433" s="147" t="str">
        <f t="shared" ca="1" si="71"/>
        <v/>
      </c>
      <c r="L433" s="10"/>
      <c r="M433" s="9"/>
      <c r="N433" s="9"/>
      <c r="O433" s="9"/>
    </row>
    <row r="434" spans="2:15" x14ac:dyDescent="0.3">
      <c r="B434" s="9"/>
      <c r="C434" s="10"/>
      <c r="D434" s="130" t="str">
        <f t="shared" ca="1" si="65"/>
        <v/>
      </c>
      <c r="E434" s="13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132" t="str">
        <f t="shared" ca="1" si="70"/>
        <v/>
      </c>
      <c r="G434" s="132" t="str">
        <f t="shared" ca="1" si="66"/>
        <v/>
      </c>
      <c r="H434" s="133" t="str">
        <f t="shared" ca="1" si="67"/>
        <v/>
      </c>
      <c r="I434" s="134" t="str">
        <f t="shared" ca="1" si="68"/>
        <v/>
      </c>
      <c r="J434" s="133" t="str">
        <f t="shared" ca="1" si="69"/>
        <v/>
      </c>
      <c r="K434" s="147" t="str">
        <f t="shared" ca="1" si="71"/>
        <v/>
      </c>
      <c r="L434" s="10"/>
      <c r="M434" s="9"/>
      <c r="N434" s="9"/>
      <c r="O434" s="9"/>
    </row>
    <row r="435" spans="2:15" x14ac:dyDescent="0.3">
      <c r="B435" s="9"/>
      <c r="C435" s="10"/>
      <c r="D435" s="130" t="str">
        <f t="shared" ca="1" si="65"/>
        <v/>
      </c>
      <c r="E435" s="13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132" t="str">
        <f t="shared" ca="1" si="70"/>
        <v/>
      </c>
      <c r="G435" s="132" t="str">
        <f t="shared" ca="1" si="66"/>
        <v/>
      </c>
      <c r="H435" s="133" t="str">
        <f t="shared" ca="1" si="67"/>
        <v/>
      </c>
      <c r="I435" s="134" t="str">
        <f t="shared" ca="1" si="68"/>
        <v/>
      </c>
      <c r="J435" s="133" t="str">
        <f t="shared" ca="1" si="69"/>
        <v/>
      </c>
      <c r="K435" s="147" t="str">
        <f t="shared" ca="1" si="71"/>
        <v/>
      </c>
      <c r="L435" s="10"/>
      <c r="M435" s="9"/>
      <c r="N435" s="9"/>
      <c r="O435" s="9"/>
    </row>
    <row r="436" spans="2:15" x14ac:dyDescent="0.3">
      <c r="B436" s="9"/>
      <c r="C436" s="10"/>
      <c r="D436" s="130" t="str">
        <f t="shared" ca="1" si="65"/>
        <v/>
      </c>
      <c r="E436" s="13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132" t="str">
        <f t="shared" ca="1" si="70"/>
        <v/>
      </c>
      <c r="G436" s="132" t="str">
        <f t="shared" ca="1" si="66"/>
        <v/>
      </c>
      <c r="H436" s="133" t="str">
        <f t="shared" ca="1" si="67"/>
        <v/>
      </c>
      <c r="I436" s="134" t="str">
        <f t="shared" ca="1" si="68"/>
        <v/>
      </c>
      <c r="J436" s="133" t="str">
        <f t="shared" ca="1" si="69"/>
        <v/>
      </c>
      <c r="K436" s="147" t="str">
        <f t="shared" ca="1" si="71"/>
        <v/>
      </c>
      <c r="L436" s="10"/>
      <c r="M436" s="9"/>
      <c r="N436" s="9"/>
      <c r="O436" s="9"/>
    </row>
    <row r="437" spans="2:15" x14ac:dyDescent="0.3">
      <c r="B437" s="9"/>
      <c r="C437" s="10"/>
      <c r="D437" s="130" t="str">
        <f t="shared" ca="1" si="65"/>
        <v/>
      </c>
      <c r="E437" s="13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132" t="str">
        <f t="shared" ca="1" si="70"/>
        <v/>
      </c>
      <c r="G437" s="132" t="str">
        <f t="shared" ca="1" si="66"/>
        <v/>
      </c>
      <c r="H437" s="133" t="str">
        <f t="shared" ca="1" si="67"/>
        <v/>
      </c>
      <c r="I437" s="134" t="str">
        <f t="shared" ca="1" si="68"/>
        <v/>
      </c>
      <c r="J437" s="133" t="str">
        <f t="shared" ca="1" si="69"/>
        <v/>
      </c>
      <c r="K437" s="147" t="str">
        <f t="shared" ca="1" si="71"/>
        <v/>
      </c>
      <c r="L437" s="10"/>
      <c r="M437" s="9"/>
      <c r="N437" s="9"/>
      <c r="O437" s="9"/>
    </row>
    <row r="438" spans="2:15" x14ac:dyDescent="0.3">
      <c r="B438" s="9"/>
      <c r="C438" s="10"/>
      <c r="D438" s="130" t="str">
        <f t="shared" ca="1" si="65"/>
        <v/>
      </c>
      <c r="E438" s="13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132" t="str">
        <f t="shared" ca="1" si="70"/>
        <v/>
      </c>
      <c r="G438" s="132" t="str">
        <f t="shared" ca="1" si="66"/>
        <v/>
      </c>
      <c r="H438" s="133" t="str">
        <f t="shared" ca="1" si="67"/>
        <v/>
      </c>
      <c r="I438" s="134" t="str">
        <f t="shared" ca="1" si="68"/>
        <v/>
      </c>
      <c r="J438" s="133" t="str">
        <f t="shared" ca="1" si="69"/>
        <v/>
      </c>
      <c r="K438" s="147" t="str">
        <f t="shared" ca="1" si="71"/>
        <v/>
      </c>
      <c r="L438" s="10"/>
      <c r="M438" s="9"/>
      <c r="N438" s="9"/>
      <c r="O438" s="9"/>
    </row>
    <row r="439" spans="2:15" x14ac:dyDescent="0.3">
      <c r="B439" s="9"/>
      <c r="C439" s="10"/>
      <c r="D439" s="130" t="str">
        <f t="shared" ca="1" si="65"/>
        <v/>
      </c>
      <c r="E439" s="13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132" t="str">
        <f t="shared" ca="1" si="70"/>
        <v/>
      </c>
      <c r="G439" s="132" t="str">
        <f t="shared" ca="1" si="66"/>
        <v/>
      </c>
      <c r="H439" s="133" t="str">
        <f t="shared" ca="1" si="67"/>
        <v/>
      </c>
      <c r="I439" s="134" t="str">
        <f t="shared" ca="1" si="68"/>
        <v/>
      </c>
      <c r="J439" s="133" t="str">
        <f t="shared" ca="1" si="69"/>
        <v/>
      </c>
      <c r="K439" s="147" t="str">
        <f t="shared" ca="1" si="71"/>
        <v/>
      </c>
      <c r="L439" s="10"/>
      <c r="M439" s="9"/>
      <c r="N439" s="9"/>
      <c r="O439" s="9"/>
    </row>
    <row r="440" spans="2:15" x14ac:dyDescent="0.3">
      <c r="B440" s="9"/>
      <c r="C440" s="10"/>
      <c r="D440" s="130" t="str">
        <f t="shared" ca="1" si="65"/>
        <v/>
      </c>
      <c r="E440" s="13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132" t="str">
        <f t="shared" ca="1" si="70"/>
        <v/>
      </c>
      <c r="G440" s="132" t="str">
        <f t="shared" ca="1" si="66"/>
        <v/>
      </c>
      <c r="H440" s="133" t="str">
        <f t="shared" ca="1" si="67"/>
        <v/>
      </c>
      <c r="I440" s="134" t="str">
        <f t="shared" ca="1" si="68"/>
        <v/>
      </c>
      <c r="J440" s="133" t="str">
        <f t="shared" ca="1" si="69"/>
        <v/>
      </c>
      <c r="K440" s="147" t="str">
        <f t="shared" ca="1" si="71"/>
        <v/>
      </c>
      <c r="L440" s="10"/>
      <c r="M440" s="9"/>
      <c r="N440" s="9"/>
      <c r="O440" s="9"/>
    </row>
    <row r="441" spans="2:15" x14ac:dyDescent="0.3">
      <c r="B441" s="9"/>
      <c r="C441" s="10"/>
      <c r="D441" s="130" t="str">
        <f t="shared" ca="1" si="65"/>
        <v/>
      </c>
      <c r="E441" s="13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132" t="str">
        <f t="shared" ca="1" si="70"/>
        <v/>
      </c>
      <c r="G441" s="132" t="str">
        <f t="shared" ca="1" si="66"/>
        <v/>
      </c>
      <c r="H441" s="133" t="str">
        <f t="shared" ca="1" si="67"/>
        <v/>
      </c>
      <c r="I441" s="134" t="str">
        <f t="shared" ca="1" si="68"/>
        <v/>
      </c>
      <c r="J441" s="133" t="str">
        <f t="shared" ca="1" si="69"/>
        <v/>
      </c>
      <c r="K441" s="147" t="str">
        <f t="shared" ca="1" si="71"/>
        <v/>
      </c>
      <c r="L441" s="10"/>
      <c r="M441" s="9"/>
      <c r="N441" s="9"/>
      <c r="O441" s="9"/>
    </row>
    <row r="442" spans="2:15" x14ac:dyDescent="0.3">
      <c r="B442" s="9"/>
      <c r="C442" s="10"/>
      <c r="D442" s="130" t="str">
        <f t="shared" ca="1" si="65"/>
        <v/>
      </c>
      <c r="E442" s="13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132" t="str">
        <f t="shared" ca="1" si="70"/>
        <v/>
      </c>
      <c r="G442" s="132" t="str">
        <f t="shared" ca="1" si="66"/>
        <v/>
      </c>
      <c r="H442" s="133" t="str">
        <f t="shared" ca="1" si="67"/>
        <v/>
      </c>
      <c r="I442" s="134" t="str">
        <f t="shared" ca="1" si="68"/>
        <v/>
      </c>
      <c r="J442" s="133" t="str">
        <f t="shared" ca="1" si="69"/>
        <v/>
      </c>
      <c r="K442" s="147" t="str">
        <f t="shared" ca="1" si="71"/>
        <v/>
      </c>
      <c r="L442" s="10"/>
      <c r="M442" s="9"/>
      <c r="N442" s="9"/>
      <c r="O442" s="9"/>
    </row>
    <row r="443" spans="2:15" x14ac:dyDescent="0.3">
      <c r="B443" s="9"/>
      <c r="C443" s="10"/>
      <c r="D443" s="130" t="str">
        <f t="shared" ca="1" si="65"/>
        <v/>
      </c>
      <c r="E443" s="13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132" t="str">
        <f t="shared" ca="1" si="70"/>
        <v/>
      </c>
      <c r="G443" s="132" t="str">
        <f t="shared" ca="1" si="66"/>
        <v/>
      </c>
      <c r="H443" s="133" t="str">
        <f t="shared" ca="1" si="67"/>
        <v/>
      </c>
      <c r="I443" s="134" t="str">
        <f t="shared" ca="1" si="68"/>
        <v/>
      </c>
      <c r="J443" s="133" t="str">
        <f t="shared" ca="1" si="69"/>
        <v/>
      </c>
      <c r="K443" s="147" t="str">
        <f t="shared" ca="1" si="71"/>
        <v/>
      </c>
      <c r="L443" s="10"/>
      <c r="M443" s="9"/>
      <c r="N443" s="9"/>
      <c r="O443" s="9"/>
    </row>
    <row r="444" spans="2:15" x14ac:dyDescent="0.3">
      <c r="B444" s="9"/>
      <c r="C444" s="10"/>
      <c r="D444" s="130" t="str">
        <f t="shared" ca="1" si="65"/>
        <v/>
      </c>
      <c r="E444" s="13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132" t="str">
        <f t="shared" ca="1" si="70"/>
        <v/>
      </c>
      <c r="G444" s="132" t="str">
        <f t="shared" ca="1" si="66"/>
        <v/>
      </c>
      <c r="H444" s="133" t="str">
        <f t="shared" ca="1" si="67"/>
        <v/>
      </c>
      <c r="I444" s="134" t="str">
        <f t="shared" ca="1" si="68"/>
        <v/>
      </c>
      <c r="J444" s="133" t="str">
        <f t="shared" ca="1" si="69"/>
        <v/>
      </c>
      <c r="K444" s="147" t="str">
        <f t="shared" ca="1" si="71"/>
        <v/>
      </c>
      <c r="L444" s="10"/>
      <c r="M444" s="9"/>
      <c r="N444" s="9"/>
      <c r="O444" s="9"/>
    </row>
    <row r="445" spans="2:15" x14ac:dyDescent="0.3">
      <c r="B445" s="9"/>
      <c r="C445" s="10"/>
      <c r="D445" s="130" t="str">
        <f t="shared" ca="1" si="65"/>
        <v/>
      </c>
      <c r="E445" s="13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132" t="str">
        <f t="shared" ca="1" si="70"/>
        <v/>
      </c>
      <c r="G445" s="132" t="str">
        <f t="shared" ca="1" si="66"/>
        <v/>
      </c>
      <c r="H445" s="133" t="str">
        <f t="shared" ca="1" si="67"/>
        <v/>
      </c>
      <c r="I445" s="134" t="str">
        <f t="shared" ca="1" si="68"/>
        <v/>
      </c>
      <c r="J445" s="133" t="str">
        <f t="shared" ca="1" si="69"/>
        <v/>
      </c>
      <c r="K445" s="147" t="str">
        <f t="shared" ca="1" si="71"/>
        <v/>
      </c>
      <c r="L445" s="10"/>
      <c r="M445" s="9"/>
      <c r="N445" s="9"/>
      <c r="O445" s="9"/>
    </row>
    <row r="446" spans="2:15" x14ac:dyDescent="0.3">
      <c r="B446" s="9"/>
      <c r="C446" s="10"/>
      <c r="D446" s="130" t="str">
        <f t="shared" ca="1" si="65"/>
        <v/>
      </c>
      <c r="E446" s="13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132" t="str">
        <f t="shared" ca="1" si="70"/>
        <v/>
      </c>
      <c r="G446" s="132" t="str">
        <f t="shared" ca="1" si="66"/>
        <v/>
      </c>
      <c r="H446" s="133" t="str">
        <f t="shared" ca="1" si="67"/>
        <v/>
      </c>
      <c r="I446" s="134" t="str">
        <f t="shared" ca="1" si="68"/>
        <v/>
      </c>
      <c r="J446" s="133" t="str">
        <f t="shared" ca="1" si="69"/>
        <v/>
      </c>
      <c r="K446" s="147" t="str">
        <f t="shared" ca="1" si="71"/>
        <v/>
      </c>
      <c r="L446" s="10"/>
      <c r="M446" s="9"/>
      <c r="N446" s="9"/>
      <c r="O446" s="9"/>
    </row>
    <row r="447" spans="2:15" x14ac:dyDescent="0.3">
      <c r="B447" s="9"/>
      <c r="C447" s="10"/>
      <c r="D447" s="130" t="str">
        <f t="shared" ca="1" si="65"/>
        <v/>
      </c>
      <c r="E447" s="13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132" t="str">
        <f t="shared" ca="1" si="70"/>
        <v/>
      </c>
      <c r="G447" s="132" t="str">
        <f t="shared" ca="1" si="66"/>
        <v/>
      </c>
      <c r="H447" s="133" t="str">
        <f t="shared" ca="1" si="67"/>
        <v/>
      </c>
      <c r="I447" s="134" t="str">
        <f t="shared" ca="1" si="68"/>
        <v/>
      </c>
      <c r="J447" s="133" t="str">
        <f t="shared" ca="1" si="69"/>
        <v/>
      </c>
      <c r="K447" s="147" t="str">
        <f t="shared" ca="1" si="71"/>
        <v/>
      </c>
      <c r="L447" s="10"/>
      <c r="M447" s="9"/>
      <c r="N447" s="9"/>
      <c r="O447" s="9"/>
    </row>
    <row r="448" spans="2:15" x14ac:dyDescent="0.3">
      <c r="B448" s="9"/>
      <c r="C448" s="10"/>
      <c r="D448" s="130" t="str">
        <f t="shared" ca="1" si="65"/>
        <v/>
      </c>
      <c r="E448" s="13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132" t="str">
        <f t="shared" ca="1" si="70"/>
        <v/>
      </c>
      <c r="G448" s="132" t="str">
        <f t="shared" ca="1" si="66"/>
        <v/>
      </c>
      <c r="H448" s="133" t="str">
        <f t="shared" ca="1" si="67"/>
        <v/>
      </c>
      <c r="I448" s="134" t="str">
        <f t="shared" ca="1" si="68"/>
        <v/>
      </c>
      <c r="J448" s="133" t="str">
        <f t="shared" ca="1" si="69"/>
        <v/>
      </c>
      <c r="K448" s="147" t="str">
        <f t="shared" ca="1" si="71"/>
        <v/>
      </c>
      <c r="L448" s="10"/>
      <c r="M448" s="9"/>
      <c r="N448" s="9"/>
      <c r="O448" s="9"/>
    </row>
    <row r="449" spans="2:15" x14ac:dyDescent="0.3">
      <c r="B449" s="9"/>
      <c r="C449" s="10"/>
      <c r="D449" s="130" t="str">
        <f t="shared" ca="1" si="65"/>
        <v/>
      </c>
      <c r="E449" s="13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132" t="str">
        <f t="shared" ca="1" si="70"/>
        <v/>
      </c>
      <c r="G449" s="132" t="str">
        <f t="shared" ca="1" si="66"/>
        <v/>
      </c>
      <c r="H449" s="133" t="str">
        <f t="shared" ca="1" si="67"/>
        <v/>
      </c>
      <c r="I449" s="134" t="str">
        <f t="shared" ca="1" si="68"/>
        <v/>
      </c>
      <c r="J449" s="133" t="str">
        <f t="shared" ca="1" si="69"/>
        <v/>
      </c>
      <c r="K449" s="147" t="str">
        <f t="shared" ca="1" si="71"/>
        <v/>
      </c>
      <c r="L449" s="10"/>
      <c r="M449" s="9"/>
      <c r="N449" s="9"/>
      <c r="O449" s="9"/>
    </row>
    <row r="450" spans="2:15" x14ac:dyDescent="0.3">
      <c r="B450" s="9"/>
      <c r="C450" s="10"/>
      <c r="D450" s="130" t="str">
        <f t="shared" ca="1" si="65"/>
        <v/>
      </c>
      <c r="E450" s="13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132" t="str">
        <f t="shared" ca="1" si="70"/>
        <v/>
      </c>
      <c r="G450" s="132" t="str">
        <f t="shared" ca="1" si="66"/>
        <v/>
      </c>
      <c r="H450" s="133" t="str">
        <f t="shared" ca="1" si="67"/>
        <v/>
      </c>
      <c r="I450" s="134" t="str">
        <f t="shared" ca="1" si="68"/>
        <v/>
      </c>
      <c r="J450" s="133" t="str">
        <f t="shared" ca="1" si="69"/>
        <v/>
      </c>
      <c r="K450" s="147" t="str">
        <f t="shared" ca="1" si="71"/>
        <v/>
      </c>
      <c r="L450" s="10"/>
      <c r="M450" s="9"/>
      <c r="N450" s="9"/>
      <c r="O450" s="9"/>
    </row>
    <row r="451" spans="2:15" x14ac:dyDescent="0.3">
      <c r="B451" s="9"/>
      <c r="C451" s="10"/>
      <c r="D451" s="130" t="str">
        <f t="shared" ca="1" si="65"/>
        <v/>
      </c>
      <c r="E451" s="13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132" t="str">
        <f t="shared" ca="1" si="70"/>
        <v/>
      </c>
      <c r="G451" s="132" t="str">
        <f t="shared" ca="1" si="66"/>
        <v/>
      </c>
      <c r="H451" s="133" t="str">
        <f t="shared" ca="1" si="67"/>
        <v/>
      </c>
      <c r="I451" s="134" t="str">
        <f t="shared" ca="1" si="68"/>
        <v/>
      </c>
      <c r="J451" s="133" t="str">
        <f t="shared" ca="1" si="69"/>
        <v/>
      </c>
      <c r="K451" s="147" t="str">
        <f t="shared" ca="1" si="71"/>
        <v/>
      </c>
      <c r="L451" s="10"/>
      <c r="M451" s="9"/>
      <c r="N451" s="9"/>
      <c r="O451" s="9"/>
    </row>
    <row r="452" spans="2:15" x14ac:dyDescent="0.3">
      <c r="B452" s="9"/>
      <c r="C452" s="10"/>
      <c r="D452" s="130" t="str">
        <f t="shared" ca="1" si="65"/>
        <v/>
      </c>
      <c r="E452" s="13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132" t="str">
        <f t="shared" ca="1" si="70"/>
        <v/>
      </c>
      <c r="G452" s="132" t="str">
        <f t="shared" ca="1" si="66"/>
        <v/>
      </c>
      <c r="H452" s="133" t="str">
        <f t="shared" ca="1" si="67"/>
        <v/>
      </c>
      <c r="I452" s="134" t="str">
        <f t="shared" ca="1" si="68"/>
        <v/>
      </c>
      <c r="J452" s="133" t="str">
        <f t="shared" ca="1" si="69"/>
        <v/>
      </c>
      <c r="K452" s="147" t="str">
        <f t="shared" ca="1" si="71"/>
        <v/>
      </c>
      <c r="L452" s="10"/>
      <c r="M452" s="9"/>
      <c r="N452" s="9"/>
      <c r="O452" s="9"/>
    </row>
    <row r="453" spans="2:15" x14ac:dyDescent="0.3">
      <c r="B453" s="9"/>
      <c r="C453" s="10"/>
      <c r="D453" s="130" t="str">
        <f t="shared" ca="1" si="65"/>
        <v/>
      </c>
      <c r="E453" s="13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132" t="str">
        <f t="shared" ca="1" si="70"/>
        <v/>
      </c>
      <c r="G453" s="132" t="str">
        <f t="shared" ca="1" si="66"/>
        <v/>
      </c>
      <c r="H453" s="133" t="str">
        <f t="shared" ca="1" si="67"/>
        <v/>
      </c>
      <c r="I453" s="134" t="str">
        <f t="shared" ca="1" si="68"/>
        <v/>
      </c>
      <c r="J453" s="133" t="str">
        <f t="shared" ca="1" si="69"/>
        <v/>
      </c>
      <c r="K453" s="147" t="str">
        <f t="shared" ca="1" si="71"/>
        <v/>
      </c>
      <c r="L453" s="10"/>
      <c r="M453" s="9"/>
      <c r="N453" s="9"/>
      <c r="O453" s="9"/>
    </row>
    <row r="454" spans="2:15" x14ac:dyDescent="0.3">
      <c r="B454" s="9"/>
      <c r="C454" s="10"/>
      <c r="D454" s="130" t="str">
        <f t="shared" ca="1" si="65"/>
        <v/>
      </c>
      <c r="E454" s="13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132" t="str">
        <f t="shared" ca="1" si="70"/>
        <v/>
      </c>
      <c r="G454" s="132" t="str">
        <f t="shared" ca="1" si="66"/>
        <v/>
      </c>
      <c r="H454" s="133" t="str">
        <f t="shared" ca="1" si="67"/>
        <v/>
      </c>
      <c r="I454" s="134" t="str">
        <f t="shared" ca="1" si="68"/>
        <v/>
      </c>
      <c r="J454" s="133" t="str">
        <f t="shared" ca="1" si="69"/>
        <v/>
      </c>
      <c r="K454" s="147" t="str">
        <f t="shared" ca="1" si="71"/>
        <v/>
      </c>
      <c r="L454" s="10"/>
      <c r="M454" s="9"/>
      <c r="N454" s="9"/>
      <c r="O454" s="9"/>
    </row>
    <row r="455" spans="2:15" x14ac:dyDescent="0.3">
      <c r="B455" s="9"/>
      <c r="C455" s="10"/>
      <c r="D455" s="130" t="str">
        <f t="shared" ca="1" si="65"/>
        <v/>
      </c>
      <c r="E455" s="13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132" t="str">
        <f t="shared" ca="1" si="70"/>
        <v/>
      </c>
      <c r="G455" s="132" t="str">
        <f t="shared" ca="1" si="66"/>
        <v/>
      </c>
      <c r="H455" s="133" t="str">
        <f t="shared" ca="1" si="67"/>
        <v/>
      </c>
      <c r="I455" s="134" t="str">
        <f t="shared" ca="1" si="68"/>
        <v/>
      </c>
      <c r="J455" s="133" t="str">
        <f t="shared" ca="1" si="69"/>
        <v/>
      </c>
      <c r="K455" s="147" t="str">
        <f t="shared" ca="1" si="71"/>
        <v/>
      </c>
      <c r="L455" s="10"/>
      <c r="M455" s="9"/>
      <c r="N455" s="9"/>
      <c r="O455" s="9"/>
    </row>
    <row r="456" spans="2:15" x14ac:dyDescent="0.3">
      <c r="B456" s="9"/>
      <c r="C456" s="10"/>
      <c r="D456" s="130" t="str">
        <f t="shared" ca="1" si="65"/>
        <v/>
      </c>
      <c r="E456" s="13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132" t="str">
        <f t="shared" ca="1" si="70"/>
        <v/>
      </c>
      <c r="G456" s="132" t="str">
        <f t="shared" ca="1" si="66"/>
        <v/>
      </c>
      <c r="H456" s="133" t="str">
        <f t="shared" ca="1" si="67"/>
        <v/>
      </c>
      <c r="I456" s="134" t="str">
        <f t="shared" ca="1" si="68"/>
        <v/>
      </c>
      <c r="J456" s="133" t="str">
        <f t="shared" ca="1" si="69"/>
        <v/>
      </c>
      <c r="K456" s="147" t="str">
        <f t="shared" ca="1" si="71"/>
        <v/>
      </c>
      <c r="L456" s="10"/>
      <c r="M456" s="9"/>
      <c r="N456" s="9"/>
      <c r="O456" s="9"/>
    </row>
    <row r="457" spans="2:15" x14ac:dyDescent="0.3">
      <c r="B457" s="9"/>
      <c r="C457" s="10"/>
      <c r="D457" s="130" t="str">
        <f t="shared" ca="1" si="65"/>
        <v/>
      </c>
      <c r="E457" s="13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132" t="str">
        <f t="shared" ca="1" si="70"/>
        <v/>
      </c>
      <c r="G457" s="132" t="str">
        <f t="shared" ca="1" si="66"/>
        <v/>
      </c>
      <c r="H457" s="133" t="str">
        <f t="shared" ca="1" si="67"/>
        <v/>
      </c>
      <c r="I457" s="134" t="str">
        <f t="shared" ca="1" si="68"/>
        <v/>
      </c>
      <c r="J457" s="133" t="str">
        <f t="shared" ca="1" si="69"/>
        <v/>
      </c>
      <c r="K457" s="147" t="str">
        <f t="shared" ca="1" si="71"/>
        <v/>
      </c>
      <c r="L457" s="10"/>
      <c r="M457" s="9"/>
      <c r="N457" s="9"/>
      <c r="O457" s="9"/>
    </row>
    <row r="458" spans="2:15" x14ac:dyDescent="0.3">
      <c r="B458" s="9"/>
      <c r="C458" s="10"/>
      <c r="D458" s="130" t="str">
        <f t="shared" ca="1" si="65"/>
        <v/>
      </c>
      <c r="E458" s="13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132" t="str">
        <f t="shared" ca="1" si="70"/>
        <v/>
      </c>
      <c r="G458" s="132" t="str">
        <f t="shared" ca="1" si="66"/>
        <v/>
      </c>
      <c r="H458" s="133" t="str">
        <f t="shared" ca="1" si="67"/>
        <v/>
      </c>
      <c r="I458" s="134" t="str">
        <f t="shared" ca="1" si="68"/>
        <v/>
      </c>
      <c r="J458" s="133" t="str">
        <f t="shared" ca="1" si="69"/>
        <v/>
      </c>
      <c r="K458" s="147" t="str">
        <f t="shared" ca="1" si="71"/>
        <v/>
      </c>
      <c r="L458" s="10"/>
      <c r="M458" s="9"/>
      <c r="N458" s="9"/>
      <c r="O458" s="9"/>
    </row>
    <row r="459" spans="2:15" x14ac:dyDescent="0.3">
      <c r="B459" s="9"/>
      <c r="C459" s="10"/>
      <c r="D459" s="130" t="str">
        <f t="shared" ca="1" si="65"/>
        <v/>
      </c>
      <c r="E459" s="13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132" t="str">
        <f t="shared" ca="1" si="70"/>
        <v/>
      </c>
      <c r="G459" s="132" t="str">
        <f t="shared" ca="1" si="66"/>
        <v/>
      </c>
      <c r="H459" s="133" t="str">
        <f t="shared" ca="1" si="67"/>
        <v/>
      </c>
      <c r="I459" s="134" t="str">
        <f t="shared" ca="1" si="68"/>
        <v/>
      </c>
      <c r="J459" s="133" t="str">
        <f t="shared" ca="1" si="69"/>
        <v/>
      </c>
      <c r="K459" s="147" t="str">
        <f t="shared" ca="1" si="71"/>
        <v/>
      </c>
      <c r="L459" s="10"/>
      <c r="M459" s="9"/>
      <c r="N459" s="9"/>
      <c r="O459" s="9"/>
    </row>
    <row r="460" spans="2:15" x14ac:dyDescent="0.3">
      <c r="B460" s="9"/>
      <c r="C460" s="10"/>
      <c r="D460" s="130" t="str">
        <f t="shared" ca="1" si="65"/>
        <v/>
      </c>
      <c r="E460" s="13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132" t="str">
        <f t="shared" ca="1" si="70"/>
        <v/>
      </c>
      <c r="G460" s="132" t="str">
        <f t="shared" ca="1" si="66"/>
        <v/>
      </c>
      <c r="H460" s="133" t="str">
        <f t="shared" ca="1" si="67"/>
        <v/>
      </c>
      <c r="I460" s="134" t="str">
        <f t="shared" ca="1" si="68"/>
        <v/>
      </c>
      <c r="J460" s="133" t="str">
        <f t="shared" ca="1" si="69"/>
        <v/>
      </c>
      <c r="K460" s="147" t="str">
        <f t="shared" ca="1" si="71"/>
        <v/>
      </c>
      <c r="L460" s="10"/>
      <c r="M460" s="9"/>
      <c r="N460" s="9"/>
      <c r="O460" s="9"/>
    </row>
    <row r="461" spans="2:15" x14ac:dyDescent="0.3">
      <c r="B461" s="9"/>
      <c r="C461" s="10"/>
      <c r="D461" s="130" t="str">
        <f t="shared" ca="1" si="65"/>
        <v/>
      </c>
      <c r="E461" s="13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132" t="str">
        <f t="shared" ca="1" si="70"/>
        <v/>
      </c>
      <c r="G461" s="132" t="str">
        <f t="shared" ca="1" si="66"/>
        <v/>
      </c>
      <c r="H461" s="133" t="str">
        <f t="shared" ca="1" si="67"/>
        <v/>
      </c>
      <c r="I461" s="134" t="str">
        <f t="shared" ca="1" si="68"/>
        <v/>
      </c>
      <c r="J461" s="133" t="str">
        <f t="shared" ca="1" si="69"/>
        <v/>
      </c>
      <c r="K461" s="147" t="str">
        <f t="shared" ca="1" si="71"/>
        <v/>
      </c>
      <c r="L461" s="10"/>
      <c r="M461" s="9"/>
      <c r="N461" s="9"/>
      <c r="O461" s="9"/>
    </row>
    <row r="462" spans="2:15" x14ac:dyDescent="0.3">
      <c r="B462" s="9"/>
      <c r="C462" s="10"/>
      <c r="D462" s="130" t="str">
        <f t="shared" ca="1" si="65"/>
        <v/>
      </c>
      <c r="E462" s="13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132" t="str">
        <f t="shared" ca="1" si="70"/>
        <v/>
      </c>
      <c r="G462" s="132" t="str">
        <f t="shared" ca="1" si="66"/>
        <v/>
      </c>
      <c r="H462" s="133" t="str">
        <f t="shared" ca="1" si="67"/>
        <v/>
      </c>
      <c r="I462" s="134" t="str">
        <f t="shared" ca="1" si="68"/>
        <v/>
      </c>
      <c r="J462" s="133" t="str">
        <f t="shared" ca="1" si="69"/>
        <v/>
      </c>
      <c r="K462" s="147" t="str">
        <f t="shared" ca="1" si="71"/>
        <v/>
      </c>
      <c r="L462" s="10"/>
      <c r="M462" s="9"/>
      <c r="N462" s="9"/>
      <c r="O462" s="9"/>
    </row>
    <row r="463" spans="2:15" x14ac:dyDescent="0.3">
      <c r="B463" s="9"/>
      <c r="C463" s="10"/>
      <c r="D463" s="130" t="str">
        <f t="shared" ca="1" si="65"/>
        <v/>
      </c>
      <c r="E463" s="13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132" t="str">
        <f t="shared" ca="1" si="70"/>
        <v/>
      </c>
      <c r="G463" s="132" t="str">
        <f t="shared" ca="1" si="66"/>
        <v/>
      </c>
      <c r="H463" s="133" t="str">
        <f t="shared" ca="1" si="67"/>
        <v/>
      </c>
      <c r="I463" s="134" t="str">
        <f t="shared" ca="1" si="68"/>
        <v/>
      </c>
      <c r="J463" s="133" t="str">
        <f t="shared" ca="1" si="69"/>
        <v/>
      </c>
      <c r="K463" s="147" t="str">
        <f t="shared" ca="1" si="71"/>
        <v/>
      </c>
      <c r="L463" s="10"/>
      <c r="M463" s="9"/>
      <c r="N463" s="9"/>
      <c r="O463" s="9"/>
    </row>
    <row r="464" spans="2:15" x14ac:dyDescent="0.3">
      <c r="B464" s="9"/>
      <c r="C464" s="10"/>
      <c r="D464" s="130" t="str">
        <f t="shared" ca="1" si="65"/>
        <v/>
      </c>
      <c r="E464" s="13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132" t="str">
        <f t="shared" ca="1" si="70"/>
        <v/>
      </c>
      <c r="G464" s="132" t="str">
        <f t="shared" ca="1" si="66"/>
        <v/>
      </c>
      <c r="H464" s="133" t="str">
        <f t="shared" ca="1" si="67"/>
        <v/>
      </c>
      <c r="I464" s="134" t="str">
        <f t="shared" ca="1" si="68"/>
        <v/>
      </c>
      <c r="J464" s="133" t="str">
        <f t="shared" ca="1" si="69"/>
        <v/>
      </c>
      <c r="K464" s="147" t="str">
        <f t="shared" ca="1" si="71"/>
        <v/>
      </c>
      <c r="L464" s="10"/>
      <c r="M464" s="9"/>
      <c r="N464" s="9"/>
      <c r="O464" s="9"/>
    </row>
    <row r="465" spans="2:15" x14ac:dyDescent="0.3">
      <c r="B465" s="9"/>
      <c r="C465" s="10"/>
      <c r="D465" s="130" t="str">
        <f t="shared" ca="1" si="65"/>
        <v/>
      </c>
      <c r="E465" s="13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132" t="str">
        <f t="shared" ca="1" si="70"/>
        <v/>
      </c>
      <c r="G465" s="132" t="str">
        <f t="shared" ca="1" si="66"/>
        <v/>
      </c>
      <c r="H465" s="133" t="str">
        <f t="shared" ca="1" si="67"/>
        <v/>
      </c>
      <c r="I465" s="134" t="str">
        <f t="shared" ca="1" si="68"/>
        <v/>
      </c>
      <c r="J465" s="133" t="str">
        <f t="shared" ca="1" si="69"/>
        <v/>
      </c>
      <c r="K465" s="147" t="str">
        <f t="shared" ca="1" si="71"/>
        <v/>
      </c>
      <c r="L465" s="10"/>
      <c r="M465" s="9"/>
      <c r="N465" s="9"/>
      <c r="O465" s="9"/>
    </row>
    <row r="466" spans="2:15" x14ac:dyDescent="0.3">
      <c r="B466" s="9"/>
      <c r="C466" s="10"/>
      <c r="D466" s="130" t="str">
        <f t="shared" ca="1" si="65"/>
        <v/>
      </c>
      <c r="E466" s="13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132" t="str">
        <f t="shared" ca="1" si="70"/>
        <v/>
      </c>
      <c r="G466" s="132" t="str">
        <f t="shared" ca="1" si="66"/>
        <v/>
      </c>
      <c r="H466" s="133" t="str">
        <f t="shared" ca="1" si="67"/>
        <v/>
      </c>
      <c r="I466" s="134" t="str">
        <f t="shared" ca="1" si="68"/>
        <v/>
      </c>
      <c r="J466" s="133" t="str">
        <f t="shared" ca="1" si="69"/>
        <v/>
      </c>
      <c r="K466" s="147" t="str">
        <f t="shared" ca="1" si="71"/>
        <v/>
      </c>
      <c r="L466" s="10"/>
      <c r="M466" s="9"/>
      <c r="N466" s="9"/>
      <c r="O466" s="9"/>
    </row>
    <row r="467" spans="2:15" x14ac:dyDescent="0.3">
      <c r="B467" s="9"/>
      <c r="C467" s="10"/>
      <c r="D467" s="130" t="str">
        <f t="shared" ca="1" si="65"/>
        <v/>
      </c>
      <c r="E467" s="13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132" t="str">
        <f t="shared" ca="1" si="70"/>
        <v/>
      </c>
      <c r="G467" s="132" t="str">
        <f t="shared" ca="1" si="66"/>
        <v/>
      </c>
      <c r="H467" s="133" t="str">
        <f t="shared" ca="1" si="67"/>
        <v/>
      </c>
      <c r="I467" s="134" t="str">
        <f t="shared" ca="1" si="68"/>
        <v/>
      </c>
      <c r="J467" s="133" t="str">
        <f t="shared" ca="1" si="69"/>
        <v/>
      </c>
      <c r="K467" s="147" t="str">
        <f t="shared" ca="1" si="71"/>
        <v/>
      </c>
      <c r="L467" s="10"/>
      <c r="M467" s="9"/>
      <c r="N467" s="9"/>
      <c r="O467" s="9"/>
    </row>
    <row r="468" spans="2:15" x14ac:dyDescent="0.3">
      <c r="B468" s="9"/>
      <c r="C468" s="10"/>
      <c r="D468" s="130" t="str">
        <f t="shared" ref="D468:D531" ca="1" si="72">IF(K467="","",IF($H$5,IF(OR(D467&gt;=$H$8,ROUND(K467,2)&lt;=0),"",D467+1),IF(OR(D467&gt;=$H$8,K467&lt;=0),"",D467+1)))</f>
        <v/>
      </c>
      <c r="E468" s="13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132" t="str">
        <f t="shared" ca="1" si="70"/>
        <v/>
      </c>
      <c r="G468" s="132" t="str">
        <f t="shared" ref="G468:G531" ca="1" si="73">IF($P$17=0,"",IF(D468&lt;&gt;"",IF(AND(D468=1,$H$4=1),0,IF($H$5,ROUND($K$5*K467,0),$K$5*K467)),""))</f>
        <v/>
      </c>
      <c r="H468" s="133" t="str">
        <f t="shared" ref="H468:H531" ca="1" si="74">IF($P$17=1,IF(D468="","",IF(I468&lt;&gt;"",F468-G468+I468,F468-G468)),"")</f>
        <v/>
      </c>
      <c r="I468" s="134" t="str">
        <f t="shared" ref="I468:I531" ca="1" si="75">IF($P$17=1,IF(J468&gt;=F468,IF(D468&lt;$K$12,IF(AND(D468&lt;&gt;"",F468+($J$19-F468)&lt;K467),(J468-F468),IF(AND(D468&lt;&gt;"",J468=F468),0,IF(D468&lt;&gt;"",0,""))),""),0),"")</f>
        <v/>
      </c>
      <c r="J468" s="133" t="str">
        <f t="shared" ref="J468:J531" ca="1" si="76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147" t="str">
        <f t="shared" ca="1" si="71"/>
        <v/>
      </c>
      <c r="L468" s="10"/>
      <c r="M468" s="9"/>
      <c r="N468" s="9"/>
      <c r="O468" s="9"/>
    </row>
    <row r="469" spans="2:15" x14ac:dyDescent="0.3">
      <c r="B469" s="9"/>
      <c r="C469" s="10"/>
      <c r="D469" s="130" t="str">
        <f t="shared" ca="1" si="72"/>
        <v/>
      </c>
      <c r="E469" s="13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132" t="str">
        <f t="shared" ref="F469:F532" ca="1" si="77">IF($P$17=1,IF(D469="","",IF($H$5,IF(OR(D469=$H$8,$K$12&gt;ROUND((1+$K$5)*K468,0),ROUND((1+$K$5)*K468,0),$K$12),IF(OR(D469=$H$8,$K$12&gt;(1+$K$5)*K468),ROUND((1+$K$5)*K468,0),$K$12)),0)),"")</f>
        <v/>
      </c>
      <c r="G469" s="132" t="str">
        <f t="shared" ca="1" si="73"/>
        <v/>
      </c>
      <c r="H469" s="133" t="str">
        <f t="shared" ca="1" si="74"/>
        <v/>
      </c>
      <c r="I469" s="134" t="str">
        <f t="shared" ca="1" si="75"/>
        <v/>
      </c>
      <c r="J469" s="133" t="str">
        <f t="shared" ca="1" si="76"/>
        <v/>
      </c>
      <c r="K469" s="147" t="str">
        <f t="shared" ref="K469:K532" ca="1" si="78">IF($P$17=1,IF(J469&lt;&gt;0,IF(D469&lt;&gt;"",K468-(J469-G469),""),K468),"")</f>
        <v/>
      </c>
      <c r="L469" s="10"/>
      <c r="M469" s="9"/>
      <c r="N469" s="9"/>
      <c r="O469" s="9"/>
    </row>
    <row r="470" spans="2:15" x14ac:dyDescent="0.3">
      <c r="B470" s="9"/>
      <c r="C470" s="10"/>
      <c r="D470" s="130" t="str">
        <f t="shared" ca="1" si="72"/>
        <v/>
      </c>
      <c r="E470" s="13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132" t="str">
        <f t="shared" ca="1" si="77"/>
        <v/>
      </c>
      <c r="G470" s="132" t="str">
        <f t="shared" ca="1" si="73"/>
        <v/>
      </c>
      <c r="H470" s="133" t="str">
        <f t="shared" ca="1" si="74"/>
        <v/>
      </c>
      <c r="I470" s="134" t="str">
        <f t="shared" ca="1" si="75"/>
        <v/>
      </c>
      <c r="J470" s="133" t="str">
        <f t="shared" ca="1" si="76"/>
        <v/>
      </c>
      <c r="K470" s="147" t="str">
        <f t="shared" ca="1" si="78"/>
        <v/>
      </c>
      <c r="L470" s="10"/>
      <c r="M470" s="9"/>
      <c r="N470" s="9"/>
      <c r="O470" s="9"/>
    </row>
    <row r="471" spans="2:15" x14ac:dyDescent="0.3">
      <c r="B471" s="9"/>
      <c r="C471" s="10"/>
      <c r="D471" s="130" t="str">
        <f t="shared" ca="1" si="72"/>
        <v/>
      </c>
      <c r="E471" s="13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132" t="str">
        <f t="shared" ca="1" si="77"/>
        <v/>
      </c>
      <c r="G471" s="132" t="str">
        <f t="shared" ca="1" si="73"/>
        <v/>
      </c>
      <c r="H471" s="133" t="str">
        <f t="shared" ca="1" si="74"/>
        <v/>
      </c>
      <c r="I471" s="134" t="str">
        <f t="shared" ca="1" si="75"/>
        <v/>
      </c>
      <c r="J471" s="133" t="str">
        <f t="shared" ca="1" si="76"/>
        <v/>
      </c>
      <c r="K471" s="147" t="str">
        <f t="shared" ca="1" si="78"/>
        <v/>
      </c>
      <c r="L471" s="10"/>
      <c r="M471" s="9"/>
      <c r="N471" s="9"/>
      <c r="O471" s="9"/>
    </row>
    <row r="472" spans="2:15" x14ac:dyDescent="0.3">
      <c r="B472" s="9"/>
      <c r="C472" s="10"/>
      <c r="D472" s="130" t="str">
        <f t="shared" ca="1" si="72"/>
        <v/>
      </c>
      <c r="E472" s="13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132" t="str">
        <f t="shared" ca="1" si="77"/>
        <v/>
      </c>
      <c r="G472" s="132" t="str">
        <f t="shared" ca="1" si="73"/>
        <v/>
      </c>
      <c r="H472" s="133" t="str">
        <f t="shared" ca="1" si="74"/>
        <v/>
      </c>
      <c r="I472" s="134" t="str">
        <f t="shared" ca="1" si="75"/>
        <v/>
      </c>
      <c r="J472" s="133" t="str">
        <f t="shared" ca="1" si="76"/>
        <v/>
      </c>
      <c r="K472" s="147" t="str">
        <f t="shared" ca="1" si="78"/>
        <v/>
      </c>
      <c r="L472" s="10"/>
      <c r="M472" s="9"/>
      <c r="N472" s="9"/>
      <c r="O472" s="9"/>
    </row>
    <row r="473" spans="2:15" x14ac:dyDescent="0.3">
      <c r="B473" s="9"/>
      <c r="C473" s="10"/>
      <c r="D473" s="130" t="str">
        <f t="shared" ca="1" si="72"/>
        <v/>
      </c>
      <c r="E473" s="13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132" t="str">
        <f t="shared" ca="1" si="77"/>
        <v/>
      </c>
      <c r="G473" s="132" t="str">
        <f t="shared" ca="1" si="73"/>
        <v/>
      </c>
      <c r="H473" s="133" t="str">
        <f t="shared" ca="1" si="74"/>
        <v/>
      </c>
      <c r="I473" s="134" t="str">
        <f t="shared" ca="1" si="75"/>
        <v/>
      </c>
      <c r="J473" s="133" t="str">
        <f t="shared" ca="1" si="76"/>
        <v/>
      </c>
      <c r="K473" s="147" t="str">
        <f t="shared" ca="1" si="78"/>
        <v/>
      </c>
      <c r="L473" s="10"/>
      <c r="M473" s="9"/>
      <c r="N473" s="9"/>
      <c r="O473" s="9"/>
    </row>
    <row r="474" spans="2:15" x14ac:dyDescent="0.3">
      <c r="B474" s="9"/>
      <c r="C474" s="10"/>
      <c r="D474" s="130" t="str">
        <f t="shared" ca="1" si="72"/>
        <v/>
      </c>
      <c r="E474" s="13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132" t="str">
        <f t="shared" ca="1" si="77"/>
        <v/>
      </c>
      <c r="G474" s="132" t="str">
        <f t="shared" ca="1" si="73"/>
        <v/>
      </c>
      <c r="H474" s="133" t="str">
        <f t="shared" ca="1" si="74"/>
        <v/>
      </c>
      <c r="I474" s="134" t="str">
        <f t="shared" ca="1" si="75"/>
        <v/>
      </c>
      <c r="J474" s="133" t="str">
        <f t="shared" ca="1" si="76"/>
        <v/>
      </c>
      <c r="K474" s="147" t="str">
        <f t="shared" ca="1" si="78"/>
        <v/>
      </c>
      <c r="L474" s="10"/>
      <c r="M474" s="9"/>
      <c r="N474" s="9"/>
      <c r="O474" s="9"/>
    </row>
    <row r="475" spans="2:15" x14ac:dyDescent="0.3">
      <c r="B475" s="9"/>
      <c r="C475" s="10"/>
      <c r="D475" s="130" t="str">
        <f t="shared" ca="1" si="72"/>
        <v/>
      </c>
      <c r="E475" s="13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132" t="str">
        <f t="shared" ca="1" si="77"/>
        <v/>
      </c>
      <c r="G475" s="132" t="str">
        <f t="shared" ca="1" si="73"/>
        <v/>
      </c>
      <c r="H475" s="133" t="str">
        <f t="shared" ca="1" si="74"/>
        <v/>
      </c>
      <c r="I475" s="134" t="str">
        <f t="shared" ca="1" si="75"/>
        <v/>
      </c>
      <c r="J475" s="133" t="str">
        <f t="shared" ca="1" si="76"/>
        <v/>
      </c>
      <c r="K475" s="147" t="str">
        <f t="shared" ca="1" si="78"/>
        <v/>
      </c>
      <c r="L475" s="10"/>
      <c r="M475" s="9"/>
      <c r="N475" s="9"/>
      <c r="O475" s="9"/>
    </row>
    <row r="476" spans="2:15" x14ac:dyDescent="0.3">
      <c r="B476" s="9"/>
      <c r="C476" s="10"/>
      <c r="D476" s="130" t="str">
        <f t="shared" ca="1" si="72"/>
        <v/>
      </c>
      <c r="E476" s="13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132" t="str">
        <f t="shared" ca="1" si="77"/>
        <v/>
      </c>
      <c r="G476" s="132" t="str">
        <f t="shared" ca="1" si="73"/>
        <v/>
      </c>
      <c r="H476" s="133" t="str">
        <f t="shared" ca="1" si="74"/>
        <v/>
      </c>
      <c r="I476" s="134" t="str">
        <f t="shared" ca="1" si="75"/>
        <v/>
      </c>
      <c r="J476" s="133" t="str">
        <f t="shared" ca="1" si="76"/>
        <v/>
      </c>
      <c r="K476" s="147" t="str">
        <f t="shared" ca="1" si="78"/>
        <v/>
      </c>
      <c r="L476" s="10"/>
      <c r="M476" s="9"/>
      <c r="N476" s="9"/>
      <c r="O476" s="9"/>
    </row>
    <row r="477" spans="2:15" x14ac:dyDescent="0.3">
      <c r="B477" s="9"/>
      <c r="C477" s="10"/>
      <c r="D477" s="130" t="str">
        <f t="shared" ca="1" si="72"/>
        <v/>
      </c>
      <c r="E477" s="13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132" t="str">
        <f t="shared" ca="1" si="77"/>
        <v/>
      </c>
      <c r="G477" s="132" t="str">
        <f t="shared" ca="1" si="73"/>
        <v/>
      </c>
      <c r="H477" s="133" t="str">
        <f t="shared" ca="1" si="74"/>
        <v/>
      </c>
      <c r="I477" s="134" t="str">
        <f t="shared" ca="1" si="75"/>
        <v/>
      </c>
      <c r="J477" s="133" t="str">
        <f t="shared" ca="1" si="76"/>
        <v/>
      </c>
      <c r="K477" s="147" t="str">
        <f t="shared" ca="1" si="78"/>
        <v/>
      </c>
      <c r="L477" s="10"/>
      <c r="M477" s="9"/>
      <c r="N477" s="9"/>
      <c r="O477" s="9"/>
    </row>
    <row r="478" spans="2:15" x14ac:dyDescent="0.3">
      <c r="B478" s="9"/>
      <c r="C478" s="10"/>
      <c r="D478" s="130" t="str">
        <f t="shared" ca="1" si="72"/>
        <v/>
      </c>
      <c r="E478" s="13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132" t="str">
        <f t="shared" ca="1" si="77"/>
        <v/>
      </c>
      <c r="G478" s="132" t="str">
        <f t="shared" ca="1" si="73"/>
        <v/>
      </c>
      <c r="H478" s="133" t="str">
        <f t="shared" ca="1" si="74"/>
        <v/>
      </c>
      <c r="I478" s="134" t="str">
        <f t="shared" ca="1" si="75"/>
        <v/>
      </c>
      <c r="J478" s="133" t="str">
        <f t="shared" ca="1" si="76"/>
        <v/>
      </c>
      <c r="K478" s="147" t="str">
        <f t="shared" ca="1" si="78"/>
        <v/>
      </c>
      <c r="L478" s="10"/>
      <c r="M478" s="9"/>
      <c r="N478" s="9"/>
      <c r="O478" s="9"/>
    </row>
    <row r="479" spans="2:15" x14ac:dyDescent="0.3">
      <c r="B479" s="9"/>
      <c r="C479" s="10"/>
      <c r="D479" s="130" t="str">
        <f t="shared" ca="1" si="72"/>
        <v/>
      </c>
      <c r="E479" s="13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132" t="str">
        <f t="shared" ca="1" si="77"/>
        <v/>
      </c>
      <c r="G479" s="132" t="str">
        <f t="shared" ca="1" si="73"/>
        <v/>
      </c>
      <c r="H479" s="133" t="str">
        <f t="shared" ca="1" si="74"/>
        <v/>
      </c>
      <c r="I479" s="134" t="str">
        <f t="shared" ca="1" si="75"/>
        <v/>
      </c>
      <c r="J479" s="133" t="str">
        <f t="shared" ca="1" si="76"/>
        <v/>
      </c>
      <c r="K479" s="147" t="str">
        <f t="shared" ca="1" si="78"/>
        <v/>
      </c>
      <c r="L479" s="10"/>
      <c r="M479" s="9"/>
      <c r="N479" s="9"/>
      <c r="O479" s="9"/>
    </row>
    <row r="480" spans="2:15" x14ac:dyDescent="0.3">
      <c r="B480" s="9"/>
      <c r="C480" s="10"/>
      <c r="D480" s="130" t="str">
        <f t="shared" ca="1" si="72"/>
        <v/>
      </c>
      <c r="E480" s="13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132" t="str">
        <f t="shared" ca="1" si="77"/>
        <v/>
      </c>
      <c r="G480" s="132" t="str">
        <f t="shared" ca="1" si="73"/>
        <v/>
      </c>
      <c r="H480" s="133" t="str">
        <f t="shared" ca="1" si="74"/>
        <v/>
      </c>
      <c r="I480" s="134" t="str">
        <f t="shared" ca="1" si="75"/>
        <v/>
      </c>
      <c r="J480" s="133" t="str">
        <f t="shared" ca="1" si="76"/>
        <v/>
      </c>
      <c r="K480" s="147" t="str">
        <f t="shared" ca="1" si="78"/>
        <v/>
      </c>
      <c r="L480" s="10"/>
      <c r="M480" s="9"/>
      <c r="N480" s="9"/>
      <c r="O480" s="9"/>
    </row>
    <row r="481" spans="2:15" x14ac:dyDescent="0.3">
      <c r="B481" s="9"/>
      <c r="C481" s="10"/>
      <c r="D481" s="130" t="str">
        <f t="shared" ca="1" si="72"/>
        <v/>
      </c>
      <c r="E481" s="13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132" t="str">
        <f t="shared" ca="1" si="77"/>
        <v/>
      </c>
      <c r="G481" s="132" t="str">
        <f t="shared" ca="1" si="73"/>
        <v/>
      </c>
      <c r="H481" s="133" t="str">
        <f t="shared" ca="1" si="74"/>
        <v/>
      </c>
      <c r="I481" s="134" t="str">
        <f t="shared" ca="1" si="75"/>
        <v/>
      </c>
      <c r="J481" s="133" t="str">
        <f t="shared" ca="1" si="76"/>
        <v/>
      </c>
      <c r="K481" s="147" t="str">
        <f t="shared" ca="1" si="78"/>
        <v/>
      </c>
      <c r="L481" s="10"/>
      <c r="M481" s="9"/>
      <c r="N481" s="9"/>
      <c r="O481" s="9"/>
    </row>
    <row r="482" spans="2:15" x14ac:dyDescent="0.3">
      <c r="B482" s="9"/>
      <c r="C482" s="10"/>
      <c r="D482" s="130" t="str">
        <f t="shared" ca="1" si="72"/>
        <v/>
      </c>
      <c r="E482" s="13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132" t="str">
        <f t="shared" ca="1" si="77"/>
        <v/>
      </c>
      <c r="G482" s="132" t="str">
        <f t="shared" ca="1" si="73"/>
        <v/>
      </c>
      <c r="H482" s="133" t="str">
        <f t="shared" ca="1" si="74"/>
        <v/>
      </c>
      <c r="I482" s="134" t="str">
        <f t="shared" ca="1" si="75"/>
        <v/>
      </c>
      <c r="J482" s="133" t="str">
        <f t="shared" ca="1" si="76"/>
        <v/>
      </c>
      <c r="K482" s="147" t="str">
        <f t="shared" ca="1" si="78"/>
        <v/>
      </c>
      <c r="L482" s="10"/>
      <c r="M482" s="9"/>
      <c r="N482" s="9"/>
      <c r="O482" s="9"/>
    </row>
    <row r="483" spans="2:15" x14ac:dyDescent="0.3">
      <c r="B483" s="9"/>
      <c r="C483" s="10"/>
      <c r="D483" s="130" t="str">
        <f t="shared" ca="1" si="72"/>
        <v/>
      </c>
      <c r="E483" s="13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132" t="str">
        <f t="shared" ca="1" si="77"/>
        <v/>
      </c>
      <c r="G483" s="132" t="str">
        <f t="shared" ca="1" si="73"/>
        <v/>
      </c>
      <c r="H483" s="133" t="str">
        <f t="shared" ca="1" si="74"/>
        <v/>
      </c>
      <c r="I483" s="134" t="str">
        <f t="shared" ca="1" si="75"/>
        <v/>
      </c>
      <c r="J483" s="133" t="str">
        <f t="shared" ca="1" si="76"/>
        <v/>
      </c>
      <c r="K483" s="147" t="str">
        <f t="shared" ca="1" si="78"/>
        <v/>
      </c>
      <c r="L483" s="10"/>
      <c r="M483" s="9"/>
      <c r="N483" s="9"/>
      <c r="O483" s="9"/>
    </row>
    <row r="484" spans="2:15" x14ac:dyDescent="0.3">
      <c r="B484" s="9"/>
      <c r="C484" s="10"/>
      <c r="D484" s="130" t="str">
        <f t="shared" ca="1" si="72"/>
        <v/>
      </c>
      <c r="E484" s="13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132" t="str">
        <f t="shared" ca="1" si="77"/>
        <v/>
      </c>
      <c r="G484" s="132" t="str">
        <f t="shared" ca="1" si="73"/>
        <v/>
      </c>
      <c r="H484" s="133" t="str">
        <f t="shared" ca="1" si="74"/>
        <v/>
      </c>
      <c r="I484" s="134" t="str">
        <f t="shared" ca="1" si="75"/>
        <v/>
      </c>
      <c r="J484" s="133" t="str">
        <f t="shared" ca="1" si="76"/>
        <v/>
      </c>
      <c r="K484" s="147" t="str">
        <f t="shared" ca="1" si="78"/>
        <v/>
      </c>
      <c r="L484" s="10"/>
      <c r="M484" s="9"/>
      <c r="N484" s="9"/>
      <c r="O484" s="9"/>
    </row>
    <row r="485" spans="2:15" x14ac:dyDescent="0.3">
      <c r="B485" s="9"/>
      <c r="C485" s="10"/>
      <c r="D485" s="130" t="str">
        <f t="shared" ca="1" si="72"/>
        <v/>
      </c>
      <c r="E485" s="13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132" t="str">
        <f t="shared" ca="1" si="77"/>
        <v/>
      </c>
      <c r="G485" s="132" t="str">
        <f t="shared" ca="1" si="73"/>
        <v/>
      </c>
      <c r="H485" s="133" t="str">
        <f t="shared" ca="1" si="74"/>
        <v/>
      </c>
      <c r="I485" s="134" t="str">
        <f t="shared" ca="1" si="75"/>
        <v/>
      </c>
      <c r="J485" s="133" t="str">
        <f t="shared" ca="1" si="76"/>
        <v/>
      </c>
      <c r="K485" s="147" t="str">
        <f t="shared" ca="1" si="78"/>
        <v/>
      </c>
      <c r="L485" s="10"/>
      <c r="M485" s="9"/>
      <c r="N485" s="9"/>
      <c r="O485" s="9"/>
    </row>
    <row r="486" spans="2:15" x14ac:dyDescent="0.3">
      <c r="B486" s="9"/>
      <c r="C486" s="10"/>
      <c r="D486" s="130" t="str">
        <f t="shared" ca="1" si="72"/>
        <v/>
      </c>
      <c r="E486" s="13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132" t="str">
        <f t="shared" ca="1" si="77"/>
        <v/>
      </c>
      <c r="G486" s="132" t="str">
        <f t="shared" ca="1" si="73"/>
        <v/>
      </c>
      <c r="H486" s="133" t="str">
        <f t="shared" ca="1" si="74"/>
        <v/>
      </c>
      <c r="I486" s="134" t="str">
        <f t="shared" ca="1" si="75"/>
        <v/>
      </c>
      <c r="J486" s="133" t="str">
        <f t="shared" ca="1" si="76"/>
        <v/>
      </c>
      <c r="K486" s="147" t="str">
        <f t="shared" ca="1" si="78"/>
        <v/>
      </c>
      <c r="L486" s="10"/>
      <c r="M486" s="9"/>
      <c r="N486" s="9"/>
      <c r="O486" s="9"/>
    </row>
    <row r="487" spans="2:15" x14ac:dyDescent="0.3">
      <c r="B487" s="9"/>
      <c r="C487" s="10"/>
      <c r="D487" s="130" t="str">
        <f t="shared" ca="1" si="72"/>
        <v/>
      </c>
      <c r="E487" s="13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132" t="str">
        <f t="shared" ca="1" si="77"/>
        <v/>
      </c>
      <c r="G487" s="132" t="str">
        <f t="shared" ca="1" si="73"/>
        <v/>
      </c>
      <c r="H487" s="133" t="str">
        <f t="shared" ca="1" si="74"/>
        <v/>
      </c>
      <c r="I487" s="134" t="str">
        <f t="shared" ca="1" si="75"/>
        <v/>
      </c>
      <c r="J487" s="133" t="str">
        <f t="shared" ca="1" si="76"/>
        <v/>
      </c>
      <c r="K487" s="147" t="str">
        <f t="shared" ca="1" si="78"/>
        <v/>
      </c>
      <c r="L487" s="10"/>
      <c r="M487" s="9"/>
      <c r="N487" s="9"/>
      <c r="O487" s="9"/>
    </row>
    <row r="488" spans="2:15" x14ac:dyDescent="0.3">
      <c r="B488" s="9"/>
      <c r="C488" s="10"/>
      <c r="D488" s="130" t="str">
        <f t="shared" ca="1" si="72"/>
        <v/>
      </c>
      <c r="E488" s="13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132" t="str">
        <f t="shared" ca="1" si="77"/>
        <v/>
      </c>
      <c r="G488" s="132" t="str">
        <f t="shared" ca="1" si="73"/>
        <v/>
      </c>
      <c r="H488" s="133" t="str">
        <f t="shared" ca="1" si="74"/>
        <v/>
      </c>
      <c r="I488" s="134" t="str">
        <f t="shared" ca="1" si="75"/>
        <v/>
      </c>
      <c r="J488" s="133" t="str">
        <f t="shared" ca="1" si="76"/>
        <v/>
      </c>
      <c r="K488" s="147" t="str">
        <f t="shared" ca="1" si="78"/>
        <v/>
      </c>
      <c r="L488" s="10"/>
      <c r="M488" s="9"/>
      <c r="N488" s="9"/>
      <c r="O488" s="9"/>
    </row>
    <row r="489" spans="2:15" x14ac:dyDescent="0.3">
      <c r="B489" s="9"/>
      <c r="C489" s="10"/>
      <c r="D489" s="130" t="str">
        <f t="shared" ca="1" si="72"/>
        <v/>
      </c>
      <c r="E489" s="13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132" t="str">
        <f t="shared" ca="1" si="77"/>
        <v/>
      </c>
      <c r="G489" s="132" t="str">
        <f t="shared" ca="1" si="73"/>
        <v/>
      </c>
      <c r="H489" s="133" t="str">
        <f t="shared" ca="1" si="74"/>
        <v/>
      </c>
      <c r="I489" s="134" t="str">
        <f t="shared" ca="1" si="75"/>
        <v/>
      </c>
      <c r="J489" s="133" t="str">
        <f t="shared" ca="1" si="76"/>
        <v/>
      </c>
      <c r="K489" s="147" t="str">
        <f t="shared" ca="1" si="78"/>
        <v/>
      </c>
      <c r="L489" s="10"/>
      <c r="M489" s="9"/>
      <c r="N489" s="9"/>
      <c r="O489" s="9"/>
    </row>
    <row r="490" spans="2:15" x14ac:dyDescent="0.3">
      <c r="B490" s="9"/>
      <c r="C490" s="10"/>
      <c r="D490" s="130" t="str">
        <f t="shared" ca="1" si="72"/>
        <v/>
      </c>
      <c r="E490" s="13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132" t="str">
        <f t="shared" ca="1" si="77"/>
        <v/>
      </c>
      <c r="G490" s="132" t="str">
        <f t="shared" ca="1" si="73"/>
        <v/>
      </c>
      <c r="H490" s="133" t="str">
        <f t="shared" ca="1" si="74"/>
        <v/>
      </c>
      <c r="I490" s="134" t="str">
        <f t="shared" ca="1" si="75"/>
        <v/>
      </c>
      <c r="J490" s="133" t="str">
        <f t="shared" ca="1" si="76"/>
        <v/>
      </c>
      <c r="K490" s="147" t="str">
        <f t="shared" ca="1" si="78"/>
        <v/>
      </c>
      <c r="L490" s="10"/>
      <c r="M490" s="9"/>
      <c r="N490" s="9"/>
      <c r="O490" s="9"/>
    </row>
    <row r="491" spans="2:15" x14ac:dyDescent="0.3">
      <c r="B491" s="9"/>
      <c r="C491" s="10"/>
      <c r="D491" s="130" t="str">
        <f t="shared" ca="1" si="72"/>
        <v/>
      </c>
      <c r="E491" s="13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132" t="str">
        <f t="shared" ca="1" si="77"/>
        <v/>
      </c>
      <c r="G491" s="132" t="str">
        <f t="shared" ca="1" si="73"/>
        <v/>
      </c>
      <c r="H491" s="133" t="str">
        <f t="shared" ca="1" si="74"/>
        <v/>
      </c>
      <c r="I491" s="134" t="str">
        <f t="shared" ca="1" si="75"/>
        <v/>
      </c>
      <c r="J491" s="133" t="str">
        <f t="shared" ca="1" si="76"/>
        <v/>
      </c>
      <c r="K491" s="147" t="str">
        <f t="shared" ca="1" si="78"/>
        <v/>
      </c>
      <c r="L491" s="10"/>
      <c r="M491" s="9"/>
      <c r="N491" s="9"/>
      <c r="O491" s="9"/>
    </row>
    <row r="492" spans="2:15" x14ac:dyDescent="0.3">
      <c r="B492" s="9"/>
      <c r="C492" s="10"/>
      <c r="D492" s="130" t="str">
        <f t="shared" ca="1" si="72"/>
        <v/>
      </c>
      <c r="E492" s="13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132" t="str">
        <f t="shared" ca="1" si="77"/>
        <v/>
      </c>
      <c r="G492" s="132" t="str">
        <f t="shared" ca="1" si="73"/>
        <v/>
      </c>
      <c r="H492" s="133" t="str">
        <f t="shared" ca="1" si="74"/>
        <v/>
      </c>
      <c r="I492" s="134" t="str">
        <f t="shared" ca="1" si="75"/>
        <v/>
      </c>
      <c r="J492" s="133" t="str">
        <f t="shared" ca="1" si="76"/>
        <v/>
      </c>
      <c r="K492" s="147" t="str">
        <f t="shared" ca="1" si="78"/>
        <v/>
      </c>
      <c r="L492" s="10"/>
      <c r="M492" s="9"/>
      <c r="N492" s="9"/>
      <c r="O492" s="9"/>
    </row>
    <row r="493" spans="2:15" x14ac:dyDescent="0.3">
      <c r="B493" s="9"/>
      <c r="C493" s="10"/>
      <c r="D493" s="130" t="str">
        <f t="shared" ca="1" si="72"/>
        <v/>
      </c>
      <c r="E493" s="13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132" t="str">
        <f t="shared" ca="1" si="77"/>
        <v/>
      </c>
      <c r="G493" s="132" t="str">
        <f t="shared" ca="1" si="73"/>
        <v/>
      </c>
      <c r="H493" s="133" t="str">
        <f t="shared" ca="1" si="74"/>
        <v/>
      </c>
      <c r="I493" s="134" t="str">
        <f t="shared" ca="1" si="75"/>
        <v/>
      </c>
      <c r="J493" s="133" t="str">
        <f t="shared" ca="1" si="76"/>
        <v/>
      </c>
      <c r="K493" s="147" t="str">
        <f t="shared" ca="1" si="78"/>
        <v/>
      </c>
      <c r="L493" s="10"/>
      <c r="M493" s="9"/>
      <c r="N493" s="9"/>
      <c r="O493" s="9"/>
    </row>
    <row r="494" spans="2:15" x14ac:dyDescent="0.3">
      <c r="B494" s="9"/>
      <c r="C494" s="10"/>
      <c r="D494" s="130" t="str">
        <f t="shared" ca="1" si="72"/>
        <v/>
      </c>
      <c r="E494" s="13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132" t="str">
        <f t="shared" ca="1" si="77"/>
        <v/>
      </c>
      <c r="G494" s="132" t="str">
        <f t="shared" ca="1" si="73"/>
        <v/>
      </c>
      <c r="H494" s="133" t="str">
        <f t="shared" ca="1" si="74"/>
        <v/>
      </c>
      <c r="I494" s="134" t="str">
        <f t="shared" ca="1" si="75"/>
        <v/>
      </c>
      <c r="J494" s="133" t="str">
        <f t="shared" ca="1" si="76"/>
        <v/>
      </c>
      <c r="K494" s="147" t="str">
        <f t="shared" ca="1" si="78"/>
        <v/>
      </c>
      <c r="L494" s="10"/>
      <c r="M494" s="9"/>
      <c r="N494" s="9"/>
      <c r="O494" s="9"/>
    </row>
    <row r="495" spans="2:15" x14ac:dyDescent="0.3">
      <c r="B495" s="9"/>
      <c r="C495" s="10"/>
      <c r="D495" s="130" t="str">
        <f t="shared" ca="1" si="72"/>
        <v/>
      </c>
      <c r="E495" s="13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132" t="str">
        <f t="shared" ca="1" si="77"/>
        <v/>
      </c>
      <c r="G495" s="132" t="str">
        <f t="shared" ca="1" si="73"/>
        <v/>
      </c>
      <c r="H495" s="133" t="str">
        <f t="shared" ca="1" si="74"/>
        <v/>
      </c>
      <c r="I495" s="134" t="str">
        <f t="shared" ca="1" si="75"/>
        <v/>
      </c>
      <c r="J495" s="133" t="str">
        <f t="shared" ca="1" si="76"/>
        <v/>
      </c>
      <c r="K495" s="147" t="str">
        <f t="shared" ca="1" si="78"/>
        <v/>
      </c>
      <c r="L495" s="10"/>
      <c r="M495" s="9"/>
      <c r="N495" s="9"/>
      <c r="O495" s="9"/>
    </row>
    <row r="496" spans="2:15" x14ac:dyDescent="0.3">
      <c r="B496" s="9"/>
      <c r="C496" s="10"/>
      <c r="D496" s="130" t="str">
        <f t="shared" ca="1" si="72"/>
        <v/>
      </c>
      <c r="E496" s="13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132" t="str">
        <f t="shared" ca="1" si="77"/>
        <v/>
      </c>
      <c r="G496" s="132" t="str">
        <f t="shared" ca="1" si="73"/>
        <v/>
      </c>
      <c r="H496" s="133" t="str">
        <f t="shared" ca="1" si="74"/>
        <v/>
      </c>
      <c r="I496" s="134" t="str">
        <f t="shared" ca="1" si="75"/>
        <v/>
      </c>
      <c r="J496" s="133" t="str">
        <f t="shared" ca="1" si="76"/>
        <v/>
      </c>
      <c r="K496" s="147" t="str">
        <f t="shared" ca="1" si="78"/>
        <v/>
      </c>
      <c r="L496" s="10"/>
      <c r="M496" s="9"/>
      <c r="N496" s="9"/>
      <c r="O496" s="9"/>
    </row>
    <row r="497" spans="2:15" x14ac:dyDescent="0.3">
      <c r="B497" s="9"/>
      <c r="C497" s="10"/>
      <c r="D497" s="130" t="str">
        <f t="shared" ca="1" si="72"/>
        <v/>
      </c>
      <c r="E497" s="13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132" t="str">
        <f t="shared" ca="1" si="77"/>
        <v/>
      </c>
      <c r="G497" s="132" t="str">
        <f t="shared" ca="1" si="73"/>
        <v/>
      </c>
      <c r="H497" s="133" t="str">
        <f t="shared" ca="1" si="74"/>
        <v/>
      </c>
      <c r="I497" s="134" t="str">
        <f t="shared" ca="1" si="75"/>
        <v/>
      </c>
      <c r="J497" s="133" t="str">
        <f t="shared" ca="1" si="76"/>
        <v/>
      </c>
      <c r="K497" s="147" t="str">
        <f t="shared" ca="1" si="78"/>
        <v/>
      </c>
      <c r="L497" s="10"/>
      <c r="M497" s="9"/>
      <c r="N497" s="9"/>
      <c r="O497" s="9"/>
    </row>
    <row r="498" spans="2:15" x14ac:dyDescent="0.3">
      <c r="B498" s="9"/>
      <c r="C498" s="10"/>
      <c r="D498" s="130" t="str">
        <f t="shared" ca="1" si="72"/>
        <v/>
      </c>
      <c r="E498" s="13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132" t="str">
        <f t="shared" ca="1" si="77"/>
        <v/>
      </c>
      <c r="G498" s="132" t="str">
        <f t="shared" ca="1" si="73"/>
        <v/>
      </c>
      <c r="H498" s="133" t="str">
        <f t="shared" ca="1" si="74"/>
        <v/>
      </c>
      <c r="I498" s="134" t="str">
        <f t="shared" ca="1" si="75"/>
        <v/>
      </c>
      <c r="J498" s="133" t="str">
        <f t="shared" ca="1" si="76"/>
        <v/>
      </c>
      <c r="K498" s="147" t="str">
        <f t="shared" ca="1" si="78"/>
        <v/>
      </c>
      <c r="L498" s="10"/>
      <c r="M498" s="9"/>
      <c r="N498" s="9"/>
      <c r="O498" s="9"/>
    </row>
    <row r="499" spans="2:15" x14ac:dyDescent="0.3">
      <c r="B499" s="9"/>
      <c r="C499" s="10"/>
      <c r="D499" s="130" t="str">
        <f t="shared" ca="1" si="72"/>
        <v/>
      </c>
      <c r="E499" s="13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132" t="str">
        <f t="shared" ca="1" si="77"/>
        <v/>
      </c>
      <c r="G499" s="132" t="str">
        <f t="shared" ca="1" si="73"/>
        <v/>
      </c>
      <c r="H499" s="133" t="str">
        <f t="shared" ca="1" si="74"/>
        <v/>
      </c>
      <c r="I499" s="134" t="str">
        <f t="shared" ca="1" si="75"/>
        <v/>
      </c>
      <c r="J499" s="133" t="str">
        <f t="shared" ca="1" si="76"/>
        <v/>
      </c>
      <c r="K499" s="147" t="str">
        <f t="shared" ca="1" si="78"/>
        <v/>
      </c>
      <c r="L499" s="10"/>
      <c r="M499" s="9"/>
      <c r="N499" s="9"/>
      <c r="O499" s="9"/>
    </row>
    <row r="500" spans="2:15" x14ac:dyDescent="0.3">
      <c r="B500" s="9"/>
      <c r="C500" s="10"/>
      <c r="D500" s="130" t="str">
        <f t="shared" ca="1" si="72"/>
        <v/>
      </c>
      <c r="E500" s="13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132" t="str">
        <f t="shared" ca="1" si="77"/>
        <v/>
      </c>
      <c r="G500" s="132" t="str">
        <f t="shared" ca="1" si="73"/>
        <v/>
      </c>
      <c r="H500" s="133" t="str">
        <f t="shared" ca="1" si="74"/>
        <v/>
      </c>
      <c r="I500" s="134" t="str">
        <f t="shared" ca="1" si="75"/>
        <v/>
      </c>
      <c r="J500" s="133" t="str">
        <f t="shared" ca="1" si="76"/>
        <v/>
      </c>
      <c r="K500" s="147" t="str">
        <f t="shared" ca="1" si="78"/>
        <v/>
      </c>
      <c r="L500" s="10"/>
      <c r="M500" s="9"/>
      <c r="N500" s="9"/>
      <c r="O500" s="9"/>
    </row>
    <row r="501" spans="2:15" x14ac:dyDescent="0.3">
      <c r="B501" s="9"/>
      <c r="C501" s="10"/>
      <c r="D501" s="130" t="str">
        <f t="shared" ca="1" si="72"/>
        <v/>
      </c>
      <c r="E501" s="13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132" t="str">
        <f t="shared" ca="1" si="77"/>
        <v/>
      </c>
      <c r="G501" s="132" t="str">
        <f t="shared" ca="1" si="73"/>
        <v/>
      </c>
      <c r="H501" s="133" t="str">
        <f t="shared" ca="1" si="74"/>
        <v/>
      </c>
      <c r="I501" s="134" t="str">
        <f t="shared" ca="1" si="75"/>
        <v/>
      </c>
      <c r="J501" s="133" t="str">
        <f t="shared" ca="1" si="76"/>
        <v/>
      </c>
      <c r="K501" s="147" t="str">
        <f t="shared" ca="1" si="78"/>
        <v/>
      </c>
      <c r="L501" s="10"/>
      <c r="M501" s="9"/>
      <c r="N501" s="9"/>
      <c r="O501" s="9"/>
    </row>
    <row r="502" spans="2:15" x14ac:dyDescent="0.3">
      <c r="B502" s="9"/>
      <c r="C502" s="10"/>
      <c r="D502" s="130" t="str">
        <f t="shared" ca="1" si="72"/>
        <v/>
      </c>
      <c r="E502" s="13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132" t="str">
        <f t="shared" ca="1" si="77"/>
        <v/>
      </c>
      <c r="G502" s="132" t="str">
        <f t="shared" ca="1" si="73"/>
        <v/>
      </c>
      <c r="H502" s="133" t="str">
        <f t="shared" ca="1" si="74"/>
        <v/>
      </c>
      <c r="I502" s="134" t="str">
        <f t="shared" ca="1" si="75"/>
        <v/>
      </c>
      <c r="J502" s="133" t="str">
        <f t="shared" ca="1" si="76"/>
        <v/>
      </c>
      <c r="K502" s="147" t="str">
        <f t="shared" ca="1" si="78"/>
        <v/>
      </c>
      <c r="L502" s="10"/>
      <c r="M502" s="9"/>
      <c r="N502" s="9"/>
      <c r="O502" s="9"/>
    </row>
    <row r="503" spans="2:15" x14ac:dyDescent="0.3">
      <c r="B503" s="9"/>
      <c r="C503" s="10"/>
      <c r="D503" s="130" t="str">
        <f t="shared" ca="1" si="72"/>
        <v/>
      </c>
      <c r="E503" s="13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132" t="str">
        <f t="shared" ca="1" si="77"/>
        <v/>
      </c>
      <c r="G503" s="132" t="str">
        <f t="shared" ca="1" si="73"/>
        <v/>
      </c>
      <c r="H503" s="133" t="str">
        <f t="shared" ca="1" si="74"/>
        <v/>
      </c>
      <c r="I503" s="134" t="str">
        <f t="shared" ca="1" si="75"/>
        <v/>
      </c>
      <c r="J503" s="133" t="str">
        <f t="shared" ca="1" si="76"/>
        <v/>
      </c>
      <c r="K503" s="147" t="str">
        <f t="shared" ca="1" si="78"/>
        <v/>
      </c>
      <c r="L503" s="10"/>
      <c r="M503" s="9"/>
      <c r="N503" s="9"/>
      <c r="O503" s="9"/>
    </row>
    <row r="504" spans="2:15" x14ac:dyDescent="0.3">
      <c r="B504" s="9"/>
      <c r="C504" s="10"/>
      <c r="D504" s="130" t="str">
        <f t="shared" ca="1" si="72"/>
        <v/>
      </c>
      <c r="E504" s="13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132" t="str">
        <f t="shared" ca="1" si="77"/>
        <v/>
      </c>
      <c r="G504" s="132" t="str">
        <f t="shared" ca="1" si="73"/>
        <v/>
      </c>
      <c r="H504" s="133" t="str">
        <f t="shared" ca="1" si="74"/>
        <v/>
      </c>
      <c r="I504" s="134" t="str">
        <f t="shared" ca="1" si="75"/>
        <v/>
      </c>
      <c r="J504" s="133" t="str">
        <f t="shared" ca="1" si="76"/>
        <v/>
      </c>
      <c r="K504" s="147" t="str">
        <f t="shared" ca="1" si="78"/>
        <v/>
      </c>
      <c r="L504" s="10"/>
      <c r="M504" s="9"/>
      <c r="N504" s="9"/>
      <c r="O504" s="9"/>
    </row>
    <row r="505" spans="2:15" x14ac:dyDescent="0.3">
      <c r="B505" s="9"/>
      <c r="C505" s="10"/>
      <c r="D505" s="130" t="str">
        <f t="shared" ca="1" si="72"/>
        <v/>
      </c>
      <c r="E505" s="13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132" t="str">
        <f t="shared" ca="1" si="77"/>
        <v/>
      </c>
      <c r="G505" s="132" t="str">
        <f t="shared" ca="1" si="73"/>
        <v/>
      </c>
      <c r="H505" s="133" t="str">
        <f t="shared" ca="1" si="74"/>
        <v/>
      </c>
      <c r="I505" s="134" t="str">
        <f t="shared" ca="1" si="75"/>
        <v/>
      </c>
      <c r="J505" s="133" t="str">
        <f t="shared" ca="1" si="76"/>
        <v/>
      </c>
      <c r="K505" s="147" t="str">
        <f t="shared" ca="1" si="78"/>
        <v/>
      </c>
      <c r="L505" s="10"/>
      <c r="M505" s="9"/>
      <c r="N505" s="9"/>
      <c r="O505" s="9"/>
    </row>
    <row r="506" spans="2:15" x14ac:dyDescent="0.3">
      <c r="B506" s="9"/>
      <c r="C506" s="10"/>
      <c r="D506" s="130" t="str">
        <f t="shared" ca="1" si="72"/>
        <v/>
      </c>
      <c r="E506" s="13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132" t="str">
        <f t="shared" ca="1" si="77"/>
        <v/>
      </c>
      <c r="G506" s="132" t="str">
        <f t="shared" ca="1" si="73"/>
        <v/>
      </c>
      <c r="H506" s="133" t="str">
        <f t="shared" ca="1" si="74"/>
        <v/>
      </c>
      <c r="I506" s="134" t="str">
        <f t="shared" ca="1" si="75"/>
        <v/>
      </c>
      <c r="J506" s="133" t="str">
        <f t="shared" ca="1" si="76"/>
        <v/>
      </c>
      <c r="K506" s="147" t="str">
        <f t="shared" ca="1" si="78"/>
        <v/>
      </c>
      <c r="L506" s="10"/>
      <c r="M506" s="9"/>
      <c r="N506" s="9"/>
      <c r="O506" s="9"/>
    </row>
    <row r="507" spans="2:15" x14ac:dyDescent="0.3">
      <c r="B507" s="9"/>
      <c r="C507" s="10"/>
      <c r="D507" s="130" t="str">
        <f t="shared" ca="1" si="72"/>
        <v/>
      </c>
      <c r="E507" s="13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132" t="str">
        <f t="shared" ca="1" si="77"/>
        <v/>
      </c>
      <c r="G507" s="132" t="str">
        <f t="shared" ca="1" si="73"/>
        <v/>
      </c>
      <c r="H507" s="133" t="str">
        <f t="shared" ca="1" si="74"/>
        <v/>
      </c>
      <c r="I507" s="134" t="str">
        <f t="shared" ca="1" si="75"/>
        <v/>
      </c>
      <c r="J507" s="133" t="str">
        <f t="shared" ca="1" si="76"/>
        <v/>
      </c>
      <c r="K507" s="147" t="str">
        <f t="shared" ca="1" si="78"/>
        <v/>
      </c>
      <c r="L507" s="10"/>
      <c r="M507" s="9"/>
      <c r="N507" s="9"/>
      <c r="O507" s="9"/>
    </row>
    <row r="508" spans="2:15" x14ac:dyDescent="0.3">
      <c r="B508" s="9"/>
      <c r="C508" s="10"/>
      <c r="D508" s="130" t="str">
        <f t="shared" ca="1" si="72"/>
        <v/>
      </c>
      <c r="E508" s="13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132" t="str">
        <f t="shared" ca="1" si="77"/>
        <v/>
      </c>
      <c r="G508" s="132" t="str">
        <f t="shared" ca="1" si="73"/>
        <v/>
      </c>
      <c r="H508" s="133" t="str">
        <f t="shared" ca="1" si="74"/>
        <v/>
      </c>
      <c r="I508" s="134" t="str">
        <f t="shared" ca="1" si="75"/>
        <v/>
      </c>
      <c r="J508" s="133" t="str">
        <f t="shared" ca="1" si="76"/>
        <v/>
      </c>
      <c r="K508" s="147" t="str">
        <f t="shared" ca="1" si="78"/>
        <v/>
      </c>
      <c r="L508" s="10"/>
      <c r="M508" s="9"/>
      <c r="N508" s="9"/>
      <c r="O508" s="9"/>
    </row>
    <row r="509" spans="2:15" x14ac:dyDescent="0.3">
      <c r="B509" s="9"/>
      <c r="C509" s="10"/>
      <c r="D509" s="130" t="str">
        <f t="shared" ca="1" si="72"/>
        <v/>
      </c>
      <c r="E509" s="13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132" t="str">
        <f t="shared" ca="1" si="77"/>
        <v/>
      </c>
      <c r="G509" s="132" t="str">
        <f t="shared" ca="1" si="73"/>
        <v/>
      </c>
      <c r="H509" s="133" t="str">
        <f t="shared" ca="1" si="74"/>
        <v/>
      </c>
      <c r="I509" s="134" t="str">
        <f t="shared" ca="1" si="75"/>
        <v/>
      </c>
      <c r="J509" s="133" t="str">
        <f t="shared" ca="1" si="76"/>
        <v/>
      </c>
      <c r="K509" s="147" t="str">
        <f t="shared" ca="1" si="78"/>
        <v/>
      </c>
      <c r="L509" s="10"/>
      <c r="M509" s="9"/>
      <c r="N509" s="9"/>
      <c r="O509" s="9"/>
    </row>
    <row r="510" spans="2:15" x14ac:dyDescent="0.3">
      <c r="B510" s="9"/>
      <c r="C510" s="10"/>
      <c r="D510" s="130" t="str">
        <f t="shared" ca="1" si="72"/>
        <v/>
      </c>
      <c r="E510" s="13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132" t="str">
        <f t="shared" ca="1" si="77"/>
        <v/>
      </c>
      <c r="G510" s="132" t="str">
        <f t="shared" ca="1" si="73"/>
        <v/>
      </c>
      <c r="H510" s="133" t="str">
        <f t="shared" ca="1" si="74"/>
        <v/>
      </c>
      <c r="I510" s="134" t="str">
        <f t="shared" ca="1" si="75"/>
        <v/>
      </c>
      <c r="J510" s="133" t="str">
        <f t="shared" ca="1" si="76"/>
        <v/>
      </c>
      <c r="K510" s="147" t="str">
        <f t="shared" ca="1" si="78"/>
        <v/>
      </c>
      <c r="L510" s="10"/>
      <c r="M510" s="9"/>
      <c r="N510" s="9"/>
      <c r="O510" s="9"/>
    </row>
    <row r="511" spans="2:15" x14ac:dyDescent="0.3">
      <c r="B511" s="9"/>
      <c r="C511" s="10"/>
      <c r="D511" s="130" t="str">
        <f t="shared" ca="1" si="72"/>
        <v/>
      </c>
      <c r="E511" s="13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132" t="str">
        <f t="shared" ca="1" si="77"/>
        <v/>
      </c>
      <c r="G511" s="132" t="str">
        <f t="shared" ca="1" si="73"/>
        <v/>
      </c>
      <c r="H511" s="133" t="str">
        <f t="shared" ca="1" si="74"/>
        <v/>
      </c>
      <c r="I511" s="134" t="str">
        <f t="shared" ca="1" si="75"/>
        <v/>
      </c>
      <c r="J511" s="133" t="str">
        <f t="shared" ca="1" si="76"/>
        <v/>
      </c>
      <c r="K511" s="147" t="str">
        <f t="shared" ca="1" si="78"/>
        <v/>
      </c>
      <c r="L511" s="10"/>
      <c r="M511" s="9"/>
      <c r="N511" s="9"/>
      <c r="O511" s="9"/>
    </row>
    <row r="512" spans="2:15" x14ac:dyDescent="0.3">
      <c r="B512" s="9"/>
      <c r="C512" s="10"/>
      <c r="D512" s="130" t="str">
        <f t="shared" ca="1" si="72"/>
        <v/>
      </c>
      <c r="E512" s="13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132" t="str">
        <f t="shared" ca="1" si="77"/>
        <v/>
      </c>
      <c r="G512" s="132" t="str">
        <f t="shared" ca="1" si="73"/>
        <v/>
      </c>
      <c r="H512" s="133" t="str">
        <f t="shared" ca="1" si="74"/>
        <v/>
      </c>
      <c r="I512" s="134" t="str">
        <f t="shared" ca="1" si="75"/>
        <v/>
      </c>
      <c r="J512" s="133" t="str">
        <f t="shared" ca="1" si="76"/>
        <v/>
      </c>
      <c r="K512" s="147" t="str">
        <f t="shared" ca="1" si="78"/>
        <v/>
      </c>
      <c r="L512" s="10"/>
      <c r="M512" s="9"/>
      <c r="N512" s="9"/>
      <c r="O512" s="9"/>
    </row>
    <row r="513" spans="2:15" x14ac:dyDescent="0.3">
      <c r="B513" s="9"/>
      <c r="C513" s="10"/>
      <c r="D513" s="130" t="str">
        <f t="shared" ca="1" si="72"/>
        <v/>
      </c>
      <c r="E513" s="13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132" t="str">
        <f t="shared" ca="1" si="77"/>
        <v/>
      </c>
      <c r="G513" s="132" t="str">
        <f t="shared" ca="1" si="73"/>
        <v/>
      </c>
      <c r="H513" s="133" t="str">
        <f t="shared" ca="1" si="74"/>
        <v/>
      </c>
      <c r="I513" s="134" t="str">
        <f t="shared" ca="1" si="75"/>
        <v/>
      </c>
      <c r="J513" s="133" t="str">
        <f t="shared" ca="1" si="76"/>
        <v/>
      </c>
      <c r="K513" s="147" t="str">
        <f t="shared" ca="1" si="78"/>
        <v/>
      </c>
      <c r="L513" s="10"/>
      <c r="M513" s="9"/>
      <c r="N513" s="9"/>
      <c r="O513" s="9"/>
    </row>
    <row r="514" spans="2:15" x14ac:dyDescent="0.3">
      <c r="B514" s="9"/>
      <c r="C514" s="10"/>
      <c r="D514" s="130" t="str">
        <f t="shared" ca="1" si="72"/>
        <v/>
      </c>
      <c r="E514" s="13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132" t="str">
        <f t="shared" ca="1" si="77"/>
        <v/>
      </c>
      <c r="G514" s="132" t="str">
        <f t="shared" ca="1" si="73"/>
        <v/>
      </c>
      <c r="H514" s="133" t="str">
        <f t="shared" ca="1" si="74"/>
        <v/>
      </c>
      <c r="I514" s="134" t="str">
        <f t="shared" ca="1" si="75"/>
        <v/>
      </c>
      <c r="J514" s="133" t="str">
        <f t="shared" ca="1" si="76"/>
        <v/>
      </c>
      <c r="K514" s="147" t="str">
        <f t="shared" ca="1" si="78"/>
        <v/>
      </c>
      <c r="L514" s="10"/>
      <c r="M514" s="9"/>
      <c r="N514" s="9"/>
      <c r="O514" s="9"/>
    </row>
    <row r="515" spans="2:15" x14ac:dyDescent="0.3">
      <c r="B515" s="9"/>
      <c r="C515" s="10"/>
      <c r="D515" s="130" t="str">
        <f t="shared" ca="1" si="72"/>
        <v/>
      </c>
      <c r="E515" s="13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132" t="str">
        <f t="shared" ca="1" si="77"/>
        <v/>
      </c>
      <c r="G515" s="132" t="str">
        <f t="shared" ca="1" si="73"/>
        <v/>
      </c>
      <c r="H515" s="133" t="str">
        <f t="shared" ca="1" si="74"/>
        <v/>
      </c>
      <c r="I515" s="134" t="str">
        <f t="shared" ca="1" si="75"/>
        <v/>
      </c>
      <c r="J515" s="133" t="str">
        <f t="shared" ca="1" si="76"/>
        <v/>
      </c>
      <c r="K515" s="147" t="str">
        <f t="shared" ca="1" si="78"/>
        <v/>
      </c>
      <c r="L515" s="10"/>
      <c r="M515" s="9"/>
      <c r="N515" s="9"/>
      <c r="O515" s="9"/>
    </row>
    <row r="516" spans="2:15" x14ac:dyDescent="0.3">
      <c r="B516" s="9"/>
      <c r="C516" s="10"/>
      <c r="D516" s="130" t="str">
        <f t="shared" ca="1" si="72"/>
        <v/>
      </c>
      <c r="E516" s="13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132" t="str">
        <f t="shared" ca="1" si="77"/>
        <v/>
      </c>
      <c r="G516" s="132" t="str">
        <f t="shared" ca="1" si="73"/>
        <v/>
      </c>
      <c r="H516" s="133" t="str">
        <f t="shared" ca="1" si="74"/>
        <v/>
      </c>
      <c r="I516" s="134" t="str">
        <f t="shared" ca="1" si="75"/>
        <v/>
      </c>
      <c r="J516" s="133" t="str">
        <f t="shared" ca="1" si="76"/>
        <v/>
      </c>
      <c r="K516" s="147" t="str">
        <f t="shared" ca="1" si="78"/>
        <v/>
      </c>
      <c r="L516" s="10"/>
      <c r="M516" s="9"/>
      <c r="N516" s="9"/>
      <c r="O516" s="9"/>
    </row>
    <row r="517" spans="2:15" x14ac:dyDescent="0.3">
      <c r="B517" s="9"/>
      <c r="C517" s="10"/>
      <c r="D517" s="130" t="str">
        <f t="shared" ca="1" si="72"/>
        <v/>
      </c>
      <c r="E517" s="13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132" t="str">
        <f t="shared" ca="1" si="77"/>
        <v/>
      </c>
      <c r="G517" s="132" t="str">
        <f t="shared" ca="1" si="73"/>
        <v/>
      </c>
      <c r="H517" s="133" t="str">
        <f t="shared" ca="1" si="74"/>
        <v/>
      </c>
      <c r="I517" s="134" t="str">
        <f t="shared" ca="1" si="75"/>
        <v/>
      </c>
      <c r="J517" s="133" t="str">
        <f t="shared" ca="1" si="76"/>
        <v/>
      </c>
      <c r="K517" s="147" t="str">
        <f t="shared" ca="1" si="78"/>
        <v/>
      </c>
      <c r="L517" s="10"/>
      <c r="M517" s="9"/>
      <c r="N517" s="9"/>
      <c r="O517" s="9"/>
    </row>
    <row r="518" spans="2:15" x14ac:dyDescent="0.3">
      <c r="B518" s="9"/>
      <c r="C518" s="10"/>
      <c r="D518" s="130" t="str">
        <f t="shared" ca="1" si="72"/>
        <v/>
      </c>
      <c r="E518" s="13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132" t="str">
        <f t="shared" ca="1" si="77"/>
        <v/>
      </c>
      <c r="G518" s="132" t="str">
        <f t="shared" ca="1" si="73"/>
        <v/>
      </c>
      <c r="H518" s="133" t="str">
        <f t="shared" ca="1" si="74"/>
        <v/>
      </c>
      <c r="I518" s="134" t="str">
        <f t="shared" ca="1" si="75"/>
        <v/>
      </c>
      <c r="J518" s="133" t="str">
        <f t="shared" ca="1" si="76"/>
        <v/>
      </c>
      <c r="K518" s="147" t="str">
        <f t="shared" ca="1" si="78"/>
        <v/>
      </c>
      <c r="L518" s="10"/>
      <c r="M518" s="9"/>
      <c r="N518" s="9"/>
      <c r="O518" s="9"/>
    </row>
    <row r="519" spans="2:15" x14ac:dyDescent="0.3">
      <c r="B519" s="9"/>
      <c r="C519" s="10"/>
      <c r="D519" s="130" t="str">
        <f t="shared" ca="1" si="72"/>
        <v/>
      </c>
      <c r="E519" s="13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132" t="str">
        <f t="shared" ca="1" si="77"/>
        <v/>
      </c>
      <c r="G519" s="132" t="str">
        <f t="shared" ca="1" si="73"/>
        <v/>
      </c>
      <c r="H519" s="133" t="str">
        <f t="shared" ca="1" si="74"/>
        <v/>
      </c>
      <c r="I519" s="134" t="str">
        <f t="shared" ca="1" si="75"/>
        <v/>
      </c>
      <c r="J519" s="133" t="str">
        <f t="shared" ca="1" si="76"/>
        <v/>
      </c>
      <c r="K519" s="147" t="str">
        <f t="shared" ca="1" si="78"/>
        <v/>
      </c>
      <c r="L519" s="10"/>
      <c r="M519" s="9"/>
      <c r="N519" s="9"/>
      <c r="O519" s="9"/>
    </row>
    <row r="520" spans="2:15" x14ac:dyDescent="0.3">
      <c r="B520" s="9"/>
      <c r="C520" s="10"/>
      <c r="D520" s="130" t="str">
        <f t="shared" ca="1" si="72"/>
        <v/>
      </c>
      <c r="E520" s="13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132" t="str">
        <f t="shared" ca="1" si="77"/>
        <v/>
      </c>
      <c r="G520" s="132" t="str">
        <f t="shared" ca="1" si="73"/>
        <v/>
      </c>
      <c r="H520" s="133" t="str">
        <f t="shared" ca="1" si="74"/>
        <v/>
      </c>
      <c r="I520" s="134" t="str">
        <f t="shared" ca="1" si="75"/>
        <v/>
      </c>
      <c r="J520" s="133" t="str">
        <f t="shared" ca="1" si="76"/>
        <v/>
      </c>
      <c r="K520" s="147" t="str">
        <f t="shared" ca="1" si="78"/>
        <v/>
      </c>
      <c r="L520" s="10"/>
      <c r="M520" s="9"/>
      <c r="N520" s="9"/>
      <c r="O520" s="9"/>
    </row>
    <row r="521" spans="2:15" x14ac:dyDescent="0.3">
      <c r="B521" s="9"/>
      <c r="C521" s="10"/>
      <c r="D521" s="130" t="str">
        <f t="shared" ca="1" si="72"/>
        <v/>
      </c>
      <c r="E521" s="13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132" t="str">
        <f t="shared" ca="1" si="77"/>
        <v/>
      </c>
      <c r="G521" s="132" t="str">
        <f t="shared" ca="1" si="73"/>
        <v/>
      </c>
      <c r="H521" s="133" t="str">
        <f t="shared" ca="1" si="74"/>
        <v/>
      </c>
      <c r="I521" s="134" t="str">
        <f t="shared" ca="1" si="75"/>
        <v/>
      </c>
      <c r="J521" s="133" t="str">
        <f t="shared" ca="1" si="76"/>
        <v/>
      </c>
      <c r="K521" s="147" t="str">
        <f t="shared" ca="1" si="78"/>
        <v/>
      </c>
      <c r="L521" s="10"/>
      <c r="M521" s="9"/>
      <c r="N521" s="9"/>
      <c r="O521" s="9"/>
    </row>
    <row r="522" spans="2:15" x14ac:dyDescent="0.3">
      <c r="B522" s="9"/>
      <c r="C522" s="10"/>
      <c r="D522" s="130" t="str">
        <f t="shared" ca="1" si="72"/>
        <v/>
      </c>
      <c r="E522" s="13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132" t="str">
        <f t="shared" ca="1" si="77"/>
        <v/>
      </c>
      <c r="G522" s="132" t="str">
        <f t="shared" ca="1" si="73"/>
        <v/>
      </c>
      <c r="H522" s="133" t="str">
        <f t="shared" ca="1" si="74"/>
        <v/>
      </c>
      <c r="I522" s="134" t="str">
        <f t="shared" ca="1" si="75"/>
        <v/>
      </c>
      <c r="J522" s="133" t="str">
        <f t="shared" ca="1" si="76"/>
        <v/>
      </c>
      <c r="K522" s="147" t="str">
        <f t="shared" ca="1" si="78"/>
        <v/>
      </c>
      <c r="L522" s="10"/>
      <c r="M522" s="9"/>
      <c r="N522" s="9"/>
      <c r="O522" s="9"/>
    </row>
    <row r="523" spans="2:15" x14ac:dyDescent="0.3">
      <c r="B523" s="9"/>
      <c r="C523" s="10"/>
      <c r="D523" s="130" t="str">
        <f t="shared" ca="1" si="72"/>
        <v/>
      </c>
      <c r="E523" s="13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132" t="str">
        <f t="shared" ca="1" si="77"/>
        <v/>
      </c>
      <c r="G523" s="132" t="str">
        <f t="shared" ca="1" si="73"/>
        <v/>
      </c>
      <c r="H523" s="133" t="str">
        <f t="shared" ca="1" si="74"/>
        <v/>
      </c>
      <c r="I523" s="134" t="str">
        <f t="shared" ca="1" si="75"/>
        <v/>
      </c>
      <c r="J523" s="133" t="str">
        <f t="shared" ca="1" si="76"/>
        <v/>
      </c>
      <c r="K523" s="147" t="str">
        <f t="shared" ca="1" si="78"/>
        <v/>
      </c>
      <c r="L523" s="10"/>
      <c r="M523" s="9"/>
      <c r="N523" s="9"/>
      <c r="O523" s="9"/>
    </row>
    <row r="524" spans="2:15" x14ac:dyDescent="0.3">
      <c r="B524" s="9"/>
      <c r="C524" s="10"/>
      <c r="D524" s="130" t="str">
        <f t="shared" ca="1" si="72"/>
        <v/>
      </c>
      <c r="E524" s="13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132" t="str">
        <f t="shared" ca="1" si="77"/>
        <v/>
      </c>
      <c r="G524" s="132" t="str">
        <f t="shared" ca="1" si="73"/>
        <v/>
      </c>
      <c r="H524" s="133" t="str">
        <f t="shared" ca="1" si="74"/>
        <v/>
      </c>
      <c r="I524" s="134" t="str">
        <f t="shared" ca="1" si="75"/>
        <v/>
      </c>
      <c r="J524" s="133" t="str">
        <f t="shared" ca="1" si="76"/>
        <v/>
      </c>
      <c r="K524" s="147" t="str">
        <f t="shared" ca="1" si="78"/>
        <v/>
      </c>
      <c r="L524" s="10"/>
      <c r="M524" s="9"/>
      <c r="N524" s="9"/>
      <c r="O524" s="9"/>
    </row>
    <row r="525" spans="2:15" x14ac:dyDescent="0.3">
      <c r="B525" s="9"/>
      <c r="C525" s="10"/>
      <c r="D525" s="130" t="str">
        <f t="shared" ca="1" si="72"/>
        <v/>
      </c>
      <c r="E525" s="13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132" t="str">
        <f t="shared" ca="1" si="77"/>
        <v/>
      </c>
      <c r="G525" s="132" t="str">
        <f t="shared" ca="1" si="73"/>
        <v/>
      </c>
      <c r="H525" s="133" t="str">
        <f t="shared" ca="1" si="74"/>
        <v/>
      </c>
      <c r="I525" s="134" t="str">
        <f t="shared" ca="1" si="75"/>
        <v/>
      </c>
      <c r="J525" s="133" t="str">
        <f t="shared" ca="1" si="76"/>
        <v/>
      </c>
      <c r="K525" s="147" t="str">
        <f t="shared" ca="1" si="78"/>
        <v/>
      </c>
      <c r="L525" s="10"/>
      <c r="M525" s="9"/>
      <c r="N525" s="9"/>
      <c r="O525" s="9"/>
    </row>
    <row r="526" spans="2:15" x14ac:dyDescent="0.3">
      <c r="B526" s="9"/>
      <c r="C526" s="10"/>
      <c r="D526" s="130" t="str">
        <f t="shared" ca="1" si="72"/>
        <v/>
      </c>
      <c r="E526" s="13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132" t="str">
        <f t="shared" ca="1" si="77"/>
        <v/>
      </c>
      <c r="G526" s="132" t="str">
        <f t="shared" ca="1" si="73"/>
        <v/>
      </c>
      <c r="H526" s="133" t="str">
        <f t="shared" ca="1" si="74"/>
        <v/>
      </c>
      <c r="I526" s="134" t="str">
        <f t="shared" ca="1" si="75"/>
        <v/>
      </c>
      <c r="J526" s="133" t="str">
        <f t="shared" ca="1" si="76"/>
        <v/>
      </c>
      <c r="K526" s="147" t="str">
        <f t="shared" ca="1" si="78"/>
        <v/>
      </c>
      <c r="L526" s="10"/>
      <c r="M526" s="9"/>
      <c r="N526" s="9"/>
      <c r="O526" s="9"/>
    </row>
    <row r="527" spans="2:15" x14ac:dyDescent="0.3">
      <c r="B527" s="9"/>
      <c r="C527" s="10"/>
      <c r="D527" s="130" t="str">
        <f t="shared" ca="1" si="72"/>
        <v/>
      </c>
      <c r="E527" s="13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132" t="str">
        <f t="shared" ca="1" si="77"/>
        <v/>
      </c>
      <c r="G527" s="132" t="str">
        <f t="shared" ca="1" si="73"/>
        <v/>
      </c>
      <c r="H527" s="133" t="str">
        <f t="shared" ca="1" si="74"/>
        <v/>
      </c>
      <c r="I527" s="134" t="str">
        <f t="shared" ca="1" si="75"/>
        <v/>
      </c>
      <c r="J527" s="133" t="str">
        <f t="shared" ca="1" si="76"/>
        <v/>
      </c>
      <c r="K527" s="147" t="str">
        <f t="shared" ca="1" si="78"/>
        <v/>
      </c>
      <c r="L527" s="10"/>
      <c r="M527" s="9"/>
      <c r="N527" s="9"/>
      <c r="O527" s="9"/>
    </row>
    <row r="528" spans="2:15" x14ac:dyDescent="0.3">
      <c r="B528" s="9"/>
      <c r="C528" s="10"/>
      <c r="D528" s="130" t="str">
        <f t="shared" ca="1" si="72"/>
        <v/>
      </c>
      <c r="E528" s="13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132" t="str">
        <f t="shared" ca="1" si="77"/>
        <v/>
      </c>
      <c r="G528" s="132" t="str">
        <f t="shared" ca="1" si="73"/>
        <v/>
      </c>
      <c r="H528" s="133" t="str">
        <f t="shared" ca="1" si="74"/>
        <v/>
      </c>
      <c r="I528" s="134" t="str">
        <f t="shared" ca="1" si="75"/>
        <v/>
      </c>
      <c r="J528" s="133" t="str">
        <f t="shared" ca="1" si="76"/>
        <v/>
      </c>
      <c r="K528" s="147" t="str">
        <f t="shared" ca="1" si="78"/>
        <v/>
      </c>
      <c r="L528" s="10"/>
      <c r="M528" s="9"/>
      <c r="N528" s="9"/>
      <c r="O528" s="9"/>
    </row>
    <row r="529" spans="2:15" x14ac:dyDescent="0.3">
      <c r="B529" s="9"/>
      <c r="C529" s="10"/>
      <c r="D529" s="130" t="str">
        <f t="shared" ca="1" si="72"/>
        <v/>
      </c>
      <c r="E529" s="13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132" t="str">
        <f t="shared" ca="1" si="77"/>
        <v/>
      </c>
      <c r="G529" s="132" t="str">
        <f t="shared" ca="1" si="73"/>
        <v/>
      </c>
      <c r="H529" s="133" t="str">
        <f t="shared" ca="1" si="74"/>
        <v/>
      </c>
      <c r="I529" s="134" t="str">
        <f t="shared" ca="1" si="75"/>
        <v/>
      </c>
      <c r="J529" s="133" t="str">
        <f t="shared" ca="1" si="76"/>
        <v/>
      </c>
      <c r="K529" s="147" t="str">
        <f t="shared" ca="1" si="78"/>
        <v/>
      </c>
      <c r="L529" s="10"/>
      <c r="M529" s="9"/>
      <c r="N529" s="9"/>
      <c r="O529" s="9"/>
    </row>
    <row r="530" spans="2:15" x14ac:dyDescent="0.3">
      <c r="B530" s="9"/>
      <c r="C530" s="10"/>
      <c r="D530" s="130" t="str">
        <f t="shared" ca="1" si="72"/>
        <v/>
      </c>
      <c r="E530" s="13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132" t="str">
        <f t="shared" ca="1" si="77"/>
        <v/>
      </c>
      <c r="G530" s="132" t="str">
        <f t="shared" ca="1" si="73"/>
        <v/>
      </c>
      <c r="H530" s="133" t="str">
        <f t="shared" ca="1" si="74"/>
        <v/>
      </c>
      <c r="I530" s="134" t="str">
        <f t="shared" ca="1" si="75"/>
        <v/>
      </c>
      <c r="J530" s="133" t="str">
        <f t="shared" ca="1" si="76"/>
        <v/>
      </c>
      <c r="K530" s="147" t="str">
        <f t="shared" ca="1" si="78"/>
        <v/>
      </c>
      <c r="L530" s="10"/>
      <c r="M530" s="9"/>
      <c r="N530" s="9"/>
      <c r="O530" s="9"/>
    </row>
    <row r="531" spans="2:15" x14ac:dyDescent="0.3">
      <c r="B531" s="9"/>
      <c r="C531" s="10"/>
      <c r="D531" s="130" t="str">
        <f t="shared" ca="1" si="72"/>
        <v/>
      </c>
      <c r="E531" s="13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132" t="str">
        <f t="shared" ca="1" si="77"/>
        <v/>
      </c>
      <c r="G531" s="132" t="str">
        <f t="shared" ca="1" si="73"/>
        <v/>
      </c>
      <c r="H531" s="133" t="str">
        <f t="shared" ca="1" si="74"/>
        <v/>
      </c>
      <c r="I531" s="134" t="str">
        <f t="shared" ca="1" si="75"/>
        <v/>
      </c>
      <c r="J531" s="133" t="str">
        <f t="shared" ca="1" si="76"/>
        <v/>
      </c>
      <c r="K531" s="147" t="str">
        <f t="shared" ca="1" si="78"/>
        <v/>
      </c>
      <c r="L531" s="10"/>
      <c r="M531" s="9"/>
      <c r="N531" s="9"/>
      <c r="O531" s="9"/>
    </row>
    <row r="532" spans="2:15" x14ac:dyDescent="0.3">
      <c r="B532" s="9"/>
      <c r="C532" s="10"/>
      <c r="D532" s="130" t="str">
        <f t="shared" ref="D532:D595" ca="1" si="79">IF(K531="","",IF($H$5,IF(OR(D531&gt;=$H$8,ROUND(K531,2)&lt;=0),"",D531+1),IF(OR(D531&gt;=$H$8,K531&lt;=0),"",D531+1)))</f>
        <v/>
      </c>
      <c r="E532" s="13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132" t="str">
        <f t="shared" ca="1" si="77"/>
        <v/>
      </c>
      <c r="G532" s="132" t="str">
        <f t="shared" ref="G532:G595" ca="1" si="80">IF($P$17=0,"",IF(D532&lt;&gt;"",IF(AND(D532=1,$H$4=1),0,IF($H$5,ROUND($K$5*K531,0),$K$5*K531)),""))</f>
        <v/>
      </c>
      <c r="H532" s="133" t="str">
        <f t="shared" ref="H532:H595" ca="1" si="81">IF($P$17=1,IF(D532="","",IF(I532&lt;&gt;"",F532-G532+I532,F532-G532)),"")</f>
        <v/>
      </c>
      <c r="I532" s="134" t="str">
        <f t="shared" ref="I532:I595" ca="1" si="82">IF($P$17=1,IF(J532&gt;=F532,IF(D532&lt;$K$12,IF(AND(D532&lt;&gt;"",F532+($J$19-F532)&lt;K531),(J532-F532),IF(AND(D532&lt;&gt;"",J532=F532),0,IF(D532&lt;&gt;"",0,""))),""),0),"")</f>
        <v/>
      </c>
      <c r="J532" s="133" t="str">
        <f t="shared" ref="J532:J595" ca="1" si="83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147" t="str">
        <f t="shared" ca="1" si="78"/>
        <v/>
      </c>
      <c r="L532" s="10"/>
      <c r="M532" s="9"/>
      <c r="N532" s="9"/>
      <c r="O532" s="9"/>
    </row>
    <row r="533" spans="2:15" x14ac:dyDescent="0.3">
      <c r="B533" s="9"/>
      <c r="C533" s="10"/>
      <c r="D533" s="130" t="str">
        <f t="shared" ca="1" si="79"/>
        <v/>
      </c>
      <c r="E533" s="13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132" t="str">
        <f t="shared" ref="F533:F596" ca="1" si="84">IF($P$17=1,IF(D533="","",IF($H$5,IF(OR(D533=$H$8,$K$12&gt;ROUND((1+$K$5)*K532,0),ROUND((1+$K$5)*K532,0),$K$12),IF(OR(D533=$H$8,$K$12&gt;(1+$K$5)*K532),ROUND((1+$K$5)*K532,0),$K$12)),0)),"")</f>
        <v/>
      </c>
      <c r="G533" s="132" t="str">
        <f t="shared" ca="1" si="80"/>
        <v/>
      </c>
      <c r="H533" s="133" t="str">
        <f t="shared" ca="1" si="81"/>
        <v/>
      </c>
      <c r="I533" s="134" t="str">
        <f t="shared" ca="1" si="82"/>
        <v/>
      </c>
      <c r="J533" s="133" t="str">
        <f t="shared" ca="1" si="83"/>
        <v/>
      </c>
      <c r="K533" s="147" t="str">
        <f t="shared" ref="K533:K596" ca="1" si="85">IF($P$17=1,IF(J533&lt;&gt;0,IF(D533&lt;&gt;"",K532-(J533-G533),""),K532),"")</f>
        <v/>
      </c>
      <c r="L533" s="10"/>
      <c r="M533" s="9"/>
      <c r="N533" s="9"/>
      <c r="O533" s="9"/>
    </row>
    <row r="534" spans="2:15" x14ac:dyDescent="0.3">
      <c r="B534" s="9"/>
      <c r="C534" s="10"/>
      <c r="D534" s="130" t="str">
        <f t="shared" ca="1" si="79"/>
        <v/>
      </c>
      <c r="E534" s="13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132" t="str">
        <f t="shared" ca="1" si="84"/>
        <v/>
      </c>
      <c r="G534" s="132" t="str">
        <f t="shared" ca="1" si="80"/>
        <v/>
      </c>
      <c r="H534" s="133" t="str">
        <f t="shared" ca="1" si="81"/>
        <v/>
      </c>
      <c r="I534" s="134" t="str">
        <f t="shared" ca="1" si="82"/>
        <v/>
      </c>
      <c r="J534" s="133" t="str">
        <f t="shared" ca="1" si="83"/>
        <v/>
      </c>
      <c r="K534" s="147" t="str">
        <f t="shared" ca="1" si="85"/>
        <v/>
      </c>
      <c r="L534" s="10"/>
      <c r="M534" s="9"/>
      <c r="N534" s="9"/>
      <c r="O534" s="9"/>
    </row>
    <row r="535" spans="2:15" x14ac:dyDescent="0.3">
      <c r="B535" s="9"/>
      <c r="C535" s="10"/>
      <c r="D535" s="130" t="str">
        <f t="shared" ca="1" si="79"/>
        <v/>
      </c>
      <c r="E535" s="13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132" t="str">
        <f t="shared" ca="1" si="84"/>
        <v/>
      </c>
      <c r="G535" s="132" t="str">
        <f t="shared" ca="1" si="80"/>
        <v/>
      </c>
      <c r="H535" s="133" t="str">
        <f t="shared" ca="1" si="81"/>
        <v/>
      </c>
      <c r="I535" s="134" t="str">
        <f t="shared" ca="1" si="82"/>
        <v/>
      </c>
      <c r="J535" s="133" t="str">
        <f t="shared" ca="1" si="83"/>
        <v/>
      </c>
      <c r="K535" s="147" t="str">
        <f t="shared" ca="1" si="85"/>
        <v/>
      </c>
      <c r="L535" s="10"/>
      <c r="M535" s="9"/>
      <c r="N535" s="9"/>
      <c r="O535" s="9"/>
    </row>
    <row r="536" spans="2:15" x14ac:dyDescent="0.3">
      <c r="B536" s="9"/>
      <c r="C536" s="10"/>
      <c r="D536" s="130" t="str">
        <f t="shared" ca="1" si="79"/>
        <v/>
      </c>
      <c r="E536" s="13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132" t="str">
        <f t="shared" ca="1" si="84"/>
        <v/>
      </c>
      <c r="G536" s="132" t="str">
        <f t="shared" ca="1" si="80"/>
        <v/>
      </c>
      <c r="H536" s="133" t="str">
        <f t="shared" ca="1" si="81"/>
        <v/>
      </c>
      <c r="I536" s="134" t="str">
        <f t="shared" ca="1" si="82"/>
        <v/>
      </c>
      <c r="J536" s="133" t="str">
        <f t="shared" ca="1" si="83"/>
        <v/>
      </c>
      <c r="K536" s="147" t="str">
        <f t="shared" ca="1" si="85"/>
        <v/>
      </c>
      <c r="L536" s="10"/>
      <c r="M536" s="9"/>
      <c r="N536" s="9"/>
      <c r="O536" s="9"/>
    </row>
    <row r="537" spans="2:15" x14ac:dyDescent="0.3">
      <c r="B537" s="9"/>
      <c r="C537" s="10"/>
      <c r="D537" s="130" t="str">
        <f t="shared" ca="1" si="79"/>
        <v/>
      </c>
      <c r="E537" s="13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132" t="str">
        <f t="shared" ca="1" si="84"/>
        <v/>
      </c>
      <c r="G537" s="132" t="str">
        <f t="shared" ca="1" si="80"/>
        <v/>
      </c>
      <c r="H537" s="133" t="str">
        <f t="shared" ca="1" si="81"/>
        <v/>
      </c>
      <c r="I537" s="134" t="str">
        <f t="shared" ca="1" si="82"/>
        <v/>
      </c>
      <c r="J537" s="133" t="str">
        <f t="shared" ca="1" si="83"/>
        <v/>
      </c>
      <c r="K537" s="147" t="str">
        <f t="shared" ca="1" si="85"/>
        <v/>
      </c>
      <c r="L537" s="10"/>
      <c r="M537" s="9"/>
      <c r="N537" s="9"/>
      <c r="O537" s="9"/>
    </row>
    <row r="538" spans="2:15" x14ac:dyDescent="0.3">
      <c r="B538" s="9"/>
      <c r="C538" s="10"/>
      <c r="D538" s="130" t="str">
        <f t="shared" ca="1" si="79"/>
        <v/>
      </c>
      <c r="E538" s="13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132" t="str">
        <f t="shared" ca="1" si="84"/>
        <v/>
      </c>
      <c r="G538" s="132" t="str">
        <f t="shared" ca="1" si="80"/>
        <v/>
      </c>
      <c r="H538" s="133" t="str">
        <f t="shared" ca="1" si="81"/>
        <v/>
      </c>
      <c r="I538" s="134" t="str">
        <f t="shared" ca="1" si="82"/>
        <v/>
      </c>
      <c r="J538" s="133" t="str">
        <f t="shared" ca="1" si="83"/>
        <v/>
      </c>
      <c r="K538" s="147" t="str">
        <f t="shared" ca="1" si="85"/>
        <v/>
      </c>
      <c r="L538" s="10"/>
      <c r="M538" s="9"/>
      <c r="N538" s="9"/>
      <c r="O538" s="9"/>
    </row>
    <row r="539" spans="2:15" x14ac:dyDescent="0.3">
      <c r="B539" s="9"/>
      <c r="C539" s="10"/>
      <c r="D539" s="130" t="str">
        <f t="shared" ca="1" si="79"/>
        <v/>
      </c>
      <c r="E539" s="13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132" t="str">
        <f t="shared" ca="1" si="84"/>
        <v/>
      </c>
      <c r="G539" s="132" t="str">
        <f t="shared" ca="1" si="80"/>
        <v/>
      </c>
      <c r="H539" s="133" t="str">
        <f t="shared" ca="1" si="81"/>
        <v/>
      </c>
      <c r="I539" s="134" t="str">
        <f t="shared" ca="1" si="82"/>
        <v/>
      </c>
      <c r="J539" s="133" t="str">
        <f t="shared" ca="1" si="83"/>
        <v/>
      </c>
      <c r="K539" s="147" t="str">
        <f t="shared" ca="1" si="85"/>
        <v/>
      </c>
      <c r="L539" s="10"/>
      <c r="M539" s="9"/>
      <c r="N539" s="9"/>
      <c r="O539" s="9"/>
    </row>
    <row r="540" spans="2:15" x14ac:dyDescent="0.3">
      <c r="B540" s="9"/>
      <c r="C540" s="10"/>
      <c r="D540" s="130" t="str">
        <f t="shared" ca="1" si="79"/>
        <v/>
      </c>
      <c r="E540" s="13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132" t="str">
        <f t="shared" ca="1" si="84"/>
        <v/>
      </c>
      <c r="G540" s="132" t="str">
        <f t="shared" ca="1" si="80"/>
        <v/>
      </c>
      <c r="H540" s="133" t="str">
        <f t="shared" ca="1" si="81"/>
        <v/>
      </c>
      <c r="I540" s="134" t="str">
        <f t="shared" ca="1" si="82"/>
        <v/>
      </c>
      <c r="J540" s="133" t="str">
        <f t="shared" ca="1" si="83"/>
        <v/>
      </c>
      <c r="K540" s="147" t="str">
        <f t="shared" ca="1" si="85"/>
        <v/>
      </c>
      <c r="L540" s="10"/>
      <c r="M540" s="9"/>
      <c r="N540" s="9"/>
      <c r="O540" s="9"/>
    </row>
    <row r="541" spans="2:15" x14ac:dyDescent="0.3">
      <c r="B541" s="9"/>
      <c r="C541" s="10"/>
      <c r="D541" s="130" t="str">
        <f t="shared" ca="1" si="79"/>
        <v/>
      </c>
      <c r="E541" s="13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132" t="str">
        <f t="shared" ca="1" si="84"/>
        <v/>
      </c>
      <c r="G541" s="132" t="str">
        <f t="shared" ca="1" si="80"/>
        <v/>
      </c>
      <c r="H541" s="133" t="str">
        <f t="shared" ca="1" si="81"/>
        <v/>
      </c>
      <c r="I541" s="134" t="str">
        <f t="shared" ca="1" si="82"/>
        <v/>
      </c>
      <c r="J541" s="133" t="str">
        <f t="shared" ca="1" si="83"/>
        <v/>
      </c>
      <c r="K541" s="147" t="str">
        <f t="shared" ca="1" si="85"/>
        <v/>
      </c>
      <c r="L541" s="10"/>
      <c r="M541" s="9"/>
      <c r="N541" s="9"/>
      <c r="O541" s="9"/>
    </row>
    <row r="542" spans="2:15" x14ac:dyDescent="0.3">
      <c r="B542" s="9"/>
      <c r="C542" s="10"/>
      <c r="D542" s="130" t="str">
        <f t="shared" ca="1" si="79"/>
        <v/>
      </c>
      <c r="E542" s="13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132" t="str">
        <f t="shared" ca="1" si="84"/>
        <v/>
      </c>
      <c r="G542" s="132" t="str">
        <f t="shared" ca="1" si="80"/>
        <v/>
      </c>
      <c r="H542" s="133" t="str">
        <f t="shared" ca="1" si="81"/>
        <v/>
      </c>
      <c r="I542" s="134" t="str">
        <f t="shared" ca="1" si="82"/>
        <v/>
      </c>
      <c r="J542" s="133" t="str">
        <f t="shared" ca="1" si="83"/>
        <v/>
      </c>
      <c r="K542" s="147" t="str">
        <f t="shared" ca="1" si="85"/>
        <v/>
      </c>
      <c r="L542" s="10"/>
      <c r="M542" s="9"/>
      <c r="N542" s="9"/>
      <c r="O542" s="9"/>
    </row>
    <row r="543" spans="2:15" x14ac:dyDescent="0.3">
      <c r="B543" s="9"/>
      <c r="C543" s="10"/>
      <c r="D543" s="130" t="str">
        <f t="shared" ca="1" si="79"/>
        <v/>
      </c>
      <c r="E543" s="13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132" t="str">
        <f t="shared" ca="1" si="84"/>
        <v/>
      </c>
      <c r="G543" s="132" t="str">
        <f t="shared" ca="1" si="80"/>
        <v/>
      </c>
      <c r="H543" s="133" t="str">
        <f t="shared" ca="1" si="81"/>
        <v/>
      </c>
      <c r="I543" s="134" t="str">
        <f t="shared" ca="1" si="82"/>
        <v/>
      </c>
      <c r="J543" s="133" t="str">
        <f t="shared" ca="1" si="83"/>
        <v/>
      </c>
      <c r="K543" s="147" t="str">
        <f t="shared" ca="1" si="85"/>
        <v/>
      </c>
      <c r="L543" s="10"/>
      <c r="M543" s="9"/>
      <c r="N543" s="9"/>
      <c r="O543" s="9"/>
    </row>
    <row r="544" spans="2:15" x14ac:dyDescent="0.3">
      <c r="B544" s="9"/>
      <c r="C544" s="10"/>
      <c r="D544" s="130" t="str">
        <f t="shared" ca="1" si="79"/>
        <v/>
      </c>
      <c r="E544" s="13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132" t="str">
        <f t="shared" ca="1" si="84"/>
        <v/>
      </c>
      <c r="G544" s="132" t="str">
        <f t="shared" ca="1" si="80"/>
        <v/>
      </c>
      <c r="H544" s="133" t="str">
        <f t="shared" ca="1" si="81"/>
        <v/>
      </c>
      <c r="I544" s="134" t="str">
        <f t="shared" ca="1" si="82"/>
        <v/>
      </c>
      <c r="J544" s="133" t="str">
        <f t="shared" ca="1" si="83"/>
        <v/>
      </c>
      <c r="K544" s="147" t="str">
        <f t="shared" ca="1" si="85"/>
        <v/>
      </c>
      <c r="L544" s="10"/>
      <c r="M544" s="9"/>
      <c r="N544" s="9"/>
      <c r="O544" s="9"/>
    </row>
    <row r="545" spans="2:15" x14ac:dyDescent="0.3">
      <c r="B545" s="9"/>
      <c r="C545" s="10"/>
      <c r="D545" s="130" t="str">
        <f t="shared" ca="1" si="79"/>
        <v/>
      </c>
      <c r="E545" s="13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132" t="str">
        <f t="shared" ca="1" si="84"/>
        <v/>
      </c>
      <c r="G545" s="132" t="str">
        <f t="shared" ca="1" si="80"/>
        <v/>
      </c>
      <c r="H545" s="133" t="str">
        <f t="shared" ca="1" si="81"/>
        <v/>
      </c>
      <c r="I545" s="134" t="str">
        <f t="shared" ca="1" si="82"/>
        <v/>
      </c>
      <c r="J545" s="133" t="str">
        <f t="shared" ca="1" si="83"/>
        <v/>
      </c>
      <c r="K545" s="147" t="str">
        <f t="shared" ca="1" si="85"/>
        <v/>
      </c>
      <c r="L545" s="10"/>
      <c r="M545" s="9"/>
      <c r="N545" s="9"/>
      <c r="O545" s="9"/>
    </row>
    <row r="546" spans="2:15" x14ac:dyDescent="0.3">
      <c r="B546" s="9"/>
      <c r="C546" s="10"/>
      <c r="D546" s="130" t="str">
        <f t="shared" ca="1" si="79"/>
        <v/>
      </c>
      <c r="E546" s="13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132" t="str">
        <f t="shared" ca="1" si="84"/>
        <v/>
      </c>
      <c r="G546" s="132" t="str">
        <f t="shared" ca="1" si="80"/>
        <v/>
      </c>
      <c r="H546" s="133" t="str">
        <f t="shared" ca="1" si="81"/>
        <v/>
      </c>
      <c r="I546" s="134" t="str">
        <f t="shared" ca="1" si="82"/>
        <v/>
      </c>
      <c r="J546" s="133" t="str">
        <f t="shared" ca="1" si="83"/>
        <v/>
      </c>
      <c r="K546" s="147" t="str">
        <f t="shared" ca="1" si="85"/>
        <v/>
      </c>
      <c r="L546" s="10"/>
      <c r="M546" s="9"/>
      <c r="N546" s="9"/>
      <c r="O546" s="9"/>
    </row>
    <row r="547" spans="2:15" x14ac:dyDescent="0.3">
      <c r="B547" s="9"/>
      <c r="C547" s="10"/>
      <c r="D547" s="130" t="str">
        <f t="shared" ca="1" si="79"/>
        <v/>
      </c>
      <c r="E547" s="13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132" t="str">
        <f t="shared" ca="1" si="84"/>
        <v/>
      </c>
      <c r="G547" s="132" t="str">
        <f t="shared" ca="1" si="80"/>
        <v/>
      </c>
      <c r="H547" s="133" t="str">
        <f t="shared" ca="1" si="81"/>
        <v/>
      </c>
      <c r="I547" s="134" t="str">
        <f t="shared" ca="1" si="82"/>
        <v/>
      </c>
      <c r="J547" s="133" t="str">
        <f t="shared" ca="1" si="83"/>
        <v/>
      </c>
      <c r="K547" s="147" t="str">
        <f t="shared" ca="1" si="85"/>
        <v/>
      </c>
      <c r="L547" s="10"/>
      <c r="M547" s="9"/>
      <c r="N547" s="9"/>
      <c r="O547" s="9"/>
    </row>
    <row r="548" spans="2:15" x14ac:dyDescent="0.3">
      <c r="B548" s="9"/>
      <c r="C548" s="10"/>
      <c r="D548" s="130" t="str">
        <f t="shared" ca="1" si="79"/>
        <v/>
      </c>
      <c r="E548" s="13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132" t="str">
        <f t="shared" ca="1" si="84"/>
        <v/>
      </c>
      <c r="G548" s="132" t="str">
        <f t="shared" ca="1" si="80"/>
        <v/>
      </c>
      <c r="H548" s="133" t="str">
        <f t="shared" ca="1" si="81"/>
        <v/>
      </c>
      <c r="I548" s="134" t="str">
        <f t="shared" ca="1" si="82"/>
        <v/>
      </c>
      <c r="J548" s="133" t="str">
        <f t="shared" ca="1" si="83"/>
        <v/>
      </c>
      <c r="K548" s="147" t="str">
        <f t="shared" ca="1" si="85"/>
        <v/>
      </c>
      <c r="L548" s="10"/>
      <c r="M548" s="9"/>
      <c r="N548" s="9"/>
      <c r="O548" s="9"/>
    </row>
    <row r="549" spans="2:15" x14ac:dyDescent="0.3">
      <c r="B549" s="9"/>
      <c r="C549" s="10"/>
      <c r="D549" s="130" t="str">
        <f t="shared" ca="1" si="79"/>
        <v/>
      </c>
      <c r="E549" s="13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132" t="str">
        <f t="shared" ca="1" si="84"/>
        <v/>
      </c>
      <c r="G549" s="132" t="str">
        <f t="shared" ca="1" si="80"/>
        <v/>
      </c>
      <c r="H549" s="133" t="str">
        <f t="shared" ca="1" si="81"/>
        <v/>
      </c>
      <c r="I549" s="134" t="str">
        <f t="shared" ca="1" si="82"/>
        <v/>
      </c>
      <c r="J549" s="133" t="str">
        <f t="shared" ca="1" si="83"/>
        <v/>
      </c>
      <c r="K549" s="147" t="str">
        <f t="shared" ca="1" si="85"/>
        <v/>
      </c>
      <c r="L549" s="10"/>
      <c r="M549" s="9"/>
      <c r="N549" s="9"/>
      <c r="O549" s="9"/>
    </row>
    <row r="550" spans="2:15" x14ac:dyDescent="0.3">
      <c r="B550" s="9"/>
      <c r="C550" s="10"/>
      <c r="D550" s="130" t="str">
        <f t="shared" ca="1" si="79"/>
        <v/>
      </c>
      <c r="E550" s="13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132" t="str">
        <f t="shared" ca="1" si="84"/>
        <v/>
      </c>
      <c r="G550" s="132" t="str">
        <f t="shared" ca="1" si="80"/>
        <v/>
      </c>
      <c r="H550" s="133" t="str">
        <f t="shared" ca="1" si="81"/>
        <v/>
      </c>
      <c r="I550" s="134" t="str">
        <f t="shared" ca="1" si="82"/>
        <v/>
      </c>
      <c r="J550" s="133" t="str">
        <f t="shared" ca="1" si="83"/>
        <v/>
      </c>
      <c r="K550" s="147" t="str">
        <f t="shared" ca="1" si="85"/>
        <v/>
      </c>
      <c r="L550" s="10"/>
      <c r="M550" s="9"/>
      <c r="N550" s="9"/>
      <c r="O550" s="9"/>
    </row>
    <row r="551" spans="2:15" x14ac:dyDescent="0.3">
      <c r="B551" s="9"/>
      <c r="C551" s="10"/>
      <c r="D551" s="130" t="str">
        <f t="shared" ca="1" si="79"/>
        <v/>
      </c>
      <c r="E551" s="13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132" t="str">
        <f t="shared" ca="1" si="84"/>
        <v/>
      </c>
      <c r="G551" s="132" t="str">
        <f t="shared" ca="1" si="80"/>
        <v/>
      </c>
      <c r="H551" s="133" t="str">
        <f t="shared" ca="1" si="81"/>
        <v/>
      </c>
      <c r="I551" s="134" t="str">
        <f t="shared" ca="1" si="82"/>
        <v/>
      </c>
      <c r="J551" s="133" t="str">
        <f t="shared" ca="1" si="83"/>
        <v/>
      </c>
      <c r="K551" s="147" t="str">
        <f t="shared" ca="1" si="85"/>
        <v/>
      </c>
      <c r="L551" s="10"/>
      <c r="M551" s="9"/>
      <c r="N551" s="9"/>
      <c r="O551" s="9"/>
    </row>
    <row r="552" spans="2:15" x14ac:dyDescent="0.3">
      <c r="B552" s="9"/>
      <c r="C552" s="10"/>
      <c r="D552" s="130" t="str">
        <f t="shared" ca="1" si="79"/>
        <v/>
      </c>
      <c r="E552" s="13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132" t="str">
        <f t="shared" ca="1" si="84"/>
        <v/>
      </c>
      <c r="G552" s="132" t="str">
        <f t="shared" ca="1" si="80"/>
        <v/>
      </c>
      <c r="H552" s="133" t="str">
        <f t="shared" ca="1" si="81"/>
        <v/>
      </c>
      <c r="I552" s="134" t="str">
        <f t="shared" ca="1" si="82"/>
        <v/>
      </c>
      <c r="J552" s="133" t="str">
        <f t="shared" ca="1" si="83"/>
        <v/>
      </c>
      <c r="K552" s="147" t="str">
        <f t="shared" ca="1" si="85"/>
        <v/>
      </c>
      <c r="L552" s="10"/>
      <c r="M552" s="9"/>
      <c r="N552" s="9"/>
      <c r="O552" s="9"/>
    </row>
    <row r="553" spans="2:15" x14ac:dyDescent="0.3">
      <c r="B553" s="9"/>
      <c r="C553" s="10"/>
      <c r="D553" s="130" t="str">
        <f t="shared" ca="1" si="79"/>
        <v/>
      </c>
      <c r="E553" s="13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132" t="str">
        <f t="shared" ca="1" si="84"/>
        <v/>
      </c>
      <c r="G553" s="132" t="str">
        <f t="shared" ca="1" si="80"/>
        <v/>
      </c>
      <c r="H553" s="133" t="str">
        <f t="shared" ca="1" si="81"/>
        <v/>
      </c>
      <c r="I553" s="134" t="str">
        <f t="shared" ca="1" si="82"/>
        <v/>
      </c>
      <c r="J553" s="133" t="str">
        <f t="shared" ca="1" si="83"/>
        <v/>
      </c>
      <c r="K553" s="147" t="str">
        <f t="shared" ca="1" si="85"/>
        <v/>
      </c>
      <c r="L553" s="10"/>
      <c r="M553" s="9"/>
      <c r="N553" s="9"/>
      <c r="O553" s="9"/>
    </row>
    <row r="554" spans="2:15" x14ac:dyDescent="0.3">
      <c r="B554" s="9"/>
      <c r="C554" s="10"/>
      <c r="D554" s="130" t="str">
        <f t="shared" ca="1" si="79"/>
        <v/>
      </c>
      <c r="E554" s="13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132" t="str">
        <f t="shared" ca="1" si="84"/>
        <v/>
      </c>
      <c r="G554" s="132" t="str">
        <f t="shared" ca="1" si="80"/>
        <v/>
      </c>
      <c r="H554" s="133" t="str">
        <f t="shared" ca="1" si="81"/>
        <v/>
      </c>
      <c r="I554" s="134" t="str">
        <f t="shared" ca="1" si="82"/>
        <v/>
      </c>
      <c r="J554" s="133" t="str">
        <f t="shared" ca="1" si="83"/>
        <v/>
      </c>
      <c r="K554" s="147" t="str">
        <f t="shared" ca="1" si="85"/>
        <v/>
      </c>
      <c r="L554" s="10"/>
      <c r="M554" s="9"/>
      <c r="N554" s="9"/>
      <c r="O554" s="9"/>
    </row>
    <row r="555" spans="2:15" x14ac:dyDescent="0.3">
      <c r="B555" s="9"/>
      <c r="C555" s="10"/>
      <c r="D555" s="130" t="str">
        <f t="shared" ca="1" si="79"/>
        <v/>
      </c>
      <c r="E555" s="13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132" t="str">
        <f t="shared" ca="1" si="84"/>
        <v/>
      </c>
      <c r="G555" s="132" t="str">
        <f t="shared" ca="1" si="80"/>
        <v/>
      </c>
      <c r="H555" s="133" t="str">
        <f t="shared" ca="1" si="81"/>
        <v/>
      </c>
      <c r="I555" s="134" t="str">
        <f t="shared" ca="1" si="82"/>
        <v/>
      </c>
      <c r="J555" s="133" t="str">
        <f t="shared" ca="1" si="83"/>
        <v/>
      </c>
      <c r="K555" s="147" t="str">
        <f t="shared" ca="1" si="85"/>
        <v/>
      </c>
      <c r="L555" s="10"/>
      <c r="M555" s="9"/>
      <c r="N555" s="9"/>
      <c r="O555" s="9"/>
    </row>
    <row r="556" spans="2:15" x14ac:dyDescent="0.3">
      <c r="B556" s="9"/>
      <c r="C556" s="10"/>
      <c r="D556" s="130" t="str">
        <f t="shared" ca="1" si="79"/>
        <v/>
      </c>
      <c r="E556" s="13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132" t="str">
        <f t="shared" ca="1" si="84"/>
        <v/>
      </c>
      <c r="G556" s="132" t="str">
        <f t="shared" ca="1" si="80"/>
        <v/>
      </c>
      <c r="H556" s="133" t="str">
        <f t="shared" ca="1" si="81"/>
        <v/>
      </c>
      <c r="I556" s="134" t="str">
        <f t="shared" ca="1" si="82"/>
        <v/>
      </c>
      <c r="J556" s="133" t="str">
        <f t="shared" ca="1" si="83"/>
        <v/>
      </c>
      <c r="K556" s="147" t="str">
        <f t="shared" ca="1" si="85"/>
        <v/>
      </c>
      <c r="L556" s="10"/>
      <c r="M556" s="9"/>
      <c r="N556" s="9"/>
      <c r="O556" s="9"/>
    </row>
    <row r="557" spans="2:15" x14ac:dyDescent="0.3">
      <c r="B557" s="9"/>
      <c r="C557" s="10"/>
      <c r="D557" s="130" t="str">
        <f t="shared" ca="1" si="79"/>
        <v/>
      </c>
      <c r="E557" s="13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132" t="str">
        <f t="shared" ca="1" si="84"/>
        <v/>
      </c>
      <c r="G557" s="132" t="str">
        <f t="shared" ca="1" si="80"/>
        <v/>
      </c>
      <c r="H557" s="133" t="str">
        <f t="shared" ca="1" si="81"/>
        <v/>
      </c>
      <c r="I557" s="134" t="str">
        <f t="shared" ca="1" si="82"/>
        <v/>
      </c>
      <c r="J557" s="133" t="str">
        <f t="shared" ca="1" si="83"/>
        <v/>
      </c>
      <c r="K557" s="147" t="str">
        <f t="shared" ca="1" si="85"/>
        <v/>
      </c>
      <c r="L557" s="10"/>
      <c r="M557" s="9"/>
      <c r="N557" s="9"/>
      <c r="O557" s="9"/>
    </row>
    <row r="558" spans="2:15" x14ac:dyDescent="0.3">
      <c r="B558" s="9"/>
      <c r="C558" s="10"/>
      <c r="D558" s="130" t="str">
        <f t="shared" ca="1" si="79"/>
        <v/>
      </c>
      <c r="E558" s="13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132" t="str">
        <f t="shared" ca="1" si="84"/>
        <v/>
      </c>
      <c r="G558" s="132" t="str">
        <f t="shared" ca="1" si="80"/>
        <v/>
      </c>
      <c r="H558" s="133" t="str">
        <f t="shared" ca="1" si="81"/>
        <v/>
      </c>
      <c r="I558" s="134" t="str">
        <f t="shared" ca="1" si="82"/>
        <v/>
      </c>
      <c r="J558" s="133" t="str">
        <f t="shared" ca="1" si="83"/>
        <v/>
      </c>
      <c r="K558" s="147" t="str">
        <f t="shared" ca="1" si="85"/>
        <v/>
      </c>
      <c r="L558" s="10"/>
      <c r="M558" s="9"/>
      <c r="N558" s="9"/>
      <c r="O558" s="9"/>
    </row>
    <row r="559" spans="2:15" x14ac:dyDescent="0.3">
      <c r="B559" s="9"/>
      <c r="C559" s="10"/>
      <c r="D559" s="130" t="str">
        <f t="shared" ca="1" si="79"/>
        <v/>
      </c>
      <c r="E559" s="13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132" t="str">
        <f t="shared" ca="1" si="84"/>
        <v/>
      </c>
      <c r="G559" s="132" t="str">
        <f t="shared" ca="1" si="80"/>
        <v/>
      </c>
      <c r="H559" s="133" t="str">
        <f t="shared" ca="1" si="81"/>
        <v/>
      </c>
      <c r="I559" s="134" t="str">
        <f t="shared" ca="1" si="82"/>
        <v/>
      </c>
      <c r="J559" s="133" t="str">
        <f t="shared" ca="1" si="83"/>
        <v/>
      </c>
      <c r="K559" s="147" t="str">
        <f t="shared" ca="1" si="85"/>
        <v/>
      </c>
      <c r="L559" s="10"/>
      <c r="M559" s="9"/>
      <c r="N559" s="9"/>
      <c r="O559" s="9"/>
    </row>
    <row r="560" spans="2:15" x14ac:dyDescent="0.3">
      <c r="B560" s="9"/>
      <c r="C560" s="10"/>
      <c r="D560" s="130" t="str">
        <f t="shared" ca="1" si="79"/>
        <v/>
      </c>
      <c r="E560" s="13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132" t="str">
        <f t="shared" ca="1" si="84"/>
        <v/>
      </c>
      <c r="G560" s="132" t="str">
        <f t="shared" ca="1" si="80"/>
        <v/>
      </c>
      <c r="H560" s="133" t="str">
        <f t="shared" ca="1" si="81"/>
        <v/>
      </c>
      <c r="I560" s="134" t="str">
        <f t="shared" ca="1" si="82"/>
        <v/>
      </c>
      <c r="J560" s="133" t="str">
        <f t="shared" ca="1" si="83"/>
        <v/>
      </c>
      <c r="K560" s="147" t="str">
        <f t="shared" ca="1" si="85"/>
        <v/>
      </c>
      <c r="L560" s="10"/>
      <c r="M560" s="9"/>
      <c r="N560" s="9"/>
      <c r="O560" s="9"/>
    </row>
    <row r="561" spans="2:15" x14ac:dyDescent="0.3">
      <c r="B561" s="9"/>
      <c r="C561" s="10"/>
      <c r="D561" s="130" t="str">
        <f t="shared" ca="1" si="79"/>
        <v/>
      </c>
      <c r="E561" s="13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132" t="str">
        <f t="shared" ca="1" si="84"/>
        <v/>
      </c>
      <c r="G561" s="132" t="str">
        <f t="shared" ca="1" si="80"/>
        <v/>
      </c>
      <c r="H561" s="133" t="str">
        <f t="shared" ca="1" si="81"/>
        <v/>
      </c>
      <c r="I561" s="134" t="str">
        <f t="shared" ca="1" si="82"/>
        <v/>
      </c>
      <c r="J561" s="133" t="str">
        <f t="shared" ca="1" si="83"/>
        <v/>
      </c>
      <c r="K561" s="147" t="str">
        <f t="shared" ca="1" si="85"/>
        <v/>
      </c>
      <c r="L561" s="10"/>
      <c r="M561" s="9"/>
      <c r="N561" s="9"/>
      <c r="O561" s="9"/>
    </row>
    <row r="562" spans="2:15" x14ac:dyDescent="0.3">
      <c r="B562" s="9"/>
      <c r="C562" s="10"/>
      <c r="D562" s="130" t="str">
        <f t="shared" ca="1" si="79"/>
        <v/>
      </c>
      <c r="E562" s="13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132" t="str">
        <f t="shared" ca="1" si="84"/>
        <v/>
      </c>
      <c r="G562" s="132" t="str">
        <f t="shared" ca="1" si="80"/>
        <v/>
      </c>
      <c r="H562" s="133" t="str">
        <f t="shared" ca="1" si="81"/>
        <v/>
      </c>
      <c r="I562" s="134" t="str">
        <f t="shared" ca="1" si="82"/>
        <v/>
      </c>
      <c r="J562" s="133" t="str">
        <f t="shared" ca="1" si="83"/>
        <v/>
      </c>
      <c r="K562" s="147" t="str">
        <f t="shared" ca="1" si="85"/>
        <v/>
      </c>
      <c r="L562" s="10"/>
      <c r="M562" s="9"/>
      <c r="N562" s="9"/>
      <c r="O562" s="9"/>
    </row>
    <row r="563" spans="2:15" x14ac:dyDescent="0.3">
      <c r="B563" s="9"/>
      <c r="C563" s="10"/>
      <c r="D563" s="130" t="str">
        <f t="shared" ca="1" si="79"/>
        <v/>
      </c>
      <c r="E563" s="13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132" t="str">
        <f t="shared" ca="1" si="84"/>
        <v/>
      </c>
      <c r="G563" s="132" t="str">
        <f t="shared" ca="1" si="80"/>
        <v/>
      </c>
      <c r="H563" s="133" t="str">
        <f t="shared" ca="1" si="81"/>
        <v/>
      </c>
      <c r="I563" s="134" t="str">
        <f t="shared" ca="1" si="82"/>
        <v/>
      </c>
      <c r="J563" s="133" t="str">
        <f t="shared" ca="1" si="83"/>
        <v/>
      </c>
      <c r="K563" s="147" t="str">
        <f t="shared" ca="1" si="85"/>
        <v/>
      </c>
      <c r="L563" s="10"/>
      <c r="M563" s="9"/>
      <c r="N563" s="9"/>
      <c r="O563" s="9"/>
    </row>
    <row r="564" spans="2:15" x14ac:dyDescent="0.3">
      <c r="B564" s="9"/>
      <c r="C564" s="10"/>
      <c r="D564" s="130" t="str">
        <f t="shared" ca="1" si="79"/>
        <v/>
      </c>
      <c r="E564" s="13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132" t="str">
        <f t="shared" ca="1" si="84"/>
        <v/>
      </c>
      <c r="G564" s="132" t="str">
        <f t="shared" ca="1" si="80"/>
        <v/>
      </c>
      <c r="H564" s="133" t="str">
        <f t="shared" ca="1" si="81"/>
        <v/>
      </c>
      <c r="I564" s="134" t="str">
        <f t="shared" ca="1" si="82"/>
        <v/>
      </c>
      <c r="J564" s="133" t="str">
        <f t="shared" ca="1" si="83"/>
        <v/>
      </c>
      <c r="K564" s="147" t="str">
        <f t="shared" ca="1" si="85"/>
        <v/>
      </c>
      <c r="L564" s="10"/>
      <c r="M564" s="9"/>
      <c r="N564" s="9"/>
      <c r="O564" s="9"/>
    </row>
    <row r="565" spans="2:15" x14ac:dyDescent="0.3">
      <c r="B565" s="9"/>
      <c r="C565" s="10"/>
      <c r="D565" s="130" t="str">
        <f t="shared" ca="1" si="79"/>
        <v/>
      </c>
      <c r="E565" s="13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132" t="str">
        <f t="shared" ca="1" si="84"/>
        <v/>
      </c>
      <c r="G565" s="132" t="str">
        <f t="shared" ca="1" si="80"/>
        <v/>
      </c>
      <c r="H565" s="133" t="str">
        <f t="shared" ca="1" si="81"/>
        <v/>
      </c>
      <c r="I565" s="134" t="str">
        <f t="shared" ca="1" si="82"/>
        <v/>
      </c>
      <c r="J565" s="133" t="str">
        <f t="shared" ca="1" si="83"/>
        <v/>
      </c>
      <c r="K565" s="147" t="str">
        <f t="shared" ca="1" si="85"/>
        <v/>
      </c>
      <c r="L565" s="10"/>
      <c r="M565" s="9"/>
      <c r="N565" s="9"/>
      <c r="O565" s="9"/>
    </row>
    <row r="566" spans="2:15" x14ac:dyDescent="0.3">
      <c r="B566" s="9"/>
      <c r="C566" s="10"/>
      <c r="D566" s="130" t="str">
        <f t="shared" ca="1" si="79"/>
        <v/>
      </c>
      <c r="E566" s="13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132" t="str">
        <f t="shared" ca="1" si="84"/>
        <v/>
      </c>
      <c r="G566" s="132" t="str">
        <f t="shared" ca="1" si="80"/>
        <v/>
      </c>
      <c r="H566" s="133" t="str">
        <f t="shared" ca="1" si="81"/>
        <v/>
      </c>
      <c r="I566" s="134" t="str">
        <f t="shared" ca="1" si="82"/>
        <v/>
      </c>
      <c r="J566" s="133" t="str">
        <f t="shared" ca="1" si="83"/>
        <v/>
      </c>
      <c r="K566" s="147" t="str">
        <f t="shared" ca="1" si="85"/>
        <v/>
      </c>
      <c r="L566" s="10"/>
      <c r="M566" s="9"/>
      <c r="N566" s="9"/>
      <c r="O566" s="9"/>
    </row>
    <row r="567" spans="2:15" x14ac:dyDescent="0.3">
      <c r="B567" s="9"/>
      <c r="C567" s="10"/>
      <c r="D567" s="130" t="str">
        <f t="shared" ca="1" si="79"/>
        <v/>
      </c>
      <c r="E567" s="13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132" t="str">
        <f t="shared" ca="1" si="84"/>
        <v/>
      </c>
      <c r="G567" s="132" t="str">
        <f t="shared" ca="1" si="80"/>
        <v/>
      </c>
      <c r="H567" s="133" t="str">
        <f t="shared" ca="1" si="81"/>
        <v/>
      </c>
      <c r="I567" s="134" t="str">
        <f t="shared" ca="1" si="82"/>
        <v/>
      </c>
      <c r="J567" s="133" t="str">
        <f t="shared" ca="1" si="83"/>
        <v/>
      </c>
      <c r="K567" s="147" t="str">
        <f t="shared" ca="1" si="85"/>
        <v/>
      </c>
      <c r="L567" s="10"/>
      <c r="M567" s="9"/>
      <c r="N567" s="9"/>
      <c r="O567" s="9"/>
    </row>
    <row r="568" spans="2:15" x14ac:dyDescent="0.3">
      <c r="B568" s="9"/>
      <c r="C568" s="10"/>
      <c r="D568" s="130" t="str">
        <f t="shared" ca="1" si="79"/>
        <v/>
      </c>
      <c r="E568" s="13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132" t="str">
        <f t="shared" ca="1" si="84"/>
        <v/>
      </c>
      <c r="G568" s="132" t="str">
        <f t="shared" ca="1" si="80"/>
        <v/>
      </c>
      <c r="H568" s="133" t="str">
        <f t="shared" ca="1" si="81"/>
        <v/>
      </c>
      <c r="I568" s="134" t="str">
        <f t="shared" ca="1" si="82"/>
        <v/>
      </c>
      <c r="J568" s="133" t="str">
        <f t="shared" ca="1" si="83"/>
        <v/>
      </c>
      <c r="K568" s="147" t="str">
        <f t="shared" ca="1" si="85"/>
        <v/>
      </c>
      <c r="L568" s="10"/>
      <c r="M568" s="9"/>
      <c r="N568" s="9"/>
      <c r="O568" s="9"/>
    </row>
    <row r="569" spans="2:15" x14ac:dyDescent="0.3">
      <c r="B569" s="9"/>
      <c r="C569" s="10"/>
      <c r="D569" s="130" t="str">
        <f t="shared" ca="1" si="79"/>
        <v/>
      </c>
      <c r="E569" s="13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132" t="str">
        <f t="shared" ca="1" si="84"/>
        <v/>
      </c>
      <c r="G569" s="132" t="str">
        <f t="shared" ca="1" si="80"/>
        <v/>
      </c>
      <c r="H569" s="133" t="str">
        <f t="shared" ca="1" si="81"/>
        <v/>
      </c>
      <c r="I569" s="134" t="str">
        <f t="shared" ca="1" si="82"/>
        <v/>
      </c>
      <c r="J569" s="133" t="str">
        <f t="shared" ca="1" si="83"/>
        <v/>
      </c>
      <c r="K569" s="147" t="str">
        <f t="shared" ca="1" si="85"/>
        <v/>
      </c>
      <c r="L569" s="10"/>
      <c r="M569" s="9"/>
      <c r="N569" s="9"/>
      <c r="O569" s="9"/>
    </row>
    <row r="570" spans="2:15" x14ac:dyDescent="0.3">
      <c r="B570" s="9"/>
      <c r="C570" s="10"/>
      <c r="D570" s="130" t="str">
        <f t="shared" ca="1" si="79"/>
        <v/>
      </c>
      <c r="E570" s="13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132" t="str">
        <f t="shared" ca="1" si="84"/>
        <v/>
      </c>
      <c r="G570" s="132" t="str">
        <f t="shared" ca="1" si="80"/>
        <v/>
      </c>
      <c r="H570" s="133" t="str">
        <f t="shared" ca="1" si="81"/>
        <v/>
      </c>
      <c r="I570" s="134" t="str">
        <f t="shared" ca="1" si="82"/>
        <v/>
      </c>
      <c r="J570" s="133" t="str">
        <f t="shared" ca="1" si="83"/>
        <v/>
      </c>
      <c r="K570" s="147" t="str">
        <f t="shared" ca="1" si="85"/>
        <v/>
      </c>
      <c r="L570" s="10"/>
      <c r="M570" s="9"/>
      <c r="N570" s="9"/>
      <c r="O570" s="9"/>
    </row>
    <row r="571" spans="2:15" x14ac:dyDescent="0.3">
      <c r="B571" s="9"/>
      <c r="C571" s="10"/>
      <c r="D571" s="130" t="str">
        <f t="shared" ca="1" si="79"/>
        <v/>
      </c>
      <c r="E571" s="13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132" t="str">
        <f t="shared" ca="1" si="84"/>
        <v/>
      </c>
      <c r="G571" s="132" t="str">
        <f t="shared" ca="1" si="80"/>
        <v/>
      </c>
      <c r="H571" s="133" t="str">
        <f t="shared" ca="1" si="81"/>
        <v/>
      </c>
      <c r="I571" s="134" t="str">
        <f t="shared" ca="1" si="82"/>
        <v/>
      </c>
      <c r="J571" s="133" t="str">
        <f t="shared" ca="1" si="83"/>
        <v/>
      </c>
      <c r="K571" s="147" t="str">
        <f t="shared" ca="1" si="85"/>
        <v/>
      </c>
      <c r="L571" s="10"/>
      <c r="M571" s="9"/>
      <c r="N571" s="9"/>
      <c r="O571" s="9"/>
    </row>
    <row r="572" spans="2:15" x14ac:dyDescent="0.3">
      <c r="B572" s="9"/>
      <c r="C572" s="10"/>
      <c r="D572" s="130" t="str">
        <f t="shared" ca="1" si="79"/>
        <v/>
      </c>
      <c r="E572" s="13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132" t="str">
        <f t="shared" ca="1" si="84"/>
        <v/>
      </c>
      <c r="G572" s="132" t="str">
        <f t="shared" ca="1" si="80"/>
        <v/>
      </c>
      <c r="H572" s="133" t="str">
        <f t="shared" ca="1" si="81"/>
        <v/>
      </c>
      <c r="I572" s="134" t="str">
        <f t="shared" ca="1" si="82"/>
        <v/>
      </c>
      <c r="J572" s="133" t="str">
        <f t="shared" ca="1" si="83"/>
        <v/>
      </c>
      <c r="K572" s="147" t="str">
        <f t="shared" ca="1" si="85"/>
        <v/>
      </c>
      <c r="L572" s="10"/>
      <c r="M572" s="9"/>
      <c r="N572" s="9"/>
      <c r="O572" s="9"/>
    </row>
    <row r="573" spans="2:15" x14ac:dyDescent="0.3">
      <c r="B573" s="9"/>
      <c r="C573" s="10"/>
      <c r="D573" s="130" t="str">
        <f t="shared" ca="1" si="79"/>
        <v/>
      </c>
      <c r="E573" s="13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132" t="str">
        <f t="shared" ca="1" si="84"/>
        <v/>
      </c>
      <c r="G573" s="132" t="str">
        <f t="shared" ca="1" si="80"/>
        <v/>
      </c>
      <c r="H573" s="133" t="str">
        <f t="shared" ca="1" si="81"/>
        <v/>
      </c>
      <c r="I573" s="134" t="str">
        <f t="shared" ca="1" si="82"/>
        <v/>
      </c>
      <c r="J573" s="133" t="str">
        <f t="shared" ca="1" si="83"/>
        <v/>
      </c>
      <c r="K573" s="147" t="str">
        <f t="shared" ca="1" si="85"/>
        <v/>
      </c>
      <c r="L573" s="10"/>
      <c r="M573" s="9"/>
      <c r="N573" s="9"/>
      <c r="O573" s="9"/>
    </row>
    <row r="574" spans="2:15" x14ac:dyDescent="0.3">
      <c r="B574" s="9"/>
      <c r="C574" s="10"/>
      <c r="D574" s="130" t="str">
        <f t="shared" ca="1" si="79"/>
        <v/>
      </c>
      <c r="E574" s="13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132" t="str">
        <f t="shared" ca="1" si="84"/>
        <v/>
      </c>
      <c r="G574" s="132" t="str">
        <f t="shared" ca="1" si="80"/>
        <v/>
      </c>
      <c r="H574" s="133" t="str">
        <f t="shared" ca="1" si="81"/>
        <v/>
      </c>
      <c r="I574" s="134" t="str">
        <f t="shared" ca="1" si="82"/>
        <v/>
      </c>
      <c r="J574" s="133" t="str">
        <f t="shared" ca="1" si="83"/>
        <v/>
      </c>
      <c r="K574" s="147" t="str">
        <f t="shared" ca="1" si="85"/>
        <v/>
      </c>
      <c r="L574" s="10"/>
      <c r="M574" s="9"/>
      <c r="N574" s="9"/>
      <c r="O574" s="9"/>
    </row>
    <row r="575" spans="2:15" x14ac:dyDescent="0.3">
      <c r="B575" s="9"/>
      <c r="C575" s="10"/>
      <c r="D575" s="130" t="str">
        <f t="shared" ca="1" si="79"/>
        <v/>
      </c>
      <c r="E575" s="13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132" t="str">
        <f t="shared" ca="1" si="84"/>
        <v/>
      </c>
      <c r="G575" s="132" t="str">
        <f t="shared" ca="1" si="80"/>
        <v/>
      </c>
      <c r="H575" s="133" t="str">
        <f t="shared" ca="1" si="81"/>
        <v/>
      </c>
      <c r="I575" s="134" t="str">
        <f t="shared" ca="1" si="82"/>
        <v/>
      </c>
      <c r="J575" s="133" t="str">
        <f t="shared" ca="1" si="83"/>
        <v/>
      </c>
      <c r="K575" s="147" t="str">
        <f t="shared" ca="1" si="85"/>
        <v/>
      </c>
      <c r="L575" s="10"/>
      <c r="M575" s="9"/>
      <c r="N575" s="9"/>
      <c r="O575" s="9"/>
    </row>
    <row r="576" spans="2:15" x14ac:dyDescent="0.3">
      <c r="B576" s="9"/>
      <c r="C576" s="10"/>
      <c r="D576" s="130" t="str">
        <f t="shared" ca="1" si="79"/>
        <v/>
      </c>
      <c r="E576" s="13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132" t="str">
        <f t="shared" ca="1" si="84"/>
        <v/>
      </c>
      <c r="G576" s="132" t="str">
        <f t="shared" ca="1" si="80"/>
        <v/>
      </c>
      <c r="H576" s="133" t="str">
        <f t="shared" ca="1" si="81"/>
        <v/>
      </c>
      <c r="I576" s="134" t="str">
        <f t="shared" ca="1" si="82"/>
        <v/>
      </c>
      <c r="J576" s="133" t="str">
        <f t="shared" ca="1" si="83"/>
        <v/>
      </c>
      <c r="K576" s="147" t="str">
        <f t="shared" ca="1" si="85"/>
        <v/>
      </c>
      <c r="L576" s="10"/>
      <c r="M576" s="9"/>
      <c r="N576" s="9"/>
      <c r="O576" s="9"/>
    </row>
    <row r="577" spans="2:15" x14ac:dyDescent="0.3">
      <c r="B577" s="9"/>
      <c r="C577" s="10"/>
      <c r="D577" s="130" t="str">
        <f t="shared" ca="1" si="79"/>
        <v/>
      </c>
      <c r="E577" s="13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132" t="str">
        <f t="shared" ca="1" si="84"/>
        <v/>
      </c>
      <c r="G577" s="132" t="str">
        <f t="shared" ca="1" si="80"/>
        <v/>
      </c>
      <c r="H577" s="133" t="str">
        <f t="shared" ca="1" si="81"/>
        <v/>
      </c>
      <c r="I577" s="134" t="str">
        <f t="shared" ca="1" si="82"/>
        <v/>
      </c>
      <c r="J577" s="133" t="str">
        <f t="shared" ca="1" si="83"/>
        <v/>
      </c>
      <c r="K577" s="147" t="str">
        <f t="shared" ca="1" si="85"/>
        <v/>
      </c>
      <c r="L577" s="10"/>
      <c r="M577" s="9"/>
      <c r="N577" s="9"/>
      <c r="O577" s="9"/>
    </row>
    <row r="578" spans="2:15" x14ac:dyDescent="0.3">
      <c r="B578" s="9"/>
      <c r="C578" s="10"/>
      <c r="D578" s="130" t="str">
        <f t="shared" ca="1" si="79"/>
        <v/>
      </c>
      <c r="E578" s="13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132" t="str">
        <f t="shared" ca="1" si="84"/>
        <v/>
      </c>
      <c r="G578" s="132" t="str">
        <f t="shared" ca="1" si="80"/>
        <v/>
      </c>
      <c r="H578" s="133" t="str">
        <f t="shared" ca="1" si="81"/>
        <v/>
      </c>
      <c r="I578" s="134" t="str">
        <f t="shared" ca="1" si="82"/>
        <v/>
      </c>
      <c r="J578" s="133" t="str">
        <f t="shared" ca="1" si="83"/>
        <v/>
      </c>
      <c r="K578" s="147" t="str">
        <f t="shared" ca="1" si="85"/>
        <v/>
      </c>
      <c r="L578" s="10"/>
      <c r="M578" s="9"/>
      <c r="N578" s="9"/>
      <c r="O578" s="9"/>
    </row>
    <row r="579" spans="2:15" x14ac:dyDescent="0.3">
      <c r="B579" s="9"/>
      <c r="C579" s="10"/>
      <c r="D579" s="130" t="str">
        <f t="shared" ca="1" si="79"/>
        <v/>
      </c>
      <c r="E579" s="13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132" t="str">
        <f t="shared" ca="1" si="84"/>
        <v/>
      </c>
      <c r="G579" s="132" t="str">
        <f t="shared" ca="1" si="80"/>
        <v/>
      </c>
      <c r="H579" s="133" t="str">
        <f t="shared" ca="1" si="81"/>
        <v/>
      </c>
      <c r="I579" s="134" t="str">
        <f t="shared" ca="1" si="82"/>
        <v/>
      </c>
      <c r="J579" s="133" t="str">
        <f t="shared" ca="1" si="83"/>
        <v/>
      </c>
      <c r="K579" s="147" t="str">
        <f t="shared" ca="1" si="85"/>
        <v/>
      </c>
      <c r="L579" s="10"/>
      <c r="M579" s="9"/>
      <c r="N579" s="9"/>
      <c r="O579" s="9"/>
    </row>
    <row r="580" spans="2:15" x14ac:dyDescent="0.3">
      <c r="B580" s="9"/>
      <c r="C580" s="10"/>
      <c r="D580" s="130" t="str">
        <f t="shared" ca="1" si="79"/>
        <v/>
      </c>
      <c r="E580" s="13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132" t="str">
        <f t="shared" ca="1" si="84"/>
        <v/>
      </c>
      <c r="G580" s="132" t="str">
        <f t="shared" ca="1" si="80"/>
        <v/>
      </c>
      <c r="H580" s="133" t="str">
        <f t="shared" ca="1" si="81"/>
        <v/>
      </c>
      <c r="I580" s="134" t="str">
        <f t="shared" ca="1" si="82"/>
        <v/>
      </c>
      <c r="J580" s="133" t="str">
        <f t="shared" ca="1" si="83"/>
        <v/>
      </c>
      <c r="K580" s="147" t="str">
        <f t="shared" ca="1" si="85"/>
        <v/>
      </c>
      <c r="L580" s="10"/>
      <c r="M580" s="9"/>
      <c r="N580" s="9"/>
      <c r="O580" s="9"/>
    </row>
    <row r="581" spans="2:15" x14ac:dyDescent="0.3">
      <c r="B581" s="9"/>
      <c r="C581" s="10"/>
      <c r="D581" s="130" t="str">
        <f t="shared" ca="1" si="79"/>
        <v/>
      </c>
      <c r="E581" s="13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132" t="str">
        <f t="shared" ca="1" si="84"/>
        <v/>
      </c>
      <c r="G581" s="132" t="str">
        <f t="shared" ca="1" si="80"/>
        <v/>
      </c>
      <c r="H581" s="133" t="str">
        <f t="shared" ca="1" si="81"/>
        <v/>
      </c>
      <c r="I581" s="134" t="str">
        <f t="shared" ca="1" si="82"/>
        <v/>
      </c>
      <c r="J581" s="133" t="str">
        <f t="shared" ca="1" si="83"/>
        <v/>
      </c>
      <c r="K581" s="147" t="str">
        <f t="shared" ca="1" si="85"/>
        <v/>
      </c>
      <c r="L581" s="10"/>
      <c r="M581" s="9"/>
      <c r="N581" s="9"/>
      <c r="O581" s="9"/>
    </row>
    <row r="582" spans="2:15" x14ac:dyDescent="0.3">
      <c r="B582" s="9"/>
      <c r="C582" s="10"/>
      <c r="D582" s="130" t="str">
        <f t="shared" ca="1" si="79"/>
        <v/>
      </c>
      <c r="E582" s="13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132" t="str">
        <f t="shared" ca="1" si="84"/>
        <v/>
      </c>
      <c r="G582" s="132" t="str">
        <f t="shared" ca="1" si="80"/>
        <v/>
      </c>
      <c r="H582" s="133" t="str">
        <f t="shared" ca="1" si="81"/>
        <v/>
      </c>
      <c r="I582" s="134" t="str">
        <f t="shared" ca="1" si="82"/>
        <v/>
      </c>
      <c r="J582" s="133" t="str">
        <f t="shared" ca="1" si="83"/>
        <v/>
      </c>
      <c r="K582" s="147" t="str">
        <f t="shared" ca="1" si="85"/>
        <v/>
      </c>
      <c r="L582" s="10"/>
      <c r="M582" s="9"/>
      <c r="N582" s="9"/>
      <c r="O582" s="9"/>
    </row>
    <row r="583" spans="2:15" x14ac:dyDescent="0.3">
      <c r="B583" s="9"/>
      <c r="C583" s="10"/>
      <c r="D583" s="130" t="str">
        <f t="shared" ca="1" si="79"/>
        <v/>
      </c>
      <c r="E583" s="13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132" t="str">
        <f t="shared" ca="1" si="84"/>
        <v/>
      </c>
      <c r="G583" s="132" t="str">
        <f t="shared" ca="1" si="80"/>
        <v/>
      </c>
      <c r="H583" s="133" t="str">
        <f t="shared" ca="1" si="81"/>
        <v/>
      </c>
      <c r="I583" s="134" t="str">
        <f t="shared" ca="1" si="82"/>
        <v/>
      </c>
      <c r="J583" s="133" t="str">
        <f t="shared" ca="1" si="83"/>
        <v/>
      </c>
      <c r="K583" s="147" t="str">
        <f t="shared" ca="1" si="85"/>
        <v/>
      </c>
      <c r="L583" s="10"/>
      <c r="M583" s="9"/>
      <c r="N583" s="9"/>
      <c r="O583" s="9"/>
    </row>
    <row r="584" spans="2:15" x14ac:dyDescent="0.3">
      <c r="B584" s="9"/>
      <c r="C584" s="10"/>
      <c r="D584" s="130" t="str">
        <f t="shared" ca="1" si="79"/>
        <v/>
      </c>
      <c r="E584" s="13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132" t="str">
        <f t="shared" ca="1" si="84"/>
        <v/>
      </c>
      <c r="G584" s="132" t="str">
        <f t="shared" ca="1" si="80"/>
        <v/>
      </c>
      <c r="H584" s="133" t="str">
        <f t="shared" ca="1" si="81"/>
        <v/>
      </c>
      <c r="I584" s="134" t="str">
        <f t="shared" ca="1" si="82"/>
        <v/>
      </c>
      <c r="J584" s="133" t="str">
        <f t="shared" ca="1" si="83"/>
        <v/>
      </c>
      <c r="K584" s="147" t="str">
        <f t="shared" ca="1" si="85"/>
        <v/>
      </c>
      <c r="L584" s="10"/>
      <c r="M584" s="9"/>
      <c r="N584" s="9"/>
      <c r="O584" s="9"/>
    </row>
    <row r="585" spans="2:15" x14ac:dyDescent="0.3">
      <c r="B585" s="9"/>
      <c r="C585" s="10"/>
      <c r="D585" s="130" t="str">
        <f t="shared" ca="1" si="79"/>
        <v/>
      </c>
      <c r="E585" s="13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132" t="str">
        <f t="shared" ca="1" si="84"/>
        <v/>
      </c>
      <c r="G585" s="132" t="str">
        <f t="shared" ca="1" si="80"/>
        <v/>
      </c>
      <c r="H585" s="133" t="str">
        <f t="shared" ca="1" si="81"/>
        <v/>
      </c>
      <c r="I585" s="134" t="str">
        <f t="shared" ca="1" si="82"/>
        <v/>
      </c>
      <c r="J585" s="133" t="str">
        <f t="shared" ca="1" si="83"/>
        <v/>
      </c>
      <c r="K585" s="147" t="str">
        <f t="shared" ca="1" si="85"/>
        <v/>
      </c>
      <c r="L585" s="10"/>
      <c r="M585" s="9"/>
      <c r="N585" s="9"/>
      <c r="O585" s="9"/>
    </row>
    <row r="586" spans="2:15" x14ac:dyDescent="0.3">
      <c r="B586" s="9"/>
      <c r="C586" s="10"/>
      <c r="D586" s="130" t="str">
        <f t="shared" ca="1" si="79"/>
        <v/>
      </c>
      <c r="E586" s="13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132" t="str">
        <f t="shared" ca="1" si="84"/>
        <v/>
      </c>
      <c r="G586" s="132" t="str">
        <f t="shared" ca="1" si="80"/>
        <v/>
      </c>
      <c r="H586" s="133" t="str">
        <f t="shared" ca="1" si="81"/>
        <v/>
      </c>
      <c r="I586" s="134" t="str">
        <f t="shared" ca="1" si="82"/>
        <v/>
      </c>
      <c r="J586" s="133" t="str">
        <f t="shared" ca="1" si="83"/>
        <v/>
      </c>
      <c r="K586" s="147" t="str">
        <f t="shared" ca="1" si="85"/>
        <v/>
      </c>
      <c r="L586" s="10"/>
      <c r="M586" s="9"/>
      <c r="N586" s="9"/>
      <c r="O586" s="9"/>
    </row>
    <row r="587" spans="2:15" x14ac:dyDescent="0.3">
      <c r="B587" s="9"/>
      <c r="C587" s="10"/>
      <c r="D587" s="130" t="str">
        <f t="shared" ca="1" si="79"/>
        <v/>
      </c>
      <c r="E587" s="13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132" t="str">
        <f t="shared" ca="1" si="84"/>
        <v/>
      </c>
      <c r="G587" s="132" t="str">
        <f t="shared" ca="1" si="80"/>
        <v/>
      </c>
      <c r="H587" s="133" t="str">
        <f t="shared" ca="1" si="81"/>
        <v/>
      </c>
      <c r="I587" s="134" t="str">
        <f t="shared" ca="1" si="82"/>
        <v/>
      </c>
      <c r="J587" s="133" t="str">
        <f t="shared" ca="1" si="83"/>
        <v/>
      </c>
      <c r="K587" s="147" t="str">
        <f t="shared" ca="1" si="85"/>
        <v/>
      </c>
      <c r="L587" s="10"/>
      <c r="M587" s="9"/>
      <c r="N587" s="9"/>
      <c r="O587" s="9"/>
    </row>
    <row r="588" spans="2:15" x14ac:dyDescent="0.3">
      <c r="B588" s="9"/>
      <c r="C588" s="10"/>
      <c r="D588" s="130" t="str">
        <f t="shared" ca="1" si="79"/>
        <v/>
      </c>
      <c r="E588" s="13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132" t="str">
        <f t="shared" ca="1" si="84"/>
        <v/>
      </c>
      <c r="G588" s="132" t="str">
        <f t="shared" ca="1" si="80"/>
        <v/>
      </c>
      <c r="H588" s="133" t="str">
        <f t="shared" ca="1" si="81"/>
        <v/>
      </c>
      <c r="I588" s="134" t="str">
        <f t="shared" ca="1" si="82"/>
        <v/>
      </c>
      <c r="J588" s="133" t="str">
        <f t="shared" ca="1" si="83"/>
        <v/>
      </c>
      <c r="K588" s="147" t="str">
        <f t="shared" ca="1" si="85"/>
        <v/>
      </c>
      <c r="L588" s="10"/>
      <c r="M588" s="9"/>
      <c r="N588" s="9"/>
      <c r="O588" s="9"/>
    </row>
    <row r="589" spans="2:15" x14ac:dyDescent="0.3">
      <c r="B589" s="9"/>
      <c r="C589" s="10"/>
      <c r="D589" s="130" t="str">
        <f t="shared" ca="1" si="79"/>
        <v/>
      </c>
      <c r="E589" s="13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132" t="str">
        <f t="shared" ca="1" si="84"/>
        <v/>
      </c>
      <c r="G589" s="132" t="str">
        <f t="shared" ca="1" si="80"/>
        <v/>
      </c>
      <c r="H589" s="133" t="str">
        <f t="shared" ca="1" si="81"/>
        <v/>
      </c>
      <c r="I589" s="134" t="str">
        <f t="shared" ca="1" si="82"/>
        <v/>
      </c>
      <c r="J589" s="133" t="str">
        <f t="shared" ca="1" si="83"/>
        <v/>
      </c>
      <c r="K589" s="147" t="str">
        <f t="shared" ca="1" si="85"/>
        <v/>
      </c>
      <c r="L589" s="10"/>
      <c r="M589" s="9"/>
      <c r="N589" s="9"/>
      <c r="O589" s="9"/>
    </row>
    <row r="590" spans="2:15" x14ac:dyDescent="0.3">
      <c r="B590" s="9"/>
      <c r="C590" s="10"/>
      <c r="D590" s="130" t="str">
        <f t="shared" ca="1" si="79"/>
        <v/>
      </c>
      <c r="E590" s="13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132" t="str">
        <f t="shared" ca="1" si="84"/>
        <v/>
      </c>
      <c r="G590" s="132" t="str">
        <f t="shared" ca="1" si="80"/>
        <v/>
      </c>
      <c r="H590" s="133" t="str">
        <f t="shared" ca="1" si="81"/>
        <v/>
      </c>
      <c r="I590" s="134" t="str">
        <f t="shared" ca="1" si="82"/>
        <v/>
      </c>
      <c r="J590" s="133" t="str">
        <f t="shared" ca="1" si="83"/>
        <v/>
      </c>
      <c r="K590" s="147" t="str">
        <f t="shared" ca="1" si="85"/>
        <v/>
      </c>
      <c r="L590" s="10"/>
      <c r="M590" s="9"/>
      <c r="N590" s="9"/>
      <c r="O590" s="9"/>
    </row>
    <row r="591" spans="2:15" x14ac:dyDescent="0.3">
      <c r="B591" s="9"/>
      <c r="C591" s="10"/>
      <c r="D591" s="130" t="str">
        <f t="shared" ca="1" si="79"/>
        <v/>
      </c>
      <c r="E591" s="13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132" t="str">
        <f t="shared" ca="1" si="84"/>
        <v/>
      </c>
      <c r="G591" s="132" t="str">
        <f t="shared" ca="1" si="80"/>
        <v/>
      </c>
      <c r="H591" s="133" t="str">
        <f t="shared" ca="1" si="81"/>
        <v/>
      </c>
      <c r="I591" s="134" t="str">
        <f t="shared" ca="1" si="82"/>
        <v/>
      </c>
      <c r="J591" s="133" t="str">
        <f t="shared" ca="1" si="83"/>
        <v/>
      </c>
      <c r="K591" s="147" t="str">
        <f t="shared" ca="1" si="85"/>
        <v/>
      </c>
      <c r="L591" s="10"/>
      <c r="M591" s="9"/>
      <c r="N591" s="9"/>
      <c r="O591" s="9"/>
    </row>
    <row r="592" spans="2:15" x14ac:dyDescent="0.3">
      <c r="B592" s="9"/>
      <c r="C592" s="10"/>
      <c r="D592" s="130" t="str">
        <f t="shared" ca="1" si="79"/>
        <v/>
      </c>
      <c r="E592" s="13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132" t="str">
        <f t="shared" ca="1" si="84"/>
        <v/>
      </c>
      <c r="G592" s="132" t="str">
        <f t="shared" ca="1" si="80"/>
        <v/>
      </c>
      <c r="H592" s="133" t="str">
        <f t="shared" ca="1" si="81"/>
        <v/>
      </c>
      <c r="I592" s="134" t="str">
        <f t="shared" ca="1" si="82"/>
        <v/>
      </c>
      <c r="J592" s="133" t="str">
        <f t="shared" ca="1" si="83"/>
        <v/>
      </c>
      <c r="K592" s="147" t="str">
        <f t="shared" ca="1" si="85"/>
        <v/>
      </c>
      <c r="L592" s="10"/>
      <c r="M592" s="9"/>
      <c r="N592" s="9"/>
      <c r="O592" s="9"/>
    </row>
    <row r="593" spans="2:15" x14ac:dyDescent="0.3">
      <c r="B593" s="9"/>
      <c r="C593" s="10"/>
      <c r="D593" s="130" t="str">
        <f t="shared" ca="1" si="79"/>
        <v/>
      </c>
      <c r="E593" s="13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132" t="str">
        <f t="shared" ca="1" si="84"/>
        <v/>
      </c>
      <c r="G593" s="132" t="str">
        <f t="shared" ca="1" si="80"/>
        <v/>
      </c>
      <c r="H593" s="133" t="str">
        <f t="shared" ca="1" si="81"/>
        <v/>
      </c>
      <c r="I593" s="134" t="str">
        <f t="shared" ca="1" si="82"/>
        <v/>
      </c>
      <c r="J593" s="133" t="str">
        <f t="shared" ca="1" si="83"/>
        <v/>
      </c>
      <c r="K593" s="147" t="str">
        <f t="shared" ca="1" si="85"/>
        <v/>
      </c>
      <c r="L593" s="10"/>
      <c r="M593" s="9"/>
      <c r="N593" s="9"/>
      <c r="O593" s="9"/>
    </row>
    <row r="594" spans="2:15" x14ac:dyDescent="0.3">
      <c r="B594" s="9"/>
      <c r="C594" s="10"/>
      <c r="D594" s="130" t="str">
        <f t="shared" ca="1" si="79"/>
        <v/>
      </c>
      <c r="E594" s="13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132" t="str">
        <f t="shared" ca="1" si="84"/>
        <v/>
      </c>
      <c r="G594" s="132" t="str">
        <f t="shared" ca="1" si="80"/>
        <v/>
      </c>
      <c r="H594" s="133" t="str">
        <f t="shared" ca="1" si="81"/>
        <v/>
      </c>
      <c r="I594" s="134" t="str">
        <f t="shared" ca="1" si="82"/>
        <v/>
      </c>
      <c r="J594" s="133" t="str">
        <f t="shared" ca="1" si="83"/>
        <v/>
      </c>
      <c r="K594" s="147" t="str">
        <f t="shared" ca="1" si="85"/>
        <v/>
      </c>
      <c r="L594" s="10"/>
      <c r="M594" s="9"/>
      <c r="N594" s="9"/>
      <c r="O594" s="9"/>
    </row>
    <row r="595" spans="2:15" x14ac:dyDescent="0.3">
      <c r="B595" s="9"/>
      <c r="C595" s="10"/>
      <c r="D595" s="130" t="str">
        <f t="shared" ca="1" si="79"/>
        <v/>
      </c>
      <c r="E595" s="13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132" t="str">
        <f t="shared" ca="1" si="84"/>
        <v/>
      </c>
      <c r="G595" s="132" t="str">
        <f t="shared" ca="1" si="80"/>
        <v/>
      </c>
      <c r="H595" s="133" t="str">
        <f t="shared" ca="1" si="81"/>
        <v/>
      </c>
      <c r="I595" s="134" t="str">
        <f t="shared" ca="1" si="82"/>
        <v/>
      </c>
      <c r="J595" s="133" t="str">
        <f t="shared" ca="1" si="83"/>
        <v/>
      </c>
      <c r="K595" s="147" t="str">
        <f t="shared" ca="1" si="85"/>
        <v/>
      </c>
      <c r="L595" s="10"/>
      <c r="M595" s="9"/>
      <c r="N595" s="9"/>
      <c r="O595" s="9"/>
    </row>
    <row r="596" spans="2:15" x14ac:dyDescent="0.3">
      <c r="B596" s="9"/>
      <c r="C596" s="10"/>
      <c r="D596" s="130" t="str">
        <f t="shared" ref="D596:D659" ca="1" si="86">IF(K595="","",IF($H$5,IF(OR(D595&gt;=$H$8,ROUND(K595,2)&lt;=0),"",D595+1),IF(OR(D595&gt;=$H$8,K595&lt;=0),"",D595+1)))</f>
        <v/>
      </c>
      <c r="E596" s="13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132" t="str">
        <f t="shared" ca="1" si="84"/>
        <v/>
      </c>
      <c r="G596" s="132" t="str">
        <f t="shared" ref="G596:G659" ca="1" si="87">IF($P$17=0,"",IF(D596&lt;&gt;"",IF(AND(D596=1,$H$4=1),0,IF($H$5,ROUND($K$5*K595,0),$K$5*K595)),""))</f>
        <v/>
      </c>
      <c r="H596" s="133" t="str">
        <f t="shared" ref="H596:H659" ca="1" si="88">IF($P$17=1,IF(D596="","",IF(I596&lt;&gt;"",F596-G596+I596,F596-G596)),"")</f>
        <v/>
      </c>
      <c r="I596" s="134" t="str">
        <f t="shared" ref="I596:I659" ca="1" si="89">IF($P$17=1,IF(J596&gt;=F596,IF(D596&lt;$K$12,IF(AND(D596&lt;&gt;"",F596+($J$19-F596)&lt;K595),(J596-F596),IF(AND(D596&lt;&gt;"",J596=F596),0,IF(D596&lt;&gt;"",0,""))),""),0),"")</f>
        <v/>
      </c>
      <c r="J596" s="133" t="str">
        <f t="shared" ref="J596:J659" ca="1" si="90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147" t="str">
        <f t="shared" ca="1" si="85"/>
        <v/>
      </c>
      <c r="L596" s="10"/>
      <c r="M596" s="9"/>
      <c r="N596" s="9"/>
      <c r="O596" s="9"/>
    </row>
    <row r="597" spans="2:15" x14ac:dyDescent="0.3">
      <c r="B597" s="9"/>
      <c r="C597" s="10"/>
      <c r="D597" s="130" t="str">
        <f t="shared" ca="1" si="86"/>
        <v/>
      </c>
      <c r="E597" s="13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132" t="str">
        <f t="shared" ref="F597:F660" ca="1" si="91">IF($P$17=1,IF(D597="","",IF($H$5,IF(OR(D597=$H$8,$K$12&gt;ROUND((1+$K$5)*K596,0),ROUND((1+$K$5)*K596,0),$K$12),IF(OR(D597=$H$8,$K$12&gt;(1+$K$5)*K596),ROUND((1+$K$5)*K596,0),$K$12)),0)),"")</f>
        <v/>
      </c>
      <c r="G597" s="132" t="str">
        <f t="shared" ca="1" si="87"/>
        <v/>
      </c>
      <c r="H597" s="133" t="str">
        <f t="shared" ca="1" si="88"/>
        <v/>
      </c>
      <c r="I597" s="134" t="str">
        <f t="shared" ca="1" si="89"/>
        <v/>
      </c>
      <c r="J597" s="133" t="str">
        <f t="shared" ca="1" si="90"/>
        <v/>
      </c>
      <c r="K597" s="147" t="str">
        <f t="shared" ref="K597:K660" ca="1" si="92">IF($P$17=1,IF(J597&lt;&gt;0,IF(D597&lt;&gt;"",K596-(J597-G597),""),K596),"")</f>
        <v/>
      </c>
      <c r="L597" s="10"/>
      <c r="M597" s="9"/>
      <c r="N597" s="9"/>
      <c r="O597" s="9"/>
    </row>
    <row r="598" spans="2:15" x14ac:dyDescent="0.3">
      <c r="B598" s="9"/>
      <c r="C598" s="10"/>
      <c r="D598" s="130" t="str">
        <f t="shared" ca="1" si="86"/>
        <v/>
      </c>
      <c r="E598" s="13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132" t="str">
        <f t="shared" ca="1" si="91"/>
        <v/>
      </c>
      <c r="G598" s="132" t="str">
        <f t="shared" ca="1" si="87"/>
        <v/>
      </c>
      <c r="H598" s="133" t="str">
        <f t="shared" ca="1" si="88"/>
        <v/>
      </c>
      <c r="I598" s="134" t="str">
        <f t="shared" ca="1" si="89"/>
        <v/>
      </c>
      <c r="J598" s="133" t="str">
        <f t="shared" ca="1" si="90"/>
        <v/>
      </c>
      <c r="K598" s="147" t="str">
        <f t="shared" ca="1" si="92"/>
        <v/>
      </c>
      <c r="L598" s="10"/>
      <c r="M598" s="9"/>
      <c r="N598" s="9"/>
      <c r="O598" s="9"/>
    </row>
    <row r="599" spans="2:15" x14ac:dyDescent="0.3">
      <c r="B599" s="9"/>
      <c r="C599" s="10"/>
      <c r="D599" s="130" t="str">
        <f t="shared" ca="1" si="86"/>
        <v/>
      </c>
      <c r="E599" s="13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132" t="str">
        <f t="shared" ca="1" si="91"/>
        <v/>
      </c>
      <c r="G599" s="132" t="str">
        <f t="shared" ca="1" si="87"/>
        <v/>
      </c>
      <c r="H599" s="133" t="str">
        <f t="shared" ca="1" si="88"/>
        <v/>
      </c>
      <c r="I599" s="134" t="str">
        <f t="shared" ca="1" si="89"/>
        <v/>
      </c>
      <c r="J599" s="133" t="str">
        <f t="shared" ca="1" si="90"/>
        <v/>
      </c>
      <c r="K599" s="147" t="str">
        <f t="shared" ca="1" si="92"/>
        <v/>
      </c>
      <c r="L599" s="10"/>
      <c r="M599" s="9"/>
      <c r="N599" s="9"/>
      <c r="O599" s="9"/>
    </row>
    <row r="600" spans="2:15" x14ac:dyDescent="0.3">
      <c r="B600" s="9"/>
      <c r="C600" s="10"/>
      <c r="D600" s="130" t="str">
        <f t="shared" ca="1" si="86"/>
        <v/>
      </c>
      <c r="E600" s="13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132" t="str">
        <f t="shared" ca="1" si="91"/>
        <v/>
      </c>
      <c r="G600" s="132" t="str">
        <f t="shared" ca="1" si="87"/>
        <v/>
      </c>
      <c r="H600" s="133" t="str">
        <f t="shared" ca="1" si="88"/>
        <v/>
      </c>
      <c r="I600" s="134" t="str">
        <f t="shared" ca="1" si="89"/>
        <v/>
      </c>
      <c r="J600" s="133" t="str">
        <f t="shared" ca="1" si="90"/>
        <v/>
      </c>
      <c r="K600" s="147" t="str">
        <f t="shared" ca="1" si="92"/>
        <v/>
      </c>
      <c r="L600" s="10"/>
      <c r="M600" s="9"/>
      <c r="N600" s="9"/>
      <c r="O600" s="9"/>
    </row>
    <row r="601" spans="2:15" x14ac:dyDescent="0.3">
      <c r="B601" s="9"/>
      <c r="C601" s="10"/>
      <c r="D601" s="130" t="str">
        <f t="shared" ca="1" si="86"/>
        <v/>
      </c>
      <c r="E601" s="13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132" t="str">
        <f t="shared" ca="1" si="91"/>
        <v/>
      </c>
      <c r="G601" s="132" t="str">
        <f t="shared" ca="1" si="87"/>
        <v/>
      </c>
      <c r="H601" s="133" t="str">
        <f t="shared" ca="1" si="88"/>
        <v/>
      </c>
      <c r="I601" s="134" t="str">
        <f t="shared" ca="1" si="89"/>
        <v/>
      </c>
      <c r="J601" s="133" t="str">
        <f t="shared" ca="1" si="90"/>
        <v/>
      </c>
      <c r="K601" s="147" t="str">
        <f t="shared" ca="1" si="92"/>
        <v/>
      </c>
      <c r="L601" s="10"/>
      <c r="M601" s="9"/>
      <c r="N601" s="9"/>
      <c r="O601" s="9"/>
    </row>
    <row r="602" spans="2:15" x14ac:dyDescent="0.3">
      <c r="B602" s="9"/>
      <c r="C602" s="10"/>
      <c r="D602" s="130" t="str">
        <f t="shared" ca="1" si="86"/>
        <v/>
      </c>
      <c r="E602" s="13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132" t="str">
        <f t="shared" ca="1" si="91"/>
        <v/>
      </c>
      <c r="G602" s="132" t="str">
        <f t="shared" ca="1" si="87"/>
        <v/>
      </c>
      <c r="H602" s="133" t="str">
        <f t="shared" ca="1" si="88"/>
        <v/>
      </c>
      <c r="I602" s="134" t="str">
        <f t="shared" ca="1" si="89"/>
        <v/>
      </c>
      <c r="J602" s="133" t="str">
        <f t="shared" ca="1" si="90"/>
        <v/>
      </c>
      <c r="K602" s="147" t="str">
        <f t="shared" ca="1" si="92"/>
        <v/>
      </c>
      <c r="L602" s="10"/>
      <c r="M602" s="9"/>
      <c r="N602" s="9"/>
      <c r="O602" s="9"/>
    </row>
    <row r="603" spans="2:15" x14ac:dyDescent="0.3">
      <c r="B603" s="9"/>
      <c r="C603" s="10"/>
      <c r="D603" s="130" t="str">
        <f t="shared" ca="1" si="86"/>
        <v/>
      </c>
      <c r="E603" s="13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132" t="str">
        <f t="shared" ca="1" si="91"/>
        <v/>
      </c>
      <c r="G603" s="132" t="str">
        <f t="shared" ca="1" si="87"/>
        <v/>
      </c>
      <c r="H603" s="133" t="str">
        <f t="shared" ca="1" si="88"/>
        <v/>
      </c>
      <c r="I603" s="134" t="str">
        <f t="shared" ca="1" si="89"/>
        <v/>
      </c>
      <c r="J603" s="133" t="str">
        <f t="shared" ca="1" si="90"/>
        <v/>
      </c>
      <c r="K603" s="147" t="str">
        <f t="shared" ca="1" si="92"/>
        <v/>
      </c>
      <c r="L603" s="10"/>
      <c r="M603" s="9"/>
      <c r="N603" s="9"/>
      <c r="O603" s="9"/>
    </row>
    <row r="604" spans="2:15" x14ac:dyDescent="0.3">
      <c r="B604" s="9"/>
      <c r="C604" s="10"/>
      <c r="D604" s="130" t="str">
        <f t="shared" ca="1" si="86"/>
        <v/>
      </c>
      <c r="E604" s="13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132" t="str">
        <f t="shared" ca="1" si="91"/>
        <v/>
      </c>
      <c r="G604" s="132" t="str">
        <f t="shared" ca="1" si="87"/>
        <v/>
      </c>
      <c r="H604" s="133" t="str">
        <f t="shared" ca="1" si="88"/>
        <v/>
      </c>
      <c r="I604" s="134" t="str">
        <f t="shared" ca="1" si="89"/>
        <v/>
      </c>
      <c r="J604" s="133" t="str">
        <f t="shared" ca="1" si="90"/>
        <v/>
      </c>
      <c r="K604" s="147" t="str">
        <f t="shared" ca="1" si="92"/>
        <v/>
      </c>
      <c r="L604" s="10"/>
      <c r="M604" s="9"/>
      <c r="N604" s="9"/>
      <c r="O604" s="9"/>
    </row>
    <row r="605" spans="2:15" x14ac:dyDescent="0.3">
      <c r="B605" s="9"/>
      <c r="C605" s="10"/>
      <c r="D605" s="130" t="str">
        <f t="shared" ca="1" si="86"/>
        <v/>
      </c>
      <c r="E605" s="13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132" t="str">
        <f t="shared" ca="1" si="91"/>
        <v/>
      </c>
      <c r="G605" s="132" t="str">
        <f t="shared" ca="1" si="87"/>
        <v/>
      </c>
      <c r="H605" s="133" t="str">
        <f t="shared" ca="1" si="88"/>
        <v/>
      </c>
      <c r="I605" s="134" t="str">
        <f t="shared" ca="1" si="89"/>
        <v/>
      </c>
      <c r="J605" s="133" t="str">
        <f t="shared" ca="1" si="90"/>
        <v/>
      </c>
      <c r="K605" s="147" t="str">
        <f t="shared" ca="1" si="92"/>
        <v/>
      </c>
      <c r="L605" s="10"/>
      <c r="M605" s="9"/>
      <c r="N605" s="9"/>
      <c r="O605" s="9"/>
    </row>
    <row r="606" spans="2:15" x14ac:dyDescent="0.3">
      <c r="B606" s="9"/>
      <c r="C606" s="10"/>
      <c r="D606" s="130" t="str">
        <f t="shared" ca="1" si="86"/>
        <v/>
      </c>
      <c r="E606" s="13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132" t="str">
        <f t="shared" ca="1" si="91"/>
        <v/>
      </c>
      <c r="G606" s="132" t="str">
        <f t="shared" ca="1" si="87"/>
        <v/>
      </c>
      <c r="H606" s="133" t="str">
        <f t="shared" ca="1" si="88"/>
        <v/>
      </c>
      <c r="I606" s="134" t="str">
        <f t="shared" ca="1" si="89"/>
        <v/>
      </c>
      <c r="J606" s="133" t="str">
        <f t="shared" ca="1" si="90"/>
        <v/>
      </c>
      <c r="K606" s="147" t="str">
        <f t="shared" ca="1" si="92"/>
        <v/>
      </c>
      <c r="L606" s="10"/>
      <c r="M606" s="9"/>
      <c r="N606" s="9"/>
      <c r="O606" s="9"/>
    </row>
    <row r="607" spans="2:15" x14ac:dyDescent="0.3">
      <c r="B607" s="9"/>
      <c r="C607" s="10"/>
      <c r="D607" s="130" t="str">
        <f t="shared" ca="1" si="86"/>
        <v/>
      </c>
      <c r="E607" s="13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132" t="str">
        <f t="shared" ca="1" si="91"/>
        <v/>
      </c>
      <c r="G607" s="132" t="str">
        <f t="shared" ca="1" si="87"/>
        <v/>
      </c>
      <c r="H607" s="133" t="str">
        <f t="shared" ca="1" si="88"/>
        <v/>
      </c>
      <c r="I607" s="134" t="str">
        <f t="shared" ca="1" si="89"/>
        <v/>
      </c>
      <c r="J607" s="133" t="str">
        <f t="shared" ca="1" si="90"/>
        <v/>
      </c>
      <c r="K607" s="147" t="str">
        <f t="shared" ca="1" si="92"/>
        <v/>
      </c>
      <c r="L607" s="10"/>
      <c r="M607" s="9"/>
      <c r="N607" s="9"/>
      <c r="O607" s="9"/>
    </row>
    <row r="608" spans="2:15" x14ac:dyDescent="0.3">
      <c r="B608" s="9"/>
      <c r="C608" s="10"/>
      <c r="D608" s="130" t="str">
        <f t="shared" ca="1" si="86"/>
        <v/>
      </c>
      <c r="E608" s="13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132" t="str">
        <f t="shared" ca="1" si="91"/>
        <v/>
      </c>
      <c r="G608" s="132" t="str">
        <f t="shared" ca="1" si="87"/>
        <v/>
      </c>
      <c r="H608" s="133" t="str">
        <f t="shared" ca="1" si="88"/>
        <v/>
      </c>
      <c r="I608" s="134" t="str">
        <f t="shared" ca="1" si="89"/>
        <v/>
      </c>
      <c r="J608" s="133" t="str">
        <f t="shared" ca="1" si="90"/>
        <v/>
      </c>
      <c r="K608" s="147" t="str">
        <f t="shared" ca="1" si="92"/>
        <v/>
      </c>
      <c r="L608" s="10"/>
      <c r="M608" s="9"/>
      <c r="N608" s="9"/>
      <c r="O608" s="9"/>
    </row>
    <row r="609" spans="2:15" x14ac:dyDescent="0.3">
      <c r="B609" s="9"/>
      <c r="C609" s="10"/>
      <c r="D609" s="130" t="str">
        <f t="shared" ca="1" si="86"/>
        <v/>
      </c>
      <c r="E609" s="13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132" t="str">
        <f t="shared" ca="1" si="91"/>
        <v/>
      </c>
      <c r="G609" s="132" t="str">
        <f t="shared" ca="1" si="87"/>
        <v/>
      </c>
      <c r="H609" s="133" t="str">
        <f t="shared" ca="1" si="88"/>
        <v/>
      </c>
      <c r="I609" s="134" t="str">
        <f t="shared" ca="1" si="89"/>
        <v/>
      </c>
      <c r="J609" s="133" t="str">
        <f t="shared" ca="1" si="90"/>
        <v/>
      </c>
      <c r="K609" s="147" t="str">
        <f t="shared" ca="1" si="92"/>
        <v/>
      </c>
      <c r="L609" s="10"/>
      <c r="M609" s="9"/>
      <c r="N609" s="9"/>
      <c r="O609" s="9"/>
    </row>
    <row r="610" spans="2:15" x14ac:dyDescent="0.3">
      <c r="B610" s="9"/>
      <c r="C610" s="10"/>
      <c r="D610" s="130" t="str">
        <f t="shared" ca="1" si="86"/>
        <v/>
      </c>
      <c r="E610" s="13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132" t="str">
        <f t="shared" ca="1" si="91"/>
        <v/>
      </c>
      <c r="G610" s="132" t="str">
        <f t="shared" ca="1" si="87"/>
        <v/>
      </c>
      <c r="H610" s="133" t="str">
        <f t="shared" ca="1" si="88"/>
        <v/>
      </c>
      <c r="I610" s="134" t="str">
        <f t="shared" ca="1" si="89"/>
        <v/>
      </c>
      <c r="J610" s="133" t="str">
        <f t="shared" ca="1" si="90"/>
        <v/>
      </c>
      <c r="K610" s="147" t="str">
        <f t="shared" ca="1" si="92"/>
        <v/>
      </c>
      <c r="L610" s="10"/>
      <c r="M610" s="9"/>
      <c r="N610" s="9"/>
      <c r="O610" s="9"/>
    </row>
    <row r="611" spans="2:15" x14ac:dyDescent="0.3">
      <c r="B611" s="9"/>
      <c r="C611" s="10"/>
      <c r="D611" s="130" t="str">
        <f t="shared" ca="1" si="86"/>
        <v/>
      </c>
      <c r="E611" s="13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132" t="str">
        <f t="shared" ca="1" si="91"/>
        <v/>
      </c>
      <c r="G611" s="132" t="str">
        <f t="shared" ca="1" si="87"/>
        <v/>
      </c>
      <c r="H611" s="133" t="str">
        <f t="shared" ca="1" si="88"/>
        <v/>
      </c>
      <c r="I611" s="134" t="str">
        <f t="shared" ca="1" si="89"/>
        <v/>
      </c>
      <c r="J611" s="133" t="str">
        <f t="shared" ca="1" si="90"/>
        <v/>
      </c>
      <c r="K611" s="147" t="str">
        <f t="shared" ca="1" si="92"/>
        <v/>
      </c>
      <c r="L611" s="10"/>
      <c r="M611" s="9"/>
      <c r="N611" s="9"/>
      <c r="O611" s="9"/>
    </row>
    <row r="612" spans="2:15" x14ac:dyDescent="0.3">
      <c r="B612" s="9"/>
      <c r="C612" s="10"/>
      <c r="D612" s="130" t="str">
        <f t="shared" ca="1" si="86"/>
        <v/>
      </c>
      <c r="E612" s="13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132" t="str">
        <f t="shared" ca="1" si="91"/>
        <v/>
      </c>
      <c r="G612" s="132" t="str">
        <f t="shared" ca="1" si="87"/>
        <v/>
      </c>
      <c r="H612" s="133" t="str">
        <f t="shared" ca="1" si="88"/>
        <v/>
      </c>
      <c r="I612" s="134" t="str">
        <f t="shared" ca="1" si="89"/>
        <v/>
      </c>
      <c r="J612" s="133" t="str">
        <f t="shared" ca="1" si="90"/>
        <v/>
      </c>
      <c r="K612" s="147" t="str">
        <f t="shared" ca="1" si="92"/>
        <v/>
      </c>
      <c r="L612" s="10"/>
      <c r="M612" s="9"/>
      <c r="N612" s="9"/>
      <c r="O612" s="9"/>
    </row>
    <row r="613" spans="2:15" x14ac:dyDescent="0.3">
      <c r="B613" s="9"/>
      <c r="C613" s="10"/>
      <c r="D613" s="130" t="str">
        <f t="shared" ca="1" si="86"/>
        <v/>
      </c>
      <c r="E613" s="13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132" t="str">
        <f t="shared" ca="1" si="91"/>
        <v/>
      </c>
      <c r="G613" s="132" t="str">
        <f t="shared" ca="1" si="87"/>
        <v/>
      </c>
      <c r="H613" s="133" t="str">
        <f t="shared" ca="1" si="88"/>
        <v/>
      </c>
      <c r="I613" s="134" t="str">
        <f t="shared" ca="1" si="89"/>
        <v/>
      </c>
      <c r="J613" s="133" t="str">
        <f t="shared" ca="1" si="90"/>
        <v/>
      </c>
      <c r="K613" s="147" t="str">
        <f t="shared" ca="1" si="92"/>
        <v/>
      </c>
      <c r="L613" s="10"/>
      <c r="M613" s="9"/>
      <c r="N613" s="9"/>
      <c r="O613" s="9"/>
    </row>
    <row r="614" spans="2:15" x14ac:dyDescent="0.3">
      <c r="B614" s="9"/>
      <c r="C614" s="10"/>
      <c r="D614" s="130" t="str">
        <f t="shared" ca="1" si="86"/>
        <v/>
      </c>
      <c r="E614" s="13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132" t="str">
        <f t="shared" ca="1" si="91"/>
        <v/>
      </c>
      <c r="G614" s="132" t="str">
        <f t="shared" ca="1" si="87"/>
        <v/>
      </c>
      <c r="H614" s="133" t="str">
        <f t="shared" ca="1" si="88"/>
        <v/>
      </c>
      <c r="I614" s="134" t="str">
        <f t="shared" ca="1" si="89"/>
        <v/>
      </c>
      <c r="J614" s="133" t="str">
        <f t="shared" ca="1" si="90"/>
        <v/>
      </c>
      <c r="K614" s="147" t="str">
        <f t="shared" ca="1" si="92"/>
        <v/>
      </c>
      <c r="L614" s="10"/>
      <c r="M614" s="9"/>
      <c r="N614" s="9"/>
      <c r="O614" s="9"/>
    </row>
    <row r="615" spans="2:15" x14ac:dyDescent="0.3">
      <c r="B615" s="9"/>
      <c r="C615" s="10"/>
      <c r="D615" s="130" t="str">
        <f t="shared" ca="1" si="86"/>
        <v/>
      </c>
      <c r="E615" s="13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132" t="str">
        <f t="shared" ca="1" si="91"/>
        <v/>
      </c>
      <c r="G615" s="132" t="str">
        <f t="shared" ca="1" si="87"/>
        <v/>
      </c>
      <c r="H615" s="133" t="str">
        <f t="shared" ca="1" si="88"/>
        <v/>
      </c>
      <c r="I615" s="134" t="str">
        <f t="shared" ca="1" si="89"/>
        <v/>
      </c>
      <c r="J615" s="133" t="str">
        <f t="shared" ca="1" si="90"/>
        <v/>
      </c>
      <c r="K615" s="147" t="str">
        <f t="shared" ca="1" si="92"/>
        <v/>
      </c>
      <c r="L615" s="10"/>
      <c r="M615" s="9"/>
      <c r="N615" s="9"/>
      <c r="O615" s="9"/>
    </row>
    <row r="616" spans="2:15" x14ac:dyDescent="0.3">
      <c r="B616" s="9"/>
      <c r="C616" s="10"/>
      <c r="D616" s="130" t="str">
        <f t="shared" ca="1" si="86"/>
        <v/>
      </c>
      <c r="E616" s="13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132" t="str">
        <f t="shared" ca="1" si="91"/>
        <v/>
      </c>
      <c r="G616" s="132" t="str">
        <f t="shared" ca="1" si="87"/>
        <v/>
      </c>
      <c r="H616" s="133" t="str">
        <f t="shared" ca="1" si="88"/>
        <v/>
      </c>
      <c r="I616" s="134" t="str">
        <f t="shared" ca="1" si="89"/>
        <v/>
      </c>
      <c r="J616" s="133" t="str">
        <f t="shared" ca="1" si="90"/>
        <v/>
      </c>
      <c r="K616" s="147" t="str">
        <f t="shared" ca="1" si="92"/>
        <v/>
      </c>
      <c r="L616" s="10"/>
      <c r="M616" s="9"/>
      <c r="N616" s="9"/>
      <c r="O616" s="9"/>
    </row>
    <row r="617" spans="2:15" x14ac:dyDescent="0.3">
      <c r="B617" s="9"/>
      <c r="C617" s="10"/>
      <c r="D617" s="130" t="str">
        <f t="shared" ca="1" si="86"/>
        <v/>
      </c>
      <c r="E617" s="13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132" t="str">
        <f t="shared" ca="1" si="91"/>
        <v/>
      </c>
      <c r="G617" s="132" t="str">
        <f t="shared" ca="1" si="87"/>
        <v/>
      </c>
      <c r="H617" s="133" t="str">
        <f t="shared" ca="1" si="88"/>
        <v/>
      </c>
      <c r="I617" s="134" t="str">
        <f t="shared" ca="1" si="89"/>
        <v/>
      </c>
      <c r="J617" s="133" t="str">
        <f t="shared" ca="1" si="90"/>
        <v/>
      </c>
      <c r="K617" s="147" t="str">
        <f t="shared" ca="1" si="92"/>
        <v/>
      </c>
      <c r="L617" s="10"/>
      <c r="M617" s="9"/>
      <c r="N617" s="9"/>
      <c r="O617" s="9"/>
    </row>
    <row r="618" spans="2:15" x14ac:dyDescent="0.3">
      <c r="B618" s="9"/>
      <c r="C618" s="10"/>
      <c r="D618" s="130" t="str">
        <f t="shared" ca="1" si="86"/>
        <v/>
      </c>
      <c r="E618" s="13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132" t="str">
        <f t="shared" ca="1" si="91"/>
        <v/>
      </c>
      <c r="G618" s="132" t="str">
        <f t="shared" ca="1" si="87"/>
        <v/>
      </c>
      <c r="H618" s="133" t="str">
        <f t="shared" ca="1" si="88"/>
        <v/>
      </c>
      <c r="I618" s="134" t="str">
        <f t="shared" ca="1" si="89"/>
        <v/>
      </c>
      <c r="J618" s="133" t="str">
        <f t="shared" ca="1" si="90"/>
        <v/>
      </c>
      <c r="K618" s="147" t="str">
        <f t="shared" ca="1" si="92"/>
        <v/>
      </c>
      <c r="L618" s="10"/>
      <c r="M618" s="9"/>
      <c r="N618" s="9"/>
      <c r="O618" s="9"/>
    </row>
    <row r="619" spans="2:15" x14ac:dyDescent="0.3">
      <c r="B619" s="9"/>
      <c r="C619" s="10"/>
      <c r="D619" s="130" t="str">
        <f t="shared" ca="1" si="86"/>
        <v/>
      </c>
      <c r="E619" s="13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132" t="str">
        <f t="shared" ca="1" si="91"/>
        <v/>
      </c>
      <c r="G619" s="132" t="str">
        <f t="shared" ca="1" si="87"/>
        <v/>
      </c>
      <c r="H619" s="133" t="str">
        <f t="shared" ca="1" si="88"/>
        <v/>
      </c>
      <c r="I619" s="134" t="str">
        <f t="shared" ca="1" si="89"/>
        <v/>
      </c>
      <c r="J619" s="133" t="str">
        <f t="shared" ca="1" si="90"/>
        <v/>
      </c>
      <c r="K619" s="147" t="str">
        <f t="shared" ca="1" si="92"/>
        <v/>
      </c>
      <c r="L619" s="10"/>
      <c r="M619" s="9"/>
      <c r="N619" s="9"/>
      <c r="O619" s="9"/>
    </row>
    <row r="620" spans="2:15" x14ac:dyDescent="0.3">
      <c r="B620" s="9"/>
      <c r="C620" s="10"/>
      <c r="D620" s="130" t="str">
        <f t="shared" ca="1" si="86"/>
        <v/>
      </c>
      <c r="E620" s="13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132" t="str">
        <f t="shared" ca="1" si="91"/>
        <v/>
      </c>
      <c r="G620" s="132" t="str">
        <f t="shared" ca="1" si="87"/>
        <v/>
      </c>
      <c r="H620" s="133" t="str">
        <f t="shared" ca="1" si="88"/>
        <v/>
      </c>
      <c r="I620" s="134" t="str">
        <f t="shared" ca="1" si="89"/>
        <v/>
      </c>
      <c r="J620" s="133" t="str">
        <f t="shared" ca="1" si="90"/>
        <v/>
      </c>
      <c r="K620" s="147" t="str">
        <f t="shared" ca="1" si="92"/>
        <v/>
      </c>
      <c r="L620" s="10"/>
      <c r="M620" s="9"/>
      <c r="N620" s="9"/>
      <c r="O620" s="9"/>
    </row>
    <row r="621" spans="2:15" x14ac:dyDescent="0.3">
      <c r="B621" s="9"/>
      <c r="C621" s="10"/>
      <c r="D621" s="130" t="str">
        <f t="shared" ca="1" si="86"/>
        <v/>
      </c>
      <c r="E621" s="13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132" t="str">
        <f t="shared" ca="1" si="91"/>
        <v/>
      </c>
      <c r="G621" s="132" t="str">
        <f t="shared" ca="1" si="87"/>
        <v/>
      </c>
      <c r="H621" s="133" t="str">
        <f t="shared" ca="1" si="88"/>
        <v/>
      </c>
      <c r="I621" s="134" t="str">
        <f t="shared" ca="1" si="89"/>
        <v/>
      </c>
      <c r="J621" s="133" t="str">
        <f t="shared" ca="1" si="90"/>
        <v/>
      </c>
      <c r="K621" s="147" t="str">
        <f t="shared" ca="1" si="92"/>
        <v/>
      </c>
      <c r="L621" s="10"/>
      <c r="M621" s="9"/>
      <c r="N621" s="9"/>
      <c r="O621" s="9"/>
    </row>
    <row r="622" spans="2:15" x14ac:dyDescent="0.3">
      <c r="B622" s="9"/>
      <c r="C622" s="10"/>
      <c r="D622" s="130" t="str">
        <f t="shared" ca="1" si="86"/>
        <v/>
      </c>
      <c r="E622" s="13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132" t="str">
        <f t="shared" ca="1" si="91"/>
        <v/>
      </c>
      <c r="G622" s="132" t="str">
        <f t="shared" ca="1" si="87"/>
        <v/>
      </c>
      <c r="H622" s="133" t="str">
        <f t="shared" ca="1" si="88"/>
        <v/>
      </c>
      <c r="I622" s="134" t="str">
        <f t="shared" ca="1" si="89"/>
        <v/>
      </c>
      <c r="J622" s="133" t="str">
        <f t="shared" ca="1" si="90"/>
        <v/>
      </c>
      <c r="K622" s="147" t="str">
        <f t="shared" ca="1" si="92"/>
        <v/>
      </c>
      <c r="L622" s="10"/>
      <c r="M622" s="9"/>
      <c r="N622" s="9"/>
      <c r="O622" s="9"/>
    </row>
    <row r="623" spans="2:15" x14ac:dyDescent="0.3">
      <c r="B623" s="9"/>
      <c r="C623" s="10"/>
      <c r="D623" s="130" t="str">
        <f t="shared" ca="1" si="86"/>
        <v/>
      </c>
      <c r="E623" s="13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132" t="str">
        <f t="shared" ca="1" si="91"/>
        <v/>
      </c>
      <c r="G623" s="132" t="str">
        <f t="shared" ca="1" si="87"/>
        <v/>
      </c>
      <c r="H623" s="133" t="str">
        <f t="shared" ca="1" si="88"/>
        <v/>
      </c>
      <c r="I623" s="134" t="str">
        <f t="shared" ca="1" si="89"/>
        <v/>
      </c>
      <c r="J623" s="133" t="str">
        <f t="shared" ca="1" si="90"/>
        <v/>
      </c>
      <c r="K623" s="147" t="str">
        <f t="shared" ca="1" si="92"/>
        <v/>
      </c>
      <c r="L623" s="10"/>
      <c r="M623" s="9"/>
      <c r="N623" s="9"/>
      <c r="O623" s="9"/>
    </row>
    <row r="624" spans="2:15" x14ac:dyDescent="0.3">
      <c r="B624" s="9"/>
      <c r="C624" s="10"/>
      <c r="D624" s="130" t="str">
        <f t="shared" ca="1" si="86"/>
        <v/>
      </c>
      <c r="E624" s="13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132" t="str">
        <f t="shared" ca="1" si="91"/>
        <v/>
      </c>
      <c r="G624" s="132" t="str">
        <f t="shared" ca="1" si="87"/>
        <v/>
      </c>
      <c r="H624" s="133" t="str">
        <f t="shared" ca="1" si="88"/>
        <v/>
      </c>
      <c r="I624" s="134" t="str">
        <f t="shared" ca="1" si="89"/>
        <v/>
      </c>
      <c r="J624" s="133" t="str">
        <f t="shared" ca="1" si="90"/>
        <v/>
      </c>
      <c r="K624" s="147" t="str">
        <f t="shared" ca="1" si="92"/>
        <v/>
      </c>
      <c r="L624" s="10"/>
      <c r="M624" s="9"/>
      <c r="N624" s="9"/>
      <c r="O624" s="9"/>
    </row>
    <row r="625" spans="2:15" x14ac:dyDescent="0.3">
      <c r="B625" s="9"/>
      <c r="C625" s="10"/>
      <c r="D625" s="130" t="str">
        <f t="shared" ca="1" si="86"/>
        <v/>
      </c>
      <c r="E625" s="13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132" t="str">
        <f t="shared" ca="1" si="91"/>
        <v/>
      </c>
      <c r="G625" s="132" t="str">
        <f t="shared" ca="1" si="87"/>
        <v/>
      </c>
      <c r="H625" s="133" t="str">
        <f t="shared" ca="1" si="88"/>
        <v/>
      </c>
      <c r="I625" s="134" t="str">
        <f t="shared" ca="1" si="89"/>
        <v/>
      </c>
      <c r="J625" s="133" t="str">
        <f t="shared" ca="1" si="90"/>
        <v/>
      </c>
      <c r="K625" s="147" t="str">
        <f t="shared" ca="1" si="92"/>
        <v/>
      </c>
      <c r="L625" s="10"/>
      <c r="M625" s="9"/>
      <c r="N625" s="9"/>
      <c r="O625" s="9"/>
    </row>
    <row r="626" spans="2:15" x14ac:dyDescent="0.3">
      <c r="B626" s="9"/>
      <c r="C626" s="10"/>
      <c r="D626" s="130" t="str">
        <f t="shared" ca="1" si="86"/>
        <v/>
      </c>
      <c r="E626" s="13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132" t="str">
        <f t="shared" ca="1" si="91"/>
        <v/>
      </c>
      <c r="G626" s="132" t="str">
        <f t="shared" ca="1" si="87"/>
        <v/>
      </c>
      <c r="H626" s="133" t="str">
        <f t="shared" ca="1" si="88"/>
        <v/>
      </c>
      <c r="I626" s="134" t="str">
        <f t="shared" ca="1" si="89"/>
        <v/>
      </c>
      <c r="J626" s="133" t="str">
        <f t="shared" ca="1" si="90"/>
        <v/>
      </c>
      <c r="K626" s="147" t="str">
        <f t="shared" ca="1" si="92"/>
        <v/>
      </c>
      <c r="L626" s="10"/>
      <c r="M626" s="9"/>
      <c r="N626" s="9"/>
      <c r="O626" s="9"/>
    </row>
    <row r="627" spans="2:15" x14ac:dyDescent="0.3">
      <c r="B627" s="9"/>
      <c r="C627" s="10"/>
      <c r="D627" s="130" t="str">
        <f t="shared" ca="1" si="86"/>
        <v/>
      </c>
      <c r="E627" s="13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132" t="str">
        <f t="shared" ca="1" si="91"/>
        <v/>
      </c>
      <c r="G627" s="132" t="str">
        <f t="shared" ca="1" si="87"/>
        <v/>
      </c>
      <c r="H627" s="133" t="str">
        <f t="shared" ca="1" si="88"/>
        <v/>
      </c>
      <c r="I627" s="134" t="str">
        <f t="shared" ca="1" si="89"/>
        <v/>
      </c>
      <c r="J627" s="133" t="str">
        <f t="shared" ca="1" si="90"/>
        <v/>
      </c>
      <c r="K627" s="147" t="str">
        <f t="shared" ca="1" si="92"/>
        <v/>
      </c>
      <c r="L627" s="10"/>
      <c r="M627" s="9"/>
      <c r="N627" s="9"/>
      <c r="O627" s="9"/>
    </row>
    <row r="628" spans="2:15" x14ac:dyDescent="0.3">
      <c r="B628" s="9"/>
      <c r="C628" s="10"/>
      <c r="D628" s="130" t="str">
        <f t="shared" ca="1" si="86"/>
        <v/>
      </c>
      <c r="E628" s="13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132" t="str">
        <f t="shared" ca="1" si="91"/>
        <v/>
      </c>
      <c r="G628" s="132" t="str">
        <f t="shared" ca="1" si="87"/>
        <v/>
      </c>
      <c r="H628" s="133" t="str">
        <f t="shared" ca="1" si="88"/>
        <v/>
      </c>
      <c r="I628" s="134" t="str">
        <f t="shared" ca="1" si="89"/>
        <v/>
      </c>
      <c r="J628" s="133" t="str">
        <f t="shared" ca="1" si="90"/>
        <v/>
      </c>
      <c r="K628" s="147" t="str">
        <f t="shared" ca="1" si="92"/>
        <v/>
      </c>
      <c r="L628" s="10"/>
      <c r="M628" s="9"/>
      <c r="N628" s="9"/>
      <c r="O628" s="9"/>
    </row>
    <row r="629" spans="2:15" x14ac:dyDescent="0.3">
      <c r="B629" s="9"/>
      <c r="C629" s="10"/>
      <c r="D629" s="130" t="str">
        <f t="shared" ca="1" si="86"/>
        <v/>
      </c>
      <c r="E629" s="13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132" t="str">
        <f t="shared" ca="1" si="91"/>
        <v/>
      </c>
      <c r="G629" s="132" t="str">
        <f t="shared" ca="1" si="87"/>
        <v/>
      </c>
      <c r="H629" s="133" t="str">
        <f t="shared" ca="1" si="88"/>
        <v/>
      </c>
      <c r="I629" s="134" t="str">
        <f t="shared" ca="1" si="89"/>
        <v/>
      </c>
      <c r="J629" s="133" t="str">
        <f t="shared" ca="1" si="90"/>
        <v/>
      </c>
      <c r="K629" s="147" t="str">
        <f t="shared" ca="1" si="92"/>
        <v/>
      </c>
      <c r="L629" s="10"/>
      <c r="M629" s="9"/>
      <c r="N629" s="9"/>
      <c r="O629" s="9"/>
    </row>
    <row r="630" spans="2:15" x14ac:dyDescent="0.3">
      <c r="B630" s="9"/>
      <c r="C630" s="10"/>
      <c r="D630" s="130" t="str">
        <f t="shared" ca="1" si="86"/>
        <v/>
      </c>
      <c r="E630" s="13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132" t="str">
        <f t="shared" ca="1" si="91"/>
        <v/>
      </c>
      <c r="G630" s="132" t="str">
        <f t="shared" ca="1" si="87"/>
        <v/>
      </c>
      <c r="H630" s="133" t="str">
        <f t="shared" ca="1" si="88"/>
        <v/>
      </c>
      <c r="I630" s="134" t="str">
        <f t="shared" ca="1" si="89"/>
        <v/>
      </c>
      <c r="J630" s="133" t="str">
        <f t="shared" ca="1" si="90"/>
        <v/>
      </c>
      <c r="K630" s="147" t="str">
        <f t="shared" ca="1" si="92"/>
        <v/>
      </c>
      <c r="L630" s="10"/>
      <c r="M630" s="9"/>
      <c r="N630" s="9"/>
      <c r="O630" s="9"/>
    </row>
    <row r="631" spans="2:15" x14ac:dyDescent="0.3">
      <c r="B631" s="9"/>
      <c r="C631" s="10"/>
      <c r="D631" s="130" t="str">
        <f t="shared" ca="1" si="86"/>
        <v/>
      </c>
      <c r="E631" s="13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132" t="str">
        <f t="shared" ca="1" si="91"/>
        <v/>
      </c>
      <c r="G631" s="132" t="str">
        <f t="shared" ca="1" si="87"/>
        <v/>
      </c>
      <c r="H631" s="133" t="str">
        <f t="shared" ca="1" si="88"/>
        <v/>
      </c>
      <c r="I631" s="134" t="str">
        <f t="shared" ca="1" si="89"/>
        <v/>
      </c>
      <c r="J631" s="133" t="str">
        <f t="shared" ca="1" si="90"/>
        <v/>
      </c>
      <c r="K631" s="147" t="str">
        <f t="shared" ca="1" si="92"/>
        <v/>
      </c>
      <c r="L631" s="10"/>
      <c r="M631" s="9"/>
      <c r="N631" s="9"/>
      <c r="O631" s="9"/>
    </row>
    <row r="632" spans="2:15" x14ac:dyDescent="0.3">
      <c r="B632" s="9"/>
      <c r="C632" s="10"/>
      <c r="D632" s="130" t="str">
        <f t="shared" ca="1" si="86"/>
        <v/>
      </c>
      <c r="E632" s="13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132" t="str">
        <f t="shared" ca="1" si="91"/>
        <v/>
      </c>
      <c r="G632" s="132" t="str">
        <f t="shared" ca="1" si="87"/>
        <v/>
      </c>
      <c r="H632" s="133" t="str">
        <f t="shared" ca="1" si="88"/>
        <v/>
      </c>
      <c r="I632" s="134" t="str">
        <f t="shared" ca="1" si="89"/>
        <v/>
      </c>
      <c r="J632" s="133" t="str">
        <f t="shared" ca="1" si="90"/>
        <v/>
      </c>
      <c r="K632" s="147" t="str">
        <f t="shared" ca="1" si="92"/>
        <v/>
      </c>
      <c r="L632" s="10"/>
      <c r="M632" s="9"/>
      <c r="N632" s="9"/>
      <c r="O632" s="9"/>
    </row>
    <row r="633" spans="2:15" x14ac:dyDescent="0.3">
      <c r="B633" s="9"/>
      <c r="C633" s="10"/>
      <c r="D633" s="130" t="str">
        <f t="shared" ca="1" si="86"/>
        <v/>
      </c>
      <c r="E633" s="13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132" t="str">
        <f t="shared" ca="1" si="91"/>
        <v/>
      </c>
      <c r="G633" s="132" t="str">
        <f t="shared" ca="1" si="87"/>
        <v/>
      </c>
      <c r="H633" s="133" t="str">
        <f t="shared" ca="1" si="88"/>
        <v/>
      </c>
      <c r="I633" s="134" t="str">
        <f t="shared" ca="1" si="89"/>
        <v/>
      </c>
      <c r="J633" s="133" t="str">
        <f t="shared" ca="1" si="90"/>
        <v/>
      </c>
      <c r="K633" s="147" t="str">
        <f t="shared" ca="1" si="92"/>
        <v/>
      </c>
      <c r="L633" s="10"/>
      <c r="M633" s="9"/>
      <c r="N633" s="9"/>
      <c r="O633" s="9"/>
    </row>
    <row r="634" spans="2:15" x14ac:dyDescent="0.3">
      <c r="B634" s="9"/>
      <c r="C634" s="10"/>
      <c r="D634" s="130" t="str">
        <f t="shared" ca="1" si="86"/>
        <v/>
      </c>
      <c r="E634" s="13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132" t="str">
        <f t="shared" ca="1" si="91"/>
        <v/>
      </c>
      <c r="G634" s="132" t="str">
        <f t="shared" ca="1" si="87"/>
        <v/>
      </c>
      <c r="H634" s="133" t="str">
        <f t="shared" ca="1" si="88"/>
        <v/>
      </c>
      <c r="I634" s="134" t="str">
        <f t="shared" ca="1" si="89"/>
        <v/>
      </c>
      <c r="J634" s="133" t="str">
        <f t="shared" ca="1" si="90"/>
        <v/>
      </c>
      <c r="K634" s="147" t="str">
        <f t="shared" ca="1" si="92"/>
        <v/>
      </c>
      <c r="L634" s="10"/>
      <c r="M634" s="9"/>
      <c r="N634" s="9"/>
      <c r="O634" s="9"/>
    </row>
    <row r="635" spans="2:15" x14ac:dyDescent="0.3">
      <c r="B635" s="9"/>
      <c r="C635" s="10"/>
      <c r="D635" s="130" t="str">
        <f t="shared" ca="1" si="86"/>
        <v/>
      </c>
      <c r="E635" s="13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132" t="str">
        <f t="shared" ca="1" si="91"/>
        <v/>
      </c>
      <c r="G635" s="132" t="str">
        <f t="shared" ca="1" si="87"/>
        <v/>
      </c>
      <c r="H635" s="133" t="str">
        <f t="shared" ca="1" si="88"/>
        <v/>
      </c>
      <c r="I635" s="134" t="str">
        <f t="shared" ca="1" si="89"/>
        <v/>
      </c>
      <c r="J635" s="133" t="str">
        <f t="shared" ca="1" si="90"/>
        <v/>
      </c>
      <c r="K635" s="147" t="str">
        <f t="shared" ca="1" si="92"/>
        <v/>
      </c>
      <c r="L635" s="10"/>
      <c r="M635" s="9"/>
      <c r="N635" s="9"/>
      <c r="O635" s="9"/>
    </row>
    <row r="636" spans="2:15" x14ac:dyDescent="0.3">
      <c r="B636" s="9"/>
      <c r="C636" s="10"/>
      <c r="D636" s="130" t="str">
        <f t="shared" ca="1" si="86"/>
        <v/>
      </c>
      <c r="E636" s="13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132" t="str">
        <f t="shared" ca="1" si="91"/>
        <v/>
      </c>
      <c r="G636" s="132" t="str">
        <f t="shared" ca="1" si="87"/>
        <v/>
      </c>
      <c r="H636" s="133" t="str">
        <f t="shared" ca="1" si="88"/>
        <v/>
      </c>
      <c r="I636" s="134" t="str">
        <f t="shared" ca="1" si="89"/>
        <v/>
      </c>
      <c r="J636" s="133" t="str">
        <f t="shared" ca="1" si="90"/>
        <v/>
      </c>
      <c r="K636" s="147" t="str">
        <f t="shared" ca="1" si="92"/>
        <v/>
      </c>
      <c r="L636" s="10"/>
      <c r="M636" s="9"/>
      <c r="N636" s="9"/>
      <c r="O636" s="9"/>
    </row>
    <row r="637" spans="2:15" x14ac:dyDescent="0.3">
      <c r="B637" s="9"/>
      <c r="C637" s="10"/>
      <c r="D637" s="130" t="str">
        <f t="shared" ca="1" si="86"/>
        <v/>
      </c>
      <c r="E637" s="13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132" t="str">
        <f t="shared" ca="1" si="91"/>
        <v/>
      </c>
      <c r="G637" s="132" t="str">
        <f t="shared" ca="1" si="87"/>
        <v/>
      </c>
      <c r="H637" s="133" t="str">
        <f t="shared" ca="1" si="88"/>
        <v/>
      </c>
      <c r="I637" s="134" t="str">
        <f t="shared" ca="1" si="89"/>
        <v/>
      </c>
      <c r="J637" s="133" t="str">
        <f t="shared" ca="1" si="90"/>
        <v/>
      </c>
      <c r="K637" s="147" t="str">
        <f t="shared" ca="1" si="92"/>
        <v/>
      </c>
      <c r="L637" s="10"/>
      <c r="M637" s="9"/>
      <c r="N637" s="9"/>
      <c r="O637" s="9"/>
    </row>
    <row r="638" spans="2:15" x14ac:dyDescent="0.3">
      <c r="B638" s="9"/>
      <c r="C638" s="10"/>
      <c r="D638" s="130" t="str">
        <f t="shared" ca="1" si="86"/>
        <v/>
      </c>
      <c r="E638" s="13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132" t="str">
        <f t="shared" ca="1" si="91"/>
        <v/>
      </c>
      <c r="G638" s="132" t="str">
        <f t="shared" ca="1" si="87"/>
        <v/>
      </c>
      <c r="H638" s="133" t="str">
        <f t="shared" ca="1" si="88"/>
        <v/>
      </c>
      <c r="I638" s="134" t="str">
        <f t="shared" ca="1" si="89"/>
        <v/>
      </c>
      <c r="J638" s="133" t="str">
        <f t="shared" ca="1" si="90"/>
        <v/>
      </c>
      <c r="K638" s="147" t="str">
        <f t="shared" ca="1" si="92"/>
        <v/>
      </c>
      <c r="L638" s="10"/>
      <c r="M638" s="9"/>
      <c r="N638" s="9"/>
      <c r="O638" s="9"/>
    </row>
    <row r="639" spans="2:15" x14ac:dyDescent="0.3">
      <c r="B639" s="9"/>
      <c r="C639" s="10"/>
      <c r="D639" s="130" t="str">
        <f t="shared" ca="1" si="86"/>
        <v/>
      </c>
      <c r="E639" s="13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132" t="str">
        <f t="shared" ca="1" si="91"/>
        <v/>
      </c>
      <c r="G639" s="132" t="str">
        <f t="shared" ca="1" si="87"/>
        <v/>
      </c>
      <c r="H639" s="133" t="str">
        <f t="shared" ca="1" si="88"/>
        <v/>
      </c>
      <c r="I639" s="134" t="str">
        <f t="shared" ca="1" si="89"/>
        <v/>
      </c>
      <c r="J639" s="133" t="str">
        <f t="shared" ca="1" si="90"/>
        <v/>
      </c>
      <c r="K639" s="147" t="str">
        <f t="shared" ca="1" si="92"/>
        <v/>
      </c>
      <c r="L639" s="10"/>
      <c r="M639" s="9"/>
      <c r="N639" s="9"/>
      <c r="O639" s="9"/>
    </row>
    <row r="640" spans="2:15" x14ac:dyDescent="0.3">
      <c r="B640" s="9"/>
      <c r="C640" s="10"/>
      <c r="D640" s="130" t="str">
        <f t="shared" ca="1" si="86"/>
        <v/>
      </c>
      <c r="E640" s="13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132" t="str">
        <f t="shared" ca="1" si="91"/>
        <v/>
      </c>
      <c r="G640" s="132" t="str">
        <f t="shared" ca="1" si="87"/>
        <v/>
      </c>
      <c r="H640" s="133" t="str">
        <f t="shared" ca="1" si="88"/>
        <v/>
      </c>
      <c r="I640" s="134" t="str">
        <f t="shared" ca="1" si="89"/>
        <v/>
      </c>
      <c r="J640" s="133" t="str">
        <f t="shared" ca="1" si="90"/>
        <v/>
      </c>
      <c r="K640" s="147" t="str">
        <f t="shared" ca="1" si="92"/>
        <v/>
      </c>
      <c r="L640" s="10"/>
      <c r="M640" s="9"/>
      <c r="N640" s="9"/>
      <c r="O640" s="9"/>
    </row>
    <row r="641" spans="2:15" x14ac:dyDescent="0.3">
      <c r="B641" s="9"/>
      <c r="C641" s="10"/>
      <c r="D641" s="130" t="str">
        <f t="shared" ca="1" si="86"/>
        <v/>
      </c>
      <c r="E641" s="13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132" t="str">
        <f t="shared" ca="1" si="91"/>
        <v/>
      </c>
      <c r="G641" s="132" t="str">
        <f t="shared" ca="1" si="87"/>
        <v/>
      </c>
      <c r="H641" s="133" t="str">
        <f t="shared" ca="1" si="88"/>
        <v/>
      </c>
      <c r="I641" s="134" t="str">
        <f t="shared" ca="1" si="89"/>
        <v/>
      </c>
      <c r="J641" s="133" t="str">
        <f t="shared" ca="1" si="90"/>
        <v/>
      </c>
      <c r="K641" s="147" t="str">
        <f t="shared" ca="1" si="92"/>
        <v/>
      </c>
      <c r="L641" s="10"/>
      <c r="M641" s="9"/>
      <c r="N641" s="9"/>
      <c r="O641" s="9"/>
    </row>
    <row r="642" spans="2:15" x14ac:dyDescent="0.3">
      <c r="B642" s="9"/>
      <c r="C642" s="10"/>
      <c r="D642" s="130" t="str">
        <f t="shared" ca="1" si="86"/>
        <v/>
      </c>
      <c r="E642" s="13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132" t="str">
        <f t="shared" ca="1" si="91"/>
        <v/>
      </c>
      <c r="G642" s="132" t="str">
        <f t="shared" ca="1" si="87"/>
        <v/>
      </c>
      <c r="H642" s="133" t="str">
        <f t="shared" ca="1" si="88"/>
        <v/>
      </c>
      <c r="I642" s="134" t="str">
        <f t="shared" ca="1" si="89"/>
        <v/>
      </c>
      <c r="J642" s="133" t="str">
        <f t="shared" ca="1" si="90"/>
        <v/>
      </c>
      <c r="K642" s="147" t="str">
        <f t="shared" ca="1" si="92"/>
        <v/>
      </c>
      <c r="L642" s="10"/>
      <c r="M642" s="9"/>
      <c r="N642" s="9"/>
      <c r="O642" s="9"/>
    </row>
    <row r="643" spans="2:15" x14ac:dyDescent="0.3">
      <c r="B643" s="9"/>
      <c r="C643" s="10"/>
      <c r="D643" s="130" t="str">
        <f t="shared" ca="1" si="86"/>
        <v/>
      </c>
      <c r="E643" s="13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132" t="str">
        <f t="shared" ca="1" si="91"/>
        <v/>
      </c>
      <c r="G643" s="132" t="str">
        <f t="shared" ca="1" si="87"/>
        <v/>
      </c>
      <c r="H643" s="133" t="str">
        <f t="shared" ca="1" si="88"/>
        <v/>
      </c>
      <c r="I643" s="134" t="str">
        <f t="shared" ca="1" si="89"/>
        <v/>
      </c>
      <c r="J643" s="133" t="str">
        <f t="shared" ca="1" si="90"/>
        <v/>
      </c>
      <c r="K643" s="147" t="str">
        <f t="shared" ca="1" si="92"/>
        <v/>
      </c>
      <c r="L643" s="10"/>
      <c r="M643" s="9"/>
      <c r="N643" s="9"/>
      <c r="O643" s="9"/>
    </row>
    <row r="644" spans="2:15" x14ac:dyDescent="0.3">
      <c r="B644" s="9"/>
      <c r="C644" s="10"/>
      <c r="D644" s="130" t="str">
        <f t="shared" ca="1" si="86"/>
        <v/>
      </c>
      <c r="E644" s="13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132" t="str">
        <f t="shared" ca="1" si="91"/>
        <v/>
      </c>
      <c r="G644" s="132" t="str">
        <f t="shared" ca="1" si="87"/>
        <v/>
      </c>
      <c r="H644" s="133" t="str">
        <f t="shared" ca="1" si="88"/>
        <v/>
      </c>
      <c r="I644" s="134" t="str">
        <f t="shared" ca="1" si="89"/>
        <v/>
      </c>
      <c r="J644" s="133" t="str">
        <f t="shared" ca="1" si="90"/>
        <v/>
      </c>
      <c r="K644" s="147" t="str">
        <f t="shared" ca="1" si="92"/>
        <v/>
      </c>
      <c r="L644" s="10"/>
      <c r="M644" s="9"/>
      <c r="N644" s="9"/>
      <c r="O644" s="9"/>
    </row>
    <row r="645" spans="2:15" x14ac:dyDescent="0.3">
      <c r="B645" s="9"/>
      <c r="C645" s="10"/>
      <c r="D645" s="130" t="str">
        <f t="shared" ca="1" si="86"/>
        <v/>
      </c>
      <c r="E645" s="13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132" t="str">
        <f t="shared" ca="1" si="91"/>
        <v/>
      </c>
      <c r="G645" s="132" t="str">
        <f t="shared" ca="1" si="87"/>
        <v/>
      </c>
      <c r="H645" s="133" t="str">
        <f t="shared" ca="1" si="88"/>
        <v/>
      </c>
      <c r="I645" s="134" t="str">
        <f t="shared" ca="1" si="89"/>
        <v/>
      </c>
      <c r="J645" s="133" t="str">
        <f t="shared" ca="1" si="90"/>
        <v/>
      </c>
      <c r="K645" s="147" t="str">
        <f t="shared" ca="1" si="92"/>
        <v/>
      </c>
      <c r="L645" s="10"/>
      <c r="M645" s="9"/>
      <c r="N645" s="9"/>
      <c r="O645" s="9"/>
    </row>
    <row r="646" spans="2:15" x14ac:dyDescent="0.3">
      <c r="B646" s="9"/>
      <c r="C646" s="10"/>
      <c r="D646" s="130" t="str">
        <f t="shared" ca="1" si="86"/>
        <v/>
      </c>
      <c r="E646" s="13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132" t="str">
        <f t="shared" ca="1" si="91"/>
        <v/>
      </c>
      <c r="G646" s="132" t="str">
        <f t="shared" ca="1" si="87"/>
        <v/>
      </c>
      <c r="H646" s="133" t="str">
        <f t="shared" ca="1" si="88"/>
        <v/>
      </c>
      <c r="I646" s="134" t="str">
        <f t="shared" ca="1" si="89"/>
        <v/>
      </c>
      <c r="J646" s="133" t="str">
        <f t="shared" ca="1" si="90"/>
        <v/>
      </c>
      <c r="K646" s="147" t="str">
        <f t="shared" ca="1" si="92"/>
        <v/>
      </c>
      <c r="L646" s="10"/>
      <c r="M646" s="9"/>
      <c r="N646" s="9"/>
      <c r="O646" s="9"/>
    </row>
    <row r="647" spans="2:15" x14ac:dyDescent="0.3">
      <c r="B647" s="9"/>
      <c r="C647" s="10"/>
      <c r="D647" s="130" t="str">
        <f t="shared" ca="1" si="86"/>
        <v/>
      </c>
      <c r="E647" s="13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132" t="str">
        <f t="shared" ca="1" si="91"/>
        <v/>
      </c>
      <c r="G647" s="132" t="str">
        <f t="shared" ca="1" si="87"/>
        <v/>
      </c>
      <c r="H647" s="133" t="str">
        <f t="shared" ca="1" si="88"/>
        <v/>
      </c>
      <c r="I647" s="134" t="str">
        <f t="shared" ca="1" si="89"/>
        <v/>
      </c>
      <c r="J647" s="133" t="str">
        <f t="shared" ca="1" si="90"/>
        <v/>
      </c>
      <c r="K647" s="147" t="str">
        <f t="shared" ca="1" si="92"/>
        <v/>
      </c>
      <c r="L647" s="10"/>
      <c r="M647" s="9"/>
      <c r="N647" s="9"/>
      <c r="O647" s="9"/>
    </row>
    <row r="648" spans="2:15" x14ac:dyDescent="0.3">
      <c r="B648" s="9"/>
      <c r="C648" s="10"/>
      <c r="D648" s="130" t="str">
        <f t="shared" ca="1" si="86"/>
        <v/>
      </c>
      <c r="E648" s="13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132" t="str">
        <f t="shared" ca="1" si="91"/>
        <v/>
      </c>
      <c r="G648" s="132" t="str">
        <f t="shared" ca="1" si="87"/>
        <v/>
      </c>
      <c r="H648" s="133" t="str">
        <f t="shared" ca="1" si="88"/>
        <v/>
      </c>
      <c r="I648" s="134" t="str">
        <f t="shared" ca="1" si="89"/>
        <v/>
      </c>
      <c r="J648" s="133" t="str">
        <f t="shared" ca="1" si="90"/>
        <v/>
      </c>
      <c r="K648" s="147" t="str">
        <f t="shared" ca="1" si="92"/>
        <v/>
      </c>
      <c r="L648" s="10"/>
      <c r="M648" s="9"/>
      <c r="N648" s="9"/>
      <c r="O648" s="9"/>
    </row>
    <row r="649" spans="2:15" x14ac:dyDescent="0.3">
      <c r="B649" s="9"/>
      <c r="C649" s="10"/>
      <c r="D649" s="130" t="str">
        <f t="shared" ca="1" si="86"/>
        <v/>
      </c>
      <c r="E649" s="13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132" t="str">
        <f t="shared" ca="1" si="91"/>
        <v/>
      </c>
      <c r="G649" s="132" t="str">
        <f t="shared" ca="1" si="87"/>
        <v/>
      </c>
      <c r="H649" s="133" t="str">
        <f t="shared" ca="1" si="88"/>
        <v/>
      </c>
      <c r="I649" s="134" t="str">
        <f t="shared" ca="1" si="89"/>
        <v/>
      </c>
      <c r="J649" s="133" t="str">
        <f t="shared" ca="1" si="90"/>
        <v/>
      </c>
      <c r="K649" s="147" t="str">
        <f t="shared" ca="1" si="92"/>
        <v/>
      </c>
      <c r="L649" s="10"/>
      <c r="M649" s="9"/>
      <c r="N649" s="9"/>
      <c r="O649" s="9"/>
    </row>
    <row r="650" spans="2:15" x14ac:dyDescent="0.3">
      <c r="B650" s="9"/>
      <c r="C650" s="10"/>
      <c r="D650" s="130" t="str">
        <f t="shared" ca="1" si="86"/>
        <v/>
      </c>
      <c r="E650" s="13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132" t="str">
        <f t="shared" ca="1" si="91"/>
        <v/>
      </c>
      <c r="G650" s="132" t="str">
        <f t="shared" ca="1" si="87"/>
        <v/>
      </c>
      <c r="H650" s="133" t="str">
        <f t="shared" ca="1" si="88"/>
        <v/>
      </c>
      <c r="I650" s="134" t="str">
        <f t="shared" ca="1" si="89"/>
        <v/>
      </c>
      <c r="J650" s="133" t="str">
        <f t="shared" ca="1" si="90"/>
        <v/>
      </c>
      <c r="K650" s="147" t="str">
        <f t="shared" ca="1" si="92"/>
        <v/>
      </c>
      <c r="L650" s="10"/>
      <c r="M650" s="9"/>
      <c r="N650" s="9"/>
      <c r="O650" s="9"/>
    </row>
    <row r="651" spans="2:15" x14ac:dyDescent="0.3">
      <c r="B651" s="9"/>
      <c r="C651" s="10"/>
      <c r="D651" s="130" t="str">
        <f t="shared" ca="1" si="86"/>
        <v/>
      </c>
      <c r="E651" s="13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132" t="str">
        <f t="shared" ca="1" si="91"/>
        <v/>
      </c>
      <c r="G651" s="132" t="str">
        <f t="shared" ca="1" si="87"/>
        <v/>
      </c>
      <c r="H651" s="133" t="str">
        <f t="shared" ca="1" si="88"/>
        <v/>
      </c>
      <c r="I651" s="134" t="str">
        <f t="shared" ca="1" si="89"/>
        <v/>
      </c>
      <c r="J651" s="133" t="str">
        <f t="shared" ca="1" si="90"/>
        <v/>
      </c>
      <c r="K651" s="147" t="str">
        <f t="shared" ca="1" si="92"/>
        <v/>
      </c>
      <c r="L651" s="10"/>
      <c r="M651" s="9"/>
      <c r="N651" s="9"/>
      <c r="O651" s="9"/>
    </row>
    <row r="652" spans="2:15" x14ac:dyDescent="0.3">
      <c r="B652" s="9"/>
      <c r="C652" s="10"/>
      <c r="D652" s="130" t="str">
        <f t="shared" ca="1" si="86"/>
        <v/>
      </c>
      <c r="E652" s="13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132" t="str">
        <f t="shared" ca="1" si="91"/>
        <v/>
      </c>
      <c r="G652" s="132" t="str">
        <f t="shared" ca="1" si="87"/>
        <v/>
      </c>
      <c r="H652" s="133" t="str">
        <f t="shared" ca="1" si="88"/>
        <v/>
      </c>
      <c r="I652" s="134" t="str">
        <f t="shared" ca="1" si="89"/>
        <v/>
      </c>
      <c r="J652" s="133" t="str">
        <f t="shared" ca="1" si="90"/>
        <v/>
      </c>
      <c r="K652" s="147" t="str">
        <f t="shared" ca="1" si="92"/>
        <v/>
      </c>
      <c r="L652" s="10"/>
      <c r="M652" s="9"/>
      <c r="N652" s="9"/>
      <c r="O652" s="9"/>
    </row>
    <row r="653" spans="2:15" x14ac:dyDescent="0.3">
      <c r="B653" s="9"/>
      <c r="C653" s="10"/>
      <c r="D653" s="130" t="str">
        <f t="shared" ca="1" si="86"/>
        <v/>
      </c>
      <c r="E653" s="13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132" t="str">
        <f t="shared" ca="1" si="91"/>
        <v/>
      </c>
      <c r="G653" s="132" t="str">
        <f t="shared" ca="1" si="87"/>
        <v/>
      </c>
      <c r="H653" s="133" t="str">
        <f t="shared" ca="1" si="88"/>
        <v/>
      </c>
      <c r="I653" s="134" t="str">
        <f t="shared" ca="1" si="89"/>
        <v/>
      </c>
      <c r="J653" s="133" t="str">
        <f t="shared" ca="1" si="90"/>
        <v/>
      </c>
      <c r="K653" s="147" t="str">
        <f t="shared" ca="1" si="92"/>
        <v/>
      </c>
      <c r="L653" s="10"/>
      <c r="M653" s="9"/>
      <c r="N653" s="9"/>
      <c r="O653" s="9"/>
    </row>
    <row r="654" spans="2:15" x14ac:dyDescent="0.3">
      <c r="B654" s="9"/>
      <c r="C654" s="10"/>
      <c r="D654" s="130" t="str">
        <f t="shared" ca="1" si="86"/>
        <v/>
      </c>
      <c r="E654" s="13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132" t="str">
        <f t="shared" ca="1" si="91"/>
        <v/>
      </c>
      <c r="G654" s="132" t="str">
        <f t="shared" ca="1" si="87"/>
        <v/>
      </c>
      <c r="H654" s="133" t="str">
        <f t="shared" ca="1" si="88"/>
        <v/>
      </c>
      <c r="I654" s="134" t="str">
        <f t="shared" ca="1" si="89"/>
        <v/>
      </c>
      <c r="J654" s="133" t="str">
        <f t="shared" ca="1" si="90"/>
        <v/>
      </c>
      <c r="K654" s="147" t="str">
        <f t="shared" ca="1" si="92"/>
        <v/>
      </c>
      <c r="L654" s="10"/>
      <c r="M654" s="9"/>
      <c r="N654" s="9"/>
      <c r="O654" s="9"/>
    </row>
    <row r="655" spans="2:15" x14ac:dyDescent="0.3">
      <c r="B655" s="9"/>
      <c r="C655" s="10"/>
      <c r="D655" s="130" t="str">
        <f t="shared" ca="1" si="86"/>
        <v/>
      </c>
      <c r="E655" s="13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132" t="str">
        <f t="shared" ca="1" si="91"/>
        <v/>
      </c>
      <c r="G655" s="132" t="str">
        <f t="shared" ca="1" si="87"/>
        <v/>
      </c>
      <c r="H655" s="133" t="str">
        <f t="shared" ca="1" si="88"/>
        <v/>
      </c>
      <c r="I655" s="134" t="str">
        <f t="shared" ca="1" si="89"/>
        <v/>
      </c>
      <c r="J655" s="133" t="str">
        <f t="shared" ca="1" si="90"/>
        <v/>
      </c>
      <c r="K655" s="147" t="str">
        <f t="shared" ca="1" si="92"/>
        <v/>
      </c>
      <c r="L655" s="10"/>
      <c r="M655" s="9"/>
      <c r="N655" s="9"/>
      <c r="O655" s="9"/>
    </row>
    <row r="656" spans="2:15" x14ac:dyDescent="0.3">
      <c r="B656" s="9"/>
      <c r="C656" s="10"/>
      <c r="D656" s="130" t="str">
        <f t="shared" ca="1" si="86"/>
        <v/>
      </c>
      <c r="E656" s="13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132" t="str">
        <f t="shared" ca="1" si="91"/>
        <v/>
      </c>
      <c r="G656" s="132" t="str">
        <f t="shared" ca="1" si="87"/>
        <v/>
      </c>
      <c r="H656" s="133" t="str">
        <f t="shared" ca="1" si="88"/>
        <v/>
      </c>
      <c r="I656" s="134" t="str">
        <f t="shared" ca="1" si="89"/>
        <v/>
      </c>
      <c r="J656" s="133" t="str">
        <f t="shared" ca="1" si="90"/>
        <v/>
      </c>
      <c r="K656" s="147" t="str">
        <f t="shared" ca="1" si="92"/>
        <v/>
      </c>
      <c r="L656" s="10"/>
      <c r="M656" s="9"/>
      <c r="N656" s="9"/>
      <c r="O656" s="9"/>
    </row>
    <row r="657" spans="2:15" x14ac:dyDescent="0.3">
      <c r="B657" s="9"/>
      <c r="C657" s="10"/>
      <c r="D657" s="130" t="str">
        <f t="shared" ca="1" si="86"/>
        <v/>
      </c>
      <c r="E657" s="13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132" t="str">
        <f t="shared" ca="1" si="91"/>
        <v/>
      </c>
      <c r="G657" s="132" t="str">
        <f t="shared" ca="1" si="87"/>
        <v/>
      </c>
      <c r="H657" s="133" t="str">
        <f t="shared" ca="1" si="88"/>
        <v/>
      </c>
      <c r="I657" s="134" t="str">
        <f t="shared" ca="1" si="89"/>
        <v/>
      </c>
      <c r="J657" s="133" t="str">
        <f t="shared" ca="1" si="90"/>
        <v/>
      </c>
      <c r="K657" s="147" t="str">
        <f t="shared" ca="1" si="92"/>
        <v/>
      </c>
      <c r="L657" s="10"/>
      <c r="M657" s="9"/>
      <c r="N657" s="9"/>
      <c r="O657" s="9"/>
    </row>
    <row r="658" spans="2:15" x14ac:dyDescent="0.3">
      <c r="B658" s="9"/>
      <c r="C658" s="10"/>
      <c r="D658" s="130" t="str">
        <f t="shared" ca="1" si="86"/>
        <v/>
      </c>
      <c r="E658" s="13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132" t="str">
        <f t="shared" ca="1" si="91"/>
        <v/>
      </c>
      <c r="G658" s="132" t="str">
        <f t="shared" ca="1" si="87"/>
        <v/>
      </c>
      <c r="H658" s="133" t="str">
        <f t="shared" ca="1" si="88"/>
        <v/>
      </c>
      <c r="I658" s="134" t="str">
        <f t="shared" ca="1" si="89"/>
        <v/>
      </c>
      <c r="J658" s="133" t="str">
        <f t="shared" ca="1" si="90"/>
        <v/>
      </c>
      <c r="K658" s="147" t="str">
        <f t="shared" ca="1" si="92"/>
        <v/>
      </c>
      <c r="L658" s="10"/>
      <c r="M658" s="9"/>
      <c r="N658" s="9"/>
      <c r="O658" s="9"/>
    </row>
    <row r="659" spans="2:15" x14ac:dyDescent="0.3">
      <c r="B659" s="9"/>
      <c r="C659" s="10"/>
      <c r="D659" s="130" t="str">
        <f t="shared" ca="1" si="86"/>
        <v/>
      </c>
      <c r="E659" s="13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132" t="str">
        <f t="shared" ca="1" si="91"/>
        <v/>
      </c>
      <c r="G659" s="132" t="str">
        <f t="shared" ca="1" si="87"/>
        <v/>
      </c>
      <c r="H659" s="133" t="str">
        <f t="shared" ca="1" si="88"/>
        <v/>
      </c>
      <c r="I659" s="134" t="str">
        <f t="shared" ca="1" si="89"/>
        <v/>
      </c>
      <c r="J659" s="133" t="str">
        <f t="shared" ca="1" si="90"/>
        <v/>
      </c>
      <c r="K659" s="147" t="str">
        <f t="shared" ca="1" si="92"/>
        <v/>
      </c>
      <c r="L659" s="10"/>
      <c r="M659" s="9"/>
      <c r="N659" s="9"/>
      <c r="O659" s="9"/>
    </row>
    <row r="660" spans="2:15" x14ac:dyDescent="0.3">
      <c r="B660" s="9"/>
      <c r="C660" s="10"/>
      <c r="D660" s="130" t="str">
        <f t="shared" ref="D660:D723" ca="1" si="93">IF(K659="","",IF($H$5,IF(OR(D659&gt;=$H$8,ROUND(K659,2)&lt;=0),"",D659+1),IF(OR(D659&gt;=$H$8,K659&lt;=0),"",D659+1)))</f>
        <v/>
      </c>
      <c r="E660" s="13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132" t="str">
        <f t="shared" ca="1" si="91"/>
        <v/>
      </c>
      <c r="G660" s="132" t="str">
        <f t="shared" ref="G660:G723" ca="1" si="94">IF($P$17=0,"",IF(D660&lt;&gt;"",IF(AND(D660=1,$H$4=1),0,IF($H$5,ROUND($K$5*K659,0),$K$5*K659)),""))</f>
        <v/>
      </c>
      <c r="H660" s="133" t="str">
        <f t="shared" ref="H660:H723" ca="1" si="95">IF($P$17=1,IF(D660="","",IF(I660&lt;&gt;"",F660-G660+I660,F660-G660)),"")</f>
        <v/>
      </c>
      <c r="I660" s="134" t="str">
        <f t="shared" ref="I660:I723" ca="1" si="96">IF($P$17=1,IF(J660&gt;=F660,IF(D660&lt;$K$12,IF(AND(D660&lt;&gt;"",F660+($J$19-F660)&lt;K659),(J660-F660),IF(AND(D660&lt;&gt;"",J660=F660),0,IF(D660&lt;&gt;"",0,""))),""),0),"")</f>
        <v/>
      </c>
      <c r="J660" s="133" t="str">
        <f t="shared" ref="J660:J723" ca="1" si="97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147" t="str">
        <f t="shared" ca="1" si="92"/>
        <v/>
      </c>
      <c r="L660" s="10"/>
      <c r="M660" s="9"/>
      <c r="N660" s="9"/>
      <c r="O660" s="9"/>
    </row>
    <row r="661" spans="2:15" x14ac:dyDescent="0.3">
      <c r="B661" s="9"/>
      <c r="C661" s="10"/>
      <c r="D661" s="130" t="str">
        <f t="shared" ca="1" si="93"/>
        <v/>
      </c>
      <c r="E661" s="13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132" t="str">
        <f t="shared" ref="F661:F724" ca="1" si="98">IF($P$17=1,IF(D661="","",IF($H$5,IF(OR(D661=$H$8,$K$12&gt;ROUND((1+$K$5)*K660,0),ROUND((1+$K$5)*K660,0),$K$12),IF(OR(D661=$H$8,$K$12&gt;(1+$K$5)*K660),ROUND((1+$K$5)*K660,0),$K$12)),0)),"")</f>
        <v/>
      </c>
      <c r="G661" s="132" t="str">
        <f t="shared" ca="1" si="94"/>
        <v/>
      </c>
      <c r="H661" s="133" t="str">
        <f t="shared" ca="1" si="95"/>
        <v/>
      </c>
      <c r="I661" s="134" t="str">
        <f t="shared" ca="1" si="96"/>
        <v/>
      </c>
      <c r="J661" s="133" t="str">
        <f t="shared" ca="1" si="97"/>
        <v/>
      </c>
      <c r="K661" s="147" t="str">
        <f t="shared" ref="K661:K724" ca="1" si="99">IF($P$17=1,IF(J661&lt;&gt;0,IF(D661&lt;&gt;"",K660-(J661-G661),""),K660),"")</f>
        <v/>
      </c>
      <c r="L661" s="10"/>
      <c r="M661" s="9"/>
      <c r="N661" s="9"/>
      <c r="O661" s="9"/>
    </row>
    <row r="662" spans="2:15" x14ac:dyDescent="0.3">
      <c r="B662" s="9"/>
      <c r="C662" s="10"/>
      <c r="D662" s="130" t="str">
        <f t="shared" ca="1" si="93"/>
        <v/>
      </c>
      <c r="E662" s="13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132" t="str">
        <f t="shared" ca="1" si="98"/>
        <v/>
      </c>
      <c r="G662" s="132" t="str">
        <f t="shared" ca="1" si="94"/>
        <v/>
      </c>
      <c r="H662" s="133" t="str">
        <f t="shared" ca="1" si="95"/>
        <v/>
      </c>
      <c r="I662" s="134" t="str">
        <f t="shared" ca="1" si="96"/>
        <v/>
      </c>
      <c r="J662" s="133" t="str">
        <f t="shared" ca="1" si="97"/>
        <v/>
      </c>
      <c r="K662" s="147" t="str">
        <f t="shared" ca="1" si="99"/>
        <v/>
      </c>
      <c r="L662" s="10"/>
      <c r="M662" s="9"/>
      <c r="N662" s="9"/>
      <c r="O662" s="9"/>
    </row>
    <row r="663" spans="2:15" x14ac:dyDescent="0.3">
      <c r="B663" s="9"/>
      <c r="C663" s="10"/>
      <c r="D663" s="130" t="str">
        <f t="shared" ca="1" si="93"/>
        <v/>
      </c>
      <c r="E663" s="13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132" t="str">
        <f t="shared" ca="1" si="98"/>
        <v/>
      </c>
      <c r="G663" s="132" t="str">
        <f t="shared" ca="1" si="94"/>
        <v/>
      </c>
      <c r="H663" s="133" t="str">
        <f t="shared" ca="1" si="95"/>
        <v/>
      </c>
      <c r="I663" s="134" t="str">
        <f t="shared" ca="1" si="96"/>
        <v/>
      </c>
      <c r="J663" s="133" t="str">
        <f t="shared" ca="1" si="97"/>
        <v/>
      </c>
      <c r="K663" s="147" t="str">
        <f t="shared" ca="1" si="99"/>
        <v/>
      </c>
      <c r="L663" s="10"/>
      <c r="M663" s="9"/>
      <c r="N663" s="9"/>
      <c r="O663" s="9"/>
    </row>
    <row r="664" spans="2:15" x14ac:dyDescent="0.3">
      <c r="B664" s="9"/>
      <c r="C664" s="10"/>
      <c r="D664" s="130" t="str">
        <f t="shared" ca="1" si="93"/>
        <v/>
      </c>
      <c r="E664" s="13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132" t="str">
        <f t="shared" ca="1" si="98"/>
        <v/>
      </c>
      <c r="G664" s="132" t="str">
        <f t="shared" ca="1" si="94"/>
        <v/>
      </c>
      <c r="H664" s="133" t="str">
        <f t="shared" ca="1" si="95"/>
        <v/>
      </c>
      <c r="I664" s="134" t="str">
        <f t="shared" ca="1" si="96"/>
        <v/>
      </c>
      <c r="J664" s="133" t="str">
        <f t="shared" ca="1" si="97"/>
        <v/>
      </c>
      <c r="K664" s="147" t="str">
        <f t="shared" ca="1" si="99"/>
        <v/>
      </c>
      <c r="L664" s="10"/>
      <c r="M664" s="9"/>
      <c r="N664" s="9"/>
      <c r="O664" s="9"/>
    </row>
    <row r="665" spans="2:15" x14ac:dyDescent="0.3">
      <c r="B665" s="9"/>
      <c r="C665" s="10"/>
      <c r="D665" s="130" t="str">
        <f t="shared" ca="1" si="93"/>
        <v/>
      </c>
      <c r="E665" s="13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132" t="str">
        <f t="shared" ca="1" si="98"/>
        <v/>
      </c>
      <c r="G665" s="132" t="str">
        <f t="shared" ca="1" si="94"/>
        <v/>
      </c>
      <c r="H665" s="133" t="str">
        <f t="shared" ca="1" si="95"/>
        <v/>
      </c>
      <c r="I665" s="134" t="str">
        <f t="shared" ca="1" si="96"/>
        <v/>
      </c>
      <c r="J665" s="133" t="str">
        <f t="shared" ca="1" si="97"/>
        <v/>
      </c>
      <c r="K665" s="147" t="str">
        <f t="shared" ca="1" si="99"/>
        <v/>
      </c>
      <c r="L665" s="10"/>
      <c r="M665" s="9"/>
      <c r="N665" s="9"/>
      <c r="O665" s="9"/>
    </row>
    <row r="666" spans="2:15" x14ac:dyDescent="0.3">
      <c r="B666" s="9"/>
      <c r="C666" s="10"/>
      <c r="D666" s="130" t="str">
        <f t="shared" ca="1" si="93"/>
        <v/>
      </c>
      <c r="E666" s="13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132" t="str">
        <f t="shared" ca="1" si="98"/>
        <v/>
      </c>
      <c r="G666" s="132" t="str">
        <f t="shared" ca="1" si="94"/>
        <v/>
      </c>
      <c r="H666" s="133" t="str">
        <f t="shared" ca="1" si="95"/>
        <v/>
      </c>
      <c r="I666" s="134" t="str">
        <f t="shared" ca="1" si="96"/>
        <v/>
      </c>
      <c r="J666" s="133" t="str">
        <f t="shared" ca="1" si="97"/>
        <v/>
      </c>
      <c r="K666" s="147" t="str">
        <f t="shared" ca="1" si="99"/>
        <v/>
      </c>
      <c r="L666" s="10"/>
      <c r="M666" s="9"/>
      <c r="N666" s="9"/>
      <c r="O666" s="9"/>
    </row>
    <row r="667" spans="2:15" x14ac:dyDescent="0.3">
      <c r="B667" s="9"/>
      <c r="C667" s="10"/>
      <c r="D667" s="130" t="str">
        <f t="shared" ca="1" si="93"/>
        <v/>
      </c>
      <c r="E667" s="13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132" t="str">
        <f t="shared" ca="1" si="98"/>
        <v/>
      </c>
      <c r="G667" s="132" t="str">
        <f t="shared" ca="1" si="94"/>
        <v/>
      </c>
      <c r="H667" s="133" t="str">
        <f t="shared" ca="1" si="95"/>
        <v/>
      </c>
      <c r="I667" s="134" t="str">
        <f t="shared" ca="1" si="96"/>
        <v/>
      </c>
      <c r="J667" s="133" t="str">
        <f t="shared" ca="1" si="97"/>
        <v/>
      </c>
      <c r="K667" s="147" t="str">
        <f t="shared" ca="1" si="99"/>
        <v/>
      </c>
      <c r="L667" s="10"/>
      <c r="M667" s="9"/>
      <c r="N667" s="9"/>
      <c r="O667" s="9"/>
    </row>
    <row r="668" spans="2:15" x14ac:dyDescent="0.3">
      <c r="B668" s="9"/>
      <c r="C668" s="10"/>
      <c r="D668" s="130" t="str">
        <f t="shared" ca="1" si="93"/>
        <v/>
      </c>
      <c r="E668" s="13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132" t="str">
        <f t="shared" ca="1" si="98"/>
        <v/>
      </c>
      <c r="G668" s="132" t="str">
        <f t="shared" ca="1" si="94"/>
        <v/>
      </c>
      <c r="H668" s="133" t="str">
        <f t="shared" ca="1" si="95"/>
        <v/>
      </c>
      <c r="I668" s="134" t="str">
        <f t="shared" ca="1" si="96"/>
        <v/>
      </c>
      <c r="J668" s="133" t="str">
        <f t="shared" ca="1" si="97"/>
        <v/>
      </c>
      <c r="K668" s="147" t="str">
        <f t="shared" ca="1" si="99"/>
        <v/>
      </c>
      <c r="L668" s="10"/>
      <c r="M668" s="9"/>
      <c r="N668" s="9"/>
      <c r="O668" s="9"/>
    </row>
    <row r="669" spans="2:15" x14ac:dyDescent="0.3">
      <c r="B669" s="9"/>
      <c r="C669" s="10"/>
      <c r="D669" s="130" t="str">
        <f t="shared" ca="1" si="93"/>
        <v/>
      </c>
      <c r="E669" s="13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132" t="str">
        <f t="shared" ca="1" si="98"/>
        <v/>
      </c>
      <c r="G669" s="132" t="str">
        <f t="shared" ca="1" si="94"/>
        <v/>
      </c>
      <c r="H669" s="133" t="str">
        <f t="shared" ca="1" si="95"/>
        <v/>
      </c>
      <c r="I669" s="134" t="str">
        <f t="shared" ca="1" si="96"/>
        <v/>
      </c>
      <c r="J669" s="133" t="str">
        <f t="shared" ca="1" si="97"/>
        <v/>
      </c>
      <c r="K669" s="147" t="str">
        <f t="shared" ca="1" si="99"/>
        <v/>
      </c>
      <c r="L669" s="10"/>
      <c r="M669" s="9"/>
      <c r="N669" s="9"/>
      <c r="O669" s="9"/>
    </row>
    <row r="670" spans="2:15" x14ac:dyDescent="0.3">
      <c r="B670" s="9"/>
      <c r="C670" s="10"/>
      <c r="D670" s="130" t="str">
        <f t="shared" ca="1" si="93"/>
        <v/>
      </c>
      <c r="E670" s="13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132" t="str">
        <f t="shared" ca="1" si="98"/>
        <v/>
      </c>
      <c r="G670" s="132" t="str">
        <f t="shared" ca="1" si="94"/>
        <v/>
      </c>
      <c r="H670" s="133" t="str">
        <f t="shared" ca="1" si="95"/>
        <v/>
      </c>
      <c r="I670" s="134" t="str">
        <f t="shared" ca="1" si="96"/>
        <v/>
      </c>
      <c r="J670" s="133" t="str">
        <f t="shared" ca="1" si="97"/>
        <v/>
      </c>
      <c r="K670" s="147" t="str">
        <f t="shared" ca="1" si="99"/>
        <v/>
      </c>
      <c r="L670" s="10"/>
      <c r="M670" s="9"/>
      <c r="N670" s="9"/>
      <c r="O670" s="9"/>
    </row>
    <row r="671" spans="2:15" x14ac:dyDescent="0.3">
      <c r="B671" s="9"/>
      <c r="C671" s="10"/>
      <c r="D671" s="130" t="str">
        <f t="shared" ca="1" si="93"/>
        <v/>
      </c>
      <c r="E671" s="13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132" t="str">
        <f t="shared" ca="1" si="98"/>
        <v/>
      </c>
      <c r="G671" s="132" t="str">
        <f t="shared" ca="1" si="94"/>
        <v/>
      </c>
      <c r="H671" s="133" t="str">
        <f t="shared" ca="1" si="95"/>
        <v/>
      </c>
      <c r="I671" s="134" t="str">
        <f t="shared" ca="1" si="96"/>
        <v/>
      </c>
      <c r="J671" s="133" t="str">
        <f t="shared" ca="1" si="97"/>
        <v/>
      </c>
      <c r="K671" s="147" t="str">
        <f t="shared" ca="1" si="99"/>
        <v/>
      </c>
      <c r="L671" s="10"/>
      <c r="M671" s="9"/>
      <c r="N671" s="9"/>
      <c r="O671" s="9"/>
    </row>
    <row r="672" spans="2:15" x14ac:dyDescent="0.3">
      <c r="B672" s="9"/>
      <c r="C672" s="10"/>
      <c r="D672" s="130" t="str">
        <f t="shared" ca="1" si="93"/>
        <v/>
      </c>
      <c r="E672" s="13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132" t="str">
        <f t="shared" ca="1" si="98"/>
        <v/>
      </c>
      <c r="G672" s="132" t="str">
        <f t="shared" ca="1" si="94"/>
        <v/>
      </c>
      <c r="H672" s="133" t="str">
        <f t="shared" ca="1" si="95"/>
        <v/>
      </c>
      <c r="I672" s="134" t="str">
        <f t="shared" ca="1" si="96"/>
        <v/>
      </c>
      <c r="J672" s="133" t="str">
        <f t="shared" ca="1" si="97"/>
        <v/>
      </c>
      <c r="K672" s="147" t="str">
        <f t="shared" ca="1" si="99"/>
        <v/>
      </c>
      <c r="L672" s="10"/>
      <c r="M672" s="9"/>
      <c r="N672" s="9"/>
      <c r="O672" s="9"/>
    </row>
    <row r="673" spans="2:15" x14ac:dyDescent="0.3">
      <c r="B673" s="9"/>
      <c r="C673" s="10"/>
      <c r="D673" s="130" t="str">
        <f t="shared" ca="1" si="93"/>
        <v/>
      </c>
      <c r="E673" s="13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132" t="str">
        <f t="shared" ca="1" si="98"/>
        <v/>
      </c>
      <c r="G673" s="132" t="str">
        <f t="shared" ca="1" si="94"/>
        <v/>
      </c>
      <c r="H673" s="133" t="str">
        <f t="shared" ca="1" si="95"/>
        <v/>
      </c>
      <c r="I673" s="134" t="str">
        <f t="shared" ca="1" si="96"/>
        <v/>
      </c>
      <c r="J673" s="133" t="str">
        <f t="shared" ca="1" si="97"/>
        <v/>
      </c>
      <c r="K673" s="147" t="str">
        <f t="shared" ca="1" si="99"/>
        <v/>
      </c>
      <c r="L673" s="10"/>
      <c r="M673" s="9"/>
      <c r="N673" s="9"/>
      <c r="O673" s="9"/>
    </row>
    <row r="674" spans="2:15" x14ac:dyDescent="0.3">
      <c r="B674" s="9"/>
      <c r="C674" s="10"/>
      <c r="D674" s="130" t="str">
        <f t="shared" ca="1" si="93"/>
        <v/>
      </c>
      <c r="E674" s="13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132" t="str">
        <f t="shared" ca="1" si="98"/>
        <v/>
      </c>
      <c r="G674" s="132" t="str">
        <f t="shared" ca="1" si="94"/>
        <v/>
      </c>
      <c r="H674" s="133" t="str">
        <f t="shared" ca="1" si="95"/>
        <v/>
      </c>
      <c r="I674" s="134" t="str">
        <f t="shared" ca="1" si="96"/>
        <v/>
      </c>
      <c r="J674" s="133" t="str">
        <f t="shared" ca="1" si="97"/>
        <v/>
      </c>
      <c r="K674" s="147" t="str">
        <f t="shared" ca="1" si="99"/>
        <v/>
      </c>
      <c r="L674" s="10"/>
      <c r="M674" s="9"/>
      <c r="N674" s="9"/>
      <c r="O674" s="9"/>
    </row>
    <row r="675" spans="2:15" x14ac:dyDescent="0.3">
      <c r="B675" s="9"/>
      <c r="C675" s="10"/>
      <c r="D675" s="130" t="str">
        <f t="shared" ca="1" si="93"/>
        <v/>
      </c>
      <c r="E675" s="13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132" t="str">
        <f t="shared" ca="1" si="98"/>
        <v/>
      </c>
      <c r="G675" s="132" t="str">
        <f t="shared" ca="1" si="94"/>
        <v/>
      </c>
      <c r="H675" s="133" t="str">
        <f t="shared" ca="1" si="95"/>
        <v/>
      </c>
      <c r="I675" s="134" t="str">
        <f t="shared" ca="1" si="96"/>
        <v/>
      </c>
      <c r="J675" s="133" t="str">
        <f t="shared" ca="1" si="97"/>
        <v/>
      </c>
      <c r="K675" s="147" t="str">
        <f t="shared" ca="1" si="99"/>
        <v/>
      </c>
      <c r="L675" s="10"/>
      <c r="M675" s="9"/>
      <c r="N675" s="9"/>
      <c r="O675" s="9"/>
    </row>
    <row r="676" spans="2:15" x14ac:dyDescent="0.3">
      <c r="B676" s="9"/>
      <c r="C676" s="10"/>
      <c r="D676" s="130" t="str">
        <f t="shared" ca="1" si="93"/>
        <v/>
      </c>
      <c r="E676" s="13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132" t="str">
        <f t="shared" ca="1" si="98"/>
        <v/>
      </c>
      <c r="G676" s="132" t="str">
        <f t="shared" ca="1" si="94"/>
        <v/>
      </c>
      <c r="H676" s="133" t="str">
        <f t="shared" ca="1" si="95"/>
        <v/>
      </c>
      <c r="I676" s="134" t="str">
        <f t="shared" ca="1" si="96"/>
        <v/>
      </c>
      <c r="J676" s="133" t="str">
        <f t="shared" ca="1" si="97"/>
        <v/>
      </c>
      <c r="K676" s="147" t="str">
        <f t="shared" ca="1" si="99"/>
        <v/>
      </c>
      <c r="L676" s="10"/>
      <c r="M676" s="9"/>
      <c r="N676" s="9"/>
      <c r="O676" s="9"/>
    </row>
    <row r="677" spans="2:15" x14ac:dyDescent="0.3">
      <c r="B677" s="9"/>
      <c r="C677" s="10"/>
      <c r="D677" s="130" t="str">
        <f t="shared" ca="1" si="93"/>
        <v/>
      </c>
      <c r="E677" s="13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132" t="str">
        <f t="shared" ca="1" si="98"/>
        <v/>
      </c>
      <c r="G677" s="132" t="str">
        <f t="shared" ca="1" si="94"/>
        <v/>
      </c>
      <c r="H677" s="133" t="str">
        <f t="shared" ca="1" si="95"/>
        <v/>
      </c>
      <c r="I677" s="134" t="str">
        <f t="shared" ca="1" si="96"/>
        <v/>
      </c>
      <c r="J677" s="133" t="str">
        <f t="shared" ca="1" si="97"/>
        <v/>
      </c>
      <c r="K677" s="147" t="str">
        <f t="shared" ca="1" si="99"/>
        <v/>
      </c>
      <c r="L677" s="10"/>
      <c r="M677" s="9"/>
      <c r="N677" s="9"/>
      <c r="O677" s="9"/>
    </row>
    <row r="678" spans="2:15" x14ac:dyDescent="0.3">
      <c r="B678" s="9"/>
      <c r="C678" s="10"/>
      <c r="D678" s="130" t="str">
        <f t="shared" ca="1" si="93"/>
        <v/>
      </c>
      <c r="E678" s="13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132" t="str">
        <f t="shared" ca="1" si="98"/>
        <v/>
      </c>
      <c r="G678" s="132" t="str">
        <f t="shared" ca="1" si="94"/>
        <v/>
      </c>
      <c r="H678" s="133" t="str">
        <f t="shared" ca="1" si="95"/>
        <v/>
      </c>
      <c r="I678" s="134" t="str">
        <f t="shared" ca="1" si="96"/>
        <v/>
      </c>
      <c r="J678" s="133" t="str">
        <f t="shared" ca="1" si="97"/>
        <v/>
      </c>
      <c r="K678" s="147" t="str">
        <f t="shared" ca="1" si="99"/>
        <v/>
      </c>
      <c r="L678" s="10"/>
      <c r="M678" s="9"/>
      <c r="N678" s="9"/>
      <c r="O678" s="9"/>
    </row>
    <row r="679" spans="2:15" x14ac:dyDescent="0.3">
      <c r="B679" s="9"/>
      <c r="C679" s="10"/>
      <c r="D679" s="130" t="str">
        <f t="shared" ca="1" si="93"/>
        <v/>
      </c>
      <c r="E679" s="13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132" t="str">
        <f t="shared" ca="1" si="98"/>
        <v/>
      </c>
      <c r="G679" s="132" t="str">
        <f t="shared" ca="1" si="94"/>
        <v/>
      </c>
      <c r="H679" s="133" t="str">
        <f t="shared" ca="1" si="95"/>
        <v/>
      </c>
      <c r="I679" s="134" t="str">
        <f t="shared" ca="1" si="96"/>
        <v/>
      </c>
      <c r="J679" s="133" t="str">
        <f t="shared" ca="1" si="97"/>
        <v/>
      </c>
      <c r="K679" s="147" t="str">
        <f t="shared" ca="1" si="99"/>
        <v/>
      </c>
      <c r="L679" s="10"/>
      <c r="M679" s="9"/>
      <c r="N679" s="9"/>
      <c r="O679" s="9"/>
    </row>
    <row r="680" spans="2:15" x14ac:dyDescent="0.3">
      <c r="B680" s="9"/>
      <c r="C680" s="10"/>
      <c r="D680" s="130" t="str">
        <f t="shared" ca="1" si="93"/>
        <v/>
      </c>
      <c r="E680" s="13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132" t="str">
        <f t="shared" ca="1" si="98"/>
        <v/>
      </c>
      <c r="G680" s="132" t="str">
        <f t="shared" ca="1" si="94"/>
        <v/>
      </c>
      <c r="H680" s="133" t="str">
        <f t="shared" ca="1" si="95"/>
        <v/>
      </c>
      <c r="I680" s="134" t="str">
        <f t="shared" ca="1" si="96"/>
        <v/>
      </c>
      <c r="J680" s="133" t="str">
        <f t="shared" ca="1" si="97"/>
        <v/>
      </c>
      <c r="K680" s="147" t="str">
        <f t="shared" ca="1" si="99"/>
        <v/>
      </c>
      <c r="L680" s="10"/>
      <c r="M680" s="9"/>
      <c r="N680" s="9"/>
      <c r="O680" s="9"/>
    </row>
    <row r="681" spans="2:15" x14ac:dyDescent="0.3">
      <c r="B681" s="9"/>
      <c r="C681" s="10"/>
      <c r="D681" s="130" t="str">
        <f t="shared" ca="1" si="93"/>
        <v/>
      </c>
      <c r="E681" s="13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132" t="str">
        <f t="shared" ca="1" si="98"/>
        <v/>
      </c>
      <c r="G681" s="132" t="str">
        <f t="shared" ca="1" si="94"/>
        <v/>
      </c>
      <c r="H681" s="133" t="str">
        <f t="shared" ca="1" si="95"/>
        <v/>
      </c>
      <c r="I681" s="134" t="str">
        <f t="shared" ca="1" si="96"/>
        <v/>
      </c>
      <c r="J681" s="133" t="str">
        <f t="shared" ca="1" si="97"/>
        <v/>
      </c>
      <c r="K681" s="147" t="str">
        <f t="shared" ca="1" si="99"/>
        <v/>
      </c>
      <c r="L681" s="10"/>
      <c r="M681" s="9"/>
      <c r="N681" s="9"/>
      <c r="O681" s="9"/>
    </row>
    <row r="682" spans="2:15" x14ac:dyDescent="0.3">
      <c r="B682" s="9"/>
      <c r="C682" s="10"/>
      <c r="D682" s="130" t="str">
        <f t="shared" ca="1" si="93"/>
        <v/>
      </c>
      <c r="E682" s="13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132" t="str">
        <f t="shared" ca="1" si="98"/>
        <v/>
      </c>
      <c r="G682" s="132" t="str">
        <f t="shared" ca="1" si="94"/>
        <v/>
      </c>
      <c r="H682" s="133" t="str">
        <f t="shared" ca="1" si="95"/>
        <v/>
      </c>
      <c r="I682" s="134" t="str">
        <f t="shared" ca="1" si="96"/>
        <v/>
      </c>
      <c r="J682" s="133" t="str">
        <f t="shared" ca="1" si="97"/>
        <v/>
      </c>
      <c r="K682" s="147" t="str">
        <f t="shared" ca="1" si="99"/>
        <v/>
      </c>
      <c r="L682" s="10"/>
      <c r="M682" s="9"/>
      <c r="N682" s="9"/>
      <c r="O682" s="9"/>
    </row>
    <row r="683" spans="2:15" x14ac:dyDescent="0.3">
      <c r="B683" s="9"/>
      <c r="C683" s="10"/>
      <c r="D683" s="130" t="str">
        <f t="shared" ca="1" si="93"/>
        <v/>
      </c>
      <c r="E683" s="13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132" t="str">
        <f t="shared" ca="1" si="98"/>
        <v/>
      </c>
      <c r="G683" s="132" t="str">
        <f t="shared" ca="1" si="94"/>
        <v/>
      </c>
      <c r="H683" s="133" t="str">
        <f t="shared" ca="1" si="95"/>
        <v/>
      </c>
      <c r="I683" s="134" t="str">
        <f t="shared" ca="1" si="96"/>
        <v/>
      </c>
      <c r="J683" s="133" t="str">
        <f t="shared" ca="1" si="97"/>
        <v/>
      </c>
      <c r="K683" s="147" t="str">
        <f t="shared" ca="1" si="99"/>
        <v/>
      </c>
      <c r="L683" s="10"/>
      <c r="M683" s="9"/>
      <c r="N683" s="9"/>
      <c r="O683" s="9"/>
    </row>
    <row r="684" spans="2:15" x14ac:dyDescent="0.3">
      <c r="B684" s="9"/>
      <c r="C684" s="10"/>
      <c r="D684" s="130" t="str">
        <f t="shared" ca="1" si="93"/>
        <v/>
      </c>
      <c r="E684" s="13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132" t="str">
        <f t="shared" ca="1" si="98"/>
        <v/>
      </c>
      <c r="G684" s="132" t="str">
        <f t="shared" ca="1" si="94"/>
        <v/>
      </c>
      <c r="H684" s="133" t="str">
        <f t="shared" ca="1" si="95"/>
        <v/>
      </c>
      <c r="I684" s="134" t="str">
        <f t="shared" ca="1" si="96"/>
        <v/>
      </c>
      <c r="J684" s="133" t="str">
        <f t="shared" ca="1" si="97"/>
        <v/>
      </c>
      <c r="K684" s="147" t="str">
        <f t="shared" ca="1" si="99"/>
        <v/>
      </c>
      <c r="L684" s="10"/>
      <c r="M684" s="9"/>
      <c r="N684" s="9"/>
      <c r="O684" s="9"/>
    </row>
    <row r="685" spans="2:15" x14ac:dyDescent="0.3">
      <c r="B685" s="9"/>
      <c r="C685" s="10"/>
      <c r="D685" s="130" t="str">
        <f t="shared" ca="1" si="93"/>
        <v/>
      </c>
      <c r="E685" s="13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132" t="str">
        <f t="shared" ca="1" si="98"/>
        <v/>
      </c>
      <c r="G685" s="132" t="str">
        <f t="shared" ca="1" si="94"/>
        <v/>
      </c>
      <c r="H685" s="133" t="str">
        <f t="shared" ca="1" si="95"/>
        <v/>
      </c>
      <c r="I685" s="134" t="str">
        <f t="shared" ca="1" si="96"/>
        <v/>
      </c>
      <c r="J685" s="133" t="str">
        <f t="shared" ca="1" si="97"/>
        <v/>
      </c>
      <c r="K685" s="147" t="str">
        <f t="shared" ca="1" si="99"/>
        <v/>
      </c>
      <c r="L685" s="10"/>
      <c r="M685" s="9"/>
      <c r="N685" s="9"/>
      <c r="O685" s="9"/>
    </row>
    <row r="686" spans="2:15" x14ac:dyDescent="0.3">
      <c r="B686" s="9"/>
      <c r="C686" s="10"/>
      <c r="D686" s="130" t="str">
        <f t="shared" ca="1" si="93"/>
        <v/>
      </c>
      <c r="E686" s="13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132" t="str">
        <f t="shared" ca="1" si="98"/>
        <v/>
      </c>
      <c r="G686" s="132" t="str">
        <f t="shared" ca="1" si="94"/>
        <v/>
      </c>
      <c r="H686" s="133" t="str">
        <f t="shared" ca="1" si="95"/>
        <v/>
      </c>
      <c r="I686" s="134" t="str">
        <f t="shared" ca="1" si="96"/>
        <v/>
      </c>
      <c r="J686" s="133" t="str">
        <f t="shared" ca="1" si="97"/>
        <v/>
      </c>
      <c r="K686" s="147" t="str">
        <f t="shared" ca="1" si="99"/>
        <v/>
      </c>
      <c r="L686" s="10"/>
      <c r="M686" s="9"/>
      <c r="N686" s="9"/>
      <c r="O686" s="9"/>
    </row>
    <row r="687" spans="2:15" x14ac:dyDescent="0.3">
      <c r="B687" s="9"/>
      <c r="C687" s="10"/>
      <c r="D687" s="130" t="str">
        <f t="shared" ca="1" si="93"/>
        <v/>
      </c>
      <c r="E687" s="13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132" t="str">
        <f t="shared" ca="1" si="98"/>
        <v/>
      </c>
      <c r="G687" s="132" t="str">
        <f t="shared" ca="1" si="94"/>
        <v/>
      </c>
      <c r="H687" s="133" t="str">
        <f t="shared" ca="1" si="95"/>
        <v/>
      </c>
      <c r="I687" s="134" t="str">
        <f t="shared" ca="1" si="96"/>
        <v/>
      </c>
      <c r="J687" s="133" t="str">
        <f t="shared" ca="1" si="97"/>
        <v/>
      </c>
      <c r="K687" s="147" t="str">
        <f t="shared" ca="1" si="99"/>
        <v/>
      </c>
      <c r="L687" s="10"/>
      <c r="M687" s="9"/>
      <c r="N687" s="9"/>
      <c r="O687" s="9"/>
    </row>
    <row r="688" spans="2:15" x14ac:dyDescent="0.3">
      <c r="B688" s="9"/>
      <c r="C688" s="10"/>
      <c r="D688" s="130" t="str">
        <f t="shared" ca="1" si="93"/>
        <v/>
      </c>
      <c r="E688" s="13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132" t="str">
        <f t="shared" ca="1" si="98"/>
        <v/>
      </c>
      <c r="G688" s="132" t="str">
        <f t="shared" ca="1" si="94"/>
        <v/>
      </c>
      <c r="H688" s="133" t="str">
        <f t="shared" ca="1" si="95"/>
        <v/>
      </c>
      <c r="I688" s="134" t="str">
        <f t="shared" ca="1" si="96"/>
        <v/>
      </c>
      <c r="J688" s="133" t="str">
        <f t="shared" ca="1" si="97"/>
        <v/>
      </c>
      <c r="K688" s="147" t="str">
        <f t="shared" ca="1" si="99"/>
        <v/>
      </c>
      <c r="L688" s="10"/>
      <c r="M688" s="9"/>
      <c r="N688" s="9"/>
      <c r="O688" s="9"/>
    </row>
    <row r="689" spans="2:15" x14ac:dyDescent="0.3">
      <c r="B689" s="9"/>
      <c r="C689" s="10"/>
      <c r="D689" s="130" t="str">
        <f t="shared" ca="1" si="93"/>
        <v/>
      </c>
      <c r="E689" s="13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132" t="str">
        <f t="shared" ca="1" si="98"/>
        <v/>
      </c>
      <c r="G689" s="132" t="str">
        <f t="shared" ca="1" si="94"/>
        <v/>
      </c>
      <c r="H689" s="133" t="str">
        <f t="shared" ca="1" si="95"/>
        <v/>
      </c>
      <c r="I689" s="134" t="str">
        <f t="shared" ca="1" si="96"/>
        <v/>
      </c>
      <c r="J689" s="133" t="str">
        <f t="shared" ca="1" si="97"/>
        <v/>
      </c>
      <c r="K689" s="147" t="str">
        <f t="shared" ca="1" si="99"/>
        <v/>
      </c>
      <c r="L689" s="10"/>
      <c r="M689" s="9"/>
      <c r="N689" s="9"/>
      <c r="O689" s="9"/>
    </row>
    <row r="690" spans="2:15" x14ac:dyDescent="0.3">
      <c r="B690" s="9"/>
      <c r="C690" s="10"/>
      <c r="D690" s="130" t="str">
        <f t="shared" ca="1" si="93"/>
        <v/>
      </c>
      <c r="E690" s="13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132" t="str">
        <f t="shared" ca="1" si="98"/>
        <v/>
      </c>
      <c r="G690" s="132" t="str">
        <f t="shared" ca="1" si="94"/>
        <v/>
      </c>
      <c r="H690" s="133" t="str">
        <f t="shared" ca="1" si="95"/>
        <v/>
      </c>
      <c r="I690" s="134" t="str">
        <f t="shared" ca="1" si="96"/>
        <v/>
      </c>
      <c r="J690" s="133" t="str">
        <f t="shared" ca="1" si="97"/>
        <v/>
      </c>
      <c r="K690" s="147" t="str">
        <f t="shared" ca="1" si="99"/>
        <v/>
      </c>
      <c r="L690" s="10"/>
      <c r="M690" s="9"/>
      <c r="N690" s="9"/>
      <c r="O690" s="9"/>
    </row>
    <row r="691" spans="2:15" x14ac:dyDescent="0.3">
      <c r="B691" s="9"/>
      <c r="C691" s="10"/>
      <c r="D691" s="130" t="str">
        <f t="shared" ca="1" si="93"/>
        <v/>
      </c>
      <c r="E691" s="13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132" t="str">
        <f t="shared" ca="1" si="98"/>
        <v/>
      </c>
      <c r="G691" s="132" t="str">
        <f t="shared" ca="1" si="94"/>
        <v/>
      </c>
      <c r="H691" s="133" t="str">
        <f t="shared" ca="1" si="95"/>
        <v/>
      </c>
      <c r="I691" s="134" t="str">
        <f t="shared" ca="1" si="96"/>
        <v/>
      </c>
      <c r="J691" s="133" t="str">
        <f t="shared" ca="1" si="97"/>
        <v/>
      </c>
      <c r="K691" s="147" t="str">
        <f t="shared" ca="1" si="99"/>
        <v/>
      </c>
      <c r="L691" s="10"/>
      <c r="M691" s="9"/>
      <c r="N691" s="9"/>
      <c r="O691" s="9"/>
    </row>
    <row r="692" spans="2:15" x14ac:dyDescent="0.3">
      <c r="B692" s="9"/>
      <c r="C692" s="10"/>
      <c r="D692" s="130" t="str">
        <f t="shared" ca="1" si="93"/>
        <v/>
      </c>
      <c r="E692" s="13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132" t="str">
        <f t="shared" ca="1" si="98"/>
        <v/>
      </c>
      <c r="G692" s="132" t="str">
        <f t="shared" ca="1" si="94"/>
        <v/>
      </c>
      <c r="H692" s="133" t="str">
        <f t="shared" ca="1" si="95"/>
        <v/>
      </c>
      <c r="I692" s="134" t="str">
        <f t="shared" ca="1" si="96"/>
        <v/>
      </c>
      <c r="J692" s="133" t="str">
        <f t="shared" ca="1" si="97"/>
        <v/>
      </c>
      <c r="K692" s="147" t="str">
        <f t="shared" ca="1" si="99"/>
        <v/>
      </c>
      <c r="L692" s="10"/>
      <c r="M692" s="9"/>
      <c r="N692" s="9"/>
      <c r="O692" s="9"/>
    </row>
    <row r="693" spans="2:15" x14ac:dyDescent="0.3">
      <c r="B693" s="9"/>
      <c r="C693" s="10"/>
      <c r="D693" s="130" t="str">
        <f t="shared" ca="1" si="93"/>
        <v/>
      </c>
      <c r="E693" s="13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132" t="str">
        <f t="shared" ca="1" si="98"/>
        <v/>
      </c>
      <c r="G693" s="132" t="str">
        <f t="shared" ca="1" si="94"/>
        <v/>
      </c>
      <c r="H693" s="133" t="str">
        <f t="shared" ca="1" si="95"/>
        <v/>
      </c>
      <c r="I693" s="134" t="str">
        <f t="shared" ca="1" si="96"/>
        <v/>
      </c>
      <c r="J693" s="133" t="str">
        <f t="shared" ca="1" si="97"/>
        <v/>
      </c>
      <c r="K693" s="147" t="str">
        <f t="shared" ca="1" si="99"/>
        <v/>
      </c>
      <c r="L693" s="10"/>
      <c r="M693" s="9"/>
      <c r="N693" s="9"/>
      <c r="O693" s="9"/>
    </row>
    <row r="694" spans="2:15" x14ac:dyDescent="0.3">
      <c r="B694" s="9"/>
      <c r="C694" s="10"/>
      <c r="D694" s="130" t="str">
        <f t="shared" ca="1" si="93"/>
        <v/>
      </c>
      <c r="E694" s="13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132" t="str">
        <f t="shared" ca="1" si="98"/>
        <v/>
      </c>
      <c r="G694" s="132" t="str">
        <f t="shared" ca="1" si="94"/>
        <v/>
      </c>
      <c r="H694" s="133" t="str">
        <f t="shared" ca="1" si="95"/>
        <v/>
      </c>
      <c r="I694" s="134" t="str">
        <f t="shared" ca="1" si="96"/>
        <v/>
      </c>
      <c r="J694" s="133" t="str">
        <f t="shared" ca="1" si="97"/>
        <v/>
      </c>
      <c r="K694" s="147" t="str">
        <f t="shared" ca="1" si="99"/>
        <v/>
      </c>
      <c r="L694" s="10"/>
      <c r="M694" s="9"/>
      <c r="N694" s="9"/>
      <c r="O694" s="9"/>
    </row>
    <row r="695" spans="2:15" x14ac:dyDescent="0.3">
      <c r="B695" s="9"/>
      <c r="C695" s="10"/>
      <c r="D695" s="130" t="str">
        <f t="shared" ca="1" si="93"/>
        <v/>
      </c>
      <c r="E695" s="13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132" t="str">
        <f t="shared" ca="1" si="98"/>
        <v/>
      </c>
      <c r="G695" s="132" t="str">
        <f t="shared" ca="1" si="94"/>
        <v/>
      </c>
      <c r="H695" s="133" t="str">
        <f t="shared" ca="1" si="95"/>
        <v/>
      </c>
      <c r="I695" s="134" t="str">
        <f t="shared" ca="1" si="96"/>
        <v/>
      </c>
      <c r="J695" s="133" t="str">
        <f t="shared" ca="1" si="97"/>
        <v/>
      </c>
      <c r="K695" s="147" t="str">
        <f t="shared" ca="1" si="99"/>
        <v/>
      </c>
      <c r="L695" s="10"/>
      <c r="M695" s="9"/>
      <c r="N695" s="9"/>
      <c r="O695" s="9"/>
    </row>
    <row r="696" spans="2:15" x14ac:dyDescent="0.3">
      <c r="B696" s="9"/>
      <c r="C696" s="10"/>
      <c r="D696" s="130" t="str">
        <f t="shared" ca="1" si="93"/>
        <v/>
      </c>
      <c r="E696" s="13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132" t="str">
        <f t="shared" ca="1" si="98"/>
        <v/>
      </c>
      <c r="G696" s="132" t="str">
        <f t="shared" ca="1" si="94"/>
        <v/>
      </c>
      <c r="H696" s="133" t="str">
        <f t="shared" ca="1" si="95"/>
        <v/>
      </c>
      <c r="I696" s="134" t="str">
        <f t="shared" ca="1" si="96"/>
        <v/>
      </c>
      <c r="J696" s="133" t="str">
        <f t="shared" ca="1" si="97"/>
        <v/>
      </c>
      <c r="K696" s="147" t="str">
        <f t="shared" ca="1" si="99"/>
        <v/>
      </c>
      <c r="L696" s="10"/>
      <c r="M696" s="9"/>
      <c r="N696" s="9"/>
      <c r="O696" s="9"/>
    </row>
    <row r="697" spans="2:15" x14ac:dyDescent="0.3">
      <c r="B697" s="9"/>
      <c r="C697" s="10"/>
      <c r="D697" s="130" t="str">
        <f t="shared" ca="1" si="93"/>
        <v/>
      </c>
      <c r="E697" s="13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132" t="str">
        <f t="shared" ca="1" si="98"/>
        <v/>
      </c>
      <c r="G697" s="132" t="str">
        <f t="shared" ca="1" si="94"/>
        <v/>
      </c>
      <c r="H697" s="133" t="str">
        <f t="shared" ca="1" si="95"/>
        <v/>
      </c>
      <c r="I697" s="134" t="str">
        <f t="shared" ca="1" si="96"/>
        <v/>
      </c>
      <c r="J697" s="133" t="str">
        <f t="shared" ca="1" si="97"/>
        <v/>
      </c>
      <c r="K697" s="147" t="str">
        <f t="shared" ca="1" si="99"/>
        <v/>
      </c>
      <c r="L697" s="10"/>
      <c r="M697" s="9"/>
      <c r="N697" s="9"/>
      <c r="O697" s="9"/>
    </row>
    <row r="698" spans="2:15" x14ac:dyDescent="0.3">
      <c r="B698" s="9"/>
      <c r="C698" s="10"/>
      <c r="D698" s="130" t="str">
        <f t="shared" ca="1" si="93"/>
        <v/>
      </c>
      <c r="E698" s="13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132" t="str">
        <f t="shared" ca="1" si="98"/>
        <v/>
      </c>
      <c r="G698" s="132" t="str">
        <f t="shared" ca="1" si="94"/>
        <v/>
      </c>
      <c r="H698" s="133" t="str">
        <f t="shared" ca="1" si="95"/>
        <v/>
      </c>
      <c r="I698" s="134" t="str">
        <f t="shared" ca="1" si="96"/>
        <v/>
      </c>
      <c r="J698" s="133" t="str">
        <f t="shared" ca="1" si="97"/>
        <v/>
      </c>
      <c r="K698" s="147" t="str">
        <f t="shared" ca="1" si="99"/>
        <v/>
      </c>
      <c r="L698" s="10"/>
      <c r="M698" s="9"/>
      <c r="N698" s="9"/>
      <c r="O698" s="9"/>
    </row>
    <row r="699" spans="2:15" x14ac:dyDescent="0.3">
      <c r="B699" s="9"/>
      <c r="C699" s="10"/>
      <c r="D699" s="130" t="str">
        <f t="shared" ca="1" si="93"/>
        <v/>
      </c>
      <c r="E699" s="13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132" t="str">
        <f t="shared" ca="1" si="98"/>
        <v/>
      </c>
      <c r="G699" s="132" t="str">
        <f t="shared" ca="1" si="94"/>
        <v/>
      </c>
      <c r="H699" s="133" t="str">
        <f t="shared" ca="1" si="95"/>
        <v/>
      </c>
      <c r="I699" s="134" t="str">
        <f t="shared" ca="1" si="96"/>
        <v/>
      </c>
      <c r="J699" s="133" t="str">
        <f t="shared" ca="1" si="97"/>
        <v/>
      </c>
      <c r="K699" s="147" t="str">
        <f t="shared" ca="1" si="99"/>
        <v/>
      </c>
      <c r="L699" s="10"/>
      <c r="M699" s="9"/>
      <c r="N699" s="9"/>
      <c r="O699" s="9"/>
    </row>
    <row r="700" spans="2:15" x14ac:dyDescent="0.3">
      <c r="B700" s="9"/>
      <c r="C700" s="10"/>
      <c r="D700" s="130" t="str">
        <f t="shared" ca="1" si="93"/>
        <v/>
      </c>
      <c r="E700" s="13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132" t="str">
        <f t="shared" ca="1" si="98"/>
        <v/>
      </c>
      <c r="G700" s="132" t="str">
        <f t="shared" ca="1" si="94"/>
        <v/>
      </c>
      <c r="H700" s="133" t="str">
        <f t="shared" ca="1" si="95"/>
        <v/>
      </c>
      <c r="I700" s="134" t="str">
        <f t="shared" ca="1" si="96"/>
        <v/>
      </c>
      <c r="J700" s="133" t="str">
        <f t="shared" ca="1" si="97"/>
        <v/>
      </c>
      <c r="K700" s="147" t="str">
        <f t="shared" ca="1" si="99"/>
        <v/>
      </c>
      <c r="L700" s="10"/>
      <c r="M700" s="9"/>
      <c r="N700" s="9"/>
      <c r="O700" s="9"/>
    </row>
    <row r="701" spans="2:15" x14ac:dyDescent="0.3">
      <c r="B701" s="9"/>
      <c r="C701" s="10"/>
      <c r="D701" s="130" t="str">
        <f t="shared" ca="1" si="93"/>
        <v/>
      </c>
      <c r="E701" s="13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132" t="str">
        <f t="shared" ca="1" si="98"/>
        <v/>
      </c>
      <c r="G701" s="132" t="str">
        <f t="shared" ca="1" si="94"/>
        <v/>
      </c>
      <c r="H701" s="133" t="str">
        <f t="shared" ca="1" si="95"/>
        <v/>
      </c>
      <c r="I701" s="134" t="str">
        <f t="shared" ca="1" si="96"/>
        <v/>
      </c>
      <c r="J701" s="133" t="str">
        <f t="shared" ca="1" si="97"/>
        <v/>
      </c>
      <c r="K701" s="147" t="str">
        <f t="shared" ca="1" si="99"/>
        <v/>
      </c>
      <c r="L701" s="10"/>
      <c r="M701" s="9"/>
      <c r="N701" s="9"/>
      <c r="O701" s="9"/>
    </row>
    <row r="702" spans="2:15" x14ac:dyDescent="0.3">
      <c r="B702" s="9"/>
      <c r="C702" s="10"/>
      <c r="D702" s="130" t="str">
        <f t="shared" ca="1" si="93"/>
        <v/>
      </c>
      <c r="E702" s="13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132" t="str">
        <f t="shared" ca="1" si="98"/>
        <v/>
      </c>
      <c r="G702" s="132" t="str">
        <f t="shared" ca="1" si="94"/>
        <v/>
      </c>
      <c r="H702" s="133" t="str">
        <f t="shared" ca="1" si="95"/>
        <v/>
      </c>
      <c r="I702" s="134" t="str">
        <f t="shared" ca="1" si="96"/>
        <v/>
      </c>
      <c r="J702" s="133" t="str">
        <f t="shared" ca="1" si="97"/>
        <v/>
      </c>
      <c r="K702" s="147" t="str">
        <f t="shared" ca="1" si="99"/>
        <v/>
      </c>
      <c r="L702" s="10"/>
      <c r="M702" s="9"/>
      <c r="N702" s="9"/>
      <c r="O702" s="9"/>
    </row>
    <row r="703" spans="2:15" x14ac:dyDescent="0.3">
      <c r="B703" s="9"/>
      <c r="C703" s="10"/>
      <c r="D703" s="130" t="str">
        <f t="shared" ca="1" si="93"/>
        <v/>
      </c>
      <c r="E703" s="13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132" t="str">
        <f t="shared" ca="1" si="98"/>
        <v/>
      </c>
      <c r="G703" s="132" t="str">
        <f t="shared" ca="1" si="94"/>
        <v/>
      </c>
      <c r="H703" s="133" t="str">
        <f t="shared" ca="1" si="95"/>
        <v/>
      </c>
      <c r="I703" s="134" t="str">
        <f t="shared" ca="1" si="96"/>
        <v/>
      </c>
      <c r="J703" s="133" t="str">
        <f t="shared" ca="1" si="97"/>
        <v/>
      </c>
      <c r="K703" s="147" t="str">
        <f t="shared" ca="1" si="99"/>
        <v/>
      </c>
      <c r="L703" s="10"/>
      <c r="M703" s="9"/>
      <c r="N703" s="9"/>
      <c r="O703" s="9"/>
    </row>
    <row r="704" spans="2:15" x14ac:dyDescent="0.3">
      <c r="B704" s="9"/>
      <c r="C704" s="10"/>
      <c r="D704" s="130" t="str">
        <f t="shared" ca="1" si="93"/>
        <v/>
      </c>
      <c r="E704" s="13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132" t="str">
        <f t="shared" ca="1" si="98"/>
        <v/>
      </c>
      <c r="G704" s="132" t="str">
        <f t="shared" ca="1" si="94"/>
        <v/>
      </c>
      <c r="H704" s="133" t="str">
        <f t="shared" ca="1" si="95"/>
        <v/>
      </c>
      <c r="I704" s="134" t="str">
        <f t="shared" ca="1" si="96"/>
        <v/>
      </c>
      <c r="J704" s="133" t="str">
        <f t="shared" ca="1" si="97"/>
        <v/>
      </c>
      <c r="K704" s="147" t="str">
        <f t="shared" ca="1" si="99"/>
        <v/>
      </c>
      <c r="L704" s="10"/>
      <c r="M704" s="9"/>
      <c r="N704" s="9"/>
      <c r="O704" s="9"/>
    </row>
    <row r="705" spans="2:15" x14ac:dyDescent="0.3">
      <c r="B705" s="9"/>
      <c r="C705" s="10"/>
      <c r="D705" s="130" t="str">
        <f t="shared" ca="1" si="93"/>
        <v/>
      </c>
      <c r="E705" s="13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132" t="str">
        <f t="shared" ca="1" si="98"/>
        <v/>
      </c>
      <c r="G705" s="132" t="str">
        <f t="shared" ca="1" si="94"/>
        <v/>
      </c>
      <c r="H705" s="133" t="str">
        <f t="shared" ca="1" si="95"/>
        <v/>
      </c>
      <c r="I705" s="134" t="str">
        <f t="shared" ca="1" si="96"/>
        <v/>
      </c>
      <c r="J705" s="133" t="str">
        <f t="shared" ca="1" si="97"/>
        <v/>
      </c>
      <c r="K705" s="147" t="str">
        <f t="shared" ca="1" si="99"/>
        <v/>
      </c>
      <c r="L705" s="10"/>
      <c r="M705" s="9"/>
      <c r="N705" s="9"/>
      <c r="O705" s="9"/>
    </row>
    <row r="706" spans="2:15" x14ac:dyDescent="0.3">
      <c r="B706" s="9"/>
      <c r="C706" s="10"/>
      <c r="D706" s="130" t="str">
        <f t="shared" ca="1" si="93"/>
        <v/>
      </c>
      <c r="E706" s="13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132" t="str">
        <f t="shared" ca="1" si="98"/>
        <v/>
      </c>
      <c r="G706" s="132" t="str">
        <f t="shared" ca="1" si="94"/>
        <v/>
      </c>
      <c r="H706" s="133" t="str">
        <f t="shared" ca="1" si="95"/>
        <v/>
      </c>
      <c r="I706" s="134" t="str">
        <f t="shared" ca="1" si="96"/>
        <v/>
      </c>
      <c r="J706" s="133" t="str">
        <f t="shared" ca="1" si="97"/>
        <v/>
      </c>
      <c r="K706" s="147" t="str">
        <f t="shared" ca="1" si="99"/>
        <v/>
      </c>
      <c r="L706" s="10"/>
      <c r="M706" s="9"/>
      <c r="N706" s="9"/>
      <c r="O706" s="9"/>
    </row>
    <row r="707" spans="2:15" x14ac:dyDescent="0.3">
      <c r="B707" s="9"/>
      <c r="C707" s="10"/>
      <c r="D707" s="130" t="str">
        <f t="shared" ca="1" si="93"/>
        <v/>
      </c>
      <c r="E707" s="13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132" t="str">
        <f t="shared" ca="1" si="98"/>
        <v/>
      </c>
      <c r="G707" s="132" t="str">
        <f t="shared" ca="1" si="94"/>
        <v/>
      </c>
      <c r="H707" s="133" t="str">
        <f t="shared" ca="1" si="95"/>
        <v/>
      </c>
      <c r="I707" s="134" t="str">
        <f t="shared" ca="1" si="96"/>
        <v/>
      </c>
      <c r="J707" s="133" t="str">
        <f t="shared" ca="1" si="97"/>
        <v/>
      </c>
      <c r="K707" s="147" t="str">
        <f t="shared" ca="1" si="99"/>
        <v/>
      </c>
      <c r="L707" s="10"/>
      <c r="M707" s="9"/>
      <c r="N707" s="9"/>
      <c r="O707" s="9"/>
    </row>
    <row r="708" spans="2:15" x14ac:dyDescent="0.3">
      <c r="B708" s="9"/>
      <c r="C708" s="10"/>
      <c r="D708" s="130" t="str">
        <f t="shared" ca="1" si="93"/>
        <v/>
      </c>
      <c r="E708" s="13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132" t="str">
        <f t="shared" ca="1" si="98"/>
        <v/>
      </c>
      <c r="G708" s="132" t="str">
        <f t="shared" ca="1" si="94"/>
        <v/>
      </c>
      <c r="H708" s="133" t="str">
        <f t="shared" ca="1" si="95"/>
        <v/>
      </c>
      <c r="I708" s="134" t="str">
        <f t="shared" ca="1" si="96"/>
        <v/>
      </c>
      <c r="J708" s="133" t="str">
        <f t="shared" ca="1" si="97"/>
        <v/>
      </c>
      <c r="K708" s="147" t="str">
        <f t="shared" ca="1" si="99"/>
        <v/>
      </c>
      <c r="L708" s="10"/>
      <c r="M708" s="9"/>
      <c r="N708" s="9"/>
      <c r="O708" s="9"/>
    </row>
    <row r="709" spans="2:15" x14ac:dyDescent="0.3">
      <c r="B709" s="9"/>
      <c r="C709" s="10"/>
      <c r="D709" s="130" t="str">
        <f t="shared" ca="1" si="93"/>
        <v/>
      </c>
      <c r="E709" s="13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132" t="str">
        <f t="shared" ca="1" si="98"/>
        <v/>
      </c>
      <c r="G709" s="132" t="str">
        <f t="shared" ca="1" si="94"/>
        <v/>
      </c>
      <c r="H709" s="133" t="str">
        <f t="shared" ca="1" si="95"/>
        <v/>
      </c>
      <c r="I709" s="134" t="str">
        <f t="shared" ca="1" si="96"/>
        <v/>
      </c>
      <c r="J709" s="133" t="str">
        <f t="shared" ca="1" si="97"/>
        <v/>
      </c>
      <c r="K709" s="147" t="str">
        <f t="shared" ca="1" si="99"/>
        <v/>
      </c>
      <c r="L709" s="10"/>
      <c r="M709" s="9"/>
      <c r="N709" s="9"/>
      <c r="O709" s="9"/>
    </row>
    <row r="710" spans="2:15" x14ac:dyDescent="0.3">
      <c r="B710" s="9"/>
      <c r="C710" s="10"/>
      <c r="D710" s="130" t="str">
        <f t="shared" ca="1" si="93"/>
        <v/>
      </c>
      <c r="E710" s="13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132" t="str">
        <f t="shared" ca="1" si="98"/>
        <v/>
      </c>
      <c r="G710" s="132" t="str">
        <f t="shared" ca="1" si="94"/>
        <v/>
      </c>
      <c r="H710" s="133" t="str">
        <f t="shared" ca="1" si="95"/>
        <v/>
      </c>
      <c r="I710" s="134" t="str">
        <f t="shared" ca="1" si="96"/>
        <v/>
      </c>
      <c r="J710" s="133" t="str">
        <f t="shared" ca="1" si="97"/>
        <v/>
      </c>
      <c r="K710" s="147" t="str">
        <f t="shared" ca="1" si="99"/>
        <v/>
      </c>
      <c r="L710" s="10"/>
      <c r="M710" s="9"/>
      <c r="N710" s="9"/>
      <c r="O710" s="9"/>
    </row>
    <row r="711" spans="2:15" x14ac:dyDescent="0.3">
      <c r="B711" s="9"/>
      <c r="C711" s="10"/>
      <c r="D711" s="130" t="str">
        <f t="shared" ca="1" si="93"/>
        <v/>
      </c>
      <c r="E711" s="13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132" t="str">
        <f t="shared" ca="1" si="98"/>
        <v/>
      </c>
      <c r="G711" s="132" t="str">
        <f t="shared" ca="1" si="94"/>
        <v/>
      </c>
      <c r="H711" s="133" t="str">
        <f t="shared" ca="1" si="95"/>
        <v/>
      </c>
      <c r="I711" s="134" t="str">
        <f t="shared" ca="1" si="96"/>
        <v/>
      </c>
      <c r="J711" s="133" t="str">
        <f t="shared" ca="1" si="97"/>
        <v/>
      </c>
      <c r="K711" s="147" t="str">
        <f t="shared" ca="1" si="99"/>
        <v/>
      </c>
      <c r="L711" s="10"/>
      <c r="M711" s="9"/>
      <c r="N711" s="9"/>
      <c r="O711" s="9"/>
    </row>
    <row r="712" spans="2:15" x14ac:dyDescent="0.3">
      <c r="B712" s="9"/>
      <c r="C712" s="10"/>
      <c r="D712" s="130" t="str">
        <f t="shared" ca="1" si="93"/>
        <v/>
      </c>
      <c r="E712" s="13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132" t="str">
        <f t="shared" ca="1" si="98"/>
        <v/>
      </c>
      <c r="G712" s="132" t="str">
        <f t="shared" ca="1" si="94"/>
        <v/>
      </c>
      <c r="H712" s="133" t="str">
        <f t="shared" ca="1" si="95"/>
        <v/>
      </c>
      <c r="I712" s="134" t="str">
        <f t="shared" ca="1" si="96"/>
        <v/>
      </c>
      <c r="J712" s="133" t="str">
        <f t="shared" ca="1" si="97"/>
        <v/>
      </c>
      <c r="K712" s="147" t="str">
        <f t="shared" ca="1" si="99"/>
        <v/>
      </c>
      <c r="L712" s="10"/>
      <c r="M712" s="9"/>
      <c r="N712" s="9"/>
      <c r="O712" s="9"/>
    </row>
    <row r="713" spans="2:15" x14ac:dyDescent="0.3">
      <c r="B713" s="9"/>
      <c r="C713" s="10"/>
      <c r="D713" s="130" t="str">
        <f t="shared" ca="1" si="93"/>
        <v/>
      </c>
      <c r="E713" s="13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132" t="str">
        <f t="shared" ca="1" si="98"/>
        <v/>
      </c>
      <c r="G713" s="132" t="str">
        <f t="shared" ca="1" si="94"/>
        <v/>
      </c>
      <c r="H713" s="133" t="str">
        <f t="shared" ca="1" si="95"/>
        <v/>
      </c>
      <c r="I713" s="134" t="str">
        <f t="shared" ca="1" si="96"/>
        <v/>
      </c>
      <c r="J713" s="133" t="str">
        <f t="shared" ca="1" si="97"/>
        <v/>
      </c>
      <c r="K713" s="147" t="str">
        <f t="shared" ca="1" si="99"/>
        <v/>
      </c>
      <c r="L713" s="10"/>
      <c r="M713" s="9"/>
      <c r="N713" s="9"/>
      <c r="O713" s="9"/>
    </row>
    <row r="714" spans="2:15" x14ac:dyDescent="0.3">
      <c r="B714" s="9"/>
      <c r="C714" s="10"/>
      <c r="D714" s="130" t="str">
        <f t="shared" ca="1" si="93"/>
        <v/>
      </c>
      <c r="E714" s="13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132" t="str">
        <f t="shared" ca="1" si="98"/>
        <v/>
      </c>
      <c r="G714" s="132" t="str">
        <f t="shared" ca="1" si="94"/>
        <v/>
      </c>
      <c r="H714" s="133" t="str">
        <f t="shared" ca="1" si="95"/>
        <v/>
      </c>
      <c r="I714" s="134" t="str">
        <f t="shared" ca="1" si="96"/>
        <v/>
      </c>
      <c r="J714" s="133" t="str">
        <f t="shared" ca="1" si="97"/>
        <v/>
      </c>
      <c r="K714" s="147" t="str">
        <f t="shared" ca="1" si="99"/>
        <v/>
      </c>
      <c r="L714" s="10"/>
      <c r="M714" s="9"/>
      <c r="N714" s="9"/>
      <c r="O714" s="9"/>
    </row>
    <row r="715" spans="2:15" x14ac:dyDescent="0.3">
      <c r="B715" s="9"/>
      <c r="C715" s="10"/>
      <c r="D715" s="130" t="str">
        <f t="shared" ca="1" si="93"/>
        <v/>
      </c>
      <c r="E715" s="13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132" t="str">
        <f t="shared" ca="1" si="98"/>
        <v/>
      </c>
      <c r="G715" s="132" t="str">
        <f t="shared" ca="1" si="94"/>
        <v/>
      </c>
      <c r="H715" s="133" t="str">
        <f t="shared" ca="1" si="95"/>
        <v/>
      </c>
      <c r="I715" s="134" t="str">
        <f t="shared" ca="1" si="96"/>
        <v/>
      </c>
      <c r="J715" s="133" t="str">
        <f t="shared" ca="1" si="97"/>
        <v/>
      </c>
      <c r="K715" s="147" t="str">
        <f t="shared" ca="1" si="99"/>
        <v/>
      </c>
      <c r="L715" s="10"/>
      <c r="M715" s="9"/>
      <c r="N715" s="9"/>
      <c r="O715" s="9"/>
    </row>
    <row r="716" spans="2:15" x14ac:dyDescent="0.3">
      <c r="B716" s="9"/>
      <c r="C716" s="10"/>
      <c r="D716" s="130" t="str">
        <f t="shared" ca="1" si="93"/>
        <v/>
      </c>
      <c r="E716" s="13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132" t="str">
        <f t="shared" ca="1" si="98"/>
        <v/>
      </c>
      <c r="G716" s="132" t="str">
        <f t="shared" ca="1" si="94"/>
        <v/>
      </c>
      <c r="H716" s="133" t="str">
        <f t="shared" ca="1" si="95"/>
        <v/>
      </c>
      <c r="I716" s="134" t="str">
        <f t="shared" ca="1" si="96"/>
        <v/>
      </c>
      <c r="J716" s="133" t="str">
        <f t="shared" ca="1" si="97"/>
        <v/>
      </c>
      <c r="K716" s="147" t="str">
        <f t="shared" ca="1" si="99"/>
        <v/>
      </c>
      <c r="L716" s="10"/>
      <c r="M716" s="9"/>
      <c r="N716" s="9"/>
      <c r="O716" s="9"/>
    </row>
    <row r="717" spans="2:15" x14ac:dyDescent="0.3">
      <c r="B717" s="9"/>
      <c r="C717" s="10"/>
      <c r="D717" s="130" t="str">
        <f t="shared" ca="1" si="93"/>
        <v/>
      </c>
      <c r="E717" s="13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132" t="str">
        <f t="shared" ca="1" si="98"/>
        <v/>
      </c>
      <c r="G717" s="132" t="str">
        <f t="shared" ca="1" si="94"/>
        <v/>
      </c>
      <c r="H717" s="133" t="str">
        <f t="shared" ca="1" si="95"/>
        <v/>
      </c>
      <c r="I717" s="134" t="str">
        <f t="shared" ca="1" si="96"/>
        <v/>
      </c>
      <c r="J717" s="133" t="str">
        <f t="shared" ca="1" si="97"/>
        <v/>
      </c>
      <c r="K717" s="147" t="str">
        <f t="shared" ca="1" si="99"/>
        <v/>
      </c>
      <c r="L717" s="10"/>
      <c r="M717" s="9"/>
      <c r="N717" s="9"/>
      <c r="O717" s="9"/>
    </row>
    <row r="718" spans="2:15" x14ac:dyDescent="0.3">
      <c r="B718" s="9"/>
      <c r="C718" s="10"/>
      <c r="D718" s="130" t="str">
        <f t="shared" ca="1" si="93"/>
        <v/>
      </c>
      <c r="E718" s="13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132" t="str">
        <f t="shared" ca="1" si="98"/>
        <v/>
      </c>
      <c r="G718" s="132" t="str">
        <f t="shared" ca="1" si="94"/>
        <v/>
      </c>
      <c r="H718" s="133" t="str">
        <f t="shared" ca="1" si="95"/>
        <v/>
      </c>
      <c r="I718" s="134" t="str">
        <f t="shared" ca="1" si="96"/>
        <v/>
      </c>
      <c r="J718" s="133" t="str">
        <f t="shared" ca="1" si="97"/>
        <v/>
      </c>
      <c r="K718" s="147" t="str">
        <f t="shared" ca="1" si="99"/>
        <v/>
      </c>
      <c r="L718" s="10"/>
      <c r="M718" s="9"/>
      <c r="N718" s="9"/>
      <c r="O718" s="9"/>
    </row>
    <row r="719" spans="2:15" x14ac:dyDescent="0.3">
      <c r="B719" s="9"/>
      <c r="C719" s="10"/>
      <c r="D719" s="130" t="str">
        <f t="shared" ca="1" si="93"/>
        <v/>
      </c>
      <c r="E719" s="13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132" t="str">
        <f t="shared" ca="1" si="98"/>
        <v/>
      </c>
      <c r="G719" s="132" t="str">
        <f t="shared" ca="1" si="94"/>
        <v/>
      </c>
      <c r="H719" s="133" t="str">
        <f t="shared" ca="1" si="95"/>
        <v/>
      </c>
      <c r="I719" s="134" t="str">
        <f t="shared" ca="1" si="96"/>
        <v/>
      </c>
      <c r="J719" s="133" t="str">
        <f t="shared" ca="1" si="97"/>
        <v/>
      </c>
      <c r="K719" s="147" t="str">
        <f t="shared" ca="1" si="99"/>
        <v/>
      </c>
      <c r="L719" s="10"/>
      <c r="M719" s="9"/>
      <c r="N719" s="9"/>
      <c r="O719" s="9"/>
    </row>
    <row r="720" spans="2:15" x14ac:dyDescent="0.3">
      <c r="B720" s="9"/>
      <c r="C720" s="10"/>
      <c r="D720" s="130" t="str">
        <f t="shared" ca="1" si="93"/>
        <v/>
      </c>
      <c r="E720" s="13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132" t="str">
        <f t="shared" ca="1" si="98"/>
        <v/>
      </c>
      <c r="G720" s="132" t="str">
        <f t="shared" ca="1" si="94"/>
        <v/>
      </c>
      <c r="H720" s="133" t="str">
        <f t="shared" ca="1" si="95"/>
        <v/>
      </c>
      <c r="I720" s="134" t="str">
        <f t="shared" ca="1" si="96"/>
        <v/>
      </c>
      <c r="J720" s="133" t="str">
        <f t="shared" ca="1" si="97"/>
        <v/>
      </c>
      <c r="K720" s="147" t="str">
        <f t="shared" ca="1" si="99"/>
        <v/>
      </c>
      <c r="L720" s="10"/>
      <c r="M720" s="9"/>
      <c r="N720" s="9"/>
      <c r="O720" s="9"/>
    </row>
    <row r="721" spans="2:15" x14ac:dyDescent="0.3">
      <c r="B721" s="9"/>
      <c r="C721" s="10"/>
      <c r="D721" s="130" t="str">
        <f t="shared" ca="1" si="93"/>
        <v/>
      </c>
      <c r="E721" s="13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132" t="str">
        <f t="shared" ca="1" si="98"/>
        <v/>
      </c>
      <c r="G721" s="132" t="str">
        <f t="shared" ca="1" si="94"/>
        <v/>
      </c>
      <c r="H721" s="133" t="str">
        <f t="shared" ca="1" si="95"/>
        <v/>
      </c>
      <c r="I721" s="134" t="str">
        <f t="shared" ca="1" si="96"/>
        <v/>
      </c>
      <c r="J721" s="133" t="str">
        <f t="shared" ca="1" si="97"/>
        <v/>
      </c>
      <c r="K721" s="147" t="str">
        <f t="shared" ca="1" si="99"/>
        <v/>
      </c>
      <c r="L721" s="10"/>
      <c r="M721" s="9"/>
      <c r="N721" s="9"/>
      <c r="O721" s="9"/>
    </row>
    <row r="722" spans="2:15" x14ac:dyDescent="0.3">
      <c r="B722" s="9"/>
      <c r="C722" s="10"/>
      <c r="D722" s="130" t="str">
        <f t="shared" ca="1" si="93"/>
        <v/>
      </c>
      <c r="E722" s="13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132" t="str">
        <f t="shared" ca="1" si="98"/>
        <v/>
      </c>
      <c r="G722" s="132" t="str">
        <f t="shared" ca="1" si="94"/>
        <v/>
      </c>
      <c r="H722" s="133" t="str">
        <f t="shared" ca="1" si="95"/>
        <v/>
      </c>
      <c r="I722" s="134" t="str">
        <f t="shared" ca="1" si="96"/>
        <v/>
      </c>
      <c r="J722" s="133" t="str">
        <f t="shared" ca="1" si="97"/>
        <v/>
      </c>
      <c r="K722" s="147" t="str">
        <f t="shared" ca="1" si="99"/>
        <v/>
      </c>
      <c r="L722" s="10"/>
      <c r="M722" s="9"/>
      <c r="N722" s="9"/>
      <c r="O722" s="9"/>
    </row>
    <row r="723" spans="2:15" x14ac:dyDescent="0.3">
      <c r="B723" s="9"/>
      <c r="C723" s="10"/>
      <c r="D723" s="130" t="str">
        <f t="shared" ca="1" si="93"/>
        <v/>
      </c>
      <c r="E723" s="13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132" t="str">
        <f t="shared" ca="1" si="98"/>
        <v/>
      </c>
      <c r="G723" s="132" t="str">
        <f t="shared" ca="1" si="94"/>
        <v/>
      </c>
      <c r="H723" s="133" t="str">
        <f t="shared" ca="1" si="95"/>
        <v/>
      </c>
      <c r="I723" s="134" t="str">
        <f t="shared" ca="1" si="96"/>
        <v/>
      </c>
      <c r="J723" s="133" t="str">
        <f t="shared" ca="1" si="97"/>
        <v/>
      </c>
      <c r="K723" s="147" t="str">
        <f t="shared" ca="1" si="99"/>
        <v/>
      </c>
      <c r="L723" s="10"/>
      <c r="M723" s="9"/>
      <c r="N723" s="9"/>
      <c r="O723" s="9"/>
    </row>
    <row r="724" spans="2:15" x14ac:dyDescent="0.3">
      <c r="B724" s="9"/>
      <c r="C724" s="10"/>
      <c r="D724" s="130" t="str">
        <f t="shared" ref="D724:D787" ca="1" si="100">IF(K723="","",IF($H$5,IF(OR(D723&gt;=$H$8,ROUND(K723,2)&lt;=0),"",D723+1),IF(OR(D723&gt;=$H$8,K723&lt;=0),"",D723+1)))</f>
        <v/>
      </c>
      <c r="E724" s="13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132" t="str">
        <f t="shared" ca="1" si="98"/>
        <v/>
      </c>
      <c r="G724" s="132" t="str">
        <f t="shared" ref="G724:G787" ca="1" si="101">IF($P$17=0,"",IF(D724&lt;&gt;"",IF(AND(D724=1,$H$4=1),0,IF($H$5,ROUND($K$5*K723,0),$K$5*K723)),""))</f>
        <v/>
      </c>
      <c r="H724" s="133" t="str">
        <f t="shared" ref="H724:H787" ca="1" si="102">IF($P$17=1,IF(D724="","",IF(I724&lt;&gt;"",F724-G724+I724,F724-G724)),"")</f>
        <v/>
      </c>
      <c r="I724" s="134" t="str">
        <f t="shared" ref="I724:I787" ca="1" si="103">IF($P$17=1,IF(J724&gt;=F724,IF(D724&lt;$K$12,IF(AND(D724&lt;&gt;"",F724+($J$19-F724)&lt;K723),(J724-F724),IF(AND(D724&lt;&gt;"",J724=F724),0,IF(D724&lt;&gt;"",0,""))),""),0),"")</f>
        <v/>
      </c>
      <c r="J724" s="133" t="str">
        <f t="shared" ref="J724:J787" ca="1" si="104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147" t="str">
        <f t="shared" ca="1" si="99"/>
        <v/>
      </c>
      <c r="L724" s="10"/>
      <c r="M724" s="9"/>
      <c r="N724" s="9"/>
      <c r="O724" s="9"/>
    </row>
    <row r="725" spans="2:15" x14ac:dyDescent="0.3">
      <c r="B725" s="9"/>
      <c r="C725" s="10"/>
      <c r="D725" s="130" t="str">
        <f t="shared" ca="1" si="100"/>
        <v/>
      </c>
      <c r="E725" s="13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132" t="str">
        <f t="shared" ref="F725:F788" ca="1" si="105">IF($P$17=1,IF(D725="","",IF($H$5,IF(OR(D725=$H$8,$K$12&gt;ROUND((1+$K$5)*K724,0),ROUND((1+$K$5)*K724,0),$K$12),IF(OR(D725=$H$8,$K$12&gt;(1+$K$5)*K724),ROUND((1+$K$5)*K724,0),$K$12)),0)),"")</f>
        <v/>
      </c>
      <c r="G725" s="132" t="str">
        <f t="shared" ca="1" si="101"/>
        <v/>
      </c>
      <c r="H725" s="133" t="str">
        <f t="shared" ca="1" si="102"/>
        <v/>
      </c>
      <c r="I725" s="134" t="str">
        <f t="shared" ca="1" si="103"/>
        <v/>
      </c>
      <c r="J725" s="133" t="str">
        <f t="shared" ca="1" si="104"/>
        <v/>
      </c>
      <c r="K725" s="147" t="str">
        <f t="shared" ref="K725:K788" ca="1" si="106">IF($P$17=1,IF(J725&lt;&gt;0,IF(D725&lt;&gt;"",K724-(J725-G725),""),K724),"")</f>
        <v/>
      </c>
      <c r="L725" s="10"/>
      <c r="M725" s="9"/>
      <c r="N725" s="9"/>
      <c r="O725" s="9"/>
    </row>
    <row r="726" spans="2:15" x14ac:dyDescent="0.3">
      <c r="B726" s="9"/>
      <c r="C726" s="10"/>
      <c r="D726" s="130" t="str">
        <f t="shared" ca="1" si="100"/>
        <v/>
      </c>
      <c r="E726" s="13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132" t="str">
        <f t="shared" ca="1" si="105"/>
        <v/>
      </c>
      <c r="G726" s="132" t="str">
        <f t="shared" ca="1" si="101"/>
        <v/>
      </c>
      <c r="H726" s="133" t="str">
        <f t="shared" ca="1" si="102"/>
        <v/>
      </c>
      <c r="I726" s="134" t="str">
        <f t="shared" ca="1" si="103"/>
        <v/>
      </c>
      <c r="J726" s="133" t="str">
        <f t="shared" ca="1" si="104"/>
        <v/>
      </c>
      <c r="K726" s="147" t="str">
        <f t="shared" ca="1" si="106"/>
        <v/>
      </c>
      <c r="L726" s="10"/>
      <c r="M726" s="9"/>
      <c r="N726" s="9"/>
      <c r="O726" s="9"/>
    </row>
    <row r="727" spans="2:15" x14ac:dyDescent="0.3">
      <c r="B727" s="9"/>
      <c r="C727" s="10"/>
      <c r="D727" s="130" t="str">
        <f t="shared" ca="1" si="100"/>
        <v/>
      </c>
      <c r="E727" s="13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132" t="str">
        <f t="shared" ca="1" si="105"/>
        <v/>
      </c>
      <c r="G727" s="132" t="str">
        <f t="shared" ca="1" si="101"/>
        <v/>
      </c>
      <c r="H727" s="133" t="str">
        <f t="shared" ca="1" si="102"/>
        <v/>
      </c>
      <c r="I727" s="134" t="str">
        <f t="shared" ca="1" si="103"/>
        <v/>
      </c>
      <c r="J727" s="133" t="str">
        <f t="shared" ca="1" si="104"/>
        <v/>
      </c>
      <c r="K727" s="147" t="str">
        <f t="shared" ca="1" si="106"/>
        <v/>
      </c>
      <c r="L727" s="10"/>
      <c r="M727" s="9"/>
      <c r="N727" s="9"/>
      <c r="O727" s="9"/>
    </row>
    <row r="728" spans="2:15" x14ac:dyDescent="0.3">
      <c r="B728" s="9"/>
      <c r="C728" s="10"/>
      <c r="D728" s="130" t="str">
        <f t="shared" ca="1" si="100"/>
        <v/>
      </c>
      <c r="E728" s="13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132" t="str">
        <f t="shared" ca="1" si="105"/>
        <v/>
      </c>
      <c r="G728" s="132" t="str">
        <f t="shared" ca="1" si="101"/>
        <v/>
      </c>
      <c r="H728" s="133" t="str">
        <f t="shared" ca="1" si="102"/>
        <v/>
      </c>
      <c r="I728" s="134" t="str">
        <f t="shared" ca="1" si="103"/>
        <v/>
      </c>
      <c r="J728" s="133" t="str">
        <f t="shared" ca="1" si="104"/>
        <v/>
      </c>
      <c r="K728" s="147" t="str">
        <f t="shared" ca="1" si="106"/>
        <v/>
      </c>
      <c r="L728" s="10"/>
      <c r="M728" s="9"/>
      <c r="N728" s="9"/>
      <c r="O728" s="9"/>
    </row>
    <row r="729" spans="2:15" x14ac:dyDescent="0.3">
      <c r="B729" s="9"/>
      <c r="C729" s="10"/>
      <c r="D729" s="130" t="str">
        <f t="shared" ca="1" si="100"/>
        <v/>
      </c>
      <c r="E729" s="13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132" t="str">
        <f t="shared" ca="1" si="105"/>
        <v/>
      </c>
      <c r="G729" s="132" t="str">
        <f t="shared" ca="1" si="101"/>
        <v/>
      </c>
      <c r="H729" s="133" t="str">
        <f t="shared" ca="1" si="102"/>
        <v/>
      </c>
      <c r="I729" s="134" t="str">
        <f t="shared" ca="1" si="103"/>
        <v/>
      </c>
      <c r="J729" s="133" t="str">
        <f t="shared" ca="1" si="104"/>
        <v/>
      </c>
      <c r="K729" s="147" t="str">
        <f t="shared" ca="1" si="106"/>
        <v/>
      </c>
      <c r="L729" s="10"/>
      <c r="M729" s="9"/>
      <c r="N729" s="9"/>
      <c r="O729" s="9"/>
    </row>
    <row r="730" spans="2:15" x14ac:dyDescent="0.3">
      <c r="B730" s="9"/>
      <c r="C730" s="10"/>
      <c r="D730" s="130" t="str">
        <f t="shared" ca="1" si="100"/>
        <v/>
      </c>
      <c r="E730" s="13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132" t="str">
        <f t="shared" ca="1" si="105"/>
        <v/>
      </c>
      <c r="G730" s="132" t="str">
        <f t="shared" ca="1" si="101"/>
        <v/>
      </c>
      <c r="H730" s="133" t="str">
        <f t="shared" ca="1" si="102"/>
        <v/>
      </c>
      <c r="I730" s="134" t="str">
        <f t="shared" ca="1" si="103"/>
        <v/>
      </c>
      <c r="J730" s="133" t="str">
        <f t="shared" ca="1" si="104"/>
        <v/>
      </c>
      <c r="K730" s="147" t="str">
        <f t="shared" ca="1" si="106"/>
        <v/>
      </c>
      <c r="L730" s="10"/>
      <c r="M730" s="9"/>
      <c r="N730" s="9"/>
      <c r="O730" s="9"/>
    </row>
    <row r="731" spans="2:15" x14ac:dyDescent="0.3">
      <c r="B731" s="9"/>
      <c r="C731" s="10"/>
      <c r="D731" s="130" t="str">
        <f t="shared" ca="1" si="100"/>
        <v/>
      </c>
      <c r="E731" s="13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132" t="str">
        <f t="shared" ca="1" si="105"/>
        <v/>
      </c>
      <c r="G731" s="132" t="str">
        <f t="shared" ca="1" si="101"/>
        <v/>
      </c>
      <c r="H731" s="133" t="str">
        <f t="shared" ca="1" si="102"/>
        <v/>
      </c>
      <c r="I731" s="134" t="str">
        <f t="shared" ca="1" si="103"/>
        <v/>
      </c>
      <c r="J731" s="133" t="str">
        <f t="shared" ca="1" si="104"/>
        <v/>
      </c>
      <c r="K731" s="147" t="str">
        <f t="shared" ca="1" si="106"/>
        <v/>
      </c>
      <c r="L731" s="10"/>
      <c r="M731" s="9"/>
      <c r="N731" s="9"/>
      <c r="O731" s="9"/>
    </row>
    <row r="732" spans="2:15" x14ac:dyDescent="0.3">
      <c r="B732" s="9"/>
      <c r="C732" s="10"/>
      <c r="D732" s="130" t="str">
        <f t="shared" ca="1" si="100"/>
        <v/>
      </c>
      <c r="E732" s="13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132" t="str">
        <f t="shared" ca="1" si="105"/>
        <v/>
      </c>
      <c r="G732" s="132" t="str">
        <f t="shared" ca="1" si="101"/>
        <v/>
      </c>
      <c r="H732" s="133" t="str">
        <f t="shared" ca="1" si="102"/>
        <v/>
      </c>
      <c r="I732" s="134" t="str">
        <f t="shared" ca="1" si="103"/>
        <v/>
      </c>
      <c r="J732" s="133" t="str">
        <f t="shared" ca="1" si="104"/>
        <v/>
      </c>
      <c r="K732" s="147" t="str">
        <f t="shared" ca="1" si="106"/>
        <v/>
      </c>
      <c r="L732" s="10"/>
      <c r="M732" s="9"/>
      <c r="N732" s="9"/>
      <c r="O732" s="9"/>
    </row>
    <row r="733" spans="2:15" x14ac:dyDescent="0.3">
      <c r="B733" s="9"/>
      <c r="C733" s="10"/>
      <c r="D733" s="130" t="str">
        <f t="shared" ca="1" si="100"/>
        <v/>
      </c>
      <c r="E733" s="13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132" t="str">
        <f t="shared" ca="1" si="105"/>
        <v/>
      </c>
      <c r="G733" s="132" t="str">
        <f t="shared" ca="1" si="101"/>
        <v/>
      </c>
      <c r="H733" s="133" t="str">
        <f t="shared" ca="1" si="102"/>
        <v/>
      </c>
      <c r="I733" s="134" t="str">
        <f t="shared" ca="1" si="103"/>
        <v/>
      </c>
      <c r="J733" s="133" t="str">
        <f t="shared" ca="1" si="104"/>
        <v/>
      </c>
      <c r="K733" s="147" t="str">
        <f t="shared" ca="1" si="106"/>
        <v/>
      </c>
      <c r="L733" s="10"/>
      <c r="M733" s="9"/>
      <c r="N733" s="9"/>
      <c r="O733" s="9"/>
    </row>
    <row r="734" spans="2:15" x14ac:dyDescent="0.3">
      <c r="B734" s="9"/>
      <c r="C734" s="10"/>
      <c r="D734" s="130" t="str">
        <f t="shared" ca="1" si="100"/>
        <v/>
      </c>
      <c r="E734" s="13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132" t="str">
        <f t="shared" ca="1" si="105"/>
        <v/>
      </c>
      <c r="G734" s="132" t="str">
        <f t="shared" ca="1" si="101"/>
        <v/>
      </c>
      <c r="H734" s="133" t="str">
        <f t="shared" ca="1" si="102"/>
        <v/>
      </c>
      <c r="I734" s="134" t="str">
        <f t="shared" ca="1" si="103"/>
        <v/>
      </c>
      <c r="J734" s="133" t="str">
        <f t="shared" ca="1" si="104"/>
        <v/>
      </c>
      <c r="K734" s="147" t="str">
        <f t="shared" ca="1" si="106"/>
        <v/>
      </c>
      <c r="L734" s="10"/>
      <c r="M734" s="9"/>
      <c r="N734" s="9"/>
      <c r="O734" s="9"/>
    </row>
    <row r="735" spans="2:15" x14ac:dyDescent="0.3">
      <c r="B735" s="9"/>
      <c r="C735" s="10"/>
      <c r="D735" s="130" t="str">
        <f t="shared" ca="1" si="100"/>
        <v/>
      </c>
      <c r="E735" s="13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132" t="str">
        <f t="shared" ca="1" si="105"/>
        <v/>
      </c>
      <c r="G735" s="132" t="str">
        <f t="shared" ca="1" si="101"/>
        <v/>
      </c>
      <c r="H735" s="133" t="str">
        <f t="shared" ca="1" si="102"/>
        <v/>
      </c>
      <c r="I735" s="134" t="str">
        <f t="shared" ca="1" si="103"/>
        <v/>
      </c>
      <c r="J735" s="133" t="str">
        <f t="shared" ca="1" si="104"/>
        <v/>
      </c>
      <c r="K735" s="147" t="str">
        <f t="shared" ca="1" si="106"/>
        <v/>
      </c>
      <c r="L735" s="10"/>
      <c r="M735" s="9"/>
      <c r="N735" s="9"/>
      <c r="O735" s="9"/>
    </row>
    <row r="736" spans="2:15" x14ac:dyDescent="0.3">
      <c r="B736" s="9"/>
      <c r="C736" s="10"/>
      <c r="D736" s="130" t="str">
        <f t="shared" ca="1" si="100"/>
        <v/>
      </c>
      <c r="E736" s="13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132" t="str">
        <f t="shared" ca="1" si="105"/>
        <v/>
      </c>
      <c r="G736" s="132" t="str">
        <f t="shared" ca="1" si="101"/>
        <v/>
      </c>
      <c r="H736" s="133" t="str">
        <f t="shared" ca="1" si="102"/>
        <v/>
      </c>
      <c r="I736" s="134" t="str">
        <f t="shared" ca="1" si="103"/>
        <v/>
      </c>
      <c r="J736" s="133" t="str">
        <f t="shared" ca="1" si="104"/>
        <v/>
      </c>
      <c r="K736" s="147" t="str">
        <f t="shared" ca="1" si="106"/>
        <v/>
      </c>
      <c r="L736" s="10"/>
      <c r="M736" s="9"/>
      <c r="N736" s="9"/>
      <c r="O736" s="9"/>
    </row>
    <row r="737" spans="2:15" x14ac:dyDescent="0.3">
      <c r="B737" s="9"/>
      <c r="C737" s="10"/>
      <c r="D737" s="130" t="str">
        <f t="shared" ca="1" si="100"/>
        <v/>
      </c>
      <c r="E737" s="13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132" t="str">
        <f t="shared" ca="1" si="105"/>
        <v/>
      </c>
      <c r="G737" s="132" t="str">
        <f t="shared" ca="1" si="101"/>
        <v/>
      </c>
      <c r="H737" s="133" t="str">
        <f t="shared" ca="1" si="102"/>
        <v/>
      </c>
      <c r="I737" s="134" t="str">
        <f t="shared" ca="1" si="103"/>
        <v/>
      </c>
      <c r="J737" s="133" t="str">
        <f t="shared" ca="1" si="104"/>
        <v/>
      </c>
      <c r="K737" s="147" t="str">
        <f t="shared" ca="1" si="106"/>
        <v/>
      </c>
      <c r="L737" s="10"/>
      <c r="M737" s="9"/>
      <c r="N737" s="9"/>
      <c r="O737" s="9"/>
    </row>
    <row r="738" spans="2:15" x14ac:dyDescent="0.3">
      <c r="B738" s="9"/>
      <c r="C738" s="10"/>
      <c r="D738" s="130" t="str">
        <f t="shared" ca="1" si="100"/>
        <v/>
      </c>
      <c r="E738" s="13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132" t="str">
        <f t="shared" ca="1" si="105"/>
        <v/>
      </c>
      <c r="G738" s="132" t="str">
        <f t="shared" ca="1" si="101"/>
        <v/>
      </c>
      <c r="H738" s="133" t="str">
        <f t="shared" ca="1" si="102"/>
        <v/>
      </c>
      <c r="I738" s="134" t="str">
        <f t="shared" ca="1" si="103"/>
        <v/>
      </c>
      <c r="J738" s="133" t="str">
        <f t="shared" ca="1" si="104"/>
        <v/>
      </c>
      <c r="K738" s="147" t="str">
        <f t="shared" ca="1" si="106"/>
        <v/>
      </c>
      <c r="L738" s="10"/>
      <c r="M738" s="9"/>
      <c r="N738" s="9"/>
      <c r="O738" s="9"/>
    </row>
    <row r="739" spans="2:15" x14ac:dyDescent="0.3">
      <c r="B739" s="9"/>
      <c r="C739" s="10"/>
      <c r="D739" s="130" t="str">
        <f t="shared" ca="1" si="100"/>
        <v/>
      </c>
      <c r="E739" s="13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132" t="str">
        <f t="shared" ca="1" si="105"/>
        <v/>
      </c>
      <c r="G739" s="132" t="str">
        <f t="shared" ca="1" si="101"/>
        <v/>
      </c>
      <c r="H739" s="133" t="str">
        <f t="shared" ca="1" si="102"/>
        <v/>
      </c>
      <c r="I739" s="134" t="str">
        <f t="shared" ca="1" si="103"/>
        <v/>
      </c>
      <c r="J739" s="133" t="str">
        <f t="shared" ca="1" si="104"/>
        <v/>
      </c>
      <c r="K739" s="147" t="str">
        <f t="shared" ca="1" si="106"/>
        <v/>
      </c>
      <c r="L739" s="10"/>
      <c r="M739" s="9"/>
      <c r="N739" s="9"/>
      <c r="O739" s="9"/>
    </row>
    <row r="740" spans="2:15" x14ac:dyDescent="0.3">
      <c r="B740" s="9"/>
      <c r="C740" s="10"/>
      <c r="D740" s="130" t="str">
        <f t="shared" ca="1" si="100"/>
        <v/>
      </c>
      <c r="E740" s="13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132" t="str">
        <f t="shared" ca="1" si="105"/>
        <v/>
      </c>
      <c r="G740" s="132" t="str">
        <f t="shared" ca="1" si="101"/>
        <v/>
      </c>
      <c r="H740" s="133" t="str">
        <f t="shared" ca="1" si="102"/>
        <v/>
      </c>
      <c r="I740" s="134" t="str">
        <f t="shared" ca="1" si="103"/>
        <v/>
      </c>
      <c r="J740" s="133" t="str">
        <f t="shared" ca="1" si="104"/>
        <v/>
      </c>
      <c r="K740" s="147" t="str">
        <f t="shared" ca="1" si="106"/>
        <v/>
      </c>
      <c r="L740" s="10"/>
      <c r="M740" s="9"/>
      <c r="N740" s="9"/>
      <c r="O740" s="9"/>
    </row>
    <row r="741" spans="2:15" x14ac:dyDescent="0.3">
      <c r="B741" s="9"/>
      <c r="C741" s="10"/>
      <c r="D741" s="130" t="str">
        <f t="shared" ca="1" si="100"/>
        <v/>
      </c>
      <c r="E741" s="13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132" t="str">
        <f t="shared" ca="1" si="105"/>
        <v/>
      </c>
      <c r="G741" s="132" t="str">
        <f t="shared" ca="1" si="101"/>
        <v/>
      </c>
      <c r="H741" s="133" t="str">
        <f t="shared" ca="1" si="102"/>
        <v/>
      </c>
      <c r="I741" s="134" t="str">
        <f t="shared" ca="1" si="103"/>
        <v/>
      </c>
      <c r="J741" s="133" t="str">
        <f t="shared" ca="1" si="104"/>
        <v/>
      </c>
      <c r="K741" s="147" t="str">
        <f t="shared" ca="1" si="106"/>
        <v/>
      </c>
      <c r="L741" s="10"/>
      <c r="M741" s="9"/>
      <c r="N741" s="9"/>
      <c r="O741" s="9"/>
    </row>
    <row r="742" spans="2:15" x14ac:dyDescent="0.3">
      <c r="B742" s="9"/>
      <c r="C742" s="10"/>
      <c r="D742" s="130" t="str">
        <f t="shared" ca="1" si="100"/>
        <v/>
      </c>
      <c r="E742" s="13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132" t="str">
        <f t="shared" ca="1" si="105"/>
        <v/>
      </c>
      <c r="G742" s="132" t="str">
        <f t="shared" ca="1" si="101"/>
        <v/>
      </c>
      <c r="H742" s="133" t="str">
        <f t="shared" ca="1" si="102"/>
        <v/>
      </c>
      <c r="I742" s="134" t="str">
        <f t="shared" ca="1" si="103"/>
        <v/>
      </c>
      <c r="J742" s="133" t="str">
        <f t="shared" ca="1" si="104"/>
        <v/>
      </c>
      <c r="K742" s="147" t="str">
        <f t="shared" ca="1" si="106"/>
        <v/>
      </c>
      <c r="L742" s="10"/>
      <c r="M742" s="9"/>
      <c r="N742" s="9"/>
      <c r="O742" s="9"/>
    </row>
    <row r="743" spans="2:15" x14ac:dyDescent="0.3">
      <c r="B743" s="9"/>
      <c r="C743" s="10"/>
      <c r="D743" s="130" t="str">
        <f t="shared" ca="1" si="100"/>
        <v/>
      </c>
      <c r="E743" s="13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132" t="str">
        <f t="shared" ca="1" si="105"/>
        <v/>
      </c>
      <c r="G743" s="132" t="str">
        <f t="shared" ca="1" si="101"/>
        <v/>
      </c>
      <c r="H743" s="133" t="str">
        <f t="shared" ca="1" si="102"/>
        <v/>
      </c>
      <c r="I743" s="134" t="str">
        <f t="shared" ca="1" si="103"/>
        <v/>
      </c>
      <c r="J743" s="133" t="str">
        <f t="shared" ca="1" si="104"/>
        <v/>
      </c>
      <c r="K743" s="147" t="str">
        <f t="shared" ca="1" si="106"/>
        <v/>
      </c>
      <c r="L743" s="10"/>
      <c r="M743" s="9"/>
      <c r="N743" s="9"/>
      <c r="O743" s="9"/>
    </row>
    <row r="744" spans="2:15" x14ac:dyDescent="0.3">
      <c r="B744" s="9"/>
      <c r="C744" s="10"/>
      <c r="D744" s="130" t="str">
        <f t="shared" ca="1" si="100"/>
        <v/>
      </c>
      <c r="E744" s="13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132" t="str">
        <f t="shared" ca="1" si="105"/>
        <v/>
      </c>
      <c r="G744" s="132" t="str">
        <f t="shared" ca="1" si="101"/>
        <v/>
      </c>
      <c r="H744" s="133" t="str">
        <f t="shared" ca="1" si="102"/>
        <v/>
      </c>
      <c r="I744" s="134" t="str">
        <f t="shared" ca="1" si="103"/>
        <v/>
      </c>
      <c r="J744" s="133" t="str">
        <f t="shared" ca="1" si="104"/>
        <v/>
      </c>
      <c r="K744" s="147" t="str">
        <f t="shared" ca="1" si="106"/>
        <v/>
      </c>
      <c r="L744" s="10"/>
      <c r="M744" s="9"/>
      <c r="N744" s="9"/>
      <c r="O744" s="9"/>
    </row>
    <row r="745" spans="2:15" x14ac:dyDescent="0.3">
      <c r="B745" s="9"/>
      <c r="C745" s="10"/>
      <c r="D745" s="130" t="str">
        <f t="shared" ca="1" si="100"/>
        <v/>
      </c>
      <c r="E745" s="13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132" t="str">
        <f t="shared" ca="1" si="105"/>
        <v/>
      </c>
      <c r="G745" s="132" t="str">
        <f t="shared" ca="1" si="101"/>
        <v/>
      </c>
      <c r="H745" s="133" t="str">
        <f t="shared" ca="1" si="102"/>
        <v/>
      </c>
      <c r="I745" s="134" t="str">
        <f t="shared" ca="1" si="103"/>
        <v/>
      </c>
      <c r="J745" s="133" t="str">
        <f t="shared" ca="1" si="104"/>
        <v/>
      </c>
      <c r="K745" s="147" t="str">
        <f t="shared" ca="1" si="106"/>
        <v/>
      </c>
      <c r="L745" s="10"/>
      <c r="M745" s="9"/>
      <c r="N745" s="9"/>
      <c r="O745" s="9"/>
    </row>
    <row r="746" spans="2:15" x14ac:dyDescent="0.3">
      <c r="B746" s="9"/>
      <c r="C746" s="10"/>
      <c r="D746" s="130" t="str">
        <f t="shared" ca="1" si="100"/>
        <v/>
      </c>
      <c r="E746" s="13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132" t="str">
        <f t="shared" ca="1" si="105"/>
        <v/>
      </c>
      <c r="G746" s="132" t="str">
        <f t="shared" ca="1" si="101"/>
        <v/>
      </c>
      <c r="H746" s="133" t="str">
        <f t="shared" ca="1" si="102"/>
        <v/>
      </c>
      <c r="I746" s="134" t="str">
        <f t="shared" ca="1" si="103"/>
        <v/>
      </c>
      <c r="J746" s="133" t="str">
        <f t="shared" ca="1" si="104"/>
        <v/>
      </c>
      <c r="K746" s="147" t="str">
        <f t="shared" ca="1" si="106"/>
        <v/>
      </c>
      <c r="L746" s="10"/>
      <c r="M746" s="9"/>
      <c r="N746" s="9"/>
      <c r="O746" s="9"/>
    </row>
    <row r="747" spans="2:15" x14ac:dyDescent="0.3">
      <c r="B747" s="9"/>
      <c r="C747" s="10"/>
      <c r="D747" s="130" t="str">
        <f t="shared" ca="1" si="100"/>
        <v/>
      </c>
      <c r="E747" s="13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132" t="str">
        <f t="shared" ca="1" si="105"/>
        <v/>
      </c>
      <c r="G747" s="132" t="str">
        <f t="shared" ca="1" si="101"/>
        <v/>
      </c>
      <c r="H747" s="133" t="str">
        <f t="shared" ca="1" si="102"/>
        <v/>
      </c>
      <c r="I747" s="134" t="str">
        <f t="shared" ca="1" si="103"/>
        <v/>
      </c>
      <c r="J747" s="133" t="str">
        <f t="shared" ca="1" si="104"/>
        <v/>
      </c>
      <c r="K747" s="147" t="str">
        <f t="shared" ca="1" si="106"/>
        <v/>
      </c>
      <c r="L747" s="10"/>
      <c r="M747" s="9"/>
      <c r="N747" s="9"/>
      <c r="O747" s="9"/>
    </row>
    <row r="748" spans="2:15" x14ac:dyDescent="0.3">
      <c r="B748" s="9"/>
      <c r="C748" s="10"/>
      <c r="D748" s="130" t="str">
        <f t="shared" ca="1" si="100"/>
        <v/>
      </c>
      <c r="E748" s="13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132" t="str">
        <f t="shared" ca="1" si="105"/>
        <v/>
      </c>
      <c r="G748" s="132" t="str">
        <f t="shared" ca="1" si="101"/>
        <v/>
      </c>
      <c r="H748" s="133" t="str">
        <f t="shared" ca="1" si="102"/>
        <v/>
      </c>
      <c r="I748" s="134" t="str">
        <f t="shared" ca="1" si="103"/>
        <v/>
      </c>
      <c r="J748" s="133" t="str">
        <f t="shared" ca="1" si="104"/>
        <v/>
      </c>
      <c r="K748" s="147" t="str">
        <f t="shared" ca="1" si="106"/>
        <v/>
      </c>
      <c r="L748" s="10"/>
      <c r="M748" s="9"/>
      <c r="N748" s="9"/>
      <c r="O748" s="9"/>
    </row>
    <row r="749" spans="2:15" x14ac:dyDescent="0.3">
      <c r="B749" s="9"/>
      <c r="C749" s="10"/>
      <c r="D749" s="130" t="str">
        <f t="shared" ca="1" si="100"/>
        <v/>
      </c>
      <c r="E749" s="13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132" t="str">
        <f t="shared" ca="1" si="105"/>
        <v/>
      </c>
      <c r="G749" s="132" t="str">
        <f t="shared" ca="1" si="101"/>
        <v/>
      </c>
      <c r="H749" s="133" t="str">
        <f t="shared" ca="1" si="102"/>
        <v/>
      </c>
      <c r="I749" s="134" t="str">
        <f t="shared" ca="1" si="103"/>
        <v/>
      </c>
      <c r="J749" s="133" t="str">
        <f t="shared" ca="1" si="104"/>
        <v/>
      </c>
      <c r="K749" s="147" t="str">
        <f t="shared" ca="1" si="106"/>
        <v/>
      </c>
      <c r="L749" s="10"/>
      <c r="M749" s="9"/>
      <c r="N749" s="9"/>
      <c r="O749" s="9"/>
    </row>
    <row r="750" spans="2:15" x14ac:dyDescent="0.3">
      <c r="B750" s="9"/>
      <c r="C750" s="10"/>
      <c r="D750" s="130" t="str">
        <f t="shared" ca="1" si="100"/>
        <v/>
      </c>
      <c r="E750" s="13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132" t="str">
        <f t="shared" ca="1" si="105"/>
        <v/>
      </c>
      <c r="G750" s="132" t="str">
        <f t="shared" ca="1" si="101"/>
        <v/>
      </c>
      <c r="H750" s="133" t="str">
        <f t="shared" ca="1" si="102"/>
        <v/>
      </c>
      <c r="I750" s="134" t="str">
        <f t="shared" ca="1" si="103"/>
        <v/>
      </c>
      <c r="J750" s="133" t="str">
        <f t="shared" ca="1" si="104"/>
        <v/>
      </c>
      <c r="K750" s="147" t="str">
        <f t="shared" ca="1" si="106"/>
        <v/>
      </c>
      <c r="L750" s="10"/>
      <c r="M750" s="9"/>
      <c r="N750" s="9"/>
      <c r="O750" s="9"/>
    </row>
    <row r="751" spans="2:15" x14ac:dyDescent="0.3">
      <c r="B751" s="9"/>
      <c r="C751" s="10"/>
      <c r="D751" s="130" t="str">
        <f t="shared" ca="1" si="100"/>
        <v/>
      </c>
      <c r="E751" s="13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132" t="str">
        <f t="shared" ca="1" si="105"/>
        <v/>
      </c>
      <c r="G751" s="132" t="str">
        <f t="shared" ca="1" si="101"/>
        <v/>
      </c>
      <c r="H751" s="133" t="str">
        <f t="shared" ca="1" si="102"/>
        <v/>
      </c>
      <c r="I751" s="134" t="str">
        <f t="shared" ca="1" si="103"/>
        <v/>
      </c>
      <c r="J751" s="133" t="str">
        <f t="shared" ca="1" si="104"/>
        <v/>
      </c>
      <c r="K751" s="147" t="str">
        <f t="shared" ca="1" si="106"/>
        <v/>
      </c>
      <c r="L751" s="10"/>
      <c r="M751" s="9"/>
      <c r="N751" s="9"/>
      <c r="O751" s="9"/>
    </row>
    <row r="752" spans="2:15" x14ac:dyDescent="0.3">
      <c r="B752" s="9"/>
      <c r="C752" s="10"/>
      <c r="D752" s="130" t="str">
        <f t="shared" ca="1" si="100"/>
        <v/>
      </c>
      <c r="E752" s="13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132" t="str">
        <f t="shared" ca="1" si="105"/>
        <v/>
      </c>
      <c r="G752" s="132" t="str">
        <f t="shared" ca="1" si="101"/>
        <v/>
      </c>
      <c r="H752" s="133" t="str">
        <f t="shared" ca="1" si="102"/>
        <v/>
      </c>
      <c r="I752" s="134" t="str">
        <f t="shared" ca="1" si="103"/>
        <v/>
      </c>
      <c r="J752" s="133" t="str">
        <f t="shared" ca="1" si="104"/>
        <v/>
      </c>
      <c r="K752" s="147" t="str">
        <f t="shared" ca="1" si="106"/>
        <v/>
      </c>
      <c r="L752" s="10"/>
      <c r="M752" s="9"/>
      <c r="N752" s="9"/>
      <c r="O752" s="9"/>
    </row>
    <row r="753" spans="2:15" x14ac:dyDescent="0.3">
      <c r="B753" s="9"/>
      <c r="C753" s="10"/>
      <c r="D753" s="130" t="str">
        <f t="shared" ca="1" si="100"/>
        <v/>
      </c>
      <c r="E753" s="13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132" t="str">
        <f t="shared" ca="1" si="105"/>
        <v/>
      </c>
      <c r="G753" s="132" t="str">
        <f t="shared" ca="1" si="101"/>
        <v/>
      </c>
      <c r="H753" s="133" t="str">
        <f t="shared" ca="1" si="102"/>
        <v/>
      </c>
      <c r="I753" s="134" t="str">
        <f t="shared" ca="1" si="103"/>
        <v/>
      </c>
      <c r="J753" s="133" t="str">
        <f t="shared" ca="1" si="104"/>
        <v/>
      </c>
      <c r="K753" s="147" t="str">
        <f t="shared" ca="1" si="106"/>
        <v/>
      </c>
      <c r="L753" s="10"/>
      <c r="M753" s="9"/>
      <c r="N753" s="9"/>
      <c r="O753" s="9"/>
    </row>
    <row r="754" spans="2:15" x14ac:dyDescent="0.3">
      <c r="B754" s="9"/>
      <c r="C754" s="10"/>
      <c r="D754" s="130" t="str">
        <f t="shared" ca="1" si="100"/>
        <v/>
      </c>
      <c r="E754" s="13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132" t="str">
        <f t="shared" ca="1" si="105"/>
        <v/>
      </c>
      <c r="G754" s="132" t="str">
        <f t="shared" ca="1" si="101"/>
        <v/>
      </c>
      <c r="H754" s="133" t="str">
        <f t="shared" ca="1" si="102"/>
        <v/>
      </c>
      <c r="I754" s="134" t="str">
        <f t="shared" ca="1" si="103"/>
        <v/>
      </c>
      <c r="J754" s="133" t="str">
        <f t="shared" ca="1" si="104"/>
        <v/>
      </c>
      <c r="K754" s="147" t="str">
        <f t="shared" ca="1" si="106"/>
        <v/>
      </c>
      <c r="L754" s="10"/>
      <c r="M754" s="9"/>
      <c r="N754" s="9"/>
      <c r="O754" s="9"/>
    </row>
    <row r="755" spans="2:15" x14ac:dyDescent="0.3">
      <c r="B755" s="9"/>
      <c r="C755" s="10"/>
      <c r="D755" s="130" t="str">
        <f t="shared" ca="1" si="100"/>
        <v/>
      </c>
      <c r="E755" s="13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132" t="str">
        <f t="shared" ca="1" si="105"/>
        <v/>
      </c>
      <c r="G755" s="132" t="str">
        <f t="shared" ca="1" si="101"/>
        <v/>
      </c>
      <c r="H755" s="133" t="str">
        <f t="shared" ca="1" si="102"/>
        <v/>
      </c>
      <c r="I755" s="134" t="str">
        <f t="shared" ca="1" si="103"/>
        <v/>
      </c>
      <c r="J755" s="133" t="str">
        <f t="shared" ca="1" si="104"/>
        <v/>
      </c>
      <c r="K755" s="147" t="str">
        <f t="shared" ca="1" si="106"/>
        <v/>
      </c>
      <c r="L755" s="10"/>
      <c r="M755" s="9"/>
      <c r="N755" s="9"/>
      <c r="O755" s="9"/>
    </row>
    <row r="756" spans="2:15" x14ac:dyDescent="0.3">
      <c r="B756" s="9"/>
      <c r="C756" s="10"/>
      <c r="D756" s="130" t="str">
        <f t="shared" ca="1" si="100"/>
        <v/>
      </c>
      <c r="E756" s="13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132" t="str">
        <f t="shared" ca="1" si="105"/>
        <v/>
      </c>
      <c r="G756" s="132" t="str">
        <f t="shared" ca="1" si="101"/>
        <v/>
      </c>
      <c r="H756" s="133" t="str">
        <f t="shared" ca="1" si="102"/>
        <v/>
      </c>
      <c r="I756" s="134" t="str">
        <f t="shared" ca="1" si="103"/>
        <v/>
      </c>
      <c r="J756" s="133" t="str">
        <f t="shared" ca="1" si="104"/>
        <v/>
      </c>
      <c r="K756" s="147" t="str">
        <f t="shared" ca="1" si="106"/>
        <v/>
      </c>
      <c r="L756" s="10"/>
      <c r="M756" s="9"/>
      <c r="N756" s="9"/>
      <c r="O756" s="9"/>
    </row>
    <row r="757" spans="2:15" x14ac:dyDescent="0.3">
      <c r="B757" s="9"/>
      <c r="C757" s="10"/>
      <c r="D757" s="130" t="str">
        <f t="shared" ca="1" si="100"/>
        <v/>
      </c>
      <c r="E757" s="13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132" t="str">
        <f t="shared" ca="1" si="105"/>
        <v/>
      </c>
      <c r="G757" s="132" t="str">
        <f t="shared" ca="1" si="101"/>
        <v/>
      </c>
      <c r="H757" s="133" t="str">
        <f t="shared" ca="1" si="102"/>
        <v/>
      </c>
      <c r="I757" s="134" t="str">
        <f t="shared" ca="1" si="103"/>
        <v/>
      </c>
      <c r="J757" s="133" t="str">
        <f t="shared" ca="1" si="104"/>
        <v/>
      </c>
      <c r="K757" s="147" t="str">
        <f t="shared" ca="1" si="106"/>
        <v/>
      </c>
      <c r="L757" s="10"/>
      <c r="M757" s="9"/>
      <c r="N757" s="9"/>
      <c r="O757" s="9"/>
    </row>
    <row r="758" spans="2:15" x14ac:dyDescent="0.3">
      <c r="B758" s="9"/>
      <c r="C758" s="10"/>
      <c r="D758" s="130" t="str">
        <f t="shared" ca="1" si="100"/>
        <v/>
      </c>
      <c r="E758" s="13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132" t="str">
        <f t="shared" ca="1" si="105"/>
        <v/>
      </c>
      <c r="G758" s="132" t="str">
        <f t="shared" ca="1" si="101"/>
        <v/>
      </c>
      <c r="H758" s="133" t="str">
        <f t="shared" ca="1" si="102"/>
        <v/>
      </c>
      <c r="I758" s="134" t="str">
        <f t="shared" ca="1" si="103"/>
        <v/>
      </c>
      <c r="J758" s="133" t="str">
        <f t="shared" ca="1" si="104"/>
        <v/>
      </c>
      <c r="K758" s="147" t="str">
        <f t="shared" ca="1" si="106"/>
        <v/>
      </c>
      <c r="L758" s="10"/>
      <c r="M758" s="9"/>
      <c r="N758" s="9"/>
      <c r="O758" s="9"/>
    </row>
    <row r="759" spans="2:15" x14ac:dyDescent="0.3">
      <c r="B759" s="9"/>
      <c r="C759" s="10"/>
      <c r="D759" s="130" t="str">
        <f t="shared" ca="1" si="100"/>
        <v/>
      </c>
      <c r="E759" s="13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132" t="str">
        <f t="shared" ca="1" si="105"/>
        <v/>
      </c>
      <c r="G759" s="132" t="str">
        <f t="shared" ca="1" si="101"/>
        <v/>
      </c>
      <c r="H759" s="133" t="str">
        <f t="shared" ca="1" si="102"/>
        <v/>
      </c>
      <c r="I759" s="134" t="str">
        <f t="shared" ca="1" si="103"/>
        <v/>
      </c>
      <c r="J759" s="133" t="str">
        <f t="shared" ca="1" si="104"/>
        <v/>
      </c>
      <c r="K759" s="147" t="str">
        <f t="shared" ca="1" si="106"/>
        <v/>
      </c>
      <c r="L759" s="10"/>
      <c r="M759" s="9"/>
      <c r="N759" s="9"/>
      <c r="O759" s="9"/>
    </row>
    <row r="760" spans="2:15" x14ac:dyDescent="0.3">
      <c r="B760" s="9"/>
      <c r="C760" s="10"/>
      <c r="D760" s="130" t="str">
        <f t="shared" ca="1" si="100"/>
        <v/>
      </c>
      <c r="E760" s="13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132" t="str">
        <f t="shared" ca="1" si="105"/>
        <v/>
      </c>
      <c r="G760" s="132" t="str">
        <f t="shared" ca="1" si="101"/>
        <v/>
      </c>
      <c r="H760" s="133" t="str">
        <f t="shared" ca="1" si="102"/>
        <v/>
      </c>
      <c r="I760" s="134" t="str">
        <f t="shared" ca="1" si="103"/>
        <v/>
      </c>
      <c r="J760" s="133" t="str">
        <f t="shared" ca="1" si="104"/>
        <v/>
      </c>
      <c r="K760" s="147" t="str">
        <f t="shared" ca="1" si="106"/>
        <v/>
      </c>
      <c r="L760" s="10"/>
      <c r="M760" s="9"/>
      <c r="N760" s="9"/>
      <c r="O760" s="9"/>
    </row>
    <row r="761" spans="2:15" x14ac:dyDescent="0.3">
      <c r="B761" s="9"/>
      <c r="C761" s="10"/>
      <c r="D761" s="130" t="str">
        <f t="shared" ca="1" si="100"/>
        <v/>
      </c>
      <c r="E761" s="13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132" t="str">
        <f t="shared" ca="1" si="105"/>
        <v/>
      </c>
      <c r="G761" s="132" t="str">
        <f t="shared" ca="1" si="101"/>
        <v/>
      </c>
      <c r="H761" s="133" t="str">
        <f t="shared" ca="1" si="102"/>
        <v/>
      </c>
      <c r="I761" s="134" t="str">
        <f t="shared" ca="1" si="103"/>
        <v/>
      </c>
      <c r="J761" s="133" t="str">
        <f t="shared" ca="1" si="104"/>
        <v/>
      </c>
      <c r="K761" s="147" t="str">
        <f t="shared" ca="1" si="106"/>
        <v/>
      </c>
      <c r="L761" s="10"/>
      <c r="M761" s="9"/>
      <c r="N761" s="9"/>
      <c r="O761" s="9"/>
    </row>
    <row r="762" spans="2:15" x14ac:dyDescent="0.3">
      <c r="B762" s="9"/>
      <c r="C762" s="10"/>
      <c r="D762" s="130" t="str">
        <f t="shared" ca="1" si="100"/>
        <v/>
      </c>
      <c r="E762" s="13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132" t="str">
        <f t="shared" ca="1" si="105"/>
        <v/>
      </c>
      <c r="G762" s="132" t="str">
        <f t="shared" ca="1" si="101"/>
        <v/>
      </c>
      <c r="H762" s="133" t="str">
        <f t="shared" ca="1" si="102"/>
        <v/>
      </c>
      <c r="I762" s="134" t="str">
        <f t="shared" ca="1" si="103"/>
        <v/>
      </c>
      <c r="J762" s="133" t="str">
        <f t="shared" ca="1" si="104"/>
        <v/>
      </c>
      <c r="K762" s="147" t="str">
        <f t="shared" ca="1" si="106"/>
        <v/>
      </c>
      <c r="L762" s="10"/>
      <c r="M762" s="9"/>
      <c r="N762" s="9"/>
      <c r="O762" s="9"/>
    </row>
    <row r="763" spans="2:15" x14ac:dyDescent="0.3">
      <c r="B763" s="9"/>
      <c r="C763" s="10"/>
      <c r="D763" s="130" t="str">
        <f t="shared" ca="1" si="100"/>
        <v/>
      </c>
      <c r="E763" s="13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132" t="str">
        <f t="shared" ca="1" si="105"/>
        <v/>
      </c>
      <c r="G763" s="132" t="str">
        <f t="shared" ca="1" si="101"/>
        <v/>
      </c>
      <c r="H763" s="133" t="str">
        <f t="shared" ca="1" si="102"/>
        <v/>
      </c>
      <c r="I763" s="134" t="str">
        <f t="shared" ca="1" si="103"/>
        <v/>
      </c>
      <c r="J763" s="133" t="str">
        <f t="shared" ca="1" si="104"/>
        <v/>
      </c>
      <c r="K763" s="147" t="str">
        <f t="shared" ca="1" si="106"/>
        <v/>
      </c>
      <c r="L763" s="10"/>
      <c r="M763" s="9"/>
      <c r="N763" s="9"/>
      <c r="O763" s="9"/>
    </row>
    <row r="764" spans="2:15" x14ac:dyDescent="0.3">
      <c r="B764" s="9"/>
      <c r="C764" s="10"/>
      <c r="D764" s="130" t="str">
        <f t="shared" ca="1" si="100"/>
        <v/>
      </c>
      <c r="E764" s="13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132" t="str">
        <f t="shared" ca="1" si="105"/>
        <v/>
      </c>
      <c r="G764" s="132" t="str">
        <f t="shared" ca="1" si="101"/>
        <v/>
      </c>
      <c r="H764" s="133" t="str">
        <f t="shared" ca="1" si="102"/>
        <v/>
      </c>
      <c r="I764" s="134" t="str">
        <f t="shared" ca="1" si="103"/>
        <v/>
      </c>
      <c r="J764" s="133" t="str">
        <f t="shared" ca="1" si="104"/>
        <v/>
      </c>
      <c r="K764" s="147" t="str">
        <f t="shared" ca="1" si="106"/>
        <v/>
      </c>
      <c r="L764" s="10"/>
      <c r="M764" s="9"/>
      <c r="N764" s="9"/>
      <c r="O764" s="9"/>
    </row>
    <row r="765" spans="2:15" x14ac:dyDescent="0.3">
      <c r="B765" s="9"/>
      <c r="C765" s="10"/>
      <c r="D765" s="130" t="str">
        <f t="shared" ca="1" si="100"/>
        <v/>
      </c>
      <c r="E765" s="13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132" t="str">
        <f t="shared" ca="1" si="105"/>
        <v/>
      </c>
      <c r="G765" s="132" t="str">
        <f t="shared" ca="1" si="101"/>
        <v/>
      </c>
      <c r="H765" s="133" t="str">
        <f t="shared" ca="1" si="102"/>
        <v/>
      </c>
      <c r="I765" s="134" t="str">
        <f t="shared" ca="1" si="103"/>
        <v/>
      </c>
      <c r="J765" s="133" t="str">
        <f t="shared" ca="1" si="104"/>
        <v/>
      </c>
      <c r="K765" s="147" t="str">
        <f t="shared" ca="1" si="106"/>
        <v/>
      </c>
      <c r="L765" s="10"/>
      <c r="M765" s="9"/>
      <c r="N765" s="9"/>
      <c r="O765" s="9"/>
    </row>
    <row r="766" spans="2:15" x14ac:dyDescent="0.3">
      <c r="B766" s="9"/>
      <c r="C766" s="10"/>
      <c r="D766" s="130" t="str">
        <f t="shared" ca="1" si="100"/>
        <v/>
      </c>
      <c r="E766" s="13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132" t="str">
        <f t="shared" ca="1" si="105"/>
        <v/>
      </c>
      <c r="G766" s="132" t="str">
        <f t="shared" ca="1" si="101"/>
        <v/>
      </c>
      <c r="H766" s="133" t="str">
        <f t="shared" ca="1" si="102"/>
        <v/>
      </c>
      <c r="I766" s="134" t="str">
        <f t="shared" ca="1" si="103"/>
        <v/>
      </c>
      <c r="J766" s="133" t="str">
        <f t="shared" ca="1" si="104"/>
        <v/>
      </c>
      <c r="K766" s="147" t="str">
        <f t="shared" ca="1" si="106"/>
        <v/>
      </c>
      <c r="L766" s="10"/>
      <c r="M766" s="9"/>
      <c r="N766" s="9"/>
      <c r="O766" s="9"/>
    </row>
    <row r="767" spans="2:15" x14ac:dyDescent="0.3">
      <c r="B767" s="9"/>
      <c r="C767" s="10"/>
      <c r="D767" s="130" t="str">
        <f t="shared" ca="1" si="100"/>
        <v/>
      </c>
      <c r="E767" s="13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132" t="str">
        <f t="shared" ca="1" si="105"/>
        <v/>
      </c>
      <c r="G767" s="132" t="str">
        <f t="shared" ca="1" si="101"/>
        <v/>
      </c>
      <c r="H767" s="133" t="str">
        <f t="shared" ca="1" si="102"/>
        <v/>
      </c>
      <c r="I767" s="134" t="str">
        <f t="shared" ca="1" si="103"/>
        <v/>
      </c>
      <c r="J767" s="133" t="str">
        <f t="shared" ca="1" si="104"/>
        <v/>
      </c>
      <c r="K767" s="147" t="str">
        <f t="shared" ca="1" si="106"/>
        <v/>
      </c>
      <c r="L767" s="10"/>
      <c r="M767" s="9"/>
      <c r="N767" s="9"/>
      <c r="O767" s="9"/>
    </row>
    <row r="768" spans="2:15" x14ac:dyDescent="0.3">
      <c r="B768" s="9"/>
      <c r="C768" s="10"/>
      <c r="D768" s="130" t="str">
        <f t="shared" ca="1" si="100"/>
        <v/>
      </c>
      <c r="E768" s="13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132" t="str">
        <f t="shared" ca="1" si="105"/>
        <v/>
      </c>
      <c r="G768" s="132" t="str">
        <f t="shared" ca="1" si="101"/>
        <v/>
      </c>
      <c r="H768" s="133" t="str">
        <f t="shared" ca="1" si="102"/>
        <v/>
      </c>
      <c r="I768" s="134" t="str">
        <f t="shared" ca="1" si="103"/>
        <v/>
      </c>
      <c r="J768" s="133" t="str">
        <f t="shared" ca="1" si="104"/>
        <v/>
      </c>
      <c r="K768" s="147" t="str">
        <f t="shared" ca="1" si="106"/>
        <v/>
      </c>
      <c r="L768" s="10"/>
      <c r="M768" s="9"/>
      <c r="N768" s="9"/>
      <c r="O768" s="9"/>
    </row>
    <row r="769" spans="2:15" x14ac:dyDescent="0.3">
      <c r="B769" s="9"/>
      <c r="C769" s="10"/>
      <c r="D769" s="130" t="str">
        <f t="shared" ca="1" si="100"/>
        <v/>
      </c>
      <c r="E769" s="13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132" t="str">
        <f t="shared" ca="1" si="105"/>
        <v/>
      </c>
      <c r="G769" s="132" t="str">
        <f t="shared" ca="1" si="101"/>
        <v/>
      </c>
      <c r="H769" s="133" t="str">
        <f t="shared" ca="1" si="102"/>
        <v/>
      </c>
      <c r="I769" s="134" t="str">
        <f t="shared" ca="1" si="103"/>
        <v/>
      </c>
      <c r="J769" s="133" t="str">
        <f t="shared" ca="1" si="104"/>
        <v/>
      </c>
      <c r="K769" s="147" t="str">
        <f t="shared" ca="1" si="106"/>
        <v/>
      </c>
      <c r="L769" s="10"/>
      <c r="M769" s="9"/>
      <c r="N769" s="9"/>
      <c r="O769" s="9"/>
    </row>
    <row r="770" spans="2:15" x14ac:dyDescent="0.3">
      <c r="B770" s="9"/>
      <c r="C770" s="10"/>
      <c r="D770" s="130" t="str">
        <f t="shared" ca="1" si="100"/>
        <v/>
      </c>
      <c r="E770" s="13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132" t="str">
        <f t="shared" ca="1" si="105"/>
        <v/>
      </c>
      <c r="G770" s="132" t="str">
        <f t="shared" ca="1" si="101"/>
        <v/>
      </c>
      <c r="H770" s="133" t="str">
        <f t="shared" ca="1" si="102"/>
        <v/>
      </c>
      <c r="I770" s="134" t="str">
        <f t="shared" ca="1" si="103"/>
        <v/>
      </c>
      <c r="J770" s="133" t="str">
        <f t="shared" ca="1" si="104"/>
        <v/>
      </c>
      <c r="K770" s="147" t="str">
        <f t="shared" ca="1" si="106"/>
        <v/>
      </c>
      <c r="L770" s="10"/>
      <c r="M770" s="9"/>
      <c r="N770" s="9"/>
      <c r="O770" s="9"/>
    </row>
    <row r="771" spans="2:15" x14ac:dyDescent="0.3">
      <c r="B771" s="9"/>
      <c r="C771" s="10"/>
      <c r="D771" s="130" t="str">
        <f t="shared" ca="1" si="100"/>
        <v/>
      </c>
      <c r="E771" s="13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132" t="str">
        <f t="shared" ca="1" si="105"/>
        <v/>
      </c>
      <c r="G771" s="132" t="str">
        <f t="shared" ca="1" si="101"/>
        <v/>
      </c>
      <c r="H771" s="133" t="str">
        <f t="shared" ca="1" si="102"/>
        <v/>
      </c>
      <c r="I771" s="134" t="str">
        <f t="shared" ca="1" si="103"/>
        <v/>
      </c>
      <c r="J771" s="133" t="str">
        <f t="shared" ca="1" si="104"/>
        <v/>
      </c>
      <c r="K771" s="147" t="str">
        <f t="shared" ca="1" si="106"/>
        <v/>
      </c>
      <c r="L771" s="10"/>
      <c r="M771" s="9"/>
      <c r="N771" s="9"/>
      <c r="O771" s="9"/>
    </row>
    <row r="772" spans="2:15" x14ac:dyDescent="0.3">
      <c r="B772" s="9"/>
      <c r="C772" s="10"/>
      <c r="D772" s="130" t="str">
        <f t="shared" ca="1" si="100"/>
        <v/>
      </c>
      <c r="E772" s="13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132" t="str">
        <f t="shared" ca="1" si="105"/>
        <v/>
      </c>
      <c r="G772" s="132" t="str">
        <f t="shared" ca="1" si="101"/>
        <v/>
      </c>
      <c r="H772" s="133" t="str">
        <f t="shared" ca="1" si="102"/>
        <v/>
      </c>
      <c r="I772" s="134" t="str">
        <f t="shared" ca="1" si="103"/>
        <v/>
      </c>
      <c r="J772" s="133" t="str">
        <f t="shared" ca="1" si="104"/>
        <v/>
      </c>
      <c r="K772" s="147" t="str">
        <f t="shared" ca="1" si="106"/>
        <v/>
      </c>
      <c r="L772" s="10"/>
      <c r="M772" s="9"/>
      <c r="N772" s="9"/>
      <c r="O772" s="9"/>
    </row>
    <row r="773" spans="2:15" x14ac:dyDescent="0.3">
      <c r="B773" s="9"/>
      <c r="C773" s="10"/>
      <c r="D773" s="130" t="str">
        <f t="shared" ca="1" si="100"/>
        <v/>
      </c>
      <c r="E773" s="13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132" t="str">
        <f t="shared" ca="1" si="105"/>
        <v/>
      </c>
      <c r="G773" s="132" t="str">
        <f t="shared" ca="1" si="101"/>
        <v/>
      </c>
      <c r="H773" s="133" t="str">
        <f t="shared" ca="1" si="102"/>
        <v/>
      </c>
      <c r="I773" s="134" t="str">
        <f t="shared" ca="1" si="103"/>
        <v/>
      </c>
      <c r="J773" s="133" t="str">
        <f t="shared" ca="1" si="104"/>
        <v/>
      </c>
      <c r="K773" s="147" t="str">
        <f t="shared" ca="1" si="106"/>
        <v/>
      </c>
      <c r="L773" s="10"/>
      <c r="M773" s="9"/>
      <c r="N773" s="9"/>
      <c r="O773" s="9"/>
    </row>
    <row r="774" spans="2:15" x14ac:dyDescent="0.3">
      <c r="B774" s="9"/>
      <c r="C774" s="10"/>
      <c r="D774" s="130" t="str">
        <f t="shared" ca="1" si="100"/>
        <v/>
      </c>
      <c r="E774" s="13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132" t="str">
        <f t="shared" ca="1" si="105"/>
        <v/>
      </c>
      <c r="G774" s="132" t="str">
        <f t="shared" ca="1" si="101"/>
        <v/>
      </c>
      <c r="H774" s="133" t="str">
        <f t="shared" ca="1" si="102"/>
        <v/>
      </c>
      <c r="I774" s="134" t="str">
        <f t="shared" ca="1" si="103"/>
        <v/>
      </c>
      <c r="J774" s="133" t="str">
        <f t="shared" ca="1" si="104"/>
        <v/>
      </c>
      <c r="K774" s="147" t="str">
        <f t="shared" ca="1" si="106"/>
        <v/>
      </c>
      <c r="L774" s="10"/>
      <c r="M774" s="9"/>
      <c r="N774" s="9"/>
      <c r="O774" s="9"/>
    </row>
    <row r="775" spans="2:15" x14ac:dyDescent="0.3">
      <c r="B775" s="9"/>
      <c r="C775" s="10"/>
      <c r="D775" s="130" t="str">
        <f t="shared" ca="1" si="100"/>
        <v/>
      </c>
      <c r="E775" s="13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132" t="str">
        <f t="shared" ca="1" si="105"/>
        <v/>
      </c>
      <c r="G775" s="132" t="str">
        <f t="shared" ca="1" si="101"/>
        <v/>
      </c>
      <c r="H775" s="133" t="str">
        <f t="shared" ca="1" si="102"/>
        <v/>
      </c>
      <c r="I775" s="134" t="str">
        <f t="shared" ca="1" si="103"/>
        <v/>
      </c>
      <c r="J775" s="133" t="str">
        <f t="shared" ca="1" si="104"/>
        <v/>
      </c>
      <c r="K775" s="147" t="str">
        <f t="shared" ca="1" si="106"/>
        <v/>
      </c>
      <c r="L775" s="10"/>
      <c r="M775" s="9"/>
      <c r="N775" s="9"/>
      <c r="O775" s="9"/>
    </row>
    <row r="776" spans="2:15" x14ac:dyDescent="0.3">
      <c r="B776" s="9"/>
      <c r="C776" s="10"/>
      <c r="D776" s="130" t="str">
        <f t="shared" ca="1" si="100"/>
        <v/>
      </c>
      <c r="E776" s="13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132" t="str">
        <f t="shared" ca="1" si="105"/>
        <v/>
      </c>
      <c r="G776" s="132" t="str">
        <f t="shared" ca="1" si="101"/>
        <v/>
      </c>
      <c r="H776" s="133" t="str">
        <f t="shared" ca="1" si="102"/>
        <v/>
      </c>
      <c r="I776" s="134" t="str">
        <f t="shared" ca="1" si="103"/>
        <v/>
      </c>
      <c r="J776" s="133" t="str">
        <f t="shared" ca="1" si="104"/>
        <v/>
      </c>
      <c r="K776" s="147" t="str">
        <f t="shared" ca="1" si="106"/>
        <v/>
      </c>
      <c r="L776" s="10"/>
      <c r="M776" s="9"/>
      <c r="N776" s="9"/>
      <c r="O776" s="9"/>
    </row>
    <row r="777" spans="2:15" x14ac:dyDescent="0.3">
      <c r="B777" s="9"/>
      <c r="C777" s="10"/>
      <c r="D777" s="130" t="str">
        <f t="shared" ca="1" si="100"/>
        <v/>
      </c>
      <c r="E777" s="13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132" t="str">
        <f t="shared" ca="1" si="105"/>
        <v/>
      </c>
      <c r="G777" s="132" t="str">
        <f t="shared" ca="1" si="101"/>
        <v/>
      </c>
      <c r="H777" s="133" t="str">
        <f t="shared" ca="1" si="102"/>
        <v/>
      </c>
      <c r="I777" s="134" t="str">
        <f t="shared" ca="1" si="103"/>
        <v/>
      </c>
      <c r="J777" s="133" t="str">
        <f t="shared" ca="1" si="104"/>
        <v/>
      </c>
      <c r="K777" s="147" t="str">
        <f t="shared" ca="1" si="106"/>
        <v/>
      </c>
      <c r="L777" s="10"/>
      <c r="M777" s="9"/>
      <c r="N777" s="9"/>
      <c r="O777" s="9"/>
    </row>
    <row r="778" spans="2:15" x14ac:dyDescent="0.3">
      <c r="B778" s="9"/>
      <c r="C778" s="10"/>
      <c r="D778" s="130" t="str">
        <f t="shared" ca="1" si="100"/>
        <v/>
      </c>
      <c r="E778" s="13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132" t="str">
        <f t="shared" ca="1" si="105"/>
        <v/>
      </c>
      <c r="G778" s="132" t="str">
        <f t="shared" ca="1" si="101"/>
        <v/>
      </c>
      <c r="H778" s="133" t="str">
        <f t="shared" ca="1" si="102"/>
        <v/>
      </c>
      <c r="I778" s="134" t="str">
        <f t="shared" ca="1" si="103"/>
        <v/>
      </c>
      <c r="J778" s="133" t="str">
        <f t="shared" ca="1" si="104"/>
        <v/>
      </c>
      <c r="K778" s="147" t="str">
        <f t="shared" ca="1" si="106"/>
        <v/>
      </c>
      <c r="L778" s="10"/>
      <c r="M778" s="9"/>
      <c r="N778" s="9"/>
      <c r="O778" s="9"/>
    </row>
    <row r="779" spans="2:15" x14ac:dyDescent="0.3">
      <c r="B779" s="9"/>
      <c r="C779" s="10"/>
      <c r="D779" s="130" t="str">
        <f t="shared" ca="1" si="100"/>
        <v/>
      </c>
      <c r="E779" s="13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132" t="str">
        <f t="shared" ca="1" si="105"/>
        <v/>
      </c>
      <c r="G779" s="132" t="str">
        <f t="shared" ca="1" si="101"/>
        <v/>
      </c>
      <c r="H779" s="133" t="str">
        <f t="shared" ca="1" si="102"/>
        <v/>
      </c>
      <c r="I779" s="134" t="str">
        <f t="shared" ca="1" si="103"/>
        <v/>
      </c>
      <c r="J779" s="133" t="str">
        <f t="shared" ca="1" si="104"/>
        <v/>
      </c>
      <c r="K779" s="147" t="str">
        <f t="shared" ca="1" si="106"/>
        <v/>
      </c>
      <c r="L779" s="10"/>
      <c r="M779" s="9"/>
      <c r="N779" s="9"/>
      <c r="O779" s="9"/>
    </row>
    <row r="780" spans="2:15" x14ac:dyDescent="0.3">
      <c r="B780" s="9"/>
      <c r="C780" s="10"/>
      <c r="D780" s="130" t="str">
        <f t="shared" ca="1" si="100"/>
        <v/>
      </c>
      <c r="E780" s="13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132" t="str">
        <f t="shared" ca="1" si="105"/>
        <v/>
      </c>
      <c r="G780" s="132" t="str">
        <f t="shared" ca="1" si="101"/>
        <v/>
      </c>
      <c r="H780" s="133" t="str">
        <f t="shared" ca="1" si="102"/>
        <v/>
      </c>
      <c r="I780" s="134" t="str">
        <f t="shared" ca="1" si="103"/>
        <v/>
      </c>
      <c r="J780" s="133" t="str">
        <f t="shared" ca="1" si="104"/>
        <v/>
      </c>
      <c r="K780" s="147" t="str">
        <f t="shared" ca="1" si="106"/>
        <v/>
      </c>
      <c r="L780" s="10"/>
      <c r="M780" s="9"/>
      <c r="N780" s="9"/>
      <c r="O780" s="9"/>
    </row>
    <row r="781" spans="2:15" x14ac:dyDescent="0.3">
      <c r="B781" s="9"/>
      <c r="C781" s="10"/>
      <c r="D781" s="130" t="str">
        <f t="shared" ca="1" si="100"/>
        <v/>
      </c>
      <c r="E781" s="13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132" t="str">
        <f t="shared" ca="1" si="105"/>
        <v/>
      </c>
      <c r="G781" s="132" t="str">
        <f t="shared" ca="1" si="101"/>
        <v/>
      </c>
      <c r="H781" s="133" t="str">
        <f t="shared" ca="1" si="102"/>
        <v/>
      </c>
      <c r="I781" s="134" t="str">
        <f t="shared" ca="1" si="103"/>
        <v/>
      </c>
      <c r="J781" s="133" t="str">
        <f t="shared" ca="1" si="104"/>
        <v/>
      </c>
      <c r="K781" s="147" t="str">
        <f t="shared" ca="1" si="106"/>
        <v/>
      </c>
      <c r="L781" s="10"/>
      <c r="M781" s="9"/>
      <c r="N781" s="9"/>
      <c r="O781" s="9"/>
    </row>
    <row r="782" spans="2:15" x14ac:dyDescent="0.3">
      <c r="B782" s="9"/>
      <c r="C782" s="10"/>
      <c r="D782" s="130" t="str">
        <f t="shared" ca="1" si="100"/>
        <v/>
      </c>
      <c r="E782" s="13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132" t="str">
        <f t="shared" ca="1" si="105"/>
        <v/>
      </c>
      <c r="G782" s="132" t="str">
        <f t="shared" ca="1" si="101"/>
        <v/>
      </c>
      <c r="H782" s="133" t="str">
        <f t="shared" ca="1" si="102"/>
        <v/>
      </c>
      <c r="I782" s="134" t="str">
        <f t="shared" ca="1" si="103"/>
        <v/>
      </c>
      <c r="J782" s="133" t="str">
        <f t="shared" ca="1" si="104"/>
        <v/>
      </c>
      <c r="K782" s="147" t="str">
        <f t="shared" ca="1" si="106"/>
        <v/>
      </c>
      <c r="L782" s="10"/>
      <c r="M782" s="9"/>
      <c r="N782" s="9"/>
      <c r="O782" s="9"/>
    </row>
    <row r="783" spans="2:15" x14ac:dyDescent="0.3">
      <c r="B783" s="9"/>
      <c r="C783" s="10"/>
      <c r="D783" s="130" t="str">
        <f t="shared" ca="1" si="100"/>
        <v/>
      </c>
      <c r="E783" s="13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132" t="str">
        <f t="shared" ca="1" si="105"/>
        <v/>
      </c>
      <c r="G783" s="132" t="str">
        <f t="shared" ca="1" si="101"/>
        <v/>
      </c>
      <c r="H783" s="133" t="str">
        <f t="shared" ca="1" si="102"/>
        <v/>
      </c>
      <c r="I783" s="134" t="str">
        <f t="shared" ca="1" si="103"/>
        <v/>
      </c>
      <c r="J783" s="133" t="str">
        <f t="shared" ca="1" si="104"/>
        <v/>
      </c>
      <c r="K783" s="147" t="str">
        <f t="shared" ca="1" si="106"/>
        <v/>
      </c>
      <c r="L783" s="10"/>
      <c r="M783" s="9"/>
      <c r="N783" s="9"/>
      <c r="O783" s="9"/>
    </row>
    <row r="784" spans="2:15" x14ac:dyDescent="0.3">
      <c r="B784" s="9"/>
      <c r="C784" s="10"/>
      <c r="D784" s="130" t="str">
        <f t="shared" ca="1" si="100"/>
        <v/>
      </c>
      <c r="E784" s="13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132" t="str">
        <f t="shared" ca="1" si="105"/>
        <v/>
      </c>
      <c r="G784" s="132" t="str">
        <f t="shared" ca="1" si="101"/>
        <v/>
      </c>
      <c r="H784" s="133" t="str">
        <f t="shared" ca="1" si="102"/>
        <v/>
      </c>
      <c r="I784" s="134" t="str">
        <f t="shared" ca="1" si="103"/>
        <v/>
      </c>
      <c r="J784" s="133" t="str">
        <f t="shared" ca="1" si="104"/>
        <v/>
      </c>
      <c r="K784" s="147" t="str">
        <f t="shared" ca="1" si="106"/>
        <v/>
      </c>
      <c r="L784" s="10"/>
      <c r="M784" s="9"/>
      <c r="N784" s="9"/>
      <c r="O784" s="9"/>
    </row>
    <row r="785" spans="2:15" x14ac:dyDescent="0.3">
      <c r="B785" s="9"/>
      <c r="C785" s="10"/>
      <c r="D785" s="130" t="str">
        <f t="shared" ca="1" si="100"/>
        <v/>
      </c>
      <c r="E785" s="13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132" t="str">
        <f t="shared" ca="1" si="105"/>
        <v/>
      </c>
      <c r="G785" s="132" t="str">
        <f t="shared" ca="1" si="101"/>
        <v/>
      </c>
      <c r="H785" s="133" t="str">
        <f t="shared" ca="1" si="102"/>
        <v/>
      </c>
      <c r="I785" s="134" t="str">
        <f t="shared" ca="1" si="103"/>
        <v/>
      </c>
      <c r="J785" s="133" t="str">
        <f t="shared" ca="1" si="104"/>
        <v/>
      </c>
      <c r="K785" s="147" t="str">
        <f t="shared" ca="1" si="106"/>
        <v/>
      </c>
      <c r="L785" s="10"/>
      <c r="M785" s="9"/>
      <c r="N785" s="9"/>
      <c r="O785" s="9"/>
    </row>
    <row r="786" spans="2:15" x14ac:dyDescent="0.3">
      <c r="B786" s="9"/>
      <c r="C786" s="10"/>
      <c r="D786" s="130" t="str">
        <f t="shared" ca="1" si="100"/>
        <v/>
      </c>
      <c r="E786" s="13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132" t="str">
        <f t="shared" ca="1" si="105"/>
        <v/>
      </c>
      <c r="G786" s="132" t="str">
        <f t="shared" ca="1" si="101"/>
        <v/>
      </c>
      <c r="H786" s="133" t="str">
        <f t="shared" ca="1" si="102"/>
        <v/>
      </c>
      <c r="I786" s="134" t="str">
        <f t="shared" ca="1" si="103"/>
        <v/>
      </c>
      <c r="J786" s="133" t="str">
        <f t="shared" ca="1" si="104"/>
        <v/>
      </c>
      <c r="K786" s="147" t="str">
        <f t="shared" ca="1" si="106"/>
        <v/>
      </c>
      <c r="L786" s="10"/>
      <c r="M786" s="9"/>
      <c r="N786" s="9"/>
      <c r="O786" s="9"/>
    </row>
    <row r="787" spans="2:15" x14ac:dyDescent="0.3">
      <c r="B787" s="9"/>
      <c r="C787" s="10"/>
      <c r="D787" s="130" t="str">
        <f t="shared" ca="1" si="100"/>
        <v/>
      </c>
      <c r="E787" s="13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132" t="str">
        <f t="shared" ca="1" si="105"/>
        <v/>
      </c>
      <c r="G787" s="132" t="str">
        <f t="shared" ca="1" si="101"/>
        <v/>
      </c>
      <c r="H787" s="133" t="str">
        <f t="shared" ca="1" si="102"/>
        <v/>
      </c>
      <c r="I787" s="134" t="str">
        <f t="shared" ca="1" si="103"/>
        <v/>
      </c>
      <c r="J787" s="133" t="str">
        <f t="shared" ca="1" si="104"/>
        <v/>
      </c>
      <c r="K787" s="147" t="str">
        <f t="shared" ca="1" si="106"/>
        <v/>
      </c>
      <c r="L787" s="10"/>
      <c r="M787" s="9"/>
      <c r="N787" s="9"/>
      <c r="O787" s="9"/>
    </row>
    <row r="788" spans="2:15" x14ac:dyDescent="0.3">
      <c r="B788" s="9"/>
      <c r="C788" s="10"/>
      <c r="D788" s="130" t="str">
        <f t="shared" ref="D788:D851" ca="1" si="107">IF(K787="","",IF($H$5,IF(OR(D787&gt;=$H$8,ROUND(K787,2)&lt;=0),"",D787+1),IF(OR(D787&gt;=$H$8,K787&lt;=0),"",D787+1)))</f>
        <v/>
      </c>
      <c r="E788" s="13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132" t="str">
        <f t="shared" ca="1" si="105"/>
        <v/>
      </c>
      <c r="G788" s="132" t="str">
        <f t="shared" ref="G788:G851" ca="1" si="108">IF($P$17=0,"",IF(D788&lt;&gt;"",IF(AND(D788=1,$H$4=1),0,IF($H$5,ROUND($K$5*K787,0),$K$5*K787)),""))</f>
        <v/>
      </c>
      <c r="H788" s="133" t="str">
        <f t="shared" ref="H788:H851" ca="1" si="109">IF($P$17=1,IF(D788="","",IF(I788&lt;&gt;"",F788-G788+I788,F788-G788)),"")</f>
        <v/>
      </c>
      <c r="I788" s="134" t="str">
        <f t="shared" ref="I788:I851" ca="1" si="110">IF($P$17=1,IF(J788&gt;=F788,IF(D788&lt;$K$12,IF(AND(D788&lt;&gt;"",F788+($J$19-F788)&lt;K787),(J788-F788),IF(AND(D788&lt;&gt;"",J788=F788),0,IF(D788&lt;&gt;"",0,""))),""),0),"")</f>
        <v/>
      </c>
      <c r="J788" s="133" t="str">
        <f t="shared" ref="J788:J851" ca="1" si="111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147" t="str">
        <f t="shared" ca="1" si="106"/>
        <v/>
      </c>
      <c r="L788" s="10"/>
      <c r="M788" s="9"/>
      <c r="N788" s="9"/>
      <c r="O788" s="9"/>
    </row>
    <row r="789" spans="2:15" x14ac:dyDescent="0.3">
      <c r="B789" s="9"/>
      <c r="C789" s="10"/>
      <c r="D789" s="130" t="str">
        <f t="shared" ca="1" si="107"/>
        <v/>
      </c>
      <c r="E789" s="13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132" t="str">
        <f t="shared" ref="F789:F852" ca="1" si="112">IF($P$17=1,IF(D789="","",IF($H$5,IF(OR(D789=$H$8,$K$12&gt;ROUND((1+$K$5)*K788,0),ROUND((1+$K$5)*K788,0),$K$12),IF(OR(D789=$H$8,$K$12&gt;(1+$K$5)*K788),ROUND((1+$K$5)*K788,0),$K$12)),0)),"")</f>
        <v/>
      </c>
      <c r="G789" s="132" t="str">
        <f t="shared" ca="1" si="108"/>
        <v/>
      </c>
      <c r="H789" s="133" t="str">
        <f t="shared" ca="1" si="109"/>
        <v/>
      </c>
      <c r="I789" s="134" t="str">
        <f t="shared" ca="1" si="110"/>
        <v/>
      </c>
      <c r="J789" s="133" t="str">
        <f t="shared" ca="1" si="111"/>
        <v/>
      </c>
      <c r="K789" s="147" t="str">
        <f t="shared" ref="K789:K852" ca="1" si="113">IF($P$17=1,IF(J789&lt;&gt;0,IF(D789&lt;&gt;"",K788-(J789-G789),""),K788),"")</f>
        <v/>
      </c>
      <c r="L789" s="10"/>
      <c r="M789" s="9"/>
      <c r="N789" s="9"/>
      <c r="O789" s="9"/>
    </row>
    <row r="790" spans="2:15" x14ac:dyDescent="0.3">
      <c r="B790" s="9"/>
      <c r="C790" s="10"/>
      <c r="D790" s="130" t="str">
        <f t="shared" ca="1" si="107"/>
        <v/>
      </c>
      <c r="E790" s="13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132" t="str">
        <f t="shared" ca="1" si="112"/>
        <v/>
      </c>
      <c r="G790" s="132" t="str">
        <f t="shared" ca="1" si="108"/>
        <v/>
      </c>
      <c r="H790" s="133" t="str">
        <f t="shared" ca="1" si="109"/>
        <v/>
      </c>
      <c r="I790" s="134" t="str">
        <f t="shared" ca="1" si="110"/>
        <v/>
      </c>
      <c r="J790" s="133" t="str">
        <f t="shared" ca="1" si="111"/>
        <v/>
      </c>
      <c r="K790" s="147" t="str">
        <f t="shared" ca="1" si="113"/>
        <v/>
      </c>
      <c r="L790" s="10"/>
      <c r="M790" s="9"/>
      <c r="N790" s="9"/>
      <c r="O790" s="9"/>
    </row>
    <row r="791" spans="2:15" x14ac:dyDescent="0.3">
      <c r="B791" s="9"/>
      <c r="C791" s="10"/>
      <c r="D791" s="130" t="str">
        <f t="shared" ca="1" si="107"/>
        <v/>
      </c>
      <c r="E791" s="13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132" t="str">
        <f t="shared" ca="1" si="112"/>
        <v/>
      </c>
      <c r="G791" s="132" t="str">
        <f t="shared" ca="1" si="108"/>
        <v/>
      </c>
      <c r="H791" s="133" t="str">
        <f t="shared" ca="1" si="109"/>
        <v/>
      </c>
      <c r="I791" s="134" t="str">
        <f t="shared" ca="1" si="110"/>
        <v/>
      </c>
      <c r="J791" s="133" t="str">
        <f t="shared" ca="1" si="111"/>
        <v/>
      </c>
      <c r="K791" s="147" t="str">
        <f t="shared" ca="1" si="113"/>
        <v/>
      </c>
      <c r="L791" s="10"/>
      <c r="M791" s="9"/>
      <c r="N791" s="9"/>
      <c r="O791" s="9"/>
    </row>
    <row r="792" spans="2:15" x14ac:dyDescent="0.3">
      <c r="B792" s="9"/>
      <c r="C792" s="10"/>
      <c r="D792" s="130" t="str">
        <f t="shared" ca="1" si="107"/>
        <v/>
      </c>
      <c r="E792" s="13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132" t="str">
        <f t="shared" ca="1" si="112"/>
        <v/>
      </c>
      <c r="G792" s="132" t="str">
        <f t="shared" ca="1" si="108"/>
        <v/>
      </c>
      <c r="H792" s="133" t="str">
        <f t="shared" ca="1" si="109"/>
        <v/>
      </c>
      <c r="I792" s="134" t="str">
        <f t="shared" ca="1" si="110"/>
        <v/>
      </c>
      <c r="J792" s="133" t="str">
        <f t="shared" ca="1" si="111"/>
        <v/>
      </c>
      <c r="K792" s="147" t="str">
        <f t="shared" ca="1" si="113"/>
        <v/>
      </c>
      <c r="L792" s="10"/>
      <c r="M792" s="9"/>
      <c r="N792" s="9"/>
      <c r="O792" s="9"/>
    </row>
    <row r="793" spans="2:15" x14ac:dyDescent="0.3">
      <c r="B793" s="9"/>
      <c r="C793" s="10"/>
      <c r="D793" s="130" t="str">
        <f t="shared" ca="1" si="107"/>
        <v/>
      </c>
      <c r="E793" s="13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132" t="str">
        <f t="shared" ca="1" si="112"/>
        <v/>
      </c>
      <c r="G793" s="132" t="str">
        <f t="shared" ca="1" si="108"/>
        <v/>
      </c>
      <c r="H793" s="133" t="str">
        <f t="shared" ca="1" si="109"/>
        <v/>
      </c>
      <c r="I793" s="134" t="str">
        <f t="shared" ca="1" si="110"/>
        <v/>
      </c>
      <c r="J793" s="133" t="str">
        <f t="shared" ca="1" si="111"/>
        <v/>
      </c>
      <c r="K793" s="147" t="str">
        <f t="shared" ca="1" si="113"/>
        <v/>
      </c>
      <c r="L793" s="10"/>
      <c r="M793" s="9"/>
      <c r="N793" s="9"/>
      <c r="O793" s="9"/>
    </row>
    <row r="794" spans="2:15" x14ac:dyDescent="0.3">
      <c r="B794" s="9"/>
      <c r="C794" s="10"/>
      <c r="D794" s="130" t="str">
        <f t="shared" ca="1" si="107"/>
        <v/>
      </c>
      <c r="E794" s="13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132" t="str">
        <f t="shared" ca="1" si="112"/>
        <v/>
      </c>
      <c r="G794" s="132" t="str">
        <f t="shared" ca="1" si="108"/>
        <v/>
      </c>
      <c r="H794" s="133" t="str">
        <f t="shared" ca="1" si="109"/>
        <v/>
      </c>
      <c r="I794" s="134" t="str">
        <f t="shared" ca="1" si="110"/>
        <v/>
      </c>
      <c r="J794" s="133" t="str">
        <f t="shared" ca="1" si="111"/>
        <v/>
      </c>
      <c r="K794" s="147" t="str">
        <f t="shared" ca="1" si="113"/>
        <v/>
      </c>
      <c r="L794" s="10"/>
      <c r="M794" s="9"/>
      <c r="N794" s="9"/>
      <c r="O794" s="9"/>
    </row>
    <row r="795" spans="2:15" x14ac:dyDescent="0.3">
      <c r="B795" s="9"/>
      <c r="C795" s="10"/>
      <c r="D795" s="130" t="str">
        <f t="shared" ca="1" si="107"/>
        <v/>
      </c>
      <c r="E795" s="13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132" t="str">
        <f t="shared" ca="1" si="112"/>
        <v/>
      </c>
      <c r="G795" s="132" t="str">
        <f t="shared" ca="1" si="108"/>
        <v/>
      </c>
      <c r="H795" s="133" t="str">
        <f t="shared" ca="1" si="109"/>
        <v/>
      </c>
      <c r="I795" s="134" t="str">
        <f t="shared" ca="1" si="110"/>
        <v/>
      </c>
      <c r="J795" s="133" t="str">
        <f t="shared" ca="1" si="111"/>
        <v/>
      </c>
      <c r="K795" s="147" t="str">
        <f t="shared" ca="1" si="113"/>
        <v/>
      </c>
      <c r="L795" s="10"/>
      <c r="M795" s="9"/>
      <c r="N795" s="9"/>
      <c r="O795" s="9"/>
    </row>
    <row r="796" spans="2:15" x14ac:dyDescent="0.3">
      <c r="B796" s="9"/>
      <c r="C796" s="10"/>
      <c r="D796" s="130" t="str">
        <f t="shared" ca="1" si="107"/>
        <v/>
      </c>
      <c r="E796" s="13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132" t="str">
        <f t="shared" ca="1" si="112"/>
        <v/>
      </c>
      <c r="G796" s="132" t="str">
        <f t="shared" ca="1" si="108"/>
        <v/>
      </c>
      <c r="H796" s="133" t="str">
        <f t="shared" ca="1" si="109"/>
        <v/>
      </c>
      <c r="I796" s="134" t="str">
        <f t="shared" ca="1" si="110"/>
        <v/>
      </c>
      <c r="J796" s="133" t="str">
        <f t="shared" ca="1" si="111"/>
        <v/>
      </c>
      <c r="K796" s="147" t="str">
        <f t="shared" ca="1" si="113"/>
        <v/>
      </c>
      <c r="L796" s="10"/>
      <c r="M796" s="9"/>
      <c r="N796" s="9"/>
      <c r="O796" s="9"/>
    </row>
    <row r="797" spans="2:15" x14ac:dyDescent="0.3">
      <c r="B797" s="9"/>
      <c r="C797" s="10"/>
      <c r="D797" s="130" t="str">
        <f t="shared" ca="1" si="107"/>
        <v/>
      </c>
      <c r="E797" s="13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132" t="str">
        <f t="shared" ca="1" si="112"/>
        <v/>
      </c>
      <c r="G797" s="132" t="str">
        <f t="shared" ca="1" si="108"/>
        <v/>
      </c>
      <c r="H797" s="133" t="str">
        <f t="shared" ca="1" si="109"/>
        <v/>
      </c>
      <c r="I797" s="134" t="str">
        <f t="shared" ca="1" si="110"/>
        <v/>
      </c>
      <c r="J797" s="133" t="str">
        <f t="shared" ca="1" si="111"/>
        <v/>
      </c>
      <c r="K797" s="147" t="str">
        <f t="shared" ca="1" si="113"/>
        <v/>
      </c>
      <c r="L797" s="10"/>
      <c r="M797" s="9"/>
      <c r="N797" s="9"/>
      <c r="O797" s="9"/>
    </row>
    <row r="798" spans="2:15" x14ac:dyDescent="0.3">
      <c r="B798" s="9"/>
      <c r="C798" s="10"/>
      <c r="D798" s="130" t="str">
        <f t="shared" ca="1" si="107"/>
        <v/>
      </c>
      <c r="E798" s="13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132" t="str">
        <f t="shared" ca="1" si="112"/>
        <v/>
      </c>
      <c r="G798" s="132" t="str">
        <f t="shared" ca="1" si="108"/>
        <v/>
      </c>
      <c r="H798" s="133" t="str">
        <f t="shared" ca="1" si="109"/>
        <v/>
      </c>
      <c r="I798" s="134" t="str">
        <f t="shared" ca="1" si="110"/>
        <v/>
      </c>
      <c r="J798" s="133" t="str">
        <f t="shared" ca="1" si="111"/>
        <v/>
      </c>
      <c r="K798" s="147" t="str">
        <f t="shared" ca="1" si="113"/>
        <v/>
      </c>
      <c r="L798" s="10"/>
      <c r="M798" s="9"/>
      <c r="N798" s="9"/>
      <c r="O798" s="9"/>
    </row>
    <row r="799" spans="2:15" x14ac:dyDescent="0.3">
      <c r="B799" s="9"/>
      <c r="C799" s="10"/>
      <c r="D799" s="130" t="str">
        <f t="shared" ca="1" si="107"/>
        <v/>
      </c>
      <c r="E799" s="13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132" t="str">
        <f t="shared" ca="1" si="112"/>
        <v/>
      </c>
      <c r="G799" s="132" t="str">
        <f t="shared" ca="1" si="108"/>
        <v/>
      </c>
      <c r="H799" s="133" t="str">
        <f t="shared" ca="1" si="109"/>
        <v/>
      </c>
      <c r="I799" s="134" t="str">
        <f t="shared" ca="1" si="110"/>
        <v/>
      </c>
      <c r="J799" s="133" t="str">
        <f t="shared" ca="1" si="111"/>
        <v/>
      </c>
      <c r="K799" s="147" t="str">
        <f t="shared" ca="1" si="113"/>
        <v/>
      </c>
      <c r="L799" s="10"/>
      <c r="M799" s="9"/>
      <c r="N799" s="9"/>
      <c r="O799" s="9"/>
    </row>
    <row r="800" spans="2:15" x14ac:dyDescent="0.3">
      <c r="B800" s="9"/>
      <c r="C800" s="10"/>
      <c r="D800" s="130" t="str">
        <f t="shared" ca="1" si="107"/>
        <v/>
      </c>
      <c r="E800" s="13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132" t="str">
        <f t="shared" ca="1" si="112"/>
        <v/>
      </c>
      <c r="G800" s="132" t="str">
        <f t="shared" ca="1" si="108"/>
        <v/>
      </c>
      <c r="H800" s="133" t="str">
        <f t="shared" ca="1" si="109"/>
        <v/>
      </c>
      <c r="I800" s="134" t="str">
        <f t="shared" ca="1" si="110"/>
        <v/>
      </c>
      <c r="J800" s="133" t="str">
        <f t="shared" ca="1" si="111"/>
        <v/>
      </c>
      <c r="K800" s="147" t="str">
        <f t="shared" ca="1" si="113"/>
        <v/>
      </c>
      <c r="L800" s="10"/>
      <c r="M800" s="9"/>
      <c r="N800" s="9"/>
      <c r="O800" s="9"/>
    </row>
    <row r="801" spans="2:15" x14ac:dyDescent="0.3">
      <c r="B801" s="9"/>
      <c r="C801" s="10"/>
      <c r="D801" s="130" t="str">
        <f t="shared" ca="1" si="107"/>
        <v/>
      </c>
      <c r="E801" s="13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132" t="str">
        <f t="shared" ca="1" si="112"/>
        <v/>
      </c>
      <c r="G801" s="132" t="str">
        <f t="shared" ca="1" si="108"/>
        <v/>
      </c>
      <c r="H801" s="133" t="str">
        <f t="shared" ca="1" si="109"/>
        <v/>
      </c>
      <c r="I801" s="134" t="str">
        <f t="shared" ca="1" si="110"/>
        <v/>
      </c>
      <c r="J801" s="133" t="str">
        <f t="shared" ca="1" si="111"/>
        <v/>
      </c>
      <c r="K801" s="147" t="str">
        <f t="shared" ca="1" si="113"/>
        <v/>
      </c>
      <c r="L801" s="10"/>
      <c r="M801" s="9"/>
      <c r="N801" s="9"/>
      <c r="O801" s="9"/>
    </row>
    <row r="802" spans="2:15" x14ac:dyDescent="0.3">
      <c r="B802" s="9"/>
      <c r="C802" s="10"/>
      <c r="D802" s="130" t="str">
        <f t="shared" ca="1" si="107"/>
        <v/>
      </c>
      <c r="E802" s="13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132" t="str">
        <f t="shared" ca="1" si="112"/>
        <v/>
      </c>
      <c r="G802" s="132" t="str">
        <f t="shared" ca="1" si="108"/>
        <v/>
      </c>
      <c r="H802" s="133" t="str">
        <f t="shared" ca="1" si="109"/>
        <v/>
      </c>
      <c r="I802" s="134" t="str">
        <f t="shared" ca="1" si="110"/>
        <v/>
      </c>
      <c r="J802" s="133" t="str">
        <f t="shared" ca="1" si="111"/>
        <v/>
      </c>
      <c r="K802" s="147" t="str">
        <f t="shared" ca="1" si="113"/>
        <v/>
      </c>
      <c r="L802" s="10"/>
      <c r="M802" s="9"/>
      <c r="N802" s="9"/>
      <c r="O802" s="9"/>
    </row>
    <row r="803" spans="2:15" x14ac:dyDescent="0.3">
      <c r="B803" s="9"/>
      <c r="C803" s="10"/>
      <c r="D803" s="130" t="str">
        <f t="shared" ca="1" si="107"/>
        <v/>
      </c>
      <c r="E803" s="13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132" t="str">
        <f t="shared" ca="1" si="112"/>
        <v/>
      </c>
      <c r="G803" s="132" t="str">
        <f t="shared" ca="1" si="108"/>
        <v/>
      </c>
      <c r="H803" s="133" t="str">
        <f t="shared" ca="1" si="109"/>
        <v/>
      </c>
      <c r="I803" s="134" t="str">
        <f t="shared" ca="1" si="110"/>
        <v/>
      </c>
      <c r="J803" s="133" t="str">
        <f t="shared" ca="1" si="111"/>
        <v/>
      </c>
      <c r="K803" s="147" t="str">
        <f t="shared" ca="1" si="113"/>
        <v/>
      </c>
      <c r="L803" s="10"/>
      <c r="M803" s="9"/>
      <c r="N803" s="9"/>
      <c r="O803" s="9"/>
    </row>
    <row r="804" spans="2:15" x14ac:dyDescent="0.3">
      <c r="B804" s="9"/>
      <c r="C804" s="10"/>
      <c r="D804" s="130" t="str">
        <f t="shared" ca="1" si="107"/>
        <v/>
      </c>
      <c r="E804" s="13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132" t="str">
        <f t="shared" ca="1" si="112"/>
        <v/>
      </c>
      <c r="G804" s="132" t="str">
        <f t="shared" ca="1" si="108"/>
        <v/>
      </c>
      <c r="H804" s="133" t="str">
        <f t="shared" ca="1" si="109"/>
        <v/>
      </c>
      <c r="I804" s="134" t="str">
        <f t="shared" ca="1" si="110"/>
        <v/>
      </c>
      <c r="J804" s="133" t="str">
        <f t="shared" ca="1" si="111"/>
        <v/>
      </c>
      <c r="K804" s="147" t="str">
        <f t="shared" ca="1" si="113"/>
        <v/>
      </c>
      <c r="L804" s="10"/>
      <c r="M804" s="9"/>
      <c r="N804" s="9"/>
      <c r="O804" s="9"/>
    </row>
    <row r="805" spans="2:15" x14ac:dyDescent="0.3">
      <c r="B805" s="9"/>
      <c r="C805" s="10"/>
      <c r="D805" s="130" t="str">
        <f t="shared" ca="1" si="107"/>
        <v/>
      </c>
      <c r="E805" s="13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132" t="str">
        <f t="shared" ca="1" si="112"/>
        <v/>
      </c>
      <c r="G805" s="132" t="str">
        <f t="shared" ca="1" si="108"/>
        <v/>
      </c>
      <c r="H805" s="133" t="str">
        <f t="shared" ca="1" si="109"/>
        <v/>
      </c>
      <c r="I805" s="134" t="str">
        <f t="shared" ca="1" si="110"/>
        <v/>
      </c>
      <c r="J805" s="133" t="str">
        <f t="shared" ca="1" si="111"/>
        <v/>
      </c>
      <c r="K805" s="147" t="str">
        <f t="shared" ca="1" si="113"/>
        <v/>
      </c>
      <c r="L805" s="10"/>
      <c r="M805" s="9"/>
      <c r="N805" s="9"/>
      <c r="O805" s="9"/>
    </row>
    <row r="806" spans="2:15" x14ac:dyDescent="0.3">
      <c r="B806" s="9"/>
      <c r="C806" s="10"/>
      <c r="D806" s="130" t="str">
        <f t="shared" ca="1" si="107"/>
        <v/>
      </c>
      <c r="E806" s="13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132" t="str">
        <f t="shared" ca="1" si="112"/>
        <v/>
      </c>
      <c r="G806" s="132" t="str">
        <f t="shared" ca="1" si="108"/>
        <v/>
      </c>
      <c r="H806" s="133" t="str">
        <f t="shared" ca="1" si="109"/>
        <v/>
      </c>
      <c r="I806" s="134" t="str">
        <f t="shared" ca="1" si="110"/>
        <v/>
      </c>
      <c r="J806" s="133" t="str">
        <f t="shared" ca="1" si="111"/>
        <v/>
      </c>
      <c r="K806" s="147" t="str">
        <f t="shared" ca="1" si="113"/>
        <v/>
      </c>
      <c r="L806" s="10"/>
      <c r="M806" s="9"/>
      <c r="N806" s="9"/>
      <c r="O806" s="9"/>
    </row>
    <row r="807" spans="2:15" x14ac:dyDescent="0.3">
      <c r="B807" s="9"/>
      <c r="C807" s="10"/>
      <c r="D807" s="130" t="str">
        <f t="shared" ca="1" si="107"/>
        <v/>
      </c>
      <c r="E807" s="13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132" t="str">
        <f t="shared" ca="1" si="112"/>
        <v/>
      </c>
      <c r="G807" s="132" t="str">
        <f t="shared" ca="1" si="108"/>
        <v/>
      </c>
      <c r="H807" s="133" t="str">
        <f t="shared" ca="1" si="109"/>
        <v/>
      </c>
      <c r="I807" s="134" t="str">
        <f t="shared" ca="1" si="110"/>
        <v/>
      </c>
      <c r="J807" s="133" t="str">
        <f t="shared" ca="1" si="111"/>
        <v/>
      </c>
      <c r="K807" s="147" t="str">
        <f t="shared" ca="1" si="113"/>
        <v/>
      </c>
      <c r="L807" s="10"/>
      <c r="M807" s="9"/>
      <c r="N807" s="9"/>
      <c r="O807" s="9"/>
    </row>
    <row r="808" spans="2:15" x14ac:dyDescent="0.3">
      <c r="B808" s="9"/>
      <c r="C808" s="10"/>
      <c r="D808" s="130" t="str">
        <f t="shared" ca="1" si="107"/>
        <v/>
      </c>
      <c r="E808" s="13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132" t="str">
        <f t="shared" ca="1" si="112"/>
        <v/>
      </c>
      <c r="G808" s="132" t="str">
        <f t="shared" ca="1" si="108"/>
        <v/>
      </c>
      <c r="H808" s="133" t="str">
        <f t="shared" ca="1" si="109"/>
        <v/>
      </c>
      <c r="I808" s="134" t="str">
        <f t="shared" ca="1" si="110"/>
        <v/>
      </c>
      <c r="J808" s="133" t="str">
        <f t="shared" ca="1" si="111"/>
        <v/>
      </c>
      <c r="K808" s="147" t="str">
        <f t="shared" ca="1" si="113"/>
        <v/>
      </c>
      <c r="L808" s="10"/>
      <c r="M808" s="9"/>
      <c r="N808" s="9"/>
      <c r="O808" s="9"/>
    </row>
    <row r="809" spans="2:15" x14ac:dyDescent="0.3">
      <c r="B809" s="9"/>
      <c r="C809" s="10"/>
      <c r="D809" s="130" t="str">
        <f t="shared" ca="1" si="107"/>
        <v/>
      </c>
      <c r="E809" s="13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132" t="str">
        <f t="shared" ca="1" si="112"/>
        <v/>
      </c>
      <c r="G809" s="132" t="str">
        <f t="shared" ca="1" si="108"/>
        <v/>
      </c>
      <c r="H809" s="133" t="str">
        <f t="shared" ca="1" si="109"/>
        <v/>
      </c>
      <c r="I809" s="134" t="str">
        <f t="shared" ca="1" si="110"/>
        <v/>
      </c>
      <c r="J809" s="133" t="str">
        <f t="shared" ca="1" si="111"/>
        <v/>
      </c>
      <c r="K809" s="147" t="str">
        <f t="shared" ca="1" si="113"/>
        <v/>
      </c>
      <c r="L809" s="10"/>
      <c r="M809" s="9"/>
      <c r="N809" s="9"/>
      <c r="O809" s="9"/>
    </row>
    <row r="810" spans="2:15" x14ac:dyDescent="0.3">
      <c r="B810" s="9"/>
      <c r="C810" s="10"/>
      <c r="D810" s="130" t="str">
        <f t="shared" ca="1" si="107"/>
        <v/>
      </c>
      <c r="E810" s="13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132" t="str">
        <f t="shared" ca="1" si="112"/>
        <v/>
      </c>
      <c r="G810" s="132" t="str">
        <f t="shared" ca="1" si="108"/>
        <v/>
      </c>
      <c r="H810" s="133" t="str">
        <f t="shared" ca="1" si="109"/>
        <v/>
      </c>
      <c r="I810" s="134" t="str">
        <f t="shared" ca="1" si="110"/>
        <v/>
      </c>
      <c r="J810" s="133" t="str">
        <f t="shared" ca="1" si="111"/>
        <v/>
      </c>
      <c r="K810" s="147" t="str">
        <f t="shared" ca="1" si="113"/>
        <v/>
      </c>
      <c r="L810" s="10"/>
      <c r="M810" s="9"/>
      <c r="N810" s="9"/>
      <c r="O810" s="9"/>
    </row>
    <row r="811" spans="2:15" x14ac:dyDescent="0.3">
      <c r="B811" s="9"/>
      <c r="C811" s="10"/>
      <c r="D811" s="130" t="str">
        <f t="shared" ca="1" si="107"/>
        <v/>
      </c>
      <c r="E811" s="13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132" t="str">
        <f t="shared" ca="1" si="112"/>
        <v/>
      </c>
      <c r="G811" s="132" t="str">
        <f t="shared" ca="1" si="108"/>
        <v/>
      </c>
      <c r="H811" s="133" t="str">
        <f t="shared" ca="1" si="109"/>
        <v/>
      </c>
      <c r="I811" s="134" t="str">
        <f t="shared" ca="1" si="110"/>
        <v/>
      </c>
      <c r="J811" s="133" t="str">
        <f t="shared" ca="1" si="111"/>
        <v/>
      </c>
      <c r="K811" s="147" t="str">
        <f t="shared" ca="1" si="113"/>
        <v/>
      </c>
      <c r="L811" s="10"/>
      <c r="M811" s="9"/>
      <c r="N811" s="9"/>
      <c r="O811" s="9"/>
    </row>
    <row r="812" spans="2:15" x14ac:dyDescent="0.3">
      <c r="B812" s="9"/>
      <c r="C812" s="10"/>
      <c r="D812" s="130" t="str">
        <f t="shared" ca="1" si="107"/>
        <v/>
      </c>
      <c r="E812" s="13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132" t="str">
        <f t="shared" ca="1" si="112"/>
        <v/>
      </c>
      <c r="G812" s="132" t="str">
        <f t="shared" ca="1" si="108"/>
        <v/>
      </c>
      <c r="H812" s="133" t="str">
        <f t="shared" ca="1" si="109"/>
        <v/>
      </c>
      <c r="I812" s="134" t="str">
        <f t="shared" ca="1" si="110"/>
        <v/>
      </c>
      <c r="J812" s="133" t="str">
        <f t="shared" ca="1" si="111"/>
        <v/>
      </c>
      <c r="K812" s="147" t="str">
        <f t="shared" ca="1" si="113"/>
        <v/>
      </c>
      <c r="L812" s="10"/>
      <c r="M812" s="9"/>
      <c r="N812" s="9"/>
      <c r="O812" s="9"/>
    </row>
    <row r="813" spans="2:15" x14ac:dyDescent="0.3">
      <c r="B813" s="9"/>
      <c r="C813" s="10"/>
      <c r="D813" s="130" t="str">
        <f t="shared" ca="1" si="107"/>
        <v/>
      </c>
      <c r="E813" s="13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132" t="str">
        <f t="shared" ca="1" si="112"/>
        <v/>
      </c>
      <c r="G813" s="132" t="str">
        <f t="shared" ca="1" si="108"/>
        <v/>
      </c>
      <c r="H813" s="133" t="str">
        <f t="shared" ca="1" si="109"/>
        <v/>
      </c>
      <c r="I813" s="134" t="str">
        <f t="shared" ca="1" si="110"/>
        <v/>
      </c>
      <c r="J813" s="133" t="str">
        <f t="shared" ca="1" si="111"/>
        <v/>
      </c>
      <c r="K813" s="147" t="str">
        <f t="shared" ca="1" si="113"/>
        <v/>
      </c>
      <c r="L813" s="10"/>
      <c r="M813" s="9"/>
      <c r="N813" s="9"/>
      <c r="O813" s="9"/>
    </row>
    <row r="814" spans="2:15" x14ac:dyDescent="0.3">
      <c r="B814" s="9"/>
      <c r="C814" s="10"/>
      <c r="D814" s="130" t="str">
        <f t="shared" ca="1" si="107"/>
        <v/>
      </c>
      <c r="E814" s="13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132" t="str">
        <f t="shared" ca="1" si="112"/>
        <v/>
      </c>
      <c r="G814" s="132" t="str">
        <f t="shared" ca="1" si="108"/>
        <v/>
      </c>
      <c r="H814" s="133" t="str">
        <f t="shared" ca="1" si="109"/>
        <v/>
      </c>
      <c r="I814" s="134" t="str">
        <f t="shared" ca="1" si="110"/>
        <v/>
      </c>
      <c r="J814" s="133" t="str">
        <f t="shared" ca="1" si="111"/>
        <v/>
      </c>
      <c r="K814" s="147" t="str">
        <f t="shared" ca="1" si="113"/>
        <v/>
      </c>
      <c r="L814" s="10"/>
      <c r="M814" s="9"/>
      <c r="N814" s="9"/>
      <c r="O814" s="9"/>
    </row>
    <row r="815" spans="2:15" x14ac:dyDescent="0.3">
      <c r="B815" s="9"/>
      <c r="C815" s="10"/>
      <c r="D815" s="130" t="str">
        <f t="shared" ca="1" si="107"/>
        <v/>
      </c>
      <c r="E815" s="13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132" t="str">
        <f t="shared" ca="1" si="112"/>
        <v/>
      </c>
      <c r="G815" s="132" t="str">
        <f t="shared" ca="1" si="108"/>
        <v/>
      </c>
      <c r="H815" s="133" t="str">
        <f t="shared" ca="1" si="109"/>
        <v/>
      </c>
      <c r="I815" s="134" t="str">
        <f t="shared" ca="1" si="110"/>
        <v/>
      </c>
      <c r="J815" s="133" t="str">
        <f t="shared" ca="1" si="111"/>
        <v/>
      </c>
      <c r="K815" s="147" t="str">
        <f t="shared" ca="1" si="113"/>
        <v/>
      </c>
      <c r="L815" s="10"/>
      <c r="M815" s="9"/>
      <c r="N815" s="9"/>
      <c r="O815" s="9"/>
    </row>
    <row r="816" spans="2:15" x14ac:dyDescent="0.3">
      <c r="B816" s="9"/>
      <c r="C816" s="10"/>
      <c r="D816" s="130" t="str">
        <f t="shared" ca="1" si="107"/>
        <v/>
      </c>
      <c r="E816" s="13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132" t="str">
        <f t="shared" ca="1" si="112"/>
        <v/>
      </c>
      <c r="G816" s="132" t="str">
        <f t="shared" ca="1" si="108"/>
        <v/>
      </c>
      <c r="H816" s="133" t="str">
        <f t="shared" ca="1" si="109"/>
        <v/>
      </c>
      <c r="I816" s="134" t="str">
        <f t="shared" ca="1" si="110"/>
        <v/>
      </c>
      <c r="J816" s="133" t="str">
        <f t="shared" ca="1" si="111"/>
        <v/>
      </c>
      <c r="K816" s="147" t="str">
        <f t="shared" ca="1" si="113"/>
        <v/>
      </c>
      <c r="L816" s="10"/>
      <c r="M816" s="9"/>
      <c r="N816" s="9"/>
      <c r="O816" s="9"/>
    </row>
    <row r="817" spans="2:15" x14ac:dyDescent="0.3">
      <c r="B817" s="9"/>
      <c r="C817" s="10"/>
      <c r="D817" s="130" t="str">
        <f t="shared" ca="1" si="107"/>
        <v/>
      </c>
      <c r="E817" s="13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132" t="str">
        <f t="shared" ca="1" si="112"/>
        <v/>
      </c>
      <c r="G817" s="132" t="str">
        <f t="shared" ca="1" si="108"/>
        <v/>
      </c>
      <c r="H817" s="133" t="str">
        <f t="shared" ca="1" si="109"/>
        <v/>
      </c>
      <c r="I817" s="134" t="str">
        <f t="shared" ca="1" si="110"/>
        <v/>
      </c>
      <c r="J817" s="133" t="str">
        <f t="shared" ca="1" si="111"/>
        <v/>
      </c>
      <c r="K817" s="147" t="str">
        <f t="shared" ca="1" si="113"/>
        <v/>
      </c>
      <c r="L817" s="10"/>
      <c r="M817" s="9"/>
      <c r="N817" s="9"/>
      <c r="O817" s="9"/>
    </row>
    <row r="818" spans="2:15" x14ac:dyDescent="0.3">
      <c r="B818" s="9"/>
      <c r="C818" s="10"/>
      <c r="D818" s="130" t="str">
        <f t="shared" ca="1" si="107"/>
        <v/>
      </c>
      <c r="E818" s="13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132" t="str">
        <f t="shared" ca="1" si="112"/>
        <v/>
      </c>
      <c r="G818" s="132" t="str">
        <f t="shared" ca="1" si="108"/>
        <v/>
      </c>
      <c r="H818" s="133" t="str">
        <f t="shared" ca="1" si="109"/>
        <v/>
      </c>
      <c r="I818" s="134" t="str">
        <f t="shared" ca="1" si="110"/>
        <v/>
      </c>
      <c r="J818" s="133" t="str">
        <f t="shared" ca="1" si="111"/>
        <v/>
      </c>
      <c r="K818" s="147" t="str">
        <f t="shared" ca="1" si="113"/>
        <v/>
      </c>
      <c r="L818" s="10"/>
      <c r="M818" s="9"/>
      <c r="N818" s="9"/>
      <c r="O818" s="9"/>
    </row>
    <row r="819" spans="2:15" x14ac:dyDescent="0.3">
      <c r="B819" s="9"/>
      <c r="C819" s="10"/>
      <c r="D819" s="130" t="str">
        <f t="shared" ca="1" si="107"/>
        <v/>
      </c>
      <c r="E819" s="13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132" t="str">
        <f t="shared" ca="1" si="112"/>
        <v/>
      </c>
      <c r="G819" s="132" t="str">
        <f t="shared" ca="1" si="108"/>
        <v/>
      </c>
      <c r="H819" s="133" t="str">
        <f t="shared" ca="1" si="109"/>
        <v/>
      </c>
      <c r="I819" s="134" t="str">
        <f t="shared" ca="1" si="110"/>
        <v/>
      </c>
      <c r="J819" s="133" t="str">
        <f t="shared" ca="1" si="111"/>
        <v/>
      </c>
      <c r="K819" s="147" t="str">
        <f t="shared" ca="1" si="113"/>
        <v/>
      </c>
      <c r="L819" s="10"/>
      <c r="M819" s="9"/>
      <c r="N819" s="9"/>
      <c r="O819" s="9"/>
    </row>
    <row r="820" spans="2:15" x14ac:dyDescent="0.3">
      <c r="B820" s="9"/>
      <c r="C820" s="10"/>
      <c r="D820" s="130" t="str">
        <f t="shared" ca="1" si="107"/>
        <v/>
      </c>
      <c r="E820" s="13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132" t="str">
        <f t="shared" ca="1" si="112"/>
        <v/>
      </c>
      <c r="G820" s="132" t="str">
        <f t="shared" ca="1" si="108"/>
        <v/>
      </c>
      <c r="H820" s="133" t="str">
        <f t="shared" ca="1" si="109"/>
        <v/>
      </c>
      <c r="I820" s="134" t="str">
        <f t="shared" ca="1" si="110"/>
        <v/>
      </c>
      <c r="J820" s="133" t="str">
        <f t="shared" ca="1" si="111"/>
        <v/>
      </c>
      <c r="K820" s="147" t="str">
        <f t="shared" ca="1" si="113"/>
        <v/>
      </c>
      <c r="L820" s="10"/>
      <c r="M820" s="9"/>
      <c r="N820" s="9"/>
      <c r="O820" s="9"/>
    </row>
    <row r="821" spans="2:15" x14ac:dyDescent="0.3">
      <c r="B821" s="9"/>
      <c r="C821" s="10"/>
      <c r="D821" s="130" t="str">
        <f t="shared" ca="1" si="107"/>
        <v/>
      </c>
      <c r="E821" s="13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132" t="str">
        <f t="shared" ca="1" si="112"/>
        <v/>
      </c>
      <c r="G821" s="132" t="str">
        <f t="shared" ca="1" si="108"/>
        <v/>
      </c>
      <c r="H821" s="133" t="str">
        <f t="shared" ca="1" si="109"/>
        <v/>
      </c>
      <c r="I821" s="134" t="str">
        <f t="shared" ca="1" si="110"/>
        <v/>
      </c>
      <c r="J821" s="133" t="str">
        <f t="shared" ca="1" si="111"/>
        <v/>
      </c>
      <c r="K821" s="147" t="str">
        <f t="shared" ca="1" si="113"/>
        <v/>
      </c>
      <c r="L821" s="10"/>
      <c r="M821" s="9"/>
      <c r="N821" s="9"/>
      <c r="O821" s="9"/>
    </row>
    <row r="822" spans="2:15" x14ac:dyDescent="0.3">
      <c r="B822" s="9"/>
      <c r="C822" s="10"/>
      <c r="D822" s="130" t="str">
        <f t="shared" ca="1" si="107"/>
        <v/>
      </c>
      <c r="E822" s="13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132" t="str">
        <f t="shared" ca="1" si="112"/>
        <v/>
      </c>
      <c r="G822" s="132" t="str">
        <f t="shared" ca="1" si="108"/>
        <v/>
      </c>
      <c r="H822" s="133" t="str">
        <f t="shared" ca="1" si="109"/>
        <v/>
      </c>
      <c r="I822" s="134" t="str">
        <f t="shared" ca="1" si="110"/>
        <v/>
      </c>
      <c r="J822" s="133" t="str">
        <f t="shared" ca="1" si="111"/>
        <v/>
      </c>
      <c r="K822" s="147" t="str">
        <f t="shared" ca="1" si="113"/>
        <v/>
      </c>
      <c r="L822" s="10"/>
      <c r="M822" s="9"/>
      <c r="N822" s="9"/>
      <c r="O822" s="9"/>
    </row>
    <row r="823" spans="2:15" x14ac:dyDescent="0.3">
      <c r="B823" s="9"/>
      <c r="C823" s="10"/>
      <c r="D823" s="130" t="str">
        <f t="shared" ca="1" si="107"/>
        <v/>
      </c>
      <c r="E823" s="13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132" t="str">
        <f t="shared" ca="1" si="112"/>
        <v/>
      </c>
      <c r="G823" s="132" t="str">
        <f t="shared" ca="1" si="108"/>
        <v/>
      </c>
      <c r="H823" s="133" t="str">
        <f t="shared" ca="1" si="109"/>
        <v/>
      </c>
      <c r="I823" s="134" t="str">
        <f t="shared" ca="1" si="110"/>
        <v/>
      </c>
      <c r="J823" s="133" t="str">
        <f t="shared" ca="1" si="111"/>
        <v/>
      </c>
      <c r="K823" s="147" t="str">
        <f t="shared" ca="1" si="113"/>
        <v/>
      </c>
      <c r="L823" s="10"/>
      <c r="M823" s="9"/>
      <c r="N823" s="9"/>
      <c r="O823" s="9"/>
    </row>
    <row r="824" spans="2:15" x14ac:dyDescent="0.3">
      <c r="B824" s="9"/>
      <c r="C824" s="10"/>
      <c r="D824" s="130" t="str">
        <f t="shared" ca="1" si="107"/>
        <v/>
      </c>
      <c r="E824" s="13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132" t="str">
        <f t="shared" ca="1" si="112"/>
        <v/>
      </c>
      <c r="G824" s="132" t="str">
        <f t="shared" ca="1" si="108"/>
        <v/>
      </c>
      <c r="H824" s="133" t="str">
        <f t="shared" ca="1" si="109"/>
        <v/>
      </c>
      <c r="I824" s="134" t="str">
        <f t="shared" ca="1" si="110"/>
        <v/>
      </c>
      <c r="J824" s="133" t="str">
        <f t="shared" ca="1" si="111"/>
        <v/>
      </c>
      <c r="K824" s="147" t="str">
        <f t="shared" ca="1" si="113"/>
        <v/>
      </c>
      <c r="L824" s="10"/>
      <c r="M824" s="9"/>
      <c r="N824" s="9"/>
      <c r="O824" s="9"/>
    </row>
    <row r="825" spans="2:15" x14ac:dyDescent="0.3">
      <c r="B825" s="9"/>
      <c r="C825" s="10"/>
      <c r="D825" s="130" t="str">
        <f t="shared" ca="1" si="107"/>
        <v/>
      </c>
      <c r="E825" s="13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132" t="str">
        <f t="shared" ca="1" si="112"/>
        <v/>
      </c>
      <c r="G825" s="132" t="str">
        <f t="shared" ca="1" si="108"/>
        <v/>
      </c>
      <c r="H825" s="133" t="str">
        <f t="shared" ca="1" si="109"/>
        <v/>
      </c>
      <c r="I825" s="134" t="str">
        <f t="shared" ca="1" si="110"/>
        <v/>
      </c>
      <c r="J825" s="133" t="str">
        <f t="shared" ca="1" si="111"/>
        <v/>
      </c>
      <c r="K825" s="147" t="str">
        <f t="shared" ca="1" si="113"/>
        <v/>
      </c>
      <c r="L825" s="10"/>
      <c r="M825" s="9"/>
      <c r="N825" s="9"/>
      <c r="O825" s="9"/>
    </row>
    <row r="826" spans="2:15" x14ac:dyDescent="0.3">
      <c r="B826" s="9"/>
      <c r="C826" s="10"/>
      <c r="D826" s="130" t="str">
        <f t="shared" ca="1" si="107"/>
        <v/>
      </c>
      <c r="E826" s="13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132" t="str">
        <f t="shared" ca="1" si="112"/>
        <v/>
      </c>
      <c r="G826" s="132" t="str">
        <f t="shared" ca="1" si="108"/>
        <v/>
      </c>
      <c r="H826" s="133" t="str">
        <f t="shared" ca="1" si="109"/>
        <v/>
      </c>
      <c r="I826" s="134" t="str">
        <f t="shared" ca="1" si="110"/>
        <v/>
      </c>
      <c r="J826" s="133" t="str">
        <f t="shared" ca="1" si="111"/>
        <v/>
      </c>
      <c r="K826" s="147" t="str">
        <f t="shared" ca="1" si="113"/>
        <v/>
      </c>
      <c r="L826" s="10"/>
      <c r="M826" s="9"/>
      <c r="N826" s="9"/>
      <c r="O826" s="9"/>
    </row>
    <row r="827" spans="2:15" x14ac:dyDescent="0.3">
      <c r="B827" s="9"/>
      <c r="C827" s="10"/>
      <c r="D827" s="130" t="str">
        <f t="shared" ca="1" si="107"/>
        <v/>
      </c>
      <c r="E827" s="13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132" t="str">
        <f t="shared" ca="1" si="112"/>
        <v/>
      </c>
      <c r="G827" s="132" t="str">
        <f t="shared" ca="1" si="108"/>
        <v/>
      </c>
      <c r="H827" s="133" t="str">
        <f t="shared" ca="1" si="109"/>
        <v/>
      </c>
      <c r="I827" s="134" t="str">
        <f t="shared" ca="1" si="110"/>
        <v/>
      </c>
      <c r="J827" s="133" t="str">
        <f t="shared" ca="1" si="111"/>
        <v/>
      </c>
      <c r="K827" s="147" t="str">
        <f t="shared" ca="1" si="113"/>
        <v/>
      </c>
      <c r="L827" s="10"/>
      <c r="M827" s="9"/>
      <c r="N827" s="9"/>
      <c r="O827" s="9"/>
    </row>
    <row r="828" spans="2:15" x14ac:dyDescent="0.3">
      <c r="B828" s="9"/>
      <c r="C828" s="10"/>
      <c r="D828" s="130" t="str">
        <f t="shared" ca="1" si="107"/>
        <v/>
      </c>
      <c r="E828" s="13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132" t="str">
        <f t="shared" ca="1" si="112"/>
        <v/>
      </c>
      <c r="G828" s="132" t="str">
        <f t="shared" ca="1" si="108"/>
        <v/>
      </c>
      <c r="H828" s="133" t="str">
        <f t="shared" ca="1" si="109"/>
        <v/>
      </c>
      <c r="I828" s="134" t="str">
        <f t="shared" ca="1" si="110"/>
        <v/>
      </c>
      <c r="J828" s="133" t="str">
        <f t="shared" ca="1" si="111"/>
        <v/>
      </c>
      <c r="K828" s="147" t="str">
        <f t="shared" ca="1" si="113"/>
        <v/>
      </c>
      <c r="L828" s="10"/>
      <c r="M828" s="9"/>
      <c r="N828" s="9"/>
      <c r="O828" s="9"/>
    </row>
    <row r="829" spans="2:15" x14ac:dyDescent="0.3">
      <c r="B829" s="9"/>
      <c r="C829" s="10"/>
      <c r="D829" s="130" t="str">
        <f t="shared" ca="1" si="107"/>
        <v/>
      </c>
      <c r="E829" s="13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132" t="str">
        <f t="shared" ca="1" si="112"/>
        <v/>
      </c>
      <c r="G829" s="132" t="str">
        <f t="shared" ca="1" si="108"/>
        <v/>
      </c>
      <c r="H829" s="133" t="str">
        <f t="shared" ca="1" si="109"/>
        <v/>
      </c>
      <c r="I829" s="134" t="str">
        <f t="shared" ca="1" si="110"/>
        <v/>
      </c>
      <c r="J829" s="133" t="str">
        <f t="shared" ca="1" si="111"/>
        <v/>
      </c>
      <c r="K829" s="147" t="str">
        <f t="shared" ca="1" si="113"/>
        <v/>
      </c>
      <c r="L829" s="10"/>
      <c r="M829" s="9"/>
      <c r="N829" s="9"/>
      <c r="O829" s="9"/>
    </row>
    <row r="830" spans="2:15" x14ac:dyDescent="0.3">
      <c r="B830" s="9"/>
      <c r="C830" s="10"/>
      <c r="D830" s="130" t="str">
        <f t="shared" ca="1" si="107"/>
        <v/>
      </c>
      <c r="E830" s="13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132" t="str">
        <f t="shared" ca="1" si="112"/>
        <v/>
      </c>
      <c r="G830" s="132" t="str">
        <f t="shared" ca="1" si="108"/>
        <v/>
      </c>
      <c r="H830" s="133" t="str">
        <f t="shared" ca="1" si="109"/>
        <v/>
      </c>
      <c r="I830" s="134" t="str">
        <f t="shared" ca="1" si="110"/>
        <v/>
      </c>
      <c r="J830" s="133" t="str">
        <f t="shared" ca="1" si="111"/>
        <v/>
      </c>
      <c r="K830" s="147" t="str">
        <f t="shared" ca="1" si="113"/>
        <v/>
      </c>
      <c r="L830" s="10"/>
      <c r="M830" s="9"/>
      <c r="N830" s="9"/>
      <c r="O830" s="9"/>
    </row>
    <row r="831" spans="2:15" x14ac:dyDescent="0.3">
      <c r="B831" s="9"/>
      <c r="C831" s="10"/>
      <c r="D831" s="130" t="str">
        <f t="shared" ca="1" si="107"/>
        <v/>
      </c>
      <c r="E831" s="13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132" t="str">
        <f t="shared" ca="1" si="112"/>
        <v/>
      </c>
      <c r="G831" s="132" t="str">
        <f t="shared" ca="1" si="108"/>
        <v/>
      </c>
      <c r="H831" s="133" t="str">
        <f t="shared" ca="1" si="109"/>
        <v/>
      </c>
      <c r="I831" s="134" t="str">
        <f t="shared" ca="1" si="110"/>
        <v/>
      </c>
      <c r="J831" s="133" t="str">
        <f t="shared" ca="1" si="111"/>
        <v/>
      </c>
      <c r="K831" s="147" t="str">
        <f t="shared" ca="1" si="113"/>
        <v/>
      </c>
      <c r="L831" s="10"/>
      <c r="M831" s="9"/>
      <c r="N831" s="9"/>
      <c r="O831" s="9"/>
    </row>
    <row r="832" spans="2:15" x14ac:dyDescent="0.3">
      <c r="B832" s="9"/>
      <c r="C832" s="10"/>
      <c r="D832" s="130" t="str">
        <f t="shared" ca="1" si="107"/>
        <v/>
      </c>
      <c r="E832" s="13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132" t="str">
        <f t="shared" ca="1" si="112"/>
        <v/>
      </c>
      <c r="G832" s="132" t="str">
        <f t="shared" ca="1" si="108"/>
        <v/>
      </c>
      <c r="H832" s="133" t="str">
        <f t="shared" ca="1" si="109"/>
        <v/>
      </c>
      <c r="I832" s="134" t="str">
        <f t="shared" ca="1" si="110"/>
        <v/>
      </c>
      <c r="J832" s="133" t="str">
        <f t="shared" ca="1" si="111"/>
        <v/>
      </c>
      <c r="K832" s="147" t="str">
        <f t="shared" ca="1" si="113"/>
        <v/>
      </c>
      <c r="L832" s="10"/>
      <c r="M832" s="9"/>
      <c r="N832" s="9"/>
      <c r="O832" s="9"/>
    </row>
    <row r="833" spans="2:15" x14ac:dyDescent="0.3">
      <c r="B833" s="9"/>
      <c r="C833" s="10"/>
      <c r="D833" s="130" t="str">
        <f t="shared" ca="1" si="107"/>
        <v/>
      </c>
      <c r="E833" s="13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132" t="str">
        <f t="shared" ca="1" si="112"/>
        <v/>
      </c>
      <c r="G833" s="132" t="str">
        <f t="shared" ca="1" si="108"/>
        <v/>
      </c>
      <c r="H833" s="133" t="str">
        <f t="shared" ca="1" si="109"/>
        <v/>
      </c>
      <c r="I833" s="134" t="str">
        <f t="shared" ca="1" si="110"/>
        <v/>
      </c>
      <c r="J833" s="133" t="str">
        <f t="shared" ca="1" si="111"/>
        <v/>
      </c>
      <c r="K833" s="147" t="str">
        <f t="shared" ca="1" si="113"/>
        <v/>
      </c>
      <c r="L833" s="10"/>
      <c r="M833" s="9"/>
      <c r="N833" s="9"/>
      <c r="O833" s="9"/>
    </row>
    <row r="834" spans="2:15" x14ac:dyDescent="0.3">
      <c r="B834" s="9"/>
      <c r="C834" s="10"/>
      <c r="D834" s="130" t="str">
        <f t="shared" ca="1" si="107"/>
        <v/>
      </c>
      <c r="E834" s="13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132" t="str">
        <f t="shared" ca="1" si="112"/>
        <v/>
      </c>
      <c r="G834" s="132" t="str">
        <f t="shared" ca="1" si="108"/>
        <v/>
      </c>
      <c r="H834" s="133" t="str">
        <f t="shared" ca="1" si="109"/>
        <v/>
      </c>
      <c r="I834" s="134" t="str">
        <f t="shared" ca="1" si="110"/>
        <v/>
      </c>
      <c r="J834" s="133" t="str">
        <f t="shared" ca="1" si="111"/>
        <v/>
      </c>
      <c r="K834" s="147" t="str">
        <f t="shared" ca="1" si="113"/>
        <v/>
      </c>
      <c r="L834" s="10"/>
      <c r="M834" s="9"/>
      <c r="N834" s="9"/>
      <c r="O834" s="9"/>
    </row>
    <row r="835" spans="2:15" x14ac:dyDescent="0.3">
      <c r="B835" s="9"/>
      <c r="C835" s="10"/>
      <c r="D835" s="130" t="str">
        <f t="shared" ca="1" si="107"/>
        <v/>
      </c>
      <c r="E835" s="13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132" t="str">
        <f t="shared" ca="1" si="112"/>
        <v/>
      </c>
      <c r="G835" s="132" t="str">
        <f t="shared" ca="1" si="108"/>
        <v/>
      </c>
      <c r="H835" s="133" t="str">
        <f t="shared" ca="1" si="109"/>
        <v/>
      </c>
      <c r="I835" s="134" t="str">
        <f t="shared" ca="1" si="110"/>
        <v/>
      </c>
      <c r="J835" s="133" t="str">
        <f t="shared" ca="1" si="111"/>
        <v/>
      </c>
      <c r="K835" s="147" t="str">
        <f t="shared" ca="1" si="113"/>
        <v/>
      </c>
      <c r="L835" s="10"/>
      <c r="M835" s="9"/>
      <c r="N835" s="9"/>
      <c r="O835" s="9"/>
    </row>
    <row r="836" spans="2:15" x14ac:dyDescent="0.3">
      <c r="B836" s="9"/>
      <c r="C836" s="10"/>
      <c r="D836" s="130" t="str">
        <f t="shared" ca="1" si="107"/>
        <v/>
      </c>
      <c r="E836" s="13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132" t="str">
        <f t="shared" ca="1" si="112"/>
        <v/>
      </c>
      <c r="G836" s="132" t="str">
        <f t="shared" ca="1" si="108"/>
        <v/>
      </c>
      <c r="H836" s="133" t="str">
        <f t="shared" ca="1" si="109"/>
        <v/>
      </c>
      <c r="I836" s="134" t="str">
        <f t="shared" ca="1" si="110"/>
        <v/>
      </c>
      <c r="J836" s="133" t="str">
        <f t="shared" ca="1" si="111"/>
        <v/>
      </c>
      <c r="K836" s="147" t="str">
        <f t="shared" ca="1" si="113"/>
        <v/>
      </c>
      <c r="L836" s="10"/>
      <c r="M836" s="9"/>
      <c r="N836" s="9"/>
      <c r="O836" s="9"/>
    </row>
    <row r="837" spans="2:15" x14ac:dyDescent="0.3">
      <c r="B837" s="9"/>
      <c r="C837" s="10"/>
      <c r="D837" s="130" t="str">
        <f t="shared" ca="1" si="107"/>
        <v/>
      </c>
      <c r="E837" s="13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132" t="str">
        <f t="shared" ca="1" si="112"/>
        <v/>
      </c>
      <c r="G837" s="132" t="str">
        <f t="shared" ca="1" si="108"/>
        <v/>
      </c>
      <c r="H837" s="133" t="str">
        <f t="shared" ca="1" si="109"/>
        <v/>
      </c>
      <c r="I837" s="134" t="str">
        <f t="shared" ca="1" si="110"/>
        <v/>
      </c>
      <c r="J837" s="133" t="str">
        <f t="shared" ca="1" si="111"/>
        <v/>
      </c>
      <c r="K837" s="147" t="str">
        <f t="shared" ca="1" si="113"/>
        <v/>
      </c>
      <c r="L837" s="10"/>
      <c r="M837" s="9"/>
      <c r="N837" s="9"/>
      <c r="O837" s="9"/>
    </row>
    <row r="838" spans="2:15" x14ac:dyDescent="0.3">
      <c r="B838" s="9"/>
      <c r="C838" s="10"/>
      <c r="D838" s="130" t="str">
        <f t="shared" ca="1" si="107"/>
        <v/>
      </c>
      <c r="E838" s="13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132" t="str">
        <f t="shared" ca="1" si="112"/>
        <v/>
      </c>
      <c r="G838" s="132" t="str">
        <f t="shared" ca="1" si="108"/>
        <v/>
      </c>
      <c r="H838" s="133" t="str">
        <f t="shared" ca="1" si="109"/>
        <v/>
      </c>
      <c r="I838" s="134" t="str">
        <f t="shared" ca="1" si="110"/>
        <v/>
      </c>
      <c r="J838" s="133" t="str">
        <f t="shared" ca="1" si="111"/>
        <v/>
      </c>
      <c r="K838" s="147" t="str">
        <f t="shared" ca="1" si="113"/>
        <v/>
      </c>
      <c r="L838" s="10"/>
      <c r="M838" s="9"/>
      <c r="N838" s="9"/>
      <c r="O838" s="9"/>
    </row>
    <row r="839" spans="2:15" x14ac:dyDescent="0.3">
      <c r="B839" s="9"/>
      <c r="C839" s="10"/>
      <c r="D839" s="130" t="str">
        <f t="shared" ca="1" si="107"/>
        <v/>
      </c>
      <c r="E839" s="13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132" t="str">
        <f t="shared" ca="1" si="112"/>
        <v/>
      </c>
      <c r="G839" s="132" t="str">
        <f t="shared" ca="1" si="108"/>
        <v/>
      </c>
      <c r="H839" s="133" t="str">
        <f t="shared" ca="1" si="109"/>
        <v/>
      </c>
      <c r="I839" s="134" t="str">
        <f t="shared" ca="1" si="110"/>
        <v/>
      </c>
      <c r="J839" s="133" t="str">
        <f t="shared" ca="1" si="111"/>
        <v/>
      </c>
      <c r="K839" s="147" t="str">
        <f t="shared" ca="1" si="113"/>
        <v/>
      </c>
      <c r="L839" s="10"/>
      <c r="M839" s="9"/>
      <c r="N839" s="9"/>
      <c r="O839" s="9"/>
    </row>
    <row r="840" spans="2:15" x14ac:dyDescent="0.3">
      <c r="B840" s="9"/>
      <c r="C840" s="10"/>
      <c r="D840" s="130" t="str">
        <f t="shared" ca="1" si="107"/>
        <v/>
      </c>
      <c r="E840" s="13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132" t="str">
        <f t="shared" ca="1" si="112"/>
        <v/>
      </c>
      <c r="G840" s="132" t="str">
        <f t="shared" ca="1" si="108"/>
        <v/>
      </c>
      <c r="H840" s="133" t="str">
        <f t="shared" ca="1" si="109"/>
        <v/>
      </c>
      <c r="I840" s="134" t="str">
        <f t="shared" ca="1" si="110"/>
        <v/>
      </c>
      <c r="J840" s="133" t="str">
        <f t="shared" ca="1" si="111"/>
        <v/>
      </c>
      <c r="K840" s="147" t="str">
        <f t="shared" ca="1" si="113"/>
        <v/>
      </c>
      <c r="L840" s="10"/>
      <c r="M840" s="9"/>
      <c r="N840" s="9"/>
      <c r="O840" s="9"/>
    </row>
    <row r="841" spans="2:15" x14ac:dyDescent="0.3">
      <c r="B841" s="9"/>
      <c r="C841" s="10"/>
      <c r="D841" s="130" t="str">
        <f t="shared" ca="1" si="107"/>
        <v/>
      </c>
      <c r="E841" s="13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132" t="str">
        <f t="shared" ca="1" si="112"/>
        <v/>
      </c>
      <c r="G841" s="132" t="str">
        <f t="shared" ca="1" si="108"/>
        <v/>
      </c>
      <c r="H841" s="133" t="str">
        <f t="shared" ca="1" si="109"/>
        <v/>
      </c>
      <c r="I841" s="134" t="str">
        <f t="shared" ca="1" si="110"/>
        <v/>
      </c>
      <c r="J841" s="133" t="str">
        <f t="shared" ca="1" si="111"/>
        <v/>
      </c>
      <c r="K841" s="147" t="str">
        <f t="shared" ca="1" si="113"/>
        <v/>
      </c>
      <c r="L841" s="10"/>
      <c r="M841" s="9"/>
      <c r="N841" s="9"/>
      <c r="O841" s="9"/>
    </row>
    <row r="842" spans="2:15" x14ac:dyDescent="0.3">
      <c r="B842" s="9"/>
      <c r="C842" s="10"/>
      <c r="D842" s="130" t="str">
        <f t="shared" ca="1" si="107"/>
        <v/>
      </c>
      <c r="E842" s="13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132" t="str">
        <f t="shared" ca="1" si="112"/>
        <v/>
      </c>
      <c r="G842" s="132" t="str">
        <f t="shared" ca="1" si="108"/>
        <v/>
      </c>
      <c r="H842" s="133" t="str">
        <f t="shared" ca="1" si="109"/>
        <v/>
      </c>
      <c r="I842" s="134" t="str">
        <f t="shared" ca="1" si="110"/>
        <v/>
      </c>
      <c r="J842" s="133" t="str">
        <f t="shared" ca="1" si="111"/>
        <v/>
      </c>
      <c r="K842" s="147" t="str">
        <f t="shared" ca="1" si="113"/>
        <v/>
      </c>
      <c r="L842" s="10"/>
      <c r="M842" s="9"/>
      <c r="N842" s="9"/>
      <c r="O842" s="9"/>
    </row>
    <row r="843" spans="2:15" x14ac:dyDescent="0.3">
      <c r="B843" s="9"/>
      <c r="C843" s="10"/>
      <c r="D843" s="130" t="str">
        <f t="shared" ca="1" si="107"/>
        <v/>
      </c>
      <c r="E843" s="13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132" t="str">
        <f t="shared" ca="1" si="112"/>
        <v/>
      </c>
      <c r="G843" s="132" t="str">
        <f t="shared" ca="1" si="108"/>
        <v/>
      </c>
      <c r="H843" s="133" t="str">
        <f t="shared" ca="1" si="109"/>
        <v/>
      </c>
      <c r="I843" s="134" t="str">
        <f t="shared" ca="1" si="110"/>
        <v/>
      </c>
      <c r="J843" s="133" t="str">
        <f t="shared" ca="1" si="111"/>
        <v/>
      </c>
      <c r="K843" s="147" t="str">
        <f t="shared" ca="1" si="113"/>
        <v/>
      </c>
      <c r="L843" s="10"/>
      <c r="M843" s="9"/>
      <c r="N843" s="9"/>
      <c r="O843" s="9"/>
    </row>
    <row r="844" spans="2:15" x14ac:dyDescent="0.3">
      <c r="B844" s="9"/>
      <c r="C844" s="10"/>
      <c r="D844" s="130" t="str">
        <f t="shared" ca="1" si="107"/>
        <v/>
      </c>
      <c r="E844" s="13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132" t="str">
        <f t="shared" ca="1" si="112"/>
        <v/>
      </c>
      <c r="G844" s="132" t="str">
        <f t="shared" ca="1" si="108"/>
        <v/>
      </c>
      <c r="H844" s="133" t="str">
        <f t="shared" ca="1" si="109"/>
        <v/>
      </c>
      <c r="I844" s="134" t="str">
        <f t="shared" ca="1" si="110"/>
        <v/>
      </c>
      <c r="J844" s="133" t="str">
        <f t="shared" ca="1" si="111"/>
        <v/>
      </c>
      <c r="K844" s="147" t="str">
        <f t="shared" ca="1" si="113"/>
        <v/>
      </c>
      <c r="L844" s="10"/>
      <c r="M844" s="9"/>
      <c r="N844" s="9"/>
      <c r="O844" s="9"/>
    </row>
    <row r="845" spans="2:15" x14ac:dyDescent="0.3">
      <c r="B845" s="9"/>
      <c r="C845" s="10"/>
      <c r="D845" s="130" t="str">
        <f t="shared" ca="1" si="107"/>
        <v/>
      </c>
      <c r="E845" s="13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132" t="str">
        <f t="shared" ca="1" si="112"/>
        <v/>
      </c>
      <c r="G845" s="132" t="str">
        <f t="shared" ca="1" si="108"/>
        <v/>
      </c>
      <c r="H845" s="133" t="str">
        <f t="shared" ca="1" si="109"/>
        <v/>
      </c>
      <c r="I845" s="134" t="str">
        <f t="shared" ca="1" si="110"/>
        <v/>
      </c>
      <c r="J845" s="133" t="str">
        <f t="shared" ca="1" si="111"/>
        <v/>
      </c>
      <c r="K845" s="147" t="str">
        <f t="shared" ca="1" si="113"/>
        <v/>
      </c>
      <c r="L845" s="10"/>
      <c r="M845" s="9"/>
      <c r="N845" s="9"/>
      <c r="O845" s="9"/>
    </row>
    <row r="846" spans="2:15" x14ac:dyDescent="0.3">
      <c r="B846" s="9"/>
      <c r="C846" s="10"/>
      <c r="D846" s="130" t="str">
        <f t="shared" ca="1" si="107"/>
        <v/>
      </c>
      <c r="E846" s="13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132" t="str">
        <f t="shared" ca="1" si="112"/>
        <v/>
      </c>
      <c r="G846" s="132" t="str">
        <f t="shared" ca="1" si="108"/>
        <v/>
      </c>
      <c r="H846" s="133" t="str">
        <f t="shared" ca="1" si="109"/>
        <v/>
      </c>
      <c r="I846" s="134" t="str">
        <f t="shared" ca="1" si="110"/>
        <v/>
      </c>
      <c r="J846" s="133" t="str">
        <f t="shared" ca="1" si="111"/>
        <v/>
      </c>
      <c r="K846" s="147" t="str">
        <f t="shared" ca="1" si="113"/>
        <v/>
      </c>
      <c r="L846" s="10"/>
      <c r="M846" s="9"/>
      <c r="N846" s="9"/>
      <c r="O846" s="9"/>
    </row>
    <row r="847" spans="2:15" x14ac:dyDescent="0.3">
      <c r="B847" s="9"/>
      <c r="C847" s="10"/>
      <c r="D847" s="130" t="str">
        <f t="shared" ca="1" si="107"/>
        <v/>
      </c>
      <c r="E847" s="13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132" t="str">
        <f t="shared" ca="1" si="112"/>
        <v/>
      </c>
      <c r="G847" s="132" t="str">
        <f t="shared" ca="1" si="108"/>
        <v/>
      </c>
      <c r="H847" s="133" t="str">
        <f t="shared" ca="1" si="109"/>
        <v/>
      </c>
      <c r="I847" s="134" t="str">
        <f t="shared" ca="1" si="110"/>
        <v/>
      </c>
      <c r="J847" s="133" t="str">
        <f t="shared" ca="1" si="111"/>
        <v/>
      </c>
      <c r="K847" s="147" t="str">
        <f t="shared" ca="1" si="113"/>
        <v/>
      </c>
      <c r="L847" s="10"/>
      <c r="M847" s="9"/>
      <c r="N847" s="9"/>
      <c r="O847" s="9"/>
    </row>
    <row r="848" spans="2:15" x14ac:dyDescent="0.3">
      <c r="B848" s="9"/>
      <c r="C848" s="10"/>
      <c r="D848" s="130" t="str">
        <f t="shared" ca="1" si="107"/>
        <v/>
      </c>
      <c r="E848" s="13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132" t="str">
        <f t="shared" ca="1" si="112"/>
        <v/>
      </c>
      <c r="G848" s="132" t="str">
        <f t="shared" ca="1" si="108"/>
        <v/>
      </c>
      <c r="H848" s="133" t="str">
        <f t="shared" ca="1" si="109"/>
        <v/>
      </c>
      <c r="I848" s="134" t="str">
        <f t="shared" ca="1" si="110"/>
        <v/>
      </c>
      <c r="J848" s="133" t="str">
        <f t="shared" ca="1" si="111"/>
        <v/>
      </c>
      <c r="K848" s="147" t="str">
        <f t="shared" ca="1" si="113"/>
        <v/>
      </c>
      <c r="L848" s="10"/>
      <c r="M848" s="9"/>
      <c r="N848" s="9"/>
      <c r="O848" s="9"/>
    </row>
    <row r="849" spans="2:15" x14ac:dyDescent="0.3">
      <c r="B849" s="9"/>
      <c r="C849" s="10"/>
      <c r="D849" s="130" t="str">
        <f t="shared" ca="1" si="107"/>
        <v/>
      </c>
      <c r="E849" s="13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132" t="str">
        <f t="shared" ca="1" si="112"/>
        <v/>
      </c>
      <c r="G849" s="132" t="str">
        <f t="shared" ca="1" si="108"/>
        <v/>
      </c>
      <c r="H849" s="133" t="str">
        <f t="shared" ca="1" si="109"/>
        <v/>
      </c>
      <c r="I849" s="134" t="str">
        <f t="shared" ca="1" si="110"/>
        <v/>
      </c>
      <c r="J849" s="133" t="str">
        <f t="shared" ca="1" si="111"/>
        <v/>
      </c>
      <c r="K849" s="147" t="str">
        <f t="shared" ca="1" si="113"/>
        <v/>
      </c>
      <c r="L849" s="10"/>
      <c r="M849" s="9"/>
      <c r="N849" s="9"/>
      <c r="O849" s="9"/>
    </row>
    <row r="850" spans="2:15" x14ac:dyDescent="0.3">
      <c r="B850" s="9"/>
      <c r="C850" s="10"/>
      <c r="D850" s="130" t="str">
        <f t="shared" ca="1" si="107"/>
        <v/>
      </c>
      <c r="E850" s="13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132" t="str">
        <f t="shared" ca="1" si="112"/>
        <v/>
      </c>
      <c r="G850" s="132" t="str">
        <f t="shared" ca="1" si="108"/>
        <v/>
      </c>
      <c r="H850" s="133" t="str">
        <f t="shared" ca="1" si="109"/>
        <v/>
      </c>
      <c r="I850" s="134" t="str">
        <f t="shared" ca="1" si="110"/>
        <v/>
      </c>
      <c r="J850" s="133" t="str">
        <f t="shared" ca="1" si="111"/>
        <v/>
      </c>
      <c r="K850" s="147" t="str">
        <f t="shared" ca="1" si="113"/>
        <v/>
      </c>
      <c r="L850" s="10"/>
      <c r="M850" s="9"/>
      <c r="N850" s="9"/>
      <c r="O850" s="9"/>
    </row>
    <row r="851" spans="2:15" x14ac:dyDescent="0.3">
      <c r="B851" s="9"/>
      <c r="C851" s="10"/>
      <c r="D851" s="130" t="str">
        <f t="shared" ca="1" si="107"/>
        <v/>
      </c>
      <c r="E851" s="13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132" t="str">
        <f t="shared" ca="1" si="112"/>
        <v/>
      </c>
      <c r="G851" s="132" t="str">
        <f t="shared" ca="1" si="108"/>
        <v/>
      </c>
      <c r="H851" s="133" t="str">
        <f t="shared" ca="1" si="109"/>
        <v/>
      </c>
      <c r="I851" s="134" t="str">
        <f t="shared" ca="1" si="110"/>
        <v/>
      </c>
      <c r="J851" s="133" t="str">
        <f t="shared" ca="1" si="111"/>
        <v/>
      </c>
      <c r="K851" s="147" t="str">
        <f t="shared" ca="1" si="113"/>
        <v/>
      </c>
      <c r="L851" s="10"/>
      <c r="M851" s="9"/>
      <c r="N851" s="9"/>
      <c r="O851" s="9"/>
    </row>
    <row r="852" spans="2:15" x14ac:dyDescent="0.3">
      <c r="B852" s="9"/>
      <c r="C852" s="10"/>
      <c r="D852" s="130" t="str">
        <f t="shared" ref="D852:D915" ca="1" si="114">IF(K851="","",IF($H$5,IF(OR(D851&gt;=$H$8,ROUND(K851,2)&lt;=0),"",D851+1),IF(OR(D851&gt;=$H$8,K851&lt;=0),"",D851+1)))</f>
        <v/>
      </c>
      <c r="E852" s="13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132" t="str">
        <f t="shared" ca="1" si="112"/>
        <v/>
      </c>
      <c r="G852" s="132" t="str">
        <f t="shared" ref="G852:G915" ca="1" si="115">IF($P$17=0,"",IF(D852&lt;&gt;"",IF(AND(D852=1,$H$4=1),0,IF($H$5,ROUND($K$5*K851,0),$K$5*K851)),""))</f>
        <v/>
      </c>
      <c r="H852" s="133" t="str">
        <f t="shared" ref="H852:H915" ca="1" si="116">IF($P$17=1,IF(D852="","",IF(I852&lt;&gt;"",F852-G852+I852,F852-G852)),"")</f>
        <v/>
      </c>
      <c r="I852" s="134" t="str">
        <f t="shared" ref="I852:I915" ca="1" si="117">IF($P$17=1,IF(J852&gt;=F852,IF(D852&lt;$K$12,IF(AND(D852&lt;&gt;"",F852+($J$19-F852)&lt;K851),(J852-F852),IF(AND(D852&lt;&gt;"",J852=F852),0,IF(D852&lt;&gt;"",0,""))),""),0),"")</f>
        <v/>
      </c>
      <c r="J852" s="133" t="str">
        <f t="shared" ref="J852:J915" ca="1" si="118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147" t="str">
        <f t="shared" ca="1" si="113"/>
        <v/>
      </c>
      <c r="L852" s="10"/>
      <c r="M852" s="9"/>
      <c r="N852" s="9"/>
      <c r="O852" s="9"/>
    </row>
    <row r="853" spans="2:15" x14ac:dyDescent="0.3">
      <c r="B853" s="9"/>
      <c r="C853" s="10"/>
      <c r="D853" s="130" t="str">
        <f t="shared" ca="1" si="114"/>
        <v/>
      </c>
      <c r="E853" s="13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132" t="str">
        <f t="shared" ref="F853:F916" ca="1" si="119">IF($P$17=1,IF(D853="","",IF($H$5,IF(OR(D853=$H$8,$K$12&gt;ROUND((1+$K$5)*K852,0),ROUND((1+$K$5)*K852,0),$K$12),IF(OR(D853=$H$8,$K$12&gt;(1+$K$5)*K852),ROUND((1+$K$5)*K852,0),$K$12)),0)),"")</f>
        <v/>
      </c>
      <c r="G853" s="132" t="str">
        <f t="shared" ca="1" si="115"/>
        <v/>
      </c>
      <c r="H853" s="133" t="str">
        <f t="shared" ca="1" si="116"/>
        <v/>
      </c>
      <c r="I853" s="134" t="str">
        <f t="shared" ca="1" si="117"/>
        <v/>
      </c>
      <c r="J853" s="133" t="str">
        <f t="shared" ca="1" si="118"/>
        <v/>
      </c>
      <c r="K853" s="147" t="str">
        <f t="shared" ref="K853:K916" ca="1" si="120">IF($P$17=1,IF(J853&lt;&gt;0,IF(D853&lt;&gt;"",K852-(J853-G853),""),K852),"")</f>
        <v/>
      </c>
      <c r="L853" s="10"/>
      <c r="M853" s="9"/>
      <c r="N853" s="9"/>
      <c r="O853" s="9"/>
    </row>
    <row r="854" spans="2:15" x14ac:dyDescent="0.3">
      <c r="B854" s="9"/>
      <c r="C854" s="10"/>
      <c r="D854" s="130" t="str">
        <f t="shared" ca="1" si="114"/>
        <v/>
      </c>
      <c r="E854" s="13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132" t="str">
        <f t="shared" ca="1" si="119"/>
        <v/>
      </c>
      <c r="G854" s="132" t="str">
        <f t="shared" ca="1" si="115"/>
        <v/>
      </c>
      <c r="H854" s="133" t="str">
        <f t="shared" ca="1" si="116"/>
        <v/>
      </c>
      <c r="I854" s="134" t="str">
        <f t="shared" ca="1" si="117"/>
        <v/>
      </c>
      <c r="J854" s="133" t="str">
        <f t="shared" ca="1" si="118"/>
        <v/>
      </c>
      <c r="K854" s="147" t="str">
        <f t="shared" ca="1" si="120"/>
        <v/>
      </c>
      <c r="L854" s="10"/>
      <c r="M854" s="9"/>
      <c r="N854" s="9"/>
      <c r="O854" s="9"/>
    </row>
    <row r="855" spans="2:15" x14ac:dyDescent="0.3">
      <c r="B855" s="9"/>
      <c r="C855" s="10"/>
      <c r="D855" s="130" t="str">
        <f t="shared" ca="1" si="114"/>
        <v/>
      </c>
      <c r="E855" s="13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132" t="str">
        <f t="shared" ca="1" si="119"/>
        <v/>
      </c>
      <c r="G855" s="132" t="str">
        <f t="shared" ca="1" si="115"/>
        <v/>
      </c>
      <c r="H855" s="133" t="str">
        <f t="shared" ca="1" si="116"/>
        <v/>
      </c>
      <c r="I855" s="134" t="str">
        <f t="shared" ca="1" si="117"/>
        <v/>
      </c>
      <c r="J855" s="133" t="str">
        <f t="shared" ca="1" si="118"/>
        <v/>
      </c>
      <c r="K855" s="147" t="str">
        <f t="shared" ca="1" si="120"/>
        <v/>
      </c>
      <c r="L855" s="10"/>
      <c r="M855" s="9"/>
      <c r="N855" s="9"/>
      <c r="O855" s="9"/>
    </row>
    <row r="856" spans="2:15" x14ac:dyDescent="0.3">
      <c r="B856" s="9"/>
      <c r="C856" s="10"/>
      <c r="D856" s="130" t="str">
        <f t="shared" ca="1" si="114"/>
        <v/>
      </c>
      <c r="E856" s="13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132" t="str">
        <f t="shared" ca="1" si="119"/>
        <v/>
      </c>
      <c r="G856" s="132" t="str">
        <f t="shared" ca="1" si="115"/>
        <v/>
      </c>
      <c r="H856" s="133" t="str">
        <f t="shared" ca="1" si="116"/>
        <v/>
      </c>
      <c r="I856" s="134" t="str">
        <f t="shared" ca="1" si="117"/>
        <v/>
      </c>
      <c r="J856" s="133" t="str">
        <f t="shared" ca="1" si="118"/>
        <v/>
      </c>
      <c r="K856" s="147" t="str">
        <f t="shared" ca="1" si="120"/>
        <v/>
      </c>
      <c r="L856" s="10"/>
      <c r="M856" s="9"/>
      <c r="N856" s="9"/>
      <c r="O856" s="9"/>
    </row>
    <row r="857" spans="2:15" x14ac:dyDescent="0.3">
      <c r="B857" s="9"/>
      <c r="C857" s="10"/>
      <c r="D857" s="130" t="str">
        <f t="shared" ca="1" si="114"/>
        <v/>
      </c>
      <c r="E857" s="13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132" t="str">
        <f t="shared" ca="1" si="119"/>
        <v/>
      </c>
      <c r="G857" s="132" t="str">
        <f t="shared" ca="1" si="115"/>
        <v/>
      </c>
      <c r="H857" s="133" t="str">
        <f t="shared" ca="1" si="116"/>
        <v/>
      </c>
      <c r="I857" s="134" t="str">
        <f t="shared" ca="1" si="117"/>
        <v/>
      </c>
      <c r="J857" s="133" t="str">
        <f t="shared" ca="1" si="118"/>
        <v/>
      </c>
      <c r="K857" s="147" t="str">
        <f t="shared" ca="1" si="120"/>
        <v/>
      </c>
      <c r="L857" s="10"/>
      <c r="M857" s="9"/>
      <c r="N857" s="9"/>
      <c r="O857" s="9"/>
    </row>
    <row r="858" spans="2:15" x14ac:dyDescent="0.3">
      <c r="B858" s="9"/>
      <c r="C858" s="10"/>
      <c r="D858" s="130" t="str">
        <f t="shared" ca="1" si="114"/>
        <v/>
      </c>
      <c r="E858" s="13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132" t="str">
        <f t="shared" ca="1" si="119"/>
        <v/>
      </c>
      <c r="G858" s="132" t="str">
        <f t="shared" ca="1" si="115"/>
        <v/>
      </c>
      <c r="H858" s="133" t="str">
        <f t="shared" ca="1" si="116"/>
        <v/>
      </c>
      <c r="I858" s="134" t="str">
        <f t="shared" ca="1" si="117"/>
        <v/>
      </c>
      <c r="J858" s="133" t="str">
        <f t="shared" ca="1" si="118"/>
        <v/>
      </c>
      <c r="K858" s="147" t="str">
        <f t="shared" ca="1" si="120"/>
        <v/>
      </c>
      <c r="L858" s="10"/>
      <c r="M858" s="9"/>
      <c r="N858" s="9"/>
      <c r="O858" s="9"/>
    </row>
    <row r="859" spans="2:15" x14ac:dyDescent="0.3">
      <c r="B859" s="9"/>
      <c r="C859" s="10"/>
      <c r="D859" s="130" t="str">
        <f t="shared" ca="1" si="114"/>
        <v/>
      </c>
      <c r="E859" s="13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132" t="str">
        <f t="shared" ca="1" si="119"/>
        <v/>
      </c>
      <c r="G859" s="132" t="str">
        <f t="shared" ca="1" si="115"/>
        <v/>
      </c>
      <c r="H859" s="133" t="str">
        <f t="shared" ca="1" si="116"/>
        <v/>
      </c>
      <c r="I859" s="134" t="str">
        <f t="shared" ca="1" si="117"/>
        <v/>
      </c>
      <c r="J859" s="133" t="str">
        <f t="shared" ca="1" si="118"/>
        <v/>
      </c>
      <c r="K859" s="147" t="str">
        <f t="shared" ca="1" si="120"/>
        <v/>
      </c>
      <c r="L859" s="10"/>
      <c r="M859" s="9"/>
      <c r="N859" s="9"/>
      <c r="O859" s="9"/>
    </row>
    <row r="860" spans="2:15" x14ac:dyDescent="0.3">
      <c r="B860" s="9"/>
      <c r="C860" s="10"/>
      <c r="D860" s="130" t="str">
        <f t="shared" ca="1" si="114"/>
        <v/>
      </c>
      <c r="E860" s="13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132" t="str">
        <f t="shared" ca="1" si="119"/>
        <v/>
      </c>
      <c r="G860" s="132" t="str">
        <f t="shared" ca="1" si="115"/>
        <v/>
      </c>
      <c r="H860" s="133" t="str">
        <f t="shared" ca="1" si="116"/>
        <v/>
      </c>
      <c r="I860" s="134" t="str">
        <f t="shared" ca="1" si="117"/>
        <v/>
      </c>
      <c r="J860" s="133" t="str">
        <f t="shared" ca="1" si="118"/>
        <v/>
      </c>
      <c r="K860" s="147" t="str">
        <f t="shared" ca="1" si="120"/>
        <v/>
      </c>
      <c r="L860" s="10"/>
      <c r="M860" s="9"/>
      <c r="N860" s="9"/>
      <c r="O860" s="9"/>
    </row>
    <row r="861" spans="2:15" x14ac:dyDescent="0.3">
      <c r="B861" s="9"/>
      <c r="C861" s="10"/>
      <c r="D861" s="130" t="str">
        <f t="shared" ca="1" si="114"/>
        <v/>
      </c>
      <c r="E861" s="13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132" t="str">
        <f t="shared" ca="1" si="119"/>
        <v/>
      </c>
      <c r="G861" s="132" t="str">
        <f t="shared" ca="1" si="115"/>
        <v/>
      </c>
      <c r="H861" s="133" t="str">
        <f t="shared" ca="1" si="116"/>
        <v/>
      </c>
      <c r="I861" s="134" t="str">
        <f t="shared" ca="1" si="117"/>
        <v/>
      </c>
      <c r="J861" s="133" t="str">
        <f t="shared" ca="1" si="118"/>
        <v/>
      </c>
      <c r="K861" s="147" t="str">
        <f t="shared" ca="1" si="120"/>
        <v/>
      </c>
      <c r="L861" s="10"/>
      <c r="M861" s="9"/>
      <c r="N861" s="9"/>
      <c r="O861" s="9"/>
    </row>
    <row r="862" spans="2:15" x14ac:dyDescent="0.3">
      <c r="B862" s="9"/>
      <c r="C862" s="10"/>
      <c r="D862" s="130" t="str">
        <f t="shared" ca="1" si="114"/>
        <v/>
      </c>
      <c r="E862" s="13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132" t="str">
        <f t="shared" ca="1" si="119"/>
        <v/>
      </c>
      <c r="G862" s="132" t="str">
        <f t="shared" ca="1" si="115"/>
        <v/>
      </c>
      <c r="H862" s="133" t="str">
        <f t="shared" ca="1" si="116"/>
        <v/>
      </c>
      <c r="I862" s="134" t="str">
        <f t="shared" ca="1" si="117"/>
        <v/>
      </c>
      <c r="J862" s="133" t="str">
        <f t="shared" ca="1" si="118"/>
        <v/>
      </c>
      <c r="K862" s="147" t="str">
        <f t="shared" ca="1" si="120"/>
        <v/>
      </c>
      <c r="L862" s="10"/>
      <c r="M862" s="9"/>
      <c r="N862" s="9"/>
      <c r="O862" s="9"/>
    </row>
    <row r="863" spans="2:15" x14ac:dyDescent="0.3">
      <c r="B863" s="9"/>
      <c r="C863" s="10"/>
      <c r="D863" s="130" t="str">
        <f t="shared" ca="1" si="114"/>
        <v/>
      </c>
      <c r="E863" s="13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132" t="str">
        <f t="shared" ca="1" si="119"/>
        <v/>
      </c>
      <c r="G863" s="132" t="str">
        <f t="shared" ca="1" si="115"/>
        <v/>
      </c>
      <c r="H863" s="133" t="str">
        <f t="shared" ca="1" si="116"/>
        <v/>
      </c>
      <c r="I863" s="134" t="str">
        <f t="shared" ca="1" si="117"/>
        <v/>
      </c>
      <c r="J863" s="133" t="str">
        <f t="shared" ca="1" si="118"/>
        <v/>
      </c>
      <c r="K863" s="147" t="str">
        <f t="shared" ca="1" si="120"/>
        <v/>
      </c>
      <c r="L863" s="10"/>
      <c r="M863" s="9"/>
      <c r="N863" s="9"/>
      <c r="O863" s="9"/>
    </row>
    <row r="864" spans="2:15" x14ac:dyDescent="0.3">
      <c r="B864" s="9"/>
      <c r="C864" s="10"/>
      <c r="D864" s="130" t="str">
        <f t="shared" ca="1" si="114"/>
        <v/>
      </c>
      <c r="E864" s="13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132" t="str">
        <f t="shared" ca="1" si="119"/>
        <v/>
      </c>
      <c r="G864" s="132" t="str">
        <f t="shared" ca="1" si="115"/>
        <v/>
      </c>
      <c r="H864" s="133" t="str">
        <f t="shared" ca="1" si="116"/>
        <v/>
      </c>
      <c r="I864" s="134" t="str">
        <f t="shared" ca="1" si="117"/>
        <v/>
      </c>
      <c r="J864" s="133" t="str">
        <f t="shared" ca="1" si="118"/>
        <v/>
      </c>
      <c r="K864" s="147" t="str">
        <f t="shared" ca="1" si="120"/>
        <v/>
      </c>
      <c r="L864" s="10"/>
      <c r="M864" s="9"/>
      <c r="N864" s="9"/>
      <c r="O864" s="9"/>
    </row>
    <row r="865" spans="2:15" x14ac:dyDescent="0.3">
      <c r="B865" s="9"/>
      <c r="C865" s="10"/>
      <c r="D865" s="130" t="str">
        <f t="shared" ca="1" si="114"/>
        <v/>
      </c>
      <c r="E865" s="13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132" t="str">
        <f t="shared" ca="1" si="119"/>
        <v/>
      </c>
      <c r="G865" s="132" t="str">
        <f t="shared" ca="1" si="115"/>
        <v/>
      </c>
      <c r="H865" s="133" t="str">
        <f t="shared" ca="1" si="116"/>
        <v/>
      </c>
      <c r="I865" s="134" t="str">
        <f t="shared" ca="1" si="117"/>
        <v/>
      </c>
      <c r="J865" s="133" t="str">
        <f t="shared" ca="1" si="118"/>
        <v/>
      </c>
      <c r="K865" s="147" t="str">
        <f t="shared" ca="1" si="120"/>
        <v/>
      </c>
      <c r="L865" s="10"/>
      <c r="M865" s="9"/>
      <c r="N865" s="9"/>
      <c r="O865" s="9"/>
    </row>
    <row r="866" spans="2:15" x14ac:dyDescent="0.3">
      <c r="B866" s="9"/>
      <c r="C866" s="10"/>
      <c r="D866" s="130" t="str">
        <f t="shared" ca="1" si="114"/>
        <v/>
      </c>
      <c r="E866" s="13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132" t="str">
        <f t="shared" ca="1" si="119"/>
        <v/>
      </c>
      <c r="G866" s="132" t="str">
        <f t="shared" ca="1" si="115"/>
        <v/>
      </c>
      <c r="H866" s="133" t="str">
        <f t="shared" ca="1" si="116"/>
        <v/>
      </c>
      <c r="I866" s="134" t="str">
        <f t="shared" ca="1" si="117"/>
        <v/>
      </c>
      <c r="J866" s="133" t="str">
        <f t="shared" ca="1" si="118"/>
        <v/>
      </c>
      <c r="K866" s="147" t="str">
        <f t="shared" ca="1" si="120"/>
        <v/>
      </c>
      <c r="L866" s="10"/>
      <c r="M866" s="9"/>
      <c r="N866" s="9"/>
      <c r="O866" s="9"/>
    </row>
    <row r="867" spans="2:15" x14ac:dyDescent="0.3">
      <c r="B867" s="9"/>
      <c r="C867" s="10"/>
      <c r="D867" s="130" t="str">
        <f t="shared" ca="1" si="114"/>
        <v/>
      </c>
      <c r="E867" s="13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132" t="str">
        <f t="shared" ca="1" si="119"/>
        <v/>
      </c>
      <c r="G867" s="132" t="str">
        <f t="shared" ca="1" si="115"/>
        <v/>
      </c>
      <c r="H867" s="133" t="str">
        <f t="shared" ca="1" si="116"/>
        <v/>
      </c>
      <c r="I867" s="134" t="str">
        <f t="shared" ca="1" si="117"/>
        <v/>
      </c>
      <c r="J867" s="133" t="str">
        <f t="shared" ca="1" si="118"/>
        <v/>
      </c>
      <c r="K867" s="147" t="str">
        <f t="shared" ca="1" si="120"/>
        <v/>
      </c>
      <c r="L867" s="10"/>
      <c r="M867" s="9"/>
      <c r="N867" s="9"/>
      <c r="O867" s="9"/>
    </row>
    <row r="868" spans="2:15" x14ac:dyDescent="0.3">
      <c r="B868" s="9"/>
      <c r="C868" s="10"/>
      <c r="D868" s="130" t="str">
        <f t="shared" ca="1" si="114"/>
        <v/>
      </c>
      <c r="E868" s="13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132" t="str">
        <f t="shared" ca="1" si="119"/>
        <v/>
      </c>
      <c r="G868" s="132" t="str">
        <f t="shared" ca="1" si="115"/>
        <v/>
      </c>
      <c r="H868" s="133" t="str">
        <f t="shared" ca="1" si="116"/>
        <v/>
      </c>
      <c r="I868" s="134" t="str">
        <f t="shared" ca="1" si="117"/>
        <v/>
      </c>
      <c r="J868" s="133" t="str">
        <f t="shared" ca="1" si="118"/>
        <v/>
      </c>
      <c r="K868" s="147" t="str">
        <f t="shared" ca="1" si="120"/>
        <v/>
      </c>
      <c r="L868" s="10"/>
      <c r="M868" s="9"/>
      <c r="N868" s="9"/>
      <c r="O868" s="9"/>
    </row>
    <row r="869" spans="2:15" x14ac:dyDescent="0.3">
      <c r="B869" s="9"/>
      <c r="C869" s="10"/>
      <c r="D869" s="130" t="str">
        <f t="shared" ca="1" si="114"/>
        <v/>
      </c>
      <c r="E869" s="13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132" t="str">
        <f t="shared" ca="1" si="119"/>
        <v/>
      </c>
      <c r="G869" s="132" t="str">
        <f t="shared" ca="1" si="115"/>
        <v/>
      </c>
      <c r="H869" s="133" t="str">
        <f t="shared" ca="1" si="116"/>
        <v/>
      </c>
      <c r="I869" s="134" t="str">
        <f t="shared" ca="1" si="117"/>
        <v/>
      </c>
      <c r="J869" s="133" t="str">
        <f t="shared" ca="1" si="118"/>
        <v/>
      </c>
      <c r="K869" s="147" t="str">
        <f t="shared" ca="1" si="120"/>
        <v/>
      </c>
      <c r="L869" s="10"/>
      <c r="M869" s="9"/>
      <c r="N869" s="9"/>
      <c r="O869" s="9"/>
    </row>
    <row r="870" spans="2:15" x14ac:dyDescent="0.3">
      <c r="B870" s="9"/>
      <c r="C870" s="10"/>
      <c r="D870" s="130" t="str">
        <f t="shared" ca="1" si="114"/>
        <v/>
      </c>
      <c r="E870" s="13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132" t="str">
        <f t="shared" ca="1" si="119"/>
        <v/>
      </c>
      <c r="G870" s="132" t="str">
        <f t="shared" ca="1" si="115"/>
        <v/>
      </c>
      <c r="H870" s="133" t="str">
        <f t="shared" ca="1" si="116"/>
        <v/>
      </c>
      <c r="I870" s="134" t="str">
        <f t="shared" ca="1" si="117"/>
        <v/>
      </c>
      <c r="J870" s="133" t="str">
        <f t="shared" ca="1" si="118"/>
        <v/>
      </c>
      <c r="K870" s="147" t="str">
        <f t="shared" ca="1" si="120"/>
        <v/>
      </c>
      <c r="L870" s="10"/>
      <c r="M870" s="9"/>
      <c r="N870" s="9"/>
      <c r="O870" s="9"/>
    </row>
    <row r="871" spans="2:15" x14ac:dyDescent="0.3">
      <c r="B871" s="9"/>
      <c r="C871" s="10"/>
      <c r="D871" s="130" t="str">
        <f t="shared" ca="1" si="114"/>
        <v/>
      </c>
      <c r="E871" s="13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132" t="str">
        <f t="shared" ca="1" si="119"/>
        <v/>
      </c>
      <c r="G871" s="132" t="str">
        <f t="shared" ca="1" si="115"/>
        <v/>
      </c>
      <c r="H871" s="133" t="str">
        <f t="shared" ca="1" si="116"/>
        <v/>
      </c>
      <c r="I871" s="134" t="str">
        <f t="shared" ca="1" si="117"/>
        <v/>
      </c>
      <c r="J871" s="133" t="str">
        <f t="shared" ca="1" si="118"/>
        <v/>
      </c>
      <c r="K871" s="147" t="str">
        <f t="shared" ca="1" si="120"/>
        <v/>
      </c>
      <c r="L871" s="10"/>
      <c r="M871" s="9"/>
      <c r="N871" s="9"/>
      <c r="O871" s="9"/>
    </row>
    <row r="872" spans="2:15" x14ac:dyDescent="0.3">
      <c r="B872" s="9"/>
      <c r="C872" s="10"/>
      <c r="D872" s="130" t="str">
        <f t="shared" ca="1" si="114"/>
        <v/>
      </c>
      <c r="E872" s="13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132" t="str">
        <f t="shared" ca="1" si="119"/>
        <v/>
      </c>
      <c r="G872" s="132" t="str">
        <f t="shared" ca="1" si="115"/>
        <v/>
      </c>
      <c r="H872" s="133" t="str">
        <f t="shared" ca="1" si="116"/>
        <v/>
      </c>
      <c r="I872" s="134" t="str">
        <f t="shared" ca="1" si="117"/>
        <v/>
      </c>
      <c r="J872" s="133" t="str">
        <f t="shared" ca="1" si="118"/>
        <v/>
      </c>
      <c r="K872" s="147" t="str">
        <f t="shared" ca="1" si="120"/>
        <v/>
      </c>
      <c r="L872" s="10"/>
      <c r="M872" s="9"/>
      <c r="N872" s="9"/>
      <c r="O872" s="9"/>
    </row>
    <row r="873" spans="2:15" x14ac:dyDescent="0.3">
      <c r="B873" s="9"/>
      <c r="C873" s="10"/>
      <c r="D873" s="130" t="str">
        <f t="shared" ca="1" si="114"/>
        <v/>
      </c>
      <c r="E873" s="13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132" t="str">
        <f t="shared" ca="1" si="119"/>
        <v/>
      </c>
      <c r="G873" s="132" t="str">
        <f t="shared" ca="1" si="115"/>
        <v/>
      </c>
      <c r="H873" s="133" t="str">
        <f t="shared" ca="1" si="116"/>
        <v/>
      </c>
      <c r="I873" s="134" t="str">
        <f t="shared" ca="1" si="117"/>
        <v/>
      </c>
      <c r="J873" s="133" t="str">
        <f t="shared" ca="1" si="118"/>
        <v/>
      </c>
      <c r="K873" s="147" t="str">
        <f t="shared" ca="1" si="120"/>
        <v/>
      </c>
      <c r="L873" s="10"/>
      <c r="M873" s="9"/>
      <c r="N873" s="9"/>
      <c r="O873" s="9"/>
    </row>
    <row r="874" spans="2:15" x14ac:dyDescent="0.3">
      <c r="B874" s="9"/>
      <c r="C874" s="10"/>
      <c r="D874" s="130" t="str">
        <f t="shared" ca="1" si="114"/>
        <v/>
      </c>
      <c r="E874" s="13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132" t="str">
        <f t="shared" ca="1" si="119"/>
        <v/>
      </c>
      <c r="G874" s="132" t="str">
        <f t="shared" ca="1" si="115"/>
        <v/>
      </c>
      <c r="H874" s="133" t="str">
        <f t="shared" ca="1" si="116"/>
        <v/>
      </c>
      <c r="I874" s="134" t="str">
        <f t="shared" ca="1" si="117"/>
        <v/>
      </c>
      <c r="J874" s="133" t="str">
        <f t="shared" ca="1" si="118"/>
        <v/>
      </c>
      <c r="K874" s="147" t="str">
        <f t="shared" ca="1" si="120"/>
        <v/>
      </c>
      <c r="L874" s="10"/>
      <c r="M874" s="9"/>
      <c r="N874" s="9"/>
      <c r="O874" s="9"/>
    </row>
    <row r="875" spans="2:15" x14ac:dyDescent="0.3">
      <c r="B875" s="9"/>
      <c r="C875" s="10"/>
      <c r="D875" s="130" t="str">
        <f t="shared" ca="1" si="114"/>
        <v/>
      </c>
      <c r="E875" s="13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132" t="str">
        <f t="shared" ca="1" si="119"/>
        <v/>
      </c>
      <c r="G875" s="132" t="str">
        <f t="shared" ca="1" si="115"/>
        <v/>
      </c>
      <c r="H875" s="133" t="str">
        <f t="shared" ca="1" si="116"/>
        <v/>
      </c>
      <c r="I875" s="134" t="str">
        <f t="shared" ca="1" si="117"/>
        <v/>
      </c>
      <c r="J875" s="133" t="str">
        <f t="shared" ca="1" si="118"/>
        <v/>
      </c>
      <c r="K875" s="147" t="str">
        <f t="shared" ca="1" si="120"/>
        <v/>
      </c>
      <c r="L875" s="10"/>
      <c r="M875" s="9"/>
      <c r="N875" s="9"/>
      <c r="O875" s="9"/>
    </row>
    <row r="876" spans="2:15" x14ac:dyDescent="0.3">
      <c r="B876" s="9"/>
      <c r="C876" s="10"/>
      <c r="D876" s="130" t="str">
        <f t="shared" ca="1" si="114"/>
        <v/>
      </c>
      <c r="E876" s="13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132" t="str">
        <f t="shared" ca="1" si="119"/>
        <v/>
      </c>
      <c r="G876" s="132" t="str">
        <f t="shared" ca="1" si="115"/>
        <v/>
      </c>
      <c r="H876" s="133" t="str">
        <f t="shared" ca="1" si="116"/>
        <v/>
      </c>
      <c r="I876" s="134" t="str">
        <f t="shared" ca="1" si="117"/>
        <v/>
      </c>
      <c r="J876" s="133" t="str">
        <f t="shared" ca="1" si="118"/>
        <v/>
      </c>
      <c r="K876" s="147" t="str">
        <f t="shared" ca="1" si="120"/>
        <v/>
      </c>
      <c r="L876" s="10"/>
      <c r="M876" s="9"/>
      <c r="N876" s="9"/>
      <c r="O876" s="9"/>
    </row>
    <row r="877" spans="2:15" x14ac:dyDescent="0.3">
      <c r="B877" s="9"/>
      <c r="C877" s="10"/>
      <c r="D877" s="130" t="str">
        <f t="shared" ca="1" si="114"/>
        <v/>
      </c>
      <c r="E877" s="13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132" t="str">
        <f t="shared" ca="1" si="119"/>
        <v/>
      </c>
      <c r="G877" s="132" t="str">
        <f t="shared" ca="1" si="115"/>
        <v/>
      </c>
      <c r="H877" s="133" t="str">
        <f t="shared" ca="1" si="116"/>
        <v/>
      </c>
      <c r="I877" s="134" t="str">
        <f t="shared" ca="1" si="117"/>
        <v/>
      </c>
      <c r="J877" s="133" t="str">
        <f t="shared" ca="1" si="118"/>
        <v/>
      </c>
      <c r="K877" s="147" t="str">
        <f t="shared" ca="1" si="120"/>
        <v/>
      </c>
      <c r="L877" s="10"/>
      <c r="M877" s="9"/>
      <c r="N877" s="9"/>
      <c r="O877" s="9"/>
    </row>
    <row r="878" spans="2:15" x14ac:dyDescent="0.3">
      <c r="B878" s="9"/>
      <c r="C878" s="10"/>
      <c r="D878" s="130" t="str">
        <f t="shared" ca="1" si="114"/>
        <v/>
      </c>
      <c r="E878" s="13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132" t="str">
        <f t="shared" ca="1" si="119"/>
        <v/>
      </c>
      <c r="G878" s="132" t="str">
        <f t="shared" ca="1" si="115"/>
        <v/>
      </c>
      <c r="H878" s="133" t="str">
        <f t="shared" ca="1" si="116"/>
        <v/>
      </c>
      <c r="I878" s="134" t="str">
        <f t="shared" ca="1" si="117"/>
        <v/>
      </c>
      <c r="J878" s="133" t="str">
        <f t="shared" ca="1" si="118"/>
        <v/>
      </c>
      <c r="K878" s="147" t="str">
        <f t="shared" ca="1" si="120"/>
        <v/>
      </c>
      <c r="L878" s="10"/>
      <c r="M878" s="9"/>
      <c r="N878" s="9"/>
      <c r="O878" s="9"/>
    </row>
    <row r="879" spans="2:15" x14ac:dyDescent="0.3">
      <c r="B879" s="9"/>
      <c r="C879" s="10"/>
      <c r="D879" s="130" t="str">
        <f t="shared" ca="1" si="114"/>
        <v/>
      </c>
      <c r="E879" s="13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132" t="str">
        <f t="shared" ca="1" si="119"/>
        <v/>
      </c>
      <c r="G879" s="132" t="str">
        <f t="shared" ca="1" si="115"/>
        <v/>
      </c>
      <c r="H879" s="133" t="str">
        <f t="shared" ca="1" si="116"/>
        <v/>
      </c>
      <c r="I879" s="134" t="str">
        <f t="shared" ca="1" si="117"/>
        <v/>
      </c>
      <c r="J879" s="133" t="str">
        <f t="shared" ca="1" si="118"/>
        <v/>
      </c>
      <c r="K879" s="147" t="str">
        <f t="shared" ca="1" si="120"/>
        <v/>
      </c>
      <c r="L879" s="10"/>
      <c r="M879" s="9"/>
      <c r="N879" s="9"/>
      <c r="O879" s="9"/>
    </row>
    <row r="880" spans="2:15" x14ac:dyDescent="0.3">
      <c r="B880" s="9"/>
      <c r="C880" s="10"/>
      <c r="D880" s="130" t="str">
        <f t="shared" ca="1" si="114"/>
        <v/>
      </c>
      <c r="E880" s="13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132" t="str">
        <f t="shared" ca="1" si="119"/>
        <v/>
      </c>
      <c r="G880" s="132" t="str">
        <f t="shared" ca="1" si="115"/>
        <v/>
      </c>
      <c r="H880" s="133" t="str">
        <f t="shared" ca="1" si="116"/>
        <v/>
      </c>
      <c r="I880" s="134" t="str">
        <f t="shared" ca="1" si="117"/>
        <v/>
      </c>
      <c r="J880" s="133" t="str">
        <f t="shared" ca="1" si="118"/>
        <v/>
      </c>
      <c r="K880" s="147" t="str">
        <f t="shared" ca="1" si="120"/>
        <v/>
      </c>
      <c r="L880" s="10"/>
      <c r="M880" s="9"/>
      <c r="N880" s="9"/>
      <c r="O880" s="9"/>
    </row>
    <row r="881" spans="2:15" x14ac:dyDescent="0.3">
      <c r="B881" s="9"/>
      <c r="C881" s="10"/>
      <c r="D881" s="130" t="str">
        <f t="shared" ca="1" si="114"/>
        <v/>
      </c>
      <c r="E881" s="13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132" t="str">
        <f t="shared" ca="1" si="119"/>
        <v/>
      </c>
      <c r="G881" s="132" t="str">
        <f t="shared" ca="1" si="115"/>
        <v/>
      </c>
      <c r="H881" s="133" t="str">
        <f t="shared" ca="1" si="116"/>
        <v/>
      </c>
      <c r="I881" s="134" t="str">
        <f t="shared" ca="1" si="117"/>
        <v/>
      </c>
      <c r="J881" s="133" t="str">
        <f t="shared" ca="1" si="118"/>
        <v/>
      </c>
      <c r="K881" s="147" t="str">
        <f t="shared" ca="1" si="120"/>
        <v/>
      </c>
      <c r="L881" s="10"/>
      <c r="M881" s="9"/>
      <c r="N881" s="9"/>
      <c r="O881" s="9"/>
    </row>
    <row r="882" spans="2:15" x14ac:dyDescent="0.3">
      <c r="B882" s="9"/>
      <c r="C882" s="10"/>
      <c r="D882" s="130" t="str">
        <f t="shared" ca="1" si="114"/>
        <v/>
      </c>
      <c r="E882" s="13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132" t="str">
        <f t="shared" ca="1" si="119"/>
        <v/>
      </c>
      <c r="G882" s="132" t="str">
        <f t="shared" ca="1" si="115"/>
        <v/>
      </c>
      <c r="H882" s="133" t="str">
        <f t="shared" ca="1" si="116"/>
        <v/>
      </c>
      <c r="I882" s="134" t="str">
        <f t="shared" ca="1" si="117"/>
        <v/>
      </c>
      <c r="J882" s="133" t="str">
        <f t="shared" ca="1" si="118"/>
        <v/>
      </c>
      <c r="K882" s="147" t="str">
        <f t="shared" ca="1" si="120"/>
        <v/>
      </c>
      <c r="L882" s="10"/>
      <c r="M882" s="9"/>
      <c r="N882" s="9"/>
      <c r="O882" s="9"/>
    </row>
    <row r="883" spans="2:15" x14ac:dyDescent="0.3">
      <c r="B883" s="9"/>
      <c r="C883" s="10"/>
      <c r="D883" s="130" t="str">
        <f t="shared" ca="1" si="114"/>
        <v/>
      </c>
      <c r="E883" s="13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132" t="str">
        <f t="shared" ca="1" si="119"/>
        <v/>
      </c>
      <c r="G883" s="132" t="str">
        <f t="shared" ca="1" si="115"/>
        <v/>
      </c>
      <c r="H883" s="133" t="str">
        <f t="shared" ca="1" si="116"/>
        <v/>
      </c>
      <c r="I883" s="134" t="str">
        <f t="shared" ca="1" si="117"/>
        <v/>
      </c>
      <c r="J883" s="133" t="str">
        <f t="shared" ca="1" si="118"/>
        <v/>
      </c>
      <c r="K883" s="147" t="str">
        <f t="shared" ca="1" si="120"/>
        <v/>
      </c>
      <c r="L883" s="10"/>
      <c r="M883" s="9"/>
      <c r="N883" s="9"/>
      <c r="O883" s="9"/>
    </row>
    <row r="884" spans="2:15" x14ac:dyDescent="0.3">
      <c r="B884" s="9"/>
      <c r="C884" s="10"/>
      <c r="D884" s="130" t="str">
        <f t="shared" ca="1" si="114"/>
        <v/>
      </c>
      <c r="E884" s="13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132" t="str">
        <f t="shared" ca="1" si="119"/>
        <v/>
      </c>
      <c r="G884" s="132" t="str">
        <f t="shared" ca="1" si="115"/>
        <v/>
      </c>
      <c r="H884" s="133" t="str">
        <f t="shared" ca="1" si="116"/>
        <v/>
      </c>
      <c r="I884" s="134" t="str">
        <f t="shared" ca="1" si="117"/>
        <v/>
      </c>
      <c r="J884" s="133" t="str">
        <f t="shared" ca="1" si="118"/>
        <v/>
      </c>
      <c r="K884" s="147" t="str">
        <f t="shared" ca="1" si="120"/>
        <v/>
      </c>
      <c r="L884" s="10"/>
      <c r="M884" s="9"/>
      <c r="N884" s="9"/>
      <c r="O884" s="9"/>
    </row>
    <row r="885" spans="2:15" x14ac:dyDescent="0.3">
      <c r="B885" s="9"/>
      <c r="C885" s="10"/>
      <c r="D885" s="130" t="str">
        <f t="shared" ca="1" si="114"/>
        <v/>
      </c>
      <c r="E885" s="13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132" t="str">
        <f t="shared" ca="1" si="119"/>
        <v/>
      </c>
      <c r="G885" s="132" t="str">
        <f t="shared" ca="1" si="115"/>
        <v/>
      </c>
      <c r="H885" s="133" t="str">
        <f t="shared" ca="1" si="116"/>
        <v/>
      </c>
      <c r="I885" s="134" t="str">
        <f t="shared" ca="1" si="117"/>
        <v/>
      </c>
      <c r="J885" s="133" t="str">
        <f t="shared" ca="1" si="118"/>
        <v/>
      </c>
      <c r="K885" s="147" t="str">
        <f t="shared" ca="1" si="120"/>
        <v/>
      </c>
      <c r="L885" s="10"/>
      <c r="M885" s="9"/>
      <c r="N885" s="9"/>
      <c r="O885" s="9"/>
    </row>
    <row r="886" spans="2:15" x14ac:dyDescent="0.3">
      <c r="B886" s="9"/>
      <c r="C886" s="10"/>
      <c r="D886" s="130" t="str">
        <f t="shared" ca="1" si="114"/>
        <v/>
      </c>
      <c r="E886" s="13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132" t="str">
        <f t="shared" ca="1" si="119"/>
        <v/>
      </c>
      <c r="G886" s="132" t="str">
        <f t="shared" ca="1" si="115"/>
        <v/>
      </c>
      <c r="H886" s="133" t="str">
        <f t="shared" ca="1" si="116"/>
        <v/>
      </c>
      <c r="I886" s="134" t="str">
        <f t="shared" ca="1" si="117"/>
        <v/>
      </c>
      <c r="J886" s="133" t="str">
        <f t="shared" ca="1" si="118"/>
        <v/>
      </c>
      <c r="K886" s="147" t="str">
        <f t="shared" ca="1" si="120"/>
        <v/>
      </c>
      <c r="L886" s="10"/>
      <c r="M886" s="9"/>
      <c r="N886" s="9"/>
      <c r="O886" s="9"/>
    </row>
    <row r="887" spans="2:15" x14ac:dyDescent="0.3">
      <c r="B887" s="9"/>
      <c r="C887" s="10"/>
      <c r="D887" s="130" t="str">
        <f t="shared" ca="1" si="114"/>
        <v/>
      </c>
      <c r="E887" s="13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132" t="str">
        <f t="shared" ca="1" si="119"/>
        <v/>
      </c>
      <c r="G887" s="132" t="str">
        <f t="shared" ca="1" si="115"/>
        <v/>
      </c>
      <c r="H887" s="133" t="str">
        <f t="shared" ca="1" si="116"/>
        <v/>
      </c>
      <c r="I887" s="134" t="str">
        <f t="shared" ca="1" si="117"/>
        <v/>
      </c>
      <c r="J887" s="133" t="str">
        <f t="shared" ca="1" si="118"/>
        <v/>
      </c>
      <c r="K887" s="147" t="str">
        <f t="shared" ca="1" si="120"/>
        <v/>
      </c>
      <c r="L887" s="10"/>
      <c r="M887" s="9"/>
      <c r="N887" s="9"/>
      <c r="O887" s="9"/>
    </row>
    <row r="888" spans="2:15" x14ac:dyDescent="0.3">
      <c r="B888" s="9"/>
      <c r="C888" s="10"/>
      <c r="D888" s="130" t="str">
        <f t="shared" ca="1" si="114"/>
        <v/>
      </c>
      <c r="E888" s="13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132" t="str">
        <f t="shared" ca="1" si="119"/>
        <v/>
      </c>
      <c r="G888" s="132" t="str">
        <f t="shared" ca="1" si="115"/>
        <v/>
      </c>
      <c r="H888" s="133" t="str">
        <f t="shared" ca="1" si="116"/>
        <v/>
      </c>
      <c r="I888" s="134" t="str">
        <f t="shared" ca="1" si="117"/>
        <v/>
      </c>
      <c r="J888" s="133" t="str">
        <f t="shared" ca="1" si="118"/>
        <v/>
      </c>
      <c r="K888" s="147" t="str">
        <f t="shared" ca="1" si="120"/>
        <v/>
      </c>
      <c r="L888" s="10"/>
      <c r="M888" s="9"/>
      <c r="N888" s="9"/>
      <c r="O888" s="9"/>
    </row>
    <row r="889" spans="2:15" x14ac:dyDescent="0.3">
      <c r="B889" s="9"/>
      <c r="C889" s="10"/>
      <c r="D889" s="130" t="str">
        <f t="shared" ca="1" si="114"/>
        <v/>
      </c>
      <c r="E889" s="13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132" t="str">
        <f t="shared" ca="1" si="119"/>
        <v/>
      </c>
      <c r="G889" s="132" t="str">
        <f t="shared" ca="1" si="115"/>
        <v/>
      </c>
      <c r="H889" s="133" t="str">
        <f t="shared" ca="1" si="116"/>
        <v/>
      </c>
      <c r="I889" s="134" t="str">
        <f t="shared" ca="1" si="117"/>
        <v/>
      </c>
      <c r="J889" s="133" t="str">
        <f t="shared" ca="1" si="118"/>
        <v/>
      </c>
      <c r="K889" s="147" t="str">
        <f t="shared" ca="1" si="120"/>
        <v/>
      </c>
      <c r="L889" s="10"/>
      <c r="M889" s="9"/>
      <c r="N889" s="9"/>
      <c r="O889" s="9"/>
    </row>
    <row r="890" spans="2:15" x14ac:dyDescent="0.3">
      <c r="B890" s="9"/>
      <c r="C890" s="10"/>
      <c r="D890" s="130" t="str">
        <f t="shared" ca="1" si="114"/>
        <v/>
      </c>
      <c r="E890" s="13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132" t="str">
        <f t="shared" ca="1" si="119"/>
        <v/>
      </c>
      <c r="G890" s="132" t="str">
        <f t="shared" ca="1" si="115"/>
        <v/>
      </c>
      <c r="H890" s="133" t="str">
        <f t="shared" ca="1" si="116"/>
        <v/>
      </c>
      <c r="I890" s="134" t="str">
        <f t="shared" ca="1" si="117"/>
        <v/>
      </c>
      <c r="J890" s="133" t="str">
        <f t="shared" ca="1" si="118"/>
        <v/>
      </c>
      <c r="K890" s="147" t="str">
        <f t="shared" ca="1" si="120"/>
        <v/>
      </c>
      <c r="L890" s="10"/>
      <c r="M890" s="9"/>
      <c r="N890" s="9"/>
      <c r="O890" s="9"/>
    </row>
    <row r="891" spans="2:15" x14ac:dyDescent="0.3">
      <c r="B891" s="9"/>
      <c r="C891" s="10"/>
      <c r="D891" s="130" t="str">
        <f t="shared" ca="1" si="114"/>
        <v/>
      </c>
      <c r="E891" s="13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132" t="str">
        <f t="shared" ca="1" si="119"/>
        <v/>
      </c>
      <c r="G891" s="132" t="str">
        <f t="shared" ca="1" si="115"/>
        <v/>
      </c>
      <c r="H891" s="133" t="str">
        <f t="shared" ca="1" si="116"/>
        <v/>
      </c>
      <c r="I891" s="134" t="str">
        <f t="shared" ca="1" si="117"/>
        <v/>
      </c>
      <c r="J891" s="133" t="str">
        <f t="shared" ca="1" si="118"/>
        <v/>
      </c>
      <c r="K891" s="147" t="str">
        <f t="shared" ca="1" si="120"/>
        <v/>
      </c>
      <c r="L891" s="10"/>
      <c r="M891" s="9"/>
      <c r="N891" s="9"/>
      <c r="O891" s="9"/>
    </row>
    <row r="892" spans="2:15" x14ac:dyDescent="0.3">
      <c r="B892" s="9"/>
      <c r="C892" s="10"/>
      <c r="D892" s="130" t="str">
        <f t="shared" ca="1" si="114"/>
        <v/>
      </c>
      <c r="E892" s="13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132" t="str">
        <f t="shared" ca="1" si="119"/>
        <v/>
      </c>
      <c r="G892" s="132" t="str">
        <f t="shared" ca="1" si="115"/>
        <v/>
      </c>
      <c r="H892" s="133" t="str">
        <f t="shared" ca="1" si="116"/>
        <v/>
      </c>
      <c r="I892" s="134" t="str">
        <f t="shared" ca="1" si="117"/>
        <v/>
      </c>
      <c r="J892" s="133" t="str">
        <f t="shared" ca="1" si="118"/>
        <v/>
      </c>
      <c r="K892" s="147" t="str">
        <f t="shared" ca="1" si="120"/>
        <v/>
      </c>
      <c r="L892" s="10"/>
      <c r="M892" s="9"/>
      <c r="N892" s="9"/>
      <c r="O892" s="9"/>
    </row>
    <row r="893" spans="2:15" x14ac:dyDescent="0.3">
      <c r="B893" s="9"/>
      <c r="C893" s="10"/>
      <c r="D893" s="130" t="str">
        <f t="shared" ca="1" si="114"/>
        <v/>
      </c>
      <c r="E893" s="13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132" t="str">
        <f t="shared" ca="1" si="119"/>
        <v/>
      </c>
      <c r="G893" s="132" t="str">
        <f t="shared" ca="1" si="115"/>
        <v/>
      </c>
      <c r="H893" s="133" t="str">
        <f t="shared" ca="1" si="116"/>
        <v/>
      </c>
      <c r="I893" s="134" t="str">
        <f t="shared" ca="1" si="117"/>
        <v/>
      </c>
      <c r="J893" s="133" t="str">
        <f t="shared" ca="1" si="118"/>
        <v/>
      </c>
      <c r="K893" s="147" t="str">
        <f t="shared" ca="1" si="120"/>
        <v/>
      </c>
      <c r="L893" s="10"/>
      <c r="M893" s="9"/>
      <c r="N893" s="9"/>
      <c r="O893" s="9"/>
    </row>
    <row r="894" spans="2:15" x14ac:dyDescent="0.3">
      <c r="B894" s="9"/>
      <c r="C894" s="10"/>
      <c r="D894" s="130" t="str">
        <f t="shared" ca="1" si="114"/>
        <v/>
      </c>
      <c r="E894" s="13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132" t="str">
        <f t="shared" ca="1" si="119"/>
        <v/>
      </c>
      <c r="G894" s="132" t="str">
        <f t="shared" ca="1" si="115"/>
        <v/>
      </c>
      <c r="H894" s="133" t="str">
        <f t="shared" ca="1" si="116"/>
        <v/>
      </c>
      <c r="I894" s="134" t="str">
        <f t="shared" ca="1" si="117"/>
        <v/>
      </c>
      <c r="J894" s="133" t="str">
        <f t="shared" ca="1" si="118"/>
        <v/>
      </c>
      <c r="K894" s="147" t="str">
        <f t="shared" ca="1" si="120"/>
        <v/>
      </c>
      <c r="L894" s="10"/>
      <c r="M894" s="9"/>
      <c r="N894" s="9"/>
      <c r="O894" s="9"/>
    </row>
    <row r="895" spans="2:15" x14ac:dyDescent="0.3">
      <c r="B895" s="9"/>
      <c r="C895" s="10"/>
      <c r="D895" s="130" t="str">
        <f t="shared" ca="1" si="114"/>
        <v/>
      </c>
      <c r="E895" s="13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132" t="str">
        <f t="shared" ca="1" si="119"/>
        <v/>
      </c>
      <c r="G895" s="132" t="str">
        <f t="shared" ca="1" si="115"/>
        <v/>
      </c>
      <c r="H895" s="133" t="str">
        <f t="shared" ca="1" si="116"/>
        <v/>
      </c>
      <c r="I895" s="134" t="str">
        <f t="shared" ca="1" si="117"/>
        <v/>
      </c>
      <c r="J895" s="133" t="str">
        <f t="shared" ca="1" si="118"/>
        <v/>
      </c>
      <c r="K895" s="147" t="str">
        <f t="shared" ca="1" si="120"/>
        <v/>
      </c>
      <c r="L895" s="10"/>
      <c r="M895" s="9"/>
      <c r="N895" s="9"/>
      <c r="O895" s="9"/>
    </row>
    <row r="896" spans="2:15" x14ac:dyDescent="0.3">
      <c r="B896" s="9"/>
      <c r="C896" s="10"/>
      <c r="D896" s="130" t="str">
        <f t="shared" ca="1" si="114"/>
        <v/>
      </c>
      <c r="E896" s="13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132" t="str">
        <f t="shared" ca="1" si="119"/>
        <v/>
      </c>
      <c r="G896" s="132" t="str">
        <f t="shared" ca="1" si="115"/>
        <v/>
      </c>
      <c r="H896" s="133" t="str">
        <f t="shared" ca="1" si="116"/>
        <v/>
      </c>
      <c r="I896" s="134" t="str">
        <f t="shared" ca="1" si="117"/>
        <v/>
      </c>
      <c r="J896" s="133" t="str">
        <f t="shared" ca="1" si="118"/>
        <v/>
      </c>
      <c r="K896" s="147" t="str">
        <f t="shared" ca="1" si="120"/>
        <v/>
      </c>
      <c r="L896" s="10"/>
      <c r="M896" s="9"/>
      <c r="N896" s="9"/>
      <c r="O896" s="9"/>
    </row>
    <row r="897" spans="2:15" x14ac:dyDescent="0.3">
      <c r="B897" s="9"/>
      <c r="C897" s="10"/>
      <c r="D897" s="130" t="str">
        <f t="shared" ca="1" si="114"/>
        <v/>
      </c>
      <c r="E897" s="13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132" t="str">
        <f t="shared" ca="1" si="119"/>
        <v/>
      </c>
      <c r="G897" s="132" t="str">
        <f t="shared" ca="1" si="115"/>
        <v/>
      </c>
      <c r="H897" s="133" t="str">
        <f t="shared" ca="1" si="116"/>
        <v/>
      </c>
      <c r="I897" s="134" t="str">
        <f t="shared" ca="1" si="117"/>
        <v/>
      </c>
      <c r="J897" s="133" t="str">
        <f t="shared" ca="1" si="118"/>
        <v/>
      </c>
      <c r="K897" s="147" t="str">
        <f t="shared" ca="1" si="120"/>
        <v/>
      </c>
      <c r="L897" s="10"/>
      <c r="M897" s="9"/>
      <c r="N897" s="9"/>
      <c r="O897" s="9"/>
    </row>
    <row r="898" spans="2:15" x14ac:dyDescent="0.3">
      <c r="B898" s="9"/>
      <c r="C898" s="10"/>
      <c r="D898" s="130" t="str">
        <f t="shared" ca="1" si="114"/>
        <v/>
      </c>
      <c r="E898" s="13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132" t="str">
        <f t="shared" ca="1" si="119"/>
        <v/>
      </c>
      <c r="G898" s="132" t="str">
        <f t="shared" ca="1" si="115"/>
        <v/>
      </c>
      <c r="H898" s="133" t="str">
        <f t="shared" ca="1" si="116"/>
        <v/>
      </c>
      <c r="I898" s="134" t="str">
        <f t="shared" ca="1" si="117"/>
        <v/>
      </c>
      <c r="J898" s="133" t="str">
        <f t="shared" ca="1" si="118"/>
        <v/>
      </c>
      <c r="K898" s="147" t="str">
        <f t="shared" ca="1" si="120"/>
        <v/>
      </c>
      <c r="L898" s="10"/>
      <c r="M898" s="9"/>
      <c r="N898" s="9"/>
      <c r="O898" s="9"/>
    </row>
    <row r="899" spans="2:15" x14ac:dyDescent="0.3">
      <c r="B899" s="9"/>
      <c r="C899" s="10"/>
      <c r="D899" s="130" t="str">
        <f t="shared" ca="1" si="114"/>
        <v/>
      </c>
      <c r="E899" s="13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132" t="str">
        <f t="shared" ca="1" si="119"/>
        <v/>
      </c>
      <c r="G899" s="132" t="str">
        <f t="shared" ca="1" si="115"/>
        <v/>
      </c>
      <c r="H899" s="133" t="str">
        <f t="shared" ca="1" si="116"/>
        <v/>
      </c>
      <c r="I899" s="134" t="str">
        <f t="shared" ca="1" si="117"/>
        <v/>
      </c>
      <c r="J899" s="133" t="str">
        <f t="shared" ca="1" si="118"/>
        <v/>
      </c>
      <c r="K899" s="147" t="str">
        <f t="shared" ca="1" si="120"/>
        <v/>
      </c>
      <c r="L899" s="10"/>
      <c r="M899" s="9"/>
      <c r="N899" s="9"/>
      <c r="O899" s="9"/>
    </row>
    <row r="900" spans="2:15" x14ac:dyDescent="0.3">
      <c r="B900" s="9"/>
      <c r="C900" s="10"/>
      <c r="D900" s="130" t="str">
        <f t="shared" ca="1" si="114"/>
        <v/>
      </c>
      <c r="E900" s="13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132" t="str">
        <f t="shared" ca="1" si="119"/>
        <v/>
      </c>
      <c r="G900" s="132" t="str">
        <f t="shared" ca="1" si="115"/>
        <v/>
      </c>
      <c r="H900" s="133" t="str">
        <f t="shared" ca="1" si="116"/>
        <v/>
      </c>
      <c r="I900" s="134" t="str">
        <f t="shared" ca="1" si="117"/>
        <v/>
      </c>
      <c r="J900" s="133" t="str">
        <f t="shared" ca="1" si="118"/>
        <v/>
      </c>
      <c r="K900" s="147" t="str">
        <f t="shared" ca="1" si="120"/>
        <v/>
      </c>
      <c r="L900" s="10"/>
      <c r="M900" s="9"/>
      <c r="N900" s="9"/>
      <c r="O900" s="9"/>
    </row>
    <row r="901" spans="2:15" x14ac:dyDescent="0.3">
      <c r="B901" s="9"/>
      <c r="C901" s="10"/>
      <c r="D901" s="130" t="str">
        <f t="shared" ca="1" si="114"/>
        <v/>
      </c>
      <c r="E901" s="13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132" t="str">
        <f t="shared" ca="1" si="119"/>
        <v/>
      </c>
      <c r="G901" s="132" t="str">
        <f t="shared" ca="1" si="115"/>
        <v/>
      </c>
      <c r="H901" s="133" t="str">
        <f t="shared" ca="1" si="116"/>
        <v/>
      </c>
      <c r="I901" s="134" t="str">
        <f t="shared" ca="1" si="117"/>
        <v/>
      </c>
      <c r="J901" s="133" t="str">
        <f t="shared" ca="1" si="118"/>
        <v/>
      </c>
      <c r="K901" s="147" t="str">
        <f t="shared" ca="1" si="120"/>
        <v/>
      </c>
      <c r="L901" s="10"/>
      <c r="M901" s="9"/>
      <c r="N901" s="9"/>
      <c r="O901" s="9"/>
    </row>
    <row r="902" spans="2:15" x14ac:dyDescent="0.3">
      <c r="B902" s="9"/>
      <c r="C902" s="10"/>
      <c r="D902" s="130" t="str">
        <f t="shared" ca="1" si="114"/>
        <v/>
      </c>
      <c r="E902" s="13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132" t="str">
        <f t="shared" ca="1" si="119"/>
        <v/>
      </c>
      <c r="G902" s="132" t="str">
        <f t="shared" ca="1" si="115"/>
        <v/>
      </c>
      <c r="H902" s="133" t="str">
        <f t="shared" ca="1" si="116"/>
        <v/>
      </c>
      <c r="I902" s="134" t="str">
        <f t="shared" ca="1" si="117"/>
        <v/>
      </c>
      <c r="J902" s="133" t="str">
        <f t="shared" ca="1" si="118"/>
        <v/>
      </c>
      <c r="K902" s="147" t="str">
        <f t="shared" ca="1" si="120"/>
        <v/>
      </c>
      <c r="L902" s="10"/>
      <c r="M902" s="9"/>
      <c r="N902" s="9"/>
      <c r="O902" s="9"/>
    </row>
    <row r="903" spans="2:15" x14ac:dyDescent="0.3">
      <c r="B903" s="9"/>
      <c r="C903" s="10"/>
      <c r="D903" s="130" t="str">
        <f t="shared" ca="1" si="114"/>
        <v/>
      </c>
      <c r="E903" s="13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132" t="str">
        <f t="shared" ca="1" si="119"/>
        <v/>
      </c>
      <c r="G903" s="132" t="str">
        <f t="shared" ca="1" si="115"/>
        <v/>
      </c>
      <c r="H903" s="133" t="str">
        <f t="shared" ca="1" si="116"/>
        <v/>
      </c>
      <c r="I903" s="134" t="str">
        <f t="shared" ca="1" si="117"/>
        <v/>
      </c>
      <c r="J903" s="133" t="str">
        <f t="shared" ca="1" si="118"/>
        <v/>
      </c>
      <c r="K903" s="147" t="str">
        <f t="shared" ca="1" si="120"/>
        <v/>
      </c>
      <c r="L903" s="10"/>
      <c r="M903" s="9"/>
      <c r="N903" s="9"/>
      <c r="O903" s="9"/>
    </row>
    <row r="904" spans="2:15" x14ac:dyDescent="0.3">
      <c r="B904" s="9"/>
      <c r="C904" s="10"/>
      <c r="D904" s="130" t="str">
        <f t="shared" ca="1" si="114"/>
        <v/>
      </c>
      <c r="E904" s="13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132" t="str">
        <f t="shared" ca="1" si="119"/>
        <v/>
      </c>
      <c r="G904" s="132" t="str">
        <f t="shared" ca="1" si="115"/>
        <v/>
      </c>
      <c r="H904" s="133" t="str">
        <f t="shared" ca="1" si="116"/>
        <v/>
      </c>
      <c r="I904" s="134" t="str">
        <f t="shared" ca="1" si="117"/>
        <v/>
      </c>
      <c r="J904" s="133" t="str">
        <f t="shared" ca="1" si="118"/>
        <v/>
      </c>
      <c r="K904" s="147" t="str">
        <f t="shared" ca="1" si="120"/>
        <v/>
      </c>
      <c r="L904" s="10"/>
      <c r="M904" s="9"/>
      <c r="N904" s="9"/>
      <c r="O904" s="9"/>
    </row>
    <row r="905" spans="2:15" x14ac:dyDescent="0.3">
      <c r="B905" s="9"/>
      <c r="C905" s="10"/>
      <c r="D905" s="130" t="str">
        <f t="shared" ca="1" si="114"/>
        <v/>
      </c>
      <c r="E905" s="13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132" t="str">
        <f t="shared" ca="1" si="119"/>
        <v/>
      </c>
      <c r="G905" s="132" t="str">
        <f t="shared" ca="1" si="115"/>
        <v/>
      </c>
      <c r="H905" s="133" t="str">
        <f t="shared" ca="1" si="116"/>
        <v/>
      </c>
      <c r="I905" s="134" t="str">
        <f t="shared" ca="1" si="117"/>
        <v/>
      </c>
      <c r="J905" s="133" t="str">
        <f t="shared" ca="1" si="118"/>
        <v/>
      </c>
      <c r="K905" s="147" t="str">
        <f t="shared" ca="1" si="120"/>
        <v/>
      </c>
      <c r="L905" s="10"/>
      <c r="M905" s="9"/>
      <c r="N905" s="9"/>
      <c r="O905" s="9"/>
    </row>
    <row r="906" spans="2:15" x14ac:dyDescent="0.3">
      <c r="B906" s="9"/>
      <c r="C906" s="10"/>
      <c r="D906" s="130" t="str">
        <f t="shared" ca="1" si="114"/>
        <v/>
      </c>
      <c r="E906" s="13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132" t="str">
        <f t="shared" ca="1" si="119"/>
        <v/>
      </c>
      <c r="G906" s="132" t="str">
        <f t="shared" ca="1" si="115"/>
        <v/>
      </c>
      <c r="H906" s="133" t="str">
        <f t="shared" ca="1" si="116"/>
        <v/>
      </c>
      <c r="I906" s="134" t="str">
        <f t="shared" ca="1" si="117"/>
        <v/>
      </c>
      <c r="J906" s="133" t="str">
        <f t="shared" ca="1" si="118"/>
        <v/>
      </c>
      <c r="K906" s="147" t="str">
        <f t="shared" ca="1" si="120"/>
        <v/>
      </c>
      <c r="L906" s="10"/>
      <c r="M906" s="9"/>
      <c r="N906" s="9"/>
      <c r="O906" s="9"/>
    </row>
    <row r="907" spans="2:15" x14ac:dyDescent="0.3">
      <c r="B907" s="9"/>
      <c r="C907" s="10"/>
      <c r="D907" s="130" t="str">
        <f t="shared" ca="1" si="114"/>
        <v/>
      </c>
      <c r="E907" s="13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132" t="str">
        <f t="shared" ca="1" si="119"/>
        <v/>
      </c>
      <c r="G907" s="132" t="str">
        <f t="shared" ca="1" si="115"/>
        <v/>
      </c>
      <c r="H907" s="133" t="str">
        <f t="shared" ca="1" si="116"/>
        <v/>
      </c>
      <c r="I907" s="134" t="str">
        <f t="shared" ca="1" si="117"/>
        <v/>
      </c>
      <c r="J907" s="133" t="str">
        <f t="shared" ca="1" si="118"/>
        <v/>
      </c>
      <c r="K907" s="147" t="str">
        <f t="shared" ca="1" si="120"/>
        <v/>
      </c>
      <c r="L907" s="10"/>
      <c r="M907" s="9"/>
      <c r="N907" s="9"/>
      <c r="O907" s="9"/>
    </row>
    <row r="908" spans="2:15" x14ac:dyDescent="0.3">
      <c r="B908" s="9"/>
      <c r="C908" s="10"/>
      <c r="D908" s="130" t="str">
        <f t="shared" ca="1" si="114"/>
        <v/>
      </c>
      <c r="E908" s="13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132" t="str">
        <f t="shared" ca="1" si="119"/>
        <v/>
      </c>
      <c r="G908" s="132" t="str">
        <f t="shared" ca="1" si="115"/>
        <v/>
      </c>
      <c r="H908" s="133" t="str">
        <f t="shared" ca="1" si="116"/>
        <v/>
      </c>
      <c r="I908" s="134" t="str">
        <f t="shared" ca="1" si="117"/>
        <v/>
      </c>
      <c r="J908" s="133" t="str">
        <f t="shared" ca="1" si="118"/>
        <v/>
      </c>
      <c r="K908" s="147" t="str">
        <f t="shared" ca="1" si="120"/>
        <v/>
      </c>
      <c r="L908" s="10"/>
      <c r="M908" s="9"/>
      <c r="N908" s="9"/>
      <c r="O908" s="9"/>
    </row>
    <row r="909" spans="2:15" x14ac:dyDescent="0.3">
      <c r="B909" s="9"/>
      <c r="C909" s="10"/>
      <c r="D909" s="130" t="str">
        <f t="shared" ca="1" si="114"/>
        <v/>
      </c>
      <c r="E909" s="13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132" t="str">
        <f t="shared" ca="1" si="119"/>
        <v/>
      </c>
      <c r="G909" s="132" t="str">
        <f t="shared" ca="1" si="115"/>
        <v/>
      </c>
      <c r="H909" s="133" t="str">
        <f t="shared" ca="1" si="116"/>
        <v/>
      </c>
      <c r="I909" s="134" t="str">
        <f t="shared" ca="1" si="117"/>
        <v/>
      </c>
      <c r="J909" s="133" t="str">
        <f t="shared" ca="1" si="118"/>
        <v/>
      </c>
      <c r="K909" s="147" t="str">
        <f t="shared" ca="1" si="120"/>
        <v/>
      </c>
      <c r="L909" s="10"/>
      <c r="M909" s="9"/>
      <c r="N909" s="9"/>
      <c r="O909" s="9"/>
    </row>
    <row r="910" spans="2:15" x14ac:dyDescent="0.3">
      <c r="B910" s="9"/>
      <c r="C910" s="10"/>
      <c r="D910" s="130" t="str">
        <f t="shared" ca="1" si="114"/>
        <v/>
      </c>
      <c r="E910" s="13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132" t="str">
        <f t="shared" ca="1" si="119"/>
        <v/>
      </c>
      <c r="G910" s="132" t="str">
        <f t="shared" ca="1" si="115"/>
        <v/>
      </c>
      <c r="H910" s="133" t="str">
        <f t="shared" ca="1" si="116"/>
        <v/>
      </c>
      <c r="I910" s="134" t="str">
        <f t="shared" ca="1" si="117"/>
        <v/>
      </c>
      <c r="J910" s="133" t="str">
        <f t="shared" ca="1" si="118"/>
        <v/>
      </c>
      <c r="K910" s="147" t="str">
        <f t="shared" ca="1" si="120"/>
        <v/>
      </c>
      <c r="L910" s="10"/>
      <c r="M910" s="9"/>
      <c r="N910" s="9"/>
      <c r="O910" s="9"/>
    </row>
    <row r="911" spans="2:15" x14ac:dyDescent="0.3">
      <c r="B911" s="9"/>
      <c r="C911" s="10"/>
      <c r="D911" s="130" t="str">
        <f t="shared" ca="1" si="114"/>
        <v/>
      </c>
      <c r="E911" s="13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132" t="str">
        <f t="shared" ca="1" si="119"/>
        <v/>
      </c>
      <c r="G911" s="132" t="str">
        <f t="shared" ca="1" si="115"/>
        <v/>
      </c>
      <c r="H911" s="133" t="str">
        <f t="shared" ca="1" si="116"/>
        <v/>
      </c>
      <c r="I911" s="134" t="str">
        <f t="shared" ca="1" si="117"/>
        <v/>
      </c>
      <c r="J911" s="133" t="str">
        <f t="shared" ca="1" si="118"/>
        <v/>
      </c>
      <c r="K911" s="147" t="str">
        <f t="shared" ca="1" si="120"/>
        <v/>
      </c>
      <c r="L911" s="10"/>
      <c r="M911" s="9"/>
      <c r="N911" s="9"/>
      <c r="O911" s="9"/>
    </row>
    <row r="912" spans="2:15" x14ac:dyDescent="0.3">
      <c r="B912" s="9"/>
      <c r="C912" s="10"/>
      <c r="D912" s="130" t="str">
        <f t="shared" ca="1" si="114"/>
        <v/>
      </c>
      <c r="E912" s="13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132" t="str">
        <f t="shared" ca="1" si="119"/>
        <v/>
      </c>
      <c r="G912" s="132" t="str">
        <f t="shared" ca="1" si="115"/>
        <v/>
      </c>
      <c r="H912" s="133" t="str">
        <f t="shared" ca="1" si="116"/>
        <v/>
      </c>
      <c r="I912" s="134" t="str">
        <f t="shared" ca="1" si="117"/>
        <v/>
      </c>
      <c r="J912" s="133" t="str">
        <f t="shared" ca="1" si="118"/>
        <v/>
      </c>
      <c r="K912" s="147" t="str">
        <f t="shared" ca="1" si="120"/>
        <v/>
      </c>
      <c r="L912" s="10"/>
      <c r="M912" s="9"/>
      <c r="N912" s="9"/>
      <c r="O912" s="9"/>
    </row>
    <row r="913" spans="2:15" x14ac:dyDescent="0.3">
      <c r="B913" s="9"/>
      <c r="C913" s="10"/>
      <c r="D913" s="130" t="str">
        <f t="shared" ca="1" si="114"/>
        <v/>
      </c>
      <c r="E913" s="13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132" t="str">
        <f t="shared" ca="1" si="119"/>
        <v/>
      </c>
      <c r="G913" s="132" t="str">
        <f t="shared" ca="1" si="115"/>
        <v/>
      </c>
      <c r="H913" s="133" t="str">
        <f t="shared" ca="1" si="116"/>
        <v/>
      </c>
      <c r="I913" s="134" t="str">
        <f t="shared" ca="1" si="117"/>
        <v/>
      </c>
      <c r="J913" s="133" t="str">
        <f t="shared" ca="1" si="118"/>
        <v/>
      </c>
      <c r="K913" s="147" t="str">
        <f t="shared" ca="1" si="120"/>
        <v/>
      </c>
      <c r="L913" s="10"/>
      <c r="M913" s="9"/>
      <c r="N913" s="9"/>
      <c r="O913" s="9"/>
    </row>
    <row r="914" spans="2:15" x14ac:dyDescent="0.3">
      <c r="B914" s="9"/>
      <c r="C914" s="10"/>
      <c r="D914" s="130" t="str">
        <f t="shared" ca="1" si="114"/>
        <v/>
      </c>
      <c r="E914" s="13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132" t="str">
        <f t="shared" ca="1" si="119"/>
        <v/>
      </c>
      <c r="G914" s="132" t="str">
        <f t="shared" ca="1" si="115"/>
        <v/>
      </c>
      <c r="H914" s="133" t="str">
        <f t="shared" ca="1" si="116"/>
        <v/>
      </c>
      <c r="I914" s="134" t="str">
        <f t="shared" ca="1" si="117"/>
        <v/>
      </c>
      <c r="J914" s="133" t="str">
        <f t="shared" ca="1" si="118"/>
        <v/>
      </c>
      <c r="K914" s="147" t="str">
        <f t="shared" ca="1" si="120"/>
        <v/>
      </c>
      <c r="L914" s="10"/>
      <c r="M914" s="9"/>
      <c r="N914" s="9"/>
      <c r="O914" s="9"/>
    </row>
    <row r="915" spans="2:15" x14ac:dyDescent="0.3">
      <c r="B915" s="9"/>
      <c r="C915" s="10"/>
      <c r="D915" s="130" t="str">
        <f t="shared" ca="1" si="114"/>
        <v/>
      </c>
      <c r="E915" s="13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132" t="str">
        <f t="shared" ca="1" si="119"/>
        <v/>
      </c>
      <c r="G915" s="132" t="str">
        <f t="shared" ca="1" si="115"/>
        <v/>
      </c>
      <c r="H915" s="133" t="str">
        <f t="shared" ca="1" si="116"/>
        <v/>
      </c>
      <c r="I915" s="134" t="str">
        <f t="shared" ca="1" si="117"/>
        <v/>
      </c>
      <c r="J915" s="133" t="str">
        <f t="shared" ca="1" si="118"/>
        <v/>
      </c>
      <c r="K915" s="147" t="str">
        <f t="shared" ca="1" si="120"/>
        <v/>
      </c>
      <c r="L915" s="10"/>
      <c r="M915" s="9"/>
      <c r="N915" s="9"/>
      <c r="O915" s="9"/>
    </row>
    <row r="916" spans="2:15" x14ac:dyDescent="0.3">
      <c r="B916" s="9"/>
      <c r="C916" s="10"/>
      <c r="D916" s="130" t="str">
        <f t="shared" ref="D916:D979" ca="1" si="121">IF(K915="","",IF($H$5,IF(OR(D915&gt;=$H$8,ROUND(K915,2)&lt;=0),"",D915+1),IF(OR(D915&gt;=$H$8,K915&lt;=0),"",D915+1)))</f>
        <v/>
      </c>
      <c r="E916" s="13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132" t="str">
        <f t="shared" ca="1" si="119"/>
        <v/>
      </c>
      <c r="G916" s="132" t="str">
        <f t="shared" ref="G916:G979" ca="1" si="122">IF($P$17=0,"",IF(D916&lt;&gt;"",IF(AND(D916=1,$H$4=1),0,IF($H$5,ROUND($K$5*K915,0),$K$5*K915)),""))</f>
        <v/>
      </c>
      <c r="H916" s="133" t="str">
        <f t="shared" ref="H916:H979" ca="1" si="123">IF($P$17=1,IF(D916="","",IF(I916&lt;&gt;"",F916-G916+I916,F916-G916)),"")</f>
        <v/>
      </c>
      <c r="I916" s="134" t="str">
        <f t="shared" ref="I916:I979" ca="1" si="124">IF($P$17=1,IF(J916&gt;=F916,IF(D916&lt;$K$12,IF(AND(D916&lt;&gt;"",F916+($J$19-F916)&lt;K915),(J916-F916),IF(AND(D916&lt;&gt;"",J916=F916),0,IF(D916&lt;&gt;"",0,""))),""),0),"")</f>
        <v/>
      </c>
      <c r="J916" s="133" t="str">
        <f t="shared" ref="J916:J979" ca="1" si="125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147" t="str">
        <f t="shared" ca="1" si="120"/>
        <v/>
      </c>
      <c r="L916" s="10"/>
      <c r="M916" s="9"/>
      <c r="N916" s="9"/>
      <c r="O916" s="9"/>
    </row>
    <row r="917" spans="2:15" x14ac:dyDescent="0.3">
      <c r="B917" s="9"/>
      <c r="C917" s="10"/>
      <c r="D917" s="130" t="str">
        <f t="shared" ca="1" si="121"/>
        <v/>
      </c>
      <c r="E917" s="13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132" t="str">
        <f t="shared" ref="F917:F980" ca="1" si="126">IF($P$17=1,IF(D917="","",IF($H$5,IF(OR(D917=$H$8,$K$12&gt;ROUND((1+$K$5)*K916,0),ROUND((1+$K$5)*K916,0),$K$12),IF(OR(D917=$H$8,$K$12&gt;(1+$K$5)*K916),ROUND((1+$K$5)*K916,0),$K$12)),0)),"")</f>
        <v/>
      </c>
      <c r="G917" s="132" t="str">
        <f t="shared" ca="1" si="122"/>
        <v/>
      </c>
      <c r="H917" s="133" t="str">
        <f t="shared" ca="1" si="123"/>
        <v/>
      </c>
      <c r="I917" s="134" t="str">
        <f t="shared" ca="1" si="124"/>
        <v/>
      </c>
      <c r="J917" s="133" t="str">
        <f t="shared" ca="1" si="125"/>
        <v/>
      </c>
      <c r="K917" s="147" t="str">
        <f t="shared" ref="K917:K980" ca="1" si="127">IF($P$17=1,IF(J917&lt;&gt;0,IF(D917&lt;&gt;"",K916-(J917-G917),""),K916),"")</f>
        <v/>
      </c>
      <c r="L917" s="10"/>
      <c r="M917" s="9"/>
      <c r="N917" s="9"/>
      <c r="O917" s="9"/>
    </row>
    <row r="918" spans="2:15" x14ac:dyDescent="0.3">
      <c r="B918" s="9"/>
      <c r="C918" s="10"/>
      <c r="D918" s="130" t="str">
        <f t="shared" ca="1" si="121"/>
        <v/>
      </c>
      <c r="E918" s="13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132" t="str">
        <f t="shared" ca="1" si="126"/>
        <v/>
      </c>
      <c r="G918" s="132" t="str">
        <f t="shared" ca="1" si="122"/>
        <v/>
      </c>
      <c r="H918" s="133" t="str">
        <f t="shared" ca="1" si="123"/>
        <v/>
      </c>
      <c r="I918" s="134" t="str">
        <f t="shared" ca="1" si="124"/>
        <v/>
      </c>
      <c r="J918" s="133" t="str">
        <f t="shared" ca="1" si="125"/>
        <v/>
      </c>
      <c r="K918" s="147" t="str">
        <f t="shared" ca="1" si="127"/>
        <v/>
      </c>
      <c r="L918" s="10"/>
      <c r="M918" s="9"/>
      <c r="N918" s="9"/>
      <c r="O918" s="9"/>
    </row>
    <row r="919" spans="2:15" x14ac:dyDescent="0.3">
      <c r="B919" s="9"/>
      <c r="C919" s="10"/>
      <c r="D919" s="130" t="str">
        <f t="shared" ca="1" si="121"/>
        <v/>
      </c>
      <c r="E919" s="13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132" t="str">
        <f t="shared" ca="1" si="126"/>
        <v/>
      </c>
      <c r="G919" s="132" t="str">
        <f t="shared" ca="1" si="122"/>
        <v/>
      </c>
      <c r="H919" s="133" t="str">
        <f t="shared" ca="1" si="123"/>
        <v/>
      </c>
      <c r="I919" s="134" t="str">
        <f t="shared" ca="1" si="124"/>
        <v/>
      </c>
      <c r="J919" s="133" t="str">
        <f t="shared" ca="1" si="125"/>
        <v/>
      </c>
      <c r="K919" s="147" t="str">
        <f t="shared" ca="1" si="127"/>
        <v/>
      </c>
      <c r="L919" s="10"/>
      <c r="M919" s="9"/>
      <c r="N919" s="9"/>
      <c r="O919" s="9"/>
    </row>
    <row r="920" spans="2:15" x14ac:dyDescent="0.3">
      <c r="B920" s="9"/>
      <c r="C920" s="10"/>
      <c r="D920" s="130" t="str">
        <f t="shared" ca="1" si="121"/>
        <v/>
      </c>
      <c r="E920" s="13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132" t="str">
        <f t="shared" ca="1" si="126"/>
        <v/>
      </c>
      <c r="G920" s="132" t="str">
        <f t="shared" ca="1" si="122"/>
        <v/>
      </c>
      <c r="H920" s="133" t="str">
        <f t="shared" ca="1" si="123"/>
        <v/>
      </c>
      <c r="I920" s="134" t="str">
        <f t="shared" ca="1" si="124"/>
        <v/>
      </c>
      <c r="J920" s="133" t="str">
        <f t="shared" ca="1" si="125"/>
        <v/>
      </c>
      <c r="K920" s="147" t="str">
        <f t="shared" ca="1" si="127"/>
        <v/>
      </c>
      <c r="L920" s="10"/>
      <c r="M920" s="9"/>
      <c r="N920" s="9"/>
      <c r="O920" s="9"/>
    </row>
    <row r="921" spans="2:15" x14ac:dyDescent="0.3">
      <c r="B921" s="9"/>
      <c r="C921" s="10"/>
      <c r="D921" s="130" t="str">
        <f t="shared" ca="1" si="121"/>
        <v/>
      </c>
      <c r="E921" s="13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132" t="str">
        <f t="shared" ca="1" si="126"/>
        <v/>
      </c>
      <c r="G921" s="132" t="str">
        <f t="shared" ca="1" si="122"/>
        <v/>
      </c>
      <c r="H921" s="133" t="str">
        <f t="shared" ca="1" si="123"/>
        <v/>
      </c>
      <c r="I921" s="134" t="str">
        <f t="shared" ca="1" si="124"/>
        <v/>
      </c>
      <c r="J921" s="133" t="str">
        <f t="shared" ca="1" si="125"/>
        <v/>
      </c>
      <c r="K921" s="147" t="str">
        <f t="shared" ca="1" si="127"/>
        <v/>
      </c>
      <c r="L921" s="10"/>
      <c r="M921" s="9"/>
      <c r="N921" s="9"/>
      <c r="O921" s="9"/>
    </row>
    <row r="922" spans="2:15" x14ac:dyDescent="0.3">
      <c r="B922" s="9"/>
      <c r="C922" s="10"/>
      <c r="D922" s="130" t="str">
        <f t="shared" ca="1" si="121"/>
        <v/>
      </c>
      <c r="E922" s="13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132" t="str">
        <f t="shared" ca="1" si="126"/>
        <v/>
      </c>
      <c r="G922" s="132" t="str">
        <f t="shared" ca="1" si="122"/>
        <v/>
      </c>
      <c r="H922" s="133" t="str">
        <f t="shared" ca="1" si="123"/>
        <v/>
      </c>
      <c r="I922" s="134" t="str">
        <f t="shared" ca="1" si="124"/>
        <v/>
      </c>
      <c r="J922" s="133" t="str">
        <f t="shared" ca="1" si="125"/>
        <v/>
      </c>
      <c r="K922" s="147" t="str">
        <f t="shared" ca="1" si="127"/>
        <v/>
      </c>
      <c r="L922" s="10"/>
      <c r="M922" s="9"/>
      <c r="N922" s="9"/>
      <c r="O922" s="9"/>
    </row>
    <row r="923" spans="2:15" x14ac:dyDescent="0.3">
      <c r="B923" s="9"/>
      <c r="C923" s="10"/>
      <c r="D923" s="130" t="str">
        <f t="shared" ca="1" si="121"/>
        <v/>
      </c>
      <c r="E923" s="13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132" t="str">
        <f t="shared" ca="1" si="126"/>
        <v/>
      </c>
      <c r="G923" s="132" t="str">
        <f t="shared" ca="1" si="122"/>
        <v/>
      </c>
      <c r="H923" s="133" t="str">
        <f t="shared" ca="1" si="123"/>
        <v/>
      </c>
      <c r="I923" s="134" t="str">
        <f t="shared" ca="1" si="124"/>
        <v/>
      </c>
      <c r="J923" s="133" t="str">
        <f t="shared" ca="1" si="125"/>
        <v/>
      </c>
      <c r="K923" s="147" t="str">
        <f t="shared" ca="1" si="127"/>
        <v/>
      </c>
      <c r="L923" s="10"/>
      <c r="M923" s="9"/>
      <c r="N923" s="9"/>
      <c r="O923" s="9"/>
    </row>
    <row r="924" spans="2:15" x14ac:dyDescent="0.3">
      <c r="B924" s="9"/>
      <c r="C924" s="10"/>
      <c r="D924" s="130" t="str">
        <f t="shared" ca="1" si="121"/>
        <v/>
      </c>
      <c r="E924" s="13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132" t="str">
        <f t="shared" ca="1" si="126"/>
        <v/>
      </c>
      <c r="G924" s="132" t="str">
        <f t="shared" ca="1" si="122"/>
        <v/>
      </c>
      <c r="H924" s="133" t="str">
        <f t="shared" ca="1" si="123"/>
        <v/>
      </c>
      <c r="I924" s="134" t="str">
        <f t="shared" ca="1" si="124"/>
        <v/>
      </c>
      <c r="J924" s="133" t="str">
        <f t="shared" ca="1" si="125"/>
        <v/>
      </c>
      <c r="K924" s="147" t="str">
        <f t="shared" ca="1" si="127"/>
        <v/>
      </c>
      <c r="L924" s="10"/>
      <c r="M924" s="9"/>
      <c r="N924" s="9"/>
      <c r="O924" s="9"/>
    </row>
    <row r="925" spans="2:15" x14ac:dyDescent="0.3">
      <c r="B925" s="9"/>
      <c r="C925" s="10"/>
      <c r="D925" s="130" t="str">
        <f t="shared" ca="1" si="121"/>
        <v/>
      </c>
      <c r="E925" s="13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132" t="str">
        <f t="shared" ca="1" si="126"/>
        <v/>
      </c>
      <c r="G925" s="132" t="str">
        <f t="shared" ca="1" si="122"/>
        <v/>
      </c>
      <c r="H925" s="133" t="str">
        <f t="shared" ca="1" si="123"/>
        <v/>
      </c>
      <c r="I925" s="134" t="str">
        <f t="shared" ca="1" si="124"/>
        <v/>
      </c>
      <c r="J925" s="133" t="str">
        <f t="shared" ca="1" si="125"/>
        <v/>
      </c>
      <c r="K925" s="147" t="str">
        <f t="shared" ca="1" si="127"/>
        <v/>
      </c>
      <c r="L925" s="10"/>
      <c r="M925" s="9"/>
      <c r="N925" s="9"/>
      <c r="O925" s="9"/>
    </row>
    <row r="926" spans="2:15" x14ac:dyDescent="0.3">
      <c r="B926" s="9"/>
      <c r="C926" s="10"/>
      <c r="D926" s="130" t="str">
        <f t="shared" ca="1" si="121"/>
        <v/>
      </c>
      <c r="E926" s="13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132" t="str">
        <f t="shared" ca="1" si="126"/>
        <v/>
      </c>
      <c r="G926" s="132" t="str">
        <f t="shared" ca="1" si="122"/>
        <v/>
      </c>
      <c r="H926" s="133" t="str">
        <f t="shared" ca="1" si="123"/>
        <v/>
      </c>
      <c r="I926" s="134" t="str">
        <f t="shared" ca="1" si="124"/>
        <v/>
      </c>
      <c r="J926" s="133" t="str">
        <f t="shared" ca="1" si="125"/>
        <v/>
      </c>
      <c r="K926" s="147" t="str">
        <f t="shared" ca="1" si="127"/>
        <v/>
      </c>
      <c r="L926" s="10"/>
      <c r="M926" s="9"/>
      <c r="N926" s="9"/>
      <c r="O926" s="9"/>
    </row>
    <row r="927" spans="2:15" x14ac:dyDescent="0.3">
      <c r="B927" s="9"/>
      <c r="C927" s="10"/>
      <c r="D927" s="130" t="str">
        <f t="shared" ca="1" si="121"/>
        <v/>
      </c>
      <c r="E927" s="13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132" t="str">
        <f t="shared" ca="1" si="126"/>
        <v/>
      </c>
      <c r="G927" s="132" t="str">
        <f t="shared" ca="1" si="122"/>
        <v/>
      </c>
      <c r="H927" s="133" t="str">
        <f t="shared" ca="1" si="123"/>
        <v/>
      </c>
      <c r="I927" s="134" t="str">
        <f t="shared" ca="1" si="124"/>
        <v/>
      </c>
      <c r="J927" s="133" t="str">
        <f t="shared" ca="1" si="125"/>
        <v/>
      </c>
      <c r="K927" s="147" t="str">
        <f t="shared" ca="1" si="127"/>
        <v/>
      </c>
      <c r="L927" s="10"/>
      <c r="M927" s="9"/>
      <c r="N927" s="9"/>
      <c r="O927" s="9"/>
    </row>
    <row r="928" spans="2:15" x14ac:dyDescent="0.3">
      <c r="B928" s="9"/>
      <c r="C928" s="10"/>
      <c r="D928" s="130" t="str">
        <f t="shared" ca="1" si="121"/>
        <v/>
      </c>
      <c r="E928" s="13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132" t="str">
        <f t="shared" ca="1" si="126"/>
        <v/>
      </c>
      <c r="G928" s="132" t="str">
        <f t="shared" ca="1" si="122"/>
        <v/>
      </c>
      <c r="H928" s="133" t="str">
        <f t="shared" ca="1" si="123"/>
        <v/>
      </c>
      <c r="I928" s="134" t="str">
        <f t="shared" ca="1" si="124"/>
        <v/>
      </c>
      <c r="J928" s="133" t="str">
        <f t="shared" ca="1" si="125"/>
        <v/>
      </c>
      <c r="K928" s="147" t="str">
        <f t="shared" ca="1" si="127"/>
        <v/>
      </c>
      <c r="L928" s="10"/>
      <c r="M928" s="9"/>
      <c r="N928" s="9"/>
      <c r="O928" s="9"/>
    </row>
    <row r="929" spans="2:15" x14ac:dyDescent="0.3">
      <c r="B929" s="9"/>
      <c r="C929" s="10"/>
      <c r="D929" s="130" t="str">
        <f t="shared" ca="1" si="121"/>
        <v/>
      </c>
      <c r="E929" s="13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132" t="str">
        <f t="shared" ca="1" si="126"/>
        <v/>
      </c>
      <c r="G929" s="132" t="str">
        <f t="shared" ca="1" si="122"/>
        <v/>
      </c>
      <c r="H929" s="133" t="str">
        <f t="shared" ca="1" si="123"/>
        <v/>
      </c>
      <c r="I929" s="134" t="str">
        <f t="shared" ca="1" si="124"/>
        <v/>
      </c>
      <c r="J929" s="133" t="str">
        <f t="shared" ca="1" si="125"/>
        <v/>
      </c>
      <c r="K929" s="147" t="str">
        <f t="shared" ca="1" si="127"/>
        <v/>
      </c>
      <c r="L929" s="10"/>
      <c r="M929" s="9"/>
      <c r="N929" s="9"/>
      <c r="O929" s="9"/>
    </row>
    <row r="930" spans="2:15" x14ac:dyDescent="0.3">
      <c r="B930" s="9"/>
      <c r="C930" s="10"/>
      <c r="D930" s="130" t="str">
        <f t="shared" ca="1" si="121"/>
        <v/>
      </c>
      <c r="E930" s="13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132" t="str">
        <f t="shared" ca="1" si="126"/>
        <v/>
      </c>
      <c r="G930" s="132" t="str">
        <f t="shared" ca="1" si="122"/>
        <v/>
      </c>
      <c r="H930" s="133" t="str">
        <f t="shared" ca="1" si="123"/>
        <v/>
      </c>
      <c r="I930" s="134" t="str">
        <f t="shared" ca="1" si="124"/>
        <v/>
      </c>
      <c r="J930" s="133" t="str">
        <f t="shared" ca="1" si="125"/>
        <v/>
      </c>
      <c r="K930" s="147" t="str">
        <f t="shared" ca="1" si="127"/>
        <v/>
      </c>
      <c r="L930" s="10"/>
      <c r="M930" s="9"/>
      <c r="N930" s="9"/>
      <c r="O930" s="9"/>
    </row>
    <row r="931" spans="2:15" x14ac:dyDescent="0.3">
      <c r="B931" s="9"/>
      <c r="C931" s="10"/>
      <c r="D931" s="130" t="str">
        <f t="shared" ca="1" si="121"/>
        <v/>
      </c>
      <c r="E931" s="13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132" t="str">
        <f t="shared" ca="1" si="126"/>
        <v/>
      </c>
      <c r="G931" s="132" t="str">
        <f t="shared" ca="1" si="122"/>
        <v/>
      </c>
      <c r="H931" s="133" t="str">
        <f t="shared" ca="1" si="123"/>
        <v/>
      </c>
      <c r="I931" s="134" t="str">
        <f t="shared" ca="1" si="124"/>
        <v/>
      </c>
      <c r="J931" s="133" t="str">
        <f t="shared" ca="1" si="125"/>
        <v/>
      </c>
      <c r="K931" s="147" t="str">
        <f t="shared" ca="1" si="127"/>
        <v/>
      </c>
      <c r="L931" s="10"/>
      <c r="M931" s="9"/>
      <c r="N931" s="9"/>
      <c r="O931" s="9"/>
    </row>
    <row r="932" spans="2:15" x14ac:dyDescent="0.3">
      <c r="B932" s="9"/>
      <c r="C932" s="10"/>
      <c r="D932" s="130" t="str">
        <f t="shared" ca="1" si="121"/>
        <v/>
      </c>
      <c r="E932" s="13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132" t="str">
        <f t="shared" ca="1" si="126"/>
        <v/>
      </c>
      <c r="G932" s="132" t="str">
        <f t="shared" ca="1" si="122"/>
        <v/>
      </c>
      <c r="H932" s="133" t="str">
        <f t="shared" ca="1" si="123"/>
        <v/>
      </c>
      <c r="I932" s="134" t="str">
        <f t="shared" ca="1" si="124"/>
        <v/>
      </c>
      <c r="J932" s="133" t="str">
        <f t="shared" ca="1" si="125"/>
        <v/>
      </c>
      <c r="K932" s="147" t="str">
        <f t="shared" ca="1" si="127"/>
        <v/>
      </c>
      <c r="L932" s="10"/>
      <c r="M932" s="9"/>
      <c r="N932" s="9"/>
      <c r="O932" s="9"/>
    </row>
    <row r="933" spans="2:15" x14ac:dyDescent="0.3">
      <c r="B933" s="9"/>
      <c r="C933" s="10"/>
      <c r="D933" s="130" t="str">
        <f t="shared" ca="1" si="121"/>
        <v/>
      </c>
      <c r="E933" s="13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132" t="str">
        <f t="shared" ca="1" si="126"/>
        <v/>
      </c>
      <c r="G933" s="132" t="str">
        <f t="shared" ca="1" si="122"/>
        <v/>
      </c>
      <c r="H933" s="133" t="str">
        <f t="shared" ca="1" si="123"/>
        <v/>
      </c>
      <c r="I933" s="134" t="str">
        <f t="shared" ca="1" si="124"/>
        <v/>
      </c>
      <c r="J933" s="133" t="str">
        <f t="shared" ca="1" si="125"/>
        <v/>
      </c>
      <c r="K933" s="147" t="str">
        <f t="shared" ca="1" si="127"/>
        <v/>
      </c>
      <c r="L933" s="10"/>
      <c r="M933" s="9"/>
      <c r="N933" s="9"/>
      <c r="O933" s="9"/>
    </row>
    <row r="934" spans="2:15" x14ac:dyDescent="0.3">
      <c r="B934" s="9"/>
      <c r="C934" s="10"/>
      <c r="D934" s="130" t="str">
        <f t="shared" ca="1" si="121"/>
        <v/>
      </c>
      <c r="E934" s="13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132" t="str">
        <f t="shared" ca="1" si="126"/>
        <v/>
      </c>
      <c r="G934" s="132" t="str">
        <f t="shared" ca="1" si="122"/>
        <v/>
      </c>
      <c r="H934" s="133" t="str">
        <f t="shared" ca="1" si="123"/>
        <v/>
      </c>
      <c r="I934" s="134" t="str">
        <f t="shared" ca="1" si="124"/>
        <v/>
      </c>
      <c r="J934" s="133" t="str">
        <f t="shared" ca="1" si="125"/>
        <v/>
      </c>
      <c r="K934" s="147" t="str">
        <f t="shared" ca="1" si="127"/>
        <v/>
      </c>
      <c r="L934" s="10"/>
      <c r="M934" s="9"/>
      <c r="N934" s="9"/>
      <c r="O934" s="9"/>
    </row>
    <row r="935" spans="2:15" x14ac:dyDescent="0.3">
      <c r="B935" s="9"/>
      <c r="C935" s="10"/>
      <c r="D935" s="130" t="str">
        <f t="shared" ca="1" si="121"/>
        <v/>
      </c>
      <c r="E935" s="13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132" t="str">
        <f t="shared" ca="1" si="126"/>
        <v/>
      </c>
      <c r="G935" s="132" t="str">
        <f t="shared" ca="1" si="122"/>
        <v/>
      </c>
      <c r="H935" s="133" t="str">
        <f t="shared" ca="1" si="123"/>
        <v/>
      </c>
      <c r="I935" s="134" t="str">
        <f t="shared" ca="1" si="124"/>
        <v/>
      </c>
      <c r="J935" s="133" t="str">
        <f t="shared" ca="1" si="125"/>
        <v/>
      </c>
      <c r="K935" s="147" t="str">
        <f t="shared" ca="1" si="127"/>
        <v/>
      </c>
      <c r="L935" s="10"/>
      <c r="M935" s="9"/>
      <c r="N935" s="9"/>
      <c r="O935" s="9"/>
    </row>
    <row r="936" spans="2:15" x14ac:dyDescent="0.3">
      <c r="B936" s="9"/>
      <c r="C936" s="10"/>
      <c r="D936" s="130" t="str">
        <f t="shared" ca="1" si="121"/>
        <v/>
      </c>
      <c r="E936" s="13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132" t="str">
        <f t="shared" ca="1" si="126"/>
        <v/>
      </c>
      <c r="G936" s="132" t="str">
        <f t="shared" ca="1" si="122"/>
        <v/>
      </c>
      <c r="H936" s="133" t="str">
        <f t="shared" ca="1" si="123"/>
        <v/>
      </c>
      <c r="I936" s="134" t="str">
        <f t="shared" ca="1" si="124"/>
        <v/>
      </c>
      <c r="J936" s="133" t="str">
        <f t="shared" ca="1" si="125"/>
        <v/>
      </c>
      <c r="K936" s="147" t="str">
        <f t="shared" ca="1" si="127"/>
        <v/>
      </c>
      <c r="L936" s="10"/>
      <c r="M936" s="9"/>
      <c r="N936" s="9"/>
      <c r="O936" s="9"/>
    </row>
    <row r="937" spans="2:15" x14ac:dyDescent="0.3">
      <c r="B937" s="9"/>
      <c r="C937" s="10"/>
      <c r="D937" s="130" t="str">
        <f t="shared" ca="1" si="121"/>
        <v/>
      </c>
      <c r="E937" s="13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132" t="str">
        <f t="shared" ca="1" si="126"/>
        <v/>
      </c>
      <c r="G937" s="132" t="str">
        <f t="shared" ca="1" si="122"/>
        <v/>
      </c>
      <c r="H937" s="133" t="str">
        <f t="shared" ca="1" si="123"/>
        <v/>
      </c>
      <c r="I937" s="134" t="str">
        <f t="shared" ca="1" si="124"/>
        <v/>
      </c>
      <c r="J937" s="133" t="str">
        <f t="shared" ca="1" si="125"/>
        <v/>
      </c>
      <c r="K937" s="147" t="str">
        <f t="shared" ca="1" si="127"/>
        <v/>
      </c>
      <c r="L937" s="10"/>
      <c r="M937" s="9"/>
      <c r="N937" s="9"/>
      <c r="O937" s="9"/>
    </row>
    <row r="938" spans="2:15" x14ac:dyDescent="0.3">
      <c r="B938" s="9"/>
      <c r="C938" s="10"/>
      <c r="D938" s="130" t="str">
        <f t="shared" ca="1" si="121"/>
        <v/>
      </c>
      <c r="E938" s="13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132" t="str">
        <f t="shared" ca="1" si="126"/>
        <v/>
      </c>
      <c r="G938" s="132" t="str">
        <f t="shared" ca="1" si="122"/>
        <v/>
      </c>
      <c r="H938" s="133" t="str">
        <f t="shared" ca="1" si="123"/>
        <v/>
      </c>
      <c r="I938" s="134" t="str">
        <f t="shared" ca="1" si="124"/>
        <v/>
      </c>
      <c r="J938" s="133" t="str">
        <f t="shared" ca="1" si="125"/>
        <v/>
      </c>
      <c r="K938" s="147" t="str">
        <f t="shared" ca="1" si="127"/>
        <v/>
      </c>
      <c r="L938" s="10"/>
      <c r="M938" s="9"/>
      <c r="N938" s="9"/>
      <c r="O938" s="9"/>
    </row>
    <row r="939" spans="2:15" x14ac:dyDescent="0.3">
      <c r="B939" s="9"/>
      <c r="C939" s="10"/>
      <c r="D939" s="130" t="str">
        <f t="shared" ca="1" si="121"/>
        <v/>
      </c>
      <c r="E939" s="13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132" t="str">
        <f t="shared" ca="1" si="126"/>
        <v/>
      </c>
      <c r="G939" s="132" t="str">
        <f t="shared" ca="1" si="122"/>
        <v/>
      </c>
      <c r="H939" s="133" t="str">
        <f t="shared" ca="1" si="123"/>
        <v/>
      </c>
      <c r="I939" s="134" t="str">
        <f t="shared" ca="1" si="124"/>
        <v/>
      </c>
      <c r="J939" s="133" t="str">
        <f t="shared" ca="1" si="125"/>
        <v/>
      </c>
      <c r="K939" s="147" t="str">
        <f t="shared" ca="1" si="127"/>
        <v/>
      </c>
      <c r="L939" s="10"/>
      <c r="M939" s="9"/>
      <c r="N939" s="9"/>
      <c r="O939" s="9"/>
    </row>
    <row r="940" spans="2:15" x14ac:dyDescent="0.3">
      <c r="B940" s="9"/>
      <c r="C940" s="10"/>
      <c r="D940" s="130" t="str">
        <f t="shared" ca="1" si="121"/>
        <v/>
      </c>
      <c r="E940" s="13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132" t="str">
        <f t="shared" ca="1" si="126"/>
        <v/>
      </c>
      <c r="G940" s="132" t="str">
        <f t="shared" ca="1" si="122"/>
        <v/>
      </c>
      <c r="H940" s="133" t="str">
        <f t="shared" ca="1" si="123"/>
        <v/>
      </c>
      <c r="I940" s="134" t="str">
        <f t="shared" ca="1" si="124"/>
        <v/>
      </c>
      <c r="J940" s="133" t="str">
        <f t="shared" ca="1" si="125"/>
        <v/>
      </c>
      <c r="K940" s="147" t="str">
        <f t="shared" ca="1" si="127"/>
        <v/>
      </c>
      <c r="L940" s="10"/>
      <c r="M940" s="9"/>
      <c r="N940" s="9"/>
      <c r="O940" s="9"/>
    </row>
    <row r="941" spans="2:15" x14ac:dyDescent="0.3">
      <c r="B941" s="9"/>
      <c r="C941" s="10"/>
      <c r="D941" s="130" t="str">
        <f t="shared" ca="1" si="121"/>
        <v/>
      </c>
      <c r="E941" s="13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132" t="str">
        <f t="shared" ca="1" si="126"/>
        <v/>
      </c>
      <c r="G941" s="132" t="str">
        <f t="shared" ca="1" si="122"/>
        <v/>
      </c>
      <c r="H941" s="133" t="str">
        <f t="shared" ca="1" si="123"/>
        <v/>
      </c>
      <c r="I941" s="134" t="str">
        <f t="shared" ca="1" si="124"/>
        <v/>
      </c>
      <c r="J941" s="133" t="str">
        <f t="shared" ca="1" si="125"/>
        <v/>
      </c>
      <c r="K941" s="147" t="str">
        <f t="shared" ca="1" si="127"/>
        <v/>
      </c>
      <c r="L941" s="10"/>
      <c r="M941" s="9"/>
      <c r="N941" s="9"/>
      <c r="O941" s="9"/>
    </row>
    <row r="942" spans="2:15" x14ac:dyDescent="0.3">
      <c r="B942" s="9"/>
      <c r="C942" s="10"/>
      <c r="D942" s="130" t="str">
        <f t="shared" ca="1" si="121"/>
        <v/>
      </c>
      <c r="E942" s="13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132" t="str">
        <f t="shared" ca="1" si="126"/>
        <v/>
      </c>
      <c r="G942" s="132" t="str">
        <f t="shared" ca="1" si="122"/>
        <v/>
      </c>
      <c r="H942" s="133" t="str">
        <f t="shared" ca="1" si="123"/>
        <v/>
      </c>
      <c r="I942" s="134" t="str">
        <f t="shared" ca="1" si="124"/>
        <v/>
      </c>
      <c r="J942" s="133" t="str">
        <f t="shared" ca="1" si="125"/>
        <v/>
      </c>
      <c r="K942" s="147" t="str">
        <f t="shared" ca="1" si="127"/>
        <v/>
      </c>
      <c r="L942" s="10"/>
      <c r="M942" s="9"/>
      <c r="N942" s="9"/>
      <c r="O942" s="9"/>
    </row>
    <row r="943" spans="2:15" x14ac:dyDescent="0.3">
      <c r="B943" s="9"/>
      <c r="C943" s="10"/>
      <c r="D943" s="130" t="str">
        <f t="shared" ca="1" si="121"/>
        <v/>
      </c>
      <c r="E943" s="13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132" t="str">
        <f t="shared" ca="1" si="126"/>
        <v/>
      </c>
      <c r="G943" s="132" t="str">
        <f t="shared" ca="1" si="122"/>
        <v/>
      </c>
      <c r="H943" s="133" t="str">
        <f t="shared" ca="1" si="123"/>
        <v/>
      </c>
      <c r="I943" s="134" t="str">
        <f t="shared" ca="1" si="124"/>
        <v/>
      </c>
      <c r="J943" s="133" t="str">
        <f t="shared" ca="1" si="125"/>
        <v/>
      </c>
      <c r="K943" s="147" t="str">
        <f t="shared" ca="1" si="127"/>
        <v/>
      </c>
      <c r="L943" s="10"/>
      <c r="M943" s="9"/>
      <c r="N943" s="9"/>
      <c r="O943" s="9"/>
    </row>
    <row r="944" spans="2:15" x14ac:dyDescent="0.3">
      <c r="B944" s="9"/>
      <c r="C944" s="10"/>
      <c r="D944" s="130" t="str">
        <f t="shared" ca="1" si="121"/>
        <v/>
      </c>
      <c r="E944" s="13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132" t="str">
        <f t="shared" ca="1" si="126"/>
        <v/>
      </c>
      <c r="G944" s="132" t="str">
        <f t="shared" ca="1" si="122"/>
        <v/>
      </c>
      <c r="H944" s="133" t="str">
        <f t="shared" ca="1" si="123"/>
        <v/>
      </c>
      <c r="I944" s="134" t="str">
        <f t="shared" ca="1" si="124"/>
        <v/>
      </c>
      <c r="J944" s="133" t="str">
        <f t="shared" ca="1" si="125"/>
        <v/>
      </c>
      <c r="K944" s="147" t="str">
        <f t="shared" ca="1" si="127"/>
        <v/>
      </c>
      <c r="L944" s="10"/>
      <c r="M944" s="9"/>
      <c r="N944" s="9"/>
      <c r="O944" s="9"/>
    </row>
    <row r="945" spans="2:15" x14ac:dyDescent="0.3">
      <c r="B945" s="9"/>
      <c r="C945" s="10"/>
      <c r="D945" s="130" t="str">
        <f t="shared" ca="1" si="121"/>
        <v/>
      </c>
      <c r="E945" s="13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132" t="str">
        <f t="shared" ca="1" si="126"/>
        <v/>
      </c>
      <c r="G945" s="132" t="str">
        <f t="shared" ca="1" si="122"/>
        <v/>
      </c>
      <c r="H945" s="133" t="str">
        <f t="shared" ca="1" si="123"/>
        <v/>
      </c>
      <c r="I945" s="134" t="str">
        <f t="shared" ca="1" si="124"/>
        <v/>
      </c>
      <c r="J945" s="133" t="str">
        <f t="shared" ca="1" si="125"/>
        <v/>
      </c>
      <c r="K945" s="147" t="str">
        <f t="shared" ca="1" si="127"/>
        <v/>
      </c>
      <c r="L945" s="10"/>
      <c r="M945" s="9"/>
      <c r="N945" s="9"/>
      <c r="O945" s="9"/>
    </row>
    <row r="946" spans="2:15" x14ac:dyDescent="0.3">
      <c r="B946" s="9"/>
      <c r="C946" s="10"/>
      <c r="D946" s="130" t="str">
        <f t="shared" ca="1" si="121"/>
        <v/>
      </c>
      <c r="E946" s="13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132" t="str">
        <f t="shared" ca="1" si="126"/>
        <v/>
      </c>
      <c r="G946" s="132" t="str">
        <f t="shared" ca="1" si="122"/>
        <v/>
      </c>
      <c r="H946" s="133" t="str">
        <f t="shared" ca="1" si="123"/>
        <v/>
      </c>
      <c r="I946" s="134" t="str">
        <f t="shared" ca="1" si="124"/>
        <v/>
      </c>
      <c r="J946" s="133" t="str">
        <f t="shared" ca="1" si="125"/>
        <v/>
      </c>
      <c r="K946" s="147" t="str">
        <f t="shared" ca="1" si="127"/>
        <v/>
      </c>
      <c r="L946" s="10"/>
      <c r="M946" s="9"/>
      <c r="N946" s="9"/>
      <c r="O946" s="9"/>
    </row>
    <row r="947" spans="2:15" x14ac:dyDescent="0.3">
      <c r="B947" s="9"/>
      <c r="C947" s="10"/>
      <c r="D947" s="130" t="str">
        <f t="shared" ca="1" si="121"/>
        <v/>
      </c>
      <c r="E947" s="13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132" t="str">
        <f t="shared" ca="1" si="126"/>
        <v/>
      </c>
      <c r="G947" s="132" t="str">
        <f t="shared" ca="1" si="122"/>
        <v/>
      </c>
      <c r="H947" s="133" t="str">
        <f t="shared" ca="1" si="123"/>
        <v/>
      </c>
      <c r="I947" s="134" t="str">
        <f t="shared" ca="1" si="124"/>
        <v/>
      </c>
      <c r="J947" s="133" t="str">
        <f t="shared" ca="1" si="125"/>
        <v/>
      </c>
      <c r="K947" s="147" t="str">
        <f t="shared" ca="1" si="127"/>
        <v/>
      </c>
      <c r="L947" s="10"/>
      <c r="M947" s="9"/>
      <c r="N947" s="9"/>
      <c r="O947" s="9"/>
    </row>
    <row r="948" spans="2:15" x14ac:dyDescent="0.3">
      <c r="B948" s="9"/>
      <c r="C948" s="10"/>
      <c r="D948" s="130" t="str">
        <f t="shared" ca="1" si="121"/>
        <v/>
      </c>
      <c r="E948" s="13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132" t="str">
        <f t="shared" ca="1" si="126"/>
        <v/>
      </c>
      <c r="G948" s="132" t="str">
        <f t="shared" ca="1" si="122"/>
        <v/>
      </c>
      <c r="H948" s="133" t="str">
        <f t="shared" ca="1" si="123"/>
        <v/>
      </c>
      <c r="I948" s="134" t="str">
        <f t="shared" ca="1" si="124"/>
        <v/>
      </c>
      <c r="J948" s="133" t="str">
        <f t="shared" ca="1" si="125"/>
        <v/>
      </c>
      <c r="K948" s="147" t="str">
        <f t="shared" ca="1" si="127"/>
        <v/>
      </c>
      <c r="L948" s="10"/>
      <c r="M948" s="9"/>
      <c r="N948" s="9"/>
      <c r="O948" s="9"/>
    </row>
    <row r="949" spans="2:15" x14ac:dyDescent="0.3">
      <c r="B949" s="9"/>
      <c r="C949" s="10"/>
      <c r="D949" s="130" t="str">
        <f t="shared" ca="1" si="121"/>
        <v/>
      </c>
      <c r="E949" s="13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132" t="str">
        <f t="shared" ca="1" si="126"/>
        <v/>
      </c>
      <c r="G949" s="132" t="str">
        <f t="shared" ca="1" si="122"/>
        <v/>
      </c>
      <c r="H949" s="133" t="str">
        <f t="shared" ca="1" si="123"/>
        <v/>
      </c>
      <c r="I949" s="134" t="str">
        <f t="shared" ca="1" si="124"/>
        <v/>
      </c>
      <c r="J949" s="133" t="str">
        <f t="shared" ca="1" si="125"/>
        <v/>
      </c>
      <c r="K949" s="147" t="str">
        <f t="shared" ca="1" si="127"/>
        <v/>
      </c>
      <c r="L949" s="10"/>
      <c r="M949" s="9"/>
      <c r="N949" s="9"/>
      <c r="O949" s="9"/>
    </row>
    <row r="950" spans="2:15" x14ac:dyDescent="0.3">
      <c r="B950" s="9"/>
      <c r="C950" s="10"/>
      <c r="D950" s="130" t="str">
        <f t="shared" ca="1" si="121"/>
        <v/>
      </c>
      <c r="E950" s="13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132" t="str">
        <f t="shared" ca="1" si="126"/>
        <v/>
      </c>
      <c r="G950" s="132" t="str">
        <f t="shared" ca="1" si="122"/>
        <v/>
      </c>
      <c r="H950" s="133" t="str">
        <f t="shared" ca="1" si="123"/>
        <v/>
      </c>
      <c r="I950" s="134" t="str">
        <f t="shared" ca="1" si="124"/>
        <v/>
      </c>
      <c r="J950" s="133" t="str">
        <f t="shared" ca="1" si="125"/>
        <v/>
      </c>
      <c r="K950" s="147" t="str">
        <f t="shared" ca="1" si="127"/>
        <v/>
      </c>
      <c r="L950" s="10"/>
      <c r="M950" s="9"/>
      <c r="N950" s="9"/>
      <c r="O950" s="9"/>
    </row>
    <row r="951" spans="2:15" x14ac:dyDescent="0.3">
      <c r="B951" s="9"/>
      <c r="C951" s="10"/>
      <c r="D951" s="130" t="str">
        <f t="shared" ca="1" si="121"/>
        <v/>
      </c>
      <c r="E951" s="13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132" t="str">
        <f t="shared" ca="1" si="126"/>
        <v/>
      </c>
      <c r="G951" s="132" t="str">
        <f t="shared" ca="1" si="122"/>
        <v/>
      </c>
      <c r="H951" s="133" t="str">
        <f t="shared" ca="1" si="123"/>
        <v/>
      </c>
      <c r="I951" s="134" t="str">
        <f t="shared" ca="1" si="124"/>
        <v/>
      </c>
      <c r="J951" s="133" t="str">
        <f t="shared" ca="1" si="125"/>
        <v/>
      </c>
      <c r="K951" s="147" t="str">
        <f t="shared" ca="1" si="127"/>
        <v/>
      </c>
      <c r="L951" s="10"/>
      <c r="M951" s="9"/>
      <c r="N951" s="9"/>
      <c r="O951" s="9"/>
    </row>
    <row r="952" spans="2:15" x14ac:dyDescent="0.3">
      <c r="B952" s="9"/>
      <c r="C952" s="10"/>
      <c r="D952" s="130" t="str">
        <f t="shared" ca="1" si="121"/>
        <v/>
      </c>
      <c r="E952" s="13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132" t="str">
        <f t="shared" ca="1" si="126"/>
        <v/>
      </c>
      <c r="G952" s="132" t="str">
        <f t="shared" ca="1" si="122"/>
        <v/>
      </c>
      <c r="H952" s="133" t="str">
        <f t="shared" ca="1" si="123"/>
        <v/>
      </c>
      <c r="I952" s="134" t="str">
        <f t="shared" ca="1" si="124"/>
        <v/>
      </c>
      <c r="J952" s="133" t="str">
        <f t="shared" ca="1" si="125"/>
        <v/>
      </c>
      <c r="K952" s="147" t="str">
        <f t="shared" ca="1" si="127"/>
        <v/>
      </c>
      <c r="L952" s="10"/>
      <c r="M952" s="9"/>
      <c r="N952" s="9"/>
      <c r="O952" s="9"/>
    </row>
    <row r="953" spans="2:15" x14ac:dyDescent="0.3">
      <c r="B953" s="9"/>
      <c r="C953" s="10"/>
      <c r="D953" s="130" t="str">
        <f t="shared" ca="1" si="121"/>
        <v/>
      </c>
      <c r="E953" s="13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132" t="str">
        <f t="shared" ca="1" si="126"/>
        <v/>
      </c>
      <c r="G953" s="132" t="str">
        <f t="shared" ca="1" si="122"/>
        <v/>
      </c>
      <c r="H953" s="133" t="str">
        <f t="shared" ca="1" si="123"/>
        <v/>
      </c>
      <c r="I953" s="134" t="str">
        <f t="shared" ca="1" si="124"/>
        <v/>
      </c>
      <c r="J953" s="133" t="str">
        <f t="shared" ca="1" si="125"/>
        <v/>
      </c>
      <c r="K953" s="147" t="str">
        <f t="shared" ca="1" si="127"/>
        <v/>
      </c>
      <c r="L953" s="10"/>
      <c r="M953" s="9"/>
      <c r="N953" s="9"/>
      <c r="O953" s="9"/>
    </row>
    <row r="954" spans="2:15" x14ac:dyDescent="0.3">
      <c r="B954" s="9"/>
      <c r="C954" s="10"/>
      <c r="D954" s="130" t="str">
        <f t="shared" ca="1" si="121"/>
        <v/>
      </c>
      <c r="E954" s="13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132" t="str">
        <f t="shared" ca="1" si="126"/>
        <v/>
      </c>
      <c r="G954" s="132" t="str">
        <f t="shared" ca="1" si="122"/>
        <v/>
      </c>
      <c r="H954" s="133" t="str">
        <f t="shared" ca="1" si="123"/>
        <v/>
      </c>
      <c r="I954" s="134" t="str">
        <f t="shared" ca="1" si="124"/>
        <v/>
      </c>
      <c r="J954" s="133" t="str">
        <f t="shared" ca="1" si="125"/>
        <v/>
      </c>
      <c r="K954" s="147" t="str">
        <f t="shared" ca="1" si="127"/>
        <v/>
      </c>
      <c r="L954" s="10"/>
      <c r="M954" s="9"/>
      <c r="N954" s="9"/>
      <c r="O954" s="9"/>
    </row>
    <row r="955" spans="2:15" x14ac:dyDescent="0.3">
      <c r="B955" s="9"/>
      <c r="C955" s="10"/>
      <c r="D955" s="130" t="str">
        <f t="shared" ca="1" si="121"/>
        <v/>
      </c>
      <c r="E955" s="13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132" t="str">
        <f t="shared" ca="1" si="126"/>
        <v/>
      </c>
      <c r="G955" s="132" t="str">
        <f t="shared" ca="1" si="122"/>
        <v/>
      </c>
      <c r="H955" s="133" t="str">
        <f t="shared" ca="1" si="123"/>
        <v/>
      </c>
      <c r="I955" s="134" t="str">
        <f t="shared" ca="1" si="124"/>
        <v/>
      </c>
      <c r="J955" s="133" t="str">
        <f t="shared" ca="1" si="125"/>
        <v/>
      </c>
      <c r="K955" s="147" t="str">
        <f t="shared" ca="1" si="127"/>
        <v/>
      </c>
      <c r="L955" s="10"/>
      <c r="M955" s="9"/>
      <c r="N955" s="9"/>
      <c r="O955" s="9"/>
    </row>
    <row r="956" spans="2:15" x14ac:dyDescent="0.3">
      <c r="B956" s="9"/>
      <c r="C956" s="10"/>
      <c r="D956" s="130" t="str">
        <f t="shared" ca="1" si="121"/>
        <v/>
      </c>
      <c r="E956" s="13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132" t="str">
        <f t="shared" ca="1" si="126"/>
        <v/>
      </c>
      <c r="G956" s="132" t="str">
        <f t="shared" ca="1" si="122"/>
        <v/>
      </c>
      <c r="H956" s="133" t="str">
        <f t="shared" ca="1" si="123"/>
        <v/>
      </c>
      <c r="I956" s="134" t="str">
        <f t="shared" ca="1" si="124"/>
        <v/>
      </c>
      <c r="J956" s="133" t="str">
        <f t="shared" ca="1" si="125"/>
        <v/>
      </c>
      <c r="K956" s="147" t="str">
        <f t="shared" ca="1" si="127"/>
        <v/>
      </c>
      <c r="L956" s="10"/>
      <c r="M956" s="9"/>
      <c r="N956" s="9"/>
      <c r="O956" s="9"/>
    </row>
    <row r="957" spans="2:15" x14ac:dyDescent="0.3">
      <c r="B957" s="9"/>
      <c r="C957" s="10"/>
      <c r="D957" s="130" t="str">
        <f t="shared" ca="1" si="121"/>
        <v/>
      </c>
      <c r="E957" s="13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132" t="str">
        <f t="shared" ca="1" si="126"/>
        <v/>
      </c>
      <c r="G957" s="132" t="str">
        <f t="shared" ca="1" si="122"/>
        <v/>
      </c>
      <c r="H957" s="133" t="str">
        <f t="shared" ca="1" si="123"/>
        <v/>
      </c>
      <c r="I957" s="134" t="str">
        <f t="shared" ca="1" si="124"/>
        <v/>
      </c>
      <c r="J957" s="133" t="str">
        <f t="shared" ca="1" si="125"/>
        <v/>
      </c>
      <c r="K957" s="147" t="str">
        <f t="shared" ca="1" si="127"/>
        <v/>
      </c>
      <c r="L957" s="10"/>
      <c r="M957" s="9"/>
      <c r="N957" s="9"/>
      <c r="O957" s="9"/>
    </row>
    <row r="958" spans="2:15" x14ac:dyDescent="0.3">
      <c r="B958" s="9"/>
      <c r="C958" s="10"/>
      <c r="D958" s="130" t="str">
        <f t="shared" ca="1" si="121"/>
        <v/>
      </c>
      <c r="E958" s="13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132" t="str">
        <f t="shared" ca="1" si="126"/>
        <v/>
      </c>
      <c r="G958" s="132" t="str">
        <f t="shared" ca="1" si="122"/>
        <v/>
      </c>
      <c r="H958" s="133" t="str">
        <f t="shared" ca="1" si="123"/>
        <v/>
      </c>
      <c r="I958" s="134" t="str">
        <f t="shared" ca="1" si="124"/>
        <v/>
      </c>
      <c r="J958" s="133" t="str">
        <f t="shared" ca="1" si="125"/>
        <v/>
      </c>
      <c r="K958" s="147" t="str">
        <f t="shared" ca="1" si="127"/>
        <v/>
      </c>
      <c r="L958" s="10"/>
      <c r="M958" s="9"/>
      <c r="N958" s="9"/>
      <c r="O958" s="9"/>
    </row>
    <row r="959" spans="2:15" x14ac:dyDescent="0.3">
      <c r="B959" s="9"/>
      <c r="C959" s="10"/>
      <c r="D959" s="130" t="str">
        <f t="shared" ca="1" si="121"/>
        <v/>
      </c>
      <c r="E959" s="13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132" t="str">
        <f t="shared" ca="1" si="126"/>
        <v/>
      </c>
      <c r="G959" s="132" t="str">
        <f t="shared" ca="1" si="122"/>
        <v/>
      </c>
      <c r="H959" s="133" t="str">
        <f t="shared" ca="1" si="123"/>
        <v/>
      </c>
      <c r="I959" s="134" t="str">
        <f t="shared" ca="1" si="124"/>
        <v/>
      </c>
      <c r="J959" s="133" t="str">
        <f t="shared" ca="1" si="125"/>
        <v/>
      </c>
      <c r="K959" s="147" t="str">
        <f t="shared" ca="1" si="127"/>
        <v/>
      </c>
      <c r="L959" s="10"/>
      <c r="M959" s="9"/>
      <c r="N959" s="9"/>
      <c r="O959" s="9"/>
    </row>
    <row r="960" spans="2:15" x14ac:dyDescent="0.3">
      <c r="B960" s="9"/>
      <c r="C960" s="10"/>
      <c r="D960" s="130" t="str">
        <f t="shared" ca="1" si="121"/>
        <v/>
      </c>
      <c r="E960" s="13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132" t="str">
        <f t="shared" ca="1" si="126"/>
        <v/>
      </c>
      <c r="G960" s="132" t="str">
        <f t="shared" ca="1" si="122"/>
        <v/>
      </c>
      <c r="H960" s="133" t="str">
        <f t="shared" ca="1" si="123"/>
        <v/>
      </c>
      <c r="I960" s="134" t="str">
        <f t="shared" ca="1" si="124"/>
        <v/>
      </c>
      <c r="J960" s="133" t="str">
        <f t="shared" ca="1" si="125"/>
        <v/>
      </c>
      <c r="K960" s="147" t="str">
        <f t="shared" ca="1" si="127"/>
        <v/>
      </c>
      <c r="L960" s="10"/>
      <c r="M960" s="9"/>
      <c r="N960" s="9"/>
      <c r="O960" s="9"/>
    </row>
    <row r="961" spans="2:15" x14ac:dyDescent="0.3">
      <c r="B961" s="9"/>
      <c r="C961" s="10"/>
      <c r="D961" s="130" t="str">
        <f t="shared" ca="1" si="121"/>
        <v/>
      </c>
      <c r="E961" s="13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132" t="str">
        <f t="shared" ca="1" si="126"/>
        <v/>
      </c>
      <c r="G961" s="132" t="str">
        <f t="shared" ca="1" si="122"/>
        <v/>
      </c>
      <c r="H961" s="133" t="str">
        <f t="shared" ca="1" si="123"/>
        <v/>
      </c>
      <c r="I961" s="134" t="str">
        <f t="shared" ca="1" si="124"/>
        <v/>
      </c>
      <c r="J961" s="133" t="str">
        <f t="shared" ca="1" si="125"/>
        <v/>
      </c>
      <c r="K961" s="147" t="str">
        <f t="shared" ca="1" si="127"/>
        <v/>
      </c>
      <c r="L961" s="10"/>
      <c r="M961" s="9"/>
      <c r="N961" s="9"/>
      <c r="O961" s="9"/>
    </row>
    <row r="962" spans="2:15" x14ac:dyDescent="0.3">
      <c r="B962" s="9"/>
      <c r="C962" s="10"/>
      <c r="D962" s="130" t="str">
        <f t="shared" ca="1" si="121"/>
        <v/>
      </c>
      <c r="E962" s="13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132" t="str">
        <f t="shared" ca="1" si="126"/>
        <v/>
      </c>
      <c r="G962" s="132" t="str">
        <f t="shared" ca="1" si="122"/>
        <v/>
      </c>
      <c r="H962" s="133" t="str">
        <f t="shared" ca="1" si="123"/>
        <v/>
      </c>
      <c r="I962" s="134" t="str">
        <f t="shared" ca="1" si="124"/>
        <v/>
      </c>
      <c r="J962" s="133" t="str">
        <f t="shared" ca="1" si="125"/>
        <v/>
      </c>
      <c r="K962" s="147" t="str">
        <f t="shared" ca="1" si="127"/>
        <v/>
      </c>
      <c r="L962" s="10"/>
      <c r="M962" s="9"/>
      <c r="N962" s="9"/>
      <c r="O962" s="9"/>
    </row>
    <row r="963" spans="2:15" x14ac:dyDescent="0.3">
      <c r="B963" s="9"/>
      <c r="C963" s="10"/>
      <c r="D963" s="130" t="str">
        <f t="shared" ca="1" si="121"/>
        <v/>
      </c>
      <c r="E963" s="13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132" t="str">
        <f t="shared" ca="1" si="126"/>
        <v/>
      </c>
      <c r="G963" s="132" t="str">
        <f t="shared" ca="1" si="122"/>
        <v/>
      </c>
      <c r="H963" s="133" t="str">
        <f t="shared" ca="1" si="123"/>
        <v/>
      </c>
      <c r="I963" s="134" t="str">
        <f t="shared" ca="1" si="124"/>
        <v/>
      </c>
      <c r="J963" s="133" t="str">
        <f t="shared" ca="1" si="125"/>
        <v/>
      </c>
      <c r="K963" s="147" t="str">
        <f t="shared" ca="1" si="127"/>
        <v/>
      </c>
      <c r="L963" s="10"/>
      <c r="M963" s="9"/>
      <c r="N963" s="9"/>
      <c r="O963" s="9"/>
    </row>
    <row r="964" spans="2:15" x14ac:dyDescent="0.3">
      <c r="B964" s="9"/>
      <c r="C964" s="10"/>
      <c r="D964" s="130" t="str">
        <f t="shared" ca="1" si="121"/>
        <v/>
      </c>
      <c r="E964" s="13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132" t="str">
        <f t="shared" ca="1" si="126"/>
        <v/>
      </c>
      <c r="G964" s="132" t="str">
        <f t="shared" ca="1" si="122"/>
        <v/>
      </c>
      <c r="H964" s="133" t="str">
        <f t="shared" ca="1" si="123"/>
        <v/>
      </c>
      <c r="I964" s="134" t="str">
        <f t="shared" ca="1" si="124"/>
        <v/>
      </c>
      <c r="J964" s="133" t="str">
        <f t="shared" ca="1" si="125"/>
        <v/>
      </c>
      <c r="K964" s="147" t="str">
        <f t="shared" ca="1" si="127"/>
        <v/>
      </c>
      <c r="L964" s="10"/>
      <c r="M964" s="9"/>
      <c r="N964" s="9"/>
      <c r="O964" s="9"/>
    </row>
    <row r="965" spans="2:15" x14ac:dyDescent="0.3">
      <c r="B965" s="9"/>
      <c r="C965" s="10"/>
      <c r="D965" s="130" t="str">
        <f t="shared" ca="1" si="121"/>
        <v/>
      </c>
      <c r="E965" s="13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132" t="str">
        <f t="shared" ca="1" si="126"/>
        <v/>
      </c>
      <c r="G965" s="132" t="str">
        <f t="shared" ca="1" si="122"/>
        <v/>
      </c>
      <c r="H965" s="133" t="str">
        <f t="shared" ca="1" si="123"/>
        <v/>
      </c>
      <c r="I965" s="134" t="str">
        <f t="shared" ca="1" si="124"/>
        <v/>
      </c>
      <c r="J965" s="133" t="str">
        <f t="shared" ca="1" si="125"/>
        <v/>
      </c>
      <c r="K965" s="147" t="str">
        <f t="shared" ca="1" si="127"/>
        <v/>
      </c>
      <c r="L965" s="10"/>
      <c r="M965" s="9"/>
      <c r="N965" s="9"/>
      <c r="O965" s="9"/>
    </row>
    <row r="966" spans="2:15" x14ac:dyDescent="0.3">
      <c r="B966" s="9"/>
      <c r="C966" s="10"/>
      <c r="D966" s="130" t="str">
        <f t="shared" ca="1" si="121"/>
        <v/>
      </c>
      <c r="E966" s="13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132" t="str">
        <f t="shared" ca="1" si="126"/>
        <v/>
      </c>
      <c r="G966" s="132" t="str">
        <f t="shared" ca="1" si="122"/>
        <v/>
      </c>
      <c r="H966" s="133" t="str">
        <f t="shared" ca="1" si="123"/>
        <v/>
      </c>
      <c r="I966" s="134" t="str">
        <f t="shared" ca="1" si="124"/>
        <v/>
      </c>
      <c r="J966" s="133" t="str">
        <f t="shared" ca="1" si="125"/>
        <v/>
      </c>
      <c r="K966" s="147" t="str">
        <f t="shared" ca="1" si="127"/>
        <v/>
      </c>
      <c r="L966" s="10"/>
      <c r="M966" s="9"/>
      <c r="N966" s="9"/>
      <c r="O966" s="9"/>
    </row>
    <row r="967" spans="2:15" x14ac:dyDescent="0.3">
      <c r="B967" s="9"/>
      <c r="C967" s="10"/>
      <c r="D967" s="130" t="str">
        <f t="shared" ca="1" si="121"/>
        <v/>
      </c>
      <c r="E967" s="13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132" t="str">
        <f t="shared" ca="1" si="126"/>
        <v/>
      </c>
      <c r="G967" s="132" t="str">
        <f t="shared" ca="1" si="122"/>
        <v/>
      </c>
      <c r="H967" s="133" t="str">
        <f t="shared" ca="1" si="123"/>
        <v/>
      </c>
      <c r="I967" s="134" t="str">
        <f t="shared" ca="1" si="124"/>
        <v/>
      </c>
      <c r="J967" s="133" t="str">
        <f t="shared" ca="1" si="125"/>
        <v/>
      </c>
      <c r="K967" s="147" t="str">
        <f t="shared" ca="1" si="127"/>
        <v/>
      </c>
      <c r="L967" s="10"/>
      <c r="M967" s="9"/>
      <c r="N967" s="9"/>
      <c r="O967" s="9"/>
    </row>
    <row r="968" spans="2:15" x14ac:dyDescent="0.3">
      <c r="B968" s="9"/>
      <c r="C968" s="10"/>
      <c r="D968" s="130" t="str">
        <f t="shared" ca="1" si="121"/>
        <v/>
      </c>
      <c r="E968" s="13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132" t="str">
        <f t="shared" ca="1" si="126"/>
        <v/>
      </c>
      <c r="G968" s="132" t="str">
        <f t="shared" ca="1" si="122"/>
        <v/>
      </c>
      <c r="H968" s="133" t="str">
        <f t="shared" ca="1" si="123"/>
        <v/>
      </c>
      <c r="I968" s="134" t="str">
        <f t="shared" ca="1" si="124"/>
        <v/>
      </c>
      <c r="J968" s="133" t="str">
        <f t="shared" ca="1" si="125"/>
        <v/>
      </c>
      <c r="K968" s="147" t="str">
        <f t="shared" ca="1" si="127"/>
        <v/>
      </c>
      <c r="L968" s="10"/>
      <c r="M968" s="9"/>
      <c r="N968" s="9"/>
      <c r="O968" s="9"/>
    </row>
    <row r="969" spans="2:15" x14ac:dyDescent="0.3">
      <c r="B969" s="9"/>
      <c r="C969" s="10"/>
      <c r="D969" s="130" t="str">
        <f t="shared" ca="1" si="121"/>
        <v/>
      </c>
      <c r="E969" s="13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132" t="str">
        <f t="shared" ca="1" si="126"/>
        <v/>
      </c>
      <c r="G969" s="132" t="str">
        <f t="shared" ca="1" si="122"/>
        <v/>
      </c>
      <c r="H969" s="133" t="str">
        <f t="shared" ca="1" si="123"/>
        <v/>
      </c>
      <c r="I969" s="134" t="str">
        <f t="shared" ca="1" si="124"/>
        <v/>
      </c>
      <c r="J969" s="133" t="str">
        <f t="shared" ca="1" si="125"/>
        <v/>
      </c>
      <c r="K969" s="147" t="str">
        <f t="shared" ca="1" si="127"/>
        <v/>
      </c>
      <c r="L969" s="10"/>
      <c r="M969" s="9"/>
      <c r="N969" s="9"/>
      <c r="O969" s="9"/>
    </row>
    <row r="970" spans="2:15" x14ac:dyDescent="0.3">
      <c r="B970" s="9"/>
      <c r="C970" s="10"/>
      <c r="D970" s="130" t="str">
        <f t="shared" ca="1" si="121"/>
        <v/>
      </c>
      <c r="E970" s="13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132" t="str">
        <f t="shared" ca="1" si="126"/>
        <v/>
      </c>
      <c r="G970" s="132" t="str">
        <f t="shared" ca="1" si="122"/>
        <v/>
      </c>
      <c r="H970" s="133" t="str">
        <f t="shared" ca="1" si="123"/>
        <v/>
      </c>
      <c r="I970" s="134" t="str">
        <f t="shared" ca="1" si="124"/>
        <v/>
      </c>
      <c r="J970" s="133" t="str">
        <f t="shared" ca="1" si="125"/>
        <v/>
      </c>
      <c r="K970" s="147" t="str">
        <f t="shared" ca="1" si="127"/>
        <v/>
      </c>
      <c r="L970" s="10"/>
      <c r="M970" s="9"/>
      <c r="N970" s="9"/>
      <c r="O970" s="9"/>
    </row>
    <row r="971" spans="2:15" x14ac:dyDescent="0.3">
      <c r="B971" s="9"/>
      <c r="C971" s="10"/>
      <c r="D971" s="130" t="str">
        <f t="shared" ca="1" si="121"/>
        <v/>
      </c>
      <c r="E971" s="13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132" t="str">
        <f t="shared" ca="1" si="126"/>
        <v/>
      </c>
      <c r="G971" s="132" t="str">
        <f t="shared" ca="1" si="122"/>
        <v/>
      </c>
      <c r="H971" s="133" t="str">
        <f t="shared" ca="1" si="123"/>
        <v/>
      </c>
      <c r="I971" s="134" t="str">
        <f t="shared" ca="1" si="124"/>
        <v/>
      </c>
      <c r="J971" s="133" t="str">
        <f t="shared" ca="1" si="125"/>
        <v/>
      </c>
      <c r="K971" s="147" t="str">
        <f t="shared" ca="1" si="127"/>
        <v/>
      </c>
      <c r="L971" s="10"/>
      <c r="M971" s="9"/>
      <c r="N971" s="9"/>
      <c r="O971" s="9"/>
    </row>
    <row r="972" spans="2:15" x14ac:dyDescent="0.3">
      <c r="B972" s="9"/>
      <c r="C972" s="10"/>
      <c r="D972" s="130" t="str">
        <f t="shared" ca="1" si="121"/>
        <v/>
      </c>
      <c r="E972" s="13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132" t="str">
        <f t="shared" ca="1" si="126"/>
        <v/>
      </c>
      <c r="G972" s="132" t="str">
        <f t="shared" ca="1" si="122"/>
        <v/>
      </c>
      <c r="H972" s="133" t="str">
        <f t="shared" ca="1" si="123"/>
        <v/>
      </c>
      <c r="I972" s="134" t="str">
        <f t="shared" ca="1" si="124"/>
        <v/>
      </c>
      <c r="J972" s="133" t="str">
        <f t="shared" ca="1" si="125"/>
        <v/>
      </c>
      <c r="K972" s="147" t="str">
        <f t="shared" ca="1" si="127"/>
        <v/>
      </c>
      <c r="L972" s="10"/>
      <c r="M972" s="9"/>
      <c r="N972" s="9"/>
      <c r="O972" s="9"/>
    </row>
    <row r="973" spans="2:15" x14ac:dyDescent="0.3">
      <c r="B973" s="9"/>
      <c r="C973" s="10"/>
      <c r="D973" s="130" t="str">
        <f t="shared" ca="1" si="121"/>
        <v/>
      </c>
      <c r="E973" s="13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132" t="str">
        <f t="shared" ca="1" si="126"/>
        <v/>
      </c>
      <c r="G973" s="132" t="str">
        <f t="shared" ca="1" si="122"/>
        <v/>
      </c>
      <c r="H973" s="133" t="str">
        <f t="shared" ca="1" si="123"/>
        <v/>
      </c>
      <c r="I973" s="134" t="str">
        <f t="shared" ca="1" si="124"/>
        <v/>
      </c>
      <c r="J973" s="133" t="str">
        <f t="shared" ca="1" si="125"/>
        <v/>
      </c>
      <c r="K973" s="147" t="str">
        <f t="shared" ca="1" si="127"/>
        <v/>
      </c>
      <c r="L973" s="10"/>
      <c r="M973" s="9"/>
      <c r="N973" s="9"/>
      <c r="O973" s="9"/>
    </row>
    <row r="974" spans="2:15" x14ac:dyDescent="0.3">
      <c r="B974" s="9"/>
      <c r="C974" s="10"/>
      <c r="D974" s="130" t="str">
        <f t="shared" ca="1" si="121"/>
        <v/>
      </c>
      <c r="E974" s="13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132" t="str">
        <f t="shared" ca="1" si="126"/>
        <v/>
      </c>
      <c r="G974" s="132" t="str">
        <f t="shared" ca="1" si="122"/>
        <v/>
      </c>
      <c r="H974" s="133" t="str">
        <f t="shared" ca="1" si="123"/>
        <v/>
      </c>
      <c r="I974" s="134" t="str">
        <f t="shared" ca="1" si="124"/>
        <v/>
      </c>
      <c r="J974" s="133" t="str">
        <f t="shared" ca="1" si="125"/>
        <v/>
      </c>
      <c r="K974" s="147" t="str">
        <f t="shared" ca="1" si="127"/>
        <v/>
      </c>
      <c r="L974" s="10"/>
      <c r="M974" s="9"/>
      <c r="N974" s="9"/>
      <c r="O974" s="9"/>
    </row>
    <row r="975" spans="2:15" x14ac:dyDescent="0.3">
      <c r="B975" s="9"/>
      <c r="C975" s="10"/>
      <c r="D975" s="130" t="str">
        <f t="shared" ca="1" si="121"/>
        <v/>
      </c>
      <c r="E975" s="13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132" t="str">
        <f t="shared" ca="1" si="126"/>
        <v/>
      </c>
      <c r="G975" s="132" t="str">
        <f t="shared" ca="1" si="122"/>
        <v/>
      </c>
      <c r="H975" s="133" t="str">
        <f t="shared" ca="1" si="123"/>
        <v/>
      </c>
      <c r="I975" s="134" t="str">
        <f t="shared" ca="1" si="124"/>
        <v/>
      </c>
      <c r="J975" s="133" t="str">
        <f t="shared" ca="1" si="125"/>
        <v/>
      </c>
      <c r="K975" s="147" t="str">
        <f t="shared" ca="1" si="127"/>
        <v/>
      </c>
      <c r="L975" s="10"/>
      <c r="M975" s="9"/>
      <c r="N975" s="9"/>
      <c r="O975" s="9"/>
    </row>
    <row r="976" spans="2:15" x14ac:dyDescent="0.3">
      <c r="B976" s="9"/>
      <c r="C976" s="10"/>
      <c r="D976" s="130" t="str">
        <f t="shared" ca="1" si="121"/>
        <v/>
      </c>
      <c r="E976" s="13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132" t="str">
        <f t="shared" ca="1" si="126"/>
        <v/>
      </c>
      <c r="G976" s="132" t="str">
        <f t="shared" ca="1" si="122"/>
        <v/>
      </c>
      <c r="H976" s="133" t="str">
        <f t="shared" ca="1" si="123"/>
        <v/>
      </c>
      <c r="I976" s="134" t="str">
        <f t="shared" ca="1" si="124"/>
        <v/>
      </c>
      <c r="J976" s="133" t="str">
        <f t="shared" ca="1" si="125"/>
        <v/>
      </c>
      <c r="K976" s="147" t="str">
        <f t="shared" ca="1" si="127"/>
        <v/>
      </c>
      <c r="L976" s="10"/>
      <c r="M976" s="9"/>
      <c r="N976" s="9"/>
      <c r="O976" s="9"/>
    </row>
    <row r="977" spans="2:15" x14ac:dyDescent="0.3">
      <c r="B977" s="9"/>
      <c r="C977" s="10"/>
      <c r="D977" s="130" t="str">
        <f t="shared" ca="1" si="121"/>
        <v/>
      </c>
      <c r="E977" s="13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132" t="str">
        <f t="shared" ca="1" si="126"/>
        <v/>
      </c>
      <c r="G977" s="132" t="str">
        <f t="shared" ca="1" si="122"/>
        <v/>
      </c>
      <c r="H977" s="133" t="str">
        <f t="shared" ca="1" si="123"/>
        <v/>
      </c>
      <c r="I977" s="134" t="str">
        <f t="shared" ca="1" si="124"/>
        <v/>
      </c>
      <c r="J977" s="133" t="str">
        <f t="shared" ca="1" si="125"/>
        <v/>
      </c>
      <c r="K977" s="147" t="str">
        <f t="shared" ca="1" si="127"/>
        <v/>
      </c>
      <c r="L977" s="10"/>
      <c r="M977" s="9"/>
      <c r="N977" s="9"/>
      <c r="O977" s="9"/>
    </row>
    <row r="978" spans="2:15" x14ac:dyDescent="0.3">
      <c r="B978" s="9"/>
      <c r="C978" s="10"/>
      <c r="D978" s="130" t="str">
        <f t="shared" ca="1" si="121"/>
        <v/>
      </c>
      <c r="E978" s="13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132" t="str">
        <f t="shared" ca="1" si="126"/>
        <v/>
      </c>
      <c r="G978" s="132" t="str">
        <f t="shared" ca="1" si="122"/>
        <v/>
      </c>
      <c r="H978" s="133" t="str">
        <f t="shared" ca="1" si="123"/>
        <v/>
      </c>
      <c r="I978" s="134" t="str">
        <f t="shared" ca="1" si="124"/>
        <v/>
      </c>
      <c r="J978" s="133" t="str">
        <f t="shared" ca="1" si="125"/>
        <v/>
      </c>
      <c r="K978" s="147" t="str">
        <f t="shared" ca="1" si="127"/>
        <v/>
      </c>
      <c r="L978" s="10"/>
      <c r="M978" s="9"/>
      <c r="N978" s="9"/>
      <c r="O978" s="9"/>
    </row>
    <row r="979" spans="2:15" x14ac:dyDescent="0.3">
      <c r="B979" s="9"/>
      <c r="C979" s="10"/>
      <c r="D979" s="130" t="str">
        <f t="shared" ca="1" si="121"/>
        <v/>
      </c>
      <c r="E979" s="13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132" t="str">
        <f t="shared" ca="1" si="126"/>
        <v/>
      </c>
      <c r="G979" s="132" t="str">
        <f t="shared" ca="1" si="122"/>
        <v/>
      </c>
      <c r="H979" s="133" t="str">
        <f t="shared" ca="1" si="123"/>
        <v/>
      </c>
      <c r="I979" s="134" t="str">
        <f t="shared" ca="1" si="124"/>
        <v/>
      </c>
      <c r="J979" s="133" t="str">
        <f t="shared" ca="1" si="125"/>
        <v/>
      </c>
      <c r="K979" s="147" t="str">
        <f t="shared" ca="1" si="127"/>
        <v/>
      </c>
      <c r="L979" s="10"/>
      <c r="M979" s="9"/>
      <c r="N979" s="9"/>
      <c r="O979" s="9"/>
    </row>
    <row r="980" spans="2:15" x14ac:dyDescent="0.3">
      <c r="B980" s="9"/>
      <c r="C980" s="10"/>
      <c r="D980" s="130" t="str">
        <f t="shared" ref="D980:D1001" ca="1" si="128">IF(K979="","",IF($H$5,IF(OR(D979&gt;=$H$8,ROUND(K979,2)&lt;=0),"",D979+1),IF(OR(D979&gt;=$H$8,K979&lt;=0),"",D979+1)))</f>
        <v/>
      </c>
      <c r="E980" s="13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132" t="str">
        <f t="shared" ca="1" si="126"/>
        <v/>
      </c>
      <c r="G980" s="132" t="str">
        <f t="shared" ref="G980:G1001" ca="1" si="129">IF($P$17=0,"",IF(D980&lt;&gt;"",IF(AND(D980=1,$H$4=1),0,IF($H$5,ROUND($K$5*K979,0),$K$5*K979)),""))</f>
        <v/>
      </c>
      <c r="H980" s="133" t="str">
        <f t="shared" ref="H980:H1001" ca="1" si="130">IF($P$17=1,IF(D980="","",IF(I980&lt;&gt;"",F980-G980+I980,F980-G980)),"")</f>
        <v/>
      </c>
      <c r="I980" s="134" t="str">
        <f t="shared" ref="I980:I1001" ca="1" si="131">IF($P$17=1,IF(J980&gt;=F980,IF(D980&lt;$K$12,IF(AND(D980&lt;&gt;"",F980+($J$19-F980)&lt;K979),(J980-F980),IF(AND(D980&lt;&gt;"",J980=F980),0,IF(D980&lt;&gt;"",0,""))),""),0),"")</f>
        <v/>
      </c>
      <c r="J980" s="133" t="str">
        <f t="shared" ref="J980:J1001" ca="1" si="132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147" t="str">
        <f t="shared" ca="1" si="127"/>
        <v/>
      </c>
      <c r="L980" s="10"/>
      <c r="M980" s="9"/>
      <c r="N980" s="9"/>
      <c r="O980" s="9"/>
    </row>
    <row r="981" spans="2:15" x14ac:dyDescent="0.3">
      <c r="B981" s="9"/>
      <c r="C981" s="10"/>
      <c r="D981" s="130" t="str">
        <f t="shared" ca="1" si="128"/>
        <v/>
      </c>
      <c r="E981" s="13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132" t="str">
        <f t="shared" ref="F981:F1001" ca="1" si="133">IF($P$17=1,IF(D981="","",IF($H$5,IF(OR(D981=$H$8,$K$12&gt;ROUND((1+$K$5)*K980,0),ROUND((1+$K$5)*K980,0),$K$12),IF(OR(D981=$H$8,$K$12&gt;(1+$K$5)*K980),ROUND((1+$K$5)*K980,0),$K$12)),0)),"")</f>
        <v/>
      </c>
      <c r="G981" s="132" t="str">
        <f t="shared" ca="1" si="129"/>
        <v/>
      </c>
      <c r="H981" s="133" t="str">
        <f t="shared" ca="1" si="130"/>
        <v/>
      </c>
      <c r="I981" s="134" t="str">
        <f t="shared" ca="1" si="131"/>
        <v/>
      </c>
      <c r="J981" s="133" t="str">
        <f t="shared" ca="1" si="132"/>
        <v/>
      </c>
      <c r="K981" s="147" t="str">
        <f t="shared" ref="K981:K1000" ca="1" si="134">IF($P$17=1,IF(J981&lt;&gt;0,IF(D981&lt;&gt;"",K980-(J981-G981),""),K980),"")</f>
        <v/>
      </c>
      <c r="L981" s="10"/>
      <c r="M981" s="9"/>
      <c r="N981" s="9"/>
      <c r="O981" s="9"/>
    </row>
    <row r="982" spans="2:15" x14ac:dyDescent="0.3">
      <c r="B982" s="9"/>
      <c r="C982" s="10"/>
      <c r="D982" s="130" t="str">
        <f t="shared" ca="1" si="128"/>
        <v/>
      </c>
      <c r="E982" s="13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132" t="str">
        <f t="shared" ca="1" si="133"/>
        <v/>
      </c>
      <c r="G982" s="132" t="str">
        <f t="shared" ca="1" si="129"/>
        <v/>
      </c>
      <c r="H982" s="133" t="str">
        <f t="shared" ca="1" si="130"/>
        <v/>
      </c>
      <c r="I982" s="134" t="str">
        <f t="shared" ca="1" si="131"/>
        <v/>
      </c>
      <c r="J982" s="133" t="str">
        <f t="shared" ca="1" si="132"/>
        <v/>
      </c>
      <c r="K982" s="147" t="str">
        <f t="shared" ca="1" si="134"/>
        <v/>
      </c>
      <c r="L982" s="10"/>
      <c r="M982" s="9"/>
      <c r="N982" s="9"/>
      <c r="O982" s="9"/>
    </row>
    <row r="983" spans="2:15" x14ac:dyDescent="0.3">
      <c r="B983" s="9"/>
      <c r="C983" s="10"/>
      <c r="D983" s="130" t="str">
        <f t="shared" ca="1" si="128"/>
        <v/>
      </c>
      <c r="E983" s="13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132" t="str">
        <f t="shared" ca="1" si="133"/>
        <v/>
      </c>
      <c r="G983" s="132" t="str">
        <f t="shared" ca="1" si="129"/>
        <v/>
      </c>
      <c r="H983" s="133" t="str">
        <f t="shared" ca="1" si="130"/>
        <v/>
      </c>
      <c r="I983" s="134" t="str">
        <f t="shared" ca="1" si="131"/>
        <v/>
      </c>
      <c r="J983" s="133" t="str">
        <f t="shared" ca="1" si="132"/>
        <v/>
      </c>
      <c r="K983" s="147" t="str">
        <f t="shared" ca="1" si="134"/>
        <v/>
      </c>
      <c r="L983" s="10"/>
      <c r="M983" s="9"/>
      <c r="N983" s="9"/>
      <c r="O983" s="9"/>
    </row>
    <row r="984" spans="2:15" x14ac:dyDescent="0.3">
      <c r="B984" s="9"/>
      <c r="C984" s="10"/>
      <c r="D984" s="130" t="str">
        <f t="shared" ca="1" si="128"/>
        <v/>
      </c>
      <c r="E984" s="13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132" t="str">
        <f t="shared" ca="1" si="133"/>
        <v/>
      </c>
      <c r="G984" s="132" t="str">
        <f t="shared" ca="1" si="129"/>
        <v/>
      </c>
      <c r="H984" s="133" t="str">
        <f t="shared" ca="1" si="130"/>
        <v/>
      </c>
      <c r="I984" s="134" t="str">
        <f t="shared" ca="1" si="131"/>
        <v/>
      </c>
      <c r="J984" s="133" t="str">
        <f t="shared" ca="1" si="132"/>
        <v/>
      </c>
      <c r="K984" s="147" t="str">
        <f t="shared" ca="1" si="134"/>
        <v/>
      </c>
      <c r="L984" s="10"/>
      <c r="M984" s="9"/>
      <c r="N984" s="9"/>
      <c r="O984" s="9"/>
    </row>
    <row r="985" spans="2:15" x14ac:dyDescent="0.3">
      <c r="B985" s="9"/>
      <c r="C985" s="10"/>
      <c r="D985" s="130" t="str">
        <f t="shared" ca="1" si="128"/>
        <v/>
      </c>
      <c r="E985" s="13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132" t="str">
        <f t="shared" ca="1" si="133"/>
        <v/>
      </c>
      <c r="G985" s="132" t="str">
        <f t="shared" ca="1" si="129"/>
        <v/>
      </c>
      <c r="H985" s="133" t="str">
        <f t="shared" ca="1" si="130"/>
        <v/>
      </c>
      <c r="I985" s="134" t="str">
        <f t="shared" ca="1" si="131"/>
        <v/>
      </c>
      <c r="J985" s="133" t="str">
        <f t="shared" ca="1" si="132"/>
        <v/>
      </c>
      <c r="K985" s="147" t="str">
        <f t="shared" ca="1" si="134"/>
        <v/>
      </c>
      <c r="L985" s="10"/>
      <c r="M985" s="9"/>
      <c r="N985" s="9"/>
      <c r="O985" s="9"/>
    </row>
    <row r="986" spans="2:15" x14ac:dyDescent="0.3">
      <c r="B986" s="9"/>
      <c r="C986" s="10"/>
      <c r="D986" s="130" t="str">
        <f t="shared" ca="1" si="128"/>
        <v/>
      </c>
      <c r="E986" s="13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132" t="str">
        <f t="shared" ca="1" si="133"/>
        <v/>
      </c>
      <c r="G986" s="132" t="str">
        <f t="shared" ca="1" si="129"/>
        <v/>
      </c>
      <c r="H986" s="133" t="str">
        <f t="shared" ca="1" si="130"/>
        <v/>
      </c>
      <c r="I986" s="134" t="str">
        <f t="shared" ca="1" si="131"/>
        <v/>
      </c>
      <c r="J986" s="133" t="str">
        <f t="shared" ca="1" si="132"/>
        <v/>
      </c>
      <c r="K986" s="147" t="str">
        <f t="shared" ca="1" si="134"/>
        <v/>
      </c>
      <c r="L986" s="10"/>
      <c r="M986" s="9"/>
      <c r="N986" s="9"/>
      <c r="O986" s="9"/>
    </row>
    <row r="987" spans="2:15" x14ac:dyDescent="0.3">
      <c r="B987" s="9"/>
      <c r="C987" s="10"/>
      <c r="D987" s="130" t="str">
        <f t="shared" ca="1" si="128"/>
        <v/>
      </c>
      <c r="E987" s="13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132" t="str">
        <f t="shared" ca="1" si="133"/>
        <v/>
      </c>
      <c r="G987" s="132" t="str">
        <f t="shared" ca="1" si="129"/>
        <v/>
      </c>
      <c r="H987" s="133" t="str">
        <f t="shared" ca="1" si="130"/>
        <v/>
      </c>
      <c r="I987" s="134" t="str">
        <f t="shared" ca="1" si="131"/>
        <v/>
      </c>
      <c r="J987" s="133" t="str">
        <f t="shared" ca="1" si="132"/>
        <v/>
      </c>
      <c r="K987" s="147" t="str">
        <f t="shared" ca="1" si="134"/>
        <v/>
      </c>
      <c r="L987" s="10"/>
      <c r="M987" s="9"/>
      <c r="N987" s="9"/>
      <c r="O987" s="9"/>
    </row>
    <row r="988" spans="2:15" x14ac:dyDescent="0.3">
      <c r="B988" s="9"/>
      <c r="C988" s="10"/>
      <c r="D988" s="130" t="str">
        <f t="shared" ca="1" si="128"/>
        <v/>
      </c>
      <c r="E988" s="13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132" t="str">
        <f t="shared" ca="1" si="133"/>
        <v/>
      </c>
      <c r="G988" s="132" t="str">
        <f t="shared" ca="1" si="129"/>
        <v/>
      </c>
      <c r="H988" s="133" t="str">
        <f t="shared" ca="1" si="130"/>
        <v/>
      </c>
      <c r="I988" s="134" t="str">
        <f t="shared" ca="1" si="131"/>
        <v/>
      </c>
      <c r="J988" s="133" t="str">
        <f t="shared" ca="1" si="132"/>
        <v/>
      </c>
      <c r="K988" s="147" t="str">
        <f t="shared" ca="1" si="134"/>
        <v/>
      </c>
      <c r="L988" s="10"/>
      <c r="M988" s="9"/>
      <c r="N988" s="9"/>
      <c r="O988" s="9"/>
    </row>
    <row r="989" spans="2:15" x14ac:dyDescent="0.3">
      <c r="B989" s="9"/>
      <c r="C989" s="10"/>
      <c r="D989" s="130" t="str">
        <f t="shared" ca="1" si="128"/>
        <v/>
      </c>
      <c r="E989" s="13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132" t="str">
        <f t="shared" ca="1" si="133"/>
        <v/>
      </c>
      <c r="G989" s="132" t="str">
        <f t="shared" ca="1" si="129"/>
        <v/>
      </c>
      <c r="H989" s="133" t="str">
        <f t="shared" ca="1" si="130"/>
        <v/>
      </c>
      <c r="I989" s="134" t="str">
        <f t="shared" ca="1" si="131"/>
        <v/>
      </c>
      <c r="J989" s="133" t="str">
        <f t="shared" ca="1" si="132"/>
        <v/>
      </c>
      <c r="K989" s="147" t="str">
        <f t="shared" ca="1" si="134"/>
        <v/>
      </c>
      <c r="L989" s="10"/>
      <c r="M989" s="9"/>
      <c r="N989" s="9"/>
      <c r="O989" s="9"/>
    </row>
    <row r="990" spans="2:15" x14ac:dyDescent="0.3">
      <c r="B990" s="9"/>
      <c r="C990" s="10"/>
      <c r="D990" s="130" t="str">
        <f t="shared" ca="1" si="128"/>
        <v/>
      </c>
      <c r="E990" s="13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132" t="str">
        <f t="shared" ca="1" si="133"/>
        <v/>
      </c>
      <c r="G990" s="132" t="str">
        <f t="shared" ca="1" si="129"/>
        <v/>
      </c>
      <c r="H990" s="133" t="str">
        <f t="shared" ca="1" si="130"/>
        <v/>
      </c>
      <c r="I990" s="134" t="str">
        <f t="shared" ca="1" si="131"/>
        <v/>
      </c>
      <c r="J990" s="133" t="str">
        <f t="shared" ca="1" si="132"/>
        <v/>
      </c>
      <c r="K990" s="147" t="str">
        <f t="shared" ca="1" si="134"/>
        <v/>
      </c>
      <c r="L990" s="10"/>
      <c r="M990" s="9"/>
      <c r="N990" s="9"/>
      <c r="O990" s="9"/>
    </row>
    <row r="991" spans="2:15" x14ac:dyDescent="0.3">
      <c r="B991" s="9"/>
      <c r="C991" s="10"/>
      <c r="D991" s="130" t="str">
        <f t="shared" ca="1" si="128"/>
        <v/>
      </c>
      <c r="E991" s="13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132" t="str">
        <f t="shared" ca="1" si="133"/>
        <v/>
      </c>
      <c r="G991" s="132" t="str">
        <f t="shared" ca="1" si="129"/>
        <v/>
      </c>
      <c r="H991" s="133" t="str">
        <f t="shared" ca="1" si="130"/>
        <v/>
      </c>
      <c r="I991" s="134" t="str">
        <f t="shared" ca="1" si="131"/>
        <v/>
      </c>
      <c r="J991" s="133" t="str">
        <f t="shared" ca="1" si="132"/>
        <v/>
      </c>
      <c r="K991" s="147" t="str">
        <f t="shared" ca="1" si="134"/>
        <v/>
      </c>
      <c r="L991" s="10"/>
      <c r="M991" s="9"/>
      <c r="N991" s="9"/>
      <c r="O991" s="9"/>
    </row>
    <row r="992" spans="2:15" x14ac:dyDescent="0.3">
      <c r="B992" s="9"/>
      <c r="C992" s="10"/>
      <c r="D992" s="130" t="str">
        <f t="shared" ca="1" si="128"/>
        <v/>
      </c>
      <c r="E992" s="13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132" t="str">
        <f t="shared" ca="1" si="133"/>
        <v/>
      </c>
      <c r="G992" s="132" t="str">
        <f t="shared" ca="1" si="129"/>
        <v/>
      </c>
      <c r="H992" s="133" t="str">
        <f t="shared" ca="1" si="130"/>
        <v/>
      </c>
      <c r="I992" s="134" t="str">
        <f t="shared" ca="1" si="131"/>
        <v/>
      </c>
      <c r="J992" s="133" t="str">
        <f t="shared" ca="1" si="132"/>
        <v/>
      </c>
      <c r="K992" s="147" t="str">
        <f t="shared" ca="1" si="134"/>
        <v/>
      </c>
      <c r="L992" s="10"/>
      <c r="M992" s="9"/>
      <c r="N992" s="9"/>
      <c r="O992" s="9"/>
    </row>
    <row r="993" spans="2:15" x14ac:dyDescent="0.3">
      <c r="B993" s="9"/>
      <c r="C993" s="10"/>
      <c r="D993" s="130" t="str">
        <f t="shared" ca="1" si="128"/>
        <v/>
      </c>
      <c r="E993" s="13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132" t="str">
        <f t="shared" ca="1" si="133"/>
        <v/>
      </c>
      <c r="G993" s="132" t="str">
        <f t="shared" ca="1" si="129"/>
        <v/>
      </c>
      <c r="H993" s="133" t="str">
        <f t="shared" ca="1" si="130"/>
        <v/>
      </c>
      <c r="I993" s="134" t="str">
        <f t="shared" ca="1" si="131"/>
        <v/>
      </c>
      <c r="J993" s="133" t="str">
        <f t="shared" ca="1" si="132"/>
        <v/>
      </c>
      <c r="K993" s="147" t="str">
        <f t="shared" ca="1" si="134"/>
        <v/>
      </c>
      <c r="L993" s="10"/>
      <c r="M993" s="9"/>
      <c r="N993" s="9"/>
      <c r="O993" s="9"/>
    </row>
    <row r="994" spans="2:15" x14ac:dyDescent="0.3">
      <c r="B994" s="9"/>
      <c r="C994" s="10"/>
      <c r="D994" s="130" t="str">
        <f t="shared" ca="1" si="128"/>
        <v/>
      </c>
      <c r="E994" s="13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132" t="str">
        <f t="shared" ca="1" si="133"/>
        <v/>
      </c>
      <c r="G994" s="132" t="str">
        <f t="shared" ca="1" si="129"/>
        <v/>
      </c>
      <c r="H994" s="133" t="str">
        <f t="shared" ca="1" si="130"/>
        <v/>
      </c>
      <c r="I994" s="134" t="str">
        <f t="shared" ca="1" si="131"/>
        <v/>
      </c>
      <c r="J994" s="133" t="str">
        <f t="shared" ca="1" si="132"/>
        <v/>
      </c>
      <c r="K994" s="147" t="str">
        <f t="shared" ca="1" si="134"/>
        <v/>
      </c>
      <c r="L994" s="10"/>
      <c r="M994" s="9"/>
      <c r="N994" s="9"/>
      <c r="O994" s="9"/>
    </row>
    <row r="995" spans="2:15" x14ac:dyDescent="0.3">
      <c r="B995" s="9"/>
      <c r="C995" s="10"/>
      <c r="D995" s="130" t="str">
        <f t="shared" ca="1" si="128"/>
        <v/>
      </c>
      <c r="E995" s="13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132" t="str">
        <f t="shared" ca="1" si="133"/>
        <v/>
      </c>
      <c r="G995" s="132" t="str">
        <f t="shared" ca="1" si="129"/>
        <v/>
      </c>
      <c r="H995" s="133" t="str">
        <f t="shared" ca="1" si="130"/>
        <v/>
      </c>
      <c r="I995" s="134" t="str">
        <f t="shared" ca="1" si="131"/>
        <v/>
      </c>
      <c r="J995" s="133" t="str">
        <f t="shared" ca="1" si="132"/>
        <v/>
      </c>
      <c r="K995" s="147" t="str">
        <f t="shared" ca="1" si="134"/>
        <v/>
      </c>
      <c r="L995" s="10"/>
      <c r="M995" s="9"/>
      <c r="N995" s="9"/>
      <c r="O995" s="9"/>
    </row>
    <row r="996" spans="2:15" x14ac:dyDescent="0.3">
      <c r="B996" s="9"/>
      <c r="C996" s="10"/>
      <c r="D996" s="130" t="str">
        <f t="shared" ca="1" si="128"/>
        <v/>
      </c>
      <c r="E996" s="13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132" t="str">
        <f t="shared" ca="1" si="133"/>
        <v/>
      </c>
      <c r="G996" s="132" t="str">
        <f t="shared" ca="1" si="129"/>
        <v/>
      </c>
      <c r="H996" s="133" t="str">
        <f t="shared" ca="1" si="130"/>
        <v/>
      </c>
      <c r="I996" s="134" t="str">
        <f t="shared" ca="1" si="131"/>
        <v/>
      </c>
      <c r="J996" s="133" t="str">
        <f t="shared" ca="1" si="132"/>
        <v/>
      </c>
      <c r="K996" s="147" t="str">
        <f t="shared" ca="1" si="134"/>
        <v/>
      </c>
      <c r="L996" s="10"/>
      <c r="M996" s="9"/>
      <c r="N996" s="9"/>
      <c r="O996" s="9"/>
    </row>
    <row r="997" spans="2:15" x14ac:dyDescent="0.3">
      <c r="B997" s="9"/>
      <c r="C997" s="10"/>
      <c r="D997" s="130" t="str">
        <f t="shared" ca="1" si="128"/>
        <v/>
      </c>
      <c r="E997" s="13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132" t="str">
        <f t="shared" ca="1" si="133"/>
        <v/>
      </c>
      <c r="G997" s="132" t="str">
        <f t="shared" ca="1" si="129"/>
        <v/>
      </c>
      <c r="H997" s="133" t="str">
        <f t="shared" ca="1" si="130"/>
        <v/>
      </c>
      <c r="I997" s="134" t="str">
        <f t="shared" ca="1" si="131"/>
        <v/>
      </c>
      <c r="J997" s="133" t="str">
        <f t="shared" ca="1" si="132"/>
        <v/>
      </c>
      <c r="K997" s="147" t="str">
        <f t="shared" ca="1" si="134"/>
        <v/>
      </c>
      <c r="L997" s="10"/>
      <c r="M997" s="9"/>
      <c r="N997" s="9"/>
      <c r="O997" s="9"/>
    </row>
    <row r="998" spans="2:15" x14ac:dyDescent="0.3">
      <c r="B998" s="9"/>
      <c r="C998" s="10"/>
      <c r="D998" s="130" t="str">
        <f t="shared" ca="1" si="128"/>
        <v/>
      </c>
      <c r="E998" s="13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132" t="str">
        <f t="shared" ca="1" si="133"/>
        <v/>
      </c>
      <c r="G998" s="132" t="str">
        <f t="shared" ca="1" si="129"/>
        <v/>
      </c>
      <c r="H998" s="133" t="str">
        <f t="shared" ca="1" si="130"/>
        <v/>
      </c>
      <c r="I998" s="134" t="str">
        <f t="shared" ca="1" si="131"/>
        <v/>
      </c>
      <c r="J998" s="133" t="str">
        <f t="shared" ca="1" si="132"/>
        <v/>
      </c>
      <c r="K998" s="147" t="str">
        <f t="shared" ca="1" si="134"/>
        <v/>
      </c>
      <c r="L998" s="10"/>
      <c r="M998" s="9"/>
      <c r="N998" s="9"/>
      <c r="O998" s="9"/>
    </row>
    <row r="999" spans="2:15" x14ac:dyDescent="0.3">
      <c r="B999" s="9"/>
      <c r="C999" s="10"/>
      <c r="D999" s="130" t="str">
        <f t="shared" ca="1" si="128"/>
        <v/>
      </c>
      <c r="E999" s="13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132" t="str">
        <f t="shared" ca="1" si="133"/>
        <v/>
      </c>
      <c r="G999" s="132" t="str">
        <f t="shared" ca="1" si="129"/>
        <v/>
      </c>
      <c r="H999" s="133" t="str">
        <f t="shared" ca="1" si="130"/>
        <v/>
      </c>
      <c r="I999" s="134" t="str">
        <f t="shared" ca="1" si="131"/>
        <v/>
      </c>
      <c r="J999" s="133" t="str">
        <f t="shared" ca="1" si="132"/>
        <v/>
      </c>
      <c r="K999" s="147" t="str">
        <f t="shared" ca="1" si="134"/>
        <v/>
      </c>
      <c r="L999" s="10"/>
      <c r="M999" s="9"/>
      <c r="N999" s="9"/>
      <c r="O999" s="9"/>
    </row>
    <row r="1000" spans="2:15" x14ac:dyDescent="0.3">
      <c r="B1000" s="9"/>
      <c r="C1000" s="10"/>
      <c r="D1000" s="130" t="str">
        <f t="shared" ca="1" si="128"/>
        <v/>
      </c>
      <c r="E1000" s="13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132" t="str">
        <f t="shared" ca="1" si="133"/>
        <v/>
      </c>
      <c r="G1000" s="132" t="str">
        <f t="shared" ca="1" si="129"/>
        <v/>
      </c>
      <c r="H1000" s="133" t="str">
        <f t="shared" ca="1" si="130"/>
        <v/>
      </c>
      <c r="I1000" s="134" t="str">
        <f t="shared" ca="1" si="131"/>
        <v/>
      </c>
      <c r="J1000" s="133" t="str">
        <f t="shared" ca="1" si="132"/>
        <v/>
      </c>
      <c r="K1000" s="147" t="str">
        <f t="shared" ca="1" si="134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28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33"/>
        <v/>
      </c>
      <c r="G1001" s="78" t="str">
        <f t="shared" ca="1" si="129"/>
        <v/>
      </c>
      <c r="H1001" s="79" t="str">
        <f t="shared" ca="1" si="130"/>
        <v/>
      </c>
      <c r="I1001" s="80" t="str">
        <f t="shared" ca="1" si="131"/>
        <v/>
      </c>
      <c r="J1001" s="79" t="str">
        <f t="shared" ca="1" si="132"/>
        <v/>
      </c>
      <c r="K1001" s="147" t="str">
        <f ca="1">IF(entered_values=1,IF(J1001&lt;&gt;0,IF(D1001&lt;&gt;"",K1000-(J1001-G1001),""),K1000),"")</f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6:E6"/>
    <mergeCell ref="I6:J6"/>
    <mergeCell ref="D2:L2"/>
    <mergeCell ref="D4:F4"/>
    <mergeCell ref="I4:K4"/>
    <mergeCell ref="D5:E5"/>
    <mergeCell ref="I5:J5"/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</mergeCells>
  <dataValidations count="7">
    <dataValidation type="decimal" allowBlank="1" showInputMessage="1" showErrorMessage="1" prompt="Enter the Annual Interest Rate" sqref="F7" xr:uid="{00000000-0002-0000-0000-000000000000}">
      <formula1>0.01</formula1>
      <formula2>0.2</formula2>
    </dataValidation>
    <dataValidation type="whole" allowBlank="1" showInputMessage="1" showErrorMessage="1" prompt="Enter Loan Amount" sqref="F6" xr:uid="{00000000-0002-0000-0000-000001000000}">
      <formula1>10000</formula1>
      <formula2>5000000</formula2>
    </dataValidation>
    <dataValidation type="whole" allowBlank="1" showInputMessage="1" showErrorMessage="1" prompt="Enter your Loan ID" sqref="F5" xr:uid="{00000000-0002-0000-0000-000002000000}">
      <formula1>1</formula1>
      <formula2>10000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000-000003000000}">
      <formula1>1</formula1>
      <formula2>IF(F6&lt;25000,2,25)</formula2>
    </dataValidation>
    <dataValidation type="list" allowBlank="1" showInputMessage="1" showErrorMessage="1" prompt="Enter the Payment Frequency" sqref="F9" xr:uid="{00000000-0002-0000-0000-000004000000}">
      <formula1>$P$6:$P$13</formula1>
    </dataValidation>
    <dataValidation type="list" allowBlank="1" showInputMessage="1" showErrorMessage="1" prompt="Select first payment date" sqref="F10" xr:uid="{00000000-0002-0000-0000-000005000000}">
      <formula1>$P$20:$P$23</formula1>
    </dataValidation>
    <dataValidation type="date" allowBlank="1" showInputMessage="1" showErrorMessage="1" sqref="F4 D4:E10" xr:uid="{00000000-0002-0000-0000-000006000000}">
      <formula1>TODAY()</formula1>
      <formula2>TODAY()+6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1:T1003"/>
  <sheetViews>
    <sheetView topLeftCell="A17" zoomScaleNormal="100" workbookViewId="0">
      <selection activeCell="E68" sqref="E68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5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2.0000000000000018E-3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10000</v>
      </c>
      <c r="G6" s="53" t="s">
        <v>22</v>
      </c>
      <c r="H6" s="53">
        <f>IFERROR(VLOOKUP($F$9,P6:R13,3,FALSE),"")</f>
        <v>50</v>
      </c>
      <c r="I6" s="169" t="s">
        <v>17</v>
      </c>
      <c r="J6" s="170"/>
      <c r="K6" s="22">
        <f ca="1">IF($P$17=1,SUM(H19:H1000)+SUM(G19:G1000),"")</f>
        <v>18188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0.1</v>
      </c>
      <c r="G7" s="53" t="s">
        <v>23</v>
      </c>
      <c r="H7" s="53">
        <f>IFERROR(VLOOKUP($F$9,P6:R13,3,FALSE),"")</f>
        <v>50</v>
      </c>
      <c r="I7" s="163" t="s">
        <v>18</v>
      </c>
      <c r="J7" s="164"/>
      <c r="K7" s="23">
        <f ca="1">IF($P$17=1,SUM(G19:G1000),"")</f>
        <v>778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1</v>
      </c>
      <c r="G8" s="53" t="s">
        <v>24</v>
      </c>
      <c r="H8" s="53">
        <f>IFERROR($F$8*$H$6,"")</f>
        <v>50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35</v>
      </c>
      <c r="G9" s="53" t="s">
        <v>25</v>
      </c>
      <c r="H9" s="53">
        <f>IFERROR(12/$H$6,"")</f>
        <v>0.24</v>
      </c>
      <c r="I9" s="165" t="s">
        <v>19</v>
      </c>
      <c r="J9" s="166"/>
      <c r="K9" s="15">
        <f>IF($P$17=1,$H$8,"")</f>
        <v>50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44590</v>
      </c>
      <c r="G10" s="54"/>
      <c r="H10" s="55"/>
      <c r="I10" s="163" t="s">
        <v>20</v>
      </c>
      <c r="J10" s="164"/>
      <c r="K10" s="14">
        <f ca="1">IF($P$17=1,COUNT(D19:D1000),"")</f>
        <v>50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15" thickBot="1" x14ac:dyDescent="0.35">
      <c r="B11" s="9"/>
      <c r="C11" s="10"/>
      <c r="D11" s="156"/>
      <c r="E11" s="156"/>
      <c r="F11" s="11"/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210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x14ac:dyDescent="0.3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1.4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ht="15" thickBot="1" x14ac:dyDescent="0.35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10000</v>
      </c>
      <c r="L18" s="10"/>
      <c r="M18" s="9"/>
      <c r="N18" s="9"/>
      <c r="O18" s="9"/>
    </row>
    <row r="19" spans="2:16" x14ac:dyDescent="0.3">
      <c r="B19" s="9"/>
      <c r="C19" s="10"/>
      <c r="D19" s="136">
        <f>IF(K18="","",IF($H$5,IF(OR(D18&gt;=$H$8,ROUND(K18,2)&lt;=0),"",D18+1),IF(OR(D18&gt;=$H$8,K18&lt;=0),"",D18+1)))</f>
        <v>1</v>
      </c>
      <c r="E19" s="137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44590</v>
      </c>
      <c r="F19" s="138">
        <f>IF($P$17=1,IF(D19="","",IF($H$5,IF(OR(D19=$H$8,$K$12&gt;ROUND((1+$K$5)*K18,0),ROUND((1+$K$5)*K18,0),$K$12),IF(OR(D19=$H$8,$K$12&gt;(1+$K$5)*K18),ROUND((1+$K$5)*K18,0),$K$12)),0)),"")</f>
        <v>210</v>
      </c>
      <c r="G19" s="138">
        <f ca="1">IF($P$17=0,"",IF(D19&lt;&gt;"",IF(AND(D19=1,$H$4=1),0,IF($H$5,ROUND($K$5*K18,0),$K$5*K18)),""))</f>
        <v>20</v>
      </c>
      <c r="H19" s="139">
        <f ca="1">IF($P$17=1,IF(D19="","",IF(I19&lt;&gt;"",F19-G19+I19,F19-G19)),"")</f>
        <v>280</v>
      </c>
      <c r="I19" s="140">
        <f>IF($P$17=1,IF(J19&gt;=F19,IF(D19&lt;$K$12,IF(AND(D19&lt;&gt;"",F19+($J$19-F19)&lt;K18),(J19-F19),IF(AND(D19&lt;&gt;"",J19=F19),0,IF(D19&lt;&gt;"",0,""))),""),0),"")</f>
        <v>90</v>
      </c>
      <c r="J19" s="139">
        <v>300</v>
      </c>
      <c r="K19" s="141">
        <f ca="1">IF($P$17=1,IF(J19&lt;&gt;0,IF(D19&lt;&gt;"",K18-(J19-G19),""),K18),"")</f>
        <v>9720</v>
      </c>
      <c r="L19" s="10" t="s">
        <v>61</v>
      </c>
      <c r="M19" s="9"/>
      <c r="N19" s="9"/>
      <c r="O19" s="9"/>
    </row>
    <row r="20" spans="2:16" x14ac:dyDescent="0.3">
      <c r="B20" s="9"/>
      <c r="C20" s="10"/>
      <c r="D20" s="143">
        <f t="shared" ref="D20:D83" ca="1" si="0">IF(K19="","",IF($H$5,IF(OR(D19&gt;=$H$8,ROUND(K19,2)&lt;=0),"",D19+1),IF(OR(D19&gt;=$H$8,K19&lt;=0),"",D19+1)))</f>
        <v>2</v>
      </c>
      <c r="E20" s="144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44597</v>
      </c>
      <c r="F20" s="145">
        <f ca="1">IF($P$17=1,IF(D20="","",IF($H$5,IF(OR(D20=$H$8,$K$12&gt;ROUND((1+$K$5)*K19,0),ROUND((1+$K$5)*K19,0),$K$12),IF(OR(D20=$H$8,$K$12&gt;(1+$K$5)*K19),ROUND((1+$K$5)*K19,0),$K$12)),0)),"")</f>
        <v>210</v>
      </c>
      <c r="G20" s="145">
        <f t="shared" ref="G20:G83" ca="1" si="1">IF($P$17=0,"",IF(D20&lt;&gt;"",IF(AND(D20=1,$H$4=1),0,IF($H$5,ROUND($K$5*K19,0),$K$5*K19)),""))</f>
        <v>19</v>
      </c>
      <c r="H20" s="142">
        <f t="shared" ref="H20:H83" ca="1" si="2">IF($P$17=1,IF(D20="","",IF(I20&lt;&gt;"",F20-G20+I20,F20-G20)),"")</f>
        <v>191</v>
      </c>
      <c r="I20" s="146">
        <f t="shared" ref="I20:I83" ca="1" si="3">IF($P$17=1,IF(J20&gt;=F20,IF(D20&lt;$K$12,IF(AND(D20&lt;&gt;"",F20+($J$19-F20)&lt;K19),(J20-F20),IF(AND(D20&lt;&gt;"",J20=F20),0,IF(D20&lt;&gt;"",0,""))),""),0),"")</f>
        <v>0</v>
      </c>
      <c r="J20" s="142">
        <f ca="1">IF($P$17=1,IF(F20&gt;=K19,F20,IF(OR($F$12="",$F$12&lt;F20),F20,IF($F$12&gt;=F20,IF(D20&lt;$K$12,IF(AND(D20&lt;&gt;"",F20+($F$12-F20)&lt;K19),$F$12,IF(AND(D20&lt;&gt;"",K19&lt;&gt;""),F20,IF(D20&lt;&gt;"",0,""))),""),0))),"")</f>
        <v>210</v>
      </c>
      <c r="K20" s="147">
        <f ca="1">IF($P$17=1,IF(J20&lt;&gt;0,IF(D20&lt;&gt;"",K19-(J20-G20),""),K19),"")</f>
        <v>9529</v>
      </c>
      <c r="L20" s="10" t="s">
        <v>61</v>
      </c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143">
        <f t="shared" ca="1" si="0"/>
        <v>3</v>
      </c>
      <c r="E21" s="144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44604</v>
      </c>
      <c r="F21" s="145">
        <f t="shared" ref="F21:F84" ca="1" si="4">IF($P$17=1,IF(D21="","",IF($H$5,IF(OR(D21=$H$8,$K$12&gt;ROUND((1+$K$5)*K20,0),ROUND((1+$K$5)*K20,0),$K$12),IF(OR(D21=$H$8,$K$12&gt;(1+$K$5)*K20),ROUND((1+$K$5)*K20,0),$K$12)),0)),"")</f>
        <v>210</v>
      </c>
      <c r="G21" s="145">
        <f t="shared" ca="1" si="1"/>
        <v>19</v>
      </c>
      <c r="H21" s="142">
        <f t="shared" ca="1" si="2"/>
        <v>271</v>
      </c>
      <c r="I21" s="146">
        <f t="shared" ca="1" si="3"/>
        <v>80</v>
      </c>
      <c r="J21" s="142">
        <v>290</v>
      </c>
      <c r="K21" s="147">
        <f t="shared" ref="K21:K84" ca="1" si="5">IF($P$17=1,IF(J21&lt;&gt;0,IF(D21&lt;&gt;"",K20-(J21-G21),""),K20),"")</f>
        <v>9258</v>
      </c>
      <c r="L21" s="10" t="s">
        <v>61</v>
      </c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143">
        <f t="shared" ca="1" si="0"/>
        <v>4</v>
      </c>
      <c r="E22" s="144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44611</v>
      </c>
      <c r="F22" s="145">
        <f t="shared" ca="1" si="4"/>
        <v>210</v>
      </c>
      <c r="G22" s="145">
        <f t="shared" ca="1" si="1"/>
        <v>19</v>
      </c>
      <c r="H22" s="142">
        <f t="shared" ca="1" si="2"/>
        <v>281</v>
      </c>
      <c r="I22" s="146">
        <f t="shared" ca="1" si="3"/>
        <v>90</v>
      </c>
      <c r="J22" s="142">
        <v>300</v>
      </c>
      <c r="K22" s="147">
        <f t="shared" ca="1" si="5"/>
        <v>8977</v>
      </c>
      <c r="L22" s="10" t="s">
        <v>61</v>
      </c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143">
        <f t="shared" ca="1" si="0"/>
        <v>5</v>
      </c>
      <c r="E23" s="144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44618</v>
      </c>
      <c r="F23" s="145">
        <f t="shared" ca="1" si="4"/>
        <v>210</v>
      </c>
      <c r="G23" s="145">
        <f t="shared" ca="1" si="1"/>
        <v>18</v>
      </c>
      <c r="H23" s="142">
        <f t="shared" ca="1" si="2"/>
        <v>192</v>
      </c>
      <c r="I23" s="146">
        <f t="shared" ca="1" si="3"/>
        <v>0</v>
      </c>
      <c r="J23" s="142">
        <f ca="1">IF($P$17=1,IF(F23&gt;=K22,F23,IF(OR($F$12="",$F$12&lt;F23),F23,IF($F$12&gt;=F23,IF(D23&lt;$K$12,IF(AND(D23&lt;&gt;"",F23+($F$12-F23)&lt;K22),$F$12,IF(AND(D23&lt;&gt;"",K22&lt;&gt;""),F23,IF(D23&lt;&gt;"",0,""))),""),0))),"")</f>
        <v>210</v>
      </c>
      <c r="K23" s="147">
        <f t="shared" ca="1" si="5"/>
        <v>8785</v>
      </c>
      <c r="L23" s="10" t="s">
        <v>61</v>
      </c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143">
        <f t="shared" ca="1" si="0"/>
        <v>6</v>
      </c>
      <c r="E24" s="144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44625</v>
      </c>
      <c r="F24" s="145">
        <f t="shared" ca="1" si="4"/>
        <v>210</v>
      </c>
      <c r="G24" s="145">
        <f t="shared" ca="1" si="1"/>
        <v>18</v>
      </c>
      <c r="H24" s="142">
        <f t="shared" ca="1" si="2"/>
        <v>272</v>
      </c>
      <c r="I24" s="146">
        <f t="shared" ca="1" si="3"/>
        <v>80</v>
      </c>
      <c r="J24" s="142">
        <v>290</v>
      </c>
      <c r="K24" s="147">
        <f t="shared" ca="1" si="5"/>
        <v>8513</v>
      </c>
      <c r="L24" s="10" t="s">
        <v>61</v>
      </c>
      <c r="M24" s="9"/>
      <c r="N24" s="9"/>
      <c r="O24" s="9"/>
    </row>
    <row r="25" spans="2:16" x14ac:dyDescent="0.3">
      <c r="B25" s="9"/>
      <c r="C25" s="10"/>
      <c r="D25" s="143">
        <f t="shared" ca="1" si="0"/>
        <v>7</v>
      </c>
      <c r="E25" s="144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44632</v>
      </c>
      <c r="F25" s="145">
        <f t="shared" ca="1" si="4"/>
        <v>210</v>
      </c>
      <c r="G25" s="145">
        <f t="shared" ca="1" si="1"/>
        <v>17</v>
      </c>
      <c r="H25" s="142">
        <f t="shared" ca="1" si="2"/>
        <v>283</v>
      </c>
      <c r="I25" s="146">
        <f t="shared" ca="1" si="3"/>
        <v>90</v>
      </c>
      <c r="J25" s="142">
        <v>300</v>
      </c>
      <c r="K25" s="147">
        <f t="shared" ca="1" si="5"/>
        <v>8230</v>
      </c>
      <c r="L25" s="10" t="s">
        <v>61</v>
      </c>
      <c r="M25" s="9"/>
      <c r="N25" s="9"/>
      <c r="O25" s="9"/>
    </row>
    <row r="26" spans="2:16" x14ac:dyDescent="0.3">
      <c r="B26" s="9"/>
      <c r="C26" s="10"/>
      <c r="D26" s="143">
        <f t="shared" ca="1" si="0"/>
        <v>8</v>
      </c>
      <c r="E26" s="144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44639</v>
      </c>
      <c r="F26" s="145">
        <f t="shared" ca="1" si="4"/>
        <v>210</v>
      </c>
      <c r="G26" s="145">
        <f t="shared" ca="1" si="1"/>
        <v>16</v>
      </c>
      <c r="H26" s="142">
        <f t="shared" ca="1" si="2"/>
        <v>234</v>
      </c>
      <c r="I26" s="146">
        <f t="shared" ca="1" si="3"/>
        <v>40</v>
      </c>
      <c r="J26" s="142">
        <v>250</v>
      </c>
      <c r="K26" s="147">
        <f t="shared" ca="1" si="5"/>
        <v>7996</v>
      </c>
      <c r="L26" s="10" t="s">
        <v>61</v>
      </c>
      <c r="M26" s="9"/>
      <c r="N26" s="9"/>
      <c r="O26" s="9"/>
    </row>
    <row r="27" spans="2:16" x14ac:dyDescent="0.3">
      <c r="B27" s="9"/>
      <c r="C27" s="10"/>
      <c r="D27" s="143">
        <f t="shared" ca="1" si="0"/>
        <v>9</v>
      </c>
      <c r="E27" s="144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44646</v>
      </c>
      <c r="F27" s="145">
        <f t="shared" ca="1" si="4"/>
        <v>210</v>
      </c>
      <c r="G27" s="145">
        <f t="shared" ca="1" si="1"/>
        <v>16</v>
      </c>
      <c r="H27" s="142">
        <f t="shared" ca="1" si="2"/>
        <v>204</v>
      </c>
      <c r="I27" s="146">
        <f t="shared" ca="1" si="3"/>
        <v>10</v>
      </c>
      <c r="J27" s="142">
        <v>220</v>
      </c>
      <c r="K27" s="147">
        <f t="shared" ca="1" si="5"/>
        <v>7792</v>
      </c>
      <c r="L27" s="10" t="s">
        <v>61</v>
      </c>
      <c r="M27" s="9"/>
      <c r="N27" s="9"/>
      <c r="O27" s="9"/>
    </row>
    <row r="28" spans="2:16" x14ac:dyDescent="0.3">
      <c r="B28" s="9"/>
      <c r="C28" s="10"/>
      <c r="D28" s="143">
        <f t="shared" ca="1" si="0"/>
        <v>10</v>
      </c>
      <c r="E28" s="144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44653</v>
      </c>
      <c r="F28" s="145">
        <f t="shared" ca="1" si="4"/>
        <v>210</v>
      </c>
      <c r="G28" s="145">
        <f t="shared" ca="1" si="1"/>
        <v>16</v>
      </c>
      <c r="H28" s="142">
        <f t="shared" ca="1" si="2"/>
        <v>234</v>
      </c>
      <c r="I28" s="146">
        <f t="shared" ca="1" si="3"/>
        <v>40</v>
      </c>
      <c r="J28" s="142">
        <v>250</v>
      </c>
      <c r="K28" s="147">
        <f t="shared" ca="1" si="5"/>
        <v>7558</v>
      </c>
      <c r="L28" s="10" t="s">
        <v>61</v>
      </c>
      <c r="M28" s="9"/>
      <c r="N28" s="9"/>
      <c r="O28" s="9"/>
    </row>
    <row r="29" spans="2:16" x14ac:dyDescent="0.3">
      <c r="B29" s="9"/>
      <c r="C29" s="10"/>
      <c r="D29" s="143">
        <f t="shared" ca="1" si="0"/>
        <v>11</v>
      </c>
      <c r="E29" s="144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44660</v>
      </c>
      <c r="F29" s="145">
        <f t="shared" ca="1" si="4"/>
        <v>210</v>
      </c>
      <c r="G29" s="145">
        <f t="shared" ca="1" si="1"/>
        <v>15</v>
      </c>
      <c r="H29" s="142">
        <f t="shared" ca="1" si="2"/>
        <v>195</v>
      </c>
      <c r="I29" s="146">
        <f t="shared" ca="1" si="3"/>
        <v>0</v>
      </c>
      <c r="J29" s="142">
        <f ca="1">IF($P$17=1,IF(F29&gt;=K28,F29,IF(OR($F$12="",$F$12&lt;F29),F29,IF($F$12&gt;=F29,IF(D29&lt;$K$12,IF(AND(D29&lt;&gt;"",F29+($F$12-F29)&lt;K28),$F$12,IF(AND(D29&lt;&gt;"",K28&lt;&gt;""),F29,IF(D29&lt;&gt;"",0,""))),""),0))),"")</f>
        <v>210</v>
      </c>
      <c r="K29" s="147">
        <f t="shared" ca="1" si="5"/>
        <v>7363</v>
      </c>
      <c r="L29" s="10" t="s">
        <v>61</v>
      </c>
      <c r="M29" s="9"/>
      <c r="N29" s="9"/>
      <c r="O29" s="9"/>
    </row>
    <row r="30" spans="2:16" x14ac:dyDescent="0.3">
      <c r="B30" s="9"/>
      <c r="C30" s="10"/>
      <c r="D30" s="143">
        <f t="shared" ca="1" si="0"/>
        <v>12</v>
      </c>
      <c r="E30" s="144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44667</v>
      </c>
      <c r="F30" s="145">
        <f t="shared" ca="1" si="4"/>
        <v>210</v>
      </c>
      <c r="G30" s="145">
        <f t="shared" ca="1" si="1"/>
        <v>15</v>
      </c>
      <c r="H30" s="142">
        <f t="shared" ca="1" si="2"/>
        <v>195</v>
      </c>
      <c r="I30" s="146">
        <f t="shared" ca="1" si="3"/>
        <v>0</v>
      </c>
      <c r="J30" s="142">
        <v>15</v>
      </c>
      <c r="K30" s="147">
        <f t="shared" ca="1" si="5"/>
        <v>7363</v>
      </c>
      <c r="L30" s="10" t="s">
        <v>61</v>
      </c>
      <c r="M30" s="9"/>
      <c r="N30" s="9"/>
      <c r="O30" s="9"/>
    </row>
    <row r="31" spans="2:16" x14ac:dyDescent="0.3">
      <c r="B31" s="9"/>
      <c r="C31" s="10"/>
      <c r="D31" s="143">
        <f t="shared" ca="1" si="0"/>
        <v>13</v>
      </c>
      <c r="E31" s="144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>44674</v>
      </c>
      <c r="F31" s="145">
        <f t="shared" ca="1" si="4"/>
        <v>210</v>
      </c>
      <c r="G31" s="145">
        <f t="shared" ca="1" si="1"/>
        <v>15</v>
      </c>
      <c r="H31" s="142">
        <f t="shared" ca="1" si="2"/>
        <v>195</v>
      </c>
      <c r="I31" s="146">
        <f t="shared" ca="1" si="3"/>
        <v>0</v>
      </c>
      <c r="J31" s="142">
        <v>15</v>
      </c>
      <c r="K31" s="147">
        <f t="shared" ca="1" si="5"/>
        <v>7363</v>
      </c>
      <c r="L31" s="10" t="s">
        <v>61</v>
      </c>
      <c r="M31" s="9"/>
      <c r="N31" s="9"/>
      <c r="O31" s="9"/>
    </row>
    <row r="32" spans="2:16" x14ac:dyDescent="0.3">
      <c r="B32" s="9"/>
      <c r="C32" s="10"/>
      <c r="D32" s="143">
        <f t="shared" ca="1" si="0"/>
        <v>14</v>
      </c>
      <c r="E32" s="144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>44681</v>
      </c>
      <c r="F32" s="145">
        <f t="shared" ca="1" si="4"/>
        <v>210</v>
      </c>
      <c r="G32" s="145">
        <f t="shared" ca="1" si="1"/>
        <v>15</v>
      </c>
      <c r="H32" s="142">
        <f t="shared" ca="1" si="2"/>
        <v>195</v>
      </c>
      <c r="I32" s="146">
        <f t="shared" ca="1" si="3"/>
        <v>0</v>
      </c>
      <c r="J32" s="142">
        <v>15</v>
      </c>
      <c r="K32" s="147">
        <f t="shared" ca="1" si="5"/>
        <v>7363</v>
      </c>
      <c r="L32" s="10" t="s">
        <v>61</v>
      </c>
      <c r="M32" s="9"/>
      <c r="N32" s="9"/>
      <c r="O32" s="9"/>
    </row>
    <row r="33" spans="2:15" x14ac:dyDescent="0.3">
      <c r="B33" s="9"/>
      <c r="C33" s="10"/>
      <c r="D33" s="143">
        <f t="shared" ca="1" si="0"/>
        <v>15</v>
      </c>
      <c r="E33" s="144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>44688</v>
      </c>
      <c r="F33" s="145">
        <f t="shared" ca="1" si="4"/>
        <v>210</v>
      </c>
      <c r="G33" s="145">
        <f t="shared" ca="1" si="1"/>
        <v>15</v>
      </c>
      <c r="H33" s="142">
        <f t="shared" ca="1" si="2"/>
        <v>195</v>
      </c>
      <c r="I33" s="146">
        <f t="shared" ca="1" si="3"/>
        <v>0</v>
      </c>
      <c r="J33" s="142">
        <v>15</v>
      </c>
      <c r="K33" s="147">
        <f t="shared" ca="1" si="5"/>
        <v>7363</v>
      </c>
      <c r="L33" s="10" t="s">
        <v>61</v>
      </c>
      <c r="M33" s="9"/>
      <c r="N33" s="9"/>
      <c r="O33" s="9"/>
    </row>
    <row r="34" spans="2:15" x14ac:dyDescent="0.3">
      <c r="B34" s="9"/>
      <c r="C34" s="10"/>
      <c r="D34" s="143">
        <f t="shared" ca="1" si="0"/>
        <v>16</v>
      </c>
      <c r="E34" s="144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>44695</v>
      </c>
      <c r="F34" s="145">
        <f t="shared" ca="1" si="4"/>
        <v>210</v>
      </c>
      <c r="G34" s="145">
        <f t="shared" ca="1" si="1"/>
        <v>15</v>
      </c>
      <c r="H34" s="142">
        <f t="shared" ca="1" si="2"/>
        <v>195</v>
      </c>
      <c r="I34" s="146">
        <f t="shared" ca="1" si="3"/>
        <v>0</v>
      </c>
      <c r="J34" s="142">
        <v>15</v>
      </c>
      <c r="K34" s="147">
        <f t="shared" ca="1" si="5"/>
        <v>7363</v>
      </c>
      <c r="L34" s="10" t="s">
        <v>61</v>
      </c>
      <c r="M34" s="9"/>
      <c r="N34" s="9"/>
      <c r="O34" s="9"/>
    </row>
    <row r="35" spans="2:15" x14ac:dyDescent="0.3">
      <c r="B35" s="9"/>
      <c r="C35" s="10"/>
      <c r="D35" s="143">
        <f t="shared" ca="1" si="0"/>
        <v>17</v>
      </c>
      <c r="E35" s="144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>44702</v>
      </c>
      <c r="F35" s="145">
        <f t="shared" ca="1" si="4"/>
        <v>210</v>
      </c>
      <c r="G35" s="145">
        <f t="shared" ca="1" si="1"/>
        <v>15</v>
      </c>
      <c r="H35" s="142">
        <f t="shared" ca="1" si="2"/>
        <v>195</v>
      </c>
      <c r="I35" s="146">
        <f t="shared" ca="1" si="3"/>
        <v>0</v>
      </c>
      <c r="J35" s="142">
        <v>15</v>
      </c>
      <c r="K35" s="147">
        <f t="shared" ca="1" si="5"/>
        <v>7363</v>
      </c>
      <c r="L35" s="10" t="s">
        <v>61</v>
      </c>
      <c r="M35" s="9"/>
      <c r="N35" s="9"/>
      <c r="O35" s="9"/>
    </row>
    <row r="36" spans="2:15" x14ac:dyDescent="0.3">
      <c r="B36" s="9"/>
      <c r="C36" s="10"/>
      <c r="D36" s="143">
        <f t="shared" ca="1" si="0"/>
        <v>18</v>
      </c>
      <c r="E36" s="144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>44709</v>
      </c>
      <c r="F36" s="145">
        <f t="shared" ca="1" si="4"/>
        <v>210</v>
      </c>
      <c r="G36" s="145">
        <f t="shared" ca="1" si="1"/>
        <v>15</v>
      </c>
      <c r="H36" s="142">
        <f t="shared" ca="1" si="2"/>
        <v>195</v>
      </c>
      <c r="I36" s="146">
        <f t="shared" ca="1" si="3"/>
        <v>0</v>
      </c>
      <c r="J36" s="142">
        <v>15</v>
      </c>
      <c r="K36" s="147">
        <f t="shared" ca="1" si="5"/>
        <v>7363</v>
      </c>
      <c r="L36" s="10" t="s">
        <v>61</v>
      </c>
      <c r="M36" s="9"/>
      <c r="N36" s="9"/>
      <c r="O36" s="9"/>
    </row>
    <row r="37" spans="2:15" x14ac:dyDescent="0.3">
      <c r="B37" s="9"/>
      <c r="C37" s="10"/>
      <c r="D37" s="143">
        <f t="shared" ca="1" si="0"/>
        <v>19</v>
      </c>
      <c r="E37" s="144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>44716</v>
      </c>
      <c r="F37" s="145">
        <f t="shared" ca="1" si="4"/>
        <v>210</v>
      </c>
      <c r="G37" s="145">
        <f t="shared" ca="1" si="1"/>
        <v>15</v>
      </c>
      <c r="H37" s="142">
        <f t="shared" ca="1" si="2"/>
        <v>195</v>
      </c>
      <c r="I37" s="146">
        <f t="shared" ca="1" si="3"/>
        <v>0</v>
      </c>
      <c r="J37" s="142">
        <v>15</v>
      </c>
      <c r="K37" s="147">
        <f t="shared" ca="1" si="5"/>
        <v>7363</v>
      </c>
      <c r="L37" s="10" t="s">
        <v>61</v>
      </c>
      <c r="M37" s="9"/>
      <c r="N37" s="9"/>
      <c r="O37" s="9"/>
    </row>
    <row r="38" spans="2:15" x14ac:dyDescent="0.3">
      <c r="B38" s="9"/>
      <c r="C38" s="10"/>
      <c r="D38" s="143">
        <f t="shared" ca="1" si="0"/>
        <v>20</v>
      </c>
      <c r="E38" s="144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>44723</v>
      </c>
      <c r="F38" s="145">
        <f t="shared" ca="1" si="4"/>
        <v>210</v>
      </c>
      <c r="G38" s="145">
        <f t="shared" ca="1" si="1"/>
        <v>15</v>
      </c>
      <c r="H38" s="142">
        <f t="shared" ca="1" si="2"/>
        <v>195</v>
      </c>
      <c r="I38" s="146">
        <f t="shared" ca="1" si="3"/>
        <v>0</v>
      </c>
      <c r="J38" s="142">
        <v>15</v>
      </c>
      <c r="K38" s="147">
        <f t="shared" ca="1" si="5"/>
        <v>7363</v>
      </c>
      <c r="L38" s="10" t="s">
        <v>61</v>
      </c>
      <c r="M38" s="9"/>
      <c r="N38" s="9"/>
      <c r="O38" s="9"/>
    </row>
    <row r="39" spans="2:15" x14ac:dyDescent="0.3">
      <c r="B39" s="9"/>
      <c r="C39" s="10"/>
      <c r="D39" s="143">
        <f t="shared" ca="1" si="0"/>
        <v>21</v>
      </c>
      <c r="E39" s="144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>44730</v>
      </c>
      <c r="F39" s="145">
        <f t="shared" ca="1" si="4"/>
        <v>210</v>
      </c>
      <c r="G39" s="145">
        <f t="shared" ca="1" si="1"/>
        <v>15</v>
      </c>
      <c r="H39" s="142">
        <f t="shared" ca="1" si="2"/>
        <v>195</v>
      </c>
      <c r="I39" s="146">
        <f t="shared" ca="1" si="3"/>
        <v>0</v>
      </c>
      <c r="J39" s="142">
        <v>15</v>
      </c>
      <c r="K39" s="147">
        <f t="shared" ca="1" si="5"/>
        <v>7363</v>
      </c>
      <c r="L39" s="10" t="s">
        <v>61</v>
      </c>
      <c r="M39" s="9"/>
      <c r="N39" s="9"/>
      <c r="O39" s="9"/>
    </row>
    <row r="40" spans="2:15" x14ac:dyDescent="0.3">
      <c r="B40" s="9"/>
      <c r="C40" s="10"/>
      <c r="D40" s="143">
        <f t="shared" ca="1" si="0"/>
        <v>22</v>
      </c>
      <c r="E40" s="144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>44737</v>
      </c>
      <c r="F40" s="145">
        <f t="shared" ca="1" si="4"/>
        <v>210</v>
      </c>
      <c r="G40" s="145">
        <f t="shared" ca="1" si="1"/>
        <v>15</v>
      </c>
      <c r="H40" s="142">
        <f t="shared" ca="1" si="2"/>
        <v>195</v>
      </c>
      <c r="I40" s="146">
        <f t="shared" ca="1" si="3"/>
        <v>0</v>
      </c>
      <c r="J40" s="142">
        <v>15</v>
      </c>
      <c r="K40" s="147">
        <f t="shared" ca="1" si="5"/>
        <v>7363</v>
      </c>
      <c r="L40" s="10" t="s">
        <v>61</v>
      </c>
      <c r="M40" s="9"/>
      <c r="N40" s="9"/>
      <c r="O40" s="9"/>
    </row>
    <row r="41" spans="2:15" x14ac:dyDescent="0.3">
      <c r="B41" s="9"/>
      <c r="C41" s="10"/>
      <c r="D41" s="143">
        <f t="shared" ca="1" si="0"/>
        <v>23</v>
      </c>
      <c r="E41" s="144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>44744</v>
      </c>
      <c r="F41" s="145">
        <f t="shared" ca="1" si="4"/>
        <v>210</v>
      </c>
      <c r="G41" s="145">
        <f t="shared" ca="1" si="1"/>
        <v>15</v>
      </c>
      <c r="H41" s="142">
        <f t="shared" ca="1" si="2"/>
        <v>195</v>
      </c>
      <c r="I41" s="146">
        <f t="shared" ca="1" si="3"/>
        <v>0</v>
      </c>
      <c r="J41" s="142">
        <v>15</v>
      </c>
      <c r="K41" s="147">
        <f t="shared" ca="1" si="5"/>
        <v>7363</v>
      </c>
      <c r="L41" s="10" t="s">
        <v>61</v>
      </c>
      <c r="M41" s="9"/>
      <c r="N41" s="9"/>
      <c r="O41" s="9"/>
    </row>
    <row r="42" spans="2:15" x14ac:dyDescent="0.3">
      <c r="B42" s="9"/>
      <c r="C42" s="10"/>
      <c r="D42" s="143">
        <f t="shared" ca="1" si="0"/>
        <v>24</v>
      </c>
      <c r="E42" s="144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>44751</v>
      </c>
      <c r="F42" s="145">
        <f t="shared" ca="1" si="4"/>
        <v>210</v>
      </c>
      <c r="G42" s="145">
        <f t="shared" ca="1" si="1"/>
        <v>15</v>
      </c>
      <c r="H42" s="142">
        <f t="shared" ca="1" si="2"/>
        <v>195</v>
      </c>
      <c r="I42" s="146">
        <f t="shared" ca="1" si="3"/>
        <v>0</v>
      </c>
      <c r="J42" s="142">
        <v>15</v>
      </c>
      <c r="K42" s="147">
        <f t="shared" ca="1" si="5"/>
        <v>7363</v>
      </c>
      <c r="L42" s="10" t="s">
        <v>61</v>
      </c>
      <c r="M42" s="9"/>
      <c r="N42" s="9"/>
      <c r="O42" s="9"/>
    </row>
    <row r="43" spans="2:15" x14ac:dyDescent="0.3">
      <c r="B43" s="9"/>
      <c r="C43" s="10"/>
      <c r="D43" s="143">
        <f t="shared" ca="1" si="0"/>
        <v>25</v>
      </c>
      <c r="E43" s="144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>44758</v>
      </c>
      <c r="F43" s="145">
        <f t="shared" ca="1" si="4"/>
        <v>210</v>
      </c>
      <c r="G43" s="145">
        <f t="shared" ca="1" si="1"/>
        <v>15</v>
      </c>
      <c r="H43" s="142">
        <f t="shared" ca="1" si="2"/>
        <v>195</v>
      </c>
      <c r="I43" s="146">
        <f t="shared" ca="1" si="3"/>
        <v>0</v>
      </c>
      <c r="J43" s="142">
        <v>15</v>
      </c>
      <c r="K43" s="147">
        <f t="shared" ca="1" si="5"/>
        <v>7363</v>
      </c>
      <c r="L43" s="10" t="s">
        <v>61</v>
      </c>
      <c r="M43" s="9"/>
      <c r="N43" s="9"/>
      <c r="O43" s="9"/>
    </row>
    <row r="44" spans="2:15" x14ac:dyDescent="0.3">
      <c r="B44" s="9"/>
      <c r="C44" s="10"/>
      <c r="D44" s="143">
        <f t="shared" ca="1" si="0"/>
        <v>26</v>
      </c>
      <c r="E44" s="144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>44765</v>
      </c>
      <c r="F44" s="145">
        <f t="shared" ca="1" si="4"/>
        <v>210</v>
      </c>
      <c r="G44" s="145">
        <f t="shared" ca="1" si="1"/>
        <v>15</v>
      </c>
      <c r="H44" s="142">
        <f t="shared" ca="1" si="2"/>
        <v>195</v>
      </c>
      <c r="I44" s="146">
        <f t="shared" ca="1" si="3"/>
        <v>0</v>
      </c>
      <c r="J44" s="142">
        <v>15</v>
      </c>
      <c r="K44" s="147">
        <f t="shared" ca="1" si="5"/>
        <v>7363</v>
      </c>
      <c r="L44" s="10" t="s">
        <v>61</v>
      </c>
      <c r="M44" s="9"/>
      <c r="N44" s="9"/>
      <c r="O44" s="9"/>
    </row>
    <row r="45" spans="2:15" x14ac:dyDescent="0.3">
      <c r="B45" s="9"/>
      <c r="C45" s="10"/>
      <c r="D45" s="143">
        <f t="shared" ca="1" si="0"/>
        <v>27</v>
      </c>
      <c r="E45" s="144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>44772</v>
      </c>
      <c r="F45" s="145">
        <f t="shared" ca="1" si="4"/>
        <v>210</v>
      </c>
      <c r="G45" s="145">
        <f t="shared" ca="1" si="1"/>
        <v>15</v>
      </c>
      <c r="H45" s="142">
        <f t="shared" ca="1" si="2"/>
        <v>195</v>
      </c>
      <c r="I45" s="146">
        <f t="shared" ca="1" si="3"/>
        <v>0</v>
      </c>
      <c r="J45" s="142">
        <v>15</v>
      </c>
      <c r="K45" s="147">
        <f t="shared" ca="1" si="5"/>
        <v>7363</v>
      </c>
      <c r="L45" s="10" t="s">
        <v>61</v>
      </c>
      <c r="M45" s="9"/>
      <c r="N45" s="9"/>
      <c r="O45" s="9"/>
    </row>
    <row r="46" spans="2:15" x14ac:dyDescent="0.3">
      <c r="B46" s="9"/>
      <c r="C46" s="10"/>
      <c r="D46" s="143">
        <f t="shared" ca="1" si="0"/>
        <v>28</v>
      </c>
      <c r="E46" s="144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>44779</v>
      </c>
      <c r="F46" s="145">
        <f t="shared" ca="1" si="4"/>
        <v>210</v>
      </c>
      <c r="G46" s="145">
        <f t="shared" ca="1" si="1"/>
        <v>15</v>
      </c>
      <c r="H46" s="142">
        <f t="shared" ca="1" si="2"/>
        <v>195</v>
      </c>
      <c r="I46" s="146">
        <f t="shared" ca="1" si="3"/>
        <v>0</v>
      </c>
      <c r="J46" s="142">
        <v>15</v>
      </c>
      <c r="K46" s="147">
        <f t="shared" ca="1" si="5"/>
        <v>7363</v>
      </c>
      <c r="L46" s="10" t="s">
        <v>61</v>
      </c>
      <c r="M46" s="9"/>
      <c r="N46" s="9"/>
      <c r="O46" s="9"/>
    </row>
    <row r="47" spans="2:15" x14ac:dyDescent="0.3">
      <c r="B47" s="9"/>
      <c r="C47" s="10"/>
      <c r="D47" s="143">
        <f t="shared" ca="1" si="0"/>
        <v>29</v>
      </c>
      <c r="E47" s="144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>44786</v>
      </c>
      <c r="F47" s="145">
        <f t="shared" ca="1" si="4"/>
        <v>210</v>
      </c>
      <c r="G47" s="145">
        <f t="shared" ca="1" si="1"/>
        <v>15</v>
      </c>
      <c r="H47" s="142">
        <f t="shared" ca="1" si="2"/>
        <v>195</v>
      </c>
      <c r="I47" s="146">
        <f t="shared" ca="1" si="3"/>
        <v>0</v>
      </c>
      <c r="J47" s="142">
        <v>15</v>
      </c>
      <c r="K47" s="147">
        <f t="shared" ca="1" si="5"/>
        <v>7363</v>
      </c>
      <c r="L47" s="10" t="s">
        <v>61</v>
      </c>
      <c r="M47" s="9"/>
      <c r="N47" s="9"/>
      <c r="O47" s="9"/>
    </row>
    <row r="48" spans="2:15" x14ac:dyDescent="0.3">
      <c r="B48" s="9"/>
      <c r="C48" s="10"/>
      <c r="D48" s="143">
        <f t="shared" ca="1" si="0"/>
        <v>30</v>
      </c>
      <c r="E48" s="144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>44793</v>
      </c>
      <c r="F48" s="145">
        <f t="shared" ca="1" si="4"/>
        <v>210</v>
      </c>
      <c r="G48" s="145">
        <f t="shared" ca="1" si="1"/>
        <v>15</v>
      </c>
      <c r="H48" s="142">
        <f t="shared" ca="1" si="2"/>
        <v>195</v>
      </c>
      <c r="I48" s="146">
        <f t="shared" ca="1" si="3"/>
        <v>0</v>
      </c>
      <c r="J48" s="142">
        <v>15</v>
      </c>
      <c r="K48" s="147">
        <f t="shared" ca="1" si="5"/>
        <v>7363</v>
      </c>
      <c r="L48" s="10" t="s">
        <v>61</v>
      </c>
      <c r="M48" s="9"/>
      <c r="N48" s="9"/>
      <c r="O48" s="9"/>
    </row>
    <row r="49" spans="2:15" x14ac:dyDescent="0.3">
      <c r="B49" s="9"/>
      <c r="C49" s="10"/>
      <c r="D49" s="143">
        <f t="shared" ca="1" si="0"/>
        <v>31</v>
      </c>
      <c r="E49" s="144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>44800</v>
      </c>
      <c r="F49" s="145">
        <f t="shared" ca="1" si="4"/>
        <v>210</v>
      </c>
      <c r="G49" s="145">
        <f t="shared" ca="1" si="1"/>
        <v>15</v>
      </c>
      <c r="H49" s="142">
        <f t="shared" ca="1" si="2"/>
        <v>195</v>
      </c>
      <c r="I49" s="146">
        <f t="shared" ca="1" si="3"/>
        <v>0</v>
      </c>
      <c r="J49" s="142">
        <v>15</v>
      </c>
      <c r="K49" s="147">
        <f t="shared" ca="1" si="5"/>
        <v>7363</v>
      </c>
      <c r="L49" s="10" t="s">
        <v>61</v>
      </c>
      <c r="M49" s="9"/>
      <c r="N49" s="9"/>
      <c r="O49" s="9"/>
    </row>
    <row r="50" spans="2:15" x14ac:dyDescent="0.3">
      <c r="B50" s="9"/>
      <c r="C50" s="10"/>
      <c r="D50" s="143">
        <f t="shared" ca="1" si="0"/>
        <v>32</v>
      </c>
      <c r="E50" s="144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>44807</v>
      </c>
      <c r="F50" s="145">
        <f t="shared" ca="1" si="4"/>
        <v>210</v>
      </c>
      <c r="G50" s="145">
        <f t="shared" ca="1" si="1"/>
        <v>15</v>
      </c>
      <c r="H50" s="142">
        <f t="shared" ca="1" si="2"/>
        <v>195</v>
      </c>
      <c r="I50" s="146">
        <f t="shared" ca="1" si="3"/>
        <v>0</v>
      </c>
      <c r="J50" s="142">
        <v>15</v>
      </c>
      <c r="K50" s="147">
        <f t="shared" ca="1" si="5"/>
        <v>7363</v>
      </c>
      <c r="L50" s="10" t="s">
        <v>61</v>
      </c>
      <c r="M50" s="9"/>
      <c r="N50" s="9"/>
      <c r="O50" s="9"/>
    </row>
    <row r="51" spans="2:15" x14ac:dyDescent="0.3">
      <c r="B51" s="9"/>
      <c r="C51" s="10"/>
      <c r="D51" s="143">
        <f t="shared" ca="1" si="0"/>
        <v>33</v>
      </c>
      <c r="E51" s="144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>44814</v>
      </c>
      <c r="F51" s="145">
        <f t="shared" ca="1" si="4"/>
        <v>210</v>
      </c>
      <c r="G51" s="145">
        <f t="shared" ca="1" si="1"/>
        <v>15</v>
      </c>
      <c r="H51" s="142">
        <f t="shared" ca="1" si="2"/>
        <v>195</v>
      </c>
      <c r="I51" s="146">
        <f t="shared" ca="1" si="3"/>
        <v>0</v>
      </c>
      <c r="J51" s="142">
        <v>15</v>
      </c>
      <c r="K51" s="147">
        <f t="shared" ca="1" si="5"/>
        <v>7363</v>
      </c>
      <c r="L51" s="10" t="s">
        <v>61</v>
      </c>
      <c r="M51" s="9"/>
      <c r="N51" s="9"/>
      <c r="O51" s="9"/>
    </row>
    <row r="52" spans="2:15" x14ac:dyDescent="0.3">
      <c r="B52" s="9"/>
      <c r="C52" s="10"/>
      <c r="D52" s="143">
        <f t="shared" ca="1" si="0"/>
        <v>34</v>
      </c>
      <c r="E52" s="144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>44821</v>
      </c>
      <c r="F52" s="145">
        <f t="shared" ca="1" si="4"/>
        <v>210</v>
      </c>
      <c r="G52" s="145">
        <f t="shared" ca="1" si="1"/>
        <v>15</v>
      </c>
      <c r="H52" s="142">
        <f t="shared" ca="1" si="2"/>
        <v>195</v>
      </c>
      <c r="I52" s="146">
        <f t="shared" ca="1" si="3"/>
        <v>0</v>
      </c>
      <c r="J52" s="142">
        <v>15</v>
      </c>
      <c r="K52" s="147">
        <f t="shared" ca="1" si="5"/>
        <v>7363</v>
      </c>
      <c r="L52" s="10" t="s">
        <v>61</v>
      </c>
      <c r="M52" s="9"/>
      <c r="N52" s="9"/>
      <c r="O52" s="9"/>
    </row>
    <row r="53" spans="2:15" x14ac:dyDescent="0.3">
      <c r="B53" s="9"/>
      <c r="C53" s="10"/>
      <c r="D53" s="143">
        <f t="shared" ca="1" si="0"/>
        <v>35</v>
      </c>
      <c r="E53" s="144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>44828</v>
      </c>
      <c r="F53" s="145">
        <f t="shared" ca="1" si="4"/>
        <v>210</v>
      </c>
      <c r="G53" s="145">
        <f t="shared" ca="1" si="1"/>
        <v>15</v>
      </c>
      <c r="H53" s="142">
        <f t="shared" ca="1" si="2"/>
        <v>195</v>
      </c>
      <c r="I53" s="146">
        <f t="shared" ca="1" si="3"/>
        <v>0</v>
      </c>
      <c r="J53" s="142">
        <v>15</v>
      </c>
      <c r="K53" s="147">
        <f t="shared" ca="1" si="5"/>
        <v>7363</v>
      </c>
      <c r="L53" s="10" t="s">
        <v>61</v>
      </c>
      <c r="M53" s="9"/>
      <c r="N53" s="9"/>
      <c r="O53" s="9"/>
    </row>
    <row r="54" spans="2:15" x14ac:dyDescent="0.3">
      <c r="B54" s="9"/>
      <c r="C54" s="10"/>
      <c r="D54" s="143">
        <f t="shared" ca="1" si="0"/>
        <v>36</v>
      </c>
      <c r="E54" s="144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>44835</v>
      </c>
      <c r="F54" s="145">
        <f t="shared" ca="1" si="4"/>
        <v>210</v>
      </c>
      <c r="G54" s="145">
        <f t="shared" ca="1" si="1"/>
        <v>15</v>
      </c>
      <c r="H54" s="142">
        <f t="shared" ca="1" si="2"/>
        <v>195</v>
      </c>
      <c r="I54" s="146">
        <f t="shared" ca="1" si="3"/>
        <v>0</v>
      </c>
      <c r="J54" s="142">
        <v>15</v>
      </c>
      <c r="K54" s="147">
        <f t="shared" ca="1" si="5"/>
        <v>7363</v>
      </c>
      <c r="L54" s="10" t="s">
        <v>61</v>
      </c>
      <c r="M54" s="9"/>
      <c r="N54" s="9"/>
      <c r="O54" s="9"/>
    </row>
    <row r="55" spans="2:15" x14ac:dyDescent="0.3">
      <c r="B55" s="9"/>
      <c r="C55" s="10"/>
      <c r="D55" s="143">
        <f t="shared" ca="1" si="0"/>
        <v>37</v>
      </c>
      <c r="E55" s="144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>44842</v>
      </c>
      <c r="F55" s="145">
        <f t="shared" ca="1" si="4"/>
        <v>210</v>
      </c>
      <c r="G55" s="145">
        <f t="shared" ca="1" si="1"/>
        <v>15</v>
      </c>
      <c r="H55" s="142">
        <f t="shared" ca="1" si="2"/>
        <v>195</v>
      </c>
      <c r="I55" s="146">
        <f t="shared" ca="1" si="3"/>
        <v>0</v>
      </c>
      <c r="J55" s="142">
        <v>15</v>
      </c>
      <c r="K55" s="147">
        <f t="shared" ca="1" si="5"/>
        <v>7363</v>
      </c>
      <c r="L55" s="10" t="s">
        <v>61</v>
      </c>
      <c r="M55" s="9"/>
      <c r="N55" s="9"/>
      <c r="O55" s="9"/>
    </row>
    <row r="56" spans="2:15" x14ac:dyDescent="0.3">
      <c r="B56" s="9"/>
      <c r="C56" s="10"/>
      <c r="D56" s="143">
        <f t="shared" ca="1" si="0"/>
        <v>38</v>
      </c>
      <c r="E56" s="144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>44849</v>
      </c>
      <c r="F56" s="145">
        <f t="shared" ca="1" si="4"/>
        <v>210</v>
      </c>
      <c r="G56" s="145">
        <f t="shared" ca="1" si="1"/>
        <v>15</v>
      </c>
      <c r="H56" s="142">
        <f t="shared" ca="1" si="2"/>
        <v>195</v>
      </c>
      <c r="I56" s="146">
        <f t="shared" ca="1" si="3"/>
        <v>0</v>
      </c>
      <c r="J56" s="142">
        <v>15</v>
      </c>
      <c r="K56" s="147">
        <f t="shared" ca="1" si="5"/>
        <v>7363</v>
      </c>
      <c r="L56" s="10" t="s">
        <v>61</v>
      </c>
      <c r="M56" s="9"/>
      <c r="N56" s="9"/>
      <c r="O56" s="9"/>
    </row>
    <row r="57" spans="2:15" x14ac:dyDescent="0.3">
      <c r="B57" s="9"/>
      <c r="C57" s="10"/>
      <c r="D57" s="143">
        <f t="shared" ca="1" si="0"/>
        <v>39</v>
      </c>
      <c r="E57" s="144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>44856</v>
      </c>
      <c r="F57" s="145">
        <f t="shared" ca="1" si="4"/>
        <v>210</v>
      </c>
      <c r="G57" s="145">
        <f t="shared" ca="1" si="1"/>
        <v>15</v>
      </c>
      <c r="H57" s="142">
        <f t="shared" ca="1" si="2"/>
        <v>195</v>
      </c>
      <c r="I57" s="146">
        <f t="shared" ca="1" si="3"/>
        <v>0</v>
      </c>
      <c r="J57" s="142">
        <v>15</v>
      </c>
      <c r="K57" s="147">
        <f t="shared" ca="1" si="5"/>
        <v>7363</v>
      </c>
      <c r="L57" s="10" t="s">
        <v>61</v>
      </c>
      <c r="M57" s="9"/>
      <c r="N57" s="9"/>
      <c r="O57" s="9"/>
    </row>
    <row r="58" spans="2:15" x14ac:dyDescent="0.3">
      <c r="B58" s="9"/>
      <c r="C58" s="10"/>
      <c r="D58" s="143">
        <f t="shared" ca="1" si="0"/>
        <v>40</v>
      </c>
      <c r="E58" s="144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>44863</v>
      </c>
      <c r="F58" s="145">
        <f t="shared" ca="1" si="4"/>
        <v>210</v>
      </c>
      <c r="G58" s="145">
        <f t="shared" ca="1" si="1"/>
        <v>15</v>
      </c>
      <c r="H58" s="142">
        <f t="shared" ca="1" si="2"/>
        <v>195</v>
      </c>
      <c r="I58" s="146">
        <f t="shared" ca="1" si="3"/>
        <v>0</v>
      </c>
      <c r="J58" s="142">
        <v>15</v>
      </c>
      <c r="K58" s="147">
        <f t="shared" ca="1" si="5"/>
        <v>7363</v>
      </c>
      <c r="L58" s="10" t="s">
        <v>61</v>
      </c>
      <c r="M58" s="9"/>
      <c r="N58" s="9"/>
      <c r="O58" s="9"/>
    </row>
    <row r="59" spans="2:15" x14ac:dyDescent="0.3">
      <c r="B59" s="9"/>
      <c r="C59" s="10"/>
      <c r="D59" s="143">
        <f t="shared" ca="1" si="0"/>
        <v>41</v>
      </c>
      <c r="E59" s="144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>44870</v>
      </c>
      <c r="F59" s="145">
        <f t="shared" ca="1" si="4"/>
        <v>210</v>
      </c>
      <c r="G59" s="145">
        <f t="shared" ca="1" si="1"/>
        <v>15</v>
      </c>
      <c r="H59" s="142">
        <f t="shared" ca="1" si="2"/>
        <v>195</v>
      </c>
      <c r="I59" s="146">
        <f t="shared" ca="1" si="3"/>
        <v>0</v>
      </c>
      <c r="J59" s="142">
        <v>15</v>
      </c>
      <c r="K59" s="147">
        <f t="shared" ca="1" si="5"/>
        <v>7363</v>
      </c>
      <c r="L59" s="10" t="s">
        <v>61</v>
      </c>
      <c r="M59" s="9"/>
      <c r="N59" s="9"/>
      <c r="O59" s="9"/>
    </row>
    <row r="60" spans="2:15" x14ac:dyDescent="0.3">
      <c r="B60" s="9"/>
      <c r="C60" s="10"/>
      <c r="D60" s="143">
        <f t="shared" ca="1" si="0"/>
        <v>42</v>
      </c>
      <c r="E60" s="144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>44877</v>
      </c>
      <c r="F60" s="145">
        <f t="shared" ca="1" si="4"/>
        <v>210</v>
      </c>
      <c r="G60" s="145">
        <f t="shared" ca="1" si="1"/>
        <v>15</v>
      </c>
      <c r="H60" s="142">
        <f t="shared" ca="1" si="2"/>
        <v>195</v>
      </c>
      <c r="I60" s="146">
        <f t="shared" ca="1" si="3"/>
        <v>0</v>
      </c>
      <c r="J60" s="142">
        <v>15</v>
      </c>
      <c r="K60" s="147">
        <f t="shared" ca="1" si="5"/>
        <v>7363</v>
      </c>
      <c r="L60" s="10" t="s">
        <v>61</v>
      </c>
      <c r="M60" s="9"/>
      <c r="N60" s="9"/>
      <c r="O60" s="9"/>
    </row>
    <row r="61" spans="2:15" x14ac:dyDescent="0.3">
      <c r="B61" s="9"/>
      <c r="C61" s="10"/>
      <c r="D61" s="143">
        <f t="shared" ca="1" si="0"/>
        <v>43</v>
      </c>
      <c r="E61" s="144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>44884</v>
      </c>
      <c r="F61" s="145">
        <f t="shared" ca="1" si="4"/>
        <v>210</v>
      </c>
      <c r="G61" s="145">
        <f t="shared" ca="1" si="1"/>
        <v>15</v>
      </c>
      <c r="H61" s="142">
        <f t="shared" ca="1" si="2"/>
        <v>195</v>
      </c>
      <c r="I61" s="146">
        <f t="shared" ca="1" si="3"/>
        <v>0</v>
      </c>
      <c r="J61" s="142">
        <v>15</v>
      </c>
      <c r="K61" s="147">
        <f t="shared" ca="1" si="5"/>
        <v>7363</v>
      </c>
      <c r="L61" s="10" t="s">
        <v>61</v>
      </c>
      <c r="M61" s="9"/>
      <c r="N61" s="9"/>
      <c r="O61" s="9"/>
    </row>
    <row r="62" spans="2:15" x14ac:dyDescent="0.3">
      <c r="B62" s="9"/>
      <c r="C62" s="10"/>
      <c r="D62" s="143">
        <f t="shared" ca="1" si="0"/>
        <v>44</v>
      </c>
      <c r="E62" s="144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>44891</v>
      </c>
      <c r="F62" s="145">
        <f t="shared" ca="1" si="4"/>
        <v>210</v>
      </c>
      <c r="G62" s="145">
        <f t="shared" ca="1" si="1"/>
        <v>15</v>
      </c>
      <c r="H62" s="142">
        <f t="shared" ca="1" si="2"/>
        <v>195</v>
      </c>
      <c r="I62" s="146">
        <f t="shared" ca="1" si="3"/>
        <v>0</v>
      </c>
      <c r="J62" s="142">
        <v>15</v>
      </c>
      <c r="K62" s="147">
        <f t="shared" ca="1" si="5"/>
        <v>7363</v>
      </c>
      <c r="L62" s="10" t="s">
        <v>61</v>
      </c>
      <c r="M62" s="9"/>
      <c r="N62" s="9"/>
      <c r="O62" s="9"/>
    </row>
    <row r="63" spans="2:15" x14ac:dyDescent="0.3">
      <c r="B63" s="9"/>
      <c r="C63" s="10"/>
      <c r="D63" s="143">
        <f t="shared" ca="1" si="0"/>
        <v>45</v>
      </c>
      <c r="E63" s="144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>44898</v>
      </c>
      <c r="F63" s="145">
        <f t="shared" ca="1" si="4"/>
        <v>210</v>
      </c>
      <c r="G63" s="145">
        <f t="shared" ca="1" si="1"/>
        <v>15</v>
      </c>
      <c r="H63" s="142">
        <f t="shared" ca="1" si="2"/>
        <v>195</v>
      </c>
      <c r="I63" s="146">
        <f t="shared" ca="1" si="3"/>
        <v>0</v>
      </c>
      <c r="J63" s="142">
        <v>15</v>
      </c>
      <c r="K63" s="147">
        <f t="shared" ca="1" si="5"/>
        <v>7363</v>
      </c>
      <c r="L63" s="10" t="s">
        <v>61</v>
      </c>
      <c r="M63" s="9"/>
      <c r="N63" s="9"/>
      <c r="O63" s="9"/>
    </row>
    <row r="64" spans="2:15" x14ac:dyDescent="0.3">
      <c r="B64" s="9"/>
      <c r="C64" s="10"/>
      <c r="D64" s="143">
        <f t="shared" ca="1" si="0"/>
        <v>46</v>
      </c>
      <c r="E64" s="144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>44905</v>
      </c>
      <c r="F64" s="145">
        <f t="shared" ca="1" si="4"/>
        <v>210</v>
      </c>
      <c r="G64" s="145">
        <f t="shared" ca="1" si="1"/>
        <v>15</v>
      </c>
      <c r="H64" s="142">
        <f t="shared" ca="1" si="2"/>
        <v>195</v>
      </c>
      <c r="I64" s="146">
        <f t="shared" ca="1" si="3"/>
        <v>0</v>
      </c>
      <c r="J64" s="142">
        <v>15</v>
      </c>
      <c r="K64" s="147">
        <f t="shared" ca="1" si="5"/>
        <v>7363</v>
      </c>
      <c r="L64" s="10" t="s">
        <v>61</v>
      </c>
      <c r="M64" s="9"/>
      <c r="N64" s="9"/>
      <c r="O64" s="9"/>
    </row>
    <row r="65" spans="2:15" x14ac:dyDescent="0.3">
      <c r="B65" s="9"/>
      <c r="C65" s="10"/>
      <c r="D65" s="143">
        <f t="shared" ca="1" si="0"/>
        <v>47</v>
      </c>
      <c r="E65" s="144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>44912</v>
      </c>
      <c r="F65" s="145">
        <f t="shared" ca="1" si="4"/>
        <v>210</v>
      </c>
      <c r="G65" s="145">
        <f t="shared" ca="1" si="1"/>
        <v>15</v>
      </c>
      <c r="H65" s="142">
        <f t="shared" ca="1" si="2"/>
        <v>195</v>
      </c>
      <c r="I65" s="146">
        <f t="shared" ca="1" si="3"/>
        <v>0</v>
      </c>
      <c r="J65" s="142">
        <v>15</v>
      </c>
      <c r="K65" s="147">
        <f t="shared" ca="1" si="5"/>
        <v>7363</v>
      </c>
      <c r="L65" s="10" t="s">
        <v>61</v>
      </c>
      <c r="M65" s="9"/>
      <c r="N65" s="9"/>
      <c r="O65" s="9"/>
    </row>
    <row r="66" spans="2:15" x14ac:dyDescent="0.3">
      <c r="B66" s="9"/>
      <c r="C66" s="10"/>
      <c r="D66" s="143">
        <f t="shared" ca="1" si="0"/>
        <v>48</v>
      </c>
      <c r="E66" s="144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>44919</v>
      </c>
      <c r="F66" s="145">
        <f t="shared" ca="1" si="4"/>
        <v>210</v>
      </c>
      <c r="G66" s="145">
        <f t="shared" ca="1" si="1"/>
        <v>15</v>
      </c>
      <c r="H66" s="142">
        <f t="shared" ca="1" si="2"/>
        <v>195</v>
      </c>
      <c r="I66" s="146">
        <f t="shared" ca="1" si="3"/>
        <v>0</v>
      </c>
      <c r="J66" s="142">
        <v>15</v>
      </c>
      <c r="K66" s="147">
        <f t="shared" ca="1" si="5"/>
        <v>7363</v>
      </c>
      <c r="L66" s="10" t="s">
        <v>61</v>
      </c>
      <c r="M66" s="9"/>
      <c r="N66" s="9"/>
      <c r="O66" s="9"/>
    </row>
    <row r="67" spans="2:15" x14ac:dyDescent="0.3">
      <c r="B67" s="9"/>
      <c r="C67" s="10"/>
      <c r="D67" s="143">
        <f t="shared" ca="1" si="0"/>
        <v>49</v>
      </c>
      <c r="E67" s="144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>44926</v>
      </c>
      <c r="F67" s="145">
        <f t="shared" ca="1" si="4"/>
        <v>210</v>
      </c>
      <c r="G67" s="145">
        <f t="shared" ca="1" si="1"/>
        <v>15</v>
      </c>
      <c r="H67" s="142">
        <f t="shared" ca="1" si="2"/>
        <v>195</v>
      </c>
      <c r="I67" s="146">
        <f t="shared" ca="1" si="3"/>
        <v>0</v>
      </c>
      <c r="J67" s="142">
        <v>15</v>
      </c>
      <c r="K67" s="147">
        <f t="shared" ca="1" si="5"/>
        <v>7363</v>
      </c>
      <c r="L67" s="10" t="s">
        <v>61</v>
      </c>
      <c r="M67" s="9"/>
      <c r="N67" s="9"/>
      <c r="O67" s="9"/>
    </row>
    <row r="68" spans="2:15" x14ac:dyDescent="0.3">
      <c r="B68" s="9"/>
      <c r="C68" s="10"/>
      <c r="D68" s="143">
        <f t="shared" ca="1" si="0"/>
        <v>50</v>
      </c>
      <c r="E68" s="144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>44933</v>
      </c>
      <c r="F68" s="145">
        <f t="shared" ca="1" si="4"/>
        <v>7378</v>
      </c>
      <c r="G68" s="145">
        <f t="shared" ca="1" si="1"/>
        <v>15</v>
      </c>
      <c r="H68" s="142">
        <f t="shared" ca="1" si="2"/>
        <v>7363</v>
      </c>
      <c r="I68" s="146">
        <f t="shared" ca="1" si="3"/>
        <v>0</v>
      </c>
      <c r="J68" s="142">
        <v>7378</v>
      </c>
      <c r="K68" s="147">
        <f t="shared" ca="1" si="5"/>
        <v>0</v>
      </c>
      <c r="L68" s="10" t="s">
        <v>61</v>
      </c>
      <c r="M68" s="9"/>
      <c r="N68" s="9"/>
      <c r="O68" s="9"/>
    </row>
    <row r="69" spans="2:15" x14ac:dyDescent="0.3">
      <c r="B69" s="9"/>
      <c r="C69" s="10"/>
      <c r="D69" s="130" t="str">
        <f t="shared" ca="1" si="0"/>
        <v/>
      </c>
      <c r="E69" s="131" t="str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/>
      </c>
      <c r="F69" s="132" t="str">
        <f t="shared" ca="1" si="4"/>
        <v/>
      </c>
      <c r="G69" s="132" t="str">
        <f t="shared" ca="1" si="1"/>
        <v/>
      </c>
      <c r="H69" s="133" t="str">
        <f t="shared" ca="1" si="2"/>
        <v/>
      </c>
      <c r="I69" s="134" t="str">
        <f t="shared" ca="1" si="3"/>
        <v/>
      </c>
      <c r="J69" s="133" t="str">
        <f t="shared" ref="J69:J83" ca="1" si="6">IF($P$17=1,IF(F69&gt;=K68,F69,IF(OR($F$12="",$F$12&lt;F69),F69,IF($F$12&gt;=F69,IF(D69&lt;$K$12,IF(AND(D69&lt;&gt;"",F69+($F$12-F69)&lt;K68),$F$12,IF(AND(D69&lt;&gt;"",K68&lt;&gt;""),F69,IF(D69&lt;&gt;"",0,""))),""),0))),"")</f>
        <v/>
      </c>
      <c r="K69" s="147" t="str">
        <f t="shared" ca="1" si="5"/>
        <v/>
      </c>
      <c r="L69" s="10"/>
      <c r="M69" s="9"/>
      <c r="N69" s="9"/>
      <c r="O69" s="9"/>
    </row>
    <row r="70" spans="2:15" x14ac:dyDescent="0.3">
      <c r="B70" s="9"/>
      <c r="C70" s="10"/>
      <c r="D70" s="130" t="str">
        <f t="shared" ca="1" si="0"/>
        <v/>
      </c>
      <c r="E70" s="131" t="str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/>
      </c>
      <c r="F70" s="132" t="str">
        <f t="shared" ca="1" si="4"/>
        <v/>
      </c>
      <c r="G70" s="132" t="str">
        <f t="shared" ca="1" si="1"/>
        <v/>
      </c>
      <c r="H70" s="133" t="str">
        <f t="shared" ca="1" si="2"/>
        <v/>
      </c>
      <c r="I70" s="134" t="str">
        <f t="shared" ca="1" si="3"/>
        <v/>
      </c>
      <c r="J70" s="133" t="str">
        <f t="shared" ca="1" si="6"/>
        <v/>
      </c>
      <c r="K70" s="147" t="str">
        <f t="shared" ca="1" si="5"/>
        <v/>
      </c>
      <c r="L70" s="10"/>
      <c r="M70" s="9"/>
      <c r="N70" s="9"/>
      <c r="O70" s="9"/>
    </row>
    <row r="71" spans="2:15" x14ac:dyDescent="0.3">
      <c r="B71" s="9"/>
      <c r="C71" s="10"/>
      <c r="D71" s="130" t="str">
        <f t="shared" ca="1" si="0"/>
        <v/>
      </c>
      <c r="E71" s="131" t="str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/>
      </c>
      <c r="F71" s="132" t="str">
        <f t="shared" ca="1" si="4"/>
        <v/>
      </c>
      <c r="G71" s="132" t="str">
        <f t="shared" ca="1" si="1"/>
        <v/>
      </c>
      <c r="H71" s="133" t="str">
        <f t="shared" ca="1" si="2"/>
        <v/>
      </c>
      <c r="I71" s="134" t="str">
        <f t="shared" ca="1" si="3"/>
        <v/>
      </c>
      <c r="J71" s="133" t="str">
        <f t="shared" ca="1" si="6"/>
        <v/>
      </c>
      <c r="K71" s="147" t="str">
        <f t="shared" ca="1" si="5"/>
        <v/>
      </c>
      <c r="L71" s="10"/>
      <c r="M71" s="9"/>
      <c r="N71" s="9"/>
      <c r="O71" s="9"/>
    </row>
    <row r="72" spans="2:15" x14ac:dyDescent="0.3">
      <c r="B72" s="9"/>
      <c r="C72" s="10"/>
      <c r="D72" s="130" t="str">
        <f t="shared" ca="1" si="0"/>
        <v/>
      </c>
      <c r="E72" s="131" t="str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/>
      </c>
      <c r="F72" s="132" t="str">
        <f t="shared" ca="1" si="4"/>
        <v/>
      </c>
      <c r="G72" s="132" t="str">
        <f t="shared" ca="1" si="1"/>
        <v/>
      </c>
      <c r="H72" s="133" t="str">
        <f t="shared" ca="1" si="2"/>
        <v/>
      </c>
      <c r="I72" s="134" t="str">
        <f t="shared" ca="1" si="3"/>
        <v/>
      </c>
      <c r="J72" s="133" t="str">
        <f t="shared" ca="1" si="6"/>
        <v/>
      </c>
      <c r="K72" s="147" t="str">
        <f t="shared" ca="1" si="5"/>
        <v/>
      </c>
      <c r="L72" s="10"/>
      <c r="M72" s="9"/>
      <c r="N72" s="9"/>
      <c r="O72" s="9"/>
    </row>
    <row r="73" spans="2:15" x14ac:dyDescent="0.3">
      <c r="B73" s="9"/>
      <c r="C73" s="10"/>
      <c r="D73" s="130" t="str">
        <f t="shared" ca="1" si="0"/>
        <v/>
      </c>
      <c r="E73" s="131" t="str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/>
      </c>
      <c r="F73" s="132" t="str">
        <f t="shared" ca="1" si="4"/>
        <v/>
      </c>
      <c r="G73" s="132" t="str">
        <f t="shared" ca="1" si="1"/>
        <v/>
      </c>
      <c r="H73" s="133" t="str">
        <f t="shared" ca="1" si="2"/>
        <v/>
      </c>
      <c r="I73" s="134" t="str">
        <f t="shared" ca="1" si="3"/>
        <v/>
      </c>
      <c r="J73" s="133" t="str">
        <f t="shared" ca="1" si="6"/>
        <v/>
      </c>
      <c r="K73" s="147" t="str">
        <f t="shared" ca="1" si="5"/>
        <v/>
      </c>
      <c r="L73" s="10"/>
      <c r="M73" s="9"/>
      <c r="N73" s="9"/>
      <c r="O73" s="9"/>
    </row>
    <row r="74" spans="2:15" x14ac:dyDescent="0.3">
      <c r="B74" s="9"/>
      <c r="C74" s="10"/>
      <c r="D74" s="130" t="str">
        <f t="shared" ca="1" si="0"/>
        <v/>
      </c>
      <c r="E74" s="131" t="str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/>
      </c>
      <c r="F74" s="132" t="str">
        <f t="shared" ca="1" si="4"/>
        <v/>
      </c>
      <c r="G74" s="132" t="str">
        <f t="shared" ca="1" si="1"/>
        <v/>
      </c>
      <c r="H74" s="133" t="str">
        <f t="shared" ca="1" si="2"/>
        <v/>
      </c>
      <c r="I74" s="134" t="str">
        <f t="shared" ca="1" si="3"/>
        <v/>
      </c>
      <c r="J74" s="133" t="str">
        <f t="shared" ca="1" si="6"/>
        <v/>
      </c>
      <c r="K74" s="147" t="str">
        <f t="shared" ca="1" si="5"/>
        <v/>
      </c>
      <c r="L74" s="10"/>
      <c r="M74" s="9"/>
      <c r="N74" s="9"/>
      <c r="O74" s="9"/>
    </row>
    <row r="75" spans="2:15" x14ac:dyDescent="0.3">
      <c r="B75" s="9"/>
      <c r="C75" s="10"/>
      <c r="D75" s="130" t="str">
        <f t="shared" ca="1" si="0"/>
        <v/>
      </c>
      <c r="E75" s="131" t="str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/>
      </c>
      <c r="F75" s="132" t="str">
        <f t="shared" ca="1" si="4"/>
        <v/>
      </c>
      <c r="G75" s="132" t="str">
        <f t="shared" ca="1" si="1"/>
        <v/>
      </c>
      <c r="H75" s="133" t="str">
        <f t="shared" ca="1" si="2"/>
        <v/>
      </c>
      <c r="I75" s="134" t="str">
        <f t="shared" ca="1" si="3"/>
        <v/>
      </c>
      <c r="J75" s="133" t="str">
        <f t="shared" ca="1" si="6"/>
        <v/>
      </c>
      <c r="K75" s="147" t="str">
        <f t="shared" ca="1" si="5"/>
        <v/>
      </c>
      <c r="L75" s="10"/>
      <c r="M75" s="9"/>
      <c r="N75" s="9"/>
      <c r="O75" s="9"/>
    </row>
    <row r="76" spans="2:15" x14ac:dyDescent="0.3">
      <c r="B76" s="9"/>
      <c r="C76" s="10"/>
      <c r="D76" s="130" t="str">
        <f t="shared" ca="1" si="0"/>
        <v/>
      </c>
      <c r="E76" s="131" t="str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/>
      </c>
      <c r="F76" s="132" t="str">
        <f t="shared" ca="1" si="4"/>
        <v/>
      </c>
      <c r="G76" s="132" t="str">
        <f t="shared" ca="1" si="1"/>
        <v/>
      </c>
      <c r="H76" s="133" t="str">
        <f t="shared" ca="1" si="2"/>
        <v/>
      </c>
      <c r="I76" s="134" t="str">
        <f t="shared" ca="1" si="3"/>
        <v/>
      </c>
      <c r="J76" s="133" t="str">
        <f t="shared" ca="1" si="6"/>
        <v/>
      </c>
      <c r="K76" s="147" t="str">
        <f t="shared" ca="1" si="5"/>
        <v/>
      </c>
      <c r="L76" s="10"/>
      <c r="M76" s="9"/>
      <c r="N76" s="9"/>
      <c r="O76" s="9"/>
    </row>
    <row r="77" spans="2:15" x14ac:dyDescent="0.3">
      <c r="B77" s="9"/>
      <c r="C77" s="10"/>
      <c r="D77" s="130" t="str">
        <f t="shared" ca="1" si="0"/>
        <v/>
      </c>
      <c r="E77" s="131" t="str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/>
      </c>
      <c r="F77" s="132" t="str">
        <f t="shared" ca="1" si="4"/>
        <v/>
      </c>
      <c r="G77" s="132" t="str">
        <f t="shared" ca="1" si="1"/>
        <v/>
      </c>
      <c r="H77" s="133" t="str">
        <f t="shared" ca="1" si="2"/>
        <v/>
      </c>
      <c r="I77" s="134" t="str">
        <f t="shared" ca="1" si="3"/>
        <v/>
      </c>
      <c r="J77" s="133" t="str">
        <f t="shared" ca="1" si="6"/>
        <v/>
      </c>
      <c r="K77" s="147" t="str">
        <f t="shared" ca="1" si="5"/>
        <v/>
      </c>
      <c r="L77" s="10"/>
      <c r="M77" s="9"/>
      <c r="N77" s="9"/>
      <c r="O77" s="9"/>
    </row>
    <row r="78" spans="2:15" x14ac:dyDescent="0.3">
      <c r="B78" s="9"/>
      <c r="C78" s="10"/>
      <c r="D78" s="130" t="str">
        <f t="shared" ca="1" si="0"/>
        <v/>
      </c>
      <c r="E78" s="131" t="str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/>
      </c>
      <c r="F78" s="132" t="str">
        <f t="shared" ca="1" si="4"/>
        <v/>
      </c>
      <c r="G78" s="132" t="str">
        <f t="shared" ca="1" si="1"/>
        <v/>
      </c>
      <c r="H78" s="133" t="str">
        <f t="shared" ca="1" si="2"/>
        <v/>
      </c>
      <c r="I78" s="134" t="str">
        <f t="shared" ca="1" si="3"/>
        <v/>
      </c>
      <c r="J78" s="133" t="str">
        <f t="shared" ca="1" si="6"/>
        <v/>
      </c>
      <c r="K78" s="147" t="str">
        <f t="shared" ca="1" si="5"/>
        <v/>
      </c>
      <c r="L78" s="10"/>
      <c r="M78" s="9"/>
      <c r="N78" s="9"/>
      <c r="O78" s="9"/>
    </row>
    <row r="79" spans="2:15" x14ac:dyDescent="0.3">
      <c r="B79" s="9"/>
      <c r="C79" s="10"/>
      <c r="D79" s="130" t="str">
        <f t="shared" ca="1" si="0"/>
        <v/>
      </c>
      <c r="E79" s="131" t="str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/>
      </c>
      <c r="F79" s="132" t="str">
        <f t="shared" ca="1" si="4"/>
        <v/>
      </c>
      <c r="G79" s="132" t="str">
        <f t="shared" ca="1" si="1"/>
        <v/>
      </c>
      <c r="H79" s="133" t="str">
        <f t="shared" ca="1" si="2"/>
        <v/>
      </c>
      <c r="I79" s="134" t="str">
        <f t="shared" ca="1" si="3"/>
        <v/>
      </c>
      <c r="J79" s="133" t="str">
        <f t="shared" ca="1" si="6"/>
        <v/>
      </c>
      <c r="K79" s="147" t="str">
        <f t="shared" ca="1" si="5"/>
        <v/>
      </c>
      <c r="L79" s="10"/>
      <c r="M79" s="9"/>
      <c r="N79" s="9"/>
      <c r="O79" s="9"/>
    </row>
    <row r="80" spans="2:15" x14ac:dyDescent="0.3">
      <c r="B80" s="9"/>
      <c r="C80" s="10"/>
      <c r="D80" s="130" t="str">
        <f t="shared" ca="1" si="0"/>
        <v/>
      </c>
      <c r="E80" s="131" t="str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/>
      </c>
      <c r="F80" s="132" t="str">
        <f t="shared" ca="1" si="4"/>
        <v/>
      </c>
      <c r="G80" s="132" t="str">
        <f t="shared" ca="1" si="1"/>
        <v/>
      </c>
      <c r="H80" s="133" t="str">
        <f t="shared" ca="1" si="2"/>
        <v/>
      </c>
      <c r="I80" s="134" t="str">
        <f t="shared" ca="1" si="3"/>
        <v/>
      </c>
      <c r="J80" s="133" t="str">
        <f t="shared" ca="1" si="6"/>
        <v/>
      </c>
      <c r="K80" s="147" t="str">
        <f t="shared" ca="1" si="5"/>
        <v/>
      </c>
      <c r="L80" s="10"/>
      <c r="M80" s="9"/>
      <c r="N80" s="9"/>
      <c r="O80" s="9"/>
    </row>
    <row r="81" spans="2:15" x14ac:dyDescent="0.3">
      <c r="B81" s="9"/>
      <c r="C81" s="10"/>
      <c r="D81" s="130" t="str">
        <f t="shared" ca="1" si="0"/>
        <v/>
      </c>
      <c r="E81" s="131" t="str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/>
      </c>
      <c r="F81" s="132" t="str">
        <f t="shared" ca="1" si="4"/>
        <v/>
      </c>
      <c r="G81" s="132" t="str">
        <f t="shared" ca="1" si="1"/>
        <v/>
      </c>
      <c r="H81" s="133" t="str">
        <f t="shared" ca="1" si="2"/>
        <v/>
      </c>
      <c r="I81" s="134" t="str">
        <f t="shared" ca="1" si="3"/>
        <v/>
      </c>
      <c r="J81" s="133" t="str">
        <f t="shared" ca="1" si="6"/>
        <v/>
      </c>
      <c r="K81" s="147" t="str">
        <f t="shared" ca="1" si="5"/>
        <v/>
      </c>
      <c r="L81" s="10"/>
      <c r="M81" s="9"/>
      <c r="N81" s="9"/>
      <c r="O81" s="9"/>
    </row>
    <row r="82" spans="2:15" x14ac:dyDescent="0.3">
      <c r="B82" s="9"/>
      <c r="C82" s="10"/>
      <c r="D82" s="130" t="str">
        <f t="shared" ca="1" si="0"/>
        <v/>
      </c>
      <c r="E82" s="131" t="str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/>
      </c>
      <c r="F82" s="132" t="str">
        <f t="shared" ca="1" si="4"/>
        <v/>
      </c>
      <c r="G82" s="132" t="str">
        <f t="shared" ca="1" si="1"/>
        <v/>
      </c>
      <c r="H82" s="133" t="str">
        <f t="shared" ca="1" si="2"/>
        <v/>
      </c>
      <c r="I82" s="134" t="str">
        <f t="shared" ca="1" si="3"/>
        <v/>
      </c>
      <c r="J82" s="133" t="str">
        <f t="shared" ca="1" si="6"/>
        <v/>
      </c>
      <c r="K82" s="147" t="str">
        <f t="shared" ca="1" si="5"/>
        <v/>
      </c>
      <c r="L82" s="10"/>
      <c r="M82" s="9"/>
      <c r="N82" s="9"/>
      <c r="O82" s="9"/>
    </row>
    <row r="83" spans="2:15" x14ac:dyDescent="0.3">
      <c r="B83" s="9"/>
      <c r="C83" s="10"/>
      <c r="D83" s="130" t="str">
        <f t="shared" ca="1" si="0"/>
        <v/>
      </c>
      <c r="E83" s="131" t="str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/>
      </c>
      <c r="F83" s="132" t="str">
        <f t="shared" ca="1" si="4"/>
        <v/>
      </c>
      <c r="G83" s="132" t="str">
        <f t="shared" ca="1" si="1"/>
        <v/>
      </c>
      <c r="H83" s="133" t="str">
        <f t="shared" ca="1" si="2"/>
        <v/>
      </c>
      <c r="I83" s="134" t="str">
        <f t="shared" ca="1" si="3"/>
        <v/>
      </c>
      <c r="J83" s="133" t="str">
        <f t="shared" ca="1" si="6"/>
        <v/>
      </c>
      <c r="K83" s="147" t="str">
        <f t="shared" ca="1" si="5"/>
        <v/>
      </c>
      <c r="L83" s="10"/>
      <c r="M83" s="9"/>
      <c r="N83" s="9"/>
      <c r="O83" s="9"/>
    </row>
    <row r="84" spans="2:15" x14ac:dyDescent="0.3">
      <c r="B84" s="9"/>
      <c r="C84" s="10"/>
      <c r="D84" s="130" t="str">
        <f t="shared" ref="D84:D147" ca="1" si="7">IF(K83="","",IF($H$5,IF(OR(D83&gt;=$H$8,ROUND(K83,2)&lt;=0),"",D83+1),IF(OR(D83&gt;=$H$8,K83&lt;=0),"",D83+1)))</f>
        <v/>
      </c>
      <c r="E84" s="131" t="str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/>
      </c>
      <c r="F84" s="132" t="str">
        <f t="shared" ca="1" si="4"/>
        <v/>
      </c>
      <c r="G84" s="132" t="str">
        <f t="shared" ref="G84:G147" ca="1" si="8">IF($P$17=0,"",IF(D84&lt;&gt;"",IF(AND(D84=1,$H$4=1),0,IF($H$5,ROUND($K$5*K83,0),$K$5*K83)),""))</f>
        <v/>
      </c>
      <c r="H84" s="133" t="str">
        <f t="shared" ref="H84:H147" ca="1" si="9">IF($P$17=1,IF(D84="","",IF(I84&lt;&gt;"",F84-G84+I84,F84-G84)),"")</f>
        <v/>
      </c>
      <c r="I84" s="134" t="str">
        <f t="shared" ref="I84:I147" ca="1" si="10">IF($P$17=1,IF(J84&gt;=F84,IF(D84&lt;$K$12,IF(AND(D84&lt;&gt;"",F84+($J$19-F84)&lt;K83),(J84-F84),IF(AND(D84&lt;&gt;"",J84=F84),0,IF(D84&lt;&gt;"",0,""))),""),0),"")</f>
        <v/>
      </c>
      <c r="J84" s="133" t="str">
        <f t="shared" ref="J84:J147" ca="1" si="11">IF($P$17=1,IF(F84&gt;=K83,F84,IF(OR($F$12="",$F$12&lt;F84),F84,IF($F$12&gt;=F84,IF(D84&lt;$K$12,IF(AND(D84&lt;&gt;"",F84+($F$12-F84)&lt;K83),$F$12,IF(AND(D84&lt;&gt;"",K83&lt;&gt;""),F84,IF(D84&lt;&gt;"",0,""))),""),0))),"")</f>
        <v/>
      </c>
      <c r="K84" s="147" t="str">
        <f t="shared" ca="1" si="5"/>
        <v/>
      </c>
      <c r="L84" s="10"/>
      <c r="M84" s="9"/>
      <c r="N84" s="9"/>
      <c r="O84" s="9"/>
    </row>
    <row r="85" spans="2:15" x14ac:dyDescent="0.3">
      <c r="B85" s="9"/>
      <c r="C85" s="10"/>
      <c r="D85" s="130" t="str">
        <f t="shared" ca="1" si="7"/>
        <v/>
      </c>
      <c r="E85" s="131" t="str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/>
      </c>
      <c r="F85" s="132" t="str">
        <f t="shared" ref="F85:F148" ca="1" si="12">IF($P$17=1,IF(D85="","",IF($H$5,IF(OR(D85=$H$8,$K$12&gt;ROUND((1+$K$5)*K84,0),ROUND((1+$K$5)*K84,0),$K$12),IF(OR(D85=$H$8,$K$12&gt;(1+$K$5)*K84),ROUND((1+$K$5)*K84,0),$K$12)),0)),"")</f>
        <v/>
      </c>
      <c r="G85" s="132" t="str">
        <f t="shared" ca="1" si="8"/>
        <v/>
      </c>
      <c r="H85" s="133" t="str">
        <f t="shared" ca="1" si="9"/>
        <v/>
      </c>
      <c r="I85" s="134" t="str">
        <f t="shared" ca="1" si="10"/>
        <v/>
      </c>
      <c r="J85" s="133" t="str">
        <f t="shared" ca="1" si="11"/>
        <v/>
      </c>
      <c r="K85" s="147" t="str">
        <f t="shared" ref="K85:K148" ca="1" si="13">IF($P$17=1,IF(J85&lt;&gt;0,IF(D85&lt;&gt;"",K84-(J85-G85),""),K84),"")</f>
        <v/>
      </c>
      <c r="L85" s="10"/>
      <c r="M85" s="9"/>
      <c r="N85" s="9"/>
      <c r="O85" s="9"/>
    </row>
    <row r="86" spans="2:15" x14ac:dyDescent="0.3">
      <c r="B86" s="9"/>
      <c r="C86" s="10"/>
      <c r="D86" s="130" t="str">
        <f t="shared" ca="1" si="7"/>
        <v/>
      </c>
      <c r="E86" s="131" t="str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/>
      </c>
      <c r="F86" s="132" t="str">
        <f t="shared" ca="1" si="12"/>
        <v/>
      </c>
      <c r="G86" s="132" t="str">
        <f t="shared" ca="1" si="8"/>
        <v/>
      </c>
      <c r="H86" s="133" t="str">
        <f t="shared" ca="1" si="9"/>
        <v/>
      </c>
      <c r="I86" s="134" t="str">
        <f t="shared" ca="1" si="10"/>
        <v/>
      </c>
      <c r="J86" s="133" t="str">
        <f t="shared" ca="1" si="11"/>
        <v/>
      </c>
      <c r="K86" s="147" t="str">
        <f t="shared" ca="1" si="13"/>
        <v/>
      </c>
      <c r="L86" s="10"/>
      <c r="M86" s="9"/>
      <c r="N86" s="9"/>
      <c r="O86" s="9"/>
    </row>
    <row r="87" spans="2:15" x14ac:dyDescent="0.3">
      <c r="B87" s="9"/>
      <c r="C87" s="10"/>
      <c r="D87" s="130" t="str">
        <f t="shared" ca="1" si="7"/>
        <v/>
      </c>
      <c r="E87" s="131" t="str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/>
      </c>
      <c r="F87" s="132" t="str">
        <f t="shared" ca="1" si="12"/>
        <v/>
      </c>
      <c r="G87" s="132" t="str">
        <f t="shared" ca="1" si="8"/>
        <v/>
      </c>
      <c r="H87" s="133" t="str">
        <f t="shared" ca="1" si="9"/>
        <v/>
      </c>
      <c r="I87" s="134" t="str">
        <f t="shared" ca="1" si="10"/>
        <v/>
      </c>
      <c r="J87" s="133" t="str">
        <f t="shared" ca="1" si="11"/>
        <v/>
      </c>
      <c r="K87" s="147" t="str">
        <f t="shared" ca="1" si="13"/>
        <v/>
      </c>
      <c r="L87" s="10"/>
      <c r="M87" s="9"/>
      <c r="N87" s="9"/>
      <c r="O87" s="9"/>
    </row>
    <row r="88" spans="2:15" x14ac:dyDescent="0.3">
      <c r="B88" s="9"/>
      <c r="C88" s="10"/>
      <c r="D88" s="130" t="str">
        <f t="shared" ca="1" si="7"/>
        <v/>
      </c>
      <c r="E88" s="131" t="str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/>
      </c>
      <c r="F88" s="132" t="str">
        <f t="shared" ca="1" si="12"/>
        <v/>
      </c>
      <c r="G88" s="132" t="str">
        <f t="shared" ca="1" si="8"/>
        <v/>
      </c>
      <c r="H88" s="133" t="str">
        <f t="shared" ca="1" si="9"/>
        <v/>
      </c>
      <c r="I88" s="134" t="str">
        <f t="shared" ca="1" si="10"/>
        <v/>
      </c>
      <c r="J88" s="133" t="str">
        <f t="shared" ca="1" si="11"/>
        <v/>
      </c>
      <c r="K88" s="147" t="str">
        <f t="shared" ca="1" si="13"/>
        <v/>
      </c>
      <c r="L88" s="10"/>
      <c r="M88" s="9"/>
      <c r="N88" s="9"/>
      <c r="O88" s="9"/>
    </row>
    <row r="89" spans="2:15" x14ac:dyDescent="0.3">
      <c r="B89" s="9"/>
      <c r="C89" s="10"/>
      <c r="D89" s="130" t="str">
        <f t="shared" ca="1" si="7"/>
        <v/>
      </c>
      <c r="E89" s="131" t="str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/>
      </c>
      <c r="F89" s="132" t="str">
        <f t="shared" ca="1" si="12"/>
        <v/>
      </c>
      <c r="G89" s="132" t="str">
        <f t="shared" ca="1" si="8"/>
        <v/>
      </c>
      <c r="H89" s="133" t="str">
        <f t="shared" ca="1" si="9"/>
        <v/>
      </c>
      <c r="I89" s="134" t="str">
        <f t="shared" ca="1" si="10"/>
        <v/>
      </c>
      <c r="J89" s="133" t="str">
        <f t="shared" ca="1" si="11"/>
        <v/>
      </c>
      <c r="K89" s="147" t="str">
        <f t="shared" ca="1" si="13"/>
        <v/>
      </c>
      <c r="L89" s="10"/>
      <c r="M89" s="9"/>
      <c r="N89" s="9"/>
      <c r="O89" s="9"/>
    </row>
    <row r="90" spans="2:15" x14ac:dyDescent="0.3">
      <c r="B90" s="9"/>
      <c r="C90" s="10"/>
      <c r="D90" s="130" t="str">
        <f t="shared" ca="1" si="7"/>
        <v/>
      </c>
      <c r="E90" s="131" t="str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/>
      </c>
      <c r="F90" s="132" t="str">
        <f t="shared" ca="1" si="12"/>
        <v/>
      </c>
      <c r="G90" s="132" t="str">
        <f t="shared" ca="1" si="8"/>
        <v/>
      </c>
      <c r="H90" s="133" t="str">
        <f t="shared" ca="1" si="9"/>
        <v/>
      </c>
      <c r="I90" s="134" t="str">
        <f t="shared" ca="1" si="10"/>
        <v/>
      </c>
      <c r="J90" s="133" t="str">
        <f t="shared" ca="1" si="11"/>
        <v/>
      </c>
      <c r="K90" s="147" t="str">
        <f t="shared" ca="1" si="13"/>
        <v/>
      </c>
      <c r="L90" s="10"/>
      <c r="M90" s="9"/>
      <c r="N90" s="9"/>
      <c r="O90" s="9"/>
    </row>
    <row r="91" spans="2:15" x14ac:dyDescent="0.3">
      <c r="B91" s="9"/>
      <c r="C91" s="10"/>
      <c r="D91" s="130" t="str">
        <f t="shared" ca="1" si="7"/>
        <v/>
      </c>
      <c r="E91" s="131" t="str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/>
      </c>
      <c r="F91" s="132" t="str">
        <f t="shared" ca="1" si="12"/>
        <v/>
      </c>
      <c r="G91" s="132" t="str">
        <f t="shared" ca="1" si="8"/>
        <v/>
      </c>
      <c r="H91" s="133" t="str">
        <f t="shared" ca="1" si="9"/>
        <v/>
      </c>
      <c r="I91" s="134" t="str">
        <f t="shared" ca="1" si="10"/>
        <v/>
      </c>
      <c r="J91" s="133" t="str">
        <f t="shared" ca="1" si="11"/>
        <v/>
      </c>
      <c r="K91" s="147" t="str">
        <f t="shared" ca="1" si="13"/>
        <v/>
      </c>
      <c r="L91" s="10"/>
      <c r="M91" s="9"/>
      <c r="N91" s="9"/>
      <c r="O91" s="9"/>
    </row>
    <row r="92" spans="2:15" x14ac:dyDescent="0.3">
      <c r="B92" s="9"/>
      <c r="C92" s="10"/>
      <c r="D92" s="130" t="str">
        <f t="shared" ca="1" si="7"/>
        <v/>
      </c>
      <c r="E92" s="131" t="str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/>
      </c>
      <c r="F92" s="132" t="str">
        <f t="shared" ca="1" si="12"/>
        <v/>
      </c>
      <c r="G92" s="132" t="str">
        <f t="shared" ca="1" si="8"/>
        <v/>
      </c>
      <c r="H92" s="133" t="str">
        <f t="shared" ca="1" si="9"/>
        <v/>
      </c>
      <c r="I92" s="134" t="str">
        <f t="shared" ca="1" si="10"/>
        <v/>
      </c>
      <c r="J92" s="133" t="str">
        <f t="shared" ca="1" si="11"/>
        <v/>
      </c>
      <c r="K92" s="147" t="str">
        <f t="shared" ca="1" si="13"/>
        <v/>
      </c>
      <c r="L92" s="10"/>
      <c r="M92" s="9"/>
      <c r="N92" s="9"/>
      <c r="O92" s="9"/>
    </row>
    <row r="93" spans="2:15" x14ac:dyDescent="0.3">
      <c r="B93" s="9"/>
      <c r="C93" s="10"/>
      <c r="D93" s="130" t="str">
        <f t="shared" ca="1" si="7"/>
        <v/>
      </c>
      <c r="E93" s="131" t="str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/>
      </c>
      <c r="F93" s="132" t="str">
        <f t="shared" ca="1" si="12"/>
        <v/>
      </c>
      <c r="G93" s="132" t="str">
        <f t="shared" ca="1" si="8"/>
        <v/>
      </c>
      <c r="H93" s="133" t="str">
        <f t="shared" ca="1" si="9"/>
        <v/>
      </c>
      <c r="I93" s="134" t="str">
        <f t="shared" ca="1" si="10"/>
        <v/>
      </c>
      <c r="J93" s="133" t="str">
        <f t="shared" ca="1" si="11"/>
        <v/>
      </c>
      <c r="K93" s="147" t="str">
        <f t="shared" ca="1" si="13"/>
        <v/>
      </c>
      <c r="L93" s="10"/>
      <c r="M93" s="9"/>
      <c r="N93" s="9"/>
      <c r="O93" s="9"/>
    </row>
    <row r="94" spans="2:15" x14ac:dyDescent="0.3">
      <c r="B94" s="9"/>
      <c r="C94" s="10"/>
      <c r="D94" s="130" t="str">
        <f t="shared" ca="1" si="7"/>
        <v/>
      </c>
      <c r="E94" s="131" t="str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/>
      </c>
      <c r="F94" s="132" t="str">
        <f t="shared" ca="1" si="12"/>
        <v/>
      </c>
      <c r="G94" s="132" t="str">
        <f t="shared" ca="1" si="8"/>
        <v/>
      </c>
      <c r="H94" s="133" t="str">
        <f t="shared" ca="1" si="9"/>
        <v/>
      </c>
      <c r="I94" s="134" t="str">
        <f t="shared" ca="1" si="10"/>
        <v/>
      </c>
      <c r="J94" s="133" t="str">
        <f t="shared" ca="1" si="11"/>
        <v/>
      </c>
      <c r="K94" s="147" t="str">
        <f t="shared" ca="1" si="13"/>
        <v/>
      </c>
      <c r="L94" s="10"/>
      <c r="M94" s="9"/>
      <c r="N94" s="9"/>
      <c r="O94" s="9"/>
    </row>
    <row r="95" spans="2:15" x14ac:dyDescent="0.3">
      <c r="B95" s="9"/>
      <c r="C95" s="10"/>
      <c r="D95" s="130" t="str">
        <f t="shared" ca="1" si="7"/>
        <v/>
      </c>
      <c r="E95" s="131" t="str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/>
      </c>
      <c r="F95" s="132" t="str">
        <f t="shared" ca="1" si="12"/>
        <v/>
      </c>
      <c r="G95" s="132" t="str">
        <f t="shared" ca="1" si="8"/>
        <v/>
      </c>
      <c r="H95" s="133" t="str">
        <f t="shared" ca="1" si="9"/>
        <v/>
      </c>
      <c r="I95" s="134" t="str">
        <f t="shared" ca="1" si="10"/>
        <v/>
      </c>
      <c r="J95" s="133" t="str">
        <f t="shared" ca="1" si="11"/>
        <v/>
      </c>
      <c r="K95" s="147" t="str">
        <f t="shared" ca="1" si="13"/>
        <v/>
      </c>
      <c r="L95" s="10"/>
      <c r="M95" s="9"/>
      <c r="N95" s="9"/>
      <c r="O95" s="9"/>
    </row>
    <row r="96" spans="2:15" x14ac:dyDescent="0.3">
      <c r="B96" s="9"/>
      <c r="C96" s="10"/>
      <c r="D96" s="130" t="str">
        <f t="shared" ca="1" si="7"/>
        <v/>
      </c>
      <c r="E96" s="131" t="str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/>
      </c>
      <c r="F96" s="132" t="str">
        <f t="shared" ca="1" si="12"/>
        <v/>
      </c>
      <c r="G96" s="132" t="str">
        <f t="shared" ca="1" si="8"/>
        <v/>
      </c>
      <c r="H96" s="133" t="str">
        <f t="shared" ca="1" si="9"/>
        <v/>
      </c>
      <c r="I96" s="134" t="str">
        <f t="shared" ca="1" si="10"/>
        <v/>
      </c>
      <c r="J96" s="133" t="str">
        <f t="shared" ca="1" si="11"/>
        <v/>
      </c>
      <c r="K96" s="147" t="str">
        <f t="shared" ca="1" si="13"/>
        <v/>
      </c>
      <c r="L96" s="10"/>
      <c r="M96" s="9"/>
      <c r="N96" s="9"/>
      <c r="O96" s="9"/>
    </row>
    <row r="97" spans="2:15" x14ac:dyDescent="0.3">
      <c r="B97" s="9"/>
      <c r="C97" s="10"/>
      <c r="D97" s="130" t="str">
        <f t="shared" ca="1" si="7"/>
        <v/>
      </c>
      <c r="E97" s="131" t="str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/>
      </c>
      <c r="F97" s="132" t="str">
        <f t="shared" ca="1" si="12"/>
        <v/>
      </c>
      <c r="G97" s="132" t="str">
        <f t="shared" ca="1" si="8"/>
        <v/>
      </c>
      <c r="H97" s="133" t="str">
        <f t="shared" ca="1" si="9"/>
        <v/>
      </c>
      <c r="I97" s="134" t="str">
        <f t="shared" ca="1" si="10"/>
        <v/>
      </c>
      <c r="J97" s="133" t="str">
        <f t="shared" ca="1" si="11"/>
        <v/>
      </c>
      <c r="K97" s="147" t="str">
        <f t="shared" ca="1" si="13"/>
        <v/>
      </c>
      <c r="L97" s="10"/>
      <c r="M97" s="9"/>
      <c r="N97" s="9"/>
      <c r="O97" s="9"/>
    </row>
    <row r="98" spans="2:15" x14ac:dyDescent="0.3">
      <c r="B98" s="9"/>
      <c r="C98" s="10"/>
      <c r="D98" s="130" t="str">
        <f t="shared" ca="1" si="7"/>
        <v/>
      </c>
      <c r="E98" s="131" t="str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/>
      </c>
      <c r="F98" s="132" t="str">
        <f t="shared" ca="1" si="12"/>
        <v/>
      </c>
      <c r="G98" s="132" t="str">
        <f t="shared" ca="1" si="8"/>
        <v/>
      </c>
      <c r="H98" s="133" t="str">
        <f t="shared" ca="1" si="9"/>
        <v/>
      </c>
      <c r="I98" s="134" t="str">
        <f t="shared" ca="1" si="10"/>
        <v/>
      </c>
      <c r="J98" s="133" t="str">
        <f t="shared" ca="1" si="11"/>
        <v/>
      </c>
      <c r="K98" s="147" t="str">
        <f t="shared" ca="1" si="13"/>
        <v/>
      </c>
      <c r="L98" s="10"/>
      <c r="M98" s="9"/>
      <c r="N98" s="9"/>
      <c r="O98" s="9"/>
    </row>
    <row r="99" spans="2:15" x14ac:dyDescent="0.3">
      <c r="B99" s="9"/>
      <c r="C99" s="10"/>
      <c r="D99" s="130" t="str">
        <f t="shared" ca="1" si="7"/>
        <v/>
      </c>
      <c r="E99" s="131" t="str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/>
      </c>
      <c r="F99" s="132" t="str">
        <f t="shared" ca="1" si="12"/>
        <v/>
      </c>
      <c r="G99" s="132" t="str">
        <f t="shared" ca="1" si="8"/>
        <v/>
      </c>
      <c r="H99" s="133" t="str">
        <f t="shared" ca="1" si="9"/>
        <v/>
      </c>
      <c r="I99" s="134" t="str">
        <f t="shared" ca="1" si="10"/>
        <v/>
      </c>
      <c r="J99" s="133" t="str">
        <f t="shared" ca="1" si="11"/>
        <v/>
      </c>
      <c r="K99" s="147" t="str">
        <f t="shared" ca="1" si="13"/>
        <v/>
      </c>
      <c r="L99" s="10"/>
      <c r="M99" s="9"/>
      <c r="N99" s="9"/>
      <c r="O99" s="9"/>
    </row>
    <row r="100" spans="2:15" x14ac:dyDescent="0.3">
      <c r="B100" s="9"/>
      <c r="C100" s="10"/>
      <c r="D100" s="130" t="str">
        <f t="shared" ca="1" si="7"/>
        <v/>
      </c>
      <c r="E100" s="131" t="str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/>
      </c>
      <c r="F100" s="132" t="str">
        <f t="shared" ca="1" si="12"/>
        <v/>
      </c>
      <c r="G100" s="132" t="str">
        <f t="shared" ca="1" si="8"/>
        <v/>
      </c>
      <c r="H100" s="133" t="str">
        <f t="shared" ca="1" si="9"/>
        <v/>
      </c>
      <c r="I100" s="134" t="str">
        <f t="shared" ca="1" si="10"/>
        <v/>
      </c>
      <c r="J100" s="133" t="str">
        <f t="shared" ca="1" si="11"/>
        <v/>
      </c>
      <c r="K100" s="147" t="str">
        <f t="shared" ca="1" si="13"/>
        <v/>
      </c>
      <c r="L100" s="10"/>
      <c r="M100" s="9"/>
      <c r="N100" s="9"/>
      <c r="O100" s="9"/>
    </row>
    <row r="101" spans="2:15" x14ac:dyDescent="0.3">
      <c r="B101" s="9"/>
      <c r="C101" s="10"/>
      <c r="D101" s="130" t="str">
        <f t="shared" ca="1" si="7"/>
        <v/>
      </c>
      <c r="E101" s="131" t="str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/>
      </c>
      <c r="F101" s="132" t="str">
        <f t="shared" ca="1" si="12"/>
        <v/>
      </c>
      <c r="G101" s="132" t="str">
        <f t="shared" ca="1" si="8"/>
        <v/>
      </c>
      <c r="H101" s="133" t="str">
        <f t="shared" ca="1" si="9"/>
        <v/>
      </c>
      <c r="I101" s="134" t="str">
        <f t="shared" ca="1" si="10"/>
        <v/>
      </c>
      <c r="J101" s="133" t="str">
        <f t="shared" ca="1" si="11"/>
        <v/>
      </c>
      <c r="K101" s="147" t="str">
        <f t="shared" ca="1" si="13"/>
        <v/>
      </c>
      <c r="L101" s="10"/>
      <c r="M101" s="9"/>
      <c r="N101" s="9"/>
      <c r="O101" s="9"/>
    </row>
    <row r="102" spans="2:15" x14ac:dyDescent="0.3">
      <c r="B102" s="9"/>
      <c r="C102" s="10"/>
      <c r="D102" s="130" t="str">
        <f t="shared" ca="1" si="7"/>
        <v/>
      </c>
      <c r="E102" s="131" t="str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/>
      </c>
      <c r="F102" s="132" t="str">
        <f t="shared" ca="1" si="12"/>
        <v/>
      </c>
      <c r="G102" s="132" t="str">
        <f t="shared" ca="1" si="8"/>
        <v/>
      </c>
      <c r="H102" s="133" t="str">
        <f t="shared" ca="1" si="9"/>
        <v/>
      </c>
      <c r="I102" s="134" t="str">
        <f t="shared" ca="1" si="10"/>
        <v/>
      </c>
      <c r="J102" s="133" t="str">
        <f t="shared" ca="1" si="11"/>
        <v/>
      </c>
      <c r="K102" s="147" t="str">
        <f t="shared" ca="1" si="13"/>
        <v/>
      </c>
      <c r="L102" s="10"/>
      <c r="M102" s="9"/>
      <c r="N102" s="9"/>
      <c r="O102" s="9"/>
    </row>
    <row r="103" spans="2:15" x14ac:dyDescent="0.3">
      <c r="B103" s="9"/>
      <c r="C103" s="10"/>
      <c r="D103" s="130" t="str">
        <f t="shared" ca="1" si="7"/>
        <v/>
      </c>
      <c r="E103" s="131" t="str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/>
      </c>
      <c r="F103" s="132" t="str">
        <f t="shared" ca="1" si="12"/>
        <v/>
      </c>
      <c r="G103" s="132" t="str">
        <f t="shared" ca="1" si="8"/>
        <v/>
      </c>
      <c r="H103" s="133" t="str">
        <f t="shared" ca="1" si="9"/>
        <v/>
      </c>
      <c r="I103" s="134" t="str">
        <f t="shared" ca="1" si="10"/>
        <v/>
      </c>
      <c r="J103" s="133" t="str">
        <f t="shared" ca="1" si="11"/>
        <v/>
      </c>
      <c r="K103" s="147" t="str">
        <f t="shared" ca="1" si="13"/>
        <v/>
      </c>
      <c r="L103" s="10"/>
      <c r="M103" s="9"/>
      <c r="N103" s="9"/>
      <c r="O103" s="9"/>
    </row>
    <row r="104" spans="2:15" x14ac:dyDescent="0.3">
      <c r="B104" s="9"/>
      <c r="C104" s="10"/>
      <c r="D104" s="130" t="str">
        <f t="shared" ca="1" si="7"/>
        <v/>
      </c>
      <c r="E104" s="131" t="str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/>
      </c>
      <c r="F104" s="132" t="str">
        <f t="shared" ca="1" si="12"/>
        <v/>
      </c>
      <c r="G104" s="132" t="str">
        <f t="shared" ca="1" si="8"/>
        <v/>
      </c>
      <c r="H104" s="133" t="str">
        <f t="shared" ca="1" si="9"/>
        <v/>
      </c>
      <c r="I104" s="134" t="str">
        <f t="shared" ca="1" si="10"/>
        <v/>
      </c>
      <c r="J104" s="133" t="str">
        <f t="shared" ca="1" si="11"/>
        <v/>
      </c>
      <c r="K104" s="147" t="str">
        <f t="shared" ca="1" si="13"/>
        <v/>
      </c>
      <c r="L104" s="10"/>
      <c r="M104" s="9"/>
      <c r="N104" s="9"/>
      <c r="O104" s="9"/>
    </row>
    <row r="105" spans="2:15" x14ac:dyDescent="0.3">
      <c r="B105" s="9"/>
      <c r="C105" s="10"/>
      <c r="D105" s="130" t="str">
        <f t="shared" ca="1" si="7"/>
        <v/>
      </c>
      <c r="E105" s="131" t="str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/>
      </c>
      <c r="F105" s="132" t="str">
        <f t="shared" ca="1" si="12"/>
        <v/>
      </c>
      <c r="G105" s="132" t="str">
        <f t="shared" ca="1" si="8"/>
        <v/>
      </c>
      <c r="H105" s="133" t="str">
        <f t="shared" ca="1" si="9"/>
        <v/>
      </c>
      <c r="I105" s="134" t="str">
        <f t="shared" ca="1" si="10"/>
        <v/>
      </c>
      <c r="J105" s="133" t="str">
        <f t="shared" ca="1" si="11"/>
        <v/>
      </c>
      <c r="K105" s="147" t="str">
        <f t="shared" ca="1" si="13"/>
        <v/>
      </c>
      <c r="L105" s="10"/>
      <c r="M105" s="9"/>
      <c r="N105" s="9"/>
      <c r="O105" s="9"/>
    </row>
    <row r="106" spans="2:15" x14ac:dyDescent="0.3">
      <c r="B106" s="9"/>
      <c r="C106" s="10"/>
      <c r="D106" s="130" t="str">
        <f t="shared" ca="1" si="7"/>
        <v/>
      </c>
      <c r="E106" s="131" t="str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/>
      </c>
      <c r="F106" s="132" t="str">
        <f t="shared" ca="1" si="12"/>
        <v/>
      </c>
      <c r="G106" s="132" t="str">
        <f t="shared" ca="1" si="8"/>
        <v/>
      </c>
      <c r="H106" s="133" t="str">
        <f t="shared" ca="1" si="9"/>
        <v/>
      </c>
      <c r="I106" s="134" t="str">
        <f t="shared" ca="1" si="10"/>
        <v/>
      </c>
      <c r="J106" s="133" t="str">
        <f t="shared" ca="1" si="11"/>
        <v/>
      </c>
      <c r="K106" s="147" t="str">
        <f t="shared" ca="1" si="13"/>
        <v/>
      </c>
      <c r="L106" s="10"/>
      <c r="M106" s="9"/>
      <c r="N106" s="9"/>
      <c r="O106" s="9"/>
    </row>
    <row r="107" spans="2:15" x14ac:dyDescent="0.3">
      <c r="B107" s="9"/>
      <c r="C107" s="10"/>
      <c r="D107" s="130" t="str">
        <f t="shared" ca="1" si="7"/>
        <v/>
      </c>
      <c r="E107" s="131" t="str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/>
      </c>
      <c r="F107" s="132" t="str">
        <f t="shared" ca="1" si="12"/>
        <v/>
      </c>
      <c r="G107" s="132" t="str">
        <f t="shared" ca="1" si="8"/>
        <v/>
      </c>
      <c r="H107" s="133" t="str">
        <f t="shared" ca="1" si="9"/>
        <v/>
      </c>
      <c r="I107" s="134" t="str">
        <f t="shared" ca="1" si="10"/>
        <v/>
      </c>
      <c r="J107" s="133" t="str">
        <f t="shared" ca="1" si="11"/>
        <v/>
      </c>
      <c r="K107" s="147" t="str">
        <f t="shared" ca="1" si="13"/>
        <v/>
      </c>
      <c r="L107" s="10"/>
      <c r="M107" s="9"/>
      <c r="N107" s="9"/>
      <c r="O107" s="9"/>
    </row>
    <row r="108" spans="2:15" x14ac:dyDescent="0.3">
      <c r="B108" s="9"/>
      <c r="C108" s="10"/>
      <c r="D108" s="130" t="str">
        <f t="shared" ca="1" si="7"/>
        <v/>
      </c>
      <c r="E108" s="131" t="str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/>
      </c>
      <c r="F108" s="132" t="str">
        <f t="shared" ca="1" si="12"/>
        <v/>
      </c>
      <c r="G108" s="132" t="str">
        <f t="shared" ca="1" si="8"/>
        <v/>
      </c>
      <c r="H108" s="133" t="str">
        <f t="shared" ca="1" si="9"/>
        <v/>
      </c>
      <c r="I108" s="134" t="str">
        <f t="shared" ca="1" si="10"/>
        <v/>
      </c>
      <c r="J108" s="133" t="str">
        <f t="shared" ca="1" si="11"/>
        <v/>
      </c>
      <c r="K108" s="147" t="str">
        <f t="shared" ca="1" si="13"/>
        <v/>
      </c>
      <c r="L108" s="10"/>
      <c r="M108" s="9"/>
      <c r="N108" s="9"/>
      <c r="O108" s="9"/>
    </row>
    <row r="109" spans="2:15" x14ac:dyDescent="0.3">
      <c r="B109" s="9"/>
      <c r="C109" s="10"/>
      <c r="D109" s="130" t="str">
        <f t="shared" ca="1" si="7"/>
        <v/>
      </c>
      <c r="E109" s="131" t="str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/>
      </c>
      <c r="F109" s="132" t="str">
        <f t="shared" ca="1" si="12"/>
        <v/>
      </c>
      <c r="G109" s="132" t="str">
        <f t="shared" ca="1" si="8"/>
        <v/>
      </c>
      <c r="H109" s="133" t="str">
        <f t="shared" ca="1" si="9"/>
        <v/>
      </c>
      <c r="I109" s="134" t="str">
        <f t="shared" ca="1" si="10"/>
        <v/>
      </c>
      <c r="J109" s="133" t="str">
        <f t="shared" ca="1" si="11"/>
        <v/>
      </c>
      <c r="K109" s="147" t="str">
        <f t="shared" ca="1" si="13"/>
        <v/>
      </c>
      <c r="L109" s="10"/>
      <c r="M109" s="9"/>
      <c r="N109" s="9"/>
      <c r="O109" s="9"/>
    </row>
    <row r="110" spans="2:15" x14ac:dyDescent="0.3">
      <c r="B110" s="9"/>
      <c r="C110" s="10"/>
      <c r="D110" s="130" t="str">
        <f t="shared" ca="1" si="7"/>
        <v/>
      </c>
      <c r="E110" s="131" t="str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/>
      </c>
      <c r="F110" s="132" t="str">
        <f t="shared" ca="1" si="12"/>
        <v/>
      </c>
      <c r="G110" s="132" t="str">
        <f t="shared" ca="1" si="8"/>
        <v/>
      </c>
      <c r="H110" s="133" t="str">
        <f t="shared" ca="1" si="9"/>
        <v/>
      </c>
      <c r="I110" s="134" t="str">
        <f t="shared" ca="1" si="10"/>
        <v/>
      </c>
      <c r="J110" s="133" t="str">
        <f t="shared" ca="1" si="11"/>
        <v/>
      </c>
      <c r="K110" s="147" t="str">
        <f t="shared" ca="1" si="13"/>
        <v/>
      </c>
      <c r="L110" s="10"/>
      <c r="M110" s="9"/>
      <c r="N110" s="9"/>
      <c r="O110" s="9"/>
    </row>
    <row r="111" spans="2:15" x14ac:dyDescent="0.3">
      <c r="B111" s="9"/>
      <c r="C111" s="10"/>
      <c r="D111" s="130" t="str">
        <f t="shared" ca="1" si="7"/>
        <v/>
      </c>
      <c r="E111" s="131" t="str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/>
      </c>
      <c r="F111" s="132" t="str">
        <f t="shared" ca="1" si="12"/>
        <v/>
      </c>
      <c r="G111" s="132" t="str">
        <f t="shared" ca="1" si="8"/>
        <v/>
      </c>
      <c r="H111" s="133" t="str">
        <f t="shared" ca="1" si="9"/>
        <v/>
      </c>
      <c r="I111" s="134" t="str">
        <f t="shared" ca="1" si="10"/>
        <v/>
      </c>
      <c r="J111" s="133" t="str">
        <f t="shared" ca="1" si="11"/>
        <v/>
      </c>
      <c r="K111" s="147" t="str">
        <f t="shared" ca="1" si="13"/>
        <v/>
      </c>
      <c r="L111" s="10"/>
      <c r="M111" s="9"/>
      <c r="N111" s="9"/>
      <c r="O111" s="9"/>
    </row>
    <row r="112" spans="2:15" x14ac:dyDescent="0.3">
      <c r="B112" s="9"/>
      <c r="C112" s="10"/>
      <c r="D112" s="130" t="str">
        <f t="shared" ca="1" si="7"/>
        <v/>
      </c>
      <c r="E112" s="131" t="str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/>
      </c>
      <c r="F112" s="132" t="str">
        <f t="shared" ca="1" si="12"/>
        <v/>
      </c>
      <c r="G112" s="132" t="str">
        <f t="shared" ca="1" si="8"/>
        <v/>
      </c>
      <c r="H112" s="133" t="str">
        <f t="shared" ca="1" si="9"/>
        <v/>
      </c>
      <c r="I112" s="134" t="str">
        <f t="shared" ca="1" si="10"/>
        <v/>
      </c>
      <c r="J112" s="133" t="str">
        <f t="shared" ca="1" si="11"/>
        <v/>
      </c>
      <c r="K112" s="147" t="str">
        <f t="shared" ca="1" si="13"/>
        <v/>
      </c>
      <c r="L112" s="10"/>
      <c r="M112" s="9"/>
      <c r="N112" s="9"/>
      <c r="O112" s="9"/>
    </row>
    <row r="113" spans="2:15" x14ac:dyDescent="0.3">
      <c r="B113" s="9"/>
      <c r="C113" s="10"/>
      <c r="D113" s="130" t="str">
        <f t="shared" ca="1" si="7"/>
        <v/>
      </c>
      <c r="E113" s="131" t="str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/>
      </c>
      <c r="F113" s="132" t="str">
        <f t="shared" ca="1" si="12"/>
        <v/>
      </c>
      <c r="G113" s="132" t="str">
        <f t="shared" ca="1" si="8"/>
        <v/>
      </c>
      <c r="H113" s="133" t="str">
        <f t="shared" ca="1" si="9"/>
        <v/>
      </c>
      <c r="I113" s="134" t="str">
        <f t="shared" ca="1" si="10"/>
        <v/>
      </c>
      <c r="J113" s="133" t="str">
        <f t="shared" ca="1" si="11"/>
        <v/>
      </c>
      <c r="K113" s="147" t="str">
        <f t="shared" ca="1" si="13"/>
        <v/>
      </c>
      <c r="L113" s="10"/>
      <c r="M113" s="9"/>
      <c r="N113" s="9"/>
      <c r="O113" s="9"/>
    </row>
    <row r="114" spans="2:15" x14ac:dyDescent="0.3">
      <c r="B114" s="9"/>
      <c r="C114" s="10"/>
      <c r="D114" s="130" t="str">
        <f t="shared" ca="1" si="7"/>
        <v/>
      </c>
      <c r="E114" s="131" t="str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/>
      </c>
      <c r="F114" s="132" t="str">
        <f t="shared" ca="1" si="12"/>
        <v/>
      </c>
      <c r="G114" s="132" t="str">
        <f t="shared" ca="1" si="8"/>
        <v/>
      </c>
      <c r="H114" s="133" t="str">
        <f t="shared" ca="1" si="9"/>
        <v/>
      </c>
      <c r="I114" s="134" t="str">
        <f t="shared" ca="1" si="10"/>
        <v/>
      </c>
      <c r="J114" s="133" t="str">
        <f t="shared" ca="1" si="11"/>
        <v/>
      </c>
      <c r="K114" s="147" t="str">
        <f t="shared" ca="1" si="13"/>
        <v/>
      </c>
      <c r="L114" s="10"/>
      <c r="M114" s="9"/>
      <c r="N114" s="9"/>
      <c r="O114" s="9"/>
    </row>
    <row r="115" spans="2:15" x14ac:dyDescent="0.3">
      <c r="B115" s="9"/>
      <c r="C115" s="10"/>
      <c r="D115" s="130" t="str">
        <f t="shared" ca="1" si="7"/>
        <v/>
      </c>
      <c r="E115" s="131" t="str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/>
      </c>
      <c r="F115" s="132" t="str">
        <f t="shared" ca="1" si="12"/>
        <v/>
      </c>
      <c r="G115" s="132" t="str">
        <f t="shared" ca="1" si="8"/>
        <v/>
      </c>
      <c r="H115" s="133" t="str">
        <f t="shared" ca="1" si="9"/>
        <v/>
      </c>
      <c r="I115" s="134" t="str">
        <f t="shared" ca="1" si="10"/>
        <v/>
      </c>
      <c r="J115" s="133" t="str">
        <f t="shared" ca="1" si="11"/>
        <v/>
      </c>
      <c r="K115" s="147" t="str">
        <f t="shared" ca="1" si="13"/>
        <v/>
      </c>
      <c r="L115" s="10"/>
      <c r="M115" s="9"/>
      <c r="N115" s="9"/>
      <c r="O115" s="9"/>
    </row>
    <row r="116" spans="2:15" x14ac:dyDescent="0.3">
      <c r="B116" s="9"/>
      <c r="C116" s="10"/>
      <c r="D116" s="130" t="str">
        <f t="shared" ca="1" si="7"/>
        <v/>
      </c>
      <c r="E116" s="131" t="str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/>
      </c>
      <c r="F116" s="132" t="str">
        <f t="shared" ca="1" si="12"/>
        <v/>
      </c>
      <c r="G116" s="132" t="str">
        <f t="shared" ca="1" si="8"/>
        <v/>
      </c>
      <c r="H116" s="133" t="str">
        <f t="shared" ca="1" si="9"/>
        <v/>
      </c>
      <c r="I116" s="134" t="str">
        <f t="shared" ca="1" si="10"/>
        <v/>
      </c>
      <c r="J116" s="133" t="str">
        <f t="shared" ca="1" si="11"/>
        <v/>
      </c>
      <c r="K116" s="147" t="str">
        <f t="shared" ca="1" si="13"/>
        <v/>
      </c>
      <c r="L116" s="10"/>
      <c r="M116" s="9"/>
      <c r="N116" s="9"/>
      <c r="O116" s="9"/>
    </row>
    <row r="117" spans="2:15" x14ac:dyDescent="0.3">
      <c r="B117" s="9"/>
      <c r="C117" s="10"/>
      <c r="D117" s="130" t="str">
        <f t="shared" ca="1" si="7"/>
        <v/>
      </c>
      <c r="E117" s="131" t="str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/>
      </c>
      <c r="F117" s="132" t="str">
        <f t="shared" ca="1" si="12"/>
        <v/>
      </c>
      <c r="G117" s="132" t="str">
        <f t="shared" ca="1" si="8"/>
        <v/>
      </c>
      <c r="H117" s="133" t="str">
        <f t="shared" ca="1" si="9"/>
        <v/>
      </c>
      <c r="I117" s="134" t="str">
        <f t="shared" ca="1" si="10"/>
        <v/>
      </c>
      <c r="J117" s="133" t="str">
        <f t="shared" ca="1" si="11"/>
        <v/>
      </c>
      <c r="K117" s="147" t="str">
        <f t="shared" ca="1" si="13"/>
        <v/>
      </c>
      <c r="L117" s="10"/>
      <c r="M117" s="9"/>
      <c r="N117" s="9"/>
      <c r="O117" s="9"/>
    </row>
    <row r="118" spans="2:15" x14ac:dyDescent="0.3">
      <c r="B118" s="9"/>
      <c r="C118" s="10"/>
      <c r="D118" s="130" t="str">
        <f t="shared" ca="1" si="7"/>
        <v/>
      </c>
      <c r="E118" s="131" t="str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/>
      </c>
      <c r="F118" s="132" t="str">
        <f t="shared" ca="1" si="12"/>
        <v/>
      </c>
      <c r="G118" s="132" t="str">
        <f t="shared" ca="1" si="8"/>
        <v/>
      </c>
      <c r="H118" s="133" t="str">
        <f t="shared" ca="1" si="9"/>
        <v/>
      </c>
      <c r="I118" s="134" t="str">
        <f t="shared" ca="1" si="10"/>
        <v/>
      </c>
      <c r="J118" s="133" t="str">
        <f t="shared" ca="1" si="11"/>
        <v/>
      </c>
      <c r="K118" s="147" t="str">
        <f t="shared" ca="1" si="13"/>
        <v/>
      </c>
      <c r="L118" s="10"/>
      <c r="M118" s="9"/>
      <c r="N118" s="9"/>
      <c r="O118" s="9"/>
    </row>
    <row r="119" spans="2:15" x14ac:dyDescent="0.3">
      <c r="B119" s="9"/>
      <c r="C119" s="10"/>
      <c r="D119" s="130" t="str">
        <f t="shared" ca="1" si="7"/>
        <v/>
      </c>
      <c r="E119" s="13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132" t="str">
        <f t="shared" ca="1" si="12"/>
        <v/>
      </c>
      <c r="G119" s="132" t="str">
        <f t="shared" ca="1" si="8"/>
        <v/>
      </c>
      <c r="H119" s="133" t="str">
        <f t="shared" ca="1" si="9"/>
        <v/>
      </c>
      <c r="I119" s="134" t="str">
        <f t="shared" ca="1" si="10"/>
        <v/>
      </c>
      <c r="J119" s="133" t="str">
        <f t="shared" ca="1" si="11"/>
        <v/>
      </c>
      <c r="K119" s="147" t="str">
        <f t="shared" ca="1" si="13"/>
        <v/>
      </c>
      <c r="L119" s="10"/>
      <c r="M119" s="9"/>
      <c r="N119" s="9"/>
      <c r="O119" s="9"/>
    </row>
    <row r="120" spans="2:15" x14ac:dyDescent="0.3">
      <c r="B120" s="9"/>
      <c r="C120" s="10"/>
      <c r="D120" s="130" t="str">
        <f t="shared" ca="1" si="7"/>
        <v/>
      </c>
      <c r="E120" s="13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132" t="str">
        <f t="shared" ca="1" si="12"/>
        <v/>
      </c>
      <c r="G120" s="132" t="str">
        <f t="shared" ca="1" si="8"/>
        <v/>
      </c>
      <c r="H120" s="133" t="str">
        <f t="shared" ca="1" si="9"/>
        <v/>
      </c>
      <c r="I120" s="134" t="str">
        <f t="shared" ca="1" si="10"/>
        <v/>
      </c>
      <c r="J120" s="133" t="str">
        <f t="shared" ca="1" si="11"/>
        <v/>
      </c>
      <c r="K120" s="147" t="str">
        <f t="shared" ca="1" si="13"/>
        <v/>
      </c>
      <c r="L120" s="10"/>
      <c r="M120" s="9"/>
      <c r="N120" s="9"/>
      <c r="O120" s="9"/>
    </row>
    <row r="121" spans="2:15" x14ac:dyDescent="0.3">
      <c r="B121" s="9"/>
      <c r="C121" s="10"/>
      <c r="D121" s="130" t="str">
        <f t="shared" ca="1" si="7"/>
        <v/>
      </c>
      <c r="E121" s="13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132" t="str">
        <f t="shared" ca="1" si="12"/>
        <v/>
      </c>
      <c r="G121" s="132" t="str">
        <f t="shared" ca="1" si="8"/>
        <v/>
      </c>
      <c r="H121" s="133" t="str">
        <f t="shared" ca="1" si="9"/>
        <v/>
      </c>
      <c r="I121" s="134" t="str">
        <f t="shared" ca="1" si="10"/>
        <v/>
      </c>
      <c r="J121" s="133" t="str">
        <f t="shared" ca="1" si="11"/>
        <v/>
      </c>
      <c r="K121" s="147" t="str">
        <f t="shared" ca="1" si="13"/>
        <v/>
      </c>
      <c r="L121" s="10"/>
      <c r="M121" s="9"/>
      <c r="N121" s="9"/>
      <c r="O121" s="9"/>
    </row>
    <row r="122" spans="2:15" x14ac:dyDescent="0.3">
      <c r="B122" s="9"/>
      <c r="C122" s="10"/>
      <c r="D122" s="130" t="str">
        <f t="shared" ca="1" si="7"/>
        <v/>
      </c>
      <c r="E122" s="13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132" t="str">
        <f t="shared" ca="1" si="12"/>
        <v/>
      </c>
      <c r="G122" s="132" t="str">
        <f t="shared" ca="1" si="8"/>
        <v/>
      </c>
      <c r="H122" s="133" t="str">
        <f t="shared" ca="1" si="9"/>
        <v/>
      </c>
      <c r="I122" s="134" t="str">
        <f t="shared" ca="1" si="10"/>
        <v/>
      </c>
      <c r="J122" s="133" t="str">
        <f t="shared" ca="1" si="11"/>
        <v/>
      </c>
      <c r="K122" s="147" t="str">
        <f t="shared" ca="1" si="13"/>
        <v/>
      </c>
      <c r="L122" s="10"/>
      <c r="M122" s="9"/>
      <c r="N122" s="9"/>
      <c r="O122" s="9"/>
    </row>
    <row r="123" spans="2:15" x14ac:dyDescent="0.3">
      <c r="B123" s="9"/>
      <c r="C123" s="10"/>
      <c r="D123" s="130" t="str">
        <f t="shared" ca="1" si="7"/>
        <v/>
      </c>
      <c r="E123" s="13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132" t="str">
        <f t="shared" ca="1" si="12"/>
        <v/>
      </c>
      <c r="G123" s="132" t="str">
        <f t="shared" ca="1" si="8"/>
        <v/>
      </c>
      <c r="H123" s="133" t="str">
        <f t="shared" ca="1" si="9"/>
        <v/>
      </c>
      <c r="I123" s="134" t="str">
        <f t="shared" ca="1" si="10"/>
        <v/>
      </c>
      <c r="J123" s="133" t="str">
        <f t="shared" ca="1" si="11"/>
        <v/>
      </c>
      <c r="K123" s="147" t="str">
        <f t="shared" ca="1" si="13"/>
        <v/>
      </c>
      <c r="L123" s="10"/>
      <c r="M123" s="9"/>
      <c r="N123" s="9"/>
      <c r="O123" s="9"/>
    </row>
    <row r="124" spans="2:15" x14ac:dyDescent="0.3">
      <c r="B124" s="9"/>
      <c r="C124" s="10"/>
      <c r="D124" s="130" t="str">
        <f t="shared" ca="1" si="7"/>
        <v/>
      </c>
      <c r="E124" s="13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132" t="str">
        <f t="shared" ca="1" si="12"/>
        <v/>
      </c>
      <c r="G124" s="132" t="str">
        <f t="shared" ca="1" si="8"/>
        <v/>
      </c>
      <c r="H124" s="133" t="str">
        <f t="shared" ca="1" si="9"/>
        <v/>
      </c>
      <c r="I124" s="134" t="str">
        <f t="shared" ca="1" si="10"/>
        <v/>
      </c>
      <c r="J124" s="133" t="str">
        <f t="shared" ca="1" si="11"/>
        <v/>
      </c>
      <c r="K124" s="147" t="str">
        <f t="shared" ca="1" si="13"/>
        <v/>
      </c>
      <c r="L124" s="10"/>
      <c r="M124" s="9"/>
      <c r="N124" s="9"/>
      <c r="O124" s="9"/>
    </row>
    <row r="125" spans="2:15" x14ac:dyDescent="0.3">
      <c r="B125" s="9"/>
      <c r="C125" s="10"/>
      <c r="D125" s="130" t="str">
        <f t="shared" ca="1" si="7"/>
        <v/>
      </c>
      <c r="E125" s="13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132" t="str">
        <f t="shared" ca="1" si="12"/>
        <v/>
      </c>
      <c r="G125" s="132" t="str">
        <f t="shared" ca="1" si="8"/>
        <v/>
      </c>
      <c r="H125" s="133" t="str">
        <f t="shared" ca="1" si="9"/>
        <v/>
      </c>
      <c r="I125" s="134" t="str">
        <f t="shared" ca="1" si="10"/>
        <v/>
      </c>
      <c r="J125" s="133" t="str">
        <f t="shared" ca="1" si="11"/>
        <v/>
      </c>
      <c r="K125" s="147" t="str">
        <f t="shared" ca="1" si="13"/>
        <v/>
      </c>
      <c r="L125" s="10"/>
      <c r="M125" s="9"/>
      <c r="N125" s="9"/>
      <c r="O125" s="9"/>
    </row>
    <row r="126" spans="2:15" x14ac:dyDescent="0.3">
      <c r="B126" s="9"/>
      <c r="C126" s="10"/>
      <c r="D126" s="130" t="str">
        <f t="shared" ca="1" si="7"/>
        <v/>
      </c>
      <c r="E126" s="13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132" t="str">
        <f t="shared" ca="1" si="12"/>
        <v/>
      </c>
      <c r="G126" s="132" t="str">
        <f t="shared" ca="1" si="8"/>
        <v/>
      </c>
      <c r="H126" s="133" t="str">
        <f t="shared" ca="1" si="9"/>
        <v/>
      </c>
      <c r="I126" s="134" t="str">
        <f t="shared" ca="1" si="10"/>
        <v/>
      </c>
      <c r="J126" s="133" t="str">
        <f t="shared" ca="1" si="11"/>
        <v/>
      </c>
      <c r="K126" s="147" t="str">
        <f t="shared" ca="1" si="13"/>
        <v/>
      </c>
      <c r="L126" s="10"/>
      <c r="M126" s="9"/>
      <c r="N126" s="9"/>
      <c r="O126" s="9"/>
    </row>
    <row r="127" spans="2:15" x14ac:dyDescent="0.3">
      <c r="B127" s="9"/>
      <c r="C127" s="10"/>
      <c r="D127" s="130" t="str">
        <f t="shared" ca="1" si="7"/>
        <v/>
      </c>
      <c r="E127" s="13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132" t="str">
        <f t="shared" ca="1" si="12"/>
        <v/>
      </c>
      <c r="G127" s="132" t="str">
        <f t="shared" ca="1" si="8"/>
        <v/>
      </c>
      <c r="H127" s="133" t="str">
        <f t="shared" ca="1" si="9"/>
        <v/>
      </c>
      <c r="I127" s="134" t="str">
        <f t="shared" ca="1" si="10"/>
        <v/>
      </c>
      <c r="J127" s="133" t="str">
        <f t="shared" ca="1" si="11"/>
        <v/>
      </c>
      <c r="K127" s="147" t="str">
        <f t="shared" ca="1" si="13"/>
        <v/>
      </c>
      <c r="L127" s="10"/>
      <c r="M127" s="9"/>
      <c r="N127" s="9"/>
      <c r="O127" s="9"/>
    </row>
    <row r="128" spans="2:15" x14ac:dyDescent="0.3">
      <c r="B128" s="9"/>
      <c r="C128" s="10"/>
      <c r="D128" s="130" t="str">
        <f t="shared" ca="1" si="7"/>
        <v/>
      </c>
      <c r="E128" s="13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132" t="str">
        <f t="shared" ca="1" si="12"/>
        <v/>
      </c>
      <c r="G128" s="132" t="str">
        <f t="shared" ca="1" si="8"/>
        <v/>
      </c>
      <c r="H128" s="133" t="str">
        <f t="shared" ca="1" si="9"/>
        <v/>
      </c>
      <c r="I128" s="134" t="str">
        <f t="shared" ca="1" si="10"/>
        <v/>
      </c>
      <c r="J128" s="133" t="str">
        <f t="shared" ca="1" si="11"/>
        <v/>
      </c>
      <c r="K128" s="147" t="str">
        <f t="shared" ca="1" si="13"/>
        <v/>
      </c>
      <c r="L128" s="10"/>
      <c r="M128" s="9"/>
      <c r="N128" s="9"/>
      <c r="O128" s="9"/>
    </row>
    <row r="129" spans="2:15" x14ac:dyDescent="0.3">
      <c r="B129" s="9"/>
      <c r="C129" s="10"/>
      <c r="D129" s="130" t="str">
        <f t="shared" ca="1" si="7"/>
        <v/>
      </c>
      <c r="E129" s="13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132" t="str">
        <f t="shared" ca="1" si="12"/>
        <v/>
      </c>
      <c r="G129" s="132" t="str">
        <f t="shared" ca="1" si="8"/>
        <v/>
      </c>
      <c r="H129" s="133" t="str">
        <f t="shared" ca="1" si="9"/>
        <v/>
      </c>
      <c r="I129" s="134" t="str">
        <f t="shared" ca="1" si="10"/>
        <v/>
      </c>
      <c r="J129" s="133" t="str">
        <f t="shared" ca="1" si="11"/>
        <v/>
      </c>
      <c r="K129" s="147" t="str">
        <f t="shared" ca="1" si="13"/>
        <v/>
      </c>
      <c r="L129" s="10"/>
      <c r="M129" s="9"/>
      <c r="N129" s="9"/>
      <c r="O129" s="9"/>
    </row>
    <row r="130" spans="2:15" x14ac:dyDescent="0.3">
      <c r="B130" s="9"/>
      <c r="C130" s="10"/>
      <c r="D130" s="130" t="str">
        <f t="shared" ca="1" si="7"/>
        <v/>
      </c>
      <c r="E130" s="13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132" t="str">
        <f t="shared" ca="1" si="12"/>
        <v/>
      </c>
      <c r="G130" s="132" t="str">
        <f t="shared" ca="1" si="8"/>
        <v/>
      </c>
      <c r="H130" s="133" t="str">
        <f t="shared" ca="1" si="9"/>
        <v/>
      </c>
      <c r="I130" s="134" t="str">
        <f t="shared" ca="1" si="10"/>
        <v/>
      </c>
      <c r="J130" s="133" t="str">
        <f t="shared" ca="1" si="11"/>
        <v/>
      </c>
      <c r="K130" s="147" t="str">
        <f t="shared" ca="1" si="13"/>
        <v/>
      </c>
      <c r="L130" s="10"/>
      <c r="M130" s="9"/>
      <c r="N130" s="9"/>
      <c r="O130" s="9"/>
    </row>
    <row r="131" spans="2:15" x14ac:dyDescent="0.3">
      <c r="B131" s="9"/>
      <c r="C131" s="10"/>
      <c r="D131" s="130" t="str">
        <f t="shared" ca="1" si="7"/>
        <v/>
      </c>
      <c r="E131" s="13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132" t="str">
        <f t="shared" ca="1" si="12"/>
        <v/>
      </c>
      <c r="G131" s="132" t="str">
        <f t="shared" ca="1" si="8"/>
        <v/>
      </c>
      <c r="H131" s="133" t="str">
        <f t="shared" ca="1" si="9"/>
        <v/>
      </c>
      <c r="I131" s="134" t="str">
        <f t="shared" ca="1" si="10"/>
        <v/>
      </c>
      <c r="J131" s="133" t="str">
        <f t="shared" ca="1" si="11"/>
        <v/>
      </c>
      <c r="K131" s="147" t="str">
        <f t="shared" ca="1" si="13"/>
        <v/>
      </c>
      <c r="L131" s="10"/>
      <c r="M131" s="9"/>
      <c r="N131" s="9"/>
      <c r="O131" s="9"/>
    </row>
    <row r="132" spans="2:15" x14ac:dyDescent="0.3">
      <c r="B132" s="9"/>
      <c r="C132" s="10"/>
      <c r="D132" s="130" t="str">
        <f t="shared" ca="1" si="7"/>
        <v/>
      </c>
      <c r="E132" s="13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132" t="str">
        <f t="shared" ca="1" si="12"/>
        <v/>
      </c>
      <c r="G132" s="132" t="str">
        <f t="shared" ca="1" si="8"/>
        <v/>
      </c>
      <c r="H132" s="133" t="str">
        <f t="shared" ca="1" si="9"/>
        <v/>
      </c>
      <c r="I132" s="134" t="str">
        <f t="shared" ca="1" si="10"/>
        <v/>
      </c>
      <c r="J132" s="133" t="str">
        <f t="shared" ca="1" si="11"/>
        <v/>
      </c>
      <c r="K132" s="147" t="str">
        <f t="shared" ca="1" si="13"/>
        <v/>
      </c>
      <c r="L132" s="10"/>
      <c r="M132" s="9"/>
      <c r="N132" s="9"/>
      <c r="O132" s="9"/>
    </row>
    <row r="133" spans="2:15" x14ac:dyDescent="0.3">
      <c r="B133" s="9"/>
      <c r="C133" s="10"/>
      <c r="D133" s="130" t="str">
        <f t="shared" ca="1" si="7"/>
        <v/>
      </c>
      <c r="E133" s="13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132" t="str">
        <f t="shared" ca="1" si="12"/>
        <v/>
      </c>
      <c r="G133" s="132" t="str">
        <f t="shared" ca="1" si="8"/>
        <v/>
      </c>
      <c r="H133" s="133" t="str">
        <f t="shared" ca="1" si="9"/>
        <v/>
      </c>
      <c r="I133" s="134" t="str">
        <f t="shared" ca="1" si="10"/>
        <v/>
      </c>
      <c r="J133" s="133" t="str">
        <f t="shared" ca="1" si="11"/>
        <v/>
      </c>
      <c r="K133" s="147" t="str">
        <f t="shared" ca="1" si="13"/>
        <v/>
      </c>
      <c r="L133" s="10"/>
      <c r="M133" s="9"/>
      <c r="N133" s="9"/>
      <c r="O133" s="9"/>
    </row>
    <row r="134" spans="2:15" x14ac:dyDescent="0.3">
      <c r="B134" s="9"/>
      <c r="C134" s="10"/>
      <c r="D134" s="130" t="str">
        <f t="shared" ca="1" si="7"/>
        <v/>
      </c>
      <c r="E134" s="13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132" t="str">
        <f t="shared" ca="1" si="12"/>
        <v/>
      </c>
      <c r="G134" s="132" t="str">
        <f t="shared" ca="1" si="8"/>
        <v/>
      </c>
      <c r="H134" s="133" t="str">
        <f t="shared" ca="1" si="9"/>
        <v/>
      </c>
      <c r="I134" s="134" t="str">
        <f t="shared" ca="1" si="10"/>
        <v/>
      </c>
      <c r="J134" s="133" t="str">
        <f t="shared" ca="1" si="11"/>
        <v/>
      </c>
      <c r="K134" s="147" t="str">
        <f t="shared" ca="1" si="13"/>
        <v/>
      </c>
      <c r="L134" s="10"/>
      <c r="M134" s="9"/>
      <c r="N134" s="9"/>
      <c r="O134" s="9"/>
    </row>
    <row r="135" spans="2:15" x14ac:dyDescent="0.3">
      <c r="B135" s="9"/>
      <c r="C135" s="10"/>
      <c r="D135" s="130" t="str">
        <f t="shared" ca="1" si="7"/>
        <v/>
      </c>
      <c r="E135" s="13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132" t="str">
        <f t="shared" ca="1" si="12"/>
        <v/>
      </c>
      <c r="G135" s="132" t="str">
        <f t="shared" ca="1" si="8"/>
        <v/>
      </c>
      <c r="H135" s="133" t="str">
        <f t="shared" ca="1" si="9"/>
        <v/>
      </c>
      <c r="I135" s="134" t="str">
        <f t="shared" ca="1" si="10"/>
        <v/>
      </c>
      <c r="J135" s="133" t="str">
        <f t="shared" ca="1" si="11"/>
        <v/>
      </c>
      <c r="K135" s="147" t="str">
        <f t="shared" ca="1" si="13"/>
        <v/>
      </c>
      <c r="L135" s="10"/>
      <c r="M135" s="9"/>
      <c r="N135" s="9"/>
      <c r="O135" s="9"/>
    </row>
    <row r="136" spans="2:15" x14ac:dyDescent="0.3">
      <c r="B136" s="9"/>
      <c r="C136" s="10"/>
      <c r="D136" s="130" t="str">
        <f t="shared" ca="1" si="7"/>
        <v/>
      </c>
      <c r="E136" s="13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132" t="str">
        <f t="shared" ca="1" si="12"/>
        <v/>
      </c>
      <c r="G136" s="132" t="str">
        <f t="shared" ca="1" si="8"/>
        <v/>
      </c>
      <c r="H136" s="133" t="str">
        <f t="shared" ca="1" si="9"/>
        <v/>
      </c>
      <c r="I136" s="134" t="str">
        <f t="shared" ca="1" si="10"/>
        <v/>
      </c>
      <c r="J136" s="133" t="str">
        <f t="shared" ca="1" si="11"/>
        <v/>
      </c>
      <c r="K136" s="147" t="str">
        <f t="shared" ca="1" si="13"/>
        <v/>
      </c>
      <c r="L136" s="10"/>
      <c r="M136" s="9"/>
      <c r="N136" s="9"/>
      <c r="O136" s="9"/>
    </row>
    <row r="137" spans="2:15" x14ac:dyDescent="0.3">
      <c r="B137" s="9"/>
      <c r="C137" s="10"/>
      <c r="D137" s="130" t="str">
        <f t="shared" ca="1" si="7"/>
        <v/>
      </c>
      <c r="E137" s="13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132" t="str">
        <f t="shared" ca="1" si="12"/>
        <v/>
      </c>
      <c r="G137" s="132" t="str">
        <f t="shared" ca="1" si="8"/>
        <v/>
      </c>
      <c r="H137" s="133" t="str">
        <f t="shared" ca="1" si="9"/>
        <v/>
      </c>
      <c r="I137" s="134" t="str">
        <f t="shared" ca="1" si="10"/>
        <v/>
      </c>
      <c r="J137" s="133" t="str">
        <f t="shared" ca="1" si="11"/>
        <v/>
      </c>
      <c r="K137" s="147" t="str">
        <f t="shared" ca="1" si="13"/>
        <v/>
      </c>
      <c r="L137" s="10"/>
      <c r="M137" s="9"/>
      <c r="N137" s="9"/>
      <c r="O137" s="9"/>
    </row>
    <row r="138" spans="2:15" x14ac:dyDescent="0.3">
      <c r="B138" s="9"/>
      <c r="C138" s="10"/>
      <c r="D138" s="130" t="str">
        <f t="shared" ca="1" si="7"/>
        <v/>
      </c>
      <c r="E138" s="13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132" t="str">
        <f t="shared" ca="1" si="12"/>
        <v/>
      </c>
      <c r="G138" s="132" t="str">
        <f t="shared" ca="1" si="8"/>
        <v/>
      </c>
      <c r="H138" s="133" t="str">
        <f t="shared" ca="1" si="9"/>
        <v/>
      </c>
      <c r="I138" s="134" t="str">
        <f t="shared" ca="1" si="10"/>
        <v/>
      </c>
      <c r="J138" s="133" t="str">
        <f t="shared" ca="1" si="11"/>
        <v/>
      </c>
      <c r="K138" s="147" t="str">
        <f t="shared" ca="1" si="13"/>
        <v/>
      </c>
      <c r="L138" s="10"/>
      <c r="M138" s="9"/>
      <c r="N138" s="9"/>
      <c r="O138" s="9"/>
    </row>
    <row r="139" spans="2:15" x14ac:dyDescent="0.3">
      <c r="B139" s="9"/>
      <c r="C139" s="10"/>
      <c r="D139" s="130" t="str">
        <f t="shared" ca="1" si="7"/>
        <v/>
      </c>
      <c r="E139" s="13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132" t="str">
        <f t="shared" ca="1" si="12"/>
        <v/>
      </c>
      <c r="G139" s="132" t="str">
        <f t="shared" ca="1" si="8"/>
        <v/>
      </c>
      <c r="H139" s="133" t="str">
        <f t="shared" ca="1" si="9"/>
        <v/>
      </c>
      <c r="I139" s="134" t="str">
        <f t="shared" ca="1" si="10"/>
        <v/>
      </c>
      <c r="J139" s="133" t="str">
        <f t="shared" ca="1" si="11"/>
        <v/>
      </c>
      <c r="K139" s="147" t="str">
        <f t="shared" ca="1" si="13"/>
        <v/>
      </c>
      <c r="L139" s="10"/>
      <c r="M139" s="9"/>
      <c r="N139" s="9"/>
      <c r="O139" s="9"/>
    </row>
    <row r="140" spans="2:15" x14ac:dyDescent="0.3">
      <c r="B140" s="9"/>
      <c r="C140" s="10"/>
      <c r="D140" s="130" t="str">
        <f t="shared" ca="1" si="7"/>
        <v/>
      </c>
      <c r="E140" s="13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132" t="str">
        <f t="shared" ca="1" si="12"/>
        <v/>
      </c>
      <c r="G140" s="132" t="str">
        <f t="shared" ca="1" si="8"/>
        <v/>
      </c>
      <c r="H140" s="133" t="str">
        <f t="shared" ca="1" si="9"/>
        <v/>
      </c>
      <c r="I140" s="134" t="str">
        <f t="shared" ca="1" si="10"/>
        <v/>
      </c>
      <c r="J140" s="133" t="str">
        <f t="shared" ca="1" si="11"/>
        <v/>
      </c>
      <c r="K140" s="147" t="str">
        <f t="shared" ca="1" si="13"/>
        <v/>
      </c>
      <c r="L140" s="10"/>
      <c r="M140" s="9"/>
      <c r="N140" s="9"/>
      <c r="O140" s="9"/>
    </row>
    <row r="141" spans="2:15" x14ac:dyDescent="0.3">
      <c r="B141" s="9"/>
      <c r="C141" s="10"/>
      <c r="D141" s="130" t="str">
        <f t="shared" ca="1" si="7"/>
        <v/>
      </c>
      <c r="E141" s="13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132" t="str">
        <f t="shared" ca="1" si="12"/>
        <v/>
      </c>
      <c r="G141" s="132" t="str">
        <f t="shared" ca="1" si="8"/>
        <v/>
      </c>
      <c r="H141" s="133" t="str">
        <f t="shared" ca="1" si="9"/>
        <v/>
      </c>
      <c r="I141" s="134" t="str">
        <f t="shared" ca="1" si="10"/>
        <v/>
      </c>
      <c r="J141" s="133" t="str">
        <f t="shared" ca="1" si="11"/>
        <v/>
      </c>
      <c r="K141" s="147" t="str">
        <f t="shared" ca="1" si="13"/>
        <v/>
      </c>
      <c r="L141" s="10"/>
      <c r="M141" s="9"/>
      <c r="N141" s="9"/>
      <c r="O141" s="9"/>
    </row>
    <row r="142" spans="2:15" x14ac:dyDescent="0.3">
      <c r="B142" s="9"/>
      <c r="C142" s="10"/>
      <c r="D142" s="130" t="str">
        <f t="shared" ca="1" si="7"/>
        <v/>
      </c>
      <c r="E142" s="13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132" t="str">
        <f t="shared" ca="1" si="12"/>
        <v/>
      </c>
      <c r="G142" s="132" t="str">
        <f t="shared" ca="1" si="8"/>
        <v/>
      </c>
      <c r="H142" s="133" t="str">
        <f t="shared" ca="1" si="9"/>
        <v/>
      </c>
      <c r="I142" s="134" t="str">
        <f t="shared" ca="1" si="10"/>
        <v/>
      </c>
      <c r="J142" s="133" t="str">
        <f t="shared" ca="1" si="11"/>
        <v/>
      </c>
      <c r="K142" s="147" t="str">
        <f t="shared" ca="1" si="13"/>
        <v/>
      </c>
      <c r="L142" s="10"/>
      <c r="M142" s="9"/>
      <c r="N142" s="9"/>
      <c r="O142" s="9"/>
    </row>
    <row r="143" spans="2:15" x14ac:dyDescent="0.3">
      <c r="B143" s="9"/>
      <c r="C143" s="10"/>
      <c r="D143" s="130" t="str">
        <f t="shared" ca="1" si="7"/>
        <v/>
      </c>
      <c r="E143" s="13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132" t="str">
        <f t="shared" ca="1" si="12"/>
        <v/>
      </c>
      <c r="G143" s="132" t="str">
        <f t="shared" ca="1" si="8"/>
        <v/>
      </c>
      <c r="H143" s="133" t="str">
        <f t="shared" ca="1" si="9"/>
        <v/>
      </c>
      <c r="I143" s="134" t="str">
        <f t="shared" ca="1" si="10"/>
        <v/>
      </c>
      <c r="J143" s="133" t="str">
        <f t="shared" ca="1" si="11"/>
        <v/>
      </c>
      <c r="K143" s="147" t="str">
        <f t="shared" ca="1" si="13"/>
        <v/>
      </c>
      <c r="L143" s="10"/>
      <c r="M143" s="9"/>
      <c r="N143" s="9"/>
      <c r="O143" s="9"/>
    </row>
    <row r="144" spans="2:15" x14ac:dyDescent="0.3">
      <c r="B144" s="9"/>
      <c r="C144" s="10"/>
      <c r="D144" s="130" t="str">
        <f t="shared" ca="1" si="7"/>
        <v/>
      </c>
      <c r="E144" s="13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132" t="str">
        <f t="shared" ca="1" si="12"/>
        <v/>
      </c>
      <c r="G144" s="132" t="str">
        <f t="shared" ca="1" si="8"/>
        <v/>
      </c>
      <c r="H144" s="133" t="str">
        <f t="shared" ca="1" si="9"/>
        <v/>
      </c>
      <c r="I144" s="134" t="str">
        <f t="shared" ca="1" si="10"/>
        <v/>
      </c>
      <c r="J144" s="133" t="str">
        <f t="shared" ca="1" si="11"/>
        <v/>
      </c>
      <c r="K144" s="147" t="str">
        <f t="shared" ca="1" si="13"/>
        <v/>
      </c>
      <c r="L144" s="10"/>
      <c r="M144" s="9"/>
      <c r="N144" s="9"/>
      <c r="O144" s="9"/>
    </row>
    <row r="145" spans="2:15" x14ac:dyDescent="0.3">
      <c r="B145" s="9"/>
      <c r="C145" s="10"/>
      <c r="D145" s="130" t="str">
        <f t="shared" ca="1" si="7"/>
        <v/>
      </c>
      <c r="E145" s="13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132" t="str">
        <f t="shared" ca="1" si="12"/>
        <v/>
      </c>
      <c r="G145" s="132" t="str">
        <f t="shared" ca="1" si="8"/>
        <v/>
      </c>
      <c r="H145" s="133" t="str">
        <f t="shared" ca="1" si="9"/>
        <v/>
      </c>
      <c r="I145" s="134" t="str">
        <f t="shared" ca="1" si="10"/>
        <v/>
      </c>
      <c r="J145" s="133" t="str">
        <f t="shared" ca="1" si="11"/>
        <v/>
      </c>
      <c r="K145" s="147" t="str">
        <f t="shared" ca="1" si="13"/>
        <v/>
      </c>
      <c r="L145" s="10"/>
      <c r="M145" s="9"/>
      <c r="N145" s="9"/>
      <c r="O145" s="9"/>
    </row>
    <row r="146" spans="2:15" x14ac:dyDescent="0.3">
      <c r="B146" s="9"/>
      <c r="C146" s="10"/>
      <c r="D146" s="130" t="str">
        <f t="shared" ca="1" si="7"/>
        <v/>
      </c>
      <c r="E146" s="13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132" t="str">
        <f t="shared" ca="1" si="12"/>
        <v/>
      </c>
      <c r="G146" s="132" t="str">
        <f t="shared" ca="1" si="8"/>
        <v/>
      </c>
      <c r="H146" s="133" t="str">
        <f t="shared" ca="1" si="9"/>
        <v/>
      </c>
      <c r="I146" s="134" t="str">
        <f t="shared" ca="1" si="10"/>
        <v/>
      </c>
      <c r="J146" s="133" t="str">
        <f t="shared" ca="1" si="11"/>
        <v/>
      </c>
      <c r="K146" s="147" t="str">
        <f t="shared" ca="1" si="13"/>
        <v/>
      </c>
      <c r="L146" s="10"/>
      <c r="M146" s="9"/>
      <c r="N146" s="9"/>
      <c r="O146" s="9"/>
    </row>
    <row r="147" spans="2:15" x14ac:dyDescent="0.3">
      <c r="B147" s="9"/>
      <c r="C147" s="10"/>
      <c r="D147" s="130" t="str">
        <f t="shared" ca="1" si="7"/>
        <v/>
      </c>
      <c r="E147" s="13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132" t="str">
        <f t="shared" ca="1" si="12"/>
        <v/>
      </c>
      <c r="G147" s="132" t="str">
        <f t="shared" ca="1" si="8"/>
        <v/>
      </c>
      <c r="H147" s="133" t="str">
        <f t="shared" ca="1" si="9"/>
        <v/>
      </c>
      <c r="I147" s="134" t="str">
        <f t="shared" ca="1" si="10"/>
        <v/>
      </c>
      <c r="J147" s="133" t="str">
        <f t="shared" ca="1" si="11"/>
        <v/>
      </c>
      <c r="K147" s="147" t="str">
        <f t="shared" ca="1" si="13"/>
        <v/>
      </c>
      <c r="L147" s="10"/>
      <c r="M147" s="9"/>
      <c r="N147" s="9"/>
      <c r="O147" s="9"/>
    </row>
    <row r="148" spans="2:15" x14ac:dyDescent="0.3">
      <c r="B148" s="9"/>
      <c r="C148" s="10"/>
      <c r="D148" s="130" t="str">
        <f t="shared" ref="D148:D211" ca="1" si="14">IF(K147="","",IF($H$5,IF(OR(D147&gt;=$H$8,ROUND(K147,2)&lt;=0),"",D147+1),IF(OR(D147&gt;=$H$8,K147&lt;=0),"",D147+1)))</f>
        <v/>
      </c>
      <c r="E148" s="13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132" t="str">
        <f t="shared" ca="1" si="12"/>
        <v/>
      </c>
      <c r="G148" s="132" t="str">
        <f t="shared" ref="G148:G211" ca="1" si="15">IF($P$17=0,"",IF(D148&lt;&gt;"",IF(AND(D148=1,$H$4=1),0,IF($H$5,ROUND($K$5*K147,0),$K$5*K147)),""))</f>
        <v/>
      </c>
      <c r="H148" s="133" t="str">
        <f t="shared" ref="H148:H211" ca="1" si="16">IF($P$17=1,IF(D148="","",IF(I148&lt;&gt;"",F148-G148+I148,F148-G148)),"")</f>
        <v/>
      </c>
      <c r="I148" s="134" t="str">
        <f t="shared" ref="I148:I211" ca="1" si="17">IF($P$17=1,IF(J148&gt;=F148,IF(D148&lt;$K$12,IF(AND(D148&lt;&gt;"",F148+($J$19-F148)&lt;K147),(J148-F148),IF(AND(D148&lt;&gt;"",J148=F148),0,IF(D148&lt;&gt;"",0,""))),""),0),"")</f>
        <v/>
      </c>
      <c r="J148" s="133" t="str">
        <f t="shared" ref="J148:J211" ca="1" si="18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147" t="str">
        <f t="shared" ca="1" si="13"/>
        <v/>
      </c>
      <c r="L148" s="10"/>
      <c r="M148" s="9"/>
      <c r="N148" s="9"/>
      <c r="O148" s="9"/>
    </row>
    <row r="149" spans="2:15" x14ac:dyDescent="0.3">
      <c r="B149" s="9"/>
      <c r="C149" s="10"/>
      <c r="D149" s="130" t="str">
        <f t="shared" ca="1" si="14"/>
        <v/>
      </c>
      <c r="E149" s="13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132" t="str">
        <f t="shared" ref="F149:F212" ca="1" si="19">IF($P$17=1,IF(D149="","",IF($H$5,IF(OR(D149=$H$8,$K$12&gt;ROUND((1+$K$5)*K148,0),ROUND((1+$K$5)*K148,0),$K$12),IF(OR(D149=$H$8,$K$12&gt;(1+$K$5)*K148),ROUND((1+$K$5)*K148,0),$K$12)),0)),"")</f>
        <v/>
      </c>
      <c r="G149" s="132" t="str">
        <f t="shared" ca="1" si="15"/>
        <v/>
      </c>
      <c r="H149" s="133" t="str">
        <f t="shared" ca="1" si="16"/>
        <v/>
      </c>
      <c r="I149" s="134" t="str">
        <f t="shared" ca="1" si="17"/>
        <v/>
      </c>
      <c r="J149" s="133" t="str">
        <f t="shared" ca="1" si="18"/>
        <v/>
      </c>
      <c r="K149" s="147" t="str">
        <f t="shared" ref="K149:K212" ca="1" si="20">IF($P$17=1,IF(J149&lt;&gt;0,IF(D149&lt;&gt;"",K148-(J149-G149),""),K148),"")</f>
        <v/>
      </c>
      <c r="L149" s="10"/>
      <c r="M149" s="9"/>
      <c r="N149" s="9"/>
      <c r="O149" s="9"/>
    </row>
    <row r="150" spans="2:15" x14ac:dyDescent="0.3">
      <c r="B150" s="9"/>
      <c r="C150" s="10"/>
      <c r="D150" s="130" t="str">
        <f t="shared" ca="1" si="14"/>
        <v/>
      </c>
      <c r="E150" s="13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132" t="str">
        <f t="shared" ca="1" si="19"/>
        <v/>
      </c>
      <c r="G150" s="132" t="str">
        <f t="shared" ca="1" si="15"/>
        <v/>
      </c>
      <c r="H150" s="133" t="str">
        <f t="shared" ca="1" si="16"/>
        <v/>
      </c>
      <c r="I150" s="134" t="str">
        <f t="shared" ca="1" si="17"/>
        <v/>
      </c>
      <c r="J150" s="133" t="str">
        <f t="shared" ca="1" si="18"/>
        <v/>
      </c>
      <c r="K150" s="147" t="str">
        <f t="shared" ca="1" si="20"/>
        <v/>
      </c>
      <c r="L150" s="10"/>
      <c r="M150" s="9"/>
      <c r="N150" s="9"/>
      <c r="O150" s="9"/>
    </row>
    <row r="151" spans="2:15" x14ac:dyDescent="0.3">
      <c r="B151" s="9"/>
      <c r="C151" s="10"/>
      <c r="D151" s="130" t="str">
        <f t="shared" ca="1" si="14"/>
        <v/>
      </c>
      <c r="E151" s="13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132" t="str">
        <f t="shared" ca="1" si="19"/>
        <v/>
      </c>
      <c r="G151" s="132" t="str">
        <f t="shared" ca="1" si="15"/>
        <v/>
      </c>
      <c r="H151" s="133" t="str">
        <f t="shared" ca="1" si="16"/>
        <v/>
      </c>
      <c r="I151" s="134" t="str">
        <f t="shared" ca="1" si="17"/>
        <v/>
      </c>
      <c r="J151" s="133" t="str">
        <f t="shared" ca="1" si="18"/>
        <v/>
      </c>
      <c r="K151" s="147" t="str">
        <f t="shared" ca="1" si="20"/>
        <v/>
      </c>
      <c r="L151" s="10"/>
      <c r="M151" s="9"/>
      <c r="N151" s="9"/>
      <c r="O151" s="9"/>
    </row>
    <row r="152" spans="2:15" x14ac:dyDescent="0.3">
      <c r="B152" s="9"/>
      <c r="C152" s="10"/>
      <c r="D152" s="130" t="str">
        <f t="shared" ca="1" si="14"/>
        <v/>
      </c>
      <c r="E152" s="13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132" t="str">
        <f t="shared" ca="1" si="19"/>
        <v/>
      </c>
      <c r="G152" s="132" t="str">
        <f t="shared" ca="1" si="15"/>
        <v/>
      </c>
      <c r="H152" s="133" t="str">
        <f t="shared" ca="1" si="16"/>
        <v/>
      </c>
      <c r="I152" s="134" t="str">
        <f t="shared" ca="1" si="17"/>
        <v/>
      </c>
      <c r="J152" s="133" t="str">
        <f t="shared" ca="1" si="18"/>
        <v/>
      </c>
      <c r="K152" s="147" t="str">
        <f t="shared" ca="1" si="20"/>
        <v/>
      </c>
      <c r="L152" s="10"/>
      <c r="M152" s="9"/>
      <c r="N152" s="9"/>
      <c r="O152" s="9"/>
    </row>
    <row r="153" spans="2:15" x14ac:dyDescent="0.3">
      <c r="B153" s="9"/>
      <c r="C153" s="10"/>
      <c r="D153" s="130" t="str">
        <f t="shared" ca="1" si="14"/>
        <v/>
      </c>
      <c r="E153" s="13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132" t="str">
        <f t="shared" ca="1" si="19"/>
        <v/>
      </c>
      <c r="G153" s="132" t="str">
        <f t="shared" ca="1" si="15"/>
        <v/>
      </c>
      <c r="H153" s="133" t="str">
        <f t="shared" ca="1" si="16"/>
        <v/>
      </c>
      <c r="I153" s="134" t="str">
        <f t="shared" ca="1" si="17"/>
        <v/>
      </c>
      <c r="J153" s="133" t="str">
        <f t="shared" ca="1" si="18"/>
        <v/>
      </c>
      <c r="K153" s="147" t="str">
        <f t="shared" ca="1" si="20"/>
        <v/>
      </c>
      <c r="L153" s="10"/>
      <c r="M153" s="9"/>
      <c r="N153" s="9"/>
      <c r="O153" s="9"/>
    </row>
    <row r="154" spans="2:15" x14ac:dyDescent="0.3">
      <c r="B154" s="9"/>
      <c r="C154" s="10"/>
      <c r="D154" s="130" t="str">
        <f t="shared" ca="1" si="14"/>
        <v/>
      </c>
      <c r="E154" s="13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132" t="str">
        <f t="shared" ca="1" si="19"/>
        <v/>
      </c>
      <c r="G154" s="132" t="str">
        <f t="shared" ca="1" si="15"/>
        <v/>
      </c>
      <c r="H154" s="133" t="str">
        <f t="shared" ca="1" si="16"/>
        <v/>
      </c>
      <c r="I154" s="134" t="str">
        <f t="shared" ca="1" si="17"/>
        <v/>
      </c>
      <c r="J154" s="133" t="str">
        <f t="shared" ca="1" si="18"/>
        <v/>
      </c>
      <c r="K154" s="147" t="str">
        <f t="shared" ca="1" si="20"/>
        <v/>
      </c>
      <c r="L154" s="10"/>
      <c r="M154" s="9"/>
      <c r="N154" s="9"/>
      <c r="O154" s="9"/>
    </row>
    <row r="155" spans="2:15" x14ac:dyDescent="0.3">
      <c r="B155" s="9"/>
      <c r="C155" s="10"/>
      <c r="D155" s="130" t="str">
        <f t="shared" ca="1" si="14"/>
        <v/>
      </c>
      <c r="E155" s="13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132" t="str">
        <f t="shared" ca="1" si="19"/>
        <v/>
      </c>
      <c r="G155" s="132" t="str">
        <f t="shared" ca="1" si="15"/>
        <v/>
      </c>
      <c r="H155" s="133" t="str">
        <f t="shared" ca="1" si="16"/>
        <v/>
      </c>
      <c r="I155" s="134" t="str">
        <f t="shared" ca="1" si="17"/>
        <v/>
      </c>
      <c r="J155" s="133" t="str">
        <f t="shared" ca="1" si="18"/>
        <v/>
      </c>
      <c r="K155" s="147" t="str">
        <f t="shared" ca="1" si="20"/>
        <v/>
      </c>
      <c r="L155" s="10"/>
      <c r="M155" s="9"/>
      <c r="N155" s="9"/>
      <c r="O155" s="9"/>
    </row>
    <row r="156" spans="2:15" x14ac:dyDescent="0.3">
      <c r="B156" s="9"/>
      <c r="C156" s="10"/>
      <c r="D156" s="130" t="str">
        <f t="shared" ca="1" si="14"/>
        <v/>
      </c>
      <c r="E156" s="13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132" t="str">
        <f t="shared" ca="1" si="19"/>
        <v/>
      </c>
      <c r="G156" s="132" t="str">
        <f t="shared" ca="1" si="15"/>
        <v/>
      </c>
      <c r="H156" s="133" t="str">
        <f t="shared" ca="1" si="16"/>
        <v/>
      </c>
      <c r="I156" s="134" t="str">
        <f t="shared" ca="1" si="17"/>
        <v/>
      </c>
      <c r="J156" s="133" t="str">
        <f t="shared" ca="1" si="18"/>
        <v/>
      </c>
      <c r="K156" s="147" t="str">
        <f t="shared" ca="1" si="20"/>
        <v/>
      </c>
      <c r="L156" s="10"/>
      <c r="M156" s="9"/>
      <c r="N156" s="9"/>
      <c r="O156" s="9"/>
    </row>
    <row r="157" spans="2:15" x14ac:dyDescent="0.3">
      <c r="B157" s="9"/>
      <c r="C157" s="10"/>
      <c r="D157" s="130" t="str">
        <f t="shared" ca="1" si="14"/>
        <v/>
      </c>
      <c r="E157" s="13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132" t="str">
        <f t="shared" ca="1" si="19"/>
        <v/>
      </c>
      <c r="G157" s="132" t="str">
        <f t="shared" ca="1" si="15"/>
        <v/>
      </c>
      <c r="H157" s="133" t="str">
        <f t="shared" ca="1" si="16"/>
        <v/>
      </c>
      <c r="I157" s="134" t="str">
        <f t="shared" ca="1" si="17"/>
        <v/>
      </c>
      <c r="J157" s="133" t="str">
        <f t="shared" ca="1" si="18"/>
        <v/>
      </c>
      <c r="K157" s="147" t="str">
        <f t="shared" ca="1" si="20"/>
        <v/>
      </c>
      <c r="L157" s="10"/>
      <c r="M157" s="9"/>
      <c r="N157" s="9"/>
      <c r="O157" s="9"/>
    </row>
    <row r="158" spans="2:15" x14ac:dyDescent="0.3">
      <c r="B158" s="9"/>
      <c r="C158" s="10"/>
      <c r="D158" s="130" t="str">
        <f t="shared" ca="1" si="14"/>
        <v/>
      </c>
      <c r="E158" s="13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132" t="str">
        <f t="shared" ca="1" si="19"/>
        <v/>
      </c>
      <c r="G158" s="132" t="str">
        <f t="shared" ca="1" si="15"/>
        <v/>
      </c>
      <c r="H158" s="133" t="str">
        <f t="shared" ca="1" si="16"/>
        <v/>
      </c>
      <c r="I158" s="134" t="str">
        <f t="shared" ca="1" si="17"/>
        <v/>
      </c>
      <c r="J158" s="133" t="str">
        <f t="shared" ca="1" si="18"/>
        <v/>
      </c>
      <c r="K158" s="147" t="str">
        <f t="shared" ca="1" si="20"/>
        <v/>
      </c>
      <c r="L158" s="10"/>
      <c r="M158" s="9"/>
      <c r="N158" s="9"/>
      <c r="O158" s="9"/>
    </row>
    <row r="159" spans="2:15" x14ac:dyDescent="0.3">
      <c r="B159" s="9"/>
      <c r="C159" s="10"/>
      <c r="D159" s="130" t="str">
        <f t="shared" ca="1" si="14"/>
        <v/>
      </c>
      <c r="E159" s="13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132" t="str">
        <f t="shared" ca="1" si="19"/>
        <v/>
      </c>
      <c r="G159" s="132" t="str">
        <f t="shared" ca="1" si="15"/>
        <v/>
      </c>
      <c r="H159" s="133" t="str">
        <f t="shared" ca="1" si="16"/>
        <v/>
      </c>
      <c r="I159" s="134" t="str">
        <f t="shared" ca="1" si="17"/>
        <v/>
      </c>
      <c r="J159" s="133" t="str">
        <f t="shared" ca="1" si="18"/>
        <v/>
      </c>
      <c r="K159" s="147" t="str">
        <f t="shared" ca="1" si="20"/>
        <v/>
      </c>
      <c r="L159" s="10"/>
      <c r="M159" s="9"/>
      <c r="N159" s="9"/>
      <c r="O159" s="9"/>
    </row>
    <row r="160" spans="2:15" x14ac:dyDescent="0.3">
      <c r="B160" s="9"/>
      <c r="C160" s="10"/>
      <c r="D160" s="130" t="str">
        <f t="shared" ca="1" si="14"/>
        <v/>
      </c>
      <c r="E160" s="13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132" t="str">
        <f t="shared" ca="1" si="19"/>
        <v/>
      </c>
      <c r="G160" s="132" t="str">
        <f t="shared" ca="1" si="15"/>
        <v/>
      </c>
      <c r="H160" s="133" t="str">
        <f t="shared" ca="1" si="16"/>
        <v/>
      </c>
      <c r="I160" s="134" t="str">
        <f t="shared" ca="1" si="17"/>
        <v/>
      </c>
      <c r="J160" s="133" t="str">
        <f t="shared" ca="1" si="18"/>
        <v/>
      </c>
      <c r="K160" s="147" t="str">
        <f t="shared" ca="1" si="20"/>
        <v/>
      </c>
      <c r="L160" s="10"/>
      <c r="M160" s="9"/>
      <c r="N160" s="9"/>
      <c r="O160" s="9"/>
    </row>
    <row r="161" spans="2:15" x14ac:dyDescent="0.3">
      <c r="B161" s="9"/>
      <c r="C161" s="10"/>
      <c r="D161" s="130" t="str">
        <f t="shared" ca="1" si="14"/>
        <v/>
      </c>
      <c r="E161" s="13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132" t="str">
        <f t="shared" ca="1" si="19"/>
        <v/>
      </c>
      <c r="G161" s="132" t="str">
        <f t="shared" ca="1" si="15"/>
        <v/>
      </c>
      <c r="H161" s="133" t="str">
        <f t="shared" ca="1" si="16"/>
        <v/>
      </c>
      <c r="I161" s="134" t="str">
        <f t="shared" ca="1" si="17"/>
        <v/>
      </c>
      <c r="J161" s="133" t="str">
        <f t="shared" ca="1" si="18"/>
        <v/>
      </c>
      <c r="K161" s="147" t="str">
        <f t="shared" ca="1" si="20"/>
        <v/>
      </c>
      <c r="L161" s="10"/>
      <c r="M161" s="9"/>
      <c r="N161" s="9"/>
      <c r="O161" s="9"/>
    </row>
    <row r="162" spans="2:15" x14ac:dyDescent="0.3">
      <c r="B162" s="9"/>
      <c r="C162" s="10"/>
      <c r="D162" s="130" t="str">
        <f t="shared" ca="1" si="14"/>
        <v/>
      </c>
      <c r="E162" s="13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132" t="str">
        <f t="shared" ca="1" si="19"/>
        <v/>
      </c>
      <c r="G162" s="132" t="str">
        <f t="shared" ca="1" si="15"/>
        <v/>
      </c>
      <c r="H162" s="133" t="str">
        <f t="shared" ca="1" si="16"/>
        <v/>
      </c>
      <c r="I162" s="134" t="str">
        <f t="shared" ca="1" si="17"/>
        <v/>
      </c>
      <c r="J162" s="133" t="str">
        <f t="shared" ca="1" si="18"/>
        <v/>
      </c>
      <c r="K162" s="147" t="str">
        <f t="shared" ca="1" si="20"/>
        <v/>
      </c>
      <c r="L162" s="10"/>
      <c r="M162" s="9"/>
      <c r="N162" s="9"/>
      <c r="O162" s="9"/>
    </row>
    <row r="163" spans="2:15" x14ac:dyDescent="0.3">
      <c r="B163" s="9"/>
      <c r="C163" s="10"/>
      <c r="D163" s="130" t="str">
        <f t="shared" ca="1" si="14"/>
        <v/>
      </c>
      <c r="E163" s="13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132" t="str">
        <f t="shared" ca="1" si="19"/>
        <v/>
      </c>
      <c r="G163" s="132" t="str">
        <f t="shared" ca="1" si="15"/>
        <v/>
      </c>
      <c r="H163" s="133" t="str">
        <f t="shared" ca="1" si="16"/>
        <v/>
      </c>
      <c r="I163" s="134" t="str">
        <f t="shared" ca="1" si="17"/>
        <v/>
      </c>
      <c r="J163" s="133" t="str">
        <f t="shared" ca="1" si="18"/>
        <v/>
      </c>
      <c r="K163" s="147" t="str">
        <f t="shared" ca="1" si="20"/>
        <v/>
      </c>
      <c r="L163" s="10"/>
      <c r="M163" s="9"/>
      <c r="N163" s="9"/>
      <c r="O163" s="9"/>
    </row>
    <row r="164" spans="2:15" x14ac:dyDescent="0.3">
      <c r="B164" s="9"/>
      <c r="C164" s="10"/>
      <c r="D164" s="130" t="str">
        <f t="shared" ca="1" si="14"/>
        <v/>
      </c>
      <c r="E164" s="13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132" t="str">
        <f t="shared" ca="1" si="19"/>
        <v/>
      </c>
      <c r="G164" s="132" t="str">
        <f t="shared" ca="1" si="15"/>
        <v/>
      </c>
      <c r="H164" s="133" t="str">
        <f t="shared" ca="1" si="16"/>
        <v/>
      </c>
      <c r="I164" s="134" t="str">
        <f t="shared" ca="1" si="17"/>
        <v/>
      </c>
      <c r="J164" s="133" t="str">
        <f t="shared" ca="1" si="18"/>
        <v/>
      </c>
      <c r="K164" s="147" t="str">
        <f t="shared" ca="1" si="20"/>
        <v/>
      </c>
      <c r="L164" s="10"/>
      <c r="M164" s="9"/>
      <c r="N164" s="9"/>
      <c r="O164" s="9"/>
    </row>
    <row r="165" spans="2:15" x14ac:dyDescent="0.3">
      <c r="B165" s="9"/>
      <c r="C165" s="10"/>
      <c r="D165" s="130" t="str">
        <f t="shared" ca="1" si="14"/>
        <v/>
      </c>
      <c r="E165" s="13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132" t="str">
        <f t="shared" ca="1" si="19"/>
        <v/>
      </c>
      <c r="G165" s="132" t="str">
        <f t="shared" ca="1" si="15"/>
        <v/>
      </c>
      <c r="H165" s="133" t="str">
        <f t="shared" ca="1" si="16"/>
        <v/>
      </c>
      <c r="I165" s="134" t="str">
        <f t="shared" ca="1" si="17"/>
        <v/>
      </c>
      <c r="J165" s="133" t="str">
        <f t="shared" ca="1" si="18"/>
        <v/>
      </c>
      <c r="K165" s="147" t="str">
        <f t="shared" ca="1" si="20"/>
        <v/>
      </c>
      <c r="L165" s="10"/>
      <c r="M165" s="9"/>
      <c r="N165" s="9"/>
      <c r="O165" s="9"/>
    </row>
    <row r="166" spans="2:15" x14ac:dyDescent="0.3">
      <c r="B166" s="9"/>
      <c r="C166" s="10"/>
      <c r="D166" s="130" t="str">
        <f t="shared" ca="1" si="14"/>
        <v/>
      </c>
      <c r="E166" s="13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132" t="str">
        <f t="shared" ca="1" si="19"/>
        <v/>
      </c>
      <c r="G166" s="132" t="str">
        <f t="shared" ca="1" si="15"/>
        <v/>
      </c>
      <c r="H166" s="133" t="str">
        <f t="shared" ca="1" si="16"/>
        <v/>
      </c>
      <c r="I166" s="134" t="str">
        <f t="shared" ca="1" si="17"/>
        <v/>
      </c>
      <c r="J166" s="133" t="str">
        <f t="shared" ca="1" si="18"/>
        <v/>
      </c>
      <c r="K166" s="147" t="str">
        <f t="shared" ca="1" si="20"/>
        <v/>
      </c>
      <c r="L166" s="10"/>
      <c r="M166" s="9"/>
      <c r="N166" s="9"/>
      <c r="O166" s="9"/>
    </row>
    <row r="167" spans="2:15" x14ac:dyDescent="0.3">
      <c r="B167" s="9"/>
      <c r="C167" s="10"/>
      <c r="D167" s="130" t="str">
        <f t="shared" ca="1" si="14"/>
        <v/>
      </c>
      <c r="E167" s="13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132" t="str">
        <f t="shared" ca="1" si="19"/>
        <v/>
      </c>
      <c r="G167" s="132" t="str">
        <f t="shared" ca="1" si="15"/>
        <v/>
      </c>
      <c r="H167" s="133" t="str">
        <f t="shared" ca="1" si="16"/>
        <v/>
      </c>
      <c r="I167" s="134" t="str">
        <f t="shared" ca="1" si="17"/>
        <v/>
      </c>
      <c r="J167" s="133" t="str">
        <f t="shared" ca="1" si="18"/>
        <v/>
      </c>
      <c r="K167" s="147" t="str">
        <f t="shared" ca="1" si="20"/>
        <v/>
      </c>
      <c r="L167" s="10"/>
      <c r="M167" s="9"/>
      <c r="N167" s="9"/>
      <c r="O167" s="9"/>
    </row>
    <row r="168" spans="2:15" x14ac:dyDescent="0.3">
      <c r="B168" s="9"/>
      <c r="C168" s="10"/>
      <c r="D168" s="130" t="str">
        <f t="shared" ca="1" si="14"/>
        <v/>
      </c>
      <c r="E168" s="13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132" t="str">
        <f t="shared" ca="1" si="19"/>
        <v/>
      </c>
      <c r="G168" s="132" t="str">
        <f t="shared" ca="1" si="15"/>
        <v/>
      </c>
      <c r="H168" s="133" t="str">
        <f t="shared" ca="1" si="16"/>
        <v/>
      </c>
      <c r="I168" s="134" t="str">
        <f t="shared" ca="1" si="17"/>
        <v/>
      </c>
      <c r="J168" s="133" t="str">
        <f t="shared" ca="1" si="18"/>
        <v/>
      </c>
      <c r="K168" s="147" t="str">
        <f t="shared" ca="1" si="20"/>
        <v/>
      </c>
      <c r="L168" s="10"/>
      <c r="M168" s="9"/>
      <c r="N168" s="9"/>
      <c r="O168" s="9"/>
    </row>
    <row r="169" spans="2:15" x14ac:dyDescent="0.3">
      <c r="B169" s="9"/>
      <c r="C169" s="10"/>
      <c r="D169" s="130" t="str">
        <f t="shared" ca="1" si="14"/>
        <v/>
      </c>
      <c r="E169" s="13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132" t="str">
        <f t="shared" ca="1" si="19"/>
        <v/>
      </c>
      <c r="G169" s="132" t="str">
        <f t="shared" ca="1" si="15"/>
        <v/>
      </c>
      <c r="H169" s="133" t="str">
        <f t="shared" ca="1" si="16"/>
        <v/>
      </c>
      <c r="I169" s="134" t="str">
        <f t="shared" ca="1" si="17"/>
        <v/>
      </c>
      <c r="J169" s="133" t="str">
        <f t="shared" ca="1" si="18"/>
        <v/>
      </c>
      <c r="K169" s="147" t="str">
        <f t="shared" ca="1" si="20"/>
        <v/>
      </c>
      <c r="L169" s="10"/>
      <c r="M169" s="9"/>
      <c r="N169" s="9"/>
      <c r="O169" s="9"/>
    </row>
    <row r="170" spans="2:15" x14ac:dyDescent="0.3">
      <c r="B170" s="9"/>
      <c r="C170" s="10"/>
      <c r="D170" s="130" t="str">
        <f t="shared" ca="1" si="14"/>
        <v/>
      </c>
      <c r="E170" s="13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132" t="str">
        <f t="shared" ca="1" si="19"/>
        <v/>
      </c>
      <c r="G170" s="132" t="str">
        <f t="shared" ca="1" si="15"/>
        <v/>
      </c>
      <c r="H170" s="133" t="str">
        <f t="shared" ca="1" si="16"/>
        <v/>
      </c>
      <c r="I170" s="134" t="str">
        <f t="shared" ca="1" si="17"/>
        <v/>
      </c>
      <c r="J170" s="133" t="str">
        <f t="shared" ca="1" si="18"/>
        <v/>
      </c>
      <c r="K170" s="147" t="str">
        <f t="shared" ca="1" si="20"/>
        <v/>
      </c>
      <c r="L170" s="10"/>
      <c r="M170" s="9"/>
      <c r="N170" s="9"/>
      <c r="O170" s="9"/>
    </row>
    <row r="171" spans="2:15" x14ac:dyDescent="0.3">
      <c r="B171" s="9"/>
      <c r="C171" s="10"/>
      <c r="D171" s="130" t="str">
        <f t="shared" ca="1" si="14"/>
        <v/>
      </c>
      <c r="E171" s="13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132" t="str">
        <f t="shared" ca="1" si="19"/>
        <v/>
      </c>
      <c r="G171" s="132" t="str">
        <f t="shared" ca="1" si="15"/>
        <v/>
      </c>
      <c r="H171" s="133" t="str">
        <f t="shared" ca="1" si="16"/>
        <v/>
      </c>
      <c r="I171" s="134" t="str">
        <f t="shared" ca="1" si="17"/>
        <v/>
      </c>
      <c r="J171" s="133" t="str">
        <f t="shared" ca="1" si="18"/>
        <v/>
      </c>
      <c r="K171" s="147" t="str">
        <f t="shared" ca="1" si="20"/>
        <v/>
      </c>
      <c r="L171" s="10"/>
      <c r="M171" s="9"/>
      <c r="N171" s="9"/>
      <c r="O171" s="9"/>
    </row>
    <row r="172" spans="2:15" x14ac:dyDescent="0.3">
      <c r="B172" s="9"/>
      <c r="C172" s="10"/>
      <c r="D172" s="130" t="str">
        <f t="shared" ca="1" si="14"/>
        <v/>
      </c>
      <c r="E172" s="13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132" t="str">
        <f t="shared" ca="1" si="19"/>
        <v/>
      </c>
      <c r="G172" s="132" t="str">
        <f t="shared" ca="1" si="15"/>
        <v/>
      </c>
      <c r="H172" s="133" t="str">
        <f t="shared" ca="1" si="16"/>
        <v/>
      </c>
      <c r="I172" s="134" t="str">
        <f t="shared" ca="1" si="17"/>
        <v/>
      </c>
      <c r="J172" s="133" t="str">
        <f t="shared" ca="1" si="18"/>
        <v/>
      </c>
      <c r="K172" s="147" t="str">
        <f t="shared" ca="1" si="20"/>
        <v/>
      </c>
      <c r="L172" s="10"/>
      <c r="M172" s="9"/>
      <c r="N172" s="9"/>
      <c r="O172" s="9"/>
    </row>
    <row r="173" spans="2:15" x14ac:dyDescent="0.3">
      <c r="B173" s="9"/>
      <c r="C173" s="10"/>
      <c r="D173" s="130" t="str">
        <f t="shared" ca="1" si="14"/>
        <v/>
      </c>
      <c r="E173" s="13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132" t="str">
        <f t="shared" ca="1" si="19"/>
        <v/>
      </c>
      <c r="G173" s="132" t="str">
        <f t="shared" ca="1" si="15"/>
        <v/>
      </c>
      <c r="H173" s="133" t="str">
        <f t="shared" ca="1" si="16"/>
        <v/>
      </c>
      <c r="I173" s="134" t="str">
        <f t="shared" ca="1" si="17"/>
        <v/>
      </c>
      <c r="J173" s="133" t="str">
        <f t="shared" ca="1" si="18"/>
        <v/>
      </c>
      <c r="K173" s="147" t="str">
        <f t="shared" ca="1" si="20"/>
        <v/>
      </c>
      <c r="L173" s="10"/>
      <c r="M173" s="9"/>
      <c r="N173" s="9"/>
      <c r="O173" s="9"/>
    </row>
    <row r="174" spans="2:15" x14ac:dyDescent="0.3">
      <c r="B174" s="9"/>
      <c r="C174" s="10"/>
      <c r="D174" s="130" t="str">
        <f t="shared" ca="1" si="14"/>
        <v/>
      </c>
      <c r="E174" s="13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132" t="str">
        <f t="shared" ca="1" si="19"/>
        <v/>
      </c>
      <c r="G174" s="132" t="str">
        <f t="shared" ca="1" si="15"/>
        <v/>
      </c>
      <c r="H174" s="133" t="str">
        <f t="shared" ca="1" si="16"/>
        <v/>
      </c>
      <c r="I174" s="134" t="str">
        <f t="shared" ca="1" si="17"/>
        <v/>
      </c>
      <c r="J174" s="133" t="str">
        <f t="shared" ca="1" si="18"/>
        <v/>
      </c>
      <c r="K174" s="147" t="str">
        <f t="shared" ca="1" si="20"/>
        <v/>
      </c>
      <c r="L174" s="10"/>
      <c r="M174" s="9"/>
      <c r="N174" s="9"/>
      <c r="O174" s="9"/>
    </row>
    <row r="175" spans="2:15" x14ac:dyDescent="0.3">
      <c r="B175" s="9"/>
      <c r="C175" s="10"/>
      <c r="D175" s="130" t="str">
        <f t="shared" ca="1" si="14"/>
        <v/>
      </c>
      <c r="E175" s="13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132" t="str">
        <f t="shared" ca="1" si="19"/>
        <v/>
      </c>
      <c r="G175" s="132" t="str">
        <f t="shared" ca="1" si="15"/>
        <v/>
      </c>
      <c r="H175" s="133" t="str">
        <f t="shared" ca="1" si="16"/>
        <v/>
      </c>
      <c r="I175" s="134" t="str">
        <f t="shared" ca="1" si="17"/>
        <v/>
      </c>
      <c r="J175" s="133" t="str">
        <f t="shared" ca="1" si="18"/>
        <v/>
      </c>
      <c r="K175" s="147" t="str">
        <f t="shared" ca="1" si="20"/>
        <v/>
      </c>
      <c r="L175" s="10"/>
      <c r="M175" s="9"/>
      <c r="N175" s="9"/>
      <c r="O175" s="9"/>
    </row>
    <row r="176" spans="2:15" x14ac:dyDescent="0.3">
      <c r="B176" s="9"/>
      <c r="C176" s="10"/>
      <c r="D176" s="130" t="str">
        <f t="shared" ca="1" si="14"/>
        <v/>
      </c>
      <c r="E176" s="13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132" t="str">
        <f t="shared" ca="1" si="19"/>
        <v/>
      </c>
      <c r="G176" s="132" t="str">
        <f t="shared" ca="1" si="15"/>
        <v/>
      </c>
      <c r="H176" s="133" t="str">
        <f t="shared" ca="1" si="16"/>
        <v/>
      </c>
      <c r="I176" s="134" t="str">
        <f t="shared" ca="1" si="17"/>
        <v/>
      </c>
      <c r="J176" s="133" t="str">
        <f t="shared" ca="1" si="18"/>
        <v/>
      </c>
      <c r="K176" s="147" t="str">
        <f t="shared" ca="1" si="20"/>
        <v/>
      </c>
      <c r="L176" s="10"/>
      <c r="M176" s="9"/>
      <c r="N176" s="9"/>
      <c r="O176" s="9"/>
    </row>
    <row r="177" spans="2:15" x14ac:dyDescent="0.3">
      <c r="B177" s="9"/>
      <c r="C177" s="10"/>
      <c r="D177" s="130" t="str">
        <f t="shared" ca="1" si="14"/>
        <v/>
      </c>
      <c r="E177" s="13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132" t="str">
        <f t="shared" ca="1" si="19"/>
        <v/>
      </c>
      <c r="G177" s="132" t="str">
        <f t="shared" ca="1" si="15"/>
        <v/>
      </c>
      <c r="H177" s="133" t="str">
        <f t="shared" ca="1" si="16"/>
        <v/>
      </c>
      <c r="I177" s="134" t="str">
        <f t="shared" ca="1" si="17"/>
        <v/>
      </c>
      <c r="J177" s="133" t="str">
        <f t="shared" ca="1" si="18"/>
        <v/>
      </c>
      <c r="K177" s="147" t="str">
        <f t="shared" ca="1" si="20"/>
        <v/>
      </c>
      <c r="L177" s="10"/>
      <c r="M177" s="9"/>
      <c r="N177" s="9"/>
      <c r="O177" s="9"/>
    </row>
    <row r="178" spans="2:15" x14ac:dyDescent="0.3">
      <c r="B178" s="9"/>
      <c r="C178" s="10"/>
      <c r="D178" s="130" t="str">
        <f t="shared" ca="1" si="14"/>
        <v/>
      </c>
      <c r="E178" s="13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132" t="str">
        <f t="shared" ca="1" si="19"/>
        <v/>
      </c>
      <c r="G178" s="132" t="str">
        <f t="shared" ca="1" si="15"/>
        <v/>
      </c>
      <c r="H178" s="133" t="str">
        <f t="shared" ca="1" si="16"/>
        <v/>
      </c>
      <c r="I178" s="134" t="str">
        <f t="shared" ca="1" si="17"/>
        <v/>
      </c>
      <c r="J178" s="133" t="str">
        <f t="shared" ca="1" si="18"/>
        <v/>
      </c>
      <c r="K178" s="147" t="str">
        <f t="shared" ca="1" si="20"/>
        <v/>
      </c>
      <c r="L178" s="10"/>
      <c r="M178" s="9"/>
      <c r="N178" s="9"/>
      <c r="O178" s="9"/>
    </row>
    <row r="179" spans="2:15" x14ac:dyDescent="0.3">
      <c r="B179" s="9"/>
      <c r="C179" s="10"/>
      <c r="D179" s="130" t="str">
        <f t="shared" ca="1" si="14"/>
        <v/>
      </c>
      <c r="E179" s="13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132" t="str">
        <f t="shared" ca="1" si="19"/>
        <v/>
      </c>
      <c r="G179" s="132" t="str">
        <f t="shared" ca="1" si="15"/>
        <v/>
      </c>
      <c r="H179" s="133" t="str">
        <f t="shared" ca="1" si="16"/>
        <v/>
      </c>
      <c r="I179" s="134" t="str">
        <f t="shared" ca="1" si="17"/>
        <v/>
      </c>
      <c r="J179" s="133" t="str">
        <f t="shared" ca="1" si="18"/>
        <v/>
      </c>
      <c r="K179" s="147" t="str">
        <f t="shared" ca="1" si="20"/>
        <v/>
      </c>
      <c r="L179" s="10"/>
      <c r="M179" s="9"/>
      <c r="N179" s="9"/>
      <c r="O179" s="9"/>
    </row>
    <row r="180" spans="2:15" x14ac:dyDescent="0.3">
      <c r="B180" s="9"/>
      <c r="C180" s="10"/>
      <c r="D180" s="130" t="str">
        <f t="shared" ca="1" si="14"/>
        <v/>
      </c>
      <c r="E180" s="13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132" t="str">
        <f t="shared" ca="1" si="19"/>
        <v/>
      </c>
      <c r="G180" s="132" t="str">
        <f t="shared" ca="1" si="15"/>
        <v/>
      </c>
      <c r="H180" s="133" t="str">
        <f t="shared" ca="1" si="16"/>
        <v/>
      </c>
      <c r="I180" s="134" t="str">
        <f t="shared" ca="1" si="17"/>
        <v/>
      </c>
      <c r="J180" s="133" t="str">
        <f t="shared" ca="1" si="18"/>
        <v/>
      </c>
      <c r="K180" s="147" t="str">
        <f t="shared" ca="1" si="20"/>
        <v/>
      </c>
      <c r="L180" s="10"/>
      <c r="M180" s="9"/>
      <c r="N180" s="9"/>
      <c r="O180" s="9"/>
    </row>
    <row r="181" spans="2:15" x14ac:dyDescent="0.3">
      <c r="B181" s="9"/>
      <c r="C181" s="10"/>
      <c r="D181" s="130" t="str">
        <f t="shared" ca="1" si="14"/>
        <v/>
      </c>
      <c r="E181" s="13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132" t="str">
        <f t="shared" ca="1" si="19"/>
        <v/>
      </c>
      <c r="G181" s="132" t="str">
        <f t="shared" ca="1" si="15"/>
        <v/>
      </c>
      <c r="H181" s="133" t="str">
        <f t="shared" ca="1" si="16"/>
        <v/>
      </c>
      <c r="I181" s="134" t="str">
        <f t="shared" ca="1" si="17"/>
        <v/>
      </c>
      <c r="J181" s="133" t="str">
        <f t="shared" ca="1" si="18"/>
        <v/>
      </c>
      <c r="K181" s="147" t="str">
        <f t="shared" ca="1" si="20"/>
        <v/>
      </c>
      <c r="L181" s="10"/>
      <c r="M181" s="9"/>
      <c r="N181" s="9"/>
      <c r="O181" s="9"/>
    </row>
    <row r="182" spans="2:15" x14ac:dyDescent="0.3">
      <c r="B182" s="9"/>
      <c r="C182" s="10"/>
      <c r="D182" s="130" t="str">
        <f t="shared" ca="1" si="14"/>
        <v/>
      </c>
      <c r="E182" s="13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132" t="str">
        <f t="shared" ca="1" si="19"/>
        <v/>
      </c>
      <c r="G182" s="132" t="str">
        <f t="shared" ca="1" si="15"/>
        <v/>
      </c>
      <c r="H182" s="133" t="str">
        <f t="shared" ca="1" si="16"/>
        <v/>
      </c>
      <c r="I182" s="134" t="str">
        <f t="shared" ca="1" si="17"/>
        <v/>
      </c>
      <c r="J182" s="133" t="str">
        <f t="shared" ca="1" si="18"/>
        <v/>
      </c>
      <c r="K182" s="147" t="str">
        <f t="shared" ca="1" si="20"/>
        <v/>
      </c>
      <c r="L182" s="10"/>
      <c r="M182" s="9"/>
      <c r="N182" s="9"/>
      <c r="O182" s="9"/>
    </row>
    <row r="183" spans="2:15" x14ac:dyDescent="0.3">
      <c r="B183" s="9"/>
      <c r="C183" s="10"/>
      <c r="D183" s="130" t="str">
        <f t="shared" ca="1" si="14"/>
        <v/>
      </c>
      <c r="E183" s="13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132" t="str">
        <f t="shared" ca="1" si="19"/>
        <v/>
      </c>
      <c r="G183" s="132" t="str">
        <f t="shared" ca="1" si="15"/>
        <v/>
      </c>
      <c r="H183" s="133" t="str">
        <f t="shared" ca="1" si="16"/>
        <v/>
      </c>
      <c r="I183" s="134" t="str">
        <f t="shared" ca="1" si="17"/>
        <v/>
      </c>
      <c r="J183" s="133" t="str">
        <f t="shared" ca="1" si="18"/>
        <v/>
      </c>
      <c r="K183" s="147" t="str">
        <f t="shared" ca="1" si="20"/>
        <v/>
      </c>
      <c r="L183" s="10"/>
      <c r="M183" s="9"/>
      <c r="N183" s="9"/>
      <c r="O183" s="9"/>
    </row>
    <row r="184" spans="2:15" x14ac:dyDescent="0.3">
      <c r="B184" s="9"/>
      <c r="C184" s="10"/>
      <c r="D184" s="130" t="str">
        <f t="shared" ca="1" si="14"/>
        <v/>
      </c>
      <c r="E184" s="13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132" t="str">
        <f t="shared" ca="1" si="19"/>
        <v/>
      </c>
      <c r="G184" s="132" t="str">
        <f t="shared" ca="1" si="15"/>
        <v/>
      </c>
      <c r="H184" s="133" t="str">
        <f t="shared" ca="1" si="16"/>
        <v/>
      </c>
      <c r="I184" s="134" t="str">
        <f t="shared" ca="1" si="17"/>
        <v/>
      </c>
      <c r="J184" s="133" t="str">
        <f t="shared" ca="1" si="18"/>
        <v/>
      </c>
      <c r="K184" s="147" t="str">
        <f t="shared" ca="1" si="20"/>
        <v/>
      </c>
      <c r="L184" s="10"/>
      <c r="M184" s="9"/>
      <c r="N184" s="9"/>
      <c r="O184" s="9"/>
    </row>
    <row r="185" spans="2:15" x14ac:dyDescent="0.3">
      <c r="B185" s="9"/>
      <c r="C185" s="10"/>
      <c r="D185" s="130" t="str">
        <f t="shared" ca="1" si="14"/>
        <v/>
      </c>
      <c r="E185" s="13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132" t="str">
        <f t="shared" ca="1" si="19"/>
        <v/>
      </c>
      <c r="G185" s="132" t="str">
        <f t="shared" ca="1" si="15"/>
        <v/>
      </c>
      <c r="H185" s="133" t="str">
        <f t="shared" ca="1" si="16"/>
        <v/>
      </c>
      <c r="I185" s="134" t="str">
        <f t="shared" ca="1" si="17"/>
        <v/>
      </c>
      <c r="J185" s="133" t="str">
        <f t="shared" ca="1" si="18"/>
        <v/>
      </c>
      <c r="K185" s="147" t="str">
        <f t="shared" ca="1" si="20"/>
        <v/>
      </c>
      <c r="L185" s="10"/>
      <c r="M185" s="9"/>
      <c r="N185" s="9"/>
      <c r="O185" s="9"/>
    </row>
    <row r="186" spans="2:15" x14ac:dyDescent="0.3">
      <c r="B186" s="9"/>
      <c r="C186" s="10"/>
      <c r="D186" s="130" t="str">
        <f t="shared" ca="1" si="14"/>
        <v/>
      </c>
      <c r="E186" s="13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132" t="str">
        <f t="shared" ca="1" si="19"/>
        <v/>
      </c>
      <c r="G186" s="132" t="str">
        <f t="shared" ca="1" si="15"/>
        <v/>
      </c>
      <c r="H186" s="133" t="str">
        <f t="shared" ca="1" si="16"/>
        <v/>
      </c>
      <c r="I186" s="134" t="str">
        <f t="shared" ca="1" si="17"/>
        <v/>
      </c>
      <c r="J186" s="133" t="str">
        <f t="shared" ca="1" si="18"/>
        <v/>
      </c>
      <c r="K186" s="147" t="str">
        <f t="shared" ca="1" si="20"/>
        <v/>
      </c>
      <c r="L186" s="10"/>
      <c r="M186" s="9"/>
      <c r="N186" s="9"/>
      <c r="O186" s="9"/>
    </row>
    <row r="187" spans="2:15" x14ac:dyDescent="0.3">
      <c r="B187" s="9"/>
      <c r="C187" s="10"/>
      <c r="D187" s="130" t="str">
        <f t="shared" ca="1" si="14"/>
        <v/>
      </c>
      <c r="E187" s="13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132" t="str">
        <f t="shared" ca="1" si="19"/>
        <v/>
      </c>
      <c r="G187" s="132" t="str">
        <f t="shared" ca="1" si="15"/>
        <v/>
      </c>
      <c r="H187" s="133" t="str">
        <f t="shared" ca="1" si="16"/>
        <v/>
      </c>
      <c r="I187" s="134" t="str">
        <f t="shared" ca="1" si="17"/>
        <v/>
      </c>
      <c r="J187" s="133" t="str">
        <f t="shared" ca="1" si="18"/>
        <v/>
      </c>
      <c r="K187" s="147" t="str">
        <f t="shared" ca="1" si="20"/>
        <v/>
      </c>
      <c r="L187" s="10"/>
      <c r="M187" s="9"/>
      <c r="N187" s="9"/>
      <c r="O187" s="9"/>
    </row>
    <row r="188" spans="2:15" x14ac:dyDescent="0.3">
      <c r="B188" s="9"/>
      <c r="C188" s="10"/>
      <c r="D188" s="130" t="str">
        <f t="shared" ca="1" si="14"/>
        <v/>
      </c>
      <c r="E188" s="13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132" t="str">
        <f t="shared" ca="1" si="19"/>
        <v/>
      </c>
      <c r="G188" s="132" t="str">
        <f t="shared" ca="1" si="15"/>
        <v/>
      </c>
      <c r="H188" s="133" t="str">
        <f t="shared" ca="1" si="16"/>
        <v/>
      </c>
      <c r="I188" s="134" t="str">
        <f t="shared" ca="1" si="17"/>
        <v/>
      </c>
      <c r="J188" s="133" t="str">
        <f t="shared" ca="1" si="18"/>
        <v/>
      </c>
      <c r="K188" s="147" t="str">
        <f t="shared" ca="1" si="20"/>
        <v/>
      </c>
      <c r="L188" s="10"/>
      <c r="M188" s="9"/>
      <c r="N188" s="9"/>
      <c r="O188" s="9"/>
    </row>
    <row r="189" spans="2:15" x14ac:dyDescent="0.3">
      <c r="B189" s="9"/>
      <c r="C189" s="10"/>
      <c r="D189" s="130" t="str">
        <f t="shared" ca="1" si="14"/>
        <v/>
      </c>
      <c r="E189" s="13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132" t="str">
        <f t="shared" ca="1" si="19"/>
        <v/>
      </c>
      <c r="G189" s="132" t="str">
        <f t="shared" ca="1" si="15"/>
        <v/>
      </c>
      <c r="H189" s="133" t="str">
        <f t="shared" ca="1" si="16"/>
        <v/>
      </c>
      <c r="I189" s="134" t="str">
        <f t="shared" ca="1" si="17"/>
        <v/>
      </c>
      <c r="J189" s="133" t="str">
        <f t="shared" ca="1" si="18"/>
        <v/>
      </c>
      <c r="K189" s="147" t="str">
        <f t="shared" ca="1" si="20"/>
        <v/>
      </c>
      <c r="L189" s="10"/>
      <c r="M189" s="9"/>
      <c r="N189" s="9"/>
      <c r="O189" s="9"/>
    </row>
    <row r="190" spans="2:15" x14ac:dyDescent="0.3">
      <c r="B190" s="9"/>
      <c r="C190" s="10"/>
      <c r="D190" s="130" t="str">
        <f t="shared" ca="1" si="14"/>
        <v/>
      </c>
      <c r="E190" s="13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132" t="str">
        <f t="shared" ca="1" si="19"/>
        <v/>
      </c>
      <c r="G190" s="132" t="str">
        <f t="shared" ca="1" si="15"/>
        <v/>
      </c>
      <c r="H190" s="133" t="str">
        <f t="shared" ca="1" si="16"/>
        <v/>
      </c>
      <c r="I190" s="134" t="str">
        <f t="shared" ca="1" si="17"/>
        <v/>
      </c>
      <c r="J190" s="133" t="str">
        <f t="shared" ca="1" si="18"/>
        <v/>
      </c>
      <c r="K190" s="147" t="str">
        <f t="shared" ca="1" si="20"/>
        <v/>
      </c>
      <c r="L190" s="10"/>
      <c r="M190" s="9"/>
      <c r="N190" s="9"/>
      <c r="O190" s="9"/>
    </row>
    <row r="191" spans="2:15" x14ac:dyDescent="0.3">
      <c r="B191" s="9"/>
      <c r="C191" s="10"/>
      <c r="D191" s="130" t="str">
        <f t="shared" ca="1" si="14"/>
        <v/>
      </c>
      <c r="E191" s="13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132" t="str">
        <f t="shared" ca="1" si="19"/>
        <v/>
      </c>
      <c r="G191" s="132" t="str">
        <f t="shared" ca="1" si="15"/>
        <v/>
      </c>
      <c r="H191" s="133" t="str">
        <f t="shared" ca="1" si="16"/>
        <v/>
      </c>
      <c r="I191" s="134" t="str">
        <f t="shared" ca="1" si="17"/>
        <v/>
      </c>
      <c r="J191" s="133" t="str">
        <f t="shared" ca="1" si="18"/>
        <v/>
      </c>
      <c r="K191" s="147" t="str">
        <f t="shared" ca="1" si="20"/>
        <v/>
      </c>
      <c r="L191" s="10"/>
      <c r="M191" s="9"/>
      <c r="N191" s="9"/>
      <c r="O191" s="9"/>
    </row>
    <row r="192" spans="2:15" x14ac:dyDescent="0.3">
      <c r="B192" s="9"/>
      <c r="C192" s="10"/>
      <c r="D192" s="130" t="str">
        <f t="shared" ca="1" si="14"/>
        <v/>
      </c>
      <c r="E192" s="13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132" t="str">
        <f t="shared" ca="1" si="19"/>
        <v/>
      </c>
      <c r="G192" s="132" t="str">
        <f t="shared" ca="1" si="15"/>
        <v/>
      </c>
      <c r="H192" s="133" t="str">
        <f t="shared" ca="1" si="16"/>
        <v/>
      </c>
      <c r="I192" s="134" t="str">
        <f t="shared" ca="1" si="17"/>
        <v/>
      </c>
      <c r="J192" s="133" t="str">
        <f t="shared" ca="1" si="18"/>
        <v/>
      </c>
      <c r="K192" s="147" t="str">
        <f t="shared" ca="1" si="20"/>
        <v/>
      </c>
      <c r="L192" s="10"/>
      <c r="M192" s="9"/>
      <c r="N192" s="9"/>
      <c r="O192" s="9"/>
    </row>
    <row r="193" spans="2:15" x14ac:dyDescent="0.3">
      <c r="B193" s="9"/>
      <c r="C193" s="10"/>
      <c r="D193" s="130" t="str">
        <f t="shared" ca="1" si="14"/>
        <v/>
      </c>
      <c r="E193" s="13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132" t="str">
        <f t="shared" ca="1" si="19"/>
        <v/>
      </c>
      <c r="G193" s="132" t="str">
        <f t="shared" ca="1" si="15"/>
        <v/>
      </c>
      <c r="H193" s="133" t="str">
        <f t="shared" ca="1" si="16"/>
        <v/>
      </c>
      <c r="I193" s="134" t="str">
        <f t="shared" ca="1" si="17"/>
        <v/>
      </c>
      <c r="J193" s="133" t="str">
        <f t="shared" ca="1" si="18"/>
        <v/>
      </c>
      <c r="K193" s="147" t="str">
        <f t="shared" ca="1" si="20"/>
        <v/>
      </c>
      <c r="L193" s="10"/>
      <c r="M193" s="9"/>
      <c r="N193" s="9"/>
      <c r="O193" s="9"/>
    </row>
    <row r="194" spans="2:15" x14ac:dyDescent="0.3">
      <c r="B194" s="9"/>
      <c r="C194" s="10"/>
      <c r="D194" s="130" t="str">
        <f t="shared" ca="1" si="14"/>
        <v/>
      </c>
      <c r="E194" s="13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132" t="str">
        <f t="shared" ca="1" si="19"/>
        <v/>
      </c>
      <c r="G194" s="132" t="str">
        <f t="shared" ca="1" si="15"/>
        <v/>
      </c>
      <c r="H194" s="133" t="str">
        <f t="shared" ca="1" si="16"/>
        <v/>
      </c>
      <c r="I194" s="134" t="str">
        <f t="shared" ca="1" si="17"/>
        <v/>
      </c>
      <c r="J194" s="133" t="str">
        <f t="shared" ca="1" si="18"/>
        <v/>
      </c>
      <c r="K194" s="147" t="str">
        <f t="shared" ca="1" si="20"/>
        <v/>
      </c>
      <c r="L194" s="10"/>
      <c r="M194" s="9"/>
      <c r="N194" s="9"/>
      <c r="O194" s="9"/>
    </row>
    <row r="195" spans="2:15" x14ac:dyDescent="0.3">
      <c r="B195" s="9"/>
      <c r="C195" s="10"/>
      <c r="D195" s="130" t="str">
        <f t="shared" ca="1" si="14"/>
        <v/>
      </c>
      <c r="E195" s="13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132" t="str">
        <f t="shared" ca="1" si="19"/>
        <v/>
      </c>
      <c r="G195" s="132" t="str">
        <f t="shared" ca="1" si="15"/>
        <v/>
      </c>
      <c r="H195" s="133" t="str">
        <f t="shared" ca="1" si="16"/>
        <v/>
      </c>
      <c r="I195" s="134" t="str">
        <f t="shared" ca="1" si="17"/>
        <v/>
      </c>
      <c r="J195" s="133" t="str">
        <f t="shared" ca="1" si="18"/>
        <v/>
      </c>
      <c r="K195" s="147" t="str">
        <f t="shared" ca="1" si="20"/>
        <v/>
      </c>
      <c r="L195" s="10"/>
      <c r="M195" s="9"/>
      <c r="N195" s="9"/>
      <c r="O195" s="9"/>
    </row>
    <row r="196" spans="2:15" x14ac:dyDescent="0.3">
      <c r="B196" s="9"/>
      <c r="C196" s="10"/>
      <c r="D196" s="130" t="str">
        <f t="shared" ca="1" si="14"/>
        <v/>
      </c>
      <c r="E196" s="13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132" t="str">
        <f t="shared" ca="1" si="19"/>
        <v/>
      </c>
      <c r="G196" s="132" t="str">
        <f t="shared" ca="1" si="15"/>
        <v/>
      </c>
      <c r="H196" s="133" t="str">
        <f t="shared" ca="1" si="16"/>
        <v/>
      </c>
      <c r="I196" s="134" t="str">
        <f t="shared" ca="1" si="17"/>
        <v/>
      </c>
      <c r="J196" s="133" t="str">
        <f t="shared" ca="1" si="18"/>
        <v/>
      </c>
      <c r="K196" s="147" t="str">
        <f t="shared" ca="1" si="20"/>
        <v/>
      </c>
      <c r="L196" s="10"/>
      <c r="M196" s="9"/>
      <c r="N196" s="9"/>
      <c r="O196" s="9"/>
    </row>
    <row r="197" spans="2:15" x14ac:dyDescent="0.3">
      <c r="B197" s="9"/>
      <c r="C197" s="10"/>
      <c r="D197" s="130" t="str">
        <f t="shared" ca="1" si="14"/>
        <v/>
      </c>
      <c r="E197" s="13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132" t="str">
        <f t="shared" ca="1" si="19"/>
        <v/>
      </c>
      <c r="G197" s="132" t="str">
        <f t="shared" ca="1" si="15"/>
        <v/>
      </c>
      <c r="H197" s="133" t="str">
        <f t="shared" ca="1" si="16"/>
        <v/>
      </c>
      <c r="I197" s="134" t="str">
        <f t="shared" ca="1" si="17"/>
        <v/>
      </c>
      <c r="J197" s="133" t="str">
        <f t="shared" ca="1" si="18"/>
        <v/>
      </c>
      <c r="K197" s="147" t="str">
        <f t="shared" ca="1" si="20"/>
        <v/>
      </c>
      <c r="L197" s="10"/>
      <c r="M197" s="9"/>
      <c r="N197" s="9"/>
      <c r="O197" s="9"/>
    </row>
    <row r="198" spans="2:15" x14ac:dyDescent="0.3">
      <c r="B198" s="9"/>
      <c r="C198" s="10"/>
      <c r="D198" s="130" t="str">
        <f t="shared" ca="1" si="14"/>
        <v/>
      </c>
      <c r="E198" s="13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132" t="str">
        <f t="shared" ca="1" si="19"/>
        <v/>
      </c>
      <c r="G198" s="132" t="str">
        <f t="shared" ca="1" si="15"/>
        <v/>
      </c>
      <c r="H198" s="133" t="str">
        <f t="shared" ca="1" si="16"/>
        <v/>
      </c>
      <c r="I198" s="134" t="str">
        <f t="shared" ca="1" si="17"/>
        <v/>
      </c>
      <c r="J198" s="133" t="str">
        <f t="shared" ca="1" si="18"/>
        <v/>
      </c>
      <c r="K198" s="147" t="str">
        <f t="shared" ca="1" si="20"/>
        <v/>
      </c>
      <c r="L198" s="10"/>
      <c r="M198" s="9"/>
      <c r="N198" s="9"/>
      <c r="O198" s="9"/>
    </row>
    <row r="199" spans="2:15" x14ac:dyDescent="0.3">
      <c r="B199" s="9"/>
      <c r="C199" s="10"/>
      <c r="D199" s="130" t="str">
        <f t="shared" ca="1" si="14"/>
        <v/>
      </c>
      <c r="E199" s="13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132" t="str">
        <f t="shared" ca="1" si="19"/>
        <v/>
      </c>
      <c r="G199" s="132" t="str">
        <f t="shared" ca="1" si="15"/>
        <v/>
      </c>
      <c r="H199" s="133" t="str">
        <f t="shared" ca="1" si="16"/>
        <v/>
      </c>
      <c r="I199" s="134" t="str">
        <f t="shared" ca="1" si="17"/>
        <v/>
      </c>
      <c r="J199" s="133" t="str">
        <f t="shared" ca="1" si="18"/>
        <v/>
      </c>
      <c r="K199" s="147" t="str">
        <f t="shared" ca="1" si="20"/>
        <v/>
      </c>
      <c r="L199" s="10"/>
      <c r="M199" s="9"/>
      <c r="N199" s="9"/>
      <c r="O199" s="9"/>
    </row>
    <row r="200" spans="2:15" x14ac:dyDescent="0.3">
      <c r="B200" s="9"/>
      <c r="C200" s="10"/>
      <c r="D200" s="130" t="str">
        <f t="shared" ca="1" si="14"/>
        <v/>
      </c>
      <c r="E200" s="13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132" t="str">
        <f t="shared" ca="1" si="19"/>
        <v/>
      </c>
      <c r="G200" s="132" t="str">
        <f t="shared" ca="1" si="15"/>
        <v/>
      </c>
      <c r="H200" s="133" t="str">
        <f t="shared" ca="1" si="16"/>
        <v/>
      </c>
      <c r="I200" s="134" t="str">
        <f t="shared" ca="1" si="17"/>
        <v/>
      </c>
      <c r="J200" s="133" t="str">
        <f t="shared" ca="1" si="18"/>
        <v/>
      </c>
      <c r="K200" s="147" t="str">
        <f t="shared" ca="1" si="20"/>
        <v/>
      </c>
      <c r="L200" s="10"/>
      <c r="M200" s="9"/>
      <c r="N200" s="9"/>
      <c r="O200" s="9"/>
    </row>
    <row r="201" spans="2:15" x14ac:dyDescent="0.3">
      <c r="B201" s="9"/>
      <c r="C201" s="10"/>
      <c r="D201" s="130" t="str">
        <f t="shared" ca="1" si="14"/>
        <v/>
      </c>
      <c r="E201" s="13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132" t="str">
        <f t="shared" ca="1" si="19"/>
        <v/>
      </c>
      <c r="G201" s="132" t="str">
        <f t="shared" ca="1" si="15"/>
        <v/>
      </c>
      <c r="H201" s="133" t="str">
        <f t="shared" ca="1" si="16"/>
        <v/>
      </c>
      <c r="I201" s="134" t="str">
        <f t="shared" ca="1" si="17"/>
        <v/>
      </c>
      <c r="J201" s="133" t="str">
        <f t="shared" ca="1" si="18"/>
        <v/>
      </c>
      <c r="K201" s="147" t="str">
        <f t="shared" ca="1" si="20"/>
        <v/>
      </c>
      <c r="L201" s="10"/>
      <c r="M201" s="9"/>
      <c r="N201" s="9"/>
      <c r="O201" s="9"/>
    </row>
    <row r="202" spans="2:15" x14ac:dyDescent="0.3">
      <c r="B202" s="9"/>
      <c r="C202" s="10"/>
      <c r="D202" s="130" t="str">
        <f t="shared" ca="1" si="14"/>
        <v/>
      </c>
      <c r="E202" s="13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132" t="str">
        <f t="shared" ca="1" si="19"/>
        <v/>
      </c>
      <c r="G202" s="132" t="str">
        <f t="shared" ca="1" si="15"/>
        <v/>
      </c>
      <c r="H202" s="133" t="str">
        <f t="shared" ca="1" si="16"/>
        <v/>
      </c>
      <c r="I202" s="134" t="str">
        <f t="shared" ca="1" si="17"/>
        <v/>
      </c>
      <c r="J202" s="133" t="str">
        <f t="shared" ca="1" si="18"/>
        <v/>
      </c>
      <c r="K202" s="147" t="str">
        <f t="shared" ca="1" si="20"/>
        <v/>
      </c>
      <c r="L202" s="10"/>
      <c r="M202" s="9"/>
      <c r="N202" s="9"/>
      <c r="O202" s="9"/>
    </row>
    <row r="203" spans="2:15" x14ac:dyDescent="0.3">
      <c r="B203" s="9"/>
      <c r="C203" s="10"/>
      <c r="D203" s="130" t="str">
        <f t="shared" ca="1" si="14"/>
        <v/>
      </c>
      <c r="E203" s="13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132" t="str">
        <f t="shared" ca="1" si="19"/>
        <v/>
      </c>
      <c r="G203" s="132" t="str">
        <f t="shared" ca="1" si="15"/>
        <v/>
      </c>
      <c r="H203" s="133" t="str">
        <f t="shared" ca="1" si="16"/>
        <v/>
      </c>
      <c r="I203" s="134" t="str">
        <f t="shared" ca="1" si="17"/>
        <v/>
      </c>
      <c r="J203" s="133" t="str">
        <f t="shared" ca="1" si="18"/>
        <v/>
      </c>
      <c r="K203" s="147" t="str">
        <f t="shared" ca="1" si="20"/>
        <v/>
      </c>
      <c r="L203" s="10"/>
      <c r="M203" s="9"/>
      <c r="N203" s="9"/>
      <c r="O203" s="9"/>
    </row>
    <row r="204" spans="2:15" x14ac:dyDescent="0.3">
      <c r="B204" s="9"/>
      <c r="C204" s="10"/>
      <c r="D204" s="130" t="str">
        <f t="shared" ca="1" si="14"/>
        <v/>
      </c>
      <c r="E204" s="13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132" t="str">
        <f t="shared" ca="1" si="19"/>
        <v/>
      </c>
      <c r="G204" s="132" t="str">
        <f t="shared" ca="1" si="15"/>
        <v/>
      </c>
      <c r="H204" s="133" t="str">
        <f t="shared" ca="1" si="16"/>
        <v/>
      </c>
      <c r="I204" s="134" t="str">
        <f t="shared" ca="1" si="17"/>
        <v/>
      </c>
      <c r="J204" s="133" t="str">
        <f t="shared" ca="1" si="18"/>
        <v/>
      </c>
      <c r="K204" s="147" t="str">
        <f t="shared" ca="1" si="20"/>
        <v/>
      </c>
      <c r="L204" s="10"/>
      <c r="M204" s="9"/>
      <c r="N204" s="9"/>
      <c r="O204" s="9"/>
    </row>
    <row r="205" spans="2:15" x14ac:dyDescent="0.3">
      <c r="B205" s="9"/>
      <c r="C205" s="10"/>
      <c r="D205" s="130" t="str">
        <f t="shared" ca="1" si="14"/>
        <v/>
      </c>
      <c r="E205" s="13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132" t="str">
        <f t="shared" ca="1" si="19"/>
        <v/>
      </c>
      <c r="G205" s="132" t="str">
        <f t="shared" ca="1" si="15"/>
        <v/>
      </c>
      <c r="H205" s="133" t="str">
        <f t="shared" ca="1" si="16"/>
        <v/>
      </c>
      <c r="I205" s="134" t="str">
        <f t="shared" ca="1" si="17"/>
        <v/>
      </c>
      <c r="J205" s="133" t="str">
        <f t="shared" ca="1" si="18"/>
        <v/>
      </c>
      <c r="K205" s="147" t="str">
        <f t="shared" ca="1" si="20"/>
        <v/>
      </c>
      <c r="L205" s="10"/>
      <c r="M205" s="9"/>
      <c r="N205" s="9"/>
      <c r="O205" s="9"/>
    </row>
    <row r="206" spans="2:15" x14ac:dyDescent="0.3">
      <c r="B206" s="9"/>
      <c r="C206" s="10"/>
      <c r="D206" s="130" t="str">
        <f t="shared" ca="1" si="14"/>
        <v/>
      </c>
      <c r="E206" s="13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132" t="str">
        <f t="shared" ca="1" si="19"/>
        <v/>
      </c>
      <c r="G206" s="132" t="str">
        <f t="shared" ca="1" si="15"/>
        <v/>
      </c>
      <c r="H206" s="133" t="str">
        <f t="shared" ca="1" si="16"/>
        <v/>
      </c>
      <c r="I206" s="134" t="str">
        <f t="shared" ca="1" si="17"/>
        <v/>
      </c>
      <c r="J206" s="133" t="str">
        <f t="shared" ca="1" si="18"/>
        <v/>
      </c>
      <c r="K206" s="147" t="str">
        <f t="shared" ca="1" si="20"/>
        <v/>
      </c>
      <c r="L206" s="10"/>
      <c r="M206" s="9"/>
      <c r="N206" s="9"/>
      <c r="O206" s="9"/>
    </row>
    <row r="207" spans="2:15" x14ac:dyDescent="0.3">
      <c r="B207" s="9"/>
      <c r="C207" s="10"/>
      <c r="D207" s="130" t="str">
        <f t="shared" ca="1" si="14"/>
        <v/>
      </c>
      <c r="E207" s="13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132" t="str">
        <f t="shared" ca="1" si="19"/>
        <v/>
      </c>
      <c r="G207" s="132" t="str">
        <f t="shared" ca="1" si="15"/>
        <v/>
      </c>
      <c r="H207" s="133" t="str">
        <f t="shared" ca="1" si="16"/>
        <v/>
      </c>
      <c r="I207" s="134" t="str">
        <f t="shared" ca="1" si="17"/>
        <v/>
      </c>
      <c r="J207" s="133" t="str">
        <f t="shared" ca="1" si="18"/>
        <v/>
      </c>
      <c r="K207" s="147" t="str">
        <f t="shared" ca="1" si="20"/>
        <v/>
      </c>
      <c r="L207" s="10"/>
      <c r="M207" s="9"/>
      <c r="N207" s="9"/>
      <c r="O207" s="9"/>
    </row>
    <row r="208" spans="2:15" x14ac:dyDescent="0.3">
      <c r="B208" s="9"/>
      <c r="C208" s="10"/>
      <c r="D208" s="130" t="str">
        <f t="shared" ca="1" si="14"/>
        <v/>
      </c>
      <c r="E208" s="13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132" t="str">
        <f t="shared" ca="1" si="19"/>
        <v/>
      </c>
      <c r="G208" s="132" t="str">
        <f t="shared" ca="1" si="15"/>
        <v/>
      </c>
      <c r="H208" s="133" t="str">
        <f t="shared" ca="1" si="16"/>
        <v/>
      </c>
      <c r="I208" s="134" t="str">
        <f t="shared" ca="1" si="17"/>
        <v/>
      </c>
      <c r="J208" s="133" t="str">
        <f t="shared" ca="1" si="18"/>
        <v/>
      </c>
      <c r="K208" s="147" t="str">
        <f t="shared" ca="1" si="20"/>
        <v/>
      </c>
      <c r="L208" s="10"/>
      <c r="M208" s="9"/>
      <c r="N208" s="9"/>
      <c r="O208" s="9"/>
    </row>
    <row r="209" spans="2:15" x14ac:dyDescent="0.3">
      <c r="B209" s="9"/>
      <c r="C209" s="10"/>
      <c r="D209" s="130" t="str">
        <f t="shared" ca="1" si="14"/>
        <v/>
      </c>
      <c r="E209" s="13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132" t="str">
        <f t="shared" ca="1" si="19"/>
        <v/>
      </c>
      <c r="G209" s="132" t="str">
        <f t="shared" ca="1" si="15"/>
        <v/>
      </c>
      <c r="H209" s="133" t="str">
        <f t="shared" ca="1" si="16"/>
        <v/>
      </c>
      <c r="I209" s="134" t="str">
        <f t="shared" ca="1" si="17"/>
        <v/>
      </c>
      <c r="J209" s="133" t="str">
        <f t="shared" ca="1" si="18"/>
        <v/>
      </c>
      <c r="K209" s="147" t="str">
        <f t="shared" ca="1" si="20"/>
        <v/>
      </c>
      <c r="L209" s="10"/>
      <c r="M209" s="9"/>
      <c r="N209" s="9"/>
      <c r="O209" s="9"/>
    </row>
    <row r="210" spans="2:15" x14ac:dyDescent="0.3">
      <c r="B210" s="9"/>
      <c r="C210" s="10"/>
      <c r="D210" s="130" t="str">
        <f t="shared" ca="1" si="14"/>
        <v/>
      </c>
      <c r="E210" s="13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132" t="str">
        <f t="shared" ca="1" si="19"/>
        <v/>
      </c>
      <c r="G210" s="132" t="str">
        <f t="shared" ca="1" si="15"/>
        <v/>
      </c>
      <c r="H210" s="133" t="str">
        <f t="shared" ca="1" si="16"/>
        <v/>
      </c>
      <c r="I210" s="134" t="str">
        <f t="shared" ca="1" si="17"/>
        <v/>
      </c>
      <c r="J210" s="133" t="str">
        <f t="shared" ca="1" si="18"/>
        <v/>
      </c>
      <c r="K210" s="147" t="str">
        <f t="shared" ca="1" si="20"/>
        <v/>
      </c>
      <c r="L210" s="10"/>
      <c r="M210" s="9"/>
      <c r="N210" s="9"/>
      <c r="O210" s="9"/>
    </row>
    <row r="211" spans="2:15" x14ac:dyDescent="0.3">
      <c r="B211" s="9"/>
      <c r="C211" s="10"/>
      <c r="D211" s="130" t="str">
        <f t="shared" ca="1" si="14"/>
        <v/>
      </c>
      <c r="E211" s="13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132" t="str">
        <f t="shared" ca="1" si="19"/>
        <v/>
      </c>
      <c r="G211" s="132" t="str">
        <f t="shared" ca="1" si="15"/>
        <v/>
      </c>
      <c r="H211" s="133" t="str">
        <f t="shared" ca="1" si="16"/>
        <v/>
      </c>
      <c r="I211" s="134" t="str">
        <f t="shared" ca="1" si="17"/>
        <v/>
      </c>
      <c r="J211" s="133" t="str">
        <f t="shared" ca="1" si="18"/>
        <v/>
      </c>
      <c r="K211" s="147" t="str">
        <f t="shared" ca="1" si="20"/>
        <v/>
      </c>
      <c r="L211" s="10"/>
      <c r="M211" s="9"/>
      <c r="N211" s="9"/>
      <c r="O211" s="9"/>
    </row>
    <row r="212" spans="2:15" x14ac:dyDescent="0.3">
      <c r="B212" s="9"/>
      <c r="C212" s="10"/>
      <c r="D212" s="130" t="str">
        <f t="shared" ref="D212:D275" ca="1" si="21">IF(K211="","",IF($H$5,IF(OR(D211&gt;=$H$8,ROUND(K211,2)&lt;=0),"",D211+1),IF(OR(D211&gt;=$H$8,K211&lt;=0),"",D211+1)))</f>
        <v/>
      </c>
      <c r="E212" s="13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132" t="str">
        <f t="shared" ca="1" si="19"/>
        <v/>
      </c>
      <c r="G212" s="132" t="str">
        <f t="shared" ref="G212:G275" ca="1" si="22">IF($P$17=0,"",IF(D212&lt;&gt;"",IF(AND(D212=1,$H$4=1),0,IF($H$5,ROUND($K$5*K211,0),$K$5*K211)),""))</f>
        <v/>
      </c>
      <c r="H212" s="133" t="str">
        <f t="shared" ref="H212:H275" ca="1" si="23">IF($P$17=1,IF(D212="","",IF(I212&lt;&gt;"",F212-G212+I212,F212-G212)),"")</f>
        <v/>
      </c>
      <c r="I212" s="134" t="str">
        <f t="shared" ref="I212:I275" ca="1" si="24">IF($P$17=1,IF(J212&gt;=F212,IF(D212&lt;$K$12,IF(AND(D212&lt;&gt;"",F212+($J$19-F212)&lt;K211),(J212-F212),IF(AND(D212&lt;&gt;"",J212=F212),0,IF(D212&lt;&gt;"",0,""))),""),0),"")</f>
        <v/>
      </c>
      <c r="J212" s="133" t="str">
        <f t="shared" ref="J212:J275" ca="1" si="25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147" t="str">
        <f t="shared" ca="1" si="20"/>
        <v/>
      </c>
      <c r="L212" s="10"/>
      <c r="M212" s="9"/>
      <c r="N212" s="9"/>
      <c r="O212" s="9"/>
    </row>
    <row r="213" spans="2:15" x14ac:dyDescent="0.3">
      <c r="B213" s="9"/>
      <c r="C213" s="10"/>
      <c r="D213" s="130" t="str">
        <f t="shared" ca="1" si="21"/>
        <v/>
      </c>
      <c r="E213" s="13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132" t="str">
        <f t="shared" ref="F213:F276" ca="1" si="26">IF($P$17=1,IF(D213="","",IF($H$5,IF(OR(D213=$H$8,$K$12&gt;ROUND((1+$K$5)*K212,0),ROUND((1+$K$5)*K212,0),$K$12),IF(OR(D213=$H$8,$K$12&gt;(1+$K$5)*K212),ROUND((1+$K$5)*K212,0),$K$12)),0)),"")</f>
        <v/>
      </c>
      <c r="G213" s="132" t="str">
        <f t="shared" ca="1" si="22"/>
        <v/>
      </c>
      <c r="H213" s="133" t="str">
        <f t="shared" ca="1" si="23"/>
        <v/>
      </c>
      <c r="I213" s="134" t="str">
        <f t="shared" ca="1" si="24"/>
        <v/>
      </c>
      <c r="J213" s="133" t="str">
        <f t="shared" ca="1" si="25"/>
        <v/>
      </c>
      <c r="K213" s="147" t="str">
        <f t="shared" ref="K213:K276" ca="1" si="27">IF($P$17=1,IF(J213&lt;&gt;0,IF(D213&lt;&gt;"",K212-(J213-G213),""),K212),"")</f>
        <v/>
      </c>
      <c r="L213" s="10"/>
      <c r="M213" s="9"/>
      <c r="N213" s="9"/>
      <c r="O213" s="9"/>
    </row>
    <row r="214" spans="2:15" x14ac:dyDescent="0.3">
      <c r="B214" s="9"/>
      <c r="C214" s="10"/>
      <c r="D214" s="130" t="str">
        <f t="shared" ca="1" si="21"/>
        <v/>
      </c>
      <c r="E214" s="13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132" t="str">
        <f t="shared" ca="1" si="26"/>
        <v/>
      </c>
      <c r="G214" s="132" t="str">
        <f t="shared" ca="1" si="22"/>
        <v/>
      </c>
      <c r="H214" s="133" t="str">
        <f t="shared" ca="1" si="23"/>
        <v/>
      </c>
      <c r="I214" s="134" t="str">
        <f t="shared" ca="1" si="24"/>
        <v/>
      </c>
      <c r="J214" s="133" t="str">
        <f t="shared" ca="1" si="25"/>
        <v/>
      </c>
      <c r="K214" s="147" t="str">
        <f t="shared" ca="1" si="27"/>
        <v/>
      </c>
      <c r="L214" s="10"/>
      <c r="M214" s="9"/>
      <c r="N214" s="9"/>
      <c r="O214" s="9"/>
    </row>
    <row r="215" spans="2:15" x14ac:dyDescent="0.3">
      <c r="B215" s="9"/>
      <c r="C215" s="10"/>
      <c r="D215" s="130" t="str">
        <f t="shared" ca="1" si="21"/>
        <v/>
      </c>
      <c r="E215" s="13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132" t="str">
        <f t="shared" ca="1" si="26"/>
        <v/>
      </c>
      <c r="G215" s="132" t="str">
        <f t="shared" ca="1" si="22"/>
        <v/>
      </c>
      <c r="H215" s="133" t="str">
        <f t="shared" ca="1" si="23"/>
        <v/>
      </c>
      <c r="I215" s="134" t="str">
        <f t="shared" ca="1" si="24"/>
        <v/>
      </c>
      <c r="J215" s="133" t="str">
        <f t="shared" ca="1" si="25"/>
        <v/>
      </c>
      <c r="K215" s="147" t="str">
        <f t="shared" ca="1" si="27"/>
        <v/>
      </c>
      <c r="L215" s="10"/>
      <c r="M215" s="9"/>
      <c r="N215" s="9"/>
      <c r="O215" s="9"/>
    </row>
    <row r="216" spans="2:15" x14ac:dyDescent="0.3">
      <c r="B216" s="9"/>
      <c r="C216" s="10"/>
      <c r="D216" s="130" t="str">
        <f t="shared" ca="1" si="21"/>
        <v/>
      </c>
      <c r="E216" s="13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132" t="str">
        <f t="shared" ca="1" si="26"/>
        <v/>
      </c>
      <c r="G216" s="132" t="str">
        <f t="shared" ca="1" si="22"/>
        <v/>
      </c>
      <c r="H216" s="133" t="str">
        <f t="shared" ca="1" si="23"/>
        <v/>
      </c>
      <c r="I216" s="134" t="str">
        <f t="shared" ca="1" si="24"/>
        <v/>
      </c>
      <c r="J216" s="133" t="str">
        <f t="shared" ca="1" si="25"/>
        <v/>
      </c>
      <c r="K216" s="147" t="str">
        <f t="shared" ca="1" si="27"/>
        <v/>
      </c>
      <c r="L216" s="10"/>
      <c r="M216" s="9"/>
      <c r="N216" s="9"/>
      <c r="O216" s="9"/>
    </row>
    <row r="217" spans="2:15" x14ac:dyDescent="0.3">
      <c r="B217" s="9"/>
      <c r="C217" s="10"/>
      <c r="D217" s="130" t="str">
        <f t="shared" ca="1" si="21"/>
        <v/>
      </c>
      <c r="E217" s="13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132" t="str">
        <f t="shared" ca="1" si="26"/>
        <v/>
      </c>
      <c r="G217" s="132" t="str">
        <f t="shared" ca="1" si="22"/>
        <v/>
      </c>
      <c r="H217" s="133" t="str">
        <f t="shared" ca="1" si="23"/>
        <v/>
      </c>
      <c r="I217" s="134" t="str">
        <f t="shared" ca="1" si="24"/>
        <v/>
      </c>
      <c r="J217" s="133" t="str">
        <f t="shared" ca="1" si="25"/>
        <v/>
      </c>
      <c r="K217" s="147" t="str">
        <f t="shared" ca="1" si="27"/>
        <v/>
      </c>
      <c r="L217" s="10"/>
      <c r="M217" s="9"/>
      <c r="N217" s="9"/>
      <c r="O217" s="9"/>
    </row>
    <row r="218" spans="2:15" x14ac:dyDescent="0.3">
      <c r="B218" s="9"/>
      <c r="C218" s="10"/>
      <c r="D218" s="130" t="str">
        <f t="shared" ca="1" si="21"/>
        <v/>
      </c>
      <c r="E218" s="13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132" t="str">
        <f t="shared" ca="1" si="26"/>
        <v/>
      </c>
      <c r="G218" s="132" t="str">
        <f t="shared" ca="1" si="22"/>
        <v/>
      </c>
      <c r="H218" s="133" t="str">
        <f t="shared" ca="1" si="23"/>
        <v/>
      </c>
      <c r="I218" s="134" t="str">
        <f t="shared" ca="1" si="24"/>
        <v/>
      </c>
      <c r="J218" s="133" t="str">
        <f t="shared" ca="1" si="25"/>
        <v/>
      </c>
      <c r="K218" s="147" t="str">
        <f t="shared" ca="1" si="27"/>
        <v/>
      </c>
      <c r="L218" s="10"/>
      <c r="M218" s="9"/>
      <c r="N218" s="9"/>
      <c r="O218" s="9"/>
    </row>
    <row r="219" spans="2:15" x14ac:dyDescent="0.3">
      <c r="B219" s="9"/>
      <c r="C219" s="10"/>
      <c r="D219" s="130" t="str">
        <f t="shared" ca="1" si="21"/>
        <v/>
      </c>
      <c r="E219" s="13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132" t="str">
        <f t="shared" ca="1" si="26"/>
        <v/>
      </c>
      <c r="G219" s="132" t="str">
        <f t="shared" ca="1" si="22"/>
        <v/>
      </c>
      <c r="H219" s="133" t="str">
        <f t="shared" ca="1" si="23"/>
        <v/>
      </c>
      <c r="I219" s="134" t="str">
        <f t="shared" ca="1" si="24"/>
        <v/>
      </c>
      <c r="J219" s="133" t="str">
        <f t="shared" ca="1" si="25"/>
        <v/>
      </c>
      <c r="K219" s="147" t="str">
        <f t="shared" ca="1" si="27"/>
        <v/>
      </c>
      <c r="L219" s="10"/>
      <c r="M219" s="9"/>
      <c r="N219" s="9"/>
      <c r="O219" s="9"/>
    </row>
    <row r="220" spans="2:15" x14ac:dyDescent="0.3">
      <c r="B220" s="9"/>
      <c r="C220" s="10"/>
      <c r="D220" s="130" t="str">
        <f t="shared" ca="1" si="21"/>
        <v/>
      </c>
      <c r="E220" s="13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132" t="str">
        <f t="shared" ca="1" si="26"/>
        <v/>
      </c>
      <c r="G220" s="132" t="str">
        <f t="shared" ca="1" si="22"/>
        <v/>
      </c>
      <c r="H220" s="133" t="str">
        <f t="shared" ca="1" si="23"/>
        <v/>
      </c>
      <c r="I220" s="134" t="str">
        <f t="shared" ca="1" si="24"/>
        <v/>
      </c>
      <c r="J220" s="133" t="str">
        <f t="shared" ca="1" si="25"/>
        <v/>
      </c>
      <c r="K220" s="147" t="str">
        <f t="shared" ca="1" si="27"/>
        <v/>
      </c>
      <c r="L220" s="10"/>
      <c r="M220" s="9"/>
      <c r="N220" s="9"/>
      <c r="O220" s="9"/>
    </row>
    <row r="221" spans="2:15" x14ac:dyDescent="0.3">
      <c r="B221" s="9"/>
      <c r="C221" s="10"/>
      <c r="D221" s="130" t="str">
        <f t="shared" ca="1" si="21"/>
        <v/>
      </c>
      <c r="E221" s="13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132" t="str">
        <f t="shared" ca="1" si="26"/>
        <v/>
      </c>
      <c r="G221" s="132" t="str">
        <f t="shared" ca="1" si="22"/>
        <v/>
      </c>
      <c r="H221" s="133" t="str">
        <f t="shared" ca="1" si="23"/>
        <v/>
      </c>
      <c r="I221" s="134" t="str">
        <f t="shared" ca="1" si="24"/>
        <v/>
      </c>
      <c r="J221" s="133" t="str">
        <f t="shared" ca="1" si="25"/>
        <v/>
      </c>
      <c r="K221" s="147" t="str">
        <f t="shared" ca="1" si="27"/>
        <v/>
      </c>
      <c r="L221" s="10"/>
      <c r="M221" s="9"/>
      <c r="N221" s="9"/>
      <c r="O221" s="9"/>
    </row>
    <row r="222" spans="2:15" x14ac:dyDescent="0.3">
      <c r="B222" s="9"/>
      <c r="C222" s="10"/>
      <c r="D222" s="130" t="str">
        <f t="shared" ca="1" si="21"/>
        <v/>
      </c>
      <c r="E222" s="13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132" t="str">
        <f t="shared" ca="1" si="26"/>
        <v/>
      </c>
      <c r="G222" s="132" t="str">
        <f t="shared" ca="1" si="22"/>
        <v/>
      </c>
      <c r="H222" s="133" t="str">
        <f t="shared" ca="1" si="23"/>
        <v/>
      </c>
      <c r="I222" s="134" t="str">
        <f t="shared" ca="1" si="24"/>
        <v/>
      </c>
      <c r="J222" s="133" t="str">
        <f t="shared" ca="1" si="25"/>
        <v/>
      </c>
      <c r="K222" s="147" t="str">
        <f t="shared" ca="1" si="27"/>
        <v/>
      </c>
      <c r="L222" s="10"/>
      <c r="M222" s="9"/>
      <c r="N222" s="9"/>
      <c r="O222" s="9"/>
    </row>
    <row r="223" spans="2:15" x14ac:dyDescent="0.3">
      <c r="B223" s="9"/>
      <c r="C223" s="10"/>
      <c r="D223" s="130" t="str">
        <f t="shared" ca="1" si="21"/>
        <v/>
      </c>
      <c r="E223" s="13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132" t="str">
        <f t="shared" ca="1" si="26"/>
        <v/>
      </c>
      <c r="G223" s="132" t="str">
        <f t="shared" ca="1" si="22"/>
        <v/>
      </c>
      <c r="H223" s="133" t="str">
        <f t="shared" ca="1" si="23"/>
        <v/>
      </c>
      <c r="I223" s="134" t="str">
        <f t="shared" ca="1" si="24"/>
        <v/>
      </c>
      <c r="J223" s="133" t="str">
        <f t="shared" ca="1" si="25"/>
        <v/>
      </c>
      <c r="K223" s="147" t="str">
        <f t="shared" ca="1" si="27"/>
        <v/>
      </c>
      <c r="L223" s="10"/>
      <c r="M223" s="9"/>
      <c r="N223" s="9"/>
      <c r="O223" s="9"/>
    </row>
    <row r="224" spans="2:15" x14ac:dyDescent="0.3">
      <c r="B224" s="9"/>
      <c r="C224" s="10"/>
      <c r="D224" s="130" t="str">
        <f t="shared" ca="1" si="21"/>
        <v/>
      </c>
      <c r="E224" s="13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132" t="str">
        <f t="shared" ca="1" si="26"/>
        <v/>
      </c>
      <c r="G224" s="132" t="str">
        <f t="shared" ca="1" si="22"/>
        <v/>
      </c>
      <c r="H224" s="133" t="str">
        <f t="shared" ca="1" si="23"/>
        <v/>
      </c>
      <c r="I224" s="134" t="str">
        <f t="shared" ca="1" si="24"/>
        <v/>
      </c>
      <c r="J224" s="133" t="str">
        <f t="shared" ca="1" si="25"/>
        <v/>
      </c>
      <c r="K224" s="147" t="str">
        <f t="shared" ca="1" si="27"/>
        <v/>
      </c>
      <c r="L224" s="10"/>
      <c r="M224" s="9"/>
      <c r="N224" s="9"/>
      <c r="O224" s="9"/>
    </row>
    <row r="225" spans="2:15" x14ac:dyDescent="0.3">
      <c r="B225" s="9"/>
      <c r="C225" s="10"/>
      <c r="D225" s="130" t="str">
        <f t="shared" ca="1" si="21"/>
        <v/>
      </c>
      <c r="E225" s="13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132" t="str">
        <f t="shared" ca="1" si="26"/>
        <v/>
      </c>
      <c r="G225" s="132" t="str">
        <f t="shared" ca="1" si="22"/>
        <v/>
      </c>
      <c r="H225" s="133" t="str">
        <f t="shared" ca="1" si="23"/>
        <v/>
      </c>
      <c r="I225" s="134" t="str">
        <f t="shared" ca="1" si="24"/>
        <v/>
      </c>
      <c r="J225" s="133" t="str">
        <f t="shared" ca="1" si="25"/>
        <v/>
      </c>
      <c r="K225" s="147" t="str">
        <f t="shared" ca="1" si="27"/>
        <v/>
      </c>
      <c r="L225" s="10"/>
      <c r="M225" s="9"/>
      <c r="N225" s="9"/>
      <c r="O225" s="9"/>
    </row>
    <row r="226" spans="2:15" x14ac:dyDescent="0.3">
      <c r="B226" s="9"/>
      <c r="C226" s="10"/>
      <c r="D226" s="130" t="str">
        <f t="shared" ca="1" si="21"/>
        <v/>
      </c>
      <c r="E226" s="13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132" t="str">
        <f t="shared" ca="1" si="26"/>
        <v/>
      </c>
      <c r="G226" s="132" t="str">
        <f t="shared" ca="1" si="22"/>
        <v/>
      </c>
      <c r="H226" s="133" t="str">
        <f t="shared" ca="1" si="23"/>
        <v/>
      </c>
      <c r="I226" s="134" t="str">
        <f t="shared" ca="1" si="24"/>
        <v/>
      </c>
      <c r="J226" s="133" t="str">
        <f t="shared" ca="1" si="25"/>
        <v/>
      </c>
      <c r="K226" s="147" t="str">
        <f t="shared" ca="1" si="27"/>
        <v/>
      </c>
      <c r="L226" s="10"/>
      <c r="M226" s="9"/>
      <c r="N226" s="9"/>
      <c r="O226" s="9"/>
    </row>
    <row r="227" spans="2:15" x14ac:dyDescent="0.3">
      <c r="B227" s="9"/>
      <c r="C227" s="10"/>
      <c r="D227" s="130" t="str">
        <f t="shared" ca="1" si="21"/>
        <v/>
      </c>
      <c r="E227" s="13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132" t="str">
        <f t="shared" ca="1" si="26"/>
        <v/>
      </c>
      <c r="G227" s="132" t="str">
        <f t="shared" ca="1" si="22"/>
        <v/>
      </c>
      <c r="H227" s="133" t="str">
        <f t="shared" ca="1" si="23"/>
        <v/>
      </c>
      <c r="I227" s="134" t="str">
        <f t="shared" ca="1" si="24"/>
        <v/>
      </c>
      <c r="J227" s="133" t="str">
        <f t="shared" ca="1" si="25"/>
        <v/>
      </c>
      <c r="K227" s="147" t="str">
        <f t="shared" ca="1" si="27"/>
        <v/>
      </c>
      <c r="L227" s="10"/>
      <c r="M227" s="9"/>
      <c r="N227" s="9"/>
      <c r="O227" s="9"/>
    </row>
    <row r="228" spans="2:15" x14ac:dyDescent="0.3">
      <c r="B228" s="9"/>
      <c r="C228" s="10"/>
      <c r="D228" s="130" t="str">
        <f t="shared" ca="1" si="21"/>
        <v/>
      </c>
      <c r="E228" s="13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132" t="str">
        <f t="shared" ca="1" si="26"/>
        <v/>
      </c>
      <c r="G228" s="132" t="str">
        <f t="shared" ca="1" si="22"/>
        <v/>
      </c>
      <c r="H228" s="133" t="str">
        <f t="shared" ca="1" si="23"/>
        <v/>
      </c>
      <c r="I228" s="134" t="str">
        <f t="shared" ca="1" si="24"/>
        <v/>
      </c>
      <c r="J228" s="133" t="str">
        <f t="shared" ca="1" si="25"/>
        <v/>
      </c>
      <c r="K228" s="147" t="str">
        <f t="shared" ca="1" si="27"/>
        <v/>
      </c>
      <c r="L228" s="10"/>
      <c r="M228" s="9"/>
      <c r="N228" s="9"/>
      <c r="O228" s="9"/>
    </row>
    <row r="229" spans="2:15" x14ac:dyDescent="0.3">
      <c r="B229" s="9"/>
      <c r="C229" s="10"/>
      <c r="D229" s="130" t="str">
        <f t="shared" ca="1" si="21"/>
        <v/>
      </c>
      <c r="E229" s="13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132" t="str">
        <f t="shared" ca="1" si="26"/>
        <v/>
      </c>
      <c r="G229" s="132" t="str">
        <f t="shared" ca="1" si="22"/>
        <v/>
      </c>
      <c r="H229" s="133" t="str">
        <f t="shared" ca="1" si="23"/>
        <v/>
      </c>
      <c r="I229" s="134" t="str">
        <f t="shared" ca="1" si="24"/>
        <v/>
      </c>
      <c r="J229" s="133" t="str">
        <f t="shared" ca="1" si="25"/>
        <v/>
      </c>
      <c r="K229" s="147" t="str">
        <f t="shared" ca="1" si="27"/>
        <v/>
      </c>
      <c r="L229" s="10"/>
      <c r="M229" s="9"/>
      <c r="N229" s="9"/>
      <c r="O229" s="9"/>
    </row>
    <row r="230" spans="2:15" x14ac:dyDescent="0.3">
      <c r="B230" s="9"/>
      <c r="C230" s="10"/>
      <c r="D230" s="130" t="str">
        <f t="shared" ca="1" si="21"/>
        <v/>
      </c>
      <c r="E230" s="13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132" t="str">
        <f t="shared" ca="1" si="26"/>
        <v/>
      </c>
      <c r="G230" s="132" t="str">
        <f t="shared" ca="1" si="22"/>
        <v/>
      </c>
      <c r="H230" s="133" t="str">
        <f t="shared" ca="1" si="23"/>
        <v/>
      </c>
      <c r="I230" s="134" t="str">
        <f t="shared" ca="1" si="24"/>
        <v/>
      </c>
      <c r="J230" s="133" t="str">
        <f t="shared" ca="1" si="25"/>
        <v/>
      </c>
      <c r="K230" s="147" t="str">
        <f t="shared" ca="1" si="27"/>
        <v/>
      </c>
      <c r="L230" s="10"/>
      <c r="M230" s="9"/>
      <c r="N230" s="9"/>
      <c r="O230" s="9"/>
    </row>
    <row r="231" spans="2:15" x14ac:dyDescent="0.3">
      <c r="B231" s="9"/>
      <c r="C231" s="10"/>
      <c r="D231" s="130" t="str">
        <f t="shared" ca="1" si="21"/>
        <v/>
      </c>
      <c r="E231" s="13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132" t="str">
        <f t="shared" ca="1" si="26"/>
        <v/>
      </c>
      <c r="G231" s="132" t="str">
        <f t="shared" ca="1" si="22"/>
        <v/>
      </c>
      <c r="H231" s="133" t="str">
        <f t="shared" ca="1" si="23"/>
        <v/>
      </c>
      <c r="I231" s="134" t="str">
        <f t="shared" ca="1" si="24"/>
        <v/>
      </c>
      <c r="J231" s="133" t="str">
        <f t="shared" ca="1" si="25"/>
        <v/>
      </c>
      <c r="K231" s="147" t="str">
        <f t="shared" ca="1" si="27"/>
        <v/>
      </c>
      <c r="L231" s="10"/>
      <c r="M231" s="9"/>
      <c r="N231" s="9"/>
      <c r="O231" s="9"/>
    </row>
    <row r="232" spans="2:15" x14ac:dyDescent="0.3">
      <c r="B232" s="9"/>
      <c r="C232" s="10"/>
      <c r="D232" s="130" t="str">
        <f t="shared" ca="1" si="21"/>
        <v/>
      </c>
      <c r="E232" s="13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132" t="str">
        <f t="shared" ca="1" si="26"/>
        <v/>
      </c>
      <c r="G232" s="132" t="str">
        <f t="shared" ca="1" si="22"/>
        <v/>
      </c>
      <c r="H232" s="133" t="str">
        <f t="shared" ca="1" si="23"/>
        <v/>
      </c>
      <c r="I232" s="134" t="str">
        <f t="shared" ca="1" si="24"/>
        <v/>
      </c>
      <c r="J232" s="133" t="str">
        <f t="shared" ca="1" si="25"/>
        <v/>
      </c>
      <c r="K232" s="147" t="str">
        <f t="shared" ca="1" si="27"/>
        <v/>
      </c>
      <c r="L232" s="10"/>
      <c r="M232" s="9"/>
      <c r="N232" s="9"/>
      <c r="O232" s="9"/>
    </row>
    <row r="233" spans="2:15" x14ac:dyDescent="0.3">
      <c r="B233" s="9"/>
      <c r="C233" s="10"/>
      <c r="D233" s="130" t="str">
        <f t="shared" ca="1" si="21"/>
        <v/>
      </c>
      <c r="E233" s="13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132" t="str">
        <f t="shared" ca="1" si="26"/>
        <v/>
      </c>
      <c r="G233" s="132" t="str">
        <f t="shared" ca="1" si="22"/>
        <v/>
      </c>
      <c r="H233" s="133" t="str">
        <f t="shared" ca="1" si="23"/>
        <v/>
      </c>
      <c r="I233" s="134" t="str">
        <f t="shared" ca="1" si="24"/>
        <v/>
      </c>
      <c r="J233" s="133" t="str">
        <f t="shared" ca="1" si="25"/>
        <v/>
      </c>
      <c r="K233" s="147" t="str">
        <f t="shared" ca="1" si="27"/>
        <v/>
      </c>
      <c r="L233" s="10"/>
      <c r="M233" s="9"/>
      <c r="N233" s="9"/>
      <c r="O233" s="9"/>
    </row>
    <row r="234" spans="2:15" x14ac:dyDescent="0.3">
      <c r="B234" s="9"/>
      <c r="C234" s="10"/>
      <c r="D234" s="130" t="str">
        <f t="shared" ca="1" si="21"/>
        <v/>
      </c>
      <c r="E234" s="13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132" t="str">
        <f t="shared" ca="1" si="26"/>
        <v/>
      </c>
      <c r="G234" s="132" t="str">
        <f t="shared" ca="1" si="22"/>
        <v/>
      </c>
      <c r="H234" s="133" t="str">
        <f t="shared" ca="1" si="23"/>
        <v/>
      </c>
      <c r="I234" s="134" t="str">
        <f t="shared" ca="1" si="24"/>
        <v/>
      </c>
      <c r="J234" s="133" t="str">
        <f t="shared" ca="1" si="25"/>
        <v/>
      </c>
      <c r="K234" s="147" t="str">
        <f t="shared" ca="1" si="27"/>
        <v/>
      </c>
      <c r="L234" s="10"/>
      <c r="M234" s="9"/>
      <c r="N234" s="9"/>
      <c r="O234" s="9"/>
    </row>
    <row r="235" spans="2:15" x14ac:dyDescent="0.3">
      <c r="B235" s="9"/>
      <c r="C235" s="10"/>
      <c r="D235" s="130" t="str">
        <f t="shared" ca="1" si="21"/>
        <v/>
      </c>
      <c r="E235" s="13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132" t="str">
        <f t="shared" ca="1" si="26"/>
        <v/>
      </c>
      <c r="G235" s="132" t="str">
        <f t="shared" ca="1" si="22"/>
        <v/>
      </c>
      <c r="H235" s="133" t="str">
        <f t="shared" ca="1" si="23"/>
        <v/>
      </c>
      <c r="I235" s="134" t="str">
        <f t="shared" ca="1" si="24"/>
        <v/>
      </c>
      <c r="J235" s="133" t="str">
        <f t="shared" ca="1" si="25"/>
        <v/>
      </c>
      <c r="K235" s="147" t="str">
        <f t="shared" ca="1" si="27"/>
        <v/>
      </c>
      <c r="L235" s="10"/>
      <c r="M235" s="9"/>
      <c r="N235" s="9"/>
      <c r="O235" s="9"/>
    </row>
    <row r="236" spans="2:15" x14ac:dyDescent="0.3">
      <c r="B236" s="9"/>
      <c r="C236" s="10"/>
      <c r="D236" s="130" t="str">
        <f t="shared" ca="1" si="21"/>
        <v/>
      </c>
      <c r="E236" s="13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132" t="str">
        <f t="shared" ca="1" si="26"/>
        <v/>
      </c>
      <c r="G236" s="132" t="str">
        <f t="shared" ca="1" si="22"/>
        <v/>
      </c>
      <c r="H236" s="133" t="str">
        <f t="shared" ca="1" si="23"/>
        <v/>
      </c>
      <c r="I236" s="134" t="str">
        <f t="shared" ca="1" si="24"/>
        <v/>
      </c>
      <c r="J236" s="133" t="str">
        <f t="shared" ca="1" si="25"/>
        <v/>
      </c>
      <c r="K236" s="147" t="str">
        <f t="shared" ca="1" si="27"/>
        <v/>
      </c>
      <c r="L236" s="10"/>
      <c r="M236" s="9"/>
      <c r="N236" s="9"/>
      <c r="O236" s="9"/>
    </row>
    <row r="237" spans="2:15" x14ac:dyDescent="0.3">
      <c r="B237" s="9"/>
      <c r="C237" s="10"/>
      <c r="D237" s="130" t="str">
        <f t="shared" ca="1" si="21"/>
        <v/>
      </c>
      <c r="E237" s="13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132" t="str">
        <f t="shared" ca="1" si="26"/>
        <v/>
      </c>
      <c r="G237" s="132" t="str">
        <f t="shared" ca="1" si="22"/>
        <v/>
      </c>
      <c r="H237" s="133" t="str">
        <f t="shared" ca="1" si="23"/>
        <v/>
      </c>
      <c r="I237" s="134" t="str">
        <f t="shared" ca="1" si="24"/>
        <v/>
      </c>
      <c r="J237" s="133" t="str">
        <f t="shared" ca="1" si="25"/>
        <v/>
      </c>
      <c r="K237" s="147" t="str">
        <f t="shared" ca="1" si="27"/>
        <v/>
      </c>
      <c r="L237" s="10"/>
      <c r="M237" s="9"/>
      <c r="N237" s="9"/>
      <c r="O237" s="9"/>
    </row>
    <row r="238" spans="2:15" x14ac:dyDescent="0.3">
      <c r="B238" s="9"/>
      <c r="C238" s="10"/>
      <c r="D238" s="130" t="str">
        <f t="shared" ca="1" si="21"/>
        <v/>
      </c>
      <c r="E238" s="13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132" t="str">
        <f t="shared" ca="1" si="26"/>
        <v/>
      </c>
      <c r="G238" s="132" t="str">
        <f t="shared" ca="1" si="22"/>
        <v/>
      </c>
      <c r="H238" s="133" t="str">
        <f t="shared" ca="1" si="23"/>
        <v/>
      </c>
      <c r="I238" s="134" t="str">
        <f t="shared" ca="1" si="24"/>
        <v/>
      </c>
      <c r="J238" s="133" t="str">
        <f t="shared" ca="1" si="25"/>
        <v/>
      </c>
      <c r="K238" s="147" t="str">
        <f t="shared" ca="1" si="27"/>
        <v/>
      </c>
      <c r="L238" s="10"/>
      <c r="M238" s="9"/>
      <c r="N238" s="9"/>
      <c r="O238" s="9"/>
    </row>
    <row r="239" spans="2:15" x14ac:dyDescent="0.3">
      <c r="B239" s="9"/>
      <c r="C239" s="10"/>
      <c r="D239" s="130" t="str">
        <f t="shared" ca="1" si="21"/>
        <v/>
      </c>
      <c r="E239" s="13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132" t="str">
        <f t="shared" ca="1" si="26"/>
        <v/>
      </c>
      <c r="G239" s="132" t="str">
        <f t="shared" ca="1" si="22"/>
        <v/>
      </c>
      <c r="H239" s="133" t="str">
        <f t="shared" ca="1" si="23"/>
        <v/>
      </c>
      <c r="I239" s="134" t="str">
        <f t="shared" ca="1" si="24"/>
        <v/>
      </c>
      <c r="J239" s="133" t="str">
        <f t="shared" ca="1" si="25"/>
        <v/>
      </c>
      <c r="K239" s="147" t="str">
        <f t="shared" ca="1" si="27"/>
        <v/>
      </c>
      <c r="L239" s="10"/>
      <c r="M239" s="9"/>
      <c r="N239" s="9"/>
      <c r="O239" s="9"/>
    </row>
    <row r="240" spans="2:15" x14ac:dyDescent="0.3">
      <c r="B240" s="9"/>
      <c r="C240" s="10"/>
      <c r="D240" s="130" t="str">
        <f t="shared" ca="1" si="21"/>
        <v/>
      </c>
      <c r="E240" s="13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132" t="str">
        <f t="shared" ca="1" si="26"/>
        <v/>
      </c>
      <c r="G240" s="132" t="str">
        <f t="shared" ca="1" si="22"/>
        <v/>
      </c>
      <c r="H240" s="133" t="str">
        <f t="shared" ca="1" si="23"/>
        <v/>
      </c>
      <c r="I240" s="134" t="str">
        <f t="shared" ca="1" si="24"/>
        <v/>
      </c>
      <c r="J240" s="133" t="str">
        <f t="shared" ca="1" si="25"/>
        <v/>
      </c>
      <c r="K240" s="147" t="str">
        <f t="shared" ca="1" si="27"/>
        <v/>
      </c>
      <c r="L240" s="10"/>
      <c r="M240" s="9"/>
      <c r="N240" s="9"/>
      <c r="O240" s="9"/>
    </row>
    <row r="241" spans="2:15" x14ac:dyDescent="0.3">
      <c r="B241" s="9"/>
      <c r="C241" s="10"/>
      <c r="D241" s="130" t="str">
        <f t="shared" ca="1" si="21"/>
        <v/>
      </c>
      <c r="E241" s="13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132" t="str">
        <f t="shared" ca="1" si="26"/>
        <v/>
      </c>
      <c r="G241" s="132" t="str">
        <f t="shared" ca="1" si="22"/>
        <v/>
      </c>
      <c r="H241" s="133" t="str">
        <f t="shared" ca="1" si="23"/>
        <v/>
      </c>
      <c r="I241" s="134" t="str">
        <f t="shared" ca="1" si="24"/>
        <v/>
      </c>
      <c r="J241" s="133" t="str">
        <f t="shared" ca="1" si="25"/>
        <v/>
      </c>
      <c r="K241" s="147" t="str">
        <f t="shared" ca="1" si="27"/>
        <v/>
      </c>
      <c r="L241" s="10"/>
      <c r="M241" s="9"/>
      <c r="N241" s="9"/>
      <c r="O241" s="9"/>
    </row>
    <row r="242" spans="2:15" x14ac:dyDescent="0.3">
      <c r="B242" s="9"/>
      <c r="C242" s="10"/>
      <c r="D242" s="130" t="str">
        <f t="shared" ca="1" si="21"/>
        <v/>
      </c>
      <c r="E242" s="13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132" t="str">
        <f t="shared" ca="1" si="26"/>
        <v/>
      </c>
      <c r="G242" s="132" t="str">
        <f t="shared" ca="1" si="22"/>
        <v/>
      </c>
      <c r="H242" s="133" t="str">
        <f t="shared" ca="1" si="23"/>
        <v/>
      </c>
      <c r="I242" s="134" t="str">
        <f t="shared" ca="1" si="24"/>
        <v/>
      </c>
      <c r="J242" s="133" t="str">
        <f t="shared" ca="1" si="25"/>
        <v/>
      </c>
      <c r="K242" s="147" t="str">
        <f t="shared" ca="1" si="27"/>
        <v/>
      </c>
      <c r="L242" s="10"/>
      <c r="M242" s="9"/>
      <c r="N242" s="9"/>
      <c r="O242" s="9"/>
    </row>
    <row r="243" spans="2:15" x14ac:dyDescent="0.3">
      <c r="B243" s="9"/>
      <c r="C243" s="10"/>
      <c r="D243" s="130" t="str">
        <f t="shared" ca="1" si="21"/>
        <v/>
      </c>
      <c r="E243" s="13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132" t="str">
        <f t="shared" ca="1" si="26"/>
        <v/>
      </c>
      <c r="G243" s="132" t="str">
        <f t="shared" ca="1" si="22"/>
        <v/>
      </c>
      <c r="H243" s="133" t="str">
        <f t="shared" ca="1" si="23"/>
        <v/>
      </c>
      <c r="I243" s="134" t="str">
        <f t="shared" ca="1" si="24"/>
        <v/>
      </c>
      <c r="J243" s="133" t="str">
        <f t="shared" ca="1" si="25"/>
        <v/>
      </c>
      <c r="K243" s="147" t="str">
        <f t="shared" ca="1" si="27"/>
        <v/>
      </c>
      <c r="L243" s="10"/>
      <c r="M243" s="9"/>
      <c r="N243" s="9"/>
      <c r="O243" s="9"/>
    </row>
    <row r="244" spans="2:15" x14ac:dyDescent="0.3">
      <c r="B244" s="9"/>
      <c r="C244" s="10"/>
      <c r="D244" s="130" t="str">
        <f t="shared" ca="1" si="21"/>
        <v/>
      </c>
      <c r="E244" s="13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132" t="str">
        <f t="shared" ca="1" si="26"/>
        <v/>
      </c>
      <c r="G244" s="132" t="str">
        <f t="shared" ca="1" si="22"/>
        <v/>
      </c>
      <c r="H244" s="133" t="str">
        <f t="shared" ca="1" si="23"/>
        <v/>
      </c>
      <c r="I244" s="134" t="str">
        <f t="shared" ca="1" si="24"/>
        <v/>
      </c>
      <c r="J244" s="133" t="str">
        <f t="shared" ca="1" si="25"/>
        <v/>
      </c>
      <c r="K244" s="147" t="str">
        <f t="shared" ca="1" si="27"/>
        <v/>
      </c>
      <c r="L244" s="10"/>
      <c r="M244" s="9"/>
      <c r="N244" s="9"/>
      <c r="O244" s="9"/>
    </row>
    <row r="245" spans="2:15" x14ac:dyDescent="0.3">
      <c r="B245" s="9"/>
      <c r="C245" s="10"/>
      <c r="D245" s="130" t="str">
        <f t="shared" ca="1" si="21"/>
        <v/>
      </c>
      <c r="E245" s="13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132" t="str">
        <f t="shared" ca="1" si="26"/>
        <v/>
      </c>
      <c r="G245" s="132" t="str">
        <f t="shared" ca="1" si="22"/>
        <v/>
      </c>
      <c r="H245" s="133" t="str">
        <f t="shared" ca="1" si="23"/>
        <v/>
      </c>
      <c r="I245" s="134" t="str">
        <f t="shared" ca="1" si="24"/>
        <v/>
      </c>
      <c r="J245" s="133" t="str">
        <f t="shared" ca="1" si="25"/>
        <v/>
      </c>
      <c r="K245" s="147" t="str">
        <f t="shared" ca="1" si="27"/>
        <v/>
      </c>
      <c r="L245" s="10"/>
      <c r="M245" s="9"/>
      <c r="N245" s="9"/>
      <c r="O245" s="9"/>
    </row>
    <row r="246" spans="2:15" x14ac:dyDescent="0.3">
      <c r="B246" s="9"/>
      <c r="C246" s="10"/>
      <c r="D246" s="130" t="str">
        <f t="shared" ca="1" si="21"/>
        <v/>
      </c>
      <c r="E246" s="13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132" t="str">
        <f t="shared" ca="1" si="26"/>
        <v/>
      </c>
      <c r="G246" s="132" t="str">
        <f t="shared" ca="1" si="22"/>
        <v/>
      </c>
      <c r="H246" s="133" t="str">
        <f t="shared" ca="1" si="23"/>
        <v/>
      </c>
      <c r="I246" s="134" t="str">
        <f t="shared" ca="1" si="24"/>
        <v/>
      </c>
      <c r="J246" s="133" t="str">
        <f t="shared" ca="1" si="25"/>
        <v/>
      </c>
      <c r="K246" s="147" t="str">
        <f t="shared" ca="1" si="27"/>
        <v/>
      </c>
      <c r="L246" s="10"/>
      <c r="M246" s="9"/>
      <c r="N246" s="9"/>
      <c r="O246" s="9"/>
    </row>
    <row r="247" spans="2:15" x14ac:dyDescent="0.3">
      <c r="B247" s="9"/>
      <c r="C247" s="10"/>
      <c r="D247" s="130" t="str">
        <f t="shared" ca="1" si="21"/>
        <v/>
      </c>
      <c r="E247" s="13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132" t="str">
        <f t="shared" ca="1" si="26"/>
        <v/>
      </c>
      <c r="G247" s="132" t="str">
        <f t="shared" ca="1" si="22"/>
        <v/>
      </c>
      <c r="H247" s="133" t="str">
        <f t="shared" ca="1" si="23"/>
        <v/>
      </c>
      <c r="I247" s="134" t="str">
        <f t="shared" ca="1" si="24"/>
        <v/>
      </c>
      <c r="J247" s="133" t="str">
        <f t="shared" ca="1" si="25"/>
        <v/>
      </c>
      <c r="K247" s="147" t="str">
        <f t="shared" ca="1" si="27"/>
        <v/>
      </c>
      <c r="L247" s="10"/>
      <c r="M247" s="9"/>
      <c r="N247" s="9"/>
      <c r="O247" s="9"/>
    </row>
    <row r="248" spans="2:15" x14ac:dyDescent="0.3">
      <c r="B248" s="9"/>
      <c r="C248" s="10"/>
      <c r="D248" s="130" t="str">
        <f t="shared" ca="1" si="21"/>
        <v/>
      </c>
      <c r="E248" s="13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132" t="str">
        <f t="shared" ca="1" si="26"/>
        <v/>
      </c>
      <c r="G248" s="132" t="str">
        <f t="shared" ca="1" si="22"/>
        <v/>
      </c>
      <c r="H248" s="133" t="str">
        <f t="shared" ca="1" si="23"/>
        <v/>
      </c>
      <c r="I248" s="134" t="str">
        <f t="shared" ca="1" si="24"/>
        <v/>
      </c>
      <c r="J248" s="133" t="str">
        <f t="shared" ca="1" si="25"/>
        <v/>
      </c>
      <c r="K248" s="147" t="str">
        <f t="shared" ca="1" si="27"/>
        <v/>
      </c>
      <c r="L248" s="10"/>
      <c r="M248" s="9"/>
      <c r="N248" s="9"/>
      <c r="O248" s="9"/>
    </row>
    <row r="249" spans="2:15" x14ac:dyDescent="0.3">
      <c r="B249" s="9"/>
      <c r="C249" s="10"/>
      <c r="D249" s="130" t="str">
        <f t="shared" ca="1" si="21"/>
        <v/>
      </c>
      <c r="E249" s="13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132" t="str">
        <f t="shared" ca="1" si="26"/>
        <v/>
      </c>
      <c r="G249" s="132" t="str">
        <f t="shared" ca="1" si="22"/>
        <v/>
      </c>
      <c r="H249" s="133" t="str">
        <f t="shared" ca="1" si="23"/>
        <v/>
      </c>
      <c r="I249" s="134" t="str">
        <f t="shared" ca="1" si="24"/>
        <v/>
      </c>
      <c r="J249" s="133" t="str">
        <f t="shared" ca="1" si="25"/>
        <v/>
      </c>
      <c r="K249" s="147" t="str">
        <f t="shared" ca="1" si="27"/>
        <v/>
      </c>
      <c r="L249" s="10"/>
      <c r="M249" s="9"/>
      <c r="N249" s="9"/>
      <c r="O249" s="9"/>
    </row>
    <row r="250" spans="2:15" x14ac:dyDescent="0.3">
      <c r="B250" s="9"/>
      <c r="C250" s="10"/>
      <c r="D250" s="130" t="str">
        <f t="shared" ca="1" si="21"/>
        <v/>
      </c>
      <c r="E250" s="13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132" t="str">
        <f t="shared" ca="1" si="26"/>
        <v/>
      </c>
      <c r="G250" s="132" t="str">
        <f t="shared" ca="1" si="22"/>
        <v/>
      </c>
      <c r="H250" s="133" t="str">
        <f t="shared" ca="1" si="23"/>
        <v/>
      </c>
      <c r="I250" s="134" t="str">
        <f t="shared" ca="1" si="24"/>
        <v/>
      </c>
      <c r="J250" s="133" t="str">
        <f t="shared" ca="1" si="25"/>
        <v/>
      </c>
      <c r="K250" s="147" t="str">
        <f t="shared" ca="1" si="27"/>
        <v/>
      </c>
      <c r="L250" s="10"/>
      <c r="M250" s="9"/>
      <c r="N250" s="9"/>
      <c r="O250" s="9"/>
    </row>
    <row r="251" spans="2:15" x14ac:dyDescent="0.3">
      <c r="B251" s="9"/>
      <c r="C251" s="10"/>
      <c r="D251" s="130" t="str">
        <f t="shared" ca="1" si="21"/>
        <v/>
      </c>
      <c r="E251" s="13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132" t="str">
        <f t="shared" ca="1" si="26"/>
        <v/>
      </c>
      <c r="G251" s="132" t="str">
        <f t="shared" ca="1" si="22"/>
        <v/>
      </c>
      <c r="H251" s="133" t="str">
        <f t="shared" ca="1" si="23"/>
        <v/>
      </c>
      <c r="I251" s="134" t="str">
        <f t="shared" ca="1" si="24"/>
        <v/>
      </c>
      <c r="J251" s="133" t="str">
        <f t="shared" ca="1" si="25"/>
        <v/>
      </c>
      <c r="K251" s="147" t="str">
        <f t="shared" ca="1" si="27"/>
        <v/>
      </c>
      <c r="L251" s="10"/>
      <c r="M251" s="9"/>
      <c r="N251" s="9"/>
      <c r="O251" s="9"/>
    </row>
    <row r="252" spans="2:15" x14ac:dyDescent="0.3">
      <c r="B252" s="9"/>
      <c r="C252" s="10"/>
      <c r="D252" s="130" t="str">
        <f t="shared" ca="1" si="21"/>
        <v/>
      </c>
      <c r="E252" s="13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132" t="str">
        <f t="shared" ca="1" si="26"/>
        <v/>
      </c>
      <c r="G252" s="132" t="str">
        <f t="shared" ca="1" si="22"/>
        <v/>
      </c>
      <c r="H252" s="133" t="str">
        <f t="shared" ca="1" si="23"/>
        <v/>
      </c>
      <c r="I252" s="134" t="str">
        <f t="shared" ca="1" si="24"/>
        <v/>
      </c>
      <c r="J252" s="133" t="str">
        <f t="shared" ca="1" si="25"/>
        <v/>
      </c>
      <c r="K252" s="147" t="str">
        <f t="shared" ca="1" si="27"/>
        <v/>
      </c>
      <c r="L252" s="10"/>
      <c r="M252" s="9"/>
      <c r="N252" s="9"/>
      <c r="O252" s="9"/>
    </row>
    <row r="253" spans="2:15" x14ac:dyDescent="0.3">
      <c r="B253" s="9"/>
      <c r="C253" s="10"/>
      <c r="D253" s="130" t="str">
        <f t="shared" ca="1" si="21"/>
        <v/>
      </c>
      <c r="E253" s="13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132" t="str">
        <f t="shared" ca="1" si="26"/>
        <v/>
      </c>
      <c r="G253" s="132" t="str">
        <f t="shared" ca="1" si="22"/>
        <v/>
      </c>
      <c r="H253" s="133" t="str">
        <f t="shared" ca="1" si="23"/>
        <v/>
      </c>
      <c r="I253" s="134" t="str">
        <f t="shared" ca="1" si="24"/>
        <v/>
      </c>
      <c r="J253" s="133" t="str">
        <f t="shared" ca="1" si="25"/>
        <v/>
      </c>
      <c r="K253" s="147" t="str">
        <f t="shared" ca="1" si="27"/>
        <v/>
      </c>
      <c r="L253" s="10"/>
      <c r="M253" s="9"/>
      <c r="N253" s="9"/>
      <c r="O253" s="9"/>
    </row>
    <row r="254" spans="2:15" x14ac:dyDescent="0.3">
      <c r="B254" s="9"/>
      <c r="C254" s="10"/>
      <c r="D254" s="130" t="str">
        <f t="shared" ca="1" si="21"/>
        <v/>
      </c>
      <c r="E254" s="13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132" t="str">
        <f t="shared" ca="1" si="26"/>
        <v/>
      </c>
      <c r="G254" s="132" t="str">
        <f t="shared" ca="1" si="22"/>
        <v/>
      </c>
      <c r="H254" s="133" t="str">
        <f t="shared" ca="1" si="23"/>
        <v/>
      </c>
      <c r="I254" s="134" t="str">
        <f t="shared" ca="1" si="24"/>
        <v/>
      </c>
      <c r="J254" s="133" t="str">
        <f t="shared" ca="1" si="25"/>
        <v/>
      </c>
      <c r="K254" s="147" t="str">
        <f t="shared" ca="1" si="27"/>
        <v/>
      </c>
      <c r="L254" s="10"/>
      <c r="M254" s="9"/>
      <c r="N254" s="9"/>
      <c r="O254" s="9"/>
    </row>
    <row r="255" spans="2:15" x14ac:dyDescent="0.3">
      <c r="B255" s="9"/>
      <c r="C255" s="10"/>
      <c r="D255" s="130" t="str">
        <f t="shared" ca="1" si="21"/>
        <v/>
      </c>
      <c r="E255" s="13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132" t="str">
        <f t="shared" ca="1" si="26"/>
        <v/>
      </c>
      <c r="G255" s="132" t="str">
        <f t="shared" ca="1" si="22"/>
        <v/>
      </c>
      <c r="H255" s="133" t="str">
        <f t="shared" ca="1" si="23"/>
        <v/>
      </c>
      <c r="I255" s="134" t="str">
        <f t="shared" ca="1" si="24"/>
        <v/>
      </c>
      <c r="J255" s="133" t="str">
        <f t="shared" ca="1" si="25"/>
        <v/>
      </c>
      <c r="K255" s="147" t="str">
        <f t="shared" ca="1" si="27"/>
        <v/>
      </c>
      <c r="L255" s="10"/>
      <c r="M255" s="9"/>
      <c r="N255" s="9"/>
      <c r="O255" s="9"/>
    </row>
    <row r="256" spans="2:15" x14ac:dyDescent="0.3">
      <c r="B256" s="9"/>
      <c r="C256" s="10"/>
      <c r="D256" s="130" t="str">
        <f t="shared" ca="1" si="21"/>
        <v/>
      </c>
      <c r="E256" s="13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132" t="str">
        <f t="shared" ca="1" si="26"/>
        <v/>
      </c>
      <c r="G256" s="132" t="str">
        <f t="shared" ca="1" si="22"/>
        <v/>
      </c>
      <c r="H256" s="133" t="str">
        <f t="shared" ca="1" si="23"/>
        <v/>
      </c>
      <c r="I256" s="134" t="str">
        <f t="shared" ca="1" si="24"/>
        <v/>
      </c>
      <c r="J256" s="133" t="str">
        <f t="shared" ca="1" si="25"/>
        <v/>
      </c>
      <c r="K256" s="147" t="str">
        <f t="shared" ca="1" si="27"/>
        <v/>
      </c>
      <c r="L256" s="10"/>
      <c r="M256" s="9"/>
      <c r="N256" s="9"/>
      <c r="O256" s="9"/>
    </row>
    <row r="257" spans="2:15" x14ac:dyDescent="0.3">
      <c r="B257" s="9"/>
      <c r="C257" s="10"/>
      <c r="D257" s="130" t="str">
        <f t="shared" ca="1" si="21"/>
        <v/>
      </c>
      <c r="E257" s="13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132" t="str">
        <f t="shared" ca="1" si="26"/>
        <v/>
      </c>
      <c r="G257" s="132" t="str">
        <f t="shared" ca="1" si="22"/>
        <v/>
      </c>
      <c r="H257" s="133" t="str">
        <f t="shared" ca="1" si="23"/>
        <v/>
      </c>
      <c r="I257" s="134" t="str">
        <f t="shared" ca="1" si="24"/>
        <v/>
      </c>
      <c r="J257" s="133" t="str">
        <f t="shared" ca="1" si="25"/>
        <v/>
      </c>
      <c r="K257" s="147" t="str">
        <f t="shared" ca="1" si="27"/>
        <v/>
      </c>
      <c r="L257" s="10"/>
      <c r="M257" s="9"/>
      <c r="N257" s="9"/>
      <c r="O257" s="9"/>
    </row>
    <row r="258" spans="2:15" x14ac:dyDescent="0.3">
      <c r="B258" s="9"/>
      <c r="C258" s="10"/>
      <c r="D258" s="130" t="str">
        <f t="shared" ca="1" si="21"/>
        <v/>
      </c>
      <c r="E258" s="13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132" t="str">
        <f t="shared" ca="1" si="26"/>
        <v/>
      </c>
      <c r="G258" s="132" t="str">
        <f t="shared" ca="1" si="22"/>
        <v/>
      </c>
      <c r="H258" s="133" t="str">
        <f t="shared" ca="1" si="23"/>
        <v/>
      </c>
      <c r="I258" s="134" t="str">
        <f t="shared" ca="1" si="24"/>
        <v/>
      </c>
      <c r="J258" s="133" t="str">
        <f t="shared" ca="1" si="25"/>
        <v/>
      </c>
      <c r="K258" s="147" t="str">
        <f t="shared" ca="1" si="27"/>
        <v/>
      </c>
      <c r="L258" s="10"/>
      <c r="M258" s="9"/>
      <c r="N258" s="9"/>
      <c r="O258" s="9"/>
    </row>
    <row r="259" spans="2:15" x14ac:dyDescent="0.3">
      <c r="B259" s="9"/>
      <c r="C259" s="10"/>
      <c r="D259" s="130" t="str">
        <f t="shared" ca="1" si="21"/>
        <v/>
      </c>
      <c r="E259" s="13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132" t="str">
        <f t="shared" ca="1" si="26"/>
        <v/>
      </c>
      <c r="G259" s="132" t="str">
        <f t="shared" ca="1" si="22"/>
        <v/>
      </c>
      <c r="H259" s="133" t="str">
        <f t="shared" ca="1" si="23"/>
        <v/>
      </c>
      <c r="I259" s="134" t="str">
        <f t="shared" ca="1" si="24"/>
        <v/>
      </c>
      <c r="J259" s="133" t="str">
        <f t="shared" ca="1" si="25"/>
        <v/>
      </c>
      <c r="K259" s="147" t="str">
        <f t="shared" ca="1" si="27"/>
        <v/>
      </c>
      <c r="L259" s="10"/>
      <c r="M259" s="9"/>
      <c r="N259" s="9"/>
      <c r="O259" s="9"/>
    </row>
    <row r="260" spans="2:15" x14ac:dyDescent="0.3">
      <c r="B260" s="9"/>
      <c r="C260" s="10"/>
      <c r="D260" s="130" t="str">
        <f t="shared" ca="1" si="21"/>
        <v/>
      </c>
      <c r="E260" s="13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132" t="str">
        <f t="shared" ca="1" si="26"/>
        <v/>
      </c>
      <c r="G260" s="132" t="str">
        <f t="shared" ca="1" si="22"/>
        <v/>
      </c>
      <c r="H260" s="133" t="str">
        <f t="shared" ca="1" si="23"/>
        <v/>
      </c>
      <c r="I260" s="134" t="str">
        <f t="shared" ca="1" si="24"/>
        <v/>
      </c>
      <c r="J260" s="133" t="str">
        <f t="shared" ca="1" si="25"/>
        <v/>
      </c>
      <c r="K260" s="147" t="str">
        <f t="shared" ca="1" si="27"/>
        <v/>
      </c>
      <c r="L260" s="10"/>
      <c r="M260" s="9"/>
      <c r="N260" s="9"/>
      <c r="O260" s="9"/>
    </row>
    <row r="261" spans="2:15" x14ac:dyDescent="0.3">
      <c r="B261" s="9"/>
      <c r="C261" s="10"/>
      <c r="D261" s="130" t="str">
        <f t="shared" ca="1" si="21"/>
        <v/>
      </c>
      <c r="E261" s="13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132" t="str">
        <f t="shared" ca="1" si="26"/>
        <v/>
      </c>
      <c r="G261" s="132" t="str">
        <f t="shared" ca="1" si="22"/>
        <v/>
      </c>
      <c r="H261" s="133" t="str">
        <f t="shared" ca="1" si="23"/>
        <v/>
      </c>
      <c r="I261" s="134" t="str">
        <f t="shared" ca="1" si="24"/>
        <v/>
      </c>
      <c r="J261" s="133" t="str">
        <f t="shared" ca="1" si="25"/>
        <v/>
      </c>
      <c r="K261" s="147" t="str">
        <f t="shared" ca="1" si="27"/>
        <v/>
      </c>
      <c r="L261" s="10"/>
      <c r="M261" s="9"/>
      <c r="N261" s="9"/>
      <c r="O261" s="9"/>
    </row>
    <row r="262" spans="2:15" x14ac:dyDescent="0.3">
      <c r="B262" s="9"/>
      <c r="C262" s="10"/>
      <c r="D262" s="130" t="str">
        <f t="shared" ca="1" si="21"/>
        <v/>
      </c>
      <c r="E262" s="13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132" t="str">
        <f t="shared" ca="1" si="26"/>
        <v/>
      </c>
      <c r="G262" s="132" t="str">
        <f t="shared" ca="1" si="22"/>
        <v/>
      </c>
      <c r="H262" s="133" t="str">
        <f t="shared" ca="1" si="23"/>
        <v/>
      </c>
      <c r="I262" s="134" t="str">
        <f t="shared" ca="1" si="24"/>
        <v/>
      </c>
      <c r="J262" s="133" t="str">
        <f t="shared" ca="1" si="25"/>
        <v/>
      </c>
      <c r="K262" s="147" t="str">
        <f t="shared" ca="1" si="27"/>
        <v/>
      </c>
      <c r="L262" s="10"/>
      <c r="M262" s="9"/>
      <c r="N262" s="9"/>
      <c r="O262" s="9"/>
    </row>
    <row r="263" spans="2:15" x14ac:dyDescent="0.3">
      <c r="B263" s="9"/>
      <c r="C263" s="10"/>
      <c r="D263" s="130" t="str">
        <f t="shared" ca="1" si="21"/>
        <v/>
      </c>
      <c r="E263" s="13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132" t="str">
        <f t="shared" ca="1" si="26"/>
        <v/>
      </c>
      <c r="G263" s="132" t="str">
        <f t="shared" ca="1" si="22"/>
        <v/>
      </c>
      <c r="H263" s="133" t="str">
        <f t="shared" ca="1" si="23"/>
        <v/>
      </c>
      <c r="I263" s="134" t="str">
        <f t="shared" ca="1" si="24"/>
        <v/>
      </c>
      <c r="J263" s="133" t="str">
        <f t="shared" ca="1" si="25"/>
        <v/>
      </c>
      <c r="K263" s="147" t="str">
        <f t="shared" ca="1" si="27"/>
        <v/>
      </c>
      <c r="L263" s="10"/>
      <c r="M263" s="9"/>
      <c r="N263" s="9"/>
      <c r="O263" s="9"/>
    </row>
    <row r="264" spans="2:15" x14ac:dyDescent="0.3">
      <c r="B264" s="9"/>
      <c r="C264" s="10"/>
      <c r="D264" s="130" t="str">
        <f t="shared" ca="1" si="21"/>
        <v/>
      </c>
      <c r="E264" s="13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132" t="str">
        <f t="shared" ca="1" si="26"/>
        <v/>
      </c>
      <c r="G264" s="132" t="str">
        <f t="shared" ca="1" si="22"/>
        <v/>
      </c>
      <c r="H264" s="133" t="str">
        <f t="shared" ca="1" si="23"/>
        <v/>
      </c>
      <c r="I264" s="134" t="str">
        <f t="shared" ca="1" si="24"/>
        <v/>
      </c>
      <c r="J264" s="133" t="str">
        <f t="shared" ca="1" si="25"/>
        <v/>
      </c>
      <c r="K264" s="147" t="str">
        <f t="shared" ca="1" si="27"/>
        <v/>
      </c>
      <c r="L264" s="10"/>
      <c r="M264" s="9"/>
      <c r="N264" s="9"/>
      <c r="O264" s="9"/>
    </row>
    <row r="265" spans="2:15" x14ac:dyDescent="0.3">
      <c r="B265" s="9"/>
      <c r="C265" s="10"/>
      <c r="D265" s="130" t="str">
        <f t="shared" ca="1" si="21"/>
        <v/>
      </c>
      <c r="E265" s="13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132" t="str">
        <f t="shared" ca="1" si="26"/>
        <v/>
      </c>
      <c r="G265" s="132" t="str">
        <f t="shared" ca="1" si="22"/>
        <v/>
      </c>
      <c r="H265" s="133" t="str">
        <f t="shared" ca="1" si="23"/>
        <v/>
      </c>
      <c r="I265" s="134" t="str">
        <f t="shared" ca="1" si="24"/>
        <v/>
      </c>
      <c r="J265" s="133" t="str">
        <f t="shared" ca="1" si="25"/>
        <v/>
      </c>
      <c r="K265" s="147" t="str">
        <f t="shared" ca="1" si="27"/>
        <v/>
      </c>
      <c r="L265" s="10"/>
      <c r="M265" s="9"/>
      <c r="N265" s="9"/>
      <c r="O265" s="9"/>
    </row>
    <row r="266" spans="2:15" x14ac:dyDescent="0.3">
      <c r="B266" s="9"/>
      <c r="C266" s="10"/>
      <c r="D266" s="130" t="str">
        <f t="shared" ca="1" si="21"/>
        <v/>
      </c>
      <c r="E266" s="13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132" t="str">
        <f t="shared" ca="1" si="26"/>
        <v/>
      </c>
      <c r="G266" s="132" t="str">
        <f t="shared" ca="1" si="22"/>
        <v/>
      </c>
      <c r="H266" s="133" t="str">
        <f t="shared" ca="1" si="23"/>
        <v/>
      </c>
      <c r="I266" s="134" t="str">
        <f t="shared" ca="1" si="24"/>
        <v/>
      </c>
      <c r="J266" s="133" t="str">
        <f t="shared" ca="1" si="25"/>
        <v/>
      </c>
      <c r="K266" s="147" t="str">
        <f t="shared" ca="1" si="27"/>
        <v/>
      </c>
      <c r="L266" s="10"/>
      <c r="M266" s="9"/>
      <c r="N266" s="9"/>
      <c r="O266" s="9"/>
    </row>
    <row r="267" spans="2:15" x14ac:dyDescent="0.3">
      <c r="B267" s="9"/>
      <c r="C267" s="10"/>
      <c r="D267" s="130" t="str">
        <f t="shared" ca="1" si="21"/>
        <v/>
      </c>
      <c r="E267" s="13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132" t="str">
        <f t="shared" ca="1" si="26"/>
        <v/>
      </c>
      <c r="G267" s="132" t="str">
        <f t="shared" ca="1" si="22"/>
        <v/>
      </c>
      <c r="H267" s="133" t="str">
        <f t="shared" ca="1" si="23"/>
        <v/>
      </c>
      <c r="I267" s="134" t="str">
        <f t="shared" ca="1" si="24"/>
        <v/>
      </c>
      <c r="J267" s="133" t="str">
        <f t="shared" ca="1" si="25"/>
        <v/>
      </c>
      <c r="K267" s="147" t="str">
        <f t="shared" ca="1" si="27"/>
        <v/>
      </c>
      <c r="L267" s="10"/>
      <c r="M267" s="9"/>
      <c r="N267" s="9"/>
      <c r="O267" s="9"/>
    </row>
    <row r="268" spans="2:15" x14ac:dyDescent="0.3">
      <c r="B268" s="9"/>
      <c r="C268" s="10"/>
      <c r="D268" s="130" t="str">
        <f t="shared" ca="1" si="21"/>
        <v/>
      </c>
      <c r="E268" s="13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132" t="str">
        <f t="shared" ca="1" si="26"/>
        <v/>
      </c>
      <c r="G268" s="132" t="str">
        <f t="shared" ca="1" si="22"/>
        <v/>
      </c>
      <c r="H268" s="133" t="str">
        <f t="shared" ca="1" si="23"/>
        <v/>
      </c>
      <c r="I268" s="134" t="str">
        <f t="shared" ca="1" si="24"/>
        <v/>
      </c>
      <c r="J268" s="133" t="str">
        <f t="shared" ca="1" si="25"/>
        <v/>
      </c>
      <c r="K268" s="147" t="str">
        <f t="shared" ca="1" si="27"/>
        <v/>
      </c>
      <c r="L268" s="10"/>
      <c r="M268" s="9"/>
      <c r="N268" s="9"/>
      <c r="O268" s="9"/>
    </row>
    <row r="269" spans="2:15" x14ac:dyDescent="0.3">
      <c r="B269" s="9"/>
      <c r="C269" s="10"/>
      <c r="D269" s="130" t="str">
        <f t="shared" ca="1" si="21"/>
        <v/>
      </c>
      <c r="E269" s="13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132" t="str">
        <f t="shared" ca="1" si="26"/>
        <v/>
      </c>
      <c r="G269" s="132" t="str">
        <f t="shared" ca="1" si="22"/>
        <v/>
      </c>
      <c r="H269" s="133" t="str">
        <f t="shared" ca="1" si="23"/>
        <v/>
      </c>
      <c r="I269" s="134" t="str">
        <f t="shared" ca="1" si="24"/>
        <v/>
      </c>
      <c r="J269" s="133" t="str">
        <f t="shared" ca="1" si="25"/>
        <v/>
      </c>
      <c r="K269" s="147" t="str">
        <f t="shared" ca="1" si="27"/>
        <v/>
      </c>
      <c r="L269" s="10"/>
      <c r="M269" s="9"/>
      <c r="N269" s="9"/>
      <c r="O269" s="9"/>
    </row>
    <row r="270" spans="2:15" x14ac:dyDescent="0.3">
      <c r="B270" s="9"/>
      <c r="C270" s="10"/>
      <c r="D270" s="130" t="str">
        <f t="shared" ca="1" si="21"/>
        <v/>
      </c>
      <c r="E270" s="13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132" t="str">
        <f t="shared" ca="1" si="26"/>
        <v/>
      </c>
      <c r="G270" s="132" t="str">
        <f t="shared" ca="1" si="22"/>
        <v/>
      </c>
      <c r="H270" s="133" t="str">
        <f t="shared" ca="1" si="23"/>
        <v/>
      </c>
      <c r="I270" s="134" t="str">
        <f t="shared" ca="1" si="24"/>
        <v/>
      </c>
      <c r="J270" s="133" t="str">
        <f t="shared" ca="1" si="25"/>
        <v/>
      </c>
      <c r="K270" s="147" t="str">
        <f t="shared" ca="1" si="27"/>
        <v/>
      </c>
      <c r="L270" s="10"/>
      <c r="M270" s="9"/>
      <c r="N270" s="9"/>
      <c r="O270" s="9"/>
    </row>
    <row r="271" spans="2:15" x14ac:dyDescent="0.3">
      <c r="B271" s="9"/>
      <c r="C271" s="10"/>
      <c r="D271" s="130" t="str">
        <f t="shared" ca="1" si="21"/>
        <v/>
      </c>
      <c r="E271" s="13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132" t="str">
        <f t="shared" ca="1" si="26"/>
        <v/>
      </c>
      <c r="G271" s="132" t="str">
        <f t="shared" ca="1" si="22"/>
        <v/>
      </c>
      <c r="H271" s="133" t="str">
        <f t="shared" ca="1" si="23"/>
        <v/>
      </c>
      <c r="I271" s="134" t="str">
        <f t="shared" ca="1" si="24"/>
        <v/>
      </c>
      <c r="J271" s="133" t="str">
        <f t="shared" ca="1" si="25"/>
        <v/>
      </c>
      <c r="K271" s="147" t="str">
        <f t="shared" ca="1" si="27"/>
        <v/>
      </c>
      <c r="L271" s="10"/>
      <c r="M271" s="9"/>
      <c r="N271" s="9"/>
      <c r="O271" s="9"/>
    </row>
    <row r="272" spans="2:15" x14ac:dyDescent="0.3">
      <c r="B272" s="9"/>
      <c r="C272" s="10"/>
      <c r="D272" s="130" t="str">
        <f t="shared" ca="1" si="21"/>
        <v/>
      </c>
      <c r="E272" s="13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132" t="str">
        <f t="shared" ca="1" si="26"/>
        <v/>
      </c>
      <c r="G272" s="132" t="str">
        <f t="shared" ca="1" si="22"/>
        <v/>
      </c>
      <c r="H272" s="133" t="str">
        <f t="shared" ca="1" si="23"/>
        <v/>
      </c>
      <c r="I272" s="134" t="str">
        <f t="shared" ca="1" si="24"/>
        <v/>
      </c>
      <c r="J272" s="133" t="str">
        <f t="shared" ca="1" si="25"/>
        <v/>
      </c>
      <c r="K272" s="147" t="str">
        <f t="shared" ca="1" si="27"/>
        <v/>
      </c>
      <c r="L272" s="10"/>
      <c r="M272" s="9"/>
      <c r="N272" s="9"/>
      <c r="O272" s="9"/>
    </row>
    <row r="273" spans="2:15" x14ac:dyDescent="0.3">
      <c r="B273" s="9"/>
      <c r="C273" s="10"/>
      <c r="D273" s="130" t="str">
        <f t="shared" ca="1" si="21"/>
        <v/>
      </c>
      <c r="E273" s="13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132" t="str">
        <f t="shared" ca="1" si="26"/>
        <v/>
      </c>
      <c r="G273" s="132" t="str">
        <f t="shared" ca="1" si="22"/>
        <v/>
      </c>
      <c r="H273" s="133" t="str">
        <f t="shared" ca="1" si="23"/>
        <v/>
      </c>
      <c r="I273" s="134" t="str">
        <f t="shared" ca="1" si="24"/>
        <v/>
      </c>
      <c r="J273" s="133" t="str">
        <f t="shared" ca="1" si="25"/>
        <v/>
      </c>
      <c r="K273" s="147" t="str">
        <f t="shared" ca="1" si="27"/>
        <v/>
      </c>
      <c r="L273" s="10"/>
      <c r="M273" s="9"/>
      <c r="N273" s="9"/>
      <c r="O273" s="9"/>
    </row>
    <row r="274" spans="2:15" x14ac:dyDescent="0.3">
      <c r="B274" s="9"/>
      <c r="C274" s="10"/>
      <c r="D274" s="130" t="str">
        <f t="shared" ca="1" si="21"/>
        <v/>
      </c>
      <c r="E274" s="13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132" t="str">
        <f t="shared" ca="1" si="26"/>
        <v/>
      </c>
      <c r="G274" s="132" t="str">
        <f t="shared" ca="1" si="22"/>
        <v/>
      </c>
      <c r="H274" s="133" t="str">
        <f t="shared" ca="1" si="23"/>
        <v/>
      </c>
      <c r="I274" s="134" t="str">
        <f t="shared" ca="1" si="24"/>
        <v/>
      </c>
      <c r="J274" s="133" t="str">
        <f t="shared" ca="1" si="25"/>
        <v/>
      </c>
      <c r="K274" s="147" t="str">
        <f t="shared" ca="1" si="27"/>
        <v/>
      </c>
      <c r="L274" s="10"/>
      <c r="M274" s="9"/>
      <c r="N274" s="9"/>
      <c r="O274" s="9"/>
    </row>
    <row r="275" spans="2:15" x14ac:dyDescent="0.3">
      <c r="B275" s="9"/>
      <c r="C275" s="10"/>
      <c r="D275" s="130" t="str">
        <f t="shared" ca="1" si="21"/>
        <v/>
      </c>
      <c r="E275" s="13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132" t="str">
        <f t="shared" ca="1" si="26"/>
        <v/>
      </c>
      <c r="G275" s="132" t="str">
        <f t="shared" ca="1" si="22"/>
        <v/>
      </c>
      <c r="H275" s="133" t="str">
        <f t="shared" ca="1" si="23"/>
        <v/>
      </c>
      <c r="I275" s="134" t="str">
        <f t="shared" ca="1" si="24"/>
        <v/>
      </c>
      <c r="J275" s="133" t="str">
        <f t="shared" ca="1" si="25"/>
        <v/>
      </c>
      <c r="K275" s="147" t="str">
        <f t="shared" ca="1" si="27"/>
        <v/>
      </c>
      <c r="L275" s="10"/>
      <c r="M275" s="9"/>
      <c r="N275" s="9"/>
      <c r="O275" s="9"/>
    </row>
    <row r="276" spans="2:15" x14ac:dyDescent="0.3">
      <c r="B276" s="9"/>
      <c r="C276" s="10"/>
      <c r="D276" s="130" t="str">
        <f t="shared" ref="D276:D339" ca="1" si="28">IF(K275="","",IF($H$5,IF(OR(D275&gt;=$H$8,ROUND(K275,2)&lt;=0),"",D275+1),IF(OR(D275&gt;=$H$8,K275&lt;=0),"",D275+1)))</f>
        <v/>
      </c>
      <c r="E276" s="13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132" t="str">
        <f t="shared" ca="1" si="26"/>
        <v/>
      </c>
      <c r="G276" s="132" t="str">
        <f t="shared" ref="G276:G339" ca="1" si="29">IF($P$17=0,"",IF(D276&lt;&gt;"",IF(AND(D276=1,$H$4=1),0,IF($H$5,ROUND($K$5*K275,0),$K$5*K275)),""))</f>
        <v/>
      </c>
      <c r="H276" s="133" t="str">
        <f t="shared" ref="H276:H339" ca="1" si="30">IF($P$17=1,IF(D276="","",IF(I276&lt;&gt;"",F276-G276+I276,F276-G276)),"")</f>
        <v/>
      </c>
      <c r="I276" s="134" t="str">
        <f t="shared" ref="I276:I339" ca="1" si="31">IF($P$17=1,IF(J276&gt;=F276,IF(D276&lt;$K$12,IF(AND(D276&lt;&gt;"",F276+($J$19-F276)&lt;K275),(J276-F276),IF(AND(D276&lt;&gt;"",J276=F276),0,IF(D276&lt;&gt;"",0,""))),""),0),"")</f>
        <v/>
      </c>
      <c r="J276" s="133" t="str">
        <f t="shared" ref="J276:J339" ca="1" si="32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147" t="str">
        <f t="shared" ca="1" si="27"/>
        <v/>
      </c>
      <c r="L276" s="10"/>
      <c r="M276" s="9"/>
      <c r="N276" s="9"/>
      <c r="O276" s="9"/>
    </row>
    <row r="277" spans="2:15" x14ac:dyDescent="0.3">
      <c r="B277" s="9"/>
      <c r="C277" s="10"/>
      <c r="D277" s="130" t="str">
        <f t="shared" ca="1" si="28"/>
        <v/>
      </c>
      <c r="E277" s="13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132" t="str">
        <f t="shared" ref="F277:F340" ca="1" si="33">IF($P$17=1,IF(D277="","",IF($H$5,IF(OR(D277=$H$8,$K$12&gt;ROUND((1+$K$5)*K276,0),ROUND((1+$K$5)*K276,0),$K$12),IF(OR(D277=$H$8,$K$12&gt;(1+$K$5)*K276),ROUND((1+$K$5)*K276,0),$K$12)),0)),"")</f>
        <v/>
      </c>
      <c r="G277" s="132" t="str">
        <f t="shared" ca="1" si="29"/>
        <v/>
      </c>
      <c r="H277" s="133" t="str">
        <f t="shared" ca="1" si="30"/>
        <v/>
      </c>
      <c r="I277" s="134" t="str">
        <f t="shared" ca="1" si="31"/>
        <v/>
      </c>
      <c r="J277" s="133" t="str">
        <f t="shared" ca="1" si="32"/>
        <v/>
      </c>
      <c r="K277" s="147" t="str">
        <f t="shared" ref="K277:K340" ca="1" si="34">IF($P$17=1,IF(J277&lt;&gt;0,IF(D277&lt;&gt;"",K276-(J277-G277),""),K276),"")</f>
        <v/>
      </c>
      <c r="L277" s="10"/>
      <c r="M277" s="9"/>
      <c r="N277" s="9"/>
      <c r="O277" s="9"/>
    </row>
    <row r="278" spans="2:15" x14ac:dyDescent="0.3">
      <c r="B278" s="9"/>
      <c r="C278" s="10"/>
      <c r="D278" s="130" t="str">
        <f t="shared" ca="1" si="28"/>
        <v/>
      </c>
      <c r="E278" s="13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132" t="str">
        <f t="shared" ca="1" si="33"/>
        <v/>
      </c>
      <c r="G278" s="132" t="str">
        <f t="shared" ca="1" si="29"/>
        <v/>
      </c>
      <c r="H278" s="133" t="str">
        <f t="shared" ca="1" si="30"/>
        <v/>
      </c>
      <c r="I278" s="134" t="str">
        <f t="shared" ca="1" si="31"/>
        <v/>
      </c>
      <c r="J278" s="133" t="str">
        <f t="shared" ca="1" si="32"/>
        <v/>
      </c>
      <c r="K278" s="147" t="str">
        <f t="shared" ca="1" si="34"/>
        <v/>
      </c>
      <c r="L278" s="10"/>
      <c r="M278" s="9"/>
      <c r="N278" s="9"/>
      <c r="O278" s="9"/>
    </row>
    <row r="279" spans="2:15" x14ac:dyDescent="0.3">
      <c r="B279" s="9"/>
      <c r="C279" s="10"/>
      <c r="D279" s="130" t="str">
        <f t="shared" ca="1" si="28"/>
        <v/>
      </c>
      <c r="E279" s="13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132" t="str">
        <f t="shared" ca="1" si="33"/>
        <v/>
      </c>
      <c r="G279" s="132" t="str">
        <f t="shared" ca="1" si="29"/>
        <v/>
      </c>
      <c r="H279" s="133" t="str">
        <f t="shared" ca="1" si="30"/>
        <v/>
      </c>
      <c r="I279" s="134" t="str">
        <f t="shared" ca="1" si="31"/>
        <v/>
      </c>
      <c r="J279" s="133" t="str">
        <f t="shared" ca="1" si="32"/>
        <v/>
      </c>
      <c r="K279" s="147" t="str">
        <f t="shared" ca="1" si="34"/>
        <v/>
      </c>
      <c r="L279" s="10"/>
      <c r="M279" s="9"/>
      <c r="N279" s="9"/>
      <c r="O279" s="9"/>
    </row>
    <row r="280" spans="2:15" x14ac:dyDescent="0.3">
      <c r="B280" s="9"/>
      <c r="C280" s="10"/>
      <c r="D280" s="130" t="str">
        <f t="shared" ca="1" si="28"/>
        <v/>
      </c>
      <c r="E280" s="13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132" t="str">
        <f t="shared" ca="1" si="33"/>
        <v/>
      </c>
      <c r="G280" s="132" t="str">
        <f t="shared" ca="1" si="29"/>
        <v/>
      </c>
      <c r="H280" s="133" t="str">
        <f t="shared" ca="1" si="30"/>
        <v/>
      </c>
      <c r="I280" s="134" t="str">
        <f t="shared" ca="1" si="31"/>
        <v/>
      </c>
      <c r="J280" s="133" t="str">
        <f t="shared" ca="1" si="32"/>
        <v/>
      </c>
      <c r="K280" s="147" t="str">
        <f t="shared" ca="1" si="34"/>
        <v/>
      </c>
      <c r="L280" s="10"/>
      <c r="M280" s="9"/>
      <c r="N280" s="9"/>
      <c r="O280" s="9"/>
    </row>
    <row r="281" spans="2:15" x14ac:dyDescent="0.3">
      <c r="B281" s="9"/>
      <c r="C281" s="10"/>
      <c r="D281" s="130" t="str">
        <f t="shared" ca="1" si="28"/>
        <v/>
      </c>
      <c r="E281" s="13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132" t="str">
        <f t="shared" ca="1" si="33"/>
        <v/>
      </c>
      <c r="G281" s="132" t="str">
        <f t="shared" ca="1" si="29"/>
        <v/>
      </c>
      <c r="H281" s="133" t="str">
        <f t="shared" ca="1" si="30"/>
        <v/>
      </c>
      <c r="I281" s="134" t="str">
        <f t="shared" ca="1" si="31"/>
        <v/>
      </c>
      <c r="J281" s="133" t="str">
        <f t="shared" ca="1" si="32"/>
        <v/>
      </c>
      <c r="K281" s="147" t="str">
        <f t="shared" ca="1" si="34"/>
        <v/>
      </c>
      <c r="L281" s="10"/>
      <c r="M281" s="9"/>
      <c r="N281" s="9"/>
      <c r="O281" s="9"/>
    </row>
    <row r="282" spans="2:15" x14ac:dyDescent="0.3">
      <c r="B282" s="9"/>
      <c r="C282" s="10"/>
      <c r="D282" s="130" t="str">
        <f t="shared" ca="1" si="28"/>
        <v/>
      </c>
      <c r="E282" s="13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132" t="str">
        <f t="shared" ca="1" si="33"/>
        <v/>
      </c>
      <c r="G282" s="132" t="str">
        <f t="shared" ca="1" si="29"/>
        <v/>
      </c>
      <c r="H282" s="133" t="str">
        <f t="shared" ca="1" si="30"/>
        <v/>
      </c>
      <c r="I282" s="134" t="str">
        <f t="shared" ca="1" si="31"/>
        <v/>
      </c>
      <c r="J282" s="133" t="str">
        <f t="shared" ca="1" si="32"/>
        <v/>
      </c>
      <c r="K282" s="147" t="str">
        <f t="shared" ca="1" si="34"/>
        <v/>
      </c>
      <c r="L282" s="10"/>
      <c r="M282" s="9"/>
      <c r="N282" s="9"/>
      <c r="O282" s="9"/>
    </row>
    <row r="283" spans="2:15" x14ac:dyDescent="0.3">
      <c r="B283" s="9"/>
      <c r="C283" s="10"/>
      <c r="D283" s="130" t="str">
        <f t="shared" ca="1" si="28"/>
        <v/>
      </c>
      <c r="E283" s="13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132" t="str">
        <f t="shared" ca="1" si="33"/>
        <v/>
      </c>
      <c r="G283" s="132" t="str">
        <f t="shared" ca="1" si="29"/>
        <v/>
      </c>
      <c r="H283" s="133" t="str">
        <f t="shared" ca="1" si="30"/>
        <v/>
      </c>
      <c r="I283" s="134" t="str">
        <f t="shared" ca="1" si="31"/>
        <v/>
      </c>
      <c r="J283" s="133" t="str">
        <f t="shared" ca="1" si="32"/>
        <v/>
      </c>
      <c r="K283" s="147" t="str">
        <f t="shared" ca="1" si="34"/>
        <v/>
      </c>
      <c r="L283" s="10"/>
      <c r="M283" s="9"/>
      <c r="N283" s="9"/>
      <c r="O283" s="9"/>
    </row>
    <row r="284" spans="2:15" x14ac:dyDescent="0.3">
      <c r="B284" s="9"/>
      <c r="C284" s="10"/>
      <c r="D284" s="130" t="str">
        <f t="shared" ca="1" si="28"/>
        <v/>
      </c>
      <c r="E284" s="13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132" t="str">
        <f t="shared" ca="1" si="33"/>
        <v/>
      </c>
      <c r="G284" s="132" t="str">
        <f t="shared" ca="1" si="29"/>
        <v/>
      </c>
      <c r="H284" s="133" t="str">
        <f t="shared" ca="1" si="30"/>
        <v/>
      </c>
      <c r="I284" s="134" t="str">
        <f t="shared" ca="1" si="31"/>
        <v/>
      </c>
      <c r="J284" s="133" t="str">
        <f t="shared" ca="1" si="32"/>
        <v/>
      </c>
      <c r="K284" s="147" t="str">
        <f t="shared" ca="1" si="34"/>
        <v/>
      </c>
      <c r="L284" s="10"/>
      <c r="M284" s="9"/>
      <c r="N284" s="9"/>
      <c r="O284" s="9"/>
    </row>
    <row r="285" spans="2:15" x14ac:dyDescent="0.3">
      <c r="B285" s="9"/>
      <c r="C285" s="10"/>
      <c r="D285" s="130" t="str">
        <f t="shared" ca="1" si="28"/>
        <v/>
      </c>
      <c r="E285" s="13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132" t="str">
        <f t="shared" ca="1" si="33"/>
        <v/>
      </c>
      <c r="G285" s="132" t="str">
        <f t="shared" ca="1" si="29"/>
        <v/>
      </c>
      <c r="H285" s="133" t="str">
        <f t="shared" ca="1" si="30"/>
        <v/>
      </c>
      <c r="I285" s="134" t="str">
        <f t="shared" ca="1" si="31"/>
        <v/>
      </c>
      <c r="J285" s="133" t="str">
        <f t="shared" ca="1" si="32"/>
        <v/>
      </c>
      <c r="K285" s="147" t="str">
        <f t="shared" ca="1" si="34"/>
        <v/>
      </c>
      <c r="L285" s="10"/>
      <c r="M285" s="9"/>
      <c r="N285" s="9"/>
      <c r="O285" s="9"/>
    </row>
    <row r="286" spans="2:15" x14ac:dyDescent="0.3">
      <c r="B286" s="9"/>
      <c r="C286" s="10"/>
      <c r="D286" s="130" t="str">
        <f t="shared" ca="1" si="28"/>
        <v/>
      </c>
      <c r="E286" s="13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132" t="str">
        <f t="shared" ca="1" si="33"/>
        <v/>
      </c>
      <c r="G286" s="132" t="str">
        <f t="shared" ca="1" si="29"/>
        <v/>
      </c>
      <c r="H286" s="133" t="str">
        <f t="shared" ca="1" si="30"/>
        <v/>
      </c>
      <c r="I286" s="134" t="str">
        <f t="shared" ca="1" si="31"/>
        <v/>
      </c>
      <c r="J286" s="133" t="str">
        <f t="shared" ca="1" si="32"/>
        <v/>
      </c>
      <c r="K286" s="147" t="str">
        <f t="shared" ca="1" si="34"/>
        <v/>
      </c>
      <c r="L286" s="10"/>
      <c r="M286" s="9"/>
      <c r="N286" s="9"/>
      <c r="O286" s="9"/>
    </row>
    <row r="287" spans="2:15" x14ac:dyDescent="0.3">
      <c r="B287" s="9"/>
      <c r="C287" s="10"/>
      <c r="D287" s="130" t="str">
        <f t="shared" ca="1" si="28"/>
        <v/>
      </c>
      <c r="E287" s="13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132" t="str">
        <f t="shared" ca="1" si="33"/>
        <v/>
      </c>
      <c r="G287" s="132" t="str">
        <f t="shared" ca="1" si="29"/>
        <v/>
      </c>
      <c r="H287" s="133" t="str">
        <f t="shared" ca="1" si="30"/>
        <v/>
      </c>
      <c r="I287" s="134" t="str">
        <f t="shared" ca="1" si="31"/>
        <v/>
      </c>
      <c r="J287" s="133" t="str">
        <f t="shared" ca="1" si="32"/>
        <v/>
      </c>
      <c r="K287" s="147" t="str">
        <f t="shared" ca="1" si="34"/>
        <v/>
      </c>
      <c r="L287" s="10"/>
      <c r="M287" s="9"/>
      <c r="N287" s="9"/>
      <c r="O287" s="9"/>
    </row>
    <row r="288" spans="2:15" x14ac:dyDescent="0.3">
      <c r="B288" s="9"/>
      <c r="C288" s="10"/>
      <c r="D288" s="130" t="str">
        <f t="shared" ca="1" si="28"/>
        <v/>
      </c>
      <c r="E288" s="13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132" t="str">
        <f t="shared" ca="1" si="33"/>
        <v/>
      </c>
      <c r="G288" s="132" t="str">
        <f t="shared" ca="1" si="29"/>
        <v/>
      </c>
      <c r="H288" s="133" t="str">
        <f t="shared" ca="1" si="30"/>
        <v/>
      </c>
      <c r="I288" s="134" t="str">
        <f t="shared" ca="1" si="31"/>
        <v/>
      </c>
      <c r="J288" s="133" t="str">
        <f t="shared" ca="1" si="32"/>
        <v/>
      </c>
      <c r="K288" s="147" t="str">
        <f t="shared" ca="1" si="34"/>
        <v/>
      </c>
      <c r="L288" s="10"/>
      <c r="M288" s="9"/>
      <c r="N288" s="9"/>
      <c r="O288" s="9"/>
    </row>
    <row r="289" spans="2:15" x14ac:dyDescent="0.3">
      <c r="B289" s="9"/>
      <c r="C289" s="10"/>
      <c r="D289" s="130" t="str">
        <f t="shared" ca="1" si="28"/>
        <v/>
      </c>
      <c r="E289" s="13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132" t="str">
        <f t="shared" ca="1" si="33"/>
        <v/>
      </c>
      <c r="G289" s="132" t="str">
        <f t="shared" ca="1" si="29"/>
        <v/>
      </c>
      <c r="H289" s="133" t="str">
        <f t="shared" ca="1" si="30"/>
        <v/>
      </c>
      <c r="I289" s="134" t="str">
        <f t="shared" ca="1" si="31"/>
        <v/>
      </c>
      <c r="J289" s="133" t="str">
        <f t="shared" ca="1" si="32"/>
        <v/>
      </c>
      <c r="K289" s="147" t="str">
        <f t="shared" ca="1" si="34"/>
        <v/>
      </c>
      <c r="L289" s="10"/>
      <c r="M289" s="9"/>
      <c r="N289" s="9"/>
      <c r="O289" s="9"/>
    </row>
    <row r="290" spans="2:15" x14ac:dyDescent="0.3">
      <c r="B290" s="9"/>
      <c r="C290" s="10"/>
      <c r="D290" s="130" t="str">
        <f t="shared" ca="1" si="28"/>
        <v/>
      </c>
      <c r="E290" s="13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132" t="str">
        <f t="shared" ca="1" si="33"/>
        <v/>
      </c>
      <c r="G290" s="132" t="str">
        <f t="shared" ca="1" si="29"/>
        <v/>
      </c>
      <c r="H290" s="133" t="str">
        <f t="shared" ca="1" si="30"/>
        <v/>
      </c>
      <c r="I290" s="134" t="str">
        <f t="shared" ca="1" si="31"/>
        <v/>
      </c>
      <c r="J290" s="133" t="str">
        <f t="shared" ca="1" si="32"/>
        <v/>
      </c>
      <c r="K290" s="147" t="str">
        <f t="shared" ca="1" si="34"/>
        <v/>
      </c>
      <c r="L290" s="10"/>
      <c r="M290" s="9"/>
      <c r="N290" s="9"/>
      <c r="O290" s="9"/>
    </row>
    <row r="291" spans="2:15" x14ac:dyDescent="0.3">
      <c r="B291" s="9"/>
      <c r="C291" s="10"/>
      <c r="D291" s="130" t="str">
        <f t="shared" ca="1" si="28"/>
        <v/>
      </c>
      <c r="E291" s="13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132" t="str">
        <f t="shared" ca="1" si="33"/>
        <v/>
      </c>
      <c r="G291" s="132" t="str">
        <f t="shared" ca="1" si="29"/>
        <v/>
      </c>
      <c r="H291" s="133" t="str">
        <f t="shared" ca="1" si="30"/>
        <v/>
      </c>
      <c r="I291" s="134" t="str">
        <f t="shared" ca="1" si="31"/>
        <v/>
      </c>
      <c r="J291" s="133" t="str">
        <f t="shared" ca="1" si="32"/>
        <v/>
      </c>
      <c r="K291" s="147" t="str">
        <f t="shared" ca="1" si="34"/>
        <v/>
      </c>
      <c r="L291" s="10"/>
      <c r="M291" s="9"/>
      <c r="N291" s="9"/>
      <c r="O291" s="9"/>
    </row>
    <row r="292" spans="2:15" x14ac:dyDescent="0.3">
      <c r="B292" s="9"/>
      <c r="C292" s="10"/>
      <c r="D292" s="130" t="str">
        <f t="shared" ca="1" si="28"/>
        <v/>
      </c>
      <c r="E292" s="13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132" t="str">
        <f t="shared" ca="1" si="33"/>
        <v/>
      </c>
      <c r="G292" s="132" t="str">
        <f t="shared" ca="1" si="29"/>
        <v/>
      </c>
      <c r="H292" s="133" t="str">
        <f t="shared" ca="1" si="30"/>
        <v/>
      </c>
      <c r="I292" s="134" t="str">
        <f t="shared" ca="1" si="31"/>
        <v/>
      </c>
      <c r="J292" s="133" t="str">
        <f t="shared" ca="1" si="32"/>
        <v/>
      </c>
      <c r="K292" s="147" t="str">
        <f t="shared" ca="1" si="34"/>
        <v/>
      </c>
      <c r="L292" s="10"/>
      <c r="M292" s="9"/>
      <c r="N292" s="9"/>
      <c r="O292" s="9"/>
    </row>
    <row r="293" spans="2:15" x14ac:dyDescent="0.3">
      <c r="B293" s="9"/>
      <c r="C293" s="10"/>
      <c r="D293" s="130" t="str">
        <f t="shared" ca="1" si="28"/>
        <v/>
      </c>
      <c r="E293" s="13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132" t="str">
        <f t="shared" ca="1" si="33"/>
        <v/>
      </c>
      <c r="G293" s="132" t="str">
        <f t="shared" ca="1" si="29"/>
        <v/>
      </c>
      <c r="H293" s="133" t="str">
        <f t="shared" ca="1" si="30"/>
        <v/>
      </c>
      <c r="I293" s="134" t="str">
        <f t="shared" ca="1" si="31"/>
        <v/>
      </c>
      <c r="J293" s="133" t="str">
        <f t="shared" ca="1" si="32"/>
        <v/>
      </c>
      <c r="K293" s="147" t="str">
        <f t="shared" ca="1" si="34"/>
        <v/>
      </c>
      <c r="L293" s="10"/>
      <c r="M293" s="9"/>
      <c r="N293" s="9"/>
      <c r="O293" s="9"/>
    </row>
    <row r="294" spans="2:15" x14ac:dyDescent="0.3">
      <c r="B294" s="9"/>
      <c r="C294" s="10"/>
      <c r="D294" s="130" t="str">
        <f t="shared" ca="1" si="28"/>
        <v/>
      </c>
      <c r="E294" s="13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132" t="str">
        <f t="shared" ca="1" si="33"/>
        <v/>
      </c>
      <c r="G294" s="132" t="str">
        <f t="shared" ca="1" si="29"/>
        <v/>
      </c>
      <c r="H294" s="133" t="str">
        <f t="shared" ca="1" si="30"/>
        <v/>
      </c>
      <c r="I294" s="134" t="str">
        <f t="shared" ca="1" si="31"/>
        <v/>
      </c>
      <c r="J294" s="133" t="str">
        <f t="shared" ca="1" si="32"/>
        <v/>
      </c>
      <c r="K294" s="147" t="str">
        <f t="shared" ca="1" si="34"/>
        <v/>
      </c>
      <c r="L294" s="10"/>
      <c r="M294" s="9"/>
      <c r="N294" s="9"/>
      <c r="O294" s="9"/>
    </row>
    <row r="295" spans="2:15" x14ac:dyDescent="0.3">
      <c r="B295" s="9"/>
      <c r="C295" s="10"/>
      <c r="D295" s="130" t="str">
        <f t="shared" ca="1" si="28"/>
        <v/>
      </c>
      <c r="E295" s="13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132" t="str">
        <f t="shared" ca="1" si="33"/>
        <v/>
      </c>
      <c r="G295" s="132" t="str">
        <f t="shared" ca="1" si="29"/>
        <v/>
      </c>
      <c r="H295" s="133" t="str">
        <f t="shared" ca="1" si="30"/>
        <v/>
      </c>
      <c r="I295" s="134" t="str">
        <f t="shared" ca="1" si="31"/>
        <v/>
      </c>
      <c r="J295" s="133" t="str">
        <f t="shared" ca="1" si="32"/>
        <v/>
      </c>
      <c r="K295" s="147" t="str">
        <f t="shared" ca="1" si="34"/>
        <v/>
      </c>
      <c r="L295" s="10"/>
      <c r="M295" s="9"/>
      <c r="N295" s="9"/>
      <c r="O295" s="9"/>
    </row>
    <row r="296" spans="2:15" x14ac:dyDescent="0.3">
      <c r="B296" s="9"/>
      <c r="C296" s="10"/>
      <c r="D296" s="130" t="str">
        <f t="shared" ca="1" si="28"/>
        <v/>
      </c>
      <c r="E296" s="13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132" t="str">
        <f t="shared" ca="1" si="33"/>
        <v/>
      </c>
      <c r="G296" s="132" t="str">
        <f t="shared" ca="1" si="29"/>
        <v/>
      </c>
      <c r="H296" s="133" t="str">
        <f t="shared" ca="1" si="30"/>
        <v/>
      </c>
      <c r="I296" s="134" t="str">
        <f t="shared" ca="1" si="31"/>
        <v/>
      </c>
      <c r="J296" s="133" t="str">
        <f t="shared" ca="1" si="32"/>
        <v/>
      </c>
      <c r="K296" s="147" t="str">
        <f t="shared" ca="1" si="34"/>
        <v/>
      </c>
      <c r="L296" s="10"/>
      <c r="M296" s="9"/>
      <c r="N296" s="9"/>
      <c r="O296" s="9"/>
    </row>
    <row r="297" spans="2:15" x14ac:dyDescent="0.3">
      <c r="B297" s="9"/>
      <c r="C297" s="10"/>
      <c r="D297" s="130" t="str">
        <f t="shared" ca="1" si="28"/>
        <v/>
      </c>
      <c r="E297" s="13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132" t="str">
        <f t="shared" ca="1" si="33"/>
        <v/>
      </c>
      <c r="G297" s="132" t="str">
        <f t="shared" ca="1" si="29"/>
        <v/>
      </c>
      <c r="H297" s="133" t="str">
        <f t="shared" ca="1" si="30"/>
        <v/>
      </c>
      <c r="I297" s="134" t="str">
        <f t="shared" ca="1" si="31"/>
        <v/>
      </c>
      <c r="J297" s="133" t="str">
        <f t="shared" ca="1" si="32"/>
        <v/>
      </c>
      <c r="K297" s="147" t="str">
        <f t="shared" ca="1" si="34"/>
        <v/>
      </c>
      <c r="L297" s="10"/>
      <c r="M297" s="9"/>
      <c r="N297" s="9"/>
      <c r="O297" s="9"/>
    </row>
    <row r="298" spans="2:15" x14ac:dyDescent="0.3">
      <c r="B298" s="9"/>
      <c r="C298" s="10"/>
      <c r="D298" s="130" t="str">
        <f t="shared" ca="1" si="28"/>
        <v/>
      </c>
      <c r="E298" s="13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132" t="str">
        <f t="shared" ca="1" si="33"/>
        <v/>
      </c>
      <c r="G298" s="132" t="str">
        <f t="shared" ca="1" si="29"/>
        <v/>
      </c>
      <c r="H298" s="133" t="str">
        <f t="shared" ca="1" si="30"/>
        <v/>
      </c>
      <c r="I298" s="134" t="str">
        <f t="shared" ca="1" si="31"/>
        <v/>
      </c>
      <c r="J298" s="133" t="str">
        <f t="shared" ca="1" si="32"/>
        <v/>
      </c>
      <c r="K298" s="147" t="str">
        <f t="shared" ca="1" si="34"/>
        <v/>
      </c>
      <c r="L298" s="10"/>
      <c r="M298" s="9"/>
      <c r="N298" s="9"/>
      <c r="O298" s="9"/>
    </row>
    <row r="299" spans="2:15" x14ac:dyDescent="0.3">
      <c r="B299" s="9"/>
      <c r="C299" s="10"/>
      <c r="D299" s="130" t="str">
        <f t="shared" ca="1" si="28"/>
        <v/>
      </c>
      <c r="E299" s="13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132" t="str">
        <f t="shared" ca="1" si="33"/>
        <v/>
      </c>
      <c r="G299" s="132" t="str">
        <f t="shared" ca="1" si="29"/>
        <v/>
      </c>
      <c r="H299" s="133" t="str">
        <f t="shared" ca="1" si="30"/>
        <v/>
      </c>
      <c r="I299" s="134" t="str">
        <f t="shared" ca="1" si="31"/>
        <v/>
      </c>
      <c r="J299" s="133" t="str">
        <f t="shared" ca="1" si="32"/>
        <v/>
      </c>
      <c r="K299" s="147" t="str">
        <f t="shared" ca="1" si="34"/>
        <v/>
      </c>
      <c r="L299" s="10"/>
      <c r="M299" s="9"/>
      <c r="N299" s="9"/>
      <c r="O299" s="9"/>
    </row>
    <row r="300" spans="2:15" x14ac:dyDescent="0.3">
      <c r="B300" s="9"/>
      <c r="C300" s="10"/>
      <c r="D300" s="130" t="str">
        <f t="shared" ca="1" si="28"/>
        <v/>
      </c>
      <c r="E300" s="13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132" t="str">
        <f t="shared" ca="1" si="33"/>
        <v/>
      </c>
      <c r="G300" s="132" t="str">
        <f t="shared" ca="1" si="29"/>
        <v/>
      </c>
      <c r="H300" s="133" t="str">
        <f t="shared" ca="1" si="30"/>
        <v/>
      </c>
      <c r="I300" s="134" t="str">
        <f t="shared" ca="1" si="31"/>
        <v/>
      </c>
      <c r="J300" s="133" t="str">
        <f t="shared" ca="1" si="32"/>
        <v/>
      </c>
      <c r="K300" s="147" t="str">
        <f t="shared" ca="1" si="34"/>
        <v/>
      </c>
      <c r="L300" s="10"/>
      <c r="M300" s="9"/>
      <c r="N300" s="9"/>
      <c r="O300" s="9"/>
    </row>
    <row r="301" spans="2:15" x14ac:dyDescent="0.3">
      <c r="B301" s="9"/>
      <c r="C301" s="10"/>
      <c r="D301" s="130" t="str">
        <f t="shared" ca="1" si="28"/>
        <v/>
      </c>
      <c r="E301" s="13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132" t="str">
        <f t="shared" ca="1" si="33"/>
        <v/>
      </c>
      <c r="G301" s="132" t="str">
        <f t="shared" ca="1" si="29"/>
        <v/>
      </c>
      <c r="H301" s="133" t="str">
        <f t="shared" ca="1" si="30"/>
        <v/>
      </c>
      <c r="I301" s="134" t="str">
        <f t="shared" ca="1" si="31"/>
        <v/>
      </c>
      <c r="J301" s="133" t="str">
        <f t="shared" ca="1" si="32"/>
        <v/>
      </c>
      <c r="K301" s="147" t="str">
        <f t="shared" ca="1" si="34"/>
        <v/>
      </c>
      <c r="L301" s="10"/>
      <c r="M301" s="9"/>
      <c r="N301" s="9"/>
      <c r="O301" s="9"/>
    </row>
    <row r="302" spans="2:15" x14ac:dyDescent="0.3">
      <c r="B302" s="9"/>
      <c r="C302" s="10"/>
      <c r="D302" s="130" t="str">
        <f t="shared" ca="1" si="28"/>
        <v/>
      </c>
      <c r="E302" s="13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132" t="str">
        <f t="shared" ca="1" si="33"/>
        <v/>
      </c>
      <c r="G302" s="132" t="str">
        <f t="shared" ca="1" si="29"/>
        <v/>
      </c>
      <c r="H302" s="133" t="str">
        <f t="shared" ca="1" si="30"/>
        <v/>
      </c>
      <c r="I302" s="134" t="str">
        <f t="shared" ca="1" si="31"/>
        <v/>
      </c>
      <c r="J302" s="133" t="str">
        <f t="shared" ca="1" si="32"/>
        <v/>
      </c>
      <c r="K302" s="147" t="str">
        <f t="shared" ca="1" si="34"/>
        <v/>
      </c>
      <c r="L302" s="10"/>
      <c r="M302" s="9"/>
      <c r="N302" s="9"/>
      <c r="O302" s="9"/>
    </row>
    <row r="303" spans="2:15" x14ac:dyDescent="0.3">
      <c r="B303" s="9"/>
      <c r="C303" s="10"/>
      <c r="D303" s="130" t="str">
        <f t="shared" ca="1" si="28"/>
        <v/>
      </c>
      <c r="E303" s="13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132" t="str">
        <f t="shared" ca="1" si="33"/>
        <v/>
      </c>
      <c r="G303" s="132" t="str">
        <f t="shared" ca="1" si="29"/>
        <v/>
      </c>
      <c r="H303" s="133" t="str">
        <f t="shared" ca="1" si="30"/>
        <v/>
      </c>
      <c r="I303" s="134" t="str">
        <f t="shared" ca="1" si="31"/>
        <v/>
      </c>
      <c r="J303" s="133" t="str">
        <f t="shared" ca="1" si="32"/>
        <v/>
      </c>
      <c r="K303" s="147" t="str">
        <f t="shared" ca="1" si="34"/>
        <v/>
      </c>
      <c r="L303" s="10"/>
      <c r="M303" s="9"/>
      <c r="N303" s="9"/>
      <c r="O303" s="9"/>
    </row>
    <row r="304" spans="2:15" x14ac:dyDescent="0.3">
      <c r="B304" s="9"/>
      <c r="C304" s="10"/>
      <c r="D304" s="130" t="str">
        <f t="shared" ca="1" si="28"/>
        <v/>
      </c>
      <c r="E304" s="13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132" t="str">
        <f t="shared" ca="1" si="33"/>
        <v/>
      </c>
      <c r="G304" s="132" t="str">
        <f t="shared" ca="1" si="29"/>
        <v/>
      </c>
      <c r="H304" s="133" t="str">
        <f t="shared" ca="1" si="30"/>
        <v/>
      </c>
      <c r="I304" s="134" t="str">
        <f t="shared" ca="1" si="31"/>
        <v/>
      </c>
      <c r="J304" s="133" t="str">
        <f t="shared" ca="1" si="32"/>
        <v/>
      </c>
      <c r="K304" s="147" t="str">
        <f t="shared" ca="1" si="34"/>
        <v/>
      </c>
      <c r="L304" s="10"/>
      <c r="M304" s="9"/>
      <c r="N304" s="9"/>
      <c r="O304" s="9"/>
    </row>
    <row r="305" spans="2:15" x14ac:dyDescent="0.3">
      <c r="B305" s="9"/>
      <c r="C305" s="10"/>
      <c r="D305" s="130" t="str">
        <f t="shared" ca="1" si="28"/>
        <v/>
      </c>
      <c r="E305" s="13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132" t="str">
        <f t="shared" ca="1" si="33"/>
        <v/>
      </c>
      <c r="G305" s="132" t="str">
        <f t="shared" ca="1" si="29"/>
        <v/>
      </c>
      <c r="H305" s="133" t="str">
        <f t="shared" ca="1" si="30"/>
        <v/>
      </c>
      <c r="I305" s="134" t="str">
        <f t="shared" ca="1" si="31"/>
        <v/>
      </c>
      <c r="J305" s="133" t="str">
        <f t="shared" ca="1" si="32"/>
        <v/>
      </c>
      <c r="K305" s="147" t="str">
        <f t="shared" ca="1" si="34"/>
        <v/>
      </c>
      <c r="L305" s="10"/>
      <c r="M305" s="9"/>
      <c r="N305" s="9"/>
      <c r="O305" s="9"/>
    </row>
    <row r="306" spans="2:15" x14ac:dyDescent="0.3">
      <c r="B306" s="9"/>
      <c r="C306" s="10"/>
      <c r="D306" s="130" t="str">
        <f t="shared" ca="1" si="28"/>
        <v/>
      </c>
      <c r="E306" s="13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132" t="str">
        <f t="shared" ca="1" si="33"/>
        <v/>
      </c>
      <c r="G306" s="132" t="str">
        <f t="shared" ca="1" si="29"/>
        <v/>
      </c>
      <c r="H306" s="133" t="str">
        <f t="shared" ca="1" si="30"/>
        <v/>
      </c>
      <c r="I306" s="134" t="str">
        <f t="shared" ca="1" si="31"/>
        <v/>
      </c>
      <c r="J306" s="133" t="str">
        <f t="shared" ca="1" si="32"/>
        <v/>
      </c>
      <c r="K306" s="147" t="str">
        <f t="shared" ca="1" si="34"/>
        <v/>
      </c>
      <c r="L306" s="10"/>
      <c r="M306" s="9"/>
      <c r="N306" s="9"/>
      <c r="O306" s="9"/>
    </row>
    <row r="307" spans="2:15" x14ac:dyDescent="0.3">
      <c r="B307" s="9"/>
      <c r="C307" s="10"/>
      <c r="D307" s="130" t="str">
        <f t="shared" ca="1" si="28"/>
        <v/>
      </c>
      <c r="E307" s="13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132" t="str">
        <f t="shared" ca="1" si="33"/>
        <v/>
      </c>
      <c r="G307" s="132" t="str">
        <f t="shared" ca="1" si="29"/>
        <v/>
      </c>
      <c r="H307" s="133" t="str">
        <f t="shared" ca="1" si="30"/>
        <v/>
      </c>
      <c r="I307" s="134" t="str">
        <f t="shared" ca="1" si="31"/>
        <v/>
      </c>
      <c r="J307" s="133" t="str">
        <f t="shared" ca="1" si="32"/>
        <v/>
      </c>
      <c r="K307" s="147" t="str">
        <f t="shared" ca="1" si="34"/>
        <v/>
      </c>
      <c r="L307" s="10"/>
      <c r="M307" s="9"/>
      <c r="N307" s="9"/>
      <c r="O307" s="9"/>
    </row>
    <row r="308" spans="2:15" x14ac:dyDescent="0.3">
      <c r="B308" s="9"/>
      <c r="C308" s="10"/>
      <c r="D308" s="130" t="str">
        <f t="shared" ca="1" si="28"/>
        <v/>
      </c>
      <c r="E308" s="13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132" t="str">
        <f t="shared" ca="1" si="33"/>
        <v/>
      </c>
      <c r="G308" s="132" t="str">
        <f t="shared" ca="1" si="29"/>
        <v/>
      </c>
      <c r="H308" s="133" t="str">
        <f t="shared" ca="1" si="30"/>
        <v/>
      </c>
      <c r="I308" s="134" t="str">
        <f t="shared" ca="1" si="31"/>
        <v/>
      </c>
      <c r="J308" s="133" t="str">
        <f t="shared" ca="1" si="32"/>
        <v/>
      </c>
      <c r="K308" s="147" t="str">
        <f t="shared" ca="1" si="34"/>
        <v/>
      </c>
      <c r="L308" s="10"/>
      <c r="M308" s="9"/>
      <c r="N308" s="9"/>
      <c r="O308" s="9"/>
    </row>
    <row r="309" spans="2:15" x14ac:dyDescent="0.3">
      <c r="B309" s="9"/>
      <c r="C309" s="10"/>
      <c r="D309" s="130" t="str">
        <f t="shared" ca="1" si="28"/>
        <v/>
      </c>
      <c r="E309" s="13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132" t="str">
        <f t="shared" ca="1" si="33"/>
        <v/>
      </c>
      <c r="G309" s="132" t="str">
        <f t="shared" ca="1" si="29"/>
        <v/>
      </c>
      <c r="H309" s="133" t="str">
        <f t="shared" ca="1" si="30"/>
        <v/>
      </c>
      <c r="I309" s="134" t="str">
        <f t="shared" ca="1" si="31"/>
        <v/>
      </c>
      <c r="J309" s="133" t="str">
        <f t="shared" ca="1" si="32"/>
        <v/>
      </c>
      <c r="K309" s="147" t="str">
        <f t="shared" ca="1" si="34"/>
        <v/>
      </c>
      <c r="L309" s="10"/>
      <c r="M309" s="9"/>
      <c r="N309" s="9"/>
      <c r="O309" s="9"/>
    </row>
    <row r="310" spans="2:15" x14ac:dyDescent="0.3">
      <c r="B310" s="9"/>
      <c r="C310" s="10"/>
      <c r="D310" s="130" t="str">
        <f t="shared" ca="1" si="28"/>
        <v/>
      </c>
      <c r="E310" s="13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132" t="str">
        <f t="shared" ca="1" si="33"/>
        <v/>
      </c>
      <c r="G310" s="132" t="str">
        <f t="shared" ca="1" si="29"/>
        <v/>
      </c>
      <c r="H310" s="133" t="str">
        <f t="shared" ca="1" si="30"/>
        <v/>
      </c>
      <c r="I310" s="134" t="str">
        <f t="shared" ca="1" si="31"/>
        <v/>
      </c>
      <c r="J310" s="133" t="str">
        <f t="shared" ca="1" si="32"/>
        <v/>
      </c>
      <c r="K310" s="147" t="str">
        <f t="shared" ca="1" si="34"/>
        <v/>
      </c>
      <c r="L310" s="10"/>
      <c r="M310" s="9"/>
      <c r="N310" s="9"/>
      <c r="O310" s="9"/>
    </row>
    <row r="311" spans="2:15" x14ac:dyDescent="0.3">
      <c r="B311" s="9"/>
      <c r="C311" s="10"/>
      <c r="D311" s="130" t="str">
        <f t="shared" ca="1" si="28"/>
        <v/>
      </c>
      <c r="E311" s="13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132" t="str">
        <f t="shared" ca="1" si="33"/>
        <v/>
      </c>
      <c r="G311" s="132" t="str">
        <f t="shared" ca="1" si="29"/>
        <v/>
      </c>
      <c r="H311" s="133" t="str">
        <f t="shared" ca="1" si="30"/>
        <v/>
      </c>
      <c r="I311" s="134" t="str">
        <f t="shared" ca="1" si="31"/>
        <v/>
      </c>
      <c r="J311" s="133" t="str">
        <f t="shared" ca="1" si="32"/>
        <v/>
      </c>
      <c r="K311" s="147" t="str">
        <f t="shared" ca="1" si="34"/>
        <v/>
      </c>
      <c r="L311" s="10"/>
      <c r="M311" s="9"/>
      <c r="N311" s="9"/>
      <c r="O311" s="9"/>
    </row>
    <row r="312" spans="2:15" x14ac:dyDescent="0.3">
      <c r="B312" s="9"/>
      <c r="C312" s="10"/>
      <c r="D312" s="130" t="str">
        <f t="shared" ca="1" si="28"/>
        <v/>
      </c>
      <c r="E312" s="13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132" t="str">
        <f t="shared" ca="1" si="33"/>
        <v/>
      </c>
      <c r="G312" s="132" t="str">
        <f t="shared" ca="1" si="29"/>
        <v/>
      </c>
      <c r="H312" s="133" t="str">
        <f t="shared" ca="1" si="30"/>
        <v/>
      </c>
      <c r="I312" s="134" t="str">
        <f t="shared" ca="1" si="31"/>
        <v/>
      </c>
      <c r="J312" s="133" t="str">
        <f t="shared" ca="1" si="32"/>
        <v/>
      </c>
      <c r="K312" s="147" t="str">
        <f t="shared" ca="1" si="34"/>
        <v/>
      </c>
      <c r="L312" s="10"/>
      <c r="M312" s="9"/>
      <c r="N312" s="9"/>
      <c r="O312" s="9"/>
    </row>
    <row r="313" spans="2:15" x14ac:dyDescent="0.3">
      <c r="B313" s="9"/>
      <c r="C313" s="10"/>
      <c r="D313" s="130" t="str">
        <f t="shared" ca="1" si="28"/>
        <v/>
      </c>
      <c r="E313" s="13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132" t="str">
        <f t="shared" ca="1" si="33"/>
        <v/>
      </c>
      <c r="G313" s="132" t="str">
        <f t="shared" ca="1" si="29"/>
        <v/>
      </c>
      <c r="H313" s="133" t="str">
        <f t="shared" ca="1" si="30"/>
        <v/>
      </c>
      <c r="I313" s="134" t="str">
        <f t="shared" ca="1" si="31"/>
        <v/>
      </c>
      <c r="J313" s="133" t="str">
        <f t="shared" ca="1" si="32"/>
        <v/>
      </c>
      <c r="K313" s="147" t="str">
        <f t="shared" ca="1" si="34"/>
        <v/>
      </c>
      <c r="L313" s="10"/>
      <c r="M313" s="9"/>
      <c r="N313" s="9"/>
      <c r="O313" s="9"/>
    </row>
    <row r="314" spans="2:15" x14ac:dyDescent="0.3">
      <c r="B314" s="9"/>
      <c r="C314" s="10"/>
      <c r="D314" s="130" t="str">
        <f t="shared" ca="1" si="28"/>
        <v/>
      </c>
      <c r="E314" s="13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132" t="str">
        <f t="shared" ca="1" si="33"/>
        <v/>
      </c>
      <c r="G314" s="132" t="str">
        <f t="shared" ca="1" si="29"/>
        <v/>
      </c>
      <c r="H314" s="133" t="str">
        <f t="shared" ca="1" si="30"/>
        <v/>
      </c>
      <c r="I314" s="134" t="str">
        <f t="shared" ca="1" si="31"/>
        <v/>
      </c>
      <c r="J314" s="133" t="str">
        <f t="shared" ca="1" si="32"/>
        <v/>
      </c>
      <c r="K314" s="147" t="str">
        <f t="shared" ca="1" si="34"/>
        <v/>
      </c>
      <c r="L314" s="10"/>
      <c r="M314" s="9"/>
      <c r="N314" s="9"/>
      <c r="O314" s="9"/>
    </row>
    <row r="315" spans="2:15" x14ac:dyDescent="0.3">
      <c r="B315" s="9"/>
      <c r="C315" s="10"/>
      <c r="D315" s="130" t="str">
        <f t="shared" ca="1" si="28"/>
        <v/>
      </c>
      <c r="E315" s="13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132" t="str">
        <f t="shared" ca="1" si="33"/>
        <v/>
      </c>
      <c r="G315" s="132" t="str">
        <f t="shared" ca="1" si="29"/>
        <v/>
      </c>
      <c r="H315" s="133" t="str">
        <f t="shared" ca="1" si="30"/>
        <v/>
      </c>
      <c r="I315" s="134" t="str">
        <f t="shared" ca="1" si="31"/>
        <v/>
      </c>
      <c r="J315" s="133" t="str">
        <f t="shared" ca="1" si="32"/>
        <v/>
      </c>
      <c r="K315" s="147" t="str">
        <f t="shared" ca="1" si="34"/>
        <v/>
      </c>
      <c r="L315" s="10"/>
      <c r="M315" s="9"/>
      <c r="N315" s="9"/>
      <c r="O315" s="9"/>
    </row>
    <row r="316" spans="2:15" x14ac:dyDescent="0.3">
      <c r="B316" s="9"/>
      <c r="C316" s="10"/>
      <c r="D316" s="130" t="str">
        <f t="shared" ca="1" si="28"/>
        <v/>
      </c>
      <c r="E316" s="13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132" t="str">
        <f t="shared" ca="1" si="33"/>
        <v/>
      </c>
      <c r="G316" s="132" t="str">
        <f t="shared" ca="1" si="29"/>
        <v/>
      </c>
      <c r="H316" s="133" t="str">
        <f t="shared" ca="1" si="30"/>
        <v/>
      </c>
      <c r="I316" s="134" t="str">
        <f t="shared" ca="1" si="31"/>
        <v/>
      </c>
      <c r="J316" s="133" t="str">
        <f t="shared" ca="1" si="32"/>
        <v/>
      </c>
      <c r="K316" s="147" t="str">
        <f t="shared" ca="1" si="34"/>
        <v/>
      </c>
      <c r="L316" s="10"/>
      <c r="M316" s="9"/>
      <c r="N316" s="9"/>
      <c r="O316" s="9"/>
    </row>
    <row r="317" spans="2:15" x14ac:dyDescent="0.3">
      <c r="B317" s="9"/>
      <c r="C317" s="10"/>
      <c r="D317" s="130" t="str">
        <f t="shared" ca="1" si="28"/>
        <v/>
      </c>
      <c r="E317" s="13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132" t="str">
        <f t="shared" ca="1" si="33"/>
        <v/>
      </c>
      <c r="G317" s="132" t="str">
        <f t="shared" ca="1" si="29"/>
        <v/>
      </c>
      <c r="H317" s="133" t="str">
        <f t="shared" ca="1" si="30"/>
        <v/>
      </c>
      <c r="I317" s="134" t="str">
        <f t="shared" ca="1" si="31"/>
        <v/>
      </c>
      <c r="J317" s="133" t="str">
        <f t="shared" ca="1" si="32"/>
        <v/>
      </c>
      <c r="K317" s="147" t="str">
        <f t="shared" ca="1" si="34"/>
        <v/>
      </c>
      <c r="L317" s="10"/>
      <c r="M317" s="9"/>
      <c r="N317" s="9"/>
      <c r="O317" s="9"/>
    </row>
    <row r="318" spans="2:15" x14ac:dyDescent="0.3">
      <c r="B318" s="9"/>
      <c r="C318" s="10"/>
      <c r="D318" s="130" t="str">
        <f t="shared" ca="1" si="28"/>
        <v/>
      </c>
      <c r="E318" s="13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132" t="str">
        <f t="shared" ca="1" si="33"/>
        <v/>
      </c>
      <c r="G318" s="132" t="str">
        <f t="shared" ca="1" si="29"/>
        <v/>
      </c>
      <c r="H318" s="133" t="str">
        <f t="shared" ca="1" si="30"/>
        <v/>
      </c>
      <c r="I318" s="134" t="str">
        <f t="shared" ca="1" si="31"/>
        <v/>
      </c>
      <c r="J318" s="133" t="str">
        <f t="shared" ca="1" si="32"/>
        <v/>
      </c>
      <c r="K318" s="147" t="str">
        <f t="shared" ca="1" si="34"/>
        <v/>
      </c>
      <c r="L318" s="10"/>
      <c r="M318" s="9"/>
      <c r="N318" s="9"/>
      <c r="O318" s="9"/>
    </row>
    <row r="319" spans="2:15" x14ac:dyDescent="0.3">
      <c r="B319" s="9"/>
      <c r="C319" s="10"/>
      <c r="D319" s="130" t="str">
        <f t="shared" ca="1" si="28"/>
        <v/>
      </c>
      <c r="E319" s="13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132" t="str">
        <f t="shared" ca="1" si="33"/>
        <v/>
      </c>
      <c r="G319" s="132" t="str">
        <f t="shared" ca="1" si="29"/>
        <v/>
      </c>
      <c r="H319" s="133" t="str">
        <f t="shared" ca="1" si="30"/>
        <v/>
      </c>
      <c r="I319" s="134" t="str">
        <f t="shared" ca="1" si="31"/>
        <v/>
      </c>
      <c r="J319" s="133" t="str">
        <f t="shared" ca="1" si="32"/>
        <v/>
      </c>
      <c r="K319" s="147" t="str">
        <f t="shared" ca="1" si="34"/>
        <v/>
      </c>
      <c r="L319" s="10"/>
      <c r="M319" s="9"/>
      <c r="N319" s="9"/>
      <c r="O319" s="9"/>
    </row>
    <row r="320" spans="2:15" x14ac:dyDescent="0.3">
      <c r="B320" s="9"/>
      <c r="C320" s="10"/>
      <c r="D320" s="130" t="str">
        <f t="shared" ca="1" si="28"/>
        <v/>
      </c>
      <c r="E320" s="13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132" t="str">
        <f t="shared" ca="1" si="33"/>
        <v/>
      </c>
      <c r="G320" s="132" t="str">
        <f t="shared" ca="1" si="29"/>
        <v/>
      </c>
      <c r="H320" s="133" t="str">
        <f t="shared" ca="1" si="30"/>
        <v/>
      </c>
      <c r="I320" s="134" t="str">
        <f t="shared" ca="1" si="31"/>
        <v/>
      </c>
      <c r="J320" s="133" t="str">
        <f t="shared" ca="1" si="32"/>
        <v/>
      </c>
      <c r="K320" s="147" t="str">
        <f t="shared" ca="1" si="34"/>
        <v/>
      </c>
      <c r="L320" s="10"/>
      <c r="M320" s="9"/>
      <c r="N320" s="9"/>
      <c r="O320" s="9"/>
    </row>
    <row r="321" spans="2:15" x14ac:dyDescent="0.3">
      <c r="B321" s="9"/>
      <c r="C321" s="10"/>
      <c r="D321" s="130" t="str">
        <f t="shared" ca="1" si="28"/>
        <v/>
      </c>
      <c r="E321" s="13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132" t="str">
        <f t="shared" ca="1" si="33"/>
        <v/>
      </c>
      <c r="G321" s="132" t="str">
        <f t="shared" ca="1" si="29"/>
        <v/>
      </c>
      <c r="H321" s="133" t="str">
        <f t="shared" ca="1" si="30"/>
        <v/>
      </c>
      <c r="I321" s="134" t="str">
        <f t="shared" ca="1" si="31"/>
        <v/>
      </c>
      <c r="J321" s="133" t="str">
        <f t="shared" ca="1" si="32"/>
        <v/>
      </c>
      <c r="K321" s="147" t="str">
        <f t="shared" ca="1" si="34"/>
        <v/>
      </c>
      <c r="L321" s="10"/>
      <c r="M321" s="9"/>
      <c r="N321" s="9"/>
      <c r="O321" s="9"/>
    </row>
    <row r="322" spans="2:15" x14ac:dyDescent="0.3">
      <c r="B322" s="9"/>
      <c r="C322" s="10"/>
      <c r="D322" s="130" t="str">
        <f t="shared" ca="1" si="28"/>
        <v/>
      </c>
      <c r="E322" s="13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132" t="str">
        <f t="shared" ca="1" si="33"/>
        <v/>
      </c>
      <c r="G322" s="132" t="str">
        <f t="shared" ca="1" si="29"/>
        <v/>
      </c>
      <c r="H322" s="133" t="str">
        <f t="shared" ca="1" si="30"/>
        <v/>
      </c>
      <c r="I322" s="134" t="str">
        <f t="shared" ca="1" si="31"/>
        <v/>
      </c>
      <c r="J322" s="133" t="str">
        <f t="shared" ca="1" si="32"/>
        <v/>
      </c>
      <c r="K322" s="147" t="str">
        <f t="shared" ca="1" si="34"/>
        <v/>
      </c>
      <c r="L322" s="10"/>
      <c r="M322" s="9"/>
      <c r="N322" s="9"/>
      <c r="O322" s="9"/>
    </row>
    <row r="323" spans="2:15" x14ac:dyDescent="0.3">
      <c r="B323" s="9"/>
      <c r="C323" s="10"/>
      <c r="D323" s="130" t="str">
        <f t="shared" ca="1" si="28"/>
        <v/>
      </c>
      <c r="E323" s="13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132" t="str">
        <f t="shared" ca="1" si="33"/>
        <v/>
      </c>
      <c r="G323" s="132" t="str">
        <f t="shared" ca="1" si="29"/>
        <v/>
      </c>
      <c r="H323" s="133" t="str">
        <f t="shared" ca="1" si="30"/>
        <v/>
      </c>
      <c r="I323" s="134" t="str">
        <f t="shared" ca="1" si="31"/>
        <v/>
      </c>
      <c r="J323" s="133" t="str">
        <f t="shared" ca="1" si="32"/>
        <v/>
      </c>
      <c r="K323" s="147" t="str">
        <f t="shared" ca="1" si="34"/>
        <v/>
      </c>
      <c r="L323" s="10"/>
      <c r="M323" s="9"/>
      <c r="N323" s="9"/>
      <c r="O323" s="9"/>
    </row>
    <row r="324" spans="2:15" x14ac:dyDescent="0.3">
      <c r="B324" s="9"/>
      <c r="C324" s="10"/>
      <c r="D324" s="130" t="str">
        <f t="shared" ca="1" si="28"/>
        <v/>
      </c>
      <c r="E324" s="13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132" t="str">
        <f t="shared" ca="1" si="33"/>
        <v/>
      </c>
      <c r="G324" s="132" t="str">
        <f t="shared" ca="1" si="29"/>
        <v/>
      </c>
      <c r="H324" s="133" t="str">
        <f t="shared" ca="1" si="30"/>
        <v/>
      </c>
      <c r="I324" s="134" t="str">
        <f t="shared" ca="1" si="31"/>
        <v/>
      </c>
      <c r="J324" s="133" t="str">
        <f t="shared" ca="1" si="32"/>
        <v/>
      </c>
      <c r="K324" s="147" t="str">
        <f t="shared" ca="1" si="34"/>
        <v/>
      </c>
      <c r="L324" s="10"/>
      <c r="M324" s="9"/>
      <c r="N324" s="9"/>
      <c r="O324" s="9"/>
    </row>
    <row r="325" spans="2:15" x14ac:dyDescent="0.3">
      <c r="B325" s="9"/>
      <c r="C325" s="10"/>
      <c r="D325" s="130" t="str">
        <f t="shared" ca="1" si="28"/>
        <v/>
      </c>
      <c r="E325" s="13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132" t="str">
        <f t="shared" ca="1" si="33"/>
        <v/>
      </c>
      <c r="G325" s="132" t="str">
        <f t="shared" ca="1" si="29"/>
        <v/>
      </c>
      <c r="H325" s="133" t="str">
        <f t="shared" ca="1" si="30"/>
        <v/>
      </c>
      <c r="I325" s="134" t="str">
        <f t="shared" ca="1" si="31"/>
        <v/>
      </c>
      <c r="J325" s="133" t="str">
        <f t="shared" ca="1" si="32"/>
        <v/>
      </c>
      <c r="K325" s="147" t="str">
        <f t="shared" ca="1" si="34"/>
        <v/>
      </c>
      <c r="L325" s="10"/>
      <c r="M325" s="9"/>
      <c r="N325" s="9"/>
      <c r="O325" s="9"/>
    </row>
    <row r="326" spans="2:15" x14ac:dyDescent="0.3">
      <c r="B326" s="9"/>
      <c r="C326" s="10"/>
      <c r="D326" s="130" t="str">
        <f t="shared" ca="1" si="28"/>
        <v/>
      </c>
      <c r="E326" s="13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132" t="str">
        <f t="shared" ca="1" si="33"/>
        <v/>
      </c>
      <c r="G326" s="132" t="str">
        <f t="shared" ca="1" si="29"/>
        <v/>
      </c>
      <c r="H326" s="133" t="str">
        <f t="shared" ca="1" si="30"/>
        <v/>
      </c>
      <c r="I326" s="134" t="str">
        <f t="shared" ca="1" si="31"/>
        <v/>
      </c>
      <c r="J326" s="133" t="str">
        <f t="shared" ca="1" si="32"/>
        <v/>
      </c>
      <c r="K326" s="147" t="str">
        <f t="shared" ca="1" si="34"/>
        <v/>
      </c>
      <c r="L326" s="10"/>
      <c r="M326" s="9"/>
      <c r="N326" s="9"/>
      <c r="O326" s="9"/>
    </row>
    <row r="327" spans="2:15" x14ac:dyDescent="0.3">
      <c r="B327" s="9"/>
      <c r="C327" s="10"/>
      <c r="D327" s="130" t="str">
        <f t="shared" ca="1" si="28"/>
        <v/>
      </c>
      <c r="E327" s="13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132" t="str">
        <f t="shared" ca="1" si="33"/>
        <v/>
      </c>
      <c r="G327" s="132" t="str">
        <f t="shared" ca="1" si="29"/>
        <v/>
      </c>
      <c r="H327" s="133" t="str">
        <f t="shared" ca="1" si="30"/>
        <v/>
      </c>
      <c r="I327" s="134" t="str">
        <f t="shared" ca="1" si="31"/>
        <v/>
      </c>
      <c r="J327" s="133" t="str">
        <f t="shared" ca="1" si="32"/>
        <v/>
      </c>
      <c r="K327" s="147" t="str">
        <f t="shared" ca="1" si="34"/>
        <v/>
      </c>
      <c r="L327" s="10"/>
      <c r="M327" s="9"/>
      <c r="N327" s="9"/>
      <c r="O327" s="9"/>
    </row>
    <row r="328" spans="2:15" x14ac:dyDescent="0.3">
      <c r="B328" s="9"/>
      <c r="C328" s="10"/>
      <c r="D328" s="130" t="str">
        <f t="shared" ca="1" si="28"/>
        <v/>
      </c>
      <c r="E328" s="13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132" t="str">
        <f t="shared" ca="1" si="33"/>
        <v/>
      </c>
      <c r="G328" s="132" t="str">
        <f t="shared" ca="1" si="29"/>
        <v/>
      </c>
      <c r="H328" s="133" t="str">
        <f t="shared" ca="1" si="30"/>
        <v/>
      </c>
      <c r="I328" s="134" t="str">
        <f t="shared" ca="1" si="31"/>
        <v/>
      </c>
      <c r="J328" s="133" t="str">
        <f t="shared" ca="1" si="32"/>
        <v/>
      </c>
      <c r="K328" s="147" t="str">
        <f t="shared" ca="1" si="34"/>
        <v/>
      </c>
      <c r="L328" s="10"/>
      <c r="M328" s="9"/>
      <c r="N328" s="9"/>
      <c r="O328" s="9"/>
    </row>
    <row r="329" spans="2:15" x14ac:dyDescent="0.3">
      <c r="B329" s="9"/>
      <c r="C329" s="10"/>
      <c r="D329" s="130" t="str">
        <f t="shared" ca="1" si="28"/>
        <v/>
      </c>
      <c r="E329" s="13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132" t="str">
        <f t="shared" ca="1" si="33"/>
        <v/>
      </c>
      <c r="G329" s="132" t="str">
        <f t="shared" ca="1" si="29"/>
        <v/>
      </c>
      <c r="H329" s="133" t="str">
        <f t="shared" ca="1" si="30"/>
        <v/>
      </c>
      <c r="I329" s="134" t="str">
        <f t="shared" ca="1" si="31"/>
        <v/>
      </c>
      <c r="J329" s="133" t="str">
        <f t="shared" ca="1" si="32"/>
        <v/>
      </c>
      <c r="K329" s="147" t="str">
        <f t="shared" ca="1" si="34"/>
        <v/>
      </c>
      <c r="L329" s="10"/>
      <c r="M329" s="9"/>
      <c r="N329" s="9"/>
      <c r="O329" s="9"/>
    </row>
    <row r="330" spans="2:15" x14ac:dyDescent="0.3">
      <c r="B330" s="9"/>
      <c r="C330" s="10"/>
      <c r="D330" s="130" t="str">
        <f t="shared" ca="1" si="28"/>
        <v/>
      </c>
      <c r="E330" s="13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132" t="str">
        <f t="shared" ca="1" si="33"/>
        <v/>
      </c>
      <c r="G330" s="132" t="str">
        <f t="shared" ca="1" si="29"/>
        <v/>
      </c>
      <c r="H330" s="133" t="str">
        <f t="shared" ca="1" si="30"/>
        <v/>
      </c>
      <c r="I330" s="134" t="str">
        <f t="shared" ca="1" si="31"/>
        <v/>
      </c>
      <c r="J330" s="133" t="str">
        <f t="shared" ca="1" si="32"/>
        <v/>
      </c>
      <c r="K330" s="147" t="str">
        <f t="shared" ca="1" si="34"/>
        <v/>
      </c>
      <c r="L330" s="10"/>
      <c r="M330" s="9"/>
      <c r="N330" s="9"/>
      <c r="O330" s="9"/>
    </row>
    <row r="331" spans="2:15" x14ac:dyDescent="0.3">
      <c r="B331" s="9"/>
      <c r="C331" s="10"/>
      <c r="D331" s="130" t="str">
        <f t="shared" ca="1" si="28"/>
        <v/>
      </c>
      <c r="E331" s="13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132" t="str">
        <f t="shared" ca="1" si="33"/>
        <v/>
      </c>
      <c r="G331" s="132" t="str">
        <f t="shared" ca="1" si="29"/>
        <v/>
      </c>
      <c r="H331" s="133" t="str">
        <f t="shared" ca="1" si="30"/>
        <v/>
      </c>
      <c r="I331" s="134" t="str">
        <f t="shared" ca="1" si="31"/>
        <v/>
      </c>
      <c r="J331" s="133" t="str">
        <f t="shared" ca="1" si="32"/>
        <v/>
      </c>
      <c r="K331" s="147" t="str">
        <f t="shared" ca="1" si="34"/>
        <v/>
      </c>
      <c r="L331" s="10"/>
      <c r="M331" s="9"/>
      <c r="N331" s="9"/>
      <c r="O331" s="9"/>
    </row>
    <row r="332" spans="2:15" x14ac:dyDescent="0.3">
      <c r="B332" s="9"/>
      <c r="C332" s="10"/>
      <c r="D332" s="130" t="str">
        <f t="shared" ca="1" si="28"/>
        <v/>
      </c>
      <c r="E332" s="13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132" t="str">
        <f t="shared" ca="1" si="33"/>
        <v/>
      </c>
      <c r="G332" s="132" t="str">
        <f t="shared" ca="1" si="29"/>
        <v/>
      </c>
      <c r="H332" s="133" t="str">
        <f t="shared" ca="1" si="30"/>
        <v/>
      </c>
      <c r="I332" s="134" t="str">
        <f t="shared" ca="1" si="31"/>
        <v/>
      </c>
      <c r="J332" s="133" t="str">
        <f t="shared" ca="1" si="32"/>
        <v/>
      </c>
      <c r="K332" s="147" t="str">
        <f t="shared" ca="1" si="34"/>
        <v/>
      </c>
      <c r="L332" s="10"/>
      <c r="M332" s="9"/>
      <c r="N332" s="9"/>
      <c r="O332" s="9"/>
    </row>
    <row r="333" spans="2:15" x14ac:dyDescent="0.3">
      <c r="B333" s="9"/>
      <c r="C333" s="10"/>
      <c r="D333" s="130" t="str">
        <f t="shared" ca="1" si="28"/>
        <v/>
      </c>
      <c r="E333" s="13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132" t="str">
        <f t="shared" ca="1" si="33"/>
        <v/>
      </c>
      <c r="G333" s="132" t="str">
        <f t="shared" ca="1" si="29"/>
        <v/>
      </c>
      <c r="H333" s="133" t="str">
        <f t="shared" ca="1" si="30"/>
        <v/>
      </c>
      <c r="I333" s="134" t="str">
        <f t="shared" ca="1" si="31"/>
        <v/>
      </c>
      <c r="J333" s="133" t="str">
        <f t="shared" ca="1" si="32"/>
        <v/>
      </c>
      <c r="K333" s="147" t="str">
        <f t="shared" ca="1" si="34"/>
        <v/>
      </c>
      <c r="L333" s="10"/>
      <c r="M333" s="9"/>
      <c r="N333" s="9"/>
      <c r="O333" s="9"/>
    </row>
    <row r="334" spans="2:15" x14ac:dyDescent="0.3">
      <c r="B334" s="9"/>
      <c r="C334" s="10"/>
      <c r="D334" s="130" t="str">
        <f t="shared" ca="1" si="28"/>
        <v/>
      </c>
      <c r="E334" s="13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132" t="str">
        <f t="shared" ca="1" si="33"/>
        <v/>
      </c>
      <c r="G334" s="132" t="str">
        <f t="shared" ca="1" si="29"/>
        <v/>
      </c>
      <c r="H334" s="133" t="str">
        <f t="shared" ca="1" si="30"/>
        <v/>
      </c>
      <c r="I334" s="134" t="str">
        <f t="shared" ca="1" si="31"/>
        <v/>
      </c>
      <c r="J334" s="133" t="str">
        <f t="shared" ca="1" si="32"/>
        <v/>
      </c>
      <c r="K334" s="147" t="str">
        <f t="shared" ca="1" si="34"/>
        <v/>
      </c>
      <c r="L334" s="10"/>
      <c r="M334" s="9"/>
      <c r="N334" s="9"/>
      <c r="O334" s="9"/>
    </row>
    <row r="335" spans="2:15" x14ac:dyDescent="0.3">
      <c r="B335" s="9"/>
      <c r="C335" s="10"/>
      <c r="D335" s="130" t="str">
        <f t="shared" ca="1" si="28"/>
        <v/>
      </c>
      <c r="E335" s="13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132" t="str">
        <f t="shared" ca="1" si="33"/>
        <v/>
      </c>
      <c r="G335" s="132" t="str">
        <f t="shared" ca="1" si="29"/>
        <v/>
      </c>
      <c r="H335" s="133" t="str">
        <f t="shared" ca="1" si="30"/>
        <v/>
      </c>
      <c r="I335" s="134" t="str">
        <f t="shared" ca="1" si="31"/>
        <v/>
      </c>
      <c r="J335" s="133" t="str">
        <f t="shared" ca="1" si="32"/>
        <v/>
      </c>
      <c r="K335" s="147" t="str">
        <f t="shared" ca="1" si="34"/>
        <v/>
      </c>
      <c r="L335" s="10"/>
      <c r="M335" s="9"/>
      <c r="N335" s="9"/>
      <c r="O335" s="9"/>
    </row>
    <row r="336" spans="2:15" x14ac:dyDescent="0.3">
      <c r="B336" s="9"/>
      <c r="C336" s="10"/>
      <c r="D336" s="130" t="str">
        <f t="shared" ca="1" si="28"/>
        <v/>
      </c>
      <c r="E336" s="13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132" t="str">
        <f t="shared" ca="1" si="33"/>
        <v/>
      </c>
      <c r="G336" s="132" t="str">
        <f t="shared" ca="1" si="29"/>
        <v/>
      </c>
      <c r="H336" s="133" t="str">
        <f t="shared" ca="1" si="30"/>
        <v/>
      </c>
      <c r="I336" s="134" t="str">
        <f t="shared" ca="1" si="31"/>
        <v/>
      </c>
      <c r="J336" s="133" t="str">
        <f t="shared" ca="1" si="32"/>
        <v/>
      </c>
      <c r="K336" s="147" t="str">
        <f t="shared" ca="1" si="34"/>
        <v/>
      </c>
      <c r="L336" s="10"/>
      <c r="M336" s="9"/>
      <c r="N336" s="9"/>
      <c r="O336" s="9"/>
    </row>
    <row r="337" spans="2:15" x14ac:dyDescent="0.3">
      <c r="B337" s="9"/>
      <c r="C337" s="10"/>
      <c r="D337" s="130" t="str">
        <f t="shared" ca="1" si="28"/>
        <v/>
      </c>
      <c r="E337" s="13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132" t="str">
        <f t="shared" ca="1" si="33"/>
        <v/>
      </c>
      <c r="G337" s="132" t="str">
        <f t="shared" ca="1" si="29"/>
        <v/>
      </c>
      <c r="H337" s="133" t="str">
        <f t="shared" ca="1" si="30"/>
        <v/>
      </c>
      <c r="I337" s="134" t="str">
        <f t="shared" ca="1" si="31"/>
        <v/>
      </c>
      <c r="J337" s="133" t="str">
        <f t="shared" ca="1" si="32"/>
        <v/>
      </c>
      <c r="K337" s="147" t="str">
        <f t="shared" ca="1" si="34"/>
        <v/>
      </c>
      <c r="L337" s="10"/>
      <c r="M337" s="9"/>
      <c r="N337" s="9"/>
      <c r="O337" s="9"/>
    </row>
    <row r="338" spans="2:15" x14ac:dyDescent="0.3">
      <c r="B338" s="9"/>
      <c r="C338" s="10"/>
      <c r="D338" s="130" t="str">
        <f t="shared" ca="1" si="28"/>
        <v/>
      </c>
      <c r="E338" s="13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132" t="str">
        <f t="shared" ca="1" si="33"/>
        <v/>
      </c>
      <c r="G338" s="132" t="str">
        <f t="shared" ca="1" si="29"/>
        <v/>
      </c>
      <c r="H338" s="133" t="str">
        <f t="shared" ca="1" si="30"/>
        <v/>
      </c>
      <c r="I338" s="134" t="str">
        <f t="shared" ca="1" si="31"/>
        <v/>
      </c>
      <c r="J338" s="133" t="str">
        <f t="shared" ca="1" si="32"/>
        <v/>
      </c>
      <c r="K338" s="147" t="str">
        <f t="shared" ca="1" si="34"/>
        <v/>
      </c>
      <c r="L338" s="10"/>
      <c r="M338" s="9"/>
      <c r="N338" s="9"/>
      <c r="O338" s="9"/>
    </row>
    <row r="339" spans="2:15" x14ac:dyDescent="0.3">
      <c r="B339" s="9"/>
      <c r="C339" s="10"/>
      <c r="D339" s="130" t="str">
        <f t="shared" ca="1" si="28"/>
        <v/>
      </c>
      <c r="E339" s="13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132" t="str">
        <f t="shared" ca="1" si="33"/>
        <v/>
      </c>
      <c r="G339" s="132" t="str">
        <f t="shared" ca="1" si="29"/>
        <v/>
      </c>
      <c r="H339" s="133" t="str">
        <f t="shared" ca="1" si="30"/>
        <v/>
      </c>
      <c r="I339" s="134" t="str">
        <f t="shared" ca="1" si="31"/>
        <v/>
      </c>
      <c r="J339" s="133" t="str">
        <f t="shared" ca="1" si="32"/>
        <v/>
      </c>
      <c r="K339" s="147" t="str">
        <f t="shared" ca="1" si="34"/>
        <v/>
      </c>
      <c r="L339" s="10"/>
      <c r="M339" s="9"/>
      <c r="N339" s="9"/>
      <c r="O339" s="9"/>
    </row>
    <row r="340" spans="2:15" x14ac:dyDescent="0.3">
      <c r="B340" s="9"/>
      <c r="C340" s="10"/>
      <c r="D340" s="130" t="str">
        <f t="shared" ref="D340:D403" ca="1" si="35">IF(K339="","",IF($H$5,IF(OR(D339&gt;=$H$8,ROUND(K339,2)&lt;=0),"",D339+1),IF(OR(D339&gt;=$H$8,K339&lt;=0),"",D339+1)))</f>
        <v/>
      </c>
      <c r="E340" s="13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132" t="str">
        <f t="shared" ca="1" si="33"/>
        <v/>
      </c>
      <c r="G340" s="132" t="str">
        <f t="shared" ref="G340:G403" ca="1" si="36">IF($P$17=0,"",IF(D340&lt;&gt;"",IF(AND(D340=1,$H$4=1),0,IF($H$5,ROUND($K$5*K339,0),$K$5*K339)),""))</f>
        <v/>
      </c>
      <c r="H340" s="133" t="str">
        <f t="shared" ref="H340:H403" ca="1" si="37">IF($P$17=1,IF(D340="","",IF(I340&lt;&gt;"",F340-G340+I340,F340-G340)),"")</f>
        <v/>
      </c>
      <c r="I340" s="134" t="str">
        <f t="shared" ref="I340:I403" ca="1" si="38">IF($P$17=1,IF(J340&gt;=F340,IF(D340&lt;$K$12,IF(AND(D340&lt;&gt;"",F340+($J$19-F340)&lt;K339),(J340-F340),IF(AND(D340&lt;&gt;"",J340=F340),0,IF(D340&lt;&gt;"",0,""))),""),0),"")</f>
        <v/>
      </c>
      <c r="J340" s="133" t="str">
        <f t="shared" ref="J340:J403" ca="1" si="39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147" t="str">
        <f t="shared" ca="1" si="34"/>
        <v/>
      </c>
      <c r="L340" s="10"/>
      <c r="M340" s="9"/>
      <c r="N340" s="9"/>
      <c r="O340" s="9"/>
    </row>
    <row r="341" spans="2:15" x14ac:dyDescent="0.3">
      <c r="B341" s="9"/>
      <c r="C341" s="10"/>
      <c r="D341" s="130" t="str">
        <f t="shared" ca="1" si="35"/>
        <v/>
      </c>
      <c r="E341" s="13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132" t="str">
        <f t="shared" ref="F341:F404" ca="1" si="40">IF($P$17=1,IF(D341="","",IF($H$5,IF(OR(D341=$H$8,$K$12&gt;ROUND((1+$K$5)*K340,0),ROUND((1+$K$5)*K340,0),$K$12),IF(OR(D341=$H$8,$K$12&gt;(1+$K$5)*K340),ROUND((1+$K$5)*K340,0),$K$12)),0)),"")</f>
        <v/>
      </c>
      <c r="G341" s="132" t="str">
        <f t="shared" ca="1" si="36"/>
        <v/>
      </c>
      <c r="H341" s="133" t="str">
        <f t="shared" ca="1" si="37"/>
        <v/>
      </c>
      <c r="I341" s="134" t="str">
        <f t="shared" ca="1" si="38"/>
        <v/>
      </c>
      <c r="J341" s="133" t="str">
        <f t="shared" ca="1" si="39"/>
        <v/>
      </c>
      <c r="K341" s="147" t="str">
        <f t="shared" ref="K341:K404" ca="1" si="41">IF($P$17=1,IF(J341&lt;&gt;0,IF(D341&lt;&gt;"",K340-(J341-G341),""),K340),"")</f>
        <v/>
      </c>
      <c r="L341" s="10"/>
      <c r="M341" s="9"/>
      <c r="N341" s="9"/>
      <c r="O341" s="9"/>
    </row>
    <row r="342" spans="2:15" x14ac:dyDescent="0.3">
      <c r="B342" s="9"/>
      <c r="C342" s="10"/>
      <c r="D342" s="130" t="str">
        <f t="shared" ca="1" si="35"/>
        <v/>
      </c>
      <c r="E342" s="13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132" t="str">
        <f t="shared" ca="1" si="40"/>
        <v/>
      </c>
      <c r="G342" s="132" t="str">
        <f t="shared" ca="1" si="36"/>
        <v/>
      </c>
      <c r="H342" s="133" t="str">
        <f t="shared" ca="1" si="37"/>
        <v/>
      </c>
      <c r="I342" s="134" t="str">
        <f t="shared" ca="1" si="38"/>
        <v/>
      </c>
      <c r="J342" s="133" t="str">
        <f t="shared" ca="1" si="39"/>
        <v/>
      </c>
      <c r="K342" s="147" t="str">
        <f t="shared" ca="1" si="41"/>
        <v/>
      </c>
      <c r="L342" s="10"/>
      <c r="M342" s="9"/>
      <c r="N342" s="9"/>
      <c r="O342" s="9"/>
    </row>
    <row r="343" spans="2:15" x14ac:dyDescent="0.3">
      <c r="B343" s="9"/>
      <c r="C343" s="10"/>
      <c r="D343" s="130" t="str">
        <f t="shared" ca="1" si="35"/>
        <v/>
      </c>
      <c r="E343" s="13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132" t="str">
        <f t="shared" ca="1" si="40"/>
        <v/>
      </c>
      <c r="G343" s="132" t="str">
        <f t="shared" ca="1" si="36"/>
        <v/>
      </c>
      <c r="H343" s="133" t="str">
        <f t="shared" ca="1" si="37"/>
        <v/>
      </c>
      <c r="I343" s="134" t="str">
        <f t="shared" ca="1" si="38"/>
        <v/>
      </c>
      <c r="J343" s="133" t="str">
        <f t="shared" ca="1" si="39"/>
        <v/>
      </c>
      <c r="K343" s="147" t="str">
        <f t="shared" ca="1" si="41"/>
        <v/>
      </c>
      <c r="L343" s="10"/>
      <c r="M343" s="9"/>
      <c r="N343" s="9"/>
      <c r="O343" s="9"/>
    </row>
    <row r="344" spans="2:15" x14ac:dyDescent="0.3">
      <c r="B344" s="9"/>
      <c r="C344" s="10"/>
      <c r="D344" s="130" t="str">
        <f t="shared" ca="1" si="35"/>
        <v/>
      </c>
      <c r="E344" s="13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132" t="str">
        <f t="shared" ca="1" si="40"/>
        <v/>
      </c>
      <c r="G344" s="132" t="str">
        <f t="shared" ca="1" si="36"/>
        <v/>
      </c>
      <c r="H344" s="133" t="str">
        <f t="shared" ca="1" si="37"/>
        <v/>
      </c>
      <c r="I344" s="134" t="str">
        <f t="shared" ca="1" si="38"/>
        <v/>
      </c>
      <c r="J344" s="133" t="str">
        <f t="shared" ca="1" si="39"/>
        <v/>
      </c>
      <c r="K344" s="147" t="str">
        <f t="shared" ca="1" si="41"/>
        <v/>
      </c>
      <c r="L344" s="10"/>
      <c r="M344" s="9"/>
      <c r="N344" s="9"/>
      <c r="O344" s="9"/>
    </row>
    <row r="345" spans="2:15" x14ac:dyDescent="0.3">
      <c r="B345" s="9"/>
      <c r="C345" s="10"/>
      <c r="D345" s="130" t="str">
        <f t="shared" ca="1" si="35"/>
        <v/>
      </c>
      <c r="E345" s="13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132" t="str">
        <f t="shared" ca="1" si="40"/>
        <v/>
      </c>
      <c r="G345" s="132" t="str">
        <f t="shared" ca="1" si="36"/>
        <v/>
      </c>
      <c r="H345" s="133" t="str">
        <f t="shared" ca="1" si="37"/>
        <v/>
      </c>
      <c r="I345" s="134" t="str">
        <f t="shared" ca="1" si="38"/>
        <v/>
      </c>
      <c r="J345" s="133" t="str">
        <f t="shared" ca="1" si="39"/>
        <v/>
      </c>
      <c r="K345" s="147" t="str">
        <f t="shared" ca="1" si="41"/>
        <v/>
      </c>
      <c r="L345" s="10"/>
      <c r="M345" s="9"/>
      <c r="N345" s="9"/>
      <c r="O345" s="9"/>
    </row>
    <row r="346" spans="2:15" x14ac:dyDescent="0.3">
      <c r="B346" s="9"/>
      <c r="C346" s="10"/>
      <c r="D346" s="130" t="str">
        <f t="shared" ca="1" si="35"/>
        <v/>
      </c>
      <c r="E346" s="13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132" t="str">
        <f t="shared" ca="1" si="40"/>
        <v/>
      </c>
      <c r="G346" s="132" t="str">
        <f t="shared" ca="1" si="36"/>
        <v/>
      </c>
      <c r="H346" s="133" t="str">
        <f t="shared" ca="1" si="37"/>
        <v/>
      </c>
      <c r="I346" s="134" t="str">
        <f t="shared" ca="1" si="38"/>
        <v/>
      </c>
      <c r="J346" s="133" t="str">
        <f t="shared" ca="1" si="39"/>
        <v/>
      </c>
      <c r="K346" s="147" t="str">
        <f t="shared" ca="1" si="41"/>
        <v/>
      </c>
      <c r="L346" s="10"/>
      <c r="M346" s="9"/>
      <c r="N346" s="9"/>
      <c r="O346" s="9"/>
    </row>
    <row r="347" spans="2:15" x14ac:dyDescent="0.3">
      <c r="B347" s="9"/>
      <c r="C347" s="10"/>
      <c r="D347" s="130" t="str">
        <f t="shared" ca="1" si="35"/>
        <v/>
      </c>
      <c r="E347" s="13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132" t="str">
        <f t="shared" ca="1" si="40"/>
        <v/>
      </c>
      <c r="G347" s="132" t="str">
        <f t="shared" ca="1" si="36"/>
        <v/>
      </c>
      <c r="H347" s="133" t="str">
        <f t="shared" ca="1" si="37"/>
        <v/>
      </c>
      <c r="I347" s="134" t="str">
        <f t="shared" ca="1" si="38"/>
        <v/>
      </c>
      <c r="J347" s="133" t="str">
        <f t="shared" ca="1" si="39"/>
        <v/>
      </c>
      <c r="K347" s="147" t="str">
        <f t="shared" ca="1" si="41"/>
        <v/>
      </c>
      <c r="L347" s="10"/>
      <c r="M347" s="9"/>
      <c r="N347" s="9"/>
      <c r="O347" s="9"/>
    </row>
    <row r="348" spans="2:15" x14ac:dyDescent="0.3">
      <c r="B348" s="9"/>
      <c r="C348" s="10"/>
      <c r="D348" s="130" t="str">
        <f t="shared" ca="1" si="35"/>
        <v/>
      </c>
      <c r="E348" s="13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132" t="str">
        <f t="shared" ca="1" si="40"/>
        <v/>
      </c>
      <c r="G348" s="132" t="str">
        <f t="shared" ca="1" si="36"/>
        <v/>
      </c>
      <c r="H348" s="133" t="str">
        <f t="shared" ca="1" si="37"/>
        <v/>
      </c>
      <c r="I348" s="134" t="str">
        <f t="shared" ca="1" si="38"/>
        <v/>
      </c>
      <c r="J348" s="133" t="str">
        <f t="shared" ca="1" si="39"/>
        <v/>
      </c>
      <c r="K348" s="147" t="str">
        <f t="shared" ca="1" si="41"/>
        <v/>
      </c>
      <c r="L348" s="10"/>
      <c r="M348" s="9"/>
      <c r="N348" s="9"/>
      <c r="O348" s="9"/>
    </row>
    <row r="349" spans="2:15" x14ac:dyDescent="0.3">
      <c r="B349" s="9"/>
      <c r="C349" s="10"/>
      <c r="D349" s="130" t="str">
        <f t="shared" ca="1" si="35"/>
        <v/>
      </c>
      <c r="E349" s="13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132" t="str">
        <f t="shared" ca="1" si="40"/>
        <v/>
      </c>
      <c r="G349" s="132" t="str">
        <f t="shared" ca="1" si="36"/>
        <v/>
      </c>
      <c r="H349" s="133" t="str">
        <f t="shared" ca="1" si="37"/>
        <v/>
      </c>
      <c r="I349" s="134" t="str">
        <f t="shared" ca="1" si="38"/>
        <v/>
      </c>
      <c r="J349" s="133" t="str">
        <f t="shared" ca="1" si="39"/>
        <v/>
      </c>
      <c r="K349" s="147" t="str">
        <f t="shared" ca="1" si="41"/>
        <v/>
      </c>
      <c r="L349" s="10"/>
      <c r="M349" s="9"/>
      <c r="N349" s="9"/>
      <c r="O349" s="9"/>
    </row>
    <row r="350" spans="2:15" x14ac:dyDescent="0.3">
      <c r="B350" s="9"/>
      <c r="C350" s="10"/>
      <c r="D350" s="130" t="str">
        <f t="shared" ca="1" si="35"/>
        <v/>
      </c>
      <c r="E350" s="13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132" t="str">
        <f t="shared" ca="1" si="40"/>
        <v/>
      </c>
      <c r="G350" s="132" t="str">
        <f t="shared" ca="1" si="36"/>
        <v/>
      </c>
      <c r="H350" s="133" t="str">
        <f t="shared" ca="1" si="37"/>
        <v/>
      </c>
      <c r="I350" s="134" t="str">
        <f t="shared" ca="1" si="38"/>
        <v/>
      </c>
      <c r="J350" s="133" t="str">
        <f t="shared" ca="1" si="39"/>
        <v/>
      </c>
      <c r="K350" s="147" t="str">
        <f t="shared" ca="1" si="41"/>
        <v/>
      </c>
      <c r="L350" s="10"/>
      <c r="M350" s="9"/>
      <c r="N350" s="9"/>
      <c r="O350" s="9"/>
    </row>
    <row r="351" spans="2:15" x14ac:dyDescent="0.3">
      <c r="B351" s="9"/>
      <c r="C351" s="10"/>
      <c r="D351" s="130" t="str">
        <f t="shared" ca="1" si="35"/>
        <v/>
      </c>
      <c r="E351" s="13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132" t="str">
        <f t="shared" ca="1" si="40"/>
        <v/>
      </c>
      <c r="G351" s="132" t="str">
        <f t="shared" ca="1" si="36"/>
        <v/>
      </c>
      <c r="H351" s="133" t="str">
        <f t="shared" ca="1" si="37"/>
        <v/>
      </c>
      <c r="I351" s="134" t="str">
        <f t="shared" ca="1" si="38"/>
        <v/>
      </c>
      <c r="J351" s="133" t="str">
        <f t="shared" ca="1" si="39"/>
        <v/>
      </c>
      <c r="K351" s="147" t="str">
        <f t="shared" ca="1" si="41"/>
        <v/>
      </c>
      <c r="L351" s="10"/>
      <c r="M351" s="9"/>
      <c r="N351" s="9"/>
      <c r="O351" s="9"/>
    </row>
    <row r="352" spans="2:15" x14ac:dyDescent="0.3">
      <c r="B352" s="9"/>
      <c r="C352" s="10"/>
      <c r="D352" s="130" t="str">
        <f t="shared" ca="1" si="35"/>
        <v/>
      </c>
      <c r="E352" s="13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132" t="str">
        <f t="shared" ca="1" si="40"/>
        <v/>
      </c>
      <c r="G352" s="132" t="str">
        <f t="shared" ca="1" si="36"/>
        <v/>
      </c>
      <c r="H352" s="133" t="str">
        <f t="shared" ca="1" si="37"/>
        <v/>
      </c>
      <c r="I352" s="134" t="str">
        <f t="shared" ca="1" si="38"/>
        <v/>
      </c>
      <c r="J352" s="133" t="str">
        <f t="shared" ca="1" si="39"/>
        <v/>
      </c>
      <c r="K352" s="147" t="str">
        <f t="shared" ca="1" si="41"/>
        <v/>
      </c>
      <c r="L352" s="10"/>
      <c r="M352" s="9"/>
      <c r="N352" s="9"/>
      <c r="O352" s="9"/>
    </row>
    <row r="353" spans="2:15" x14ac:dyDescent="0.3">
      <c r="B353" s="9"/>
      <c r="C353" s="10"/>
      <c r="D353" s="130" t="str">
        <f t="shared" ca="1" si="35"/>
        <v/>
      </c>
      <c r="E353" s="13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132" t="str">
        <f t="shared" ca="1" si="40"/>
        <v/>
      </c>
      <c r="G353" s="132" t="str">
        <f t="shared" ca="1" si="36"/>
        <v/>
      </c>
      <c r="H353" s="133" t="str">
        <f t="shared" ca="1" si="37"/>
        <v/>
      </c>
      <c r="I353" s="134" t="str">
        <f t="shared" ca="1" si="38"/>
        <v/>
      </c>
      <c r="J353" s="133" t="str">
        <f t="shared" ca="1" si="39"/>
        <v/>
      </c>
      <c r="K353" s="147" t="str">
        <f t="shared" ca="1" si="41"/>
        <v/>
      </c>
      <c r="L353" s="10"/>
      <c r="M353" s="9"/>
      <c r="N353" s="9"/>
      <c r="O353" s="9"/>
    </row>
    <row r="354" spans="2:15" x14ac:dyDescent="0.3">
      <c r="B354" s="9"/>
      <c r="C354" s="10"/>
      <c r="D354" s="130" t="str">
        <f t="shared" ca="1" si="35"/>
        <v/>
      </c>
      <c r="E354" s="13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132" t="str">
        <f t="shared" ca="1" si="40"/>
        <v/>
      </c>
      <c r="G354" s="132" t="str">
        <f t="shared" ca="1" si="36"/>
        <v/>
      </c>
      <c r="H354" s="133" t="str">
        <f t="shared" ca="1" si="37"/>
        <v/>
      </c>
      <c r="I354" s="134" t="str">
        <f t="shared" ca="1" si="38"/>
        <v/>
      </c>
      <c r="J354" s="133" t="str">
        <f t="shared" ca="1" si="39"/>
        <v/>
      </c>
      <c r="K354" s="147" t="str">
        <f t="shared" ca="1" si="41"/>
        <v/>
      </c>
      <c r="L354" s="10"/>
      <c r="M354" s="9"/>
      <c r="N354" s="9"/>
      <c r="O354" s="9"/>
    </row>
    <row r="355" spans="2:15" x14ac:dyDescent="0.3">
      <c r="B355" s="9"/>
      <c r="C355" s="10"/>
      <c r="D355" s="130" t="str">
        <f t="shared" ca="1" si="35"/>
        <v/>
      </c>
      <c r="E355" s="13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132" t="str">
        <f t="shared" ca="1" si="40"/>
        <v/>
      </c>
      <c r="G355" s="132" t="str">
        <f t="shared" ca="1" si="36"/>
        <v/>
      </c>
      <c r="H355" s="133" t="str">
        <f t="shared" ca="1" si="37"/>
        <v/>
      </c>
      <c r="I355" s="134" t="str">
        <f t="shared" ca="1" si="38"/>
        <v/>
      </c>
      <c r="J355" s="133" t="str">
        <f t="shared" ca="1" si="39"/>
        <v/>
      </c>
      <c r="K355" s="147" t="str">
        <f t="shared" ca="1" si="41"/>
        <v/>
      </c>
      <c r="L355" s="10"/>
      <c r="M355" s="9"/>
      <c r="N355" s="9"/>
      <c r="O355" s="9"/>
    </row>
    <row r="356" spans="2:15" x14ac:dyDescent="0.3">
      <c r="B356" s="9"/>
      <c r="C356" s="10"/>
      <c r="D356" s="130" t="str">
        <f t="shared" ca="1" si="35"/>
        <v/>
      </c>
      <c r="E356" s="13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132" t="str">
        <f t="shared" ca="1" si="40"/>
        <v/>
      </c>
      <c r="G356" s="132" t="str">
        <f t="shared" ca="1" si="36"/>
        <v/>
      </c>
      <c r="H356" s="133" t="str">
        <f t="shared" ca="1" si="37"/>
        <v/>
      </c>
      <c r="I356" s="134" t="str">
        <f t="shared" ca="1" si="38"/>
        <v/>
      </c>
      <c r="J356" s="133" t="str">
        <f t="shared" ca="1" si="39"/>
        <v/>
      </c>
      <c r="K356" s="147" t="str">
        <f t="shared" ca="1" si="41"/>
        <v/>
      </c>
      <c r="L356" s="10"/>
      <c r="M356" s="9"/>
      <c r="N356" s="9"/>
      <c r="O356" s="9"/>
    </row>
    <row r="357" spans="2:15" x14ac:dyDescent="0.3">
      <c r="B357" s="9"/>
      <c r="C357" s="10"/>
      <c r="D357" s="130" t="str">
        <f t="shared" ca="1" si="35"/>
        <v/>
      </c>
      <c r="E357" s="13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132" t="str">
        <f t="shared" ca="1" si="40"/>
        <v/>
      </c>
      <c r="G357" s="132" t="str">
        <f t="shared" ca="1" si="36"/>
        <v/>
      </c>
      <c r="H357" s="133" t="str">
        <f t="shared" ca="1" si="37"/>
        <v/>
      </c>
      <c r="I357" s="134" t="str">
        <f t="shared" ca="1" si="38"/>
        <v/>
      </c>
      <c r="J357" s="133" t="str">
        <f t="shared" ca="1" si="39"/>
        <v/>
      </c>
      <c r="K357" s="147" t="str">
        <f t="shared" ca="1" si="41"/>
        <v/>
      </c>
      <c r="L357" s="10"/>
      <c r="M357" s="9"/>
      <c r="N357" s="9"/>
      <c r="O357" s="9"/>
    </row>
    <row r="358" spans="2:15" x14ac:dyDescent="0.3">
      <c r="B358" s="9"/>
      <c r="C358" s="10"/>
      <c r="D358" s="130" t="str">
        <f t="shared" ca="1" si="35"/>
        <v/>
      </c>
      <c r="E358" s="13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132" t="str">
        <f t="shared" ca="1" si="40"/>
        <v/>
      </c>
      <c r="G358" s="132" t="str">
        <f t="shared" ca="1" si="36"/>
        <v/>
      </c>
      <c r="H358" s="133" t="str">
        <f t="shared" ca="1" si="37"/>
        <v/>
      </c>
      <c r="I358" s="134" t="str">
        <f t="shared" ca="1" si="38"/>
        <v/>
      </c>
      <c r="J358" s="133" t="str">
        <f t="shared" ca="1" si="39"/>
        <v/>
      </c>
      <c r="K358" s="147" t="str">
        <f t="shared" ca="1" si="41"/>
        <v/>
      </c>
      <c r="L358" s="10"/>
      <c r="M358" s="9"/>
      <c r="N358" s="9"/>
      <c r="O358" s="9"/>
    </row>
    <row r="359" spans="2:15" x14ac:dyDescent="0.3">
      <c r="B359" s="9"/>
      <c r="C359" s="10"/>
      <c r="D359" s="130" t="str">
        <f t="shared" ca="1" si="35"/>
        <v/>
      </c>
      <c r="E359" s="13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132" t="str">
        <f t="shared" ca="1" si="40"/>
        <v/>
      </c>
      <c r="G359" s="132" t="str">
        <f t="shared" ca="1" si="36"/>
        <v/>
      </c>
      <c r="H359" s="133" t="str">
        <f t="shared" ca="1" si="37"/>
        <v/>
      </c>
      <c r="I359" s="134" t="str">
        <f t="shared" ca="1" si="38"/>
        <v/>
      </c>
      <c r="J359" s="133" t="str">
        <f t="shared" ca="1" si="39"/>
        <v/>
      </c>
      <c r="K359" s="147" t="str">
        <f t="shared" ca="1" si="41"/>
        <v/>
      </c>
      <c r="L359" s="10"/>
      <c r="M359" s="9"/>
      <c r="N359" s="9"/>
      <c r="O359" s="9"/>
    </row>
    <row r="360" spans="2:15" x14ac:dyDescent="0.3">
      <c r="B360" s="9"/>
      <c r="C360" s="10"/>
      <c r="D360" s="130" t="str">
        <f t="shared" ca="1" si="35"/>
        <v/>
      </c>
      <c r="E360" s="13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132" t="str">
        <f t="shared" ca="1" si="40"/>
        <v/>
      </c>
      <c r="G360" s="132" t="str">
        <f t="shared" ca="1" si="36"/>
        <v/>
      </c>
      <c r="H360" s="133" t="str">
        <f t="shared" ca="1" si="37"/>
        <v/>
      </c>
      <c r="I360" s="134" t="str">
        <f t="shared" ca="1" si="38"/>
        <v/>
      </c>
      <c r="J360" s="133" t="str">
        <f t="shared" ca="1" si="39"/>
        <v/>
      </c>
      <c r="K360" s="147" t="str">
        <f t="shared" ca="1" si="41"/>
        <v/>
      </c>
      <c r="L360" s="10"/>
      <c r="M360" s="9"/>
      <c r="N360" s="9"/>
      <c r="O360" s="9"/>
    </row>
    <row r="361" spans="2:15" x14ac:dyDescent="0.3">
      <c r="B361" s="9"/>
      <c r="C361" s="10"/>
      <c r="D361" s="130" t="str">
        <f t="shared" ca="1" si="35"/>
        <v/>
      </c>
      <c r="E361" s="13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132" t="str">
        <f t="shared" ca="1" si="40"/>
        <v/>
      </c>
      <c r="G361" s="132" t="str">
        <f t="shared" ca="1" si="36"/>
        <v/>
      </c>
      <c r="H361" s="133" t="str">
        <f t="shared" ca="1" si="37"/>
        <v/>
      </c>
      <c r="I361" s="134" t="str">
        <f t="shared" ca="1" si="38"/>
        <v/>
      </c>
      <c r="J361" s="133" t="str">
        <f t="shared" ca="1" si="39"/>
        <v/>
      </c>
      <c r="K361" s="147" t="str">
        <f t="shared" ca="1" si="41"/>
        <v/>
      </c>
      <c r="L361" s="10"/>
      <c r="M361" s="9"/>
      <c r="N361" s="9"/>
      <c r="O361" s="9"/>
    </row>
    <row r="362" spans="2:15" x14ac:dyDescent="0.3">
      <c r="B362" s="9"/>
      <c r="C362" s="10"/>
      <c r="D362" s="130" t="str">
        <f t="shared" ca="1" si="35"/>
        <v/>
      </c>
      <c r="E362" s="13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132" t="str">
        <f t="shared" ca="1" si="40"/>
        <v/>
      </c>
      <c r="G362" s="132" t="str">
        <f t="shared" ca="1" si="36"/>
        <v/>
      </c>
      <c r="H362" s="133" t="str">
        <f t="shared" ca="1" si="37"/>
        <v/>
      </c>
      <c r="I362" s="134" t="str">
        <f t="shared" ca="1" si="38"/>
        <v/>
      </c>
      <c r="J362" s="133" t="str">
        <f t="shared" ca="1" si="39"/>
        <v/>
      </c>
      <c r="K362" s="147" t="str">
        <f t="shared" ca="1" si="41"/>
        <v/>
      </c>
      <c r="L362" s="10"/>
      <c r="M362" s="9"/>
      <c r="N362" s="9"/>
      <c r="O362" s="9"/>
    </row>
    <row r="363" spans="2:15" x14ac:dyDescent="0.3">
      <c r="B363" s="9"/>
      <c r="C363" s="10"/>
      <c r="D363" s="130" t="str">
        <f t="shared" ca="1" si="35"/>
        <v/>
      </c>
      <c r="E363" s="13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132" t="str">
        <f t="shared" ca="1" si="40"/>
        <v/>
      </c>
      <c r="G363" s="132" t="str">
        <f t="shared" ca="1" si="36"/>
        <v/>
      </c>
      <c r="H363" s="133" t="str">
        <f t="shared" ca="1" si="37"/>
        <v/>
      </c>
      <c r="I363" s="134" t="str">
        <f t="shared" ca="1" si="38"/>
        <v/>
      </c>
      <c r="J363" s="133" t="str">
        <f t="shared" ca="1" si="39"/>
        <v/>
      </c>
      <c r="K363" s="147" t="str">
        <f t="shared" ca="1" si="41"/>
        <v/>
      </c>
      <c r="L363" s="10"/>
      <c r="M363" s="9"/>
      <c r="N363" s="9"/>
      <c r="O363" s="9"/>
    </row>
    <row r="364" spans="2:15" x14ac:dyDescent="0.3">
      <c r="B364" s="9"/>
      <c r="C364" s="10"/>
      <c r="D364" s="130" t="str">
        <f t="shared" ca="1" si="35"/>
        <v/>
      </c>
      <c r="E364" s="13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132" t="str">
        <f t="shared" ca="1" si="40"/>
        <v/>
      </c>
      <c r="G364" s="132" t="str">
        <f t="shared" ca="1" si="36"/>
        <v/>
      </c>
      <c r="H364" s="133" t="str">
        <f t="shared" ca="1" si="37"/>
        <v/>
      </c>
      <c r="I364" s="134" t="str">
        <f t="shared" ca="1" si="38"/>
        <v/>
      </c>
      <c r="J364" s="133" t="str">
        <f t="shared" ca="1" si="39"/>
        <v/>
      </c>
      <c r="K364" s="147" t="str">
        <f t="shared" ca="1" si="41"/>
        <v/>
      </c>
      <c r="L364" s="10"/>
      <c r="M364" s="9"/>
      <c r="N364" s="9"/>
      <c r="O364" s="9"/>
    </row>
    <row r="365" spans="2:15" x14ac:dyDescent="0.3">
      <c r="B365" s="9"/>
      <c r="C365" s="10"/>
      <c r="D365" s="130" t="str">
        <f t="shared" ca="1" si="35"/>
        <v/>
      </c>
      <c r="E365" s="13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132" t="str">
        <f t="shared" ca="1" si="40"/>
        <v/>
      </c>
      <c r="G365" s="132" t="str">
        <f t="shared" ca="1" si="36"/>
        <v/>
      </c>
      <c r="H365" s="133" t="str">
        <f t="shared" ca="1" si="37"/>
        <v/>
      </c>
      <c r="I365" s="134" t="str">
        <f t="shared" ca="1" si="38"/>
        <v/>
      </c>
      <c r="J365" s="133" t="str">
        <f t="shared" ca="1" si="39"/>
        <v/>
      </c>
      <c r="K365" s="147" t="str">
        <f t="shared" ca="1" si="41"/>
        <v/>
      </c>
      <c r="L365" s="10"/>
      <c r="M365" s="9"/>
      <c r="N365" s="9"/>
      <c r="O365" s="9"/>
    </row>
    <row r="366" spans="2:15" x14ac:dyDescent="0.3">
      <c r="B366" s="9"/>
      <c r="C366" s="10"/>
      <c r="D366" s="130" t="str">
        <f t="shared" ca="1" si="35"/>
        <v/>
      </c>
      <c r="E366" s="13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132" t="str">
        <f t="shared" ca="1" si="40"/>
        <v/>
      </c>
      <c r="G366" s="132" t="str">
        <f t="shared" ca="1" si="36"/>
        <v/>
      </c>
      <c r="H366" s="133" t="str">
        <f t="shared" ca="1" si="37"/>
        <v/>
      </c>
      <c r="I366" s="134" t="str">
        <f t="shared" ca="1" si="38"/>
        <v/>
      </c>
      <c r="J366" s="133" t="str">
        <f t="shared" ca="1" si="39"/>
        <v/>
      </c>
      <c r="K366" s="147" t="str">
        <f t="shared" ca="1" si="41"/>
        <v/>
      </c>
      <c r="L366" s="10"/>
      <c r="M366" s="9"/>
      <c r="N366" s="9"/>
      <c r="O366" s="9"/>
    </row>
    <row r="367" spans="2:15" x14ac:dyDescent="0.3">
      <c r="B367" s="9"/>
      <c r="C367" s="10"/>
      <c r="D367" s="130" t="str">
        <f t="shared" ca="1" si="35"/>
        <v/>
      </c>
      <c r="E367" s="13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132" t="str">
        <f t="shared" ca="1" si="40"/>
        <v/>
      </c>
      <c r="G367" s="132" t="str">
        <f t="shared" ca="1" si="36"/>
        <v/>
      </c>
      <c r="H367" s="133" t="str">
        <f t="shared" ca="1" si="37"/>
        <v/>
      </c>
      <c r="I367" s="134" t="str">
        <f t="shared" ca="1" si="38"/>
        <v/>
      </c>
      <c r="J367" s="133" t="str">
        <f t="shared" ca="1" si="39"/>
        <v/>
      </c>
      <c r="K367" s="147" t="str">
        <f t="shared" ca="1" si="41"/>
        <v/>
      </c>
      <c r="L367" s="10"/>
      <c r="M367" s="9"/>
      <c r="N367" s="9"/>
      <c r="O367" s="9"/>
    </row>
    <row r="368" spans="2:15" x14ac:dyDescent="0.3">
      <c r="B368" s="9"/>
      <c r="C368" s="10"/>
      <c r="D368" s="130" t="str">
        <f t="shared" ca="1" si="35"/>
        <v/>
      </c>
      <c r="E368" s="13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132" t="str">
        <f t="shared" ca="1" si="40"/>
        <v/>
      </c>
      <c r="G368" s="132" t="str">
        <f t="shared" ca="1" si="36"/>
        <v/>
      </c>
      <c r="H368" s="133" t="str">
        <f t="shared" ca="1" si="37"/>
        <v/>
      </c>
      <c r="I368" s="134" t="str">
        <f t="shared" ca="1" si="38"/>
        <v/>
      </c>
      <c r="J368" s="133" t="str">
        <f t="shared" ca="1" si="39"/>
        <v/>
      </c>
      <c r="K368" s="147" t="str">
        <f t="shared" ca="1" si="41"/>
        <v/>
      </c>
      <c r="L368" s="10"/>
      <c r="M368" s="9"/>
      <c r="N368" s="9"/>
      <c r="O368" s="9"/>
    </row>
    <row r="369" spans="2:15" x14ac:dyDescent="0.3">
      <c r="B369" s="9"/>
      <c r="C369" s="10"/>
      <c r="D369" s="130" t="str">
        <f t="shared" ca="1" si="35"/>
        <v/>
      </c>
      <c r="E369" s="13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132" t="str">
        <f t="shared" ca="1" si="40"/>
        <v/>
      </c>
      <c r="G369" s="132" t="str">
        <f t="shared" ca="1" si="36"/>
        <v/>
      </c>
      <c r="H369" s="133" t="str">
        <f t="shared" ca="1" si="37"/>
        <v/>
      </c>
      <c r="I369" s="134" t="str">
        <f t="shared" ca="1" si="38"/>
        <v/>
      </c>
      <c r="J369" s="133" t="str">
        <f t="shared" ca="1" si="39"/>
        <v/>
      </c>
      <c r="K369" s="147" t="str">
        <f t="shared" ca="1" si="41"/>
        <v/>
      </c>
      <c r="L369" s="10"/>
      <c r="M369" s="9"/>
      <c r="N369" s="9"/>
      <c r="O369" s="9"/>
    </row>
    <row r="370" spans="2:15" x14ac:dyDescent="0.3">
      <c r="B370" s="9"/>
      <c r="C370" s="10"/>
      <c r="D370" s="130" t="str">
        <f t="shared" ca="1" si="35"/>
        <v/>
      </c>
      <c r="E370" s="13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132" t="str">
        <f t="shared" ca="1" si="40"/>
        <v/>
      </c>
      <c r="G370" s="132" t="str">
        <f t="shared" ca="1" si="36"/>
        <v/>
      </c>
      <c r="H370" s="133" t="str">
        <f t="shared" ca="1" si="37"/>
        <v/>
      </c>
      <c r="I370" s="134" t="str">
        <f t="shared" ca="1" si="38"/>
        <v/>
      </c>
      <c r="J370" s="133" t="str">
        <f t="shared" ca="1" si="39"/>
        <v/>
      </c>
      <c r="K370" s="147" t="str">
        <f t="shared" ca="1" si="41"/>
        <v/>
      </c>
      <c r="L370" s="10"/>
      <c r="M370" s="9"/>
      <c r="N370" s="9"/>
      <c r="O370" s="9"/>
    </row>
    <row r="371" spans="2:15" x14ac:dyDescent="0.3">
      <c r="B371" s="9"/>
      <c r="C371" s="10"/>
      <c r="D371" s="130" t="str">
        <f t="shared" ca="1" si="35"/>
        <v/>
      </c>
      <c r="E371" s="13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132" t="str">
        <f t="shared" ca="1" si="40"/>
        <v/>
      </c>
      <c r="G371" s="132" t="str">
        <f t="shared" ca="1" si="36"/>
        <v/>
      </c>
      <c r="H371" s="133" t="str">
        <f t="shared" ca="1" si="37"/>
        <v/>
      </c>
      <c r="I371" s="134" t="str">
        <f t="shared" ca="1" si="38"/>
        <v/>
      </c>
      <c r="J371" s="133" t="str">
        <f t="shared" ca="1" si="39"/>
        <v/>
      </c>
      <c r="K371" s="147" t="str">
        <f t="shared" ca="1" si="41"/>
        <v/>
      </c>
      <c r="L371" s="10"/>
      <c r="M371" s="9"/>
      <c r="N371" s="9"/>
      <c r="O371" s="9"/>
    </row>
    <row r="372" spans="2:15" x14ac:dyDescent="0.3">
      <c r="B372" s="9"/>
      <c r="C372" s="10"/>
      <c r="D372" s="130" t="str">
        <f t="shared" ca="1" si="35"/>
        <v/>
      </c>
      <c r="E372" s="13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132" t="str">
        <f t="shared" ca="1" si="40"/>
        <v/>
      </c>
      <c r="G372" s="132" t="str">
        <f t="shared" ca="1" si="36"/>
        <v/>
      </c>
      <c r="H372" s="133" t="str">
        <f t="shared" ca="1" si="37"/>
        <v/>
      </c>
      <c r="I372" s="134" t="str">
        <f t="shared" ca="1" si="38"/>
        <v/>
      </c>
      <c r="J372" s="133" t="str">
        <f t="shared" ca="1" si="39"/>
        <v/>
      </c>
      <c r="K372" s="147" t="str">
        <f t="shared" ca="1" si="41"/>
        <v/>
      </c>
      <c r="L372" s="10"/>
      <c r="M372" s="9"/>
      <c r="N372" s="9"/>
      <c r="O372" s="9"/>
    </row>
    <row r="373" spans="2:15" x14ac:dyDescent="0.3">
      <c r="B373" s="9"/>
      <c r="C373" s="10"/>
      <c r="D373" s="130" t="str">
        <f t="shared" ca="1" si="35"/>
        <v/>
      </c>
      <c r="E373" s="13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132" t="str">
        <f t="shared" ca="1" si="40"/>
        <v/>
      </c>
      <c r="G373" s="132" t="str">
        <f t="shared" ca="1" si="36"/>
        <v/>
      </c>
      <c r="H373" s="133" t="str">
        <f t="shared" ca="1" si="37"/>
        <v/>
      </c>
      <c r="I373" s="134" t="str">
        <f t="shared" ca="1" si="38"/>
        <v/>
      </c>
      <c r="J373" s="133" t="str">
        <f t="shared" ca="1" si="39"/>
        <v/>
      </c>
      <c r="K373" s="147" t="str">
        <f t="shared" ca="1" si="41"/>
        <v/>
      </c>
      <c r="L373" s="10"/>
      <c r="M373" s="9"/>
      <c r="N373" s="9"/>
      <c r="O373" s="9"/>
    </row>
    <row r="374" spans="2:15" x14ac:dyDescent="0.3">
      <c r="B374" s="9"/>
      <c r="C374" s="10"/>
      <c r="D374" s="130" t="str">
        <f t="shared" ca="1" si="35"/>
        <v/>
      </c>
      <c r="E374" s="13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132" t="str">
        <f t="shared" ca="1" si="40"/>
        <v/>
      </c>
      <c r="G374" s="132" t="str">
        <f t="shared" ca="1" si="36"/>
        <v/>
      </c>
      <c r="H374" s="133" t="str">
        <f t="shared" ca="1" si="37"/>
        <v/>
      </c>
      <c r="I374" s="134" t="str">
        <f t="shared" ca="1" si="38"/>
        <v/>
      </c>
      <c r="J374" s="133" t="str">
        <f t="shared" ca="1" si="39"/>
        <v/>
      </c>
      <c r="K374" s="147" t="str">
        <f t="shared" ca="1" si="41"/>
        <v/>
      </c>
      <c r="L374" s="10"/>
      <c r="M374" s="9"/>
      <c r="N374" s="9"/>
      <c r="O374" s="9"/>
    </row>
    <row r="375" spans="2:15" x14ac:dyDescent="0.3">
      <c r="B375" s="9"/>
      <c r="C375" s="10"/>
      <c r="D375" s="130" t="str">
        <f t="shared" ca="1" si="35"/>
        <v/>
      </c>
      <c r="E375" s="13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132" t="str">
        <f t="shared" ca="1" si="40"/>
        <v/>
      </c>
      <c r="G375" s="132" t="str">
        <f t="shared" ca="1" si="36"/>
        <v/>
      </c>
      <c r="H375" s="133" t="str">
        <f t="shared" ca="1" si="37"/>
        <v/>
      </c>
      <c r="I375" s="134" t="str">
        <f t="shared" ca="1" si="38"/>
        <v/>
      </c>
      <c r="J375" s="133" t="str">
        <f t="shared" ca="1" si="39"/>
        <v/>
      </c>
      <c r="K375" s="147" t="str">
        <f t="shared" ca="1" si="41"/>
        <v/>
      </c>
      <c r="L375" s="10"/>
      <c r="M375" s="9"/>
      <c r="N375" s="9"/>
      <c r="O375" s="9"/>
    </row>
    <row r="376" spans="2:15" x14ac:dyDescent="0.3">
      <c r="B376" s="9"/>
      <c r="C376" s="10"/>
      <c r="D376" s="130" t="str">
        <f t="shared" ca="1" si="35"/>
        <v/>
      </c>
      <c r="E376" s="13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132" t="str">
        <f t="shared" ca="1" si="40"/>
        <v/>
      </c>
      <c r="G376" s="132" t="str">
        <f t="shared" ca="1" si="36"/>
        <v/>
      </c>
      <c r="H376" s="133" t="str">
        <f t="shared" ca="1" si="37"/>
        <v/>
      </c>
      <c r="I376" s="134" t="str">
        <f t="shared" ca="1" si="38"/>
        <v/>
      </c>
      <c r="J376" s="133" t="str">
        <f t="shared" ca="1" si="39"/>
        <v/>
      </c>
      <c r="K376" s="147" t="str">
        <f t="shared" ca="1" si="41"/>
        <v/>
      </c>
      <c r="L376" s="10"/>
      <c r="M376" s="9"/>
      <c r="N376" s="9"/>
      <c r="O376" s="9"/>
    </row>
    <row r="377" spans="2:15" x14ac:dyDescent="0.3">
      <c r="B377" s="9"/>
      <c r="C377" s="10"/>
      <c r="D377" s="130" t="str">
        <f t="shared" ca="1" si="35"/>
        <v/>
      </c>
      <c r="E377" s="13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132" t="str">
        <f t="shared" ca="1" si="40"/>
        <v/>
      </c>
      <c r="G377" s="132" t="str">
        <f t="shared" ca="1" si="36"/>
        <v/>
      </c>
      <c r="H377" s="133" t="str">
        <f t="shared" ca="1" si="37"/>
        <v/>
      </c>
      <c r="I377" s="134" t="str">
        <f t="shared" ca="1" si="38"/>
        <v/>
      </c>
      <c r="J377" s="133" t="str">
        <f t="shared" ca="1" si="39"/>
        <v/>
      </c>
      <c r="K377" s="147" t="str">
        <f t="shared" ca="1" si="41"/>
        <v/>
      </c>
      <c r="L377" s="10"/>
      <c r="M377" s="9"/>
      <c r="N377" s="9"/>
      <c r="O377" s="9"/>
    </row>
    <row r="378" spans="2:15" x14ac:dyDescent="0.3">
      <c r="B378" s="9"/>
      <c r="C378" s="10"/>
      <c r="D378" s="130" t="str">
        <f t="shared" ca="1" si="35"/>
        <v/>
      </c>
      <c r="E378" s="13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132" t="str">
        <f t="shared" ca="1" si="40"/>
        <v/>
      </c>
      <c r="G378" s="132" t="str">
        <f t="shared" ca="1" si="36"/>
        <v/>
      </c>
      <c r="H378" s="133" t="str">
        <f t="shared" ca="1" si="37"/>
        <v/>
      </c>
      <c r="I378" s="134" t="str">
        <f t="shared" ca="1" si="38"/>
        <v/>
      </c>
      <c r="J378" s="133" t="str">
        <f t="shared" ca="1" si="39"/>
        <v/>
      </c>
      <c r="K378" s="147" t="str">
        <f t="shared" ca="1" si="41"/>
        <v/>
      </c>
      <c r="L378" s="10"/>
      <c r="M378" s="9"/>
      <c r="N378" s="9"/>
      <c r="O378" s="9"/>
    </row>
    <row r="379" spans="2:15" x14ac:dyDescent="0.3">
      <c r="B379" s="9"/>
      <c r="C379" s="10"/>
      <c r="D379" s="130" t="str">
        <f t="shared" ca="1" si="35"/>
        <v/>
      </c>
      <c r="E379" s="13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132" t="str">
        <f t="shared" ca="1" si="40"/>
        <v/>
      </c>
      <c r="G379" s="132" t="str">
        <f t="shared" ca="1" si="36"/>
        <v/>
      </c>
      <c r="H379" s="133" t="str">
        <f t="shared" ca="1" si="37"/>
        <v/>
      </c>
      <c r="I379" s="134" t="str">
        <f t="shared" ca="1" si="38"/>
        <v/>
      </c>
      <c r="J379" s="133" t="str">
        <f t="shared" ca="1" si="39"/>
        <v/>
      </c>
      <c r="K379" s="147" t="str">
        <f t="shared" ca="1" si="41"/>
        <v/>
      </c>
      <c r="L379" s="10"/>
      <c r="M379" s="9"/>
      <c r="N379" s="9"/>
      <c r="O379" s="9"/>
    </row>
    <row r="380" spans="2:15" x14ac:dyDescent="0.3">
      <c r="B380" s="9"/>
      <c r="C380" s="10"/>
      <c r="D380" s="130" t="str">
        <f t="shared" ca="1" si="35"/>
        <v/>
      </c>
      <c r="E380" s="13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132" t="str">
        <f t="shared" ca="1" si="40"/>
        <v/>
      </c>
      <c r="G380" s="132" t="str">
        <f t="shared" ca="1" si="36"/>
        <v/>
      </c>
      <c r="H380" s="133" t="str">
        <f t="shared" ca="1" si="37"/>
        <v/>
      </c>
      <c r="I380" s="134" t="str">
        <f t="shared" ca="1" si="38"/>
        <v/>
      </c>
      <c r="J380" s="133" t="str">
        <f t="shared" ca="1" si="39"/>
        <v/>
      </c>
      <c r="K380" s="147" t="str">
        <f t="shared" ca="1" si="41"/>
        <v/>
      </c>
      <c r="L380" s="10"/>
      <c r="M380" s="9"/>
      <c r="N380" s="9"/>
      <c r="O380" s="9"/>
    </row>
    <row r="381" spans="2:15" x14ac:dyDescent="0.3">
      <c r="B381" s="9"/>
      <c r="C381" s="10"/>
      <c r="D381" s="130" t="str">
        <f t="shared" ca="1" si="35"/>
        <v/>
      </c>
      <c r="E381" s="13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132" t="str">
        <f t="shared" ca="1" si="40"/>
        <v/>
      </c>
      <c r="G381" s="132" t="str">
        <f t="shared" ca="1" si="36"/>
        <v/>
      </c>
      <c r="H381" s="133" t="str">
        <f t="shared" ca="1" si="37"/>
        <v/>
      </c>
      <c r="I381" s="134" t="str">
        <f t="shared" ca="1" si="38"/>
        <v/>
      </c>
      <c r="J381" s="133" t="str">
        <f t="shared" ca="1" si="39"/>
        <v/>
      </c>
      <c r="K381" s="147" t="str">
        <f t="shared" ca="1" si="41"/>
        <v/>
      </c>
      <c r="L381" s="10"/>
      <c r="M381" s="9"/>
      <c r="N381" s="9"/>
      <c r="O381" s="9"/>
    </row>
    <row r="382" spans="2:15" x14ac:dyDescent="0.3">
      <c r="B382" s="9"/>
      <c r="C382" s="10"/>
      <c r="D382" s="130" t="str">
        <f t="shared" ca="1" si="35"/>
        <v/>
      </c>
      <c r="E382" s="13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132" t="str">
        <f t="shared" ca="1" si="40"/>
        <v/>
      </c>
      <c r="G382" s="132" t="str">
        <f t="shared" ca="1" si="36"/>
        <v/>
      </c>
      <c r="H382" s="133" t="str">
        <f t="shared" ca="1" si="37"/>
        <v/>
      </c>
      <c r="I382" s="134" t="str">
        <f t="shared" ca="1" si="38"/>
        <v/>
      </c>
      <c r="J382" s="133" t="str">
        <f t="shared" ca="1" si="39"/>
        <v/>
      </c>
      <c r="K382" s="147" t="str">
        <f t="shared" ca="1" si="41"/>
        <v/>
      </c>
      <c r="L382" s="10"/>
      <c r="M382" s="9"/>
      <c r="N382" s="9"/>
      <c r="O382" s="9"/>
    </row>
    <row r="383" spans="2:15" x14ac:dyDescent="0.3">
      <c r="B383" s="9"/>
      <c r="C383" s="10"/>
      <c r="D383" s="130" t="str">
        <f t="shared" ca="1" si="35"/>
        <v/>
      </c>
      <c r="E383" s="13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132" t="str">
        <f t="shared" ca="1" si="40"/>
        <v/>
      </c>
      <c r="G383" s="132" t="str">
        <f t="shared" ca="1" si="36"/>
        <v/>
      </c>
      <c r="H383" s="133" t="str">
        <f t="shared" ca="1" si="37"/>
        <v/>
      </c>
      <c r="I383" s="134" t="str">
        <f t="shared" ca="1" si="38"/>
        <v/>
      </c>
      <c r="J383" s="133" t="str">
        <f t="shared" ca="1" si="39"/>
        <v/>
      </c>
      <c r="K383" s="147" t="str">
        <f t="shared" ca="1" si="41"/>
        <v/>
      </c>
      <c r="L383" s="10"/>
      <c r="M383" s="9"/>
      <c r="N383" s="9"/>
      <c r="O383" s="9"/>
    </row>
    <row r="384" spans="2:15" x14ac:dyDescent="0.3">
      <c r="B384" s="9"/>
      <c r="C384" s="10"/>
      <c r="D384" s="130" t="str">
        <f t="shared" ca="1" si="35"/>
        <v/>
      </c>
      <c r="E384" s="13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132" t="str">
        <f t="shared" ca="1" si="40"/>
        <v/>
      </c>
      <c r="G384" s="132" t="str">
        <f t="shared" ca="1" si="36"/>
        <v/>
      </c>
      <c r="H384" s="133" t="str">
        <f t="shared" ca="1" si="37"/>
        <v/>
      </c>
      <c r="I384" s="134" t="str">
        <f t="shared" ca="1" si="38"/>
        <v/>
      </c>
      <c r="J384" s="133" t="str">
        <f t="shared" ca="1" si="39"/>
        <v/>
      </c>
      <c r="K384" s="147" t="str">
        <f t="shared" ca="1" si="41"/>
        <v/>
      </c>
      <c r="L384" s="10"/>
      <c r="M384" s="9"/>
      <c r="N384" s="9"/>
      <c r="O384" s="9"/>
    </row>
    <row r="385" spans="2:15" x14ac:dyDescent="0.3">
      <c r="B385" s="9"/>
      <c r="C385" s="10"/>
      <c r="D385" s="130" t="str">
        <f t="shared" ca="1" si="35"/>
        <v/>
      </c>
      <c r="E385" s="13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132" t="str">
        <f t="shared" ca="1" si="40"/>
        <v/>
      </c>
      <c r="G385" s="132" t="str">
        <f t="shared" ca="1" si="36"/>
        <v/>
      </c>
      <c r="H385" s="133" t="str">
        <f t="shared" ca="1" si="37"/>
        <v/>
      </c>
      <c r="I385" s="134" t="str">
        <f t="shared" ca="1" si="38"/>
        <v/>
      </c>
      <c r="J385" s="133" t="str">
        <f t="shared" ca="1" si="39"/>
        <v/>
      </c>
      <c r="K385" s="147" t="str">
        <f t="shared" ca="1" si="41"/>
        <v/>
      </c>
      <c r="L385" s="10"/>
      <c r="M385" s="9"/>
      <c r="N385" s="9"/>
      <c r="O385" s="9"/>
    </row>
    <row r="386" spans="2:15" x14ac:dyDescent="0.3">
      <c r="B386" s="9"/>
      <c r="C386" s="10"/>
      <c r="D386" s="130" t="str">
        <f t="shared" ca="1" si="35"/>
        <v/>
      </c>
      <c r="E386" s="13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132" t="str">
        <f t="shared" ca="1" si="40"/>
        <v/>
      </c>
      <c r="G386" s="132" t="str">
        <f t="shared" ca="1" si="36"/>
        <v/>
      </c>
      <c r="H386" s="133" t="str">
        <f t="shared" ca="1" si="37"/>
        <v/>
      </c>
      <c r="I386" s="134" t="str">
        <f t="shared" ca="1" si="38"/>
        <v/>
      </c>
      <c r="J386" s="133" t="str">
        <f t="shared" ca="1" si="39"/>
        <v/>
      </c>
      <c r="K386" s="147" t="str">
        <f t="shared" ca="1" si="41"/>
        <v/>
      </c>
      <c r="L386" s="10"/>
      <c r="M386" s="9"/>
      <c r="N386" s="9"/>
      <c r="O386" s="9"/>
    </row>
    <row r="387" spans="2:15" x14ac:dyDescent="0.3">
      <c r="B387" s="9"/>
      <c r="C387" s="10"/>
      <c r="D387" s="130" t="str">
        <f t="shared" ca="1" si="35"/>
        <v/>
      </c>
      <c r="E387" s="13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132" t="str">
        <f t="shared" ca="1" si="40"/>
        <v/>
      </c>
      <c r="G387" s="132" t="str">
        <f t="shared" ca="1" si="36"/>
        <v/>
      </c>
      <c r="H387" s="133" t="str">
        <f t="shared" ca="1" si="37"/>
        <v/>
      </c>
      <c r="I387" s="134" t="str">
        <f t="shared" ca="1" si="38"/>
        <v/>
      </c>
      <c r="J387" s="133" t="str">
        <f t="shared" ca="1" si="39"/>
        <v/>
      </c>
      <c r="K387" s="147" t="str">
        <f t="shared" ca="1" si="41"/>
        <v/>
      </c>
      <c r="L387" s="10"/>
      <c r="M387" s="9"/>
      <c r="N387" s="9"/>
      <c r="O387" s="9"/>
    </row>
    <row r="388" spans="2:15" x14ac:dyDescent="0.3">
      <c r="B388" s="9"/>
      <c r="C388" s="10"/>
      <c r="D388" s="130" t="str">
        <f t="shared" ca="1" si="35"/>
        <v/>
      </c>
      <c r="E388" s="13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132" t="str">
        <f t="shared" ca="1" si="40"/>
        <v/>
      </c>
      <c r="G388" s="132" t="str">
        <f t="shared" ca="1" si="36"/>
        <v/>
      </c>
      <c r="H388" s="133" t="str">
        <f t="shared" ca="1" si="37"/>
        <v/>
      </c>
      <c r="I388" s="134" t="str">
        <f t="shared" ca="1" si="38"/>
        <v/>
      </c>
      <c r="J388" s="133" t="str">
        <f t="shared" ca="1" si="39"/>
        <v/>
      </c>
      <c r="K388" s="147" t="str">
        <f t="shared" ca="1" si="41"/>
        <v/>
      </c>
      <c r="L388" s="10"/>
      <c r="M388" s="9"/>
      <c r="N388" s="9"/>
      <c r="O388" s="9"/>
    </row>
    <row r="389" spans="2:15" x14ac:dyDescent="0.3">
      <c r="B389" s="9"/>
      <c r="C389" s="10"/>
      <c r="D389" s="130" t="str">
        <f t="shared" ca="1" si="35"/>
        <v/>
      </c>
      <c r="E389" s="13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132" t="str">
        <f t="shared" ca="1" si="40"/>
        <v/>
      </c>
      <c r="G389" s="132" t="str">
        <f t="shared" ca="1" si="36"/>
        <v/>
      </c>
      <c r="H389" s="133" t="str">
        <f t="shared" ca="1" si="37"/>
        <v/>
      </c>
      <c r="I389" s="134" t="str">
        <f t="shared" ca="1" si="38"/>
        <v/>
      </c>
      <c r="J389" s="133" t="str">
        <f t="shared" ca="1" si="39"/>
        <v/>
      </c>
      <c r="K389" s="147" t="str">
        <f t="shared" ca="1" si="41"/>
        <v/>
      </c>
      <c r="L389" s="10"/>
      <c r="M389" s="9"/>
      <c r="N389" s="9"/>
      <c r="O389" s="9"/>
    </row>
    <row r="390" spans="2:15" x14ac:dyDescent="0.3">
      <c r="B390" s="9"/>
      <c r="C390" s="10"/>
      <c r="D390" s="130" t="str">
        <f t="shared" ca="1" si="35"/>
        <v/>
      </c>
      <c r="E390" s="13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132" t="str">
        <f t="shared" ca="1" si="40"/>
        <v/>
      </c>
      <c r="G390" s="132" t="str">
        <f t="shared" ca="1" si="36"/>
        <v/>
      </c>
      <c r="H390" s="133" t="str">
        <f t="shared" ca="1" si="37"/>
        <v/>
      </c>
      <c r="I390" s="134" t="str">
        <f t="shared" ca="1" si="38"/>
        <v/>
      </c>
      <c r="J390" s="133" t="str">
        <f t="shared" ca="1" si="39"/>
        <v/>
      </c>
      <c r="K390" s="147" t="str">
        <f t="shared" ca="1" si="41"/>
        <v/>
      </c>
      <c r="L390" s="10"/>
      <c r="M390" s="9"/>
      <c r="N390" s="9"/>
      <c r="O390" s="9"/>
    </row>
    <row r="391" spans="2:15" x14ac:dyDescent="0.3">
      <c r="B391" s="9"/>
      <c r="C391" s="10"/>
      <c r="D391" s="130" t="str">
        <f t="shared" ca="1" si="35"/>
        <v/>
      </c>
      <c r="E391" s="13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132" t="str">
        <f t="shared" ca="1" si="40"/>
        <v/>
      </c>
      <c r="G391" s="132" t="str">
        <f t="shared" ca="1" si="36"/>
        <v/>
      </c>
      <c r="H391" s="133" t="str">
        <f t="shared" ca="1" si="37"/>
        <v/>
      </c>
      <c r="I391" s="134" t="str">
        <f t="shared" ca="1" si="38"/>
        <v/>
      </c>
      <c r="J391" s="133" t="str">
        <f t="shared" ca="1" si="39"/>
        <v/>
      </c>
      <c r="K391" s="147" t="str">
        <f t="shared" ca="1" si="41"/>
        <v/>
      </c>
      <c r="L391" s="10"/>
      <c r="M391" s="9"/>
      <c r="N391" s="9"/>
      <c r="O391" s="9"/>
    </row>
    <row r="392" spans="2:15" x14ac:dyDescent="0.3">
      <c r="B392" s="9"/>
      <c r="C392" s="10"/>
      <c r="D392" s="130" t="str">
        <f t="shared" ca="1" si="35"/>
        <v/>
      </c>
      <c r="E392" s="13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132" t="str">
        <f t="shared" ca="1" si="40"/>
        <v/>
      </c>
      <c r="G392" s="132" t="str">
        <f t="shared" ca="1" si="36"/>
        <v/>
      </c>
      <c r="H392" s="133" t="str">
        <f t="shared" ca="1" si="37"/>
        <v/>
      </c>
      <c r="I392" s="134" t="str">
        <f t="shared" ca="1" si="38"/>
        <v/>
      </c>
      <c r="J392" s="133" t="str">
        <f t="shared" ca="1" si="39"/>
        <v/>
      </c>
      <c r="K392" s="147" t="str">
        <f t="shared" ca="1" si="41"/>
        <v/>
      </c>
      <c r="L392" s="10"/>
      <c r="M392" s="9"/>
      <c r="N392" s="9"/>
      <c r="O392" s="9"/>
    </row>
    <row r="393" spans="2:15" x14ac:dyDescent="0.3">
      <c r="B393" s="9"/>
      <c r="C393" s="10"/>
      <c r="D393" s="130" t="str">
        <f t="shared" ca="1" si="35"/>
        <v/>
      </c>
      <c r="E393" s="13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132" t="str">
        <f t="shared" ca="1" si="40"/>
        <v/>
      </c>
      <c r="G393" s="132" t="str">
        <f t="shared" ca="1" si="36"/>
        <v/>
      </c>
      <c r="H393" s="133" t="str">
        <f t="shared" ca="1" si="37"/>
        <v/>
      </c>
      <c r="I393" s="134" t="str">
        <f t="shared" ca="1" si="38"/>
        <v/>
      </c>
      <c r="J393" s="133" t="str">
        <f t="shared" ca="1" si="39"/>
        <v/>
      </c>
      <c r="K393" s="147" t="str">
        <f t="shared" ca="1" si="41"/>
        <v/>
      </c>
      <c r="L393" s="10"/>
      <c r="M393" s="9"/>
      <c r="N393" s="9"/>
      <c r="O393" s="9"/>
    </row>
    <row r="394" spans="2:15" x14ac:dyDescent="0.3">
      <c r="B394" s="9"/>
      <c r="C394" s="10"/>
      <c r="D394" s="130" t="str">
        <f t="shared" ca="1" si="35"/>
        <v/>
      </c>
      <c r="E394" s="13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132" t="str">
        <f t="shared" ca="1" si="40"/>
        <v/>
      </c>
      <c r="G394" s="132" t="str">
        <f t="shared" ca="1" si="36"/>
        <v/>
      </c>
      <c r="H394" s="133" t="str">
        <f t="shared" ca="1" si="37"/>
        <v/>
      </c>
      <c r="I394" s="134" t="str">
        <f t="shared" ca="1" si="38"/>
        <v/>
      </c>
      <c r="J394" s="133" t="str">
        <f t="shared" ca="1" si="39"/>
        <v/>
      </c>
      <c r="K394" s="147" t="str">
        <f t="shared" ca="1" si="41"/>
        <v/>
      </c>
      <c r="L394" s="10"/>
      <c r="M394" s="9"/>
      <c r="N394" s="9"/>
      <c r="O394" s="9"/>
    </row>
    <row r="395" spans="2:15" x14ac:dyDescent="0.3">
      <c r="B395" s="9"/>
      <c r="C395" s="10"/>
      <c r="D395" s="130" t="str">
        <f t="shared" ca="1" si="35"/>
        <v/>
      </c>
      <c r="E395" s="13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132" t="str">
        <f t="shared" ca="1" si="40"/>
        <v/>
      </c>
      <c r="G395" s="132" t="str">
        <f t="shared" ca="1" si="36"/>
        <v/>
      </c>
      <c r="H395" s="133" t="str">
        <f t="shared" ca="1" si="37"/>
        <v/>
      </c>
      <c r="I395" s="134" t="str">
        <f t="shared" ca="1" si="38"/>
        <v/>
      </c>
      <c r="J395" s="133" t="str">
        <f t="shared" ca="1" si="39"/>
        <v/>
      </c>
      <c r="K395" s="147" t="str">
        <f t="shared" ca="1" si="41"/>
        <v/>
      </c>
      <c r="L395" s="10"/>
      <c r="M395" s="9"/>
      <c r="N395" s="9"/>
      <c r="O395" s="9"/>
    </row>
    <row r="396" spans="2:15" x14ac:dyDescent="0.3">
      <c r="B396" s="9"/>
      <c r="C396" s="10"/>
      <c r="D396" s="130" t="str">
        <f t="shared" ca="1" si="35"/>
        <v/>
      </c>
      <c r="E396" s="13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132" t="str">
        <f t="shared" ca="1" si="40"/>
        <v/>
      </c>
      <c r="G396" s="132" t="str">
        <f t="shared" ca="1" si="36"/>
        <v/>
      </c>
      <c r="H396" s="133" t="str">
        <f t="shared" ca="1" si="37"/>
        <v/>
      </c>
      <c r="I396" s="134" t="str">
        <f t="shared" ca="1" si="38"/>
        <v/>
      </c>
      <c r="J396" s="133" t="str">
        <f t="shared" ca="1" si="39"/>
        <v/>
      </c>
      <c r="K396" s="147" t="str">
        <f t="shared" ca="1" si="41"/>
        <v/>
      </c>
      <c r="L396" s="10"/>
      <c r="M396" s="9"/>
      <c r="N396" s="9"/>
      <c r="O396" s="9"/>
    </row>
    <row r="397" spans="2:15" x14ac:dyDescent="0.3">
      <c r="B397" s="9"/>
      <c r="C397" s="10"/>
      <c r="D397" s="130" t="str">
        <f t="shared" ca="1" si="35"/>
        <v/>
      </c>
      <c r="E397" s="13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132" t="str">
        <f t="shared" ca="1" si="40"/>
        <v/>
      </c>
      <c r="G397" s="132" t="str">
        <f t="shared" ca="1" si="36"/>
        <v/>
      </c>
      <c r="H397" s="133" t="str">
        <f t="shared" ca="1" si="37"/>
        <v/>
      </c>
      <c r="I397" s="134" t="str">
        <f t="shared" ca="1" si="38"/>
        <v/>
      </c>
      <c r="J397" s="133" t="str">
        <f t="shared" ca="1" si="39"/>
        <v/>
      </c>
      <c r="K397" s="147" t="str">
        <f t="shared" ca="1" si="41"/>
        <v/>
      </c>
      <c r="L397" s="10"/>
      <c r="M397" s="9"/>
      <c r="N397" s="9"/>
      <c r="O397" s="9"/>
    </row>
    <row r="398" spans="2:15" x14ac:dyDescent="0.3">
      <c r="B398" s="9"/>
      <c r="C398" s="10"/>
      <c r="D398" s="130" t="str">
        <f t="shared" ca="1" si="35"/>
        <v/>
      </c>
      <c r="E398" s="13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132" t="str">
        <f t="shared" ca="1" si="40"/>
        <v/>
      </c>
      <c r="G398" s="132" t="str">
        <f t="shared" ca="1" si="36"/>
        <v/>
      </c>
      <c r="H398" s="133" t="str">
        <f t="shared" ca="1" si="37"/>
        <v/>
      </c>
      <c r="I398" s="134" t="str">
        <f t="shared" ca="1" si="38"/>
        <v/>
      </c>
      <c r="J398" s="133" t="str">
        <f t="shared" ca="1" si="39"/>
        <v/>
      </c>
      <c r="K398" s="147" t="str">
        <f t="shared" ca="1" si="41"/>
        <v/>
      </c>
      <c r="L398" s="10"/>
      <c r="M398" s="9"/>
      <c r="N398" s="9"/>
      <c r="O398" s="9"/>
    </row>
    <row r="399" spans="2:15" x14ac:dyDescent="0.3">
      <c r="B399" s="9"/>
      <c r="C399" s="10"/>
      <c r="D399" s="130" t="str">
        <f t="shared" ca="1" si="35"/>
        <v/>
      </c>
      <c r="E399" s="13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132" t="str">
        <f t="shared" ca="1" si="40"/>
        <v/>
      </c>
      <c r="G399" s="132" t="str">
        <f t="shared" ca="1" si="36"/>
        <v/>
      </c>
      <c r="H399" s="133" t="str">
        <f t="shared" ca="1" si="37"/>
        <v/>
      </c>
      <c r="I399" s="134" t="str">
        <f t="shared" ca="1" si="38"/>
        <v/>
      </c>
      <c r="J399" s="133" t="str">
        <f t="shared" ca="1" si="39"/>
        <v/>
      </c>
      <c r="K399" s="147" t="str">
        <f t="shared" ca="1" si="41"/>
        <v/>
      </c>
      <c r="L399" s="10"/>
      <c r="M399" s="9"/>
      <c r="N399" s="9"/>
      <c r="O399" s="9"/>
    </row>
    <row r="400" spans="2:15" x14ac:dyDescent="0.3">
      <c r="B400" s="9"/>
      <c r="C400" s="10"/>
      <c r="D400" s="130" t="str">
        <f t="shared" ca="1" si="35"/>
        <v/>
      </c>
      <c r="E400" s="13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132" t="str">
        <f t="shared" ca="1" si="40"/>
        <v/>
      </c>
      <c r="G400" s="132" t="str">
        <f t="shared" ca="1" si="36"/>
        <v/>
      </c>
      <c r="H400" s="133" t="str">
        <f t="shared" ca="1" si="37"/>
        <v/>
      </c>
      <c r="I400" s="134" t="str">
        <f t="shared" ca="1" si="38"/>
        <v/>
      </c>
      <c r="J400" s="133" t="str">
        <f t="shared" ca="1" si="39"/>
        <v/>
      </c>
      <c r="K400" s="147" t="str">
        <f t="shared" ca="1" si="41"/>
        <v/>
      </c>
      <c r="L400" s="10"/>
      <c r="M400" s="9"/>
      <c r="N400" s="9"/>
      <c r="O400" s="9"/>
    </row>
    <row r="401" spans="2:15" x14ac:dyDescent="0.3">
      <c r="B401" s="9"/>
      <c r="C401" s="10"/>
      <c r="D401" s="130" t="str">
        <f t="shared" ca="1" si="35"/>
        <v/>
      </c>
      <c r="E401" s="13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132" t="str">
        <f t="shared" ca="1" si="40"/>
        <v/>
      </c>
      <c r="G401" s="132" t="str">
        <f t="shared" ca="1" si="36"/>
        <v/>
      </c>
      <c r="H401" s="133" t="str">
        <f t="shared" ca="1" si="37"/>
        <v/>
      </c>
      <c r="I401" s="134" t="str">
        <f t="shared" ca="1" si="38"/>
        <v/>
      </c>
      <c r="J401" s="133" t="str">
        <f t="shared" ca="1" si="39"/>
        <v/>
      </c>
      <c r="K401" s="147" t="str">
        <f t="shared" ca="1" si="41"/>
        <v/>
      </c>
      <c r="L401" s="10"/>
      <c r="M401" s="9"/>
      <c r="N401" s="9"/>
      <c r="O401" s="9"/>
    </row>
    <row r="402" spans="2:15" x14ac:dyDescent="0.3">
      <c r="B402" s="9"/>
      <c r="C402" s="10"/>
      <c r="D402" s="130" t="str">
        <f t="shared" ca="1" si="35"/>
        <v/>
      </c>
      <c r="E402" s="13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132" t="str">
        <f t="shared" ca="1" si="40"/>
        <v/>
      </c>
      <c r="G402" s="132" t="str">
        <f t="shared" ca="1" si="36"/>
        <v/>
      </c>
      <c r="H402" s="133" t="str">
        <f t="shared" ca="1" si="37"/>
        <v/>
      </c>
      <c r="I402" s="134" t="str">
        <f t="shared" ca="1" si="38"/>
        <v/>
      </c>
      <c r="J402" s="133" t="str">
        <f t="shared" ca="1" si="39"/>
        <v/>
      </c>
      <c r="K402" s="147" t="str">
        <f t="shared" ca="1" si="41"/>
        <v/>
      </c>
      <c r="L402" s="10"/>
      <c r="M402" s="9"/>
      <c r="N402" s="9"/>
      <c r="O402" s="9"/>
    </row>
    <row r="403" spans="2:15" x14ac:dyDescent="0.3">
      <c r="B403" s="9"/>
      <c r="C403" s="10"/>
      <c r="D403" s="130" t="str">
        <f t="shared" ca="1" si="35"/>
        <v/>
      </c>
      <c r="E403" s="13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132" t="str">
        <f t="shared" ca="1" si="40"/>
        <v/>
      </c>
      <c r="G403" s="132" t="str">
        <f t="shared" ca="1" si="36"/>
        <v/>
      </c>
      <c r="H403" s="133" t="str">
        <f t="shared" ca="1" si="37"/>
        <v/>
      </c>
      <c r="I403" s="134" t="str">
        <f t="shared" ca="1" si="38"/>
        <v/>
      </c>
      <c r="J403" s="133" t="str">
        <f t="shared" ca="1" si="39"/>
        <v/>
      </c>
      <c r="K403" s="147" t="str">
        <f t="shared" ca="1" si="41"/>
        <v/>
      </c>
      <c r="L403" s="10"/>
      <c r="M403" s="9"/>
      <c r="N403" s="9"/>
      <c r="O403" s="9"/>
    </row>
    <row r="404" spans="2:15" x14ac:dyDescent="0.3">
      <c r="B404" s="9"/>
      <c r="C404" s="10"/>
      <c r="D404" s="130" t="str">
        <f t="shared" ref="D404:D467" ca="1" si="42">IF(K403="","",IF($H$5,IF(OR(D403&gt;=$H$8,ROUND(K403,2)&lt;=0),"",D403+1),IF(OR(D403&gt;=$H$8,K403&lt;=0),"",D403+1)))</f>
        <v/>
      </c>
      <c r="E404" s="13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132" t="str">
        <f t="shared" ca="1" si="40"/>
        <v/>
      </c>
      <c r="G404" s="132" t="str">
        <f t="shared" ref="G404:G467" ca="1" si="43">IF($P$17=0,"",IF(D404&lt;&gt;"",IF(AND(D404=1,$H$4=1),0,IF($H$5,ROUND($K$5*K403,0),$K$5*K403)),""))</f>
        <v/>
      </c>
      <c r="H404" s="133" t="str">
        <f t="shared" ref="H404:H467" ca="1" si="44">IF($P$17=1,IF(D404="","",IF(I404&lt;&gt;"",F404-G404+I404,F404-G404)),"")</f>
        <v/>
      </c>
      <c r="I404" s="134" t="str">
        <f t="shared" ref="I404:I467" ca="1" si="45">IF($P$17=1,IF(J404&gt;=F404,IF(D404&lt;$K$12,IF(AND(D404&lt;&gt;"",F404+($J$19-F404)&lt;K403),(J404-F404),IF(AND(D404&lt;&gt;"",J404=F404),0,IF(D404&lt;&gt;"",0,""))),""),0),"")</f>
        <v/>
      </c>
      <c r="J404" s="133" t="str">
        <f t="shared" ref="J404:J467" ca="1" si="46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147" t="str">
        <f t="shared" ca="1" si="41"/>
        <v/>
      </c>
      <c r="L404" s="10"/>
      <c r="M404" s="9"/>
      <c r="N404" s="9"/>
      <c r="O404" s="9"/>
    </row>
    <row r="405" spans="2:15" x14ac:dyDescent="0.3">
      <c r="B405" s="9"/>
      <c r="C405" s="10"/>
      <c r="D405" s="130" t="str">
        <f t="shared" ca="1" si="42"/>
        <v/>
      </c>
      <c r="E405" s="13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132" t="str">
        <f t="shared" ref="F405:F468" ca="1" si="47">IF($P$17=1,IF(D405="","",IF($H$5,IF(OR(D405=$H$8,$K$12&gt;ROUND((1+$K$5)*K404,0),ROUND((1+$K$5)*K404,0),$K$12),IF(OR(D405=$H$8,$K$12&gt;(1+$K$5)*K404),ROUND((1+$K$5)*K404,0),$K$12)),0)),"")</f>
        <v/>
      </c>
      <c r="G405" s="132" t="str">
        <f t="shared" ca="1" si="43"/>
        <v/>
      </c>
      <c r="H405" s="133" t="str">
        <f t="shared" ca="1" si="44"/>
        <v/>
      </c>
      <c r="I405" s="134" t="str">
        <f t="shared" ca="1" si="45"/>
        <v/>
      </c>
      <c r="J405" s="133" t="str">
        <f t="shared" ca="1" si="46"/>
        <v/>
      </c>
      <c r="K405" s="147" t="str">
        <f t="shared" ref="K405:K468" ca="1" si="48">IF($P$17=1,IF(J405&lt;&gt;0,IF(D405&lt;&gt;"",K404-(J405-G405),""),K404),"")</f>
        <v/>
      </c>
      <c r="L405" s="10"/>
      <c r="M405" s="9"/>
      <c r="N405" s="9"/>
      <c r="O405" s="9"/>
    </row>
    <row r="406" spans="2:15" x14ac:dyDescent="0.3">
      <c r="B406" s="9"/>
      <c r="C406" s="10"/>
      <c r="D406" s="130" t="str">
        <f t="shared" ca="1" si="42"/>
        <v/>
      </c>
      <c r="E406" s="13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132" t="str">
        <f t="shared" ca="1" si="47"/>
        <v/>
      </c>
      <c r="G406" s="132" t="str">
        <f t="shared" ca="1" si="43"/>
        <v/>
      </c>
      <c r="H406" s="133" t="str">
        <f t="shared" ca="1" si="44"/>
        <v/>
      </c>
      <c r="I406" s="134" t="str">
        <f t="shared" ca="1" si="45"/>
        <v/>
      </c>
      <c r="J406" s="133" t="str">
        <f t="shared" ca="1" si="46"/>
        <v/>
      </c>
      <c r="K406" s="147" t="str">
        <f t="shared" ca="1" si="48"/>
        <v/>
      </c>
      <c r="L406" s="10"/>
      <c r="M406" s="9"/>
      <c r="N406" s="9"/>
      <c r="O406" s="9"/>
    </row>
    <row r="407" spans="2:15" x14ac:dyDescent="0.3">
      <c r="B407" s="9"/>
      <c r="C407" s="10"/>
      <c r="D407" s="130" t="str">
        <f t="shared" ca="1" si="42"/>
        <v/>
      </c>
      <c r="E407" s="13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132" t="str">
        <f t="shared" ca="1" si="47"/>
        <v/>
      </c>
      <c r="G407" s="132" t="str">
        <f t="shared" ca="1" si="43"/>
        <v/>
      </c>
      <c r="H407" s="133" t="str">
        <f t="shared" ca="1" si="44"/>
        <v/>
      </c>
      <c r="I407" s="134" t="str">
        <f t="shared" ca="1" si="45"/>
        <v/>
      </c>
      <c r="J407" s="133" t="str">
        <f t="shared" ca="1" si="46"/>
        <v/>
      </c>
      <c r="K407" s="147" t="str">
        <f t="shared" ca="1" si="48"/>
        <v/>
      </c>
      <c r="L407" s="10"/>
      <c r="M407" s="9"/>
      <c r="N407" s="9"/>
      <c r="O407" s="9"/>
    </row>
    <row r="408" spans="2:15" x14ac:dyDescent="0.3">
      <c r="B408" s="9"/>
      <c r="C408" s="10"/>
      <c r="D408" s="130" t="str">
        <f t="shared" ca="1" si="42"/>
        <v/>
      </c>
      <c r="E408" s="13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132" t="str">
        <f t="shared" ca="1" si="47"/>
        <v/>
      </c>
      <c r="G408" s="132" t="str">
        <f t="shared" ca="1" si="43"/>
        <v/>
      </c>
      <c r="H408" s="133" t="str">
        <f t="shared" ca="1" si="44"/>
        <v/>
      </c>
      <c r="I408" s="134" t="str">
        <f t="shared" ca="1" si="45"/>
        <v/>
      </c>
      <c r="J408" s="133" t="str">
        <f t="shared" ca="1" si="46"/>
        <v/>
      </c>
      <c r="K408" s="147" t="str">
        <f t="shared" ca="1" si="48"/>
        <v/>
      </c>
      <c r="L408" s="10"/>
      <c r="M408" s="9"/>
      <c r="N408" s="9"/>
      <c r="O408" s="9"/>
    </row>
    <row r="409" spans="2:15" x14ac:dyDescent="0.3">
      <c r="B409" s="9"/>
      <c r="C409" s="10"/>
      <c r="D409" s="130" t="str">
        <f t="shared" ca="1" si="42"/>
        <v/>
      </c>
      <c r="E409" s="13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132" t="str">
        <f t="shared" ca="1" si="47"/>
        <v/>
      </c>
      <c r="G409" s="132" t="str">
        <f t="shared" ca="1" si="43"/>
        <v/>
      </c>
      <c r="H409" s="133" t="str">
        <f t="shared" ca="1" si="44"/>
        <v/>
      </c>
      <c r="I409" s="134" t="str">
        <f t="shared" ca="1" si="45"/>
        <v/>
      </c>
      <c r="J409" s="133" t="str">
        <f t="shared" ca="1" si="46"/>
        <v/>
      </c>
      <c r="K409" s="147" t="str">
        <f t="shared" ca="1" si="48"/>
        <v/>
      </c>
      <c r="L409" s="10"/>
      <c r="M409" s="9"/>
      <c r="N409" s="9"/>
      <c r="O409" s="9"/>
    </row>
    <row r="410" spans="2:15" x14ac:dyDescent="0.3">
      <c r="B410" s="9"/>
      <c r="C410" s="10"/>
      <c r="D410" s="130" t="str">
        <f t="shared" ca="1" si="42"/>
        <v/>
      </c>
      <c r="E410" s="13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132" t="str">
        <f t="shared" ca="1" si="47"/>
        <v/>
      </c>
      <c r="G410" s="132" t="str">
        <f t="shared" ca="1" si="43"/>
        <v/>
      </c>
      <c r="H410" s="133" t="str">
        <f t="shared" ca="1" si="44"/>
        <v/>
      </c>
      <c r="I410" s="134" t="str">
        <f t="shared" ca="1" si="45"/>
        <v/>
      </c>
      <c r="J410" s="133" t="str">
        <f t="shared" ca="1" si="46"/>
        <v/>
      </c>
      <c r="K410" s="147" t="str">
        <f t="shared" ca="1" si="48"/>
        <v/>
      </c>
      <c r="L410" s="10"/>
      <c r="M410" s="9"/>
      <c r="N410" s="9"/>
      <c r="O410" s="9"/>
    </row>
    <row r="411" spans="2:15" x14ac:dyDescent="0.3">
      <c r="B411" s="9"/>
      <c r="C411" s="10"/>
      <c r="D411" s="130" t="str">
        <f t="shared" ca="1" si="42"/>
        <v/>
      </c>
      <c r="E411" s="13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132" t="str">
        <f t="shared" ca="1" si="47"/>
        <v/>
      </c>
      <c r="G411" s="132" t="str">
        <f t="shared" ca="1" si="43"/>
        <v/>
      </c>
      <c r="H411" s="133" t="str">
        <f t="shared" ca="1" si="44"/>
        <v/>
      </c>
      <c r="I411" s="134" t="str">
        <f t="shared" ca="1" si="45"/>
        <v/>
      </c>
      <c r="J411" s="133" t="str">
        <f t="shared" ca="1" si="46"/>
        <v/>
      </c>
      <c r="K411" s="147" t="str">
        <f t="shared" ca="1" si="48"/>
        <v/>
      </c>
      <c r="L411" s="10"/>
      <c r="M411" s="9"/>
      <c r="N411" s="9"/>
      <c r="O411" s="9"/>
    </row>
    <row r="412" spans="2:15" x14ac:dyDescent="0.3">
      <c r="B412" s="9"/>
      <c r="C412" s="10"/>
      <c r="D412" s="130" t="str">
        <f t="shared" ca="1" si="42"/>
        <v/>
      </c>
      <c r="E412" s="13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132" t="str">
        <f t="shared" ca="1" si="47"/>
        <v/>
      </c>
      <c r="G412" s="132" t="str">
        <f t="shared" ca="1" si="43"/>
        <v/>
      </c>
      <c r="H412" s="133" t="str">
        <f t="shared" ca="1" si="44"/>
        <v/>
      </c>
      <c r="I412" s="134" t="str">
        <f t="shared" ca="1" si="45"/>
        <v/>
      </c>
      <c r="J412" s="133" t="str">
        <f t="shared" ca="1" si="46"/>
        <v/>
      </c>
      <c r="K412" s="147" t="str">
        <f t="shared" ca="1" si="48"/>
        <v/>
      </c>
      <c r="L412" s="10"/>
      <c r="M412" s="9"/>
      <c r="N412" s="9"/>
      <c r="O412" s="9"/>
    </row>
    <row r="413" spans="2:15" x14ac:dyDescent="0.3">
      <c r="B413" s="9"/>
      <c r="C413" s="10"/>
      <c r="D413" s="130" t="str">
        <f t="shared" ca="1" si="42"/>
        <v/>
      </c>
      <c r="E413" s="13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132" t="str">
        <f t="shared" ca="1" si="47"/>
        <v/>
      </c>
      <c r="G413" s="132" t="str">
        <f t="shared" ca="1" si="43"/>
        <v/>
      </c>
      <c r="H413" s="133" t="str">
        <f t="shared" ca="1" si="44"/>
        <v/>
      </c>
      <c r="I413" s="134" t="str">
        <f t="shared" ca="1" si="45"/>
        <v/>
      </c>
      <c r="J413" s="133" t="str">
        <f t="shared" ca="1" si="46"/>
        <v/>
      </c>
      <c r="K413" s="147" t="str">
        <f t="shared" ca="1" si="48"/>
        <v/>
      </c>
      <c r="L413" s="10"/>
      <c r="M413" s="9"/>
      <c r="N413" s="9"/>
      <c r="O413" s="9"/>
    </row>
    <row r="414" spans="2:15" x14ac:dyDescent="0.3">
      <c r="B414" s="9"/>
      <c r="C414" s="10"/>
      <c r="D414" s="130" t="str">
        <f t="shared" ca="1" si="42"/>
        <v/>
      </c>
      <c r="E414" s="13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132" t="str">
        <f t="shared" ca="1" si="47"/>
        <v/>
      </c>
      <c r="G414" s="132" t="str">
        <f t="shared" ca="1" si="43"/>
        <v/>
      </c>
      <c r="H414" s="133" t="str">
        <f t="shared" ca="1" si="44"/>
        <v/>
      </c>
      <c r="I414" s="134" t="str">
        <f t="shared" ca="1" si="45"/>
        <v/>
      </c>
      <c r="J414" s="133" t="str">
        <f t="shared" ca="1" si="46"/>
        <v/>
      </c>
      <c r="K414" s="147" t="str">
        <f t="shared" ca="1" si="48"/>
        <v/>
      </c>
      <c r="L414" s="10"/>
      <c r="M414" s="9"/>
      <c r="N414" s="9"/>
      <c r="O414" s="9"/>
    </row>
    <row r="415" spans="2:15" x14ac:dyDescent="0.3">
      <c r="B415" s="9"/>
      <c r="C415" s="10"/>
      <c r="D415" s="130" t="str">
        <f t="shared" ca="1" si="42"/>
        <v/>
      </c>
      <c r="E415" s="13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132" t="str">
        <f t="shared" ca="1" si="47"/>
        <v/>
      </c>
      <c r="G415" s="132" t="str">
        <f t="shared" ca="1" si="43"/>
        <v/>
      </c>
      <c r="H415" s="133" t="str">
        <f t="shared" ca="1" si="44"/>
        <v/>
      </c>
      <c r="I415" s="134" t="str">
        <f t="shared" ca="1" si="45"/>
        <v/>
      </c>
      <c r="J415" s="133" t="str">
        <f t="shared" ca="1" si="46"/>
        <v/>
      </c>
      <c r="K415" s="147" t="str">
        <f t="shared" ca="1" si="48"/>
        <v/>
      </c>
      <c r="L415" s="10"/>
      <c r="M415" s="9"/>
      <c r="N415" s="9"/>
      <c r="O415" s="9"/>
    </row>
    <row r="416" spans="2:15" x14ac:dyDescent="0.3">
      <c r="B416" s="9"/>
      <c r="C416" s="10"/>
      <c r="D416" s="130" t="str">
        <f t="shared" ca="1" si="42"/>
        <v/>
      </c>
      <c r="E416" s="13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132" t="str">
        <f t="shared" ca="1" si="47"/>
        <v/>
      </c>
      <c r="G416" s="132" t="str">
        <f t="shared" ca="1" si="43"/>
        <v/>
      </c>
      <c r="H416" s="133" t="str">
        <f t="shared" ca="1" si="44"/>
        <v/>
      </c>
      <c r="I416" s="134" t="str">
        <f t="shared" ca="1" si="45"/>
        <v/>
      </c>
      <c r="J416" s="133" t="str">
        <f t="shared" ca="1" si="46"/>
        <v/>
      </c>
      <c r="K416" s="147" t="str">
        <f t="shared" ca="1" si="48"/>
        <v/>
      </c>
      <c r="L416" s="10"/>
      <c r="M416" s="9"/>
      <c r="N416" s="9"/>
      <c r="O416" s="9"/>
    </row>
    <row r="417" spans="2:15" x14ac:dyDescent="0.3">
      <c r="B417" s="9"/>
      <c r="C417" s="10"/>
      <c r="D417" s="130" t="str">
        <f t="shared" ca="1" si="42"/>
        <v/>
      </c>
      <c r="E417" s="13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132" t="str">
        <f t="shared" ca="1" si="47"/>
        <v/>
      </c>
      <c r="G417" s="132" t="str">
        <f t="shared" ca="1" si="43"/>
        <v/>
      </c>
      <c r="H417" s="133" t="str">
        <f t="shared" ca="1" si="44"/>
        <v/>
      </c>
      <c r="I417" s="134" t="str">
        <f t="shared" ca="1" si="45"/>
        <v/>
      </c>
      <c r="J417" s="133" t="str">
        <f t="shared" ca="1" si="46"/>
        <v/>
      </c>
      <c r="K417" s="147" t="str">
        <f t="shared" ca="1" si="48"/>
        <v/>
      </c>
      <c r="L417" s="10"/>
      <c r="M417" s="9"/>
      <c r="N417" s="9"/>
      <c r="O417" s="9"/>
    </row>
    <row r="418" spans="2:15" x14ac:dyDescent="0.3">
      <c r="B418" s="9"/>
      <c r="C418" s="10"/>
      <c r="D418" s="130" t="str">
        <f t="shared" ca="1" si="42"/>
        <v/>
      </c>
      <c r="E418" s="13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132" t="str">
        <f t="shared" ca="1" si="47"/>
        <v/>
      </c>
      <c r="G418" s="132" t="str">
        <f t="shared" ca="1" si="43"/>
        <v/>
      </c>
      <c r="H418" s="133" t="str">
        <f t="shared" ca="1" si="44"/>
        <v/>
      </c>
      <c r="I418" s="134" t="str">
        <f t="shared" ca="1" si="45"/>
        <v/>
      </c>
      <c r="J418" s="133" t="str">
        <f t="shared" ca="1" si="46"/>
        <v/>
      </c>
      <c r="K418" s="147" t="str">
        <f t="shared" ca="1" si="48"/>
        <v/>
      </c>
      <c r="L418" s="10"/>
      <c r="M418" s="9"/>
      <c r="N418" s="9"/>
      <c r="O418" s="9"/>
    </row>
    <row r="419" spans="2:15" x14ac:dyDescent="0.3">
      <c r="B419" s="9"/>
      <c r="C419" s="10"/>
      <c r="D419" s="130" t="str">
        <f t="shared" ca="1" si="42"/>
        <v/>
      </c>
      <c r="E419" s="13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132" t="str">
        <f t="shared" ca="1" si="47"/>
        <v/>
      </c>
      <c r="G419" s="132" t="str">
        <f t="shared" ca="1" si="43"/>
        <v/>
      </c>
      <c r="H419" s="133" t="str">
        <f t="shared" ca="1" si="44"/>
        <v/>
      </c>
      <c r="I419" s="134" t="str">
        <f t="shared" ca="1" si="45"/>
        <v/>
      </c>
      <c r="J419" s="133" t="str">
        <f t="shared" ca="1" si="46"/>
        <v/>
      </c>
      <c r="K419" s="147" t="str">
        <f t="shared" ca="1" si="48"/>
        <v/>
      </c>
      <c r="L419" s="10"/>
      <c r="M419" s="9"/>
      <c r="N419" s="9"/>
      <c r="O419" s="9"/>
    </row>
    <row r="420" spans="2:15" x14ac:dyDescent="0.3">
      <c r="B420" s="9"/>
      <c r="C420" s="10"/>
      <c r="D420" s="130" t="str">
        <f t="shared" ca="1" si="42"/>
        <v/>
      </c>
      <c r="E420" s="13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132" t="str">
        <f t="shared" ca="1" si="47"/>
        <v/>
      </c>
      <c r="G420" s="132" t="str">
        <f t="shared" ca="1" si="43"/>
        <v/>
      </c>
      <c r="H420" s="133" t="str">
        <f t="shared" ca="1" si="44"/>
        <v/>
      </c>
      <c r="I420" s="134" t="str">
        <f t="shared" ca="1" si="45"/>
        <v/>
      </c>
      <c r="J420" s="133" t="str">
        <f t="shared" ca="1" si="46"/>
        <v/>
      </c>
      <c r="K420" s="147" t="str">
        <f t="shared" ca="1" si="48"/>
        <v/>
      </c>
      <c r="L420" s="10"/>
      <c r="M420" s="9"/>
      <c r="N420" s="9"/>
      <c r="O420" s="9"/>
    </row>
    <row r="421" spans="2:15" x14ac:dyDescent="0.3">
      <c r="B421" s="9"/>
      <c r="C421" s="10"/>
      <c r="D421" s="130" t="str">
        <f t="shared" ca="1" si="42"/>
        <v/>
      </c>
      <c r="E421" s="13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132" t="str">
        <f t="shared" ca="1" si="47"/>
        <v/>
      </c>
      <c r="G421" s="132" t="str">
        <f t="shared" ca="1" si="43"/>
        <v/>
      </c>
      <c r="H421" s="133" t="str">
        <f t="shared" ca="1" si="44"/>
        <v/>
      </c>
      <c r="I421" s="134" t="str">
        <f t="shared" ca="1" si="45"/>
        <v/>
      </c>
      <c r="J421" s="133" t="str">
        <f t="shared" ca="1" si="46"/>
        <v/>
      </c>
      <c r="K421" s="147" t="str">
        <f t="shared" ca="1" si="48"/>
        <v/>
      </c>
      <c r="L421" s="10"/>
      <c r="M421" s="9"/>
      <c r="N421" s="9"/>
      <c r="O421" s="9"/>
    </row>
    <row r="422" spans="2:15" x14ac:dyDescent="0.3">
      <c r="B422" s="9"/>
      <c r="C422" s="10"/>
      <c r="D422" s="130" t="str">
        <f t="shared" ca="1" si="42"/>
        <v/>
      </c>
      <c r="E422" s="13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132" t="str">
        <f t="shared" ca="1" si="47"/>
        <v/>
      </c>
      <c r="G422" s="132" t="str">
        <f t="shared" ca="1" si="43"/>
        <v/>
      </c>
      <c r="H422" s="133" t="str">
        <f t="shared" ca="1" si="44"/>
        <v/>
      </c>
      <c r="I422" s="134" t="str">
        <f t="shared" ca="1" si="45"/>
        <v/>
      </c>
      <c r="J422" s="133" t="str">
        <f t="shared" ca="1" si="46"/>
        <v/>
      </c>
      <c r="K422" s="147" t="str">
        <f t="shared" ca="1" si="48"/>
        <v/>
      </c>
      <c r="L422" s="10"/>
      <c r="M422" s="9"/>
      <c r="N422" s="9"/>
      <c r="O422" s="9"/>
    </row>
    <row r="423" spans="2:15" x14ac:dyDescent="0.3">
      <c r="B423" s="9"/>
      <c r="C423" s="10"/>
      <c r="D423" s="130" t="str">
        <f t="shared" ca="1" si="42"/>
        <v/>
      </c>
      <c r="E423" s="13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132" t="str">
        <f t="shared" ca="1" si="47"/>
        <v/>
      </c>
      <c r="G423" s="132" t="str">
        <f t="shared" ca="1" si="43"/>
        <v/>
      </c>
      <c r="H423" s="133" t="str">
        <f t="shared" ca="1" si="44"/>
        <v/>
      </c>
      <c r="I423" s="134" t="str">
        <f t="shared" ca="1" si="45"/>
        <v/>
      </c>
      <c r="J423" s="133" t="str">
        <f t="shared" ca="1" si="46"/>
        <v/>
      </c>
      <c r="K423" s="147" t="str">
        <f t="shared" ca="1" si="48"/>
        <v/>
      </c>
      <c r="L423" s="10"/>
      <c r="M423" s="9"/>
      <c r="N423" s="9"/>
      <c r="O423" s="9"/>
    </row>
    <row r="424" spans="2:15" x14ac:dyDescent="0.3">
      <c r="B424" s="9"/>
      <c r="C424" s="10"/>
      <c r="D424" s="130" t="str">
        <f t="shared" ca="1" si="42"/>
        <v/>
      </c>
      <c r="E424" s="13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132" t="str">
        <f t="shared" ca="1" si="47"/>
        <v/>
      </c>
      <c r="G424" s="132" t="str">
        <f t="shared" ca="1" si="43"/>
        <v/>
      </c>
      <c r="H424" s="133" t="str">
        <f t="shared" ca="1" si="44"/>
        <v/>
      </c>
      <c r="I424" s="134" t="str">
        <f t="shared" ca="1" si="45"/>
        <v/>
      </c>
      <c r="J424" s="133" t="str">
        <f t="shared" ca="1" si="46"/>
        <v/>
      </c>
      <c r="K424" s="147" t="str">
        <f t="shared" ca="1" si="48"/>
        <v/>
      </c>
      <c r="L424" s="10"/>
      <c r="M424" s="9"/>
      <c r="N424" s="9"/>
      <c r="O424" s="9"/>
    </row>
    <row r="425" spans="2:15" x14ac:dyDescent="0.3">
      <c r="B425" s="9"/>
      <c r="C425" s="10"/>
      <c r="D425" s="130" t="str">
        <f t="shared" ca="1" si="42"/>
        <v/>
      </c>
      <c r="E425" s="13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132" t="str">
        <f t="shared" ca="1" si="47"/>
        <v/>
      </c>
      <c r="G425" s="132" t="str">
        <f t="shared" ca="1" si="43"/>
        <v/>
      </c>
      <c r="H425" s="133" t="str">
        <f t="shared" ca="1" si="44"/>
        <v/>
      </c>
      <c r="I425" s="134" t="str">
        <f t="shared" ca="1" si="45"/>
        <v/>
      </c>
      <c r="J425" s="133" t="str">
        <f t="shared" ca="1" si="46"/>
        <v/>
      </c>
      <c r="K425" s="147" t="str">
        <f t="shared" ca="1" si="48"/>
        <v/>
      </c>
      <c r="L425" s="10"/>
      <c r="M425" s="9"/>
      <c r="N425" s="9"/>
      <c r="O425" s="9"/>
    </row>
    <row r="426" spans="2:15" x14ac:dyDescent="0.3">
      <c r="B426" s="9"/>
      <c r="C426" s="10"/>
      <c r="D426" s="130" t="str">
        <f t="shared" ca="1" si="42"/>
        <v/>
      </c>
      <c r="E426" s="13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132" t="str">
        <f t="shared" ca="1" si="47"/>
        <v/>
      </c>
      <c r="G426" s="132" t="str">
        <f t="shared" ca="1" si="43"/>
        <v/>
      </c>
      <c r="H426" s="133" t="str">
        <f t="shared" ca="1" si="44"/>
        <v/>
      </c>
      <c r="I426" s="134" t="str">
        <f t="shared" ca="1" si="45"/>
        <v/>
      </c>
      <c r="J426" s="133" t="str">
        <f t="shared" ca="1" si="46"/>
        <v/>
      </c>
      <c r="K426" s="147" t="str">
        <f t="shared" ca="1" si="48"/>
        <v/>
      </c>
      <c r="L426" s="10"/>
      <c r="M426" s="9"/>
      <c r="N426" s="9"/>
      <c r="O426" s="9"/>
    </row>
    <row r="427" spans="2:15" x14ac:dyDescent="0.3">
      <c r="B427" s="9"/>
      <c r="C427" s="10"/>
      <c r="D427" s="130" t="str">
        <f t="shared" ca="1" si="42"/>
        <v/>
      </c>
      <c r="E427" s="13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132" t="str">
        <f t="shared" ca="1" si="47"/>
        <v/>
      </c>
      <c r="G427" s="132" t="str">
        <f t="shared" ca="1" si="43"/>
        <v/>
      </c>
      <c r="H427" s="133" t="str">
        <f t="shared" ca="1" si="44"/>
        <v/>
      </c>
      <c r="I427" s="134" t="str">
        <f t="shared" ca="1" si="45"/>
        <v/>
      </c>
      <c r="J427" s="133" t="str">
        <f t="shared" ca="1" si="46"/>
        <v/>
      </c>
      <c r="K427" s="147" t="str">
        <f t="shared" ca="1" si="48"/>
        <v/>
      </c>
      <c r="L427" s="10"/>
      <c r="M427" s="9"/>
      <c r="N427" s="9"/>
      <c r="O427" s="9"/>
    </row>
    <row r="428" spans="2:15" x14ac:dyDescent="0.3">
      <c r="B428" s="9"/>
      <c r="C428" s="10"/>
      <c r="D428" s="130" t="str">
        <f t="shared" ca="1" si="42"/>
        <v/>
      </c>
      <c r="E428" s="13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132" t="str">
        <f t="shared" ca="1" si="47"/>
        <v/>
      </c>
      <c r="G428" s="132" t="str">
        <f t="shared" ca="1" si="43"/>
        <v/>
      </c>
      <c r="H428" s="133" t="str">
        <f t="shared" ca="1" si="44"/>
        <v/>
      </c>
      <c r="I428" s="134" t="str">
        <f t="shared" ca="1" si="45"/>
        <v/>
      </c>
      <c r="J428" s="133" t="str">
        <f t="shared" ca="1" si="46"/>
        <v/>
      </c>
      <c r="K428" s="147" t="str">
        <f t="shared" ca="1" si="48"/>
        <v/>
      </c>
      <c r="L428" s="10"/>
      <c r="M428" s="9"/>
      <c r="N428" s="9"/>
      <c r="O428" s="9"/>
    </row>
    <row r="429" spans="2:15" x14ac:dyDescent="0.3">
      <c r="B429" s="9"/>
      <c r="C429" s="10"/>
      <c r="D429" s="130" t="str">
        <f t="shared" ca="1" si="42"/>
        <v/>
      </c>
      <c r="E429" s="13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132" t="str">
        <f t="shared" ca="1" si="47"/>
        <v/>
      </c>
      <c r="G429" s="132" t="str">
        <f t="shared" ca="1" si="43"/>
        <v/>
      </c>
      <c r="H429" s="133" t="str">
        <f t="shared" ca="1" si="44"/>
        <v/>
      </c>
      <c r="I429" s="134" t="str">
        <f t="shared" ca="1" si="45"/>
        <v/>
      </c>
      <c r="J429" s="133" t="str">
        <f t="shared" ca="1" si="46"/>
        <v/>
      </c>
      <c r="K429" s="147" t="str">
        <f t="shared" ca="1" si="48"/>
        <v/>
      </c>
      <c r="L429" s="10"/>
      <c r="M429" s="9"/>
      <c r="N429" s="9"/>
      <c r="O429" s="9"/>
    </row>
    <row r="430" spans="2:15" x14ac:dyDescent="0.3">
      <c r="B430" s="9"/>
      <c r="C430" s="10"/>
      <c r="D430" s="130" t="str">
        <f t="shared" ca="1" si="42"/>
        <v/>
      </c>
      <c r="E430" s="13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132" t="str">
        <f t="shared" ca="1" si="47"/>
        <v/>
      </c>
      <c r="G430" s="132" t="str">
        <f t="shared" ca="1" si="43"/>
        <v/>
      </c>
      <c r="H430" s="133" t="str">
        <f t="shared" ca="1" si="44"/>
        <v/>
      </c>
      <c r="I430" s="134" t="str">
        <f t="shared" ca="1" si="45"/>
        <v/>
      </c>
      <c r="J430" s="133" t="str">
        <f t="shared" ca="1" si="46"/>
        <v/>
      </c>
      <c r="K430" s="147" t="str">
        <f t="shared" ca="1" si="48"/>
        <v/>
      </c>
      <c r="L430" s="10"/>
      <c r="M430" s="9"/>
      <c r="N430" s="9"/>
      <c r="O430" s="9"/>
    </row>
    <row r="431" spans="2:15" x14ac:dyDescent="0.3">
      <c r="B431" s="9"/>
      <c r="C431" s="10"/>
      <c r="D431" s="130" t="str">
        <f t="shared" ca="1" si="42"/>
        <v/>
      </c>
      <c r="E431" s="13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132" t="str">
        <f t="shared" ca="1" si="47"/>
        <v/>
      </c>
      <c r="G431" s="132" t="str">
        <f t="shared" ca="1" si="43"/>
        <v/>
      </c>
      <c r="H431" s="133" t="str">
        <f t="shared" ca="1" si="44"/>
        <v/>
      </c>
      <c r="I431" s="134" t="str">
        <f t="shared" ca="1" si="45"/>
        <v/>
      </c>
      <c r="J431" s="133" t="str">
        <f t="shared" ca="1" si="46"/>
        <v/>
      </c>
      <c r="K431" s="147" t="str">
        <f t="shared" ca="1" si="48"/>
        <v/>
      </c>
      <c r="L431" s="10"/>
      <c r="M431" s="9"/>
      <c r="N431" s="9"/>
      <c r="O431" s="9"/>
    </row>
    <row r="432" spans="2:15" x14ac:dyDescent="0.3">
      <c r="B432" s="9"/>
      <c r="C432" s="10"/>
      <c r="D432" s="130" t="str">
        <f t="shared" ca="1" si="42"/>
        <v/>
      </c>
      <c r="E432" s="13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132" t="str">
        <f t="shared" ca="1" si="47"/>
        <v/>
      </c>
      <c r="G432" s="132" t="str">
        <f t="shared" ca="1" si="43"/>
        <v/>
      </c>
      <c r="H432" s="133" t="str">
        <f t="shared" ca="1" si="44"/>
        <v/>
      </c>
      <c r="I432" s="134" t="str">
        <f t="shared" ca="1" si="45"/>
        <v/>
      </c>
      <c r="J432" s="133" t="str">
        <f t="shared" ca="1" si="46"/>
        <v/>
      </c>
      <c r="K432" s="147" t="str">
        <f t="shared" ca="1" si="48"/>
        <v/>
      </c>
      <c r="L432" s="10"/>
      <c r="M432" s="9"/>
      <c r="N432" s="9"/>
      <c r="O432" s="9"/>
    </row>
    <row r="433" spans="2:15" x14ac:dyDescent="0.3">
      <c r="B433" s="9"/>
      <c r="C433" s="10"/>
      <c r="D433" s="130" t="str">
        <f t="shared" ca="1" si="42"/>
        <v/>
      </c>
      <c r="E433" s="13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132" t="str">
        <f t="shared" ca="1" si="47"/>
        <v/>
      </c>
      <c r="G433" s="132" t="str">
        <f t="shared" ca="1" si="43"/>
        <v/>
      </c>
      <c r="H433" s="133" t="str">
        <f t="shared" ca="1" si="44"/>
        <v/>
      </c>
      <c r="I433" s="134" t="str">
        <f t="shared" ca="1" si="45"/>
        <v/>
      </c>
      <c r="J433" s="133" t="str">
        <f t="shared" ca="1" si="46"/>
        <v/>
      </c>
      <c r="K433" s="147" t="str">
        <f t="shared" ca="1" si="48"/>
        <v/>
      </c>
      <c r="L433" s="10"/>
      <c r="M433" s="9"/>
      <c r="N433" s="9"/>
      <c r="O433" s="9"/>
    </row>
    <row r="434" spans="2:15" x14ac:dyDescent="0.3">
      <c r="B434" s="9"/>
      <c r="C434" s="10"/>
      <c r="D434" s="130" t="str">
        <f t="shared" ca="1" si="42"/>
        <v/>
      </c>
      <c r="E434" s="13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132" t="str">
        <f t="shared" ca="1" si="47"/>
        <v/>
      </c>
      <c r="G434" s="132" t="str">
        <f t="shared" ca="1" si="43"/>
        <v/>
      </c>
      <c r="H434" s="133" t="str">
        <f t="shared" ca="1" si="44"/>
        <v/>
      </c>
      <c r="I434" s="134" t="str">
        <f t="shared" ca="1" si="45"/>
        <v/>
      </c>
      <c r="J434" s="133" t="str">
        <f t="shared" ca="1" si="46"/>
        <v/>
      </c>
      <c r="K434" s="147" t="str">
        <f t="shared" ca="1" si="48"/>
        <v/>
      </c>
      <c r="L434" s="10"/>
      <c r="M434" s="9"/>
      <c r="N434" s="9"/>
      <c r="O434" s="9"/>
    </row>
    <row r="435" spans="2:15" x14ac:dyDescent="0.3">
      <c r="B435" s="9"/>
      <c r="C435" s="10"/>
      <c r="D435" s="130" t="str">
        <f t="shared" ca="1" si="42"/>
        <v/>
      </c>
      <c r="E435" s="13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132" t="str">
        <f t="shared" ca="1" si="47"/>
        <v/>
      </c>
      <c r="G435" s="132" t="str">
        <f t="shared" ca="1" si="43"/>
        <v/>
      </c>
      <c r="H435" s="133" t="str">
        <f t="shared" ca="1" si="44"/>
        <v/>
      </c>
      <c r="I435" s="134" t="str">
        <f t="shared" ca="1" si="45"/>
        <v/>
      </c>
      <c r="J435" s="133" t="str">
        <f t="shared" ca="1" si="46"/>
        <v/>
      </c>
      <c r="K435" s="147" t="str">
        <f t="shared" ca="1" si="48"/>
        <v/>
      </c>
      <c r="L435" s="10"/>
      <c r="M435" s="9"/>
      <c r="N435" s="9"/>
      <c r="O435" s="9"/>
    </row>
    <row r="436" spans="2:15" x14ac:dyDescent="0.3">
      <c r="B436" s="9"/>
      <c r="C436" s="10"/>
      <c r="D436" s="130" t="str">
        <f t="shared" ca="1" si="42"/>
        <v/>
      </c>
      <c r="E436" s="13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132" t="str">
        <f t="shared" ca="1" si="47"/>
        <v/>
      </c>
      <c r="G436" s="132" t="str">
        <f t="shared" ca="1" si="43"/>
        <v/>
      </c>
      <c r="H436" s="133" t="str">
        <f t="shared" ca="1" si="44"/>
        <v/>
      </c>
      <c r="I436" s="134" t="str">
        <f t="shared" ca="1" si="45"/>
        <v/>
      </c>
      <c r="J436" s="133" t="str">
        <f t="shared" ca="1" si="46"/>
        <v/>
      </c>
      <c r="K436" s="147" t="str">
        <f t="shared" ca="1" si="48"/>
        <v/>
      </c>
      <c r="L436" s="10"/>
      <c r="M436" s="9"/>
      <c r="N436" s="9"/>
      <c r="O436" s="9"/>
    </row>
    <row r="437" spans="2:15" x14ac:dyDescent="0.3">
      <c r="B437" s="9"/>
      <c r="C437" s="10"/>
      <c r="D437" s="130" t="str">
        <f t="shared" ca="1" si="42"/>
        <v/>
      </c>
      <c r="E437" s="13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132" t="str">
        <f t="shared" ca="1" si="47"/>
        <v/>
      </c>
      <c r="G437" s="132" t="str">
        <f t="shared" ca="1" si="43"/>
        <v/>
      </c>
      <c r="H437" s="133" t="str">
        <f t="shared" ca="1" si="44"/>
        <v/>
      </c>
      <c r="I437" s="134" t="str">
        <f t="shared" ca="1" si="45"/>
        <v/>
      </c>
      <c r="J437" s="133" t="str">
        <f t="shared" ca="1" si="46"/>
        <v/>
      </c>
      <c r="K437" s="147" t="str">
        <f t="shared" ca="1" si="48"/>
        <v/>
      </c>
      <c r="L437" s="10"/>
      <c r="M437" s="9"/>
      <c r="N437" s="9"/>
      <c r="O437" s="9"/>
    </row>
    <row r="438" spans="2:15" x14ac:dyDescent="0.3">
      <c r="B438" s="9"/>
      <c r="C438" s="10"/>
      <c r="D438" s="130" t="str">
        <f t="shared" ca="1" si="42"/>
        <v/>
      </c>
      <c r="E438" s="13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132" t="str">
        <f t="shared" ca="1" si="47"/>
        <v/>
      </c>
      <c r="G438" s="132" t="str">
        <f t="shared" ca="1" si="43"/>
        <v/>
      </c>
      <c r="H438" s="133" t="str">
        <f t="shared" ca="1" si="44"/>
        <v/>
      </c>
      <c r="I438" s="134" t="str">
        <f t="shared" ca="1" si="45"/>
        <v/>
      </c>
      <c r="J438" s="133" t="str">
        <f t="shared" ca="1" si="46"/>
        <v/>
      </c>
      <c r="K438" s="147" t="str">
        <f t="shared" ca="1" si="48"/>
        <v/>
      </c>
      <c r="L438" s="10"/>
      <c r="M438" s="9"/>
      <c r="N438" s="9"/>
      <c r="O438" s="9"/>
    </row>
    <row r="439" spans="2:15" x14ac:dyDescent="0.3">
      <c r="B439" s="9"/>
      <c r="C439" s="10"/>
      <c r="D439" s="130" t="str">
        <f t="shared" ca="1" si="42"/>
        <v/>
      </c>
      <c r="E439" s="13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132" t="str">
        <f t="shared" ca="1" si="47"/>
        <v/>
      </c>
      <c r="G439" s="132" t="str">
        <f t="shared" ca="1" si="43"/>
        <v/>
      </c>
      <c r="H439" s="133" t="str">
        <f t="shared" ca="1" si="44"/>
        <v/>
      </c>
      <c r="I439" s="134" t="str">
        <f t="shared" ca="1" si="45"/>
        <v/>
      </c>
      <c r="J439" s="133" t="str">
        <f t="shared" ca="1" si="46"/>
        <v/>
      </c>
      <c r="K439" s="147" t="str">
        <f t="shared" ca="1" si="48"/>
        <v/>
      </c>
      <c r="L439" s="10"/>
      <c r="M439" s="9"/>
      <c r="N439" s="9"/>
      <c r="O439" s="9"/>
    </row>
    <row r="440" spans="2:15" x14ac:dyDescent="0.3">
      <c r="B440" s="9"/>
      <c r="C440" s="10"/>
      <c r="D440" s="130" t="str">
        <f t="shared" ca="1" si="42"/>
        <v/>
      </c>
      <c r="E440" s="13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132" t="str">
        <f t="shared" ca="1" si="47"/>
        <v/>
      </c>
      <c r="G440" s="132" t="str">
        <f t="shared" ca="1" si="43"/>
        <v/>
      </c>
      <c r="H440" s="133" t="str">
        <f t="shared" ca="1" si="44"/>
        <v/>
      </c>
      <c r="I440" s="134" t="str">
        <f t="shared" ca="1" si="45"/>
        <v/>
      </c>
      <c r="J440" s="133" t="str">
        <f t="shared" ca="1" si="46"/>
        <v/>
      </c>
      <c r="K440" s="147" t="str">
        <f t="shared" ca="1" si="48"/>
        <v/>
      </c>
      <c r="L440" s="10"/>
      <c r="M440" s="9"/>
      <c r="N440" s="9"/>
      <c r="O440" s="9"/>
    </row>
    <row r="441" spans="2:15" x14ac:dyDescent="0.3">
      <c r="B441" s="9"/>
      <c r="C441" s="10"/>
      <c r="D441" s="130" t="str">
        <f t="shared" ca="1" si="42"/>
        <v/>
      </c>
      <c r="E441" s="13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132" t="str">
        <f t="shared" ca="1" si="47"/>
        <v/>
      </c>
      <c r="G441" s="132" t="str">
        <f t="shared" ca="1" si="43"/>
        <v/>
      </c>
      <c r="H441" s="133" t="str">
        <f t="shared" ca="1" si="44"/>
        <v/>
      </c>
      <c r="I441" s="134" t="str">
        <f t="shared" ca="1" si="45"/>
        <v/>
      </c>
      <c r="J441" s="133" t="str">
        <f t="shared" ca="1" si="46"/>
        <v/>
      </c>
      <c r="K441" s="147" t="str">
        <f t="shared" ca="1" si="48"/>
        <v/>
      </c>
      <c r="L441" s="10"/>
      <c r="M441" s="9"/>
      <c r="N441" s="9"/>
      <c r="O441" s="9"/>
    </row>
    <row r="442" spans="2:15" x14ac:dyDescent="0.3">
      <c r="B442" s="9"/>
      <c r="C442" s="10"/>
      <c r="D442" s="130" t="str">
        <f t="shared" ca="1" si="42"/>
        <v/>
      </c>
      <c r="E442" s="13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132" t="str">
        <f t="shared" ca="1" si="47"/>
        <v/>
      </c>
      <c r="G442" s="132" t="str">
        <f t="shared" ca="1" si="43"/>
        <v/>
      </c>
      <c r="H442" s="133" t="str">
        <f t="shared" ca="1" si="44"/>
        <v/>
      </c>
      <c r="I442" s="134" t="str">
        <f t="shared" ca="1" si="45"/>
        <v/>
      </c>
      <c r="J442" s="133" t="str">
        <f t="shared" ca="1" si="46"/>
        <v/>
      </c>
      <c r="K442" s="147" t="str">
        <f t="shared" ca="1" si="48"/>
        <v/>
      </c>
      <c r="L442" s="10"/>
      <c r="M442" s="9"/>
      <c r="N442" s="9"/>
      <c r="O442" s="9"/>
    </row>
    <row r="443" spans="2:15" x14ac:dyDescent="0.3">
      <c r="B443" s="9"/>
      <c r="C443" s="10"/>
      <c r="D443" s="130" t="str">
        <f t="shared" ca="1" si="42"/>
        <v/>
      </c>
      <c r="E443" s="13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132" t="str">
        <f t="shared" ca="1" si="47"/>
        <v/>
      </c>
      <c r="G443" s="132" t="str">
        <f t="shared" ca="1" si="43"/>
        <v/>
      </c>
      <c r="H443" s="133" t="str">
        <f t="shared" ca="1" si="44"/>
        <v/>
      </c>
      <c r="I443" s="134" t="str">
        <f t="shared" ca="1" si="45"/>
        <v/>
      </c>
      <c r="J443" s="133" t="str">
        <f t="shared" ca="1" si="46"/>
        <v/>
      </c>
      <c r="K443" s="147" t="str">
        <f t="shared" ca="1" si="48"/>
        <v/>
      </c>
      <c r="L443" s="10"/>
      <c r="M443" s="9"/>
      <c r="N443" s="9"/>
      <c r="O443" s="9"/>
    </row>
    <row r="444" spans="2:15" x14ac:dyDescent="0.3">
      <c r="B444" s="9"/>
      <c r="C444" s="10"/>
      <c r="D444" s="130" t="str">
        <f t="shared" ca="1" si="42"/>
        <v/>
      </c>
      <c r="E444" s="13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132" t="str">
        <f t="shared" ca="1" si="47"/>
        <v/>
      </c>
      <c r="G444" s="132" t="str">
        <f t="shared" ca="1" si="43"/>
        <v/>
      </c>
      <c r="H444" s="133" t="str">
        <f t="shared" ca="1" si="44"/>
        <v/>
      </c>
      <c r="I444" s="134" t="str">
        <f t="shared" ca="1" si="45"/>
        <v/>
      </c>
      <c r="J444" s="133" t="str">
        <f t="shared" ca="1" si="46"/>
        <v/>
      </c>
      <c r="K444" s="147" t="str">
        <f t="shared" ca="1" si="48"/>
        <v/>
      </c>
      <c r="L444" s="10"/>
      <c r="M444" s="9"/>
      <c r="N444" s="9"/>
      <c r="O444" s="9"/>
    </row>
    <row r="445" spans="2:15" x14ac:dyDescent="0.3">
      <c r="B445" s="9"/>
      <c r="C445" s="10"/>
      <c r="D445" s="130" t="str">
        <f t="shared" ca="1" si="42"/>
        <v/>
      </c>
      <c r="E445" s="13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132" t="str">
        <f t="shared" ca="1" si="47"/>
        <v/>
      </c>
      <c r="G445" s="132" t="str">
        <f t="shared" ca="1" si="43"/>
        <v/>
      </c>
      <c r="H445" s="133" t="str">
        <f t="shared" ca="1" si="44"/>
        <v/>
      </c>
      <c r="I445" s="134" t="str">
        <f t="shared" ca="1" si="45"/>
        <v/>
      </c>
      <c r="J445" s="133" t="str">
        <f t="shared" ca="1" si="46"/>
        <v/>
      </c>
      <c r="K445" s="147" t="str">
        <f t="shared" ca="1" si="48"/>
        <v/>
      </c>
      <c r="L445" s="10"/>
      <c r="M445" s="9"/>
      <c r="N445" s="9"/>
      <c r="O445" s="9"/>
    </row>
    <row r="446" spans="2:15" x14ac:dyDescent="0.3">
      <c r="B446" s="9"/>
      <c r="C446" s="10"/>
      <c r="D446" s="130" t="str">
        <f t="shared" ca="1" si="42"/>
        <v/>
      </c>
      <c r="E446" s="13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132" t="str">
        <f t="shared" ca="1" si="47"/>
        <v/>
      </c>
      <c r="G446" s="132" t="str">
        <f t="shared" ca="1" si="43"/>
        <v/>
      </c>
      <c r="H446" s="133" t="str">
        <f t="shared" ca="1" si="44"/>
        <v/>
      </c>
      <c r="I446" s="134" t="str">
        <f t="shared" ca="1" si="45"/>
        <v/>
      </c>
      <c r="J446" s="133" t="str">
        <f t="shared" ca="1" si="46"/>
        <v/>
      </c>
      <c r="K446" s="147" t="str">
        <f t="shared" ca="1" si="48"/>
        <v/>
      </c>
      <c r="L446" s="10"/>
      <c r="M446" s="9"/>
      <c r="N446" s="9"/>
      <c r="O446" s="9"/>
    </row>
    <row r="447" spans="2:15" x14ac:dyDescent="0.3">
      <c r="B447" s="9"/>
      <c r="C447" s="10"/>
      <c r="D447" s="130" t="str">
        <f t="shared" ca="1" si="42"/>
        <v/>
      </c>
      <c r="E447" s="13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132" t="str">
        <f t="shared" ca="1" si="47"/>
        <v/>
      </c>
      <c r="G447" s="132" t="str">
        <f t="shared" ca="1" si="43"/>
        <v/>
      </c>
      <c r="H447" s="133" t="str">
        <f t="shared" ca="1" si="44"/>
        <v/>
      </c>
      <c r="I447" s="134" t="str">
        <f t="shared" ca="1" si="45"/>
        <v/>
      </c>
      <c r="J447" s="133" t="str">
        <f t="shared" ca="1" si="46"/>
        <v/>
      </c>
      <c r="K447" s="147" t="str">
        <f t="shared" ca="1" si="48"/>
        <v/>
      </c>
      <c r="L447" s="10"/>
      <c r="M447" s="9"/>
      <c r="N447" s="9"/>
      <c r="O447" s="9"/>
    </row>
    <row r="448" spans="2:15" x14ac:dyDescent="0.3">
      <c r="B448" s="9"/>
      <c r="C448" s="10"/>
      <c r="D448" s="130" t="str">
        <f t="shared" ca="1" si="42"/>
        <v/>
      </c>
      <c r="E448" s="13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132" t="str">
        <f t="shared" ca="1" si="47"/>
        <v/>
      </c>
      <c r="G448" s="132" t="str">
        <f t="shared" ca="1" si="43"/>
        <v/>
      </c>
      <c r="H448" s="133" t="str">
        <f t="shared" ca="1" si="44"/>
        <v/>
      </c>
      <c r="I448" s="134" t="str">
        <f t="shared" ca="1" si="45"/>
        <v/>
      </c>
      <c r="J448" s="133" t="str">
        <f t="shared" ca="1" si="46"/>
        <v/>
      </c>
      <c r="K448" s="147" t="str">
        <f t="shared" ca="1" si="48"/>
        <v/>
      </c>
      <c r="L448" s="10"/>
      <c r="M448" s="9"/>
      <c r="N448" s="9"/>
      <c r="O448" s="9"/>
    </row>
    <row r="449" spans="2:15" x14ac:dyDescent="0.3">
      <c r="B449" s="9"/>
      <c r="C449" s="10"/>
      <c r="D449" s="130" t="str">
        <f t="shared" ca="1" si="42"/>
        <v/>
      </c>
      <c r="E449" s="13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132" t="str">
        <f t="shared" ca="1" si="47"/>
        <v/>
      </c>
      <c r="G449" s="132" t="str">
        <f t="shared" ca="1" si="43"/>
        <v/>
      </c>
      <c r="H449" s="133" t="str">
        <f t="shared" ca="1" si="44"/>
        <v/>
      </c>
      <c r="I449" s="134" t="str">
        <f t="shared" ca="1" si="45"/>
        <v/>
      </c>
      <c r="J449" s="133" t="str">
        <f t="shared" ca="1" si="46"/>
        <v/>
      </c>
      <c r="K449" s="147" t="str">
        <f t="shared" ca="1" si="48"/>
        <v/>
      </c>
      <c r="L449" s="10"/>
      <c r="M449" s="9"/>
      <c r="N449" s="9"/>
      <c r="O449" s="9"/>
    </row>
    <row r="450" spans="2:15" x14ac:dyDescent="0.3">
      <c r="B450" s="9"/>
      <c r="C450" s="10"/>
      <c r="D450" s="130" t="str">
        <f t="shared" ca="1" si="42"/>
        <v/>
      </c>
      <c r="E450" s="13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132" t="str">
        <f t="shared" ca="1" si="47"/>
        <v/>
      </c>
      <c r="G450" s="132" t="str">
        <f t="shared" ca="1" si="43"/>
        <v/>
      </c>
      <c r="H450" s="133" t="str">
        <f t="shared" ca="1" si="44"/>
        <v/>
      </c>
      <c r="I450" s="134" t="str">
        <f t="shared" ca="1" si="45"/>
        <v/>
      </c>
      <c r="J450" s="133" t="str">
        <f t="shared" ca="1" si="46"/>
        <v/>
      </c>
      <c r="K450" s="147" t="str">
        <f t="shared" ca="1" si="48"/>
        <v/>
      </c>
      <c r="L450" s="10"/>
      <c r="M450" s="9"/>
      <c r="N450" s="9"/>
      <c r="O450" s="9"/>
    </row>
    <row r="451" spans="2:15" x14ac:dyDescent="0.3">
      <c r="B451" s="9"/>
      <c r="C451" s="10"/>
      <c r="D451" s="130" t="str">
        <f t="shared" ca="1" si="42"/>
        <v/>
      </c>
      <c r="E451" s="13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132" t="str">
        <f t="shared" ca="1" si="47"/>
        <v/>
      </c>
      <c r="G451" s="132" t="str">
        <f t="shared" ca="1" si="43"/>
        <v/>
      </c>
      <c r="H451" s="133" t="str">
        <f t="shared" ca="1" si="44"/>
        <v/>
      </c>
      <c r="I451" s="134" t="str">
        <f t="shared" ca="1" si="45"/>
        <v/>
      </c>
      <c r="J451" s="133" t="str">
        <f t="shared" ca="1" si="46"/>
        <v/>
      </c>
      <c r="K451" s="147" t="str">
        <f t="shared" ca="1" si="48"/>
        <v/>
      </c>
      <c r="L451" s="10"/>
      <c r="M451" s="9"/>
      <c r="N451" s="9"/>
      <c r="O451" s="9"/>
    </row>
    <row r="452" spans="2:15" x14ac:dyDescent="0.3">
      <c r="B452" s="9"/>
      <c r="C452" s="10"/>
      <c r="D452" s="130" t="str">
        <f t="shared" ca="1" si="42"/>
        <v/>
      </c>
      <c r="E452" s="13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132" t="str">
        <f t="shared" ca="1" si="47"/>
        <v/>
      </c>
      <c r="G452" s="132" t="str">
        <f t="shared" ca="1" si="43"/>
        <v/>
      </c>
      <c r="H452" s="133" t="str">
        <f t="shared" ca="1" si="44"/>
        <v/>
      </c>
      <c r="I452" s="134" t="str">
        <f t="shared" ca="1" si="45"/>
        <v/>
      </c>
      <c r="J452" s="133" t="str">
        <f t="shared" ca="1" si="46"/>
        <v/>
      </c>
      <c r="K452" s="147" t="str">
        <f t="shared" ca="1" si="48"/>
        <v/>
      </c>
      <c r="L452" s="10"/>
      <c r="M452" s="9"/>
      <c r="N452" s="9"/>
      <c r="O452" s="9"/>
    </row>
    <row r="453" spans="2:15" x14ac:dyDescent="0.3">
      <c r="B453" s="9"/>
      <c r="C453" s="10"/>
      <c r="D453" s="130" t="str">
        <f t="shared" ca="1" si="42"/>
        <v/>
      </c>
      <c r="E453" s="13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132" t="str">
        <f t="shared" ca="1" si="47"/>
        <v/>
      </c>
      <c r="G453" s="132" t="str">
        <f t="shared" ca="1" si="43"/>
        <v/>
      </c>
      <c r="H453" s="133" t="str">
        <f t="shared" ca="1" si="44"/>
        <v/>
      </c>
      <c r="I453" s="134" t="str">
        <f t="shared" ca="1" si="45"/>
        <v/>
      </c>
      <c r="J453" s="133" t="str">
        <f t="shared" ca="1" si="46"/>
        <v/>
      </c>
      <c r="K453" s="147" t="str">
        <f t="shared" ca="1" si="48"/>
        <v/>
      </c>
      <c r="L453" s="10"/>
      <c r="M453" s="9"/>
      <c r="N453" s="9"/>
      <c r="O453" s="9"/>
    </row>
    <row r="454" spans="2:15" x14ac:dyDescent="0.3">
      <c r="B454" s="9"/>
      <c r="C454" s="10"/>
      <c r="D454" s="130" t="str">
        <f t="shared" ca="1" si="42"/>
        <v/>
      </c>
      <c r="E454" s="13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132" t="str">
        <f t="shared" ca="1" si="47"/>
        <v/>
      </c>
      <c r="G454" s="132" t="str">
        <f t="shared" ca="1" si="43"/>
        <v/>
      </c>
      <c r="H454" s="133" t="str">
        <f t="shared" ca="1" si="44"/>
        <v/>
      </c>
      <c r="I454" s="134" t="str">
        <f t="shared" ca="1" si="45"/>
        <v/>
      </c>
      <c r="J454" s="133" t="str">
        <f t="shared" ca="1" si="46"/>
        <v/>
      </c>
      <c r="K454" s="147" t="str">
        <f t="shared" ca="1" si="48"/>
        <v/>
      </c>
      <c r="L454" s="10"/>
      <c r="M454" s="9"/>
      <c r="N454" s="9"/>
      <c r="O454" s="9"/>
    </row>
    <row r="455" spans="2:15" x14ac:dyDescent="0.3">
      <c r="B455" s="9"/>
      <c r="C455" s="10"/>
      <c r="D455" s="130" t="str">
        <f t="shared" ca="1" si="42"/>
        <v/>
      </c>
      <c r="E455" s="13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132" t="str">
        <f t="shared" ca="1" si="47"/>
        <v/>
      </c>
      <c r="G455" s="132" t="str">
        <f t="shared" ca="1" si="43"/>
        <v/>
      </c>
      <c r="H455" s="133" t="str">
        <f t="shared" ca="1" si="44"/>
        <v/>
      </c>
      <c r="I455" s="134" t="str">
        <f t="shared" ca="1" si="45"/>
        <v/>
      </c>
      <c r="J455" s="133" t="str">
        <f t="shared" ca="1" si="46"/>
        <v/>
      </c>
      <c r="K455" s="147" t="str">
        <f t="shared" ca="1" si="48"/>
        <v/>
      </c>
      <c r="L455" s="10"/>
      <c r="M455" s="9"/>
      <c r="N455" s="9"/>
      <c r="O455" s="9"/>
    </row>
    <row r="456" spans="2:15" x14ac:dyDescent="0.3">
      <c r="B456" s="9"/>
      <c r="C456" s="10"/>
      <c r="D456" s="130" t="str">
        <f t="shared" ca="1" si="42"/>
        <v/>
      </c>
      <c r="E456" s="13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132" t="str">
        <f t="shared" ca="1" si="47"/>
        <v/>
      </c>
      <c r="G456" s="132" t="str">
        <f t="shared" ca="1" si="43"/>
        <v/>
      </c>
      <c r="H456" s="133" t="str">
        <f t="shared" ca="1" si="44"/>
        <v/>
      </c>
      <c r="I456" s="134" t="str">
        <f t="shared" ca="1" si="45"/>
        <v/>
      </c>
      <c r="J456" s="133" t="str">
        <f t="shared" ca="1" si="46"/>
        <v/>
      </c>
      <c r="K456" s="147" t="str">
        <f t="shared" ca="1" si="48"/>
        <v/>
      </c>
      <c r="L456" s="10"/>
      <c r="M456" s="9"/>
      <c r="N456" s="9"/>
      <c r="O456" s="9"/>
    </row>
    <row r="457" spans="2:15" x14ac:dyDescent="0.3">
      <c r="B457" s="9"/>
      <c r="C457" s="10"/>
      <c r="D457" s="130" t="str">
        <f t="shared" ca="1" si="42"/>
        <v/>
      </c>
      <c r="E457" s="13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132" t="str">
        <f t="shared" ca="1" si="47"/>
        <v/>
      </c>
      <c r="G457" s="132" t="str">
        <f t="shared" ca="1" si="43"/>
        <v/>
      </c>
      <c r="H457" s="133" t="str">
        <f t="shared" ca="1" si="44"/>
        <v/>
      </c>
      <c r="I457" s="134" t="str">
        <f t="shared" ca="1" si="45"/>
        <v/>
      </c>
      <c r="J457" s="133" t="str">
        <f t="shared" ca="1" si="46"/>
        <v/>
      </c>
      <c r="K457" s="147" t="str">
        <f t="shared" ca="1" si="48"/>
        <v/>
      </c>
      <c r="L457" s="10"/>
      <c r="M457" s="9"/>
      <c r="N457" s="9"/>
      <c r="O457" s="9"/>
    </row>
    <row r="458" spans="2:15" x14ac:dyDescent="0.3">
      <c r="B458" s="9"/>
      <c r="C458" s="10"/>
      <c r="D458" s="130" t="str">
        <f t="shared" ca="1" si="42"/>
        <v/>
      </c>
      <c r="E458" s="13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132" t="str">
        <f t="shared" ca="1" si="47"/>
        <v/>
      </c>
      <c r="G458" s="132" t="str">
        <f t="shared" ca="1" si="43"/>
        <v/>
      </c>
      <c r="H458" s="133" t="str">
        <f t="shared" ca="1" si="44"/>
        <v/>
      </c>
      <c r="I458" s="134" t="str">
        <f t="shared" ca="1" si="45"/>
        <v/>
      </c>
      <c r="J458" s="133" t="str">
        <f t="shared" ca="1" si="46"/>
        <v/>
      </c>
      <c r="K458" s="147" t="str">
        <f t="shared" ca="1" si="48"/>
        <v/>
      </c>
      <c r="L458" s="10"/>
      <c r="M458" s="9"/>
      <c r="N458" s="9"/>
      <c r="O458" s="9"/>
    </row>
    <row r="459" spans="2:15" x14ac:dyDescent="0.3">
      <c r="B459" s="9"/>
      <c r="C459" s="10"/>
      <c r="D459" s="130" t="str">
        <f t="shared" ca="1" si="42"/>
        <v/>
      </c>
      <c r="E459" s="13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132" t="str">
        <f t="shared" ca="1" si="47"/>
        <v/>
      </c>
      <c r="G459" s="132" t="str">
        <f t="shared" ca="1" si="43"/>
        <v/>
      </c>
      <c r="H459" s="133" t="str">
        <f t="shared" ca="1" si="44"/>
        <v/>
      </c>
      <c r="I459" s="134" t="str">
        <f t="shared" ca="1" si="45"/>
        <v/>
      </c>
      <c r="J459" s="133" t="str">
        <f t="shared" ca="1" si="46"/>
        <v/>
      </c>
      <c r="K459" s="147" t="str">
        <f t="shared" ca="1" si="48"/>
        <v/>
      </c>
      <c r="L459" s="10"/>
      <c r="M459" s="9"/>
      <c r="N459" s="9"/>
      <c r="O459" s="9"/>
    </row>
    <row r="460" spans="2:15" x14ac:dyDescent="0.3">
      <c r="B460" s="9"/>
      <c r="C460" s="10"/>
      <c r="D460" s="130" t="str">
        <f t="shared" ca="1" si="42"/>
        <v/>
      </c>
      <c r="E460" s="13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132" t="str">
        <f t="shared" ca="1" si="47"/>
        <v/>
      </c>
      <c r="G460" s="132" t="str">
        <f t="shared" ca="1" si="43"/>
        <v/>
      </c>
      <c r="H460" s="133" t="str">
        <f t="shared" ca="1" si="44"/>
        <v/>
      </c>
      <c r="I460" s="134" t="str">
        <f t="shared" ca="1" si="45"/>
        <v/>
      </c>
      <c r="J460" s="133" t="str">
        <f t="shared" ca="1" si="46"/>
        <v/>
      </c>
      <c r="K460" s="147" t="str">
        <f t="shared" ca="1" si="48"/>
        <v/>
      </c>
      <c r="L460" s="10"/>
      <c r="M460" s="9"/>
      <c r="N460" s="9"/>
      <c r="O460" s="9"/>
    </row>
    <row r="461" spans="2:15" x14ac:dyDescent="0.3">
      <c r="B461" s="9"/>
      <c r="C461" s="10"/>
      <c r="D461" s="130" t="str">
        <f t="shared" ca="1" si="42"/>
        <v/>
      </c>
      <c r="E461" s="13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132" t="str">
        <f t="shared" ca="1" si="47"/>
        <v/>
      </c>
      <c r="G461" s="132" t="str">
        <f t="shared" ca="1" si="43"/>
        <v/>
      </c>
      <c r="H461" s="133" t="str">
        <f t="shared" ca="1" si="44"/>
        <v/>
      </c>
      <c r="I461" s="134" t="str">
        <f t="shared" ca="1" si="45"/>
        <v/>
      </c>
      <c r="J461" s="133" t="str">
        <f t="shared" ca="1" si="46"/>
        <v/>
      </c>
      <c r="K461" s="147" t="str">
        <f t="shared" ca="1" si="48"/>
        <v/>
      </c>
      <c r="L461" s="10"/>
      <c r="M461" s="9"/>
      <c r="N461" s="9"/>
      <c r="O461" s="9"/>
    </row>
    <row r="462" spans="2:15" x14ac:dyDescent="0.3">
      <c r="B462" s="9"/>
      <c r="C462" s="10"/>
      <c r="D462" s="130" t="str">
        <f t="shared" ca="1" si="42"/>
        <v/>
      </c>
      <c r="E462" s="13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132" t="str">
        <f t="shared" ca="1" si="47"/>
        <v/>
      </c>
      <c r="G462" s="132" t="str">
        <f t="shared" ca="1" si="43"/>
        <v/>
      </c>
      <c r="H462" s="133" t="str">
        <f t="shared" ca="1" si="44"/>
        <v/>
      </c>
      <c r="I462" s="134" t="str">
        <f t="shared" ca="1" si="45"/>
        <v/>
      </c>
      <c r="J462" s="133" t="str">
        <f t="shared" ca="1" si="46"/>
        <v/>
      </c>
      <c r="K462" s="147" t="str">
        <f t="shared" ca="1" si="48"/>
        <v/>
      </c>
      <c r="L462" s="10"/>
      <c r="M462" s="9"/>
      <c r="N462" s="9"/>
      <c r="O462" s="9"/>
    </row>
    <row r="463" spans="2:15" x14ac:dyDescent="0.3">
      <c r="B463" s="9"/>
      <c r="C463" s="10"/>
      <c r="D463" s="130" t="str">
        <f t="shared" ca="1" si="42"/>
        <v/>
      </c>
      <c r="E463" s="13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132" t="str">
        <f t="shared" ca="1" si="47"/>
        <v/>
      </c>
      <c r="G463" s="132" t="str">
        <f t="shared" ca="1" si="43"/>
        <v/>
      </c>
      <c r="H463" s="133" t="str">
        <f t="shared" ca="1" si="44"/>
        <v/>
      </c>
      <c r="I463" s="134" t="str">
        <f t="shared" ca="1" si="45"/>
        <v/>
      </c>
      <c r="J463" s="133" t="str">
        <f t="shared" ca="1" si="46"/>
        <v/>
      </c>
      <c r="K463" s="147" t="str">
        <f t="shared" ca="1" si="48"/>
        <v/>
      </c>
      <c r="L463" s="10"/>
      <c r="M463" s="9"/>
      <c r="N463" s="9"/>
      <c r="O463" s="9"/>
    </row>
    <row r="464" spans="2:15" x14ac:dyDescent="0.3">
      <c r="B464" s="9"/>
      <c r="C464" s="10"/>
      <c r="D464" s="130" t="str">
        <f t="shared" ca="1" si="42"/>
        <v/>
      </c>
      <c r="E464" s="13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132" t="str">
        <f t="shared" ca="1" si="47"/>
        <v/>
      </c>
      <c r="G464" s="132" t="str">
        <f t="shared" ca="1" si="43"/>
        <v/>
      </c>
      <c r="H464" s="133" t="str">
        <f t="shared" ca="1" si="44"/>
        <v/>
      </c>
      <c r="I464" s="134" t="str">
        <f t="shared" ca="1" si="45"/>
        <v/>
      </c>
      <c r="J464" s="133" t="str">
        <f t="shared" ca="1" si="46"/>
        <v/>
      </c>
      <c r="K464" s="147" t="str">
        <f t="shared" ca="1" si="48"/>
        <v/>
      </c>
      <c r="L464" s="10"/>
      <c r="M464" s="9"/>
      <c r="N464" s="9"/>
      <c r="O464" s="9"/>
    </row>
    <row r="465" spans="2:15" x14ac:dyDescent="0.3">
      <c r="B465" s="9"/>
      <c r="C465" s="10"/>
      <c r="D465" s="130" t="str">
        <f t="shared" ca="1" si="42"/>
        <v/>
      </c>
      <c r="E465" s="13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132" t="str">
        <f t="shared" ca="1" si="47"/>
        <v/>
      </c>
      <c r="G465" s="132" t="str">
        <f t="shared" ca="1" si="43"/>
        <v/>
      </c>
      <c r="H465" s="133" t="str">
        <f t="shared" ca="1" si="44"/>
        <v/>
      </c>
      <c r="I465" s="134" t="str">
        <f t="shared" ca="1" si="45"/>
        <v/>
      </c>
      <c r="J465" s="133" t="str">
        <f t="shared" ca="1" si="46"/>
        <v/>
      </c>
      <c r="K465" s="147" t="str">
        <f t="shared" ca="1" si="48"/>
        <v/>
      </c>
      <c r="L465" s="10"/>
      <c r="M465" s="9"/>
      <c r="N465" s="9"/>
      <c r="O465" s="9"/>
    </row>
    <row r="466" spans="2:15" x14ac:dyDescent="0.3">
      <c r="B466" s="9"/>
      <c r="C466" s="10"/>
      <c r="D466" s="130" t="str">
        <f t="shared" ca="1" si="42"/>
        <v/>
      </c>
      <c r="E466" s="13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132" t="str">
        <f t="shared" ca="1" si="47"/>
        <v/>
      </c>
      <c r="G466" s="132" t="str">
        <f t="shared" ca="1" si="43"/>
        <v/>
      </c>
      <c r="H466" s="133" t="str">
        <f t="shared" ca="1" si="44"/>
        <v/>
      </c>
      <c r="I466" s="134" t="str">
        <f t="shared" ca="1" si="45"/>
        <v/>
      </c>
      <c r="J466" s="133" t="str">
        <f t="shared" ca="1" si="46"/>
        <v/>
      </c>
      <c r="K466" s="147" t="str">
        <f t="shared" ca="1" si="48"/>
        <v/>
      </c>
      <c r="L466" s="10"/>
      <c r="M466" s="9"/>
      <c r="N466" s="9"/>
      <c r="O466" s="9"/>
    </row>
    <row r="467" spans="2:15" x14ac:dyDescent="0.3">
      <c r="B467" s="9"/>
      <c r="C467" s="10"/>
      <c r="D467" s="130" t="str">
        <f t="shared" ca="1" si="42"/>
        <v/>
      </c>
      <c r="E467" s="13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132" t="str">
        <f t="shared" ca="1" si="47"/>
        <v/>
      </c>
      <c r="G467" s="132" t="str">
        <f t="shared" ca="1" si="43"/>
        <v/>
      </c>
      <c r="H467" s="133" t="str">
        <f t="shared" ca="1" si="44"/>
        <v/>
      </c>
      <c r="I467" s="134" t="str">
        <f t="shared" ca="1" si="45"/>
        <v/>
      </c>
      <c r="J467" s="133" t="str">
        <f t="shared" ca="1" si="46"/>
        <v/>
      </c>
      <c r="K467" s="147" t="str">
        <f t="shared" ca="1" si="48"/>
        <v/>
      </c>
      <c r="L467" s="10"/>
      <c r="M467" s="9"/>
      <c r="N467" s="9"/>
      <c r="O467" s="9"/>
    </row>
    <row r="468" spans="2:15" x14ac:dyDescent="0.3">
      <c r="B468" s="9"/>
      <c r="C468" s="10"/>
      <c r="D468" s="130" t="str">
        <f t="shared" ref="D468:D531" ca="1" si="49">IF(K467="","",IF($H$5,IF(OR(D467&gt;=$H$8,ROUND(K467,2)&lt;=0),"",D467+1),IF(OR(D467&gt;=$H$8,K467&lt;=0),"",D467+1)))</f>
        <v/>
      </c>
      <c r="E468" s="13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132" t="str">
        <f t="shared" ca="1" si="47"/>
        <v/>
      </c>
      <c r="G468" s="132" t="str">
        <f t="shared" ref="G468:G531" ca="1" si="50">IF($P$17=0,"",IF(D468&lt;&gt;"",IF(AND(D468=1,$H$4=1),0,IF($H$5,ROUND($K$5*K467,0),$K$5*K467)),""))</f>
        <v/>
      </c>
      <c r="H468" s="133" t="str">
        <f t="shared" ref="H468:H531" ca="1" si="51">IF($P$17=1,IF(D468="","",IF(I468&lt;&gt;"",F468-G468+I468,F468-G468)),"")</f>
        <v/>
      </c>
      <c r="I468" s="134" t="str">
        <f t="shared" ref="I468:I531" ca="1" si="52">IF($P$17=1,IF(J468&gt;=F468,IF(D468&lt;$K$12,IF(AND(D468&lt;&gt;"",F468+($J$19-F468)&lt;K467),(J468-F468),IF(AND(D468&lt;&gt;"",J468=F468),0,IF(D468&lt;&gt;"",0,""))),""),0),"")</f>
        <v/>
      </c>
      <c r="J468" s="133" t="str">
        <f t="shared" ref="J468:J531" ca="1" si="53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147" t="str">
        <f t="shared" ca="1" si="48"/>
        <v/>
      </c>
      <c r="L468" s="10"/>
      <c r="M468" s="9"/>
      <c r="N468" s="9"/>
      <c r="O468" s="9"/>
    </row>
    <row r="469" spans="2:15" x14ac:dyDescent="0.3">
      <c r="B469" s="9"/>
      <c r="C469" s="10"/>
      <c r="D469" s="130" t="str">
        <f t="shared" ca="1" si="49"/>
        <v/>
      </c>
      <c r="E469" s="13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132" t="str">
        <f t="shared" ref="F469:F532" ca="1" si="54">IF($P$17=1,IF(D469="","",IF($H$5,IF(OR(D469=$H$8,$K$12&gt;ROUND((1+$K$5)*K468,0),ROUND((1+$K$5)*K468,0),$K$12),IF(OR(D469=$H$8,$K$12&gt;(1+$K$5)*K468),ROUND((1+$K$5)*K468,0),$K$12)),0)),"")</f>
        <v/>
      </c>
      <c r="G469" s="132" t="str">
        <f t="shared" ca="1" si="50"/>
        <v/>
      </c>
      <c r="H469" s="133" t="str">
        <f t="shared" ca="1" si="51"/>
        <v/>
      </c>
      <c r="I469" s="134" t="str">
        <f t="shared" ca="1" si="52"/>
        <v/>
      </c>
      <c r="J469" s="133" t="str">
        <f t="shared" ca="1" si="53"/>
        <v/>
      </c>
      <c r="K469" s="147" t="str">
        <f t="shared" ref="K469:K532" ca="1" si="55">IF($P$17=1,IF(J469&lt;&gt;0,IF(D469&lt;&gt;"",K468-(J469-G469),""),K468),"")</f>
        <v/>
      </c>
      <c r="L469" s="10"/>
      <c r="M469" s="9"/>
      <c r="N469" s="9"/>
      <c r="O469" s="9"/>
    </row>
    <row r="470" spans="2:15" x14ac:dyDescent="0.3">
      <c r="B470" s="9"/>
      <c r="C470" s="10"/>
      <c r="D470" s="130" t="str">
        <f t="shared" ca="1" si="49"/>
        <v/>
      </c>
      <c r="E470" s="13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132" t="str">
        <f t="shared" ca="1" si="54"/>
        <v/>
      </c>
      <c r="G470" s="132" t="str">
        <f t="shared" ca="1" si="50"/>
        <v/>
      </c>
      <c r="H470" s="133" t="str">
        <f t="shared" ca="1" si="51"/>
        <v/>
      </c>
      <c r="I470" s="134" t="str">
        <f t="shared" ca="1" si="52"/>
        <v/>
      </c>
      <c r="J470" s="133" t="str">
        <f t="shared" ca="1" si="53"/>
        <v/>
      </c>
      <c r="K470" s="147" t="str">
        <f t="shared" ca="1" si="55"/>
        <v/>
      </c>
      <c r="L470" s="10"/>
      <c r="M470" s="9"/>
      <c r="N470" s="9"/>
      <c r="O470" s="9"/>
    </row>
    <row r="471" spans="2:15" x14ac:dyDescent="0.3">
      <c r="B471" s="9"/>
      <c r="C471" s="10"/>
      <c r="D471" s="130" t="str">
        <f t="shared" ca="1" si="49"/>
        <v/>
      </c>
      <c r="E471" s="13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132" t="str">
        <f t="shared" ca="1" si="54"/>
        <v/>
      </c>
      <c r="G471" s="132" t="str">
        <f t="shared" ca="1" si="50"/>
        <v/>
      </c>
      <c r="H471" s="133" t="str">
        <f t="shared" ca="1" si="51"/>
        <v/>
      </c>
      <c r="I471" s="134" t="str">
        <f t="shared" ca="1" si="52"/>
        <v/>
      </c>
      <c r="J471" s="133" t="str">
        <f t="shared" ca="1" si="53"/>
        <v/>
      </c>
      <c r="K471" s="147" t="str">
        <f t="shared" ca="1" si="55"/>
        <v/>
      </c>
      <c r="L471" s="10"/>
      <c r="M471" s="9"/>
      <c r="N471" s="9"/>
      <c r="O471" s="9"/>
    </row>
    <row r="472" spans="2:15" x14ac:dyDescent="0.3">
      <c r="B472" s="9"/>
      <c r="C472" s="10"/>
      <c r="D472" s="130" t="str">
        <f t="shared" ca="1" si="49"/>
        <v/>
      </c>
      <c r="E472" s="13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132" t="str">
        <f t="shared" ca="1" si="54"/>
        <v/>
      </c>
      <c r="G472" s="132" t="str">
        <f t="shared" ca="1" si="50"/>
        <v/>
      </c>
      <c r="H472" s="133" t="str">
        <f t="shared" ca="1" si="51"/>
        <v/>
      </c>
      <c r="I472" s="134" t="str">
        <f t="shared" ca="1" si="52"/>
        <v/>
      </c>
      <c r="J472" s="133" t="str">
        <f t="shared" ca="1" si="53"/>
        <v/>
      </c>
      <c r="K472" s="147" t="str">
        <f t="shared" ca="1" si="55"/>
        <v/>
      </c>
      <c r="L472" s="10"/>
      <c r="M472" s="9"/>
      <c r="N472" s="9"/>
      <c r="O472" s="9"/>
    </row>
    <row r="473" spans="2:15" x14ac:dyDescent="0.3">
      <c r="B473" s="9"/>
      <c r="C473" s="10"/>
      <c r="D473" s="130" t="str">
        <f t="shared" ca="1" si="49"/>
        <v/>
      </c>
      <c r="E473" s="13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132" t="str">
        <f t="shared" ca="1" si="54"/>
        <v/>
      </c>
      <c r="G473" s="132" t="str">
        <f t="shared" ca="1" si="50"/>
        <v/>
      </c>
      <c r="H473" s="133" t="str">
        <f t="shared" ca="1" si="51"/>
        <v/>
      </c>
      <c r="I473" s="134" t="str">
        <f t="shared" ca="1" si="52"/>
        <v/>
      </c>
      <c r="J473" s="133" t="str">
        <f t="shared" ca="1" si="53"/>
        <v/>
      </c>
      <c r="K473" s="147" t="str">
        <f t="shared" ca="1" si="55"/>
        <v/>
      </c>
      <c r="L473" s="10"/>
      <c r="M473" s="9"/>
      <c r="N473" s="9"/>
      <c r="O473" s="9"/>
    </row>
    <row r="474" spans="2:15" x14ac:dyDescent="0.3">
      <c r="B474" s="9"/>
      <c r="C474" s="10"/>
      <c r="D474" s="130" t="str">
        <f t="shared" ca="1" si="49"/>
        <v/>
      </c>
      <c r="E474" s="13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132" t="str">
        <f t="shared" ca="1" si="54"/>
        <v/>
      </c>
      <c r="G474" s="132" t="str">
        <f t="shared" ca="1" si="50"/>
        <v/>
      </c>
      <c r="H474" s="133" t="str">
        <f t="shared" ca="1" si="51"/>
        <v/>
      </c>
      <c r="I474" s="134" t="str">
        <f t="shared" ca="1" si="52"/>
        <v/>
      </c>
      <c r="J474" s="133" t="str">
        <f t="shared" ca="1" si="53"/>
        <v/>
      </c>
      <c r="K474" s="147" t="str">
        <f t="shared" ca="1" si="55"/>
        <v/>
      </c>
      <c r="L474" s="10"/>
      <c r="M474" s="9"/>
      <c r="N474" s="9"/>
      <c r="O474" s="9"/>
    </row>
    <row r="475" spans="2:15" x14ac:dyDescent="0.3">
      <c r="B475" s="9"/>
      <c r="C475" s="10"/>
      <c r="D475" s="130" t="str">
        <f t="shared" ca="1" si="49"/>
        <v/>
      </c>
      <c r="E475" s="13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132" t="str">
        <f t="shared" ca="1" si="54"/>
        <v/>
      </c>
      <c r="G475" s="132" t="str">
        <f t="shared" ca="1" si="50"/>
        <v/>
      </c>
      <c r="H475" s="133" t="str">
        <f t="shared" ca="1" si="51"/>
        <v/>
      </c>
      <c r="I475" s="134" t="str">
        <f t="shared" ca="1" si="52"/>
        <v/>
      </c>
      <c r="J475" s="133" t="str">
        <f t="shared" ca="1" si="53"/>
        <v/>
      </c>
      <c r="K475" s="147" t="str">
        <f t="shared" ca="1" si="55"/>
        <v/>
      </c>
      <c r="L475" s="10"/>
      <c r="M475" s="9"/>
      <c r="N475" s="9"/>
      <c r="O475" s="9"/>
    </row>
    <row r="476" spans="2:15" x14ac:dyDescent="0.3">
      <c r="B476" s="9"/>
      <c r="C476" s="10"/>
      <c r="D476" s="130" t="str">
        <f t="shared" ca="1" si="49"/>
        <v/>
      </c>
      <c r="E476" s="13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132" t="str">
        <f t="shared" ca="1" si="54"/>
        <v/>
      </c>
      <c r="G476" s="132" t="str">
        <f t="shared" ca="1" si="50"/>
        <v/>
      </c>
      <c r="H476" s="133" t="str">
        <f t="shared" ca="1" si="51"/>
        <v/>
      </c>
      <c r="I476" s="134" t="str">
        <f t="shared" ca="1" si="52"/>
        <v/>
      </c>
      <c r="J476" s="133" t="str">
        <f t="shared" ca="1" si="53"/>
        <v/>
      </c>
      <c r="K476" s="147" t="str">
        <f t="shared" ca="1" si="55"/>
        <v/>
      </c>
      <c r="L476" s="10"/>
      <c r="M476" s="9"/>
      <c r="N476" s="9"/>
      <c r="O476" s="9"/>
    </row>
    <row r="477" spans="2:15" x14ac:dyDescent="0.3">
      <c r="B477" s="9"/>
      <c r="C477" s="10"/>
      <c r="D477" s="130" t="str">
        <f t="shared" ca="1" si="49"/>
        <v/>
      </c>
      <c r="E477" s="13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132" t="str">
        <f t="shared" ca="1" si="54"/>
        <v/>
      </c>
      <c r="G477" s="132" t="str">
        <f t="shared" ca="1" si="50"/>
        <v/>
      </c>
      <c r="H477" s="133" t="str">
        <f t="shared" ca="1" si="51"/>
        <v/>
      </c>
      <c r="I477" s="134" t="str">
        <f t="shared" ca="1" si="52"/>
        <v/>
      </c>
      <c r="J477" s="133" t="str">
        <f t="shared" ca="1" si="53"/>
        <v/>
      </c>
      <c r="K477" s="147" t="str">
        <f t="shared" ca="1" si="55"/>
        <v/>
      </c>
      <c r="L477" s="10"/>
      <c r="M477" s="9"/>
      <c r="N477" s="9"/>
      <c r="O477" s="9"/>
    </row>
    <row r="478" spans="2:15" x14ac:dyDescent="0.3">
      <c r="B478" s="9"/>
      <c r="C478" s="10"/>
      <c r="D478" s="130" t="str">
        <f t="shared" ca="1" si="49"/>
        <v/>
      </c>
      <c r="E478" s="13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132" t="str">
        <f t="shared" ca="1" si="54"/>
        <v/>
      </c>
      <c r="G478" s="132" t="str">
        <f t="shared" ca="1" si="50"/>
        <v/>
      </c>
      <c r="H478" s="133" t="str">
        <f t="shared" ca="1" si="51"/>
        <v/>
      </c>
      <c r="I478" s="134" t="str">
        <f t="shared" ca="1" si="52"/>
        <v/>
      </c>
      <c r="J478" s="133" t="str">
        <f t="shared" ca="1" si="53"/>
        <v/>
      </c>
      <c r="K478" s="147" t="str">
        <f t="shared" ca="1" si="55"/>
        <v/>
      </c>
      <c r="L478" s="10"/>
      <c r="M478" s="9"/>
      <c r="N478" s="9"/>
      <c r="O478" s="9"/>
    </row>
    <row r="479" spans="2:15" x14ac:dyDescent="0.3">
      <c r="B479" s="9"/>
      <c r="C479" s="10"/>
      <c r="D479" s="130" t="str">
        <f t="shared" ca="1" si="49"/>
        <v/>
      </c>
      <c r="E479" s="13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132" t="str">
        <f t="shared" ca="1" si="54"/>
        <v/>
      </c>
      <c r="G479" s="132" t="str">
        <f t="shared" ca="1" si="50"/>
        <v/>
      </c>
      <c r="H479" s="133" t="str">
        <f t="shared" ca="1" si="51"/>
        <v/>
      </c>
      <c r="I479" s="134" t="str">
        <f t="shared" ca="1" si="52"/>
        <v/>
      </c>
      <c r="J479" s="133" t="str">
        <f t="shared" ca="1" si="53"/>
        <v/>
      </c>
      <c r="K479" s="147" t="str">
        <f t="shared" ca="1" si="55"/>
        <v/>
      </c>
      <c r="L479" s="10"/>
      <c r="M479" s="9"/>
      <c r="N479" s="9"/>
      <c r="O479" s="9"/>
    </row>
    <row r="480" spans="2:15" x14ac:dyDescent="0.3">
      <c r="B480" s="9"/>
      <c r="C480" s="10"/>
      <c r="D480" s="130" t="str">
        <f t="shared" ca="1" si="49"/>
        <v/>
      </c>
      <c r="E480" s="13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132" t="str">
        <f t="shared" ca="1" si="54"/>
        <v/>
      </c>
      <c r="G480" s="132" t="str">
        <f t="shared" ca="1" si="50"/>
        <v/>
      </c>
      <c r="H480" s="133" t="str">
        <f t="shared" ca="1" si="51"/>
        <v/>
      </c>
      <c r="I480" s="134" t="str">
        <f t="shared" ca="1" si="52"/>
        <v/>
      </c>
      <c r="J480" s="133" t="str">
        <f t="shared" ca="1" si="53"/>
        <v/>
      </c>
      <c r="K480" s="147" t="str">
        <f t="shared" ca="1" si="55"/>
        <v/>
      </c>
      <c r="L480" s="10"/>
      <c r="M480" s="9"/>
      <c r="N480" s="9"/>
      <c r="O480" s="9"/>
    </row>
    <row r="481" spans="2:15" x14ac:dyDescent="0.3">
      <c r="B481" s="9"/>
      <c r="C481" s="10"/>
      <c r="D481" s="130" t="str">
        <f t="shared" ca="1" si="49"/>
        <v/>
      </c>
      <c r="E481" s="13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132" t="str">
        <f t="shared" ca="1" si="54"/>
        <v/>
      </c>
      <c r="G481" s="132" t="str">
        <f t="shared" ca="1" si="50"/>
        <v/>
      </c>
      <c r="H481" s="133" t="str">
        <f t="shared" ca="1" si="51"/>
        <v/>
      </c>
      <c r="I481" s="134" t="str">
        <f t="shared" ca="1" si="52"/>
        <v/>
      </c>
      <c r="J481" s="133" t="str">
        <f t="shared" ca="1" si="53"/>
        <v/>
      </c>
      <c r="K481" s="147" t="str">
        <f t="shared" ca="1" si="55"/>
        <v/>
      </c>
      <c r="L481" s="10"/>
      <c r="M481" s="9"/>
      <c r="N481" s="9"/>
      <c r="O481" s="9"/>
    </row>
    <row r="482" spans="2:15" x14ac:dyDescent="0.3">
      <c r="B482" s="9"/>
      <c r="C482" s="10"/>
      <c r="D482" s="130" t="str">
        <f t="shared" ca="1" si="49"/>
        <v/>
      </c>
      <c r="E482" s="13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132" t="str">
        <f t="shared" ca="1" si="54"/>
        <v/>
      </c>
      <c r="G482" s="132" t="str">
        <f t="shared" ca="1" si="50"/>
        <v/>
      </c>
      <c r="H482" s="133" t="str">
        <f t="shared" ca="1" si="51"/>
        <v/>
      </c>
      <c r="I482" s="134" t="str">
        <f t="shared" ca="1" si="52"/>
        <v/>
      </c>
      <c r="J482" s="133" t="str">
        <f t="shared" ca="1" si="53"/>
        <v/>
      </c>
      <c r="K482" s="147" t="str">
        <f t="shared" ca="1" si="55"/>
        <v/>
      </c>
      <c r="L482" s="10"/>
      <c r="M482" s="9"/>
      <c r="N482" s="9"/>
      <c r="O482" s="9"/>
    </row>
    <row r="483" spans="2:15" x14ac:dyDescent="0.3">
      <c r="B483" s="9"/>
      <c r="C483" s="10"/>
      <c r="D483" s="130" t="str">
        <f t="shared" ca="1" si="49"/>
        <v/>
      </c>
      <c r="E483" s="13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132" t="str">
        <f t="shared" ca="1" si="54"/>
        <v/>
      </c>
      <c r="G483" s="132" t="str">
        <f t="shared" ca="1" si="50"/>
        <v/>
      </c>
      <c r="H483" s="133" t="str">
        <f t="shared" ca="1" si="51"/>
        <v/>
      </c>
      <c r="I483" s="134" t="str">
        <f t="shared" ca="1" si="52"/>
        <v/>
      </c>
      <c r="J483" s="133" t="str">
        <f t="shared" ca="1" si="53"/>
        <v/>
      </c>
      <c r="K483" s="147" t="str">
        <f t="shared" ca="1" si="55"/>
        <v/>
      </c>
      <c r="L483" s="10"/>
      <c r="M483" s="9"/>
      <c r="N483" s="9"/>
      <c r="O483" s="9"/>
    </row>
    <row r="484" spans="2:15" x14ac:dyDescent="0.3">
      <c r="B484" s="9"/>
      <c r="C484" s="10"/>
      <c r="D484" s="130" t="str">
        <f t="shared" ca="1" si="49"/>
        <v/>
      </c>
      <c r="E484" s="13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132" t="str">
        <f t="shared" ca="1" si="54"/>
        <v/>
      </c>
      <c r="G484" s="132" t="str">
        <f t="shared" ca="1" si="50"/>
        <v/>
      </c>
      <c r="H484" s="133" t="str">
        <f t="shared" ca="1" si="51"/>
        <v/>
      </c>
      <c r="I484" s="134" t="str">
        <f t="shared" ca="1" si="52"/>
        <v/>
      </c>
      <c r="J484" s="133" t="str">
        <f t="shared" ca="1" si="53"/>
        <v/>
      </c>
      <c r="K484" s="147" t="str">
        <f t="shared" ca="1" si="55"/>
        <v/>
      </c>
      <c r="L484" s="10"/>
      <c r="M484" s="9"/>
      <c r="N484" s="9"/>
      <c r="O484" s="9"/>
    </row>
    <row r="485" spans="2:15" x14ac:dyDescent="0.3">
      <c r="B485" s="9"/>
      <c r="C485" s="10"/>
      <c r="D485" s="130" t="str">
        <f t="shared" ca="1" si="49"/>
        <v/>
      </c>
      <c r="E485" s="13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132" t="str">
        <f t="shared" ca="1" si="54"/>
        <v/>
      </c>
      <c r="G485" s="132" t="str">
        <f t="shared" ca="1" si="50"/>
        <v/>
      </c>
      <c r="H485" s="133" t="str">
        <f t="shared" ca="1" si="51"/>
        <v/>
      </c>
      <c r="I485" s="134" t="str">
        <f t="shared" ca="1" si="52"/>
        <v/>
      </c>
      <c r="J485" s="133" t="str">
        <f t="shared" ca="1" si="53"/>
        <v/>
      </c>
      <c r="K485" s="147" t="str">
        <f t="shared" ca="1" si="55"/>
        <v/>
      </c>
      <c r="L485" s="10"/>
      <c r="M485" s="9"/>
      <c r="N485" s="9"/>
      <c r="O485" s="9"/>
    </row>
    <row r="486" spans="2:15" x14ac:dyDescent="0.3">
      <c r="B486" s="9"/>
      <c r="C486" s="10"/>
      <c r="D486" s="130" t="str">
        <f t="shared" ca="1" si="49"/>
        <v/>
      </c>
      <c r="E486" s="13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132" t="str">
        <f t="shared" ca="1" si="54"/>
        <v/>
      </c>
      <c r="G486" s="132" t="str">
        <f t="shared" ca="1" si="50"/>
        <v/>
      </c>
      <c r="H486" s="133" t="str">
        <f t="shared" ca="1" si="51"/>
        <v/>
      </c>
      <c r="I486" s="134" t="str">
        <f t="shared" ca="1" si="52"/>
        <v/>
      </c>
      <c r="J486" s="133" t="str">
        <f t="shared" ca="1" si="53"/>
        <v/>
      </c>
      <c r="K486" s="147" t="str">
        <f t="shared" ca="1" si="55"/>
        <v/>
      </c>
      <c r="L486" s="10"/>
      <c r="M486" s="9"/>
      <c r="N486" s="9"/>
      <c r="O486" s="9"/>
    </row>
    <row r="487" spans="2:15" x14ac:dyDescent="0.3">
      <c r="B487" s="9"/>
      <c r="C487" s="10"/>
      <c r="D487" s="130" t="str">
        <f t="shared" ca="1" si="49"/>
        <v/>
      </c>
      <c r="E487" s="13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132" t="str">
        <f t="shared" ca="1" si="54"/>
        <v/>
      </c>
      <c r="G487" s="132" t="str">
        <f t="shared" ca="1" si="50"/>
        <v/>
      </c>
      <c r="H487" s="133" t="str">
        <f t="shared" ca="1" si="51"/>
        <v/>
      </c>
      <c r="I487" s="134" t="str">
        <f t="shared" ca="1" si="52"/>
        <v/>
      </c>
      <c r="J487" s="133" t="str">
        <f t="shared" ca="1" si="53"/>
        <v/>
      </c>
      <c r="K487" s="147" t="str">
        <f t="shared" ca="1" si="55"/>
        <v/>
      </c>
      <c r="L487" s="10"/>
      <c r="M487" s="9"/>
      <c r="N487" s="9"/>
      <c r="O487" s="9"/>
    </row>
    <row r="488" spans="2:15" x14ac:dyDescent="0.3">
      <c r="B488" s="9"/>
      <c r="C488" s="10"/>
      <c r="D488" s="130" t="str">
        <f t="shared" ca="1" si="49"/>
        <v/>
      </c>
      <c r="E488" s="13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132" t="str">
        <f t="shared" ca="1" si="54"/>
        <v/>
      </c>
      <c r="G488" s="132" t="str">
        <f t="shared" ca="1" si="50"/>
        <v/>
      </c>
      <c r="H488" s="133" t="str">
        <f t="shared" ca="1" si="51"/>
        <v/>
      </c>
      <c r="I488" s="134" t="str">
        <f t="shared" ca="1" si="52"/>
        <v/>
      </c>
      <c r="J488" s="133" t="str">
        <f t="shared" ca="1" si="53"/>
        <v/>
      </c>
      <c r="K488" s="147" t="str">
        <f t="shared" ca="1" si="55"/>
        <v/>
      </c>
      <c r="L488" s="10"/>
      <c r="M488" s="9"/>
      <c r="N488" s="9"/>
      <c r="O488" s="9"/>
    </row>
    <row r="489" spans="2:15" x14ac:dyDescent="0.3">
      <c r="B489" s="9"/>
      <c r="C489" s="10"/>
      <c r="D489" s="130" t="str">
        <f t="shared" ca="1" si="49"/>
        <v/>
      </c>
      <c r="E489" s="13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132" t="str">
        <f t="shared" ca="1" si="54"/>
        <v/>
      </c>
      <c r="G489" s="132" t="str">
        <f t="shared" ca="1" si="50"/>
        <v/>
      </c>
      <c r="H489" s="133" t="str">
        <f t="shared" ca="1" si="51"/>
        <v/>
      </c>
      <c r="I489" s="134" t="str">
        <f t="shared" ca="1" si="52"/>
        <v/>
      </c>
      <c r="J489" s="133" t="str">
        <f t="shared" ca="1" si="53"/>
        <v/>
      </c>
      <c r="K489" s="147" t="str">
        <f t="shared" ca="1" si="55"/>
        <v/>
      </c>
      <c r="L489" s="10"/>
      <c r="M489" s="9"/>
      <c r="N489" s="9"/>
      <c r="O489" s="9"/>
    </row>
    <row r="490" spans="2:15" x14ac:dyDescent="0.3">
      <c r="B490" s="9"/>
      <c r="C490" s="10"/>
      <c r="D490" s="130" t="str">
        <f t="shared" ca="1" si="49"/>
        <v/>
      </c>
      <c r="E490" s="13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132" t="str">
        <f t="shared" ca="1" si="54"/>
        <v/>
      </c>
      <c r="G490" s="132" t="str">
        <f t="shared" ca="1" si="50"/>
        <v/>
      </c>
      <c r="H490" s="133" t="str">
        <f t="shared" ca="1" si="51"/>
        <v/>
      </c>
      <c r="I490" s="134" t="str">
        <f t="shared" ca="1" si="52"/>
        <v/>
      </c>
      <c r="J490" s="133" t="str">
        <f t="shared" ca="1" si="53"/>
        <v/>
      </c>
      <c r="K490" s="147" t="str">
        <f t="shared" ca="1" si="55"/>
        <v/>
      </c>
      <c r="L490" s="10"/>
      <c r="M490" s="9"/>
      <c r="N490" s="9"/>
      <c r="O490" s="9"/>
    </row>
    <row r="491" spans="2:15" x14ac:dyDescent="0.3">
      <c r="B491" s="9"/>
      <c r="C491" s="10"/>
      <c r="D491" s="130" t="str">
        <f t="shared" ca="1" si="49"/>
        <v/>
      </c>
      <c r="E491" s="13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132" t="str">
        <f t="shared" ca="1" si="54"/>
        <v/>
      </c>
      <c r="G491" s="132" t="str">
        <f t="shared" ca="1" si="50"/>
        <v/>
      </c>
      <c r="H491" s="133" t="str">
        <f t="shared" ca="1" si="51"/>
        <v/>
      </c>
      <c r="I491" s="134" t="str">
        <f t="shared" ca="1" si="52"/>
        <v/>
      </c>
      <c r="J491" s="133" t="str">
        <f t="shared" ca="1" si="53"/>
        <v/>
      </c>
      <c r="K491" s="147" t="str">
        <f t="shared" ca="1" si="55"/>
        <v/>
      </c>
      <c r="L491" s="10"/>
      <c r="M491" s="9"/>
      <c r="N491" s="9"/>
      <c r="O491" s="9"/>
    </row>
    <row r="492" spans="2:15" x14ac:dyDescent="0.3">
      <c r="B492" s="9"/>
      <c r="C492" s="10"/>
      <c r="D492" s="130" t="str">
        <f t="shared" ca="1" si="49"/>
        <v/>
      </c>
      <c r="E492" s="13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132" t="str">
        <f t="shared" ca="1" si="54"/>
        <v/>
      </c>
      <c r="G492" s="132" t="str">
        <f t="shared" ca="1" si="50"/>
        <v/>
      </c>
      <c r="H492" s="133" t="str">
        <f t="shared" ca="1" si="51"/>
        <v/>
      </c>
      <c r="I492" s="134" t="str">
        <f t="shared" ca="1" si="52"/>
        <v/>
      </c>
      <c r="J492" s="133" t="str">
        <f t="shared" ca="1" si="53"/>
        <v/>
      </c>
      <c r="K492" s="147" t="str">
        <f t="shared" ca="1" si="55"/>
        <v/>
      </c>
      <c r="L492" s="10"/>
      <c r="M492" s="9"/>
      <c r="N492" s="9"/>
      <c r="O492" s="9"/>
    </row>
    <row r="493" spans="2:15" x14ac:dyDescent="0.3">
      <c r="B493" s="9"/>
      <c r="C493" s="10"/>
      <c r="D493" s="130" t="str">
        <f t="shared" ca="1" si="49"/>
        <v/>
      </c>
      <c r="E493" s="13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132" t="str">
        <f t="shared" ca="1" si="54"/>
        <v/>
      </c>
      <c r="G493" s="132" t="str">
        <f t="shared" ca="1" si="50"/>
        <v/>
      </c>
      <c r="H493" s="133" t="str">
        <f t="shared" ca="1" si="51"/>
        <v/>
      </c>
      <c r="I493" s="134" t="str">
        <f t="shared" ca="1" si="52"/>
        <v/>
      </c>
      <c r="J493" s="133" t="str">
        <f t="shared" ca="1" si="53"/>
        <v/>
      </c>
      <c r="K493" s="147" t="str">
        <f t="shared" ca="1" si="55"/>
        <v/>
      </c>
      <c r="L493" s="10"/>
      <c r="M493" s="9"/>
      <c r="N493" s="9"/>
      <c r="O493" s="9"/>
    </row>
    <row r="494" spans="2:15" x14ac:dyDescent="0.3">
      <c r="B494" s="9"/>
      <c r="C494" s="10"/>
      <c r="D494" s="130" t="str">
        <f t="shared" ca="1" si="49"/>
        <v/>
      </c>
      <c r="E494" s="13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132" t="str">
        <f t="shared" ca="1" si="54"/>
        <v/>
      </c>
      <c r="G494" s="132" t="str">
        <f t="shared" ca="1" si="50"/>
        <v/>
      </c>
      <c r="H494" s="133" t="str">
        <f t="shared" ca="1" si="51"/>
        <v/>
      </c>
      <c r="I494" s="134" t="str">
        <f t="shared" ca="1" si="52"/>
        <v/>
      </c>
      <c r="J494" s="133" t="str">
        <f t="shared" ca="1" si="53"/>
        <v/>
      </c>
      <c r="K494" s="147" t="str">
        <f t="shared" ca="1" si="55"/>
        <v/>
      </c>
      <c r="L494" s="10"/>
      <c r="M494" s="9"/>
      <c r="N494" s="9"/>
      <c r="O494" s="9"/>
    </row>
    <row r="495" spans="2:15" x14ac:dyDescent="0.3">
      <c r="B495" s="9"/>
      <c r="C495" s="10"/>
      <c r="D495" s="130" t="str">
        <f t="shared" ca="1" si="49"/>
        <v/>
      </c>
      <c r="E495" s="13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132" t="str">
        <f t="shared" ca="1" si="54"/>
        <v/>
      </c>
      <c r="G495" s="132" t="str">
        <f t="shared" ca="1" si="50"/>
        <v/>
      </c>
      <c r="H495" s="133" t="str">
        <f t="shared" ca="1" si="51"/>
        <v/>
      </c>
      <c r="I495" s="134" t="str">
        <f t="shared" ca="1" si="52"/>
        <v/>
      </c>
      <c r="J495" s="133" t="str">
        <f t="shared" ca="1" si="53"/>
        <v/>
      </c>
      <c r="K495" s="147" t="str">
        <f t="shared" ca="1" si="55"/>
        <v/>
      </c>
      <c r="L495" s="10"/>
      <c r="M495" s="9"/>
      <c r="N495" s="9"/>
      <c r="O495" s="9"/>
    </row>
    <row r="496" spans="2:15" x14ac:dyDescent="0.3">
      <c r="B496" s="9"/>
      <c r="C496" s="10"/>
      <c r="D496" s="130" t="str">
        <f t="shared" ca="1" si="49"/>
        <v/>
      </c>
      <c r="E496" s="13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132" t="str">
        <f t="shared" ca="1" si="54"/>
        <v/>
      </c>
      <c r="G496" s="132" t="str">
        <f t="shared" ca="1" si="50"/>
        <v/>
      </c>
      <c r="H496" s="133" t="str">
        <f t="shared" ca="1" si="51"/>
        <v/>
      </c>
      <c r="I496" s="134" t="str">
        <f t="shared" ca="1" si="52"/>
        <v/>
      </c>
      <c r="J496" s="133" t="str">
        <f t="shared" ca="1" si="53"/>
        <v/>
      </c>
      <c r="K496" s="147" t="str">
        <f t="shared" ca="1" si="55"/>
        <v/>
      </c>
      <c r="L496" s="10"/>
      <c r="M496" s="9"/>
      <c r="N496" s="9"/>
      <c r="O496" s="9"/>
    </row>
    <row r="497" spans="2:15" x14ac:dyDescent="0.3">
      <c r="B497" s="9"/>
      <c r="C497" s="10"/>
      <c r="D497" s="130" t="str">
        <f t="shared" ca="1" si="49"/>
        <v/>
      </c>
      <c r="E497" s="13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132" t="str">
        <f t="shared" ca="1" si="54"/>
        <v/>
      </c>
      <c r="G497" s="132" t="str">
        <f t="shared" ca="1" si="50"/>
        <v/>
      </c>
      <c r="H497" s="133" t="str">
        <f t="shared" ca="1" si="51"/>
        <v/>
      </c>
      <c r="I497" s="134" t="str">
        <f t="shared" ca="1" si="52"/>
        <v/>
      </c>
      <c r="J497" s="133" t="str">
        <f t="shared" ca="1" si="53"/>
        <v/>
      </c>
      <c r="K497" s="147" t="str">
        <f t="shared" ca="1" si="55"/>
        <v/>
      </c>
      <c r="L497" s="10"/>
      <c r="M497" s="9"/>
      <c r="N497" s="9"/>
      <c r="O497" s="9"/>
    </row>
    <row r="498" spans="2:15" x14ac:dyDescent="0.3">
      <c r="B498" s="9"/>
      <c r="C498" s="10"/>
      <c r="D498" s="130" t="str">
        <f t="shared" ca="1" si="49"/>
        <v/>
      </c>
      <c r="E498" s="13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132" t="str">
        <f t="shared" ca="1" si="54"/>
        <v/>
      </c>
      <c r="G498" s="132" t="str">
        <f t="shared" ca="1" si="50"/>
        <v/>
      </c>
      <c r="H498" s="133" t="str">
        <f t="shared" ca="1" si="51"/>
        <v/>
      </c>
      <c r="I498" s="134" t="str">
        <f t="shared" ca="1" si="52"/>
        <v/>
      </c>
      <c r="J498" s="133" t="str">
        <f t="shared" ca="1" si="53"/>
        <v/>
      </c>
      <c r="K498" s="147" t="str">
        <f t="shared" ca="1" si="55"/>
        <v/>
      </c>
      <c r="L498" s="10"/>
      <c r="M498" s="9"/>
      <c r="N498" s="9"/>
      <c r="O498" s="9"/>
    </row>
    <row r="499" spans="2:15" x14ac:dyDescent="0.3">
      <c r="B499" s="9"/>
      <c r="C499" s="10"/>
      <c r="D499" s="130" t="str">
        <f t="shared" ca="1" si="49"/>
        <v/>
      </c>
      <c r="E499" s="13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132" t="str">
        <f t="shared" ca="1" si="54"/>
        <v/>
      </c>
      <c r="G499" s="132" t="str">
        <f t="shared" ca="1" si="50"/>
        <v/>
      </c>
      <c r="H499" s="133" t="str">
        <f t="shared" ca="1" si="51"/>
        <v/>
      </c>
      <c r="I499" s="134" t="str">
        <f t="shared" ca="1" si="52"/>
        <v/>
      </c>
      <c r="J499" s="133" t="str">
        <f t="shared" ca="1" si="53"/>
        <v/>
      </c>
      <c r="K499" s="147" t="str">
        <f t="shared" ca="1" si="55"/>
        <v/>
      </c>
      <c r="L499" s="10"/>
      <c r="M499" s="9"/>
      <c r="N499" s="9"/>
      <c r="O499" s="9"/>
    </row>
    <row r="500" spans="2:15" x14ac:dyDescent="0.3">
      <c r="B500" s="9"/>
      <c r="C500" s="10"/>
      <c r="D500" s="130" t="str">
        <f t="shared" ca="1" si="49"/>
        <v/>
      </c>
      <c r="E500" s="13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132" t="str">
        <f t="shared" ca="1" si="54"/>
        <v/>
      </c>
      <c r="G500" s="132" t="str">
        <f t="shared" ca="1" si="50"/>
        <v/>
      </c>
      <c r="H500" s="133" t="str">
        <f t="shared" ca="1" si="51"/>
        <v/>
      </c>
      <c r="I500" s="134" t="str">
        <f t="shared" ca="1" si="52"/>
        <v/>
      </c>
      <c r="J500" s="133" t="str">
        <f t="shared" ca="1" si="53"/>
        <v/>
      </c>
      <c r="K500" s="147" t="str">
        <f t="shared" ca="1" si="55"/>
        <v/>
      </c>
      <c r="L500" s="10"/>
      <c r="M500" s="9"/>
      <c r="N500" s="9"/>
      <c r="O500" s="9"/>
    </row>
    <row r="501" spans="2:15" x14ac:dyDescent="0.3">
      <c r="B501" s="9"/>
      <c r="C501" s="10"/>
      <c r="D501" s="130" t="str">
        <f t="shared" ca="1" si="49"/>
        <v/>
      </c>
      <c r="E501" s="13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132" t="str">
        <f t="shared" ca="1" si="54"/>
        <v/>
      </c>
      <c r="G501" s="132" t="str">
        <f t="shared" ca="1" si="50"/>
        <v/>
      </c>
      <c r="H501" s="133" t="str">
        <f t="shared" ca="1" si="51"/>
        <v/>
      </c>
      <c r="I501" s="134" t="str">
        <f t="shared" ca="1" si="52"/>
        <v/>
      </c>
      <c r="J501" s="133" t="str">
        <f t="shared" ca="1" si="53"/>
        <v/>
      </c>
      <c r="K501" s="147" t="str">
        <f t="shared" ca="1" si="55"/>
        <v/>
      </c>
      <c r="L501" s="10"/>
      <c r="M501" s="9"/>
      <c r="N501" s="9"/>
      <c r="O501" s="9"/>
    </row>
    <row r="502" spans="2:15" x14ac:dyDescent="0.3">
      <c r="B502" s="9"/>
      <c r="C502" s="10"/>
      <c r="D502" s="130" t="str">
        <f t="shared" ca="1" si="49"/>
        <v/>
      </c>
      <c r="E502" s="13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132" t="str">
        <f t="shared" ca="1" si="54"/>
        <v/>
      </c>
      <c r="G502" s="132" t="str">
        <f t="shared" ca="1" si="50"/>
        <v/>
      </c>
      <c r="H502" s="133" t="str">
        <f t="shared" ca="1" si="51"/>
        <v/>
      </c>
      <c r="I502" s="134" t="str">
        <f t="shared" ca="1" si="52"/>
        <v/>
      </c>
      <c r="J502" s="133" t="str">
        <f t="shared" ca="1" si="53"/>
        <v/>
      </c>
      <c r="K502" s="147" t="str">
        <f t="shared" ca="1" si="55"/>
        <v/>
      </c>
      <c r="L502" s="10"/>
      <c r="M502" s="9"/>
      <c r="N502" s="9"/>
      <c r="O502" s="9"/>
    </row>
    <row r="503" spans="2:15" x14ac:dyDescent="0.3">
      <c r="B503" s="9"/>
      <c r="C503" s="10"/>
      <c r="D503" s="130" t="str">
        <f t="shared" ca="1" si="49"/>
        <v/>
      </c>
      <c r="E503" s="13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132" t="str">
        <f t="shared" ca="1" si="54"/>
        <v/>
      </c>
      <c r="G503" s="132" t="str">
        <f t="shared" ca="1" si="50"/>
        <v/>
      </c>
      <c r="H503" s="133" t="str">
        <f t="shared" ca="1" si="51"/>
        <v/>
      </c>
      <c r="I503" s="134" t="str">
        <f t="shared" ca="1" si="52"/>
        <v/>
      </c>
      <c r="J503" s="133" t="str">
        <f t="shared" ca="1" si="53"/>
        <v/>
      </c>
      <c r="K503" s="147" t="str">
        <f t="shared" ca="1" si="55"/>
        <v/>
      </c>
      <c r="L503" s="10"/>
      <c r="M503" s="9"/>
      <c r="N503" s="9"/>
      <c r="O503" s="9"/>
    </row>
    <row r="504" spans="2:15" x14ac:dyDescent="0.3">
      <c r="B504" s="9"/>
      <c r="C504" s="10"/>
      <c r="D504" s="130" t="str">
        <f t="shared" ca="1" si="49"/>
        <v/>
      </c>
      <c r="E504" s="13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132" t="str">
        <f t="shared" ca="1" si="54"/>
        <v/>
      </c>
      <c r="G504" s="132" t="str">
        <f t="shared" ca="1" si="50"/>
        <v/>
      </c>
      <c r="H504" s="133" t="str">
        <f t="shared" ca="1" si="51"/>
        <v/>
      </c>
      <c r="I504" s="134" t="str">
        <f t="shared" ca="1" si="52"/>
        <v/>
      </c>
      <c r="J504" s="133" t="str">
        <f t="shared" ca="1" si="53"/>
        <v/>
      </c>
      <c r="K504" s="147" t="str">
        <f t="shared" ca="1" si="55"/>
        <v/>
      </c>
      <c r="L504" s="10"/>
      <c r="M504" s="9"/>
      <c r="N504" s="9"/>
      <c r="O504" s="9"/>
    </row>
    <row r="505" spans="2:15" x14ac:dyDescent="0.3">
      <c r="B505" s="9"/>
      <c r="C505" s="10"/>
      <c r="D505" s="130" t="str">
        <f t="shared" ca="1" si="49"/>
        <v/>
      </c>
      <c r="E505" s="13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132" t="str">
        <f t="shared" ca="1" si="54"/>
        <v/>
      </c>
      <c r="G505" s="132" t="str">
        <f t="shared" ca="1" si="50"/>
        <v/>
      </c>
      <c r="H505" s="133" t="str">
        <f t="shared" ca="1" si="51"/>
        <v/>
      </c>
      <c r="I505" s="134" t="str">
        <f t="shared" ca="1" si="52"/>
        <v/>
      </c>
      <c r="J505" s="133" t="str">
        <f t="shared" ca="1" si="53"/>
        <v/>
      </c>
      <c r="K505" s="147" t="str">
        <f t="shared" ca="1" si="55"/>
        <v/>
      </c>
      <c r="L505" s="10"/>
      <c r="M505" s="9"/>
      <c r="N505" s="9"/>
      <c r="O505" s="9"/>
    </row>
    <row r="506" spans="2:15" x14ac:dyDescent="0.3">
      <c r="B506" s="9"/>
      <c r="C506" s="10"/>
      <c r="D506" s="130" t="str">
        <f t="shared" ca="1" si="49"/>
        <v/>
      </c>
      <c r="E506" s="13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132" t="str">
        <f t="shared" ca="1" si="54"/>
        <v/>
      </c>
      <c r="G506" s="132" t="str">
        <f t="shared" ca="1" si="50"/>
        <v/>
      </c>
      <c r="H506" s="133" t="str">
        <f t="shared" ca="1" si="51"/>
        <v/>
      </c>
      <c r="I506" s="134" t="str">
        <f t="shared" ca="1" si="52"/>
        <v/>
      </c>
      <c r="J506" s="133" t="str">
        <f t="shared" ca="1" si="53"/>
        <v/>
      </c>
      <c r="K506" s="147" t="str">
        <f t="shared" ca="1" si="55"/>
        <v/>
      </c>
      <c r="L506" s="10"/>
      <c r="M506" s="9"/>
      <c r="N506" s="9"/>
      <c r="O506" s="9"/>
    </row>
    <row r="507" spans="2:15" x14ac:dyDescent="0.3">
      <c r="B507" s="9"/>
      <c r="C507" s="10"/>
      <c r="D507" s="130" t="str">
        <f t="shared" ca="1" si="49"/>
        <v/>
      </c>
      <c r="E507" s="13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132" t="str">
        <f t="shared" ca="1" si="54"/>
        <v/>
      </c>
      <c r="G507" s="132" t="str">
        <f t="shared" ca="1" si="50"/>
        <v/>
      </c>
      <c r="H507" s="133" t="str">
        <f t="shared" ca="1" si="51"/>
        <v/>
      </c>
      <c r="I507" s="134" t="str">
        <f t="shared" ca="1" si="52"/>
        <v/>
      </c>
      <c r="J507" s="133" t="str">
        <f t="shared" ca="1" si="53"/>
        <v/>
      </c>
      <c r="K507" s="147" t="str">
        <f t="shared" ca="1" si="55"/>
        <v/>
      </c>
      <c r="L507" s="10"/>
      <c r="M507" s="9"/>
      <c r="N507" s="9"/>
      <c r="O507" s="9"/>
    </row>
    <row r="508" spans="2:15" x14ac:dyDescent="0.3">
      <c r="B508" s="9"/>
      <c r="C508" s="10"/>
      <c r="D508" s="130" t="str">
        <f t="shared" ca="1" si="49"/>
        <v/>
      </c>
      <c r="E508" s="13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132" t="str">
        <f t="shared" ca="1" si="54"/>
        <v/>
      </c>
      <c r="G508" s="132" t="str">
        <f t="shared" ca="1" si="50"/>
        <v/>
      </c>
      <c r="H508" s="133" t="str">
        <f t="shared" ca="1" si="51"/>
        <v/>
      </c>
      <c r="I508" s="134" t="str">
        <f t="shared" ca="1" si="52"/>
        <v/>
      </c>
      <c r="J508" s="133" t="str">
        <f t="shared" ca="1" si="53"/>
        <v/>
      </c>
      <c r="K508" s="147" t="str">
        <f t="shared" ca="1" si="55"/>
        <v/>
      </c>
      <c r="L508" s="10"/>
      <c r="M508" s="9"/>
      <c r="N508" s="9"/>
      <c r="O508" s="9"/>
    </row>
    <row r="509" spans="2:15" x14ac:dyDescent="0.3">
      <c r="B509" s="9"/>
      <c r="C509" s="10"/>
      <c r="D509" s="130" t="str">
        <f t="shared" ca="1" si="49"/>
        <v/>
      </c>
      <c r="E509" s="13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132" t="str">
        <f t="shared" ca="1" si="54"/>
        <v/>
      </c>
      <c r="G509" s="132" t="str">
        <f t="shared" ca="1" si="50"/>
        <v/>
      </c>
      <c r="H509" s="133" t="str">
        <f t="shared" ca="1" si="51"/>
        <v/>
      </c>
      <c r="I509" s="134" t="str">
        <f t="shared" ca="1" si="52"/>
        <v/>
      </c>
      <c r="J509" s="133" t="str">
        <f t="shared" ca="1" si="53"/>
        <v/>
      </c>
      <c r="K509" s="147" t="str">
        <f t="shared" ca="1" si="55"/>
        <v/>
      </c>
      <c r="L509" s="10"/>
      <c r="M509" s="9"/>
      <c r="N509" s="9"/>
      <c r="O509" s="9"/>
    </row>
    <row r="510" spans="2:15" x14ac:dyDescent="0.3">
      <c r="B510" s="9"/>
      <c r="C510" s="10"/>
      <c r="D510" s="130" t="str">
        <f t="shared" ca="1" si="49"/>
        <v/>
      </c>
      <c r="E510" s="13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132" t="str">
        <f t="shared" ca="1" si="54"/>
        <v/>
      </c>
      <c r="G510" s="132" t="str">
        <f t="shared" ca="1" si="50"/>
        <v/>
      </c>
      <c r="H510" s="133" t="str">
        <f t="shared" ca="1" si="51"/>
        <v/>
      </c>
      <c r="I510" s="134" t="str">
        <f t="shared" ca="1" si="52"/>
        <v/>
      </c>
      <c r="J510" s="133" t="str">
        <f t="shared" ca="1" si="53"/>
        <v/>
      </c>
      <c r="K510" s="147" t="str">
        <f t="shared" ca="1" si="55"/>
        <v/>
      </c>
      <c r="L510" s="10"/>
      <c r="M510" s="9"/>
      <c r="N510" s="9"/>
      <c r="O510" s="9"/>
    </row>
    <row r="511" spans="2:15" x14ac:dyDescent="0.3">
      <c r="B511" s="9"/>
      <c r="C511" s="10"/>
      <c r="D511" s="130" t="str">
        <f t="shared" ca="1" si="49"/>
        <v/>
      </c>
      <c r="E511" s="13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132" t="str">
        <f t="shared" ca="1" si="54"/>
        <v/>
      </c>
      <c r="G511" s="132" t="str">
        <f t="shared" ca="1" si="50"/>
        <v/>
      </c>
      <c r="H511" s="133" t="str">
        <f t="shared" ca="1" si="51"/>
        <v/>
      </c>
      <c r="I511" s="134" t="str">
        <f t="shared" ca="1" si="52"/>
        <v/>
      </c>
      <c r="J511" s="133" t="str">
        <f t="shared" ca="1" si="53"/>
        <v/>
      </c>
      <c r="K511" s="147" t="str">
        <f t="shared" ca="1" si="55"/>
        <v/>
      </c>
      <c r="L511" s="10"/>
      <c r="M511" s="9"/>
      <c r="N511" s="9"/>
      <c r="O511" s="9"/>
    </row>
    <row r="512" spans="2:15" x14ac:dyDescent="0.3">
      <c r="B512" s="9"/>
      <c r="C512" s="10"/>
      <c r="D512" s="130" t="str">
        <f t="shared" ca="1" si="49"/>
        <v/>
      </c>
      <c r="E512" s="13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132" t="str">
        <f t="shared" ca="1" si="54"/>
        <v/>
      </c>
      <c r="G512" s="132" t="str">
        <f t="shared" ca="1" si="50"/>
        <v/>
      </c>
      <c r="H512" s="133" t="str">
        <f t="shared" ca="1" si="51"/>
        <v/>
      </c>
      <c r="I512" s="134" t="str">
        <f t="shared" ca="1" si="52"/>
        <v/>
      </c>
      <c r="J512" s="133" t="str">
        <f t="shared" ca="1" si="53"/>
        <v/>
      </c>
      <c r="K512" s="147" t="str">
        <f t="shared" ca="1" si="55"/>
        <v/>
      </c>
      <c r="L512" s="10"/>
      <c r="M512" s="9"/>
      <c r="N512" s="9"/>
      <c r="O512" s="9"/>
    </row>
    <row r="513" spans="2:15" x14ac:dyDescent="0.3">
      <c r="B513" s="9"/>
      <c r="C513" s="10"/>
      <c r="D513" s="130" t="str">
        <f t="shared" ca="1" si="49"/>
        <v/>
      </c>
      <c r="E513" s="13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132" t="str">
        <f t="shared" ca="1" si="54"/>
        <v/>
      </c>
      <c r="G513" s="132" t="str">
        <f t="shared" ca="1" si="50"/>
        <v/>
      </c>
      <c r="H513" s="133" t="str">
        <f t="shared" ca="1" si="51"/>
        <v/>
      </c>
      <c r="I513" s="134" t="str">
        <f t="shared" ca="1" si="52"/>
        <v/>
      </c>
      <c r="J513" s="133" t="str">
        <f t="shared" ca="1" si="53"/>
        <v/>
      </c>
      <c r="K513" s="147" t="str">
        <f t="shared" ca="1" si="55"/>
        <v/>
      </c>
      <c r="L513" s="10"/>
      <c r="M513" s="9"/>
      <c r="N513" s="9"/>
      <c r="O513" s="9"/>
    </row>
    <row r="514" spans="2:15" x14ac:dyDescent="0.3">
      <c r="B514" s="9"/>
      <c r="C514" s="10"/>
      <c r="D514" s="130" t="str">
        <f t="shared" ca="1" si="49"/>
        <v/>
      </c>
      <c r="E514" s="13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132" t="str">
        <f t="shared" ca="1" si="54"/>
        <v/>
      </c>
      <c r="G514" s="132" t="str">
        <f t="shared" ca="1" si="50"/>
        <v/>
      </c>
      <c r="H514" s="133" t="str">
        <f t="shared" ca="1" si="51"/>
        <v/>
      </c>
      <c r="I514" s="134" t="str">
        <f t="shared" ca="1" si="52"/>
        <v/>
      </c>
      <c r="J514" s="133" t="str">
        <f t="shared" ca="1" si="53"/>
        <v/>
      </c>
      <c r="K514" s="147" t="str">
        <f t="shared" ca="1" si="55"/>
        <v/>
      </c>
      <c r="L514" s="10"/>
      <c r="M514" s="9"/>
      <c r="N514" s="9"/>
      <c r="O514" s="9"/>
    </row>
    <row r="515" spans="2:15" x14ac:dyDescent="0.3">
      <c r="B515" s="9"/>
      <c r="C515" s="10"/>
      <c r="D515" s="130" t="str">
        <f t="shared" ca="1" si="49"/>
        <v/>
      </c>
      <c r="E515" s="13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132" t="str">
        <f t="shared" ca="1" si="54"/>
        <v/>
      </c>
      <c r="G515" s="132" t="str">
        <f t="shared" ca="1" si="50"/>
        <v/>
      </c>
      <c r="H515" s="133" t="str">
        <f t="shared" ca="1" si="51"/>
        <v/>
      </c>
      <c r="I515" s="134" t="str">
        <f t="shared" ca="1" si="52"/>
        <v/>
      </c>
      <c r="J515" s="133" t="str">
        <f t="shared" ca="1" si="53"/>
        <v/>
      </c>
      <c r="K515" s="147" t="str">
        <f t="shared" ca="1" si="55"/>
        <v/>
      </c>
      <c r="L515" s="10"/>
      <c r="M515" s="9"/>
      <c r="N515" s="9"/>
      <c r="O515" s="9"/>
    </row>
    <row r="516" spans="2:15" x14ac:dyDescent="0.3">
      <c r="B516" s="9"/>
      <c r="C516" s="10"/>
      <c r="D516" s="130" t="str">
        <f t="shared" ca="1" si="49"/>
        <v/>
      </c>
      <c r="E516" s="13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132" t="str">
        <f t="shared" ca="1" si="54"/>
        <v/>
      </c>
      <c r="G516" s="132" t="str">
        <f t="shared" ca="1" si="50"/>
        <v/>
      </c>
      <c r="H516" s="133" t="str">
        <f t="shared" ca="1" si="51"/>
        <v/>
      </c>
      <c r="I516" s="134" t="str">
        <f t="shared" ca="1" si="52"/>
        <v/>
      </c>
      <c r="J516" s="133" t="str">
        <f t="shared" ca="1" si="53"/>
        <v/>
      </c>
      <c r="K516" s="147" t="str">
        <f t="shared" ca="1" si="55"/>
        <v/>
      </c>
      <c r="L516" s="10"/>
      <c r="M516" s="9"/>
      <c r="N516" s="9"/>
      <c r="O516" s="9"/>
    </row>
    <row r="517" spans="2:15" x14ac:dyDescent="0.3">
      <c r="B517" s="9"/>
      <c r="C517" s="10"/>
      <c r="D517" s="130" t="str">
        <f t="shared" ca="1" si="49"/>
        <v/>
      </c>
      <c r="E517" s="13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132" t="str">
        <f t="shared" ca="1" si="54"/>
        <v/>
      </c>
      <c r="G517" s="132" t="str">
        <f t="shared" ca="1" si="50"/>
        <v/>
      </c>
      <c r="H517" s="133" t="str">
        <f t="shared" ca="1" si="51"/>
        <v/>
      </c>
      <c r="I517" s="134" t="str">
        <f t="shared" ca="1" si="52"/>
        <v/>
      </c>
      <c r="J517" s="133" t="str">
        <f t="shared" ca="1" si="53"/>
        <v/>
      </c>
      <c r="K517" s="147" t="str">
        <f t="shared" ca="1" si="55"/>
        <v/>
      </c>
      <c r="L517" s="10"/>
      <c r="M517" s="9"/>
      <c r="N517" s="9"/>
      <c r="O517" s="9"/>
    </row>
    <row r="518" spans="2:15" x14ac:dyDescent="0.3">
      <c r="B518" s="9"/>
      <c r="C518" s="10"/>
      <c r="D518" s="130" t="str">
        <f t="shared" ca="1" si="49"/>
        <v/>
      </c>
      <c r="E518" s="13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132" t="str">
        <f t="shared" ca="1" si="54"/>
        <v/>
      </c>
      <c r="G518" s="132" t="str">
        <f t="shared" ca="1" si="50"/>
        <v/>
      </c>
      <c r="H518" s="133" t="str">
        <f t="shared" ca="1" si="51"/>
        <v/>
      </c>
      <c r="I518" s="134" t="str">
        <f t="shared" ca="1" si="52"/>
        <v/>
      </c>
      <c r="J518" s="133" t="str">
        <f t="shared" ca="1" si="53"/>
        <v/>
      </c>
      <c r="K518" s="147" t="str">
        <f t="shared" ca="1" si="55"/>
        <v/>
      </c>
      <c r="L518" s="10"/>
      <c r="M518" s="9"/>
      <c r="N518" s="9"/>
      <c r="O518" s="9"/>
    </row>
    <row r="519" spans="2:15" x14ac:dyDescent="0.3">
      <c r="B519" s="9"/>
      <c r="C519" s="10"/>
      <c r="D519" s="130" t="str">
        <f t="shared" ca="1" si="49"/>
        <v/>
      </c>
      <c r="E519" s="13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132" t="str">
        <f t="shared" ca="1" si="54"/>
        <v/>
      </c>
      <c r="G519" s="132" t="str">
        <f t="shared" ca="1" si="50"/>
        <v/>
      </c>
      <c r="H519" s="133" t="str">
        <f t="shared" ca="1" si="51"/>
        <v/>
      </c>
      <c r="I519" s="134" t="str">
        <f t="shared" ca="1" si="52"/>
        <v/>
      </c>
      <c r="J519" s="133" t="str">
        <f t="shared" ca="1" si="53"/>
        <v/>
      </c>
      <c r="K519" s="147" t="str">
        <f t="shared" ca="1" si="55"/>
        <v/>
      </c>
      <c r="L519" s="10"/>
      <c r="M519" s="9"/>
      <c r="N519" s="9"/>
      <c r="O519" s="9"/>
    </row>
    <row r="520" spans="2:15" x14ac:dyDescent="0.3">
      <c r="B520" s="9"/>
      <c r="C520" s="10"/>
      <c r="D520" s="130" t="str">
        <f t="shared" ca="1" si="49"/>
        <v/>
      </c>
      <c r="E520" s="13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132" t="str">
        <f t="shared" ca="1" si="54"/>
        <v/>
      </c>
      <c r="G520" s="132" t="str">
        <f t="shared" ca="1" si="50"/>
        <v/>
      </c>
      <c r="H520" s="133" t="str">
        <f t="shared" ca="1" si="51"/>
        <v/>
      </c>
      <c r="I520" s="134" t="str">
        <f t="shared" ca="1" si="52"/>
        <v/>
      </c>
      <c r="J520" s="133" t="str">
        <f t="shared" ca="1" si="53"/>
        <v/>
      </c>
      <c r="K520" s="147" t="str">
        <f t="shared" ca="1" si="55"/>
        <v/>
      </c>
      <c r="L520" s="10"/>
      <c r="M520" s="9"/>
      <c r="N520" s="9"/>
      <c r="O520" s="9"/>
    </row>
    <row r="521" spans="2:15" x14ac:dyDescent="0.3">
      <c r="B521" s="9"/>
      <c r="C521" s="10"/>
      <c r="D521" s="130" t="str">
        <f t="shared" ca="1" si="49"/>
        <v/>
      </c>
      <c r="E521" s="13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132" t="str">
        <f t="shared" ca="1" si="54"/>
        <v/>
      </c>
      <c r="G521" s="132" t="str">
        <f t="shared" ca="1" si="50"/>
        <v/>
      </c>
      <c r="H521" s="133" t="str">
        <f t="shared" ca="1" si="51"/>
        <v/>
      </c>
      <c r="I521" s="134" t="str">
        <f t="shared" ca="1" si="52"/>
        <v/>
      </c>
      <c r="J521" s="133" t="str">
        <f t="shared" ca="1" si="53"/>
        <v/>
      </c>
      <c r="K521" s="147" t="str">
        <f t="shared" ca="1" si="55"/>
        <v/>
      </c>
      <c r="L521" s="10"/>
      <c r="M521" s="9"/>
      <c r="N521" s="9"/>
      <c r="O521" s="9"/>
    </row>
    <row r="522" spans="2:15" x14ac:dyDescent="0.3">
      <c r="B522" s="9"/>
      <c r="C522" s="10"/>
      <c r="D522" s="130" t="str">
        <f t="shared" ca="1" si="49"/>
        <v/>
      </c>
      <c r="E522" s="13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132" t="str">
        <f t="shared" ca="1" si="54"/>
        <v/>
      </c>
      <c r="G522" s="132" t="str">
        <f t="shared" ca="1" si="50"/>
        <v/>
      </c>
      <c r="H522" s="133" t="str">
        <f t="shared" ca="1" si="51"/>
        <v/>
      </c>
      <c r="I522" s="134" t="str">
        <f t="shared" ca="1" si="52"/>
        <v/>
      </c>
      <c r="J522" s="133" t="str">
        <f t="shared" ca="1" si="53"/>
        <v/>
      </c>
      <c r="K522" s="147" t="str">
        <f t="shared" ca="1" si="55"/>
        <v/>
      </c>
      <c r="L522" s="10"/>
      <c r="M522" s="9"/>
      <c r="N522" s="9"/>
      <c r="O522" s="9"/>
    </row>
    <row r="523" spans="2:15" x14ac:dyDescent="0.3">
      <c r="B523" s="9"/>
      <c r="C523" s="10"/>
      <c r="D523" s="130" t="str">
        <f t="shared" ca="1" si="49"/>
        <v/>
      </c>
      <c r="E523" s="13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132" t="str">
        <f t="shared" ca="1" si="54"/>
        <v/>
      </c>
      <c r="G523" s="132" t="str">
        <f t="shared" ca="1" si="50"/>
        <v/>
      </c>
      <c r="H523" s="133" t="str">
        <f t="shared" ca="1" si="51"/>
        <v/>
      </c>
      <c r="I523" s="134" t="str">
        <f t="shared" ca="1" si="52"/>
        <v/>
      </c>
      <c r="J523" s="133" t="str">
        <f t="shared" ca="1" si="53"/>
        <v/>
      </c>
      <c r="K523" s="147" t="str">
        <f t="shared" ca="1" si="55"/>
        <v/>
      </c>
      <c r="L523" s="10"/>
      <c r="M523" s="9"/>
      <c r="N523" s="9"/>
      <c r="O523" s="9"/>
    </row>
    <row r="524" spans="2:15" x14ac:dyDescent="0.3">
      <c r="B524" s="9"/>
      <c r="C524" s="10"/>
      <c r="D524" s="130" t="str">
        <f t="shared" ca="1" si="49"/>
        <v/>
      </c>
      <c r="E524" s="13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132" t="str">
        <f t="shared" ca="1" si="54"/>
        <v/>
      </c>
      <c r="G524" s="132" t="str">
        <f t="shared" ca="1" si="50"/>
        <v/>
      </c>
      <c r="H524" s="133" t="str">
        <f t="shared" ca="1" si="51"/>
        <v/>
      </c>
      <c r="I524" s="134" t="str">
        <f t="shared" ca="1" si="52"/>
        <v/>
      </c>
      <c r="J524" s="133" t="str">
        <f t="shared" ca="1" si="53"/>
        <v/>
      </c>
      <c r="K524" s="147" t="str">
        <f t="shared" ca="1" si="55"/>
        <v/>
      </c>
      <c r="L524" s="10"/>
      <c r="M524" s="9"/>
      <c r="N524" s="9"/>
      <c r="O524" s="9"/>
    </row>
    <row r="525" spans="2:15" x14ac:dyDescent="0.3">
      <c r="B525" s="9"/>
      <c r="C525" s="10"/>
      <c r="D525" s="130" t="str">
        <f t="shared" ca="1" si="49"/>
        <v/>
      </c>
      <c r="E525" s="13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132" t="str">
        <f t="shared" ca="1" si="54"/>
        <v/>
      </c>
      <c r="G525" s="132" t="str">
        <f t="shared" ca="1" si="50"/>
        <v/>
      </c>
      <c r="H525" s="133" t="str">
        <f t="shared" ca="1" si="51"/>
        <v/>
      </c>
      <c r="I525" s="134" t="str">
        <f t="shared" ca="1" si="52"/>
        <v/>
      </c>
      <c r="J525" s="133" t="str">
        <f t="shared" ca="1" si="53"/>
        <v/>
      </c>
      <c r="K525" s="147" t="str">
        <f t="shared" ca="1" si="55"/>
        <v/>
      </c>
      <c r="L525" s="10"/>
      <c r="M525" s="9"/>
      <c r="N525" s="9"/>
      <c r="O525" s="9"/>
    </row>
    <row r="526" spans="2:15" x14ac:dyDescent="0.3">
      <c r="B526" s="9"/>
      <c r="C526" s="10"/>
      <c r="D526" s="130" t="str">
        <f t="shared" ca="1" si="49"/>
        <v/>
      </c>
      <c r="E526" s="13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132" t="str">
        <f t="shared" ca="1" si="54"/>
        <v/>
      </c>
      <c r="G526" s="132" t="str">
        <f t="shared" ca="1" si="50"/>
        <v/>
      </c>
      <c r="H526" s="133" t="str">
        <f t="shared" ca="1" si="51"/>
        <v/>
      </c>
      <c r="I526" s="134" t="str">
        <f t="shared" ca="1" si="52"/>
        <v/>
      </c>
      <c r="J526" s="133" t="str">
        <f t="shared" ca="1" si="53"/>
        <v/>
      </c>
      <c r="K526" s="147" t="str">
        <f t="shared" ca="1" si="55"/>
        <v/>
      </c>
      <c r="L526" s="10"/>
      <c r="M526" s="9"/>
      <c r="N526" s="9"/>
      <c r="O526" s="9"/>
    </row>
    <row r="527" spans="2:15" x14ac:dyDescent="0.3">
      <c r="B527" s="9"/>
      <c r="C527" s="10"/>
      <c r="D527" s="130" t="str">
        <f t="shared" ca="1" si="49"/>
        <v/>
      </c>
      <c r="E527" s="13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132" t="str">
        <f t="shared" ca="1" si="54"/>
        <v/>
      </c>
      <c r="G527" s="132" t="str">
        <f t="shared" ca="1" si="50"/>
        <v/>
      </c>
      <c r="H527" s="133" t="str">
        <f t="shared" ca="1" si="51"/>
        <v/>
      </c>
      <c r="I527" s="134" t="str">
        <f t="shared" ca="1" si="52"/>
        <v/>
      </c>
      <c r="J527" s="133" t="str">
        <f t="shared" ca="1" si="53"/>
        <v/>
      </c>
      <c r="K527" s="147" t="str">
        <f t="shared" ca="1" si="55"/>
        <v/>
      </c>
      <c r="L527" s="10"/>
      <c r="M527" s="9"/>
      <c r="N527" s="9"/>
      <c r="O527" s="9"/>
    </row>
    <row r="528" spans="2:15" x14ac:dyDescent="0.3">
      <c r="B528" s="9"/>
      <c r="C528" s="10"/>
      <c r="D528" s="130" t="str">
        <f t="shared" ca="1" si="49"/>
        <v/>
      </c>
      <c r="E528" s="13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132" t="str">
        <f t="shared" ca="1" si="54"/>
        <v/>
      </c>
      <c r="G528" s="132" t="str">
        <f t="shared" ca="1" si="50"/>
        <v/>
      </c>
      <c r="H528" s="133" t="str">
        <f t="shared" ca="1" si="51"/>
        <v/>
      </c>
      <c r="I528" s="134" t="str">
        <f t="shared" ca="1" si="52"/>
        <v/>
      </c>
      <c r="J528" s="133" t="str">
        <f t="shared" ca="1" si="53"/>
        <v/>
      </c>
      <c r="K528" s="147" t="str">
        <f t="shared" ca="1" si="55"/>
        <v/>
      </c>
      <c r="L528" s="10"/>
      <c r="M528" s="9"/>
      <c r="N528" s="9"/>
      <c r="O528" s="9"/>
    </row>
    <row r="529" spans="2:15" x14ac:dyDescent="0.3">
      <c r="B529" s="9"/>
      <c r="C529" s="10"/>
      <c r="D529" s="130" t="str">
        <f t="shared" ca="1" si="49"/>
        <v/>
      </c>
      <c r="E529" s="13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132" t="str">
        <f t="shared" ca="1" si="54"/>
        <v/>
      </c>
      <c r="G529" s="132" t="str">
        <f t="shared" ca="1" si="50"/>
        <v/>
      </c>
      <c r="H529" s="133" t="str">
        <f t="shared" ca="1" si="51"/>
        <v/>
      </c>
      <c r="I529" s="134" t="str">
        <f t="shared" ca="1" si="52"/>
        <v/>
      </c>
      <c r="J529" s="133" t="str">
        <f t="shared" ca="1" si="53"/>
        <v/>
      </c>
      <c r="K529" s="147" t="str">
        <f t="shared" ca="1" si="55"/>
        <v/>
      </c>
      <c r="L529" s="10"/>
      <c r="M529" s="9"/>
      <c r="N529" s="9"/>
      <c r="O529" s="9"/>
    </row>
    <row r="530" spans="2:15" x14ac:dyDescent="0.3">
      <c r="B530" s="9"/>
      <c r="C530" s="10"/>
      <c r="D530" s="130" t="str">
        <f t="shared" ca="1" si="49"/>
        <v/>
      </c>
      <c r="E530" s="13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132" t="str">
        <f t="shared" ca="1" si="54"/>
        <v/>
      </c>
      <c r="G530" s="132" t="str">
        <f t="shared" ca="1" si="50"/>
        <v/>
      </c>
      <c r="H530" s="133" t="str">
        <f t="shared" ca="1" si="51"/>
        <v/>
      </c>
      <c r="I530" s="134" t="str">
        <f t="shared" ca="1" si="52"/>
        <v/>
      </c>
      <c r="J530" s="133" t="str">
        <f t="shared" ca="1" si="53"/>
        <v/>
      </c>
      <c r="K530" s="147" t="str">
        <f t="shared" ca="1" si="55"/>
        <v/>
      </c>
      <c r="L530" s="10"/>
      <c r="M530" s="9"/>
      <c r="N530" s="9"/>
      <c r="O530" s="9"/>
    </row>
    <row r="531" spans="2:15" x14ac:dyDescent="0.3">
      <c r="B531" s="9"/>
      <c r="C531" s="10"/>
      <c r="D531" s="130" t="str">
        <f t="shared" ca="1" si="49"/>
        <v/>
      </c>
      <c r="E531" s="13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132" t="str">
        <f t="shared" ca="1" si="54"/>
        <v/>
      </c>
      <c r="G531" s="132" t="str">
        <f t="shared" ca="1" si="50"/>
        <v/>
      </c>
      <c r="H531" s="133" t="str">
        <f t="shared" ca="1" si="51"/>
        <v/>
      </c>
      <c r="I531" s="134" t="str">
        <f t="shared" ca="1" si="52"/>
        <v/>
      </c>
      <c r="J531" s="133" t="str">
        <f t="shared" ca="1" si="53"/>
        <v/>
      </c>
      <c r="K531" s="147" t="str">
        <f t="shared" ca="1" si="55"/>
        <v/>
      </c>
      <c r="L531" s="10"/>
      <c r="M531" s="9"/>
      <c r="N531" s="9"/>
      <c r="O531" s="9"/>
    </row>
    <row r="532" spans="2:15" x14ac:dyDescent="0.3">
      <c r="B532" s="9"/>
      <c r="C532" s="10"/>
      <c r="D532" s="130" t="str">
        <f t="shared" ref="D532:D595" ca="1" si="56">IF(K531="","",IF($H$5,IF(OR(D531&gt;=$H$8,ROUND(K531,2)&lt;=0),"",D531+1),IF(OR(D531&gt;=$H$8,K531&lt;=0),"",D531+1)))</f>
        <v/>
      </c>
      <c r="E532" s="13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132" t="str">
        <f t="shared" ca="1" si="54"/>
        <v/>
      </c>
      <c r="G532" s="132" t="str">
        <f t="shared" ref="G532:G595" ca="1" si="57">IF($P$17=0,"",IF(D532&lt;&gt;"",IF(AND(D532=1,$H$4=1),0,IF($H$5,ROUND($K$5*K531,0),$K$5*K531)),""))</f>
        <v/>
      </c>
      <c r="H532" s="133" t="str">
        <f t="shared" ref="H532:H595" ca="1" si="58">IF($P$17=1,IF(D532="","",IF(I532&lt;&gt;"",F532-G532+I532,F532-G532)),"")</f>
        <v/>
      </c>
      <c r="I532" s="134" t="str">
        <f t="shared" ref="I532:I595" ca="1" si="59">IF($P$17=1,IF(J532&gt;=F532,IF(D532&lt;$K$12,IF(AND(D532&lt;&gt;"",F532+($J$19-F532)&lt;K531),(J532-F532),IF(AND(D532&lt;&gt;"",J532=F532),0,IF(D532&lt;&gt;"",0,""))),""),0),"")</f>
        <v/>
      </c>
      <c r="J532" s="133" t="str">
        <f t="shared" ref="J532:J595" ca="1" si="60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147" t="str">
        <f t="shared" ca="1" si="55"/>
        <v/>
      </c>
      <c r="L532" s="10"/>
      <c r="M532" s="9"/>
      <c r="N532" s="9"/>
      <c r="O532" s="9"/>
    </row>
    <row r="533" spans="2:15" x14ac:dyDescent="0.3">
      <c r="B533" s="9"/>
      <c r="C533" s="10"/>
      <c r="D533" s="130" t="str">
        <f t="shared" ca="1" si="56"/>
        <v/>
      </c>
      <c r="E533" s="13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132" t="str">
        <f t="shared" ref="F533:F596" ca="1" si="61">IF($P$17=1,IF(D533="","",IF($H$5,IF(OR(D533=$H$8,$K$12&gt;ROUND((1+$K$5)*K532,0),ROUND((1+$K$5)*K532,0),$K$12),IF(OR(D533=$H$8,$K$12&gt;(1+$K$5)*K532),ROUND((1+$K$5)*K532,0),$K$12)),0)),"")</f>
        <v/>
      </c>
      <c r="G533" s="132" t="str">
        <f t="shared" ca="1" si="57"/>
        <v/>
      </c>
      <c r="H533" s="133" t="str">
        <f t="shared" ca="1" si="58"/>
        <v/>
      </c>
      <c r="I533" s="134" t="str">
        <f t="shared" ca="1" si="59"/>
        <v/>
      </c>
      <c r="J533" s="133" t="str">
        <f t="shared" ca="1" si="60"/>
        <v/>
      </c>
      <c r="K533" s="147" t="str">
        <f t="shared" ref="K533:K596" ca="1" si="62">IF($P$17=1,IF(J533&lt;&gt;0,IF(D533&lt;&gt;"",K532-(J533-G533),""),K532),"")</f>
        <v/>
      </c>
      <c r="L533" s="10"/>
      <c r="M533" s="9"/>
      <c r="N533" s="9"/>
      <c r="O533" s="9"/>
    </row>
    <row r="534" spans="2:15" x14ac:dyDescent="0.3">
      <c r="B534" s="9"/>
      <c r="C534" s="10"/>
      <c r="D534" s="130" t="str">
        <f t="shared" ca="1" si="56"/>
        <v/>
      </c>
      <c r="E534" s="13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132" t="str">
        <f t="shared" ca="1" si="61"/>
        <v/>
      </c>
      <c r="G534" s="132" t="str">
        <f t="shared" ca="1" si="57"/>
        <v/>
      </c>
      <c r="H534" s="133" t="str">
        <f t="shared" ca="1" si="58"/>
        <v/>
      </c>
      <c r="I534" s="134" t="str">
        <f t="shared" ca="1" si="59"/>
        <v/>
      </c>
      <c r="J534" s="133" t="str">
        <f t="shared" ca="1" si="60"/>
        <v/>
      </c>
      <c r="K534" s="147" t="str">
        <f t="shared" ca="1" si="62"/>
        <v/>
      </c>
      <c r="L534" s="10"/>
      <c r="M534" s="9"/>
      <c r="N534" s="9"/>
      <c r="O534" s="9"/>
    </row>
    <row r="535" spans="2:15" x14ac:dyDescent="0.3">
      <c r="B535" s="9"/>
      <c r="C535" s="10"/>
      <c r="D535" s="130" t="str">
        <f t="shared" ca="1" si="56"/>
        <v/>
      </c>
      <c r="E535" s="13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132" t="str">
        <f t="shared" ca="1" si="61"/>
        <v/>
      </c>
      <c r="G535" s="132" t="str">
        <f t="shared" ca="1" si="57"/>
        <v/>
      </c>
      <c r="H535" s="133" t="str">
        <f t="shared" ca="1" si="58"/>
        <v/>
      </c>
      <c r="I535" s="134" t="str">
        <f t="shared" ca="1" si="59"/>
        <v/>
      </c>
      <c r="J535" s="133" t="str">
        <f t="shared" ca="1" si="60"/>
        <v/>
      </c>
      <c r="K535" s="147" t="str">
        <f t="shared" ca="1" si="62"/>
        <v/>
      </c>
      <c r="L535" s="10"/>
      <c r="M535" s="9"/>
      <c r="N535" s="9"/>
      <c r="O535" s="9"/>
    </row>
    <row r="536" spans="2:15" x14ac:dyDescent="0.3">
      <c r="B536" s="9"/>
      <c r="C536" s="10"/>
      <c r="D536" s="130" t="str">
        <f t="shared" ca="1" si="56"/>
        <v/>
      </c>
      <c r="E536" s="13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132" t="str">
        <f t="shared" ca="1" si="61"/>
        <v/>
      </c>
      <c r="G536" s="132" t="str">
        <f t="shared" ca="1" si="57"/>
        <v/>
      </c>
      <c r="H536" s="133" t="str">
        <f t="shared" ca="1" si="58"/>
        <v/>
      </c>
      <c r="I536" s="134" t="str">
        <f t="shared" ca="1" si="59"/>
        <v/>
      </c>
      <c r="J536" s="133" t="str">
        <f t="shared" ca="1" si="60"/>
        <v/>
      </c>
      <c r="K536" s="147" t="str">
        <f t="shared" ca="1" si="62"/>
        <v/>
      </c>
      <c r="L536" s="10"/>
      <c r="M536" s="9"/>
      <c r="N536" s="9"/>
      <c r="O536" s="9"/>
    </row>
    <row r="537" spans="2:15" x14ac:dyDescent="0.3">
      <c r="B537" s="9"/>
      <c r="C537" s="10"/>
      <c r="D537" s="130" t="str">
        <f t="shared" ca="1" si="56"/>
        <v/>
      </c>
      <c r="E537" s="13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132" t="str">
        <f t="shared" ca="1" si="61"/>
        <v/>
      </c>
      <c r="G537" s="132" t="str">
        <f t="shared" ca="1" si="57"/>
        <v/>
      </c>
      <c r="H537" s="133" t="str">
        <f t="shared" ca="1" si="58"/>
        <v/>
      </c>
      <c r="I537" s="134" t="str">
        <f t="shared" ca="1" si="59"/>
        <v/>
      </c>
      <c r="J537" s="133" t="str">
        <f t="shared" ca="1" si="60"/>
        <v/>
      </c>
      <c r="K537" s="147" t="str">
        <f t="shared" ca="1" si="62"/>
        <v/>
      </c>
      <c r="L537" s="10"/>
      <c r="M537" s="9"/>
      <c r="N537" s="9"/>
      <c r="O537" s="9"/>
    </row>
    <row r="538" spans="2:15" x14ac:dyDescent="0.3">
      <c r="B538" s="9"/>
      <c r="C538" s="10"/>
      <c r="D538" s="130" t="str">
        <f t="shared" ca="1" si="56"/>
        <v/>
      </c>
      <c r="E538" s="13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132" t="str">
        <f t="shared" ca="1" si="61"/>
        <v/>
      </c>
      <c r="G538" s="132" t="str">
        <f t="shared" ca="1" si="57"/>
        <v/>
      </c>
      <c r="H538" s="133" t="str">
        <f t="shared" ca="1" si="58"/>
        <v/>
      </c>
      <c r="I538" s="134" t="str">
        <f t="shared" ca="1" si="59"/>
        <v/>
      </c>
      <c r="J538" s="133" t="str">
        <f t="shared" ca="1" si="60"/>
        <v/>
      </c>
      <c r="K538" s="147" t="str">
        <f t="shared" ca="1" si="62"/>
        <v/>
      </c>
      <c r="L538" s="10"/>
      <c r="M538" s="9"/>
      <c r="N538" s="9"/>
      <c r="O538" s="9"/>
    </row>
    <row r="539" spans="2:15" x14ac:dyDescent="0.3">
      <c r="B539" s="9"/>
      <c r="C539" s="10"/>
      <c r="D539" s="130" t="str">
        <f t="shared" ca="1" si="56"/>
        <v/>
      </c>
      <c r="E539" s="13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132" t="str">
        <f t="shared" ca="1" si="61"/>
        <v/>
      </c>
      <c r="G539" s="132" t="str">
        <f t="shared" ca="1" si="57"/>
        <v/>
      </c>
      <c r="H539" s="133" t="str">
        <f t="shared" ca="1" si="58"/>
        <v/>
      </c>
      <c r="I539" s="134" t="str">
        <f t="shared" ca="1" si="59"/>
        <v/>
      </c>
      <c r="J539" s="133" t="str">
        <f t="shared" ca="1" si="60"/>
        <v/>
      </c>
      <c r="K539" s="147" t="str">
        <f t="shared" ca="1" si="62"/>
        <v/>
      </c>
      <c r="L539" s="10"/>
      <c r="M539" s="9"/>
      <c r="N539" s="9"/>
      <c r="O539" s="9"/>
    </row>
    <row r="540" spans="2:15" x14ac:dyDescent="0.3">
      <c r="B540" s="9"/>
      <c r="C540" s="10"/>
      <c r="D540" s="130" t="str">
        <f t="shared" ca="1" si="56"/>
        <v/>
      </c>
      <c r="E540" s="13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132" t="str">
        <f t="shared" ca="1" si="61"/>
        <v/>
      </c>
      <c r="G540" s="132" t="str">
        <f t="shared" ca="1" si="57"/>
        <v/>
      </c>
      <c r="H540" s="133" t="str">
        <f t="shared" ca="1" si="58"/>
        <v/>
      </c>
      <c r="I540" s="134" t="str">
        <f t="shared" ca="1" si="59"/>
        <v/>
      </c>
      <c r="J540" s="133" t="str">
        <f t="shared" ca="1" si="60"/>
        <v/>
      </c>
      <c r="K540" s="147" t="str">
        <f t="shared" ca="1" si="62"/>
        <v/>
      </c>
      <c r="L540" s="10"/>
      <c r="M540" s="9"/>
      <c r="N540" s="9"/>
      <c r="O540" s="9"/>
    </row>
    <row r="541" spans="2:15" x14ac:dyDescent="0.3">
      <c r="B541" s="9"/>
      <c r="C541" s="10"/>
      <c r="D541" s="130" t="str">
        <f t="shared" ca="1" si="56"/>
        <v/>
      </c>
      <c r="E541" s="13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132" t="str">
        <f t="shared" ca="1" si="61"/>
        <v/>
      </c>
      <c r="G541" s="132" t="str">
        <f t="shared" ca="1" si="57"/>
        <v/>
      </c>
      <c r="H541" s="133" t="str">
        <f t="shared" ca="1" si="58"/>
        <v/>
      </c>
      <c r="I541" s="134" t="str">
        <f t="shared" ca="1" si="59"/>
        <v/>
      </c>
      <c r="J541" s="133" t="str">
        <f t="shared" ca="1" si="60"/>
        <v/>
      </c>
      <c r="K541" s="147" t="str">
        <f t="shared" ca="1" si="62"/>
        <v/>
      </c>
      <c r="L541" s="10"/>
      <c r="M541" s="9"/>
      <c r="N541" s="9"/>
      <c r="O541" s="9"/>
    </row>
    <row r="542" spans="2:15" x14ac:dyDescent="0.3">
      <c r="B542" s="9"/>
      <c r="C542" s="10"/>
      <c r="D542" s="130" t="str">
        <f t="shared" ca="1" si="56"/>
        <v/>
      </c>
      <c r="E542" s="13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132" t="str">
        <f t="shared" ca="1" si="61"/>
        <v/>
      </c>
      <c r="G542" s="132" t="str">
        <f t="shared" ca="1" si="57"/>
        <v/>
      </c>
      <c r="H542" s="133" t="str">
        <f t="shared" ca="1" si="58"/>
        <v/>
      </c>
      <c r="I542" s="134" t="str">
        <f t="shared" ca="1" si="59"/>
        <v/>
      </c>
      <c r="J542" s="133" t="str">
        <f t="shared" ca="1" si="60"/>
        <v/>
      </c>
      <c r="K542" s="147" t="str">
        <f t="shared" ca="1" si="62"/>
        <v/>
      </c>
      <c r="L542" s="10"/>
      <c r="M542" s="9"/>
      <c r="N542" s="9"/>
      <c r="O542" s="9"/>
    </row>
    <row r="543" spans="2:15" x14ac:dyDescent="0.3">
      <c r="B543" s="9"/>
      <c r="C543" s="10"/>
      <c r="D543" s="130" t="str">
        <f t="shared" ca="1" si="56"/>
        <v/>
      </c>
      <c r="E543" s="13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132" t="str">
        <f t="shared" ca="1" si="61"/>
        <v/>
      </c>
      <c r="G543" s="132" t="str">
        <f t="shared" ca="1" si="57"/>
        <v/>
      </c>
      <c r="H543" s="133" t="str">
        <f t="shared" ca="1" si="58"/>
        <v/>
      </c>
      <c r="I543" s="134" t="str">
        <f t="shared" ca="1" si="59"/>
        <v/>
      </c>
      <c r="J543" s="133" t="str">
        <f t="shared" ca="1" si="60"/>
        <v/>
      </c>
      <c r="K543" s="147" t="str">
        <f t="shared" ca="1" si="62"/>
        <v/>
      </c>
      <c r="L543" s="10"/>
      <c r="M543" s="9"/>
      <c r="N543" s="9"/>
      <c r="O543" s="9"/>
    </row>
    <row r="544" spans="2:15" x14ac:dyDescent="0.3">
      <c r="B544" s="9"/>
      <c r="C544" s="10"/>
      <c r="D544" s="130" t="str">
        <f t="shared" ca="1" si="56"/>
        <v/>
      </c>
      <c r="E544" s="13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132" t="str">
        <f t="shared" ca="1" si="61"/>
        <v/>
      </c>
      <c r="G544" s="132" t="str">
        <f t="shared" ca="1" si="57"/>
        <v/>
      </c>
      <c r="H544" s="133" t="str">
        <f t="shared" ca="1" si="58"/>
        <v/>
      </c>
      <c r="I544" s="134" t="str">
        <f t="shared" ca="1" si="59"/>
        <v/>
      </c>
      <c r="J544" s="133" t="str">
        <f t="shared" ca="1" si="60"/>
        <v/>
      </c>
      <c r="K544" s="147" t="str">
        <f t="shared" ca="1" si="62"/>
        <v/>
      </c>
      <c r="L544" s="10"/>
      <c r="M544" s="9"/>
      <c r="N544" s="9"/>
      <c r="O544" s="9"/>
    </row>
    <row r="545" spans="2:15" x14ac:dyDescent="0.3">
      <c r="B545" s="9"/>
      <c r="C545" s="10"/>
      <c r="D545" s="130" t="str">
        <f t="shared" ca="1" si="56"/>
        <v/>
      </c>
      <c r="E545" s="13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132" t="str">
        <f t="shared" ca="1" si="61"/>
        <v/>
      </c>
      <c r="G545" s="132" t="str">
        <f t="shared" ca="1" si="57"/>
        <v/>
      </c>
      <c r="H545" s="133" t="str">
        <f t="shared" ca="1" si="58"/>
        <v/>
      </c>
      <c r="I545" s="134" t="str">
        <f t="shared" ca="1" si="59"/>
        <v/>
      </c>
      <c r="J545" s="133" t="str">
        <f t="shared" ca="1" si="60"/>
        <v/>
      </c>
      <c r="K545" s="147" t="str">
        <f t="shared" ca="1" si="62"/>
        <v/>
      </c>
      <c r="L545" s="10"/>
      <c r="M545" s="9"/>
      <c r="N545" s="9"/>
      <c r="O545" s="9"/>
    </row>
    <row r="546" spans="2:15" x14ac:dyDescent="0.3">
      <c r="B546" s="9"/>
      <c r="C546" s="10"/>
      <c r="D546" s="130" t="str">
        <f t="shared" ca="1" si="56"/>
        <v/>
      </c>
      <c r="E546" s="13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132" t="str">
        <f t="shared" ca="1" si="61"/>
        <v/>
      </c>
      <c r="G546" s="132" t="str">
        <f t="shared" ca="1" si="57"/>
        <v/>
      </c>
      <c r="H546" s="133" t="str">
        <f t="shared" ca="1" si="58"/>
        <v/>
      </c>
      <c r="I546" s="134" t="str">
        <f t="shared" ca="1" si="59"/>
        <v/>
      </c>
      <c r="J546" s="133" t="str">
        <f t="shared" ca="1" si="60"/>
        <v/>
      </c>
      <c r="K546" s="147" t="str">
        <f t="shared" ca="1" si="62"/>
        <v/>
      </c>
      <c r="L546" s="10"/>
      <c r="M546" s="9"/>
      <c r="N546" s="9"/>
      <c r="O546" s="9"/>
    </row>
    <row r="547" spans="2:15" x14ac:dyDescent="0.3">
      <c r="B547" s="9"/>
      <c r="C547" s="10"/>
      <c r="D547" s="130" t="str">
        <f t="shared" ca="1" si="56"/>
        <v/>
      </c>
      <c r="E547" s="13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132" t="str">
        <f t="shared" ca="1" si="61"/>
        <v/>
      </c>
      <c r="G547" s="132" t="str">
        <f t="shared" ca="1" si="57"/>
        <v/>
      </c>
      <c r="H547" s="133" t="str">
        <f t="shared" ca="1" si="58"/>
        <v/>
      </c>
      <c r="I547" s="134" t="str">
        <f t="shared" ca="1" si="59"/>
        <v/>
      </c>
      <c r="J547" s="133" t="str">
        <f t="shared" ca="1" si="60"/>
        <v/>
      </c>
      <c r="K547" s="147" t="str">
        <f t="shared" ca="1" si="62"/>
        <v/>
      </c>
      <c r="L547" s="10"/>
      <c r="M547" s="9"/>
      <c r="N547" s="9"/>
      <c r="O547" s="9"/>
    </row>
    <row r="548" spans="2:15" x14ac:dyDescent="0.3">
      <c r="B548" s="9"/>
      <c r="C548" s="10"/>
      <c r="D548" s="130" t="str">
        <f t="shared" ca="1" si="56"/>
        <v/>
      </c>
      <c r="E548" s="13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132" t="str">
        <f t="shared" ca="1" si="61"/>
        <v/>
      </c>
      <c r="G548" s="132" t="str">
        <f t="shared" ca="1" si="57"/>
        <v/>
      </c>
      <c r="H548" s="133" t="str">
        <f t="shared" ca="1" si="58"/>
        <v/>
      </c>
      <c r="I548" s="134" t="str">
        <f t="shared" ca="1" si="59"/>
        <v/>
      </c>
      <c r="J548" s="133" t="str">
        <f t="shared" ca="1" si="60"/>
        <v/>
      </c>
      <c r="K548" s="147" t="str">
        <f t="shared" ca="1" si="62"/>
        <v/>
      </c>
      <c r="L548" s="10"/>
      <c r="M548" s="9"/>
      <c r="N548" s="9"/>
      <c r="O548" s="9"/>
    </row>
    <row r="549" spans="2:15" x14ac:dyDescent="0.3">
      <c r="B549" s="9"/>
      <c r="C549" s="10"/>
      <c r="D549" s="130" t="str">
        <f t="shared" ca="1" si="56"/>
        <v/>
      </c>
      <c r="E549" s="13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132" t="str">
        <f t="shared" ca="1" si="61"/>
        <v/>
      </c>
      <c r="G549" s="132" t="str">
        <f t="shared" ca="1" si="57"/>
        <v/>
      </c>
      <c r="H549" s="133" t="str">
        <f t="shared" ca="1" si="58"/>
        <v/>
      </c>
      <c r="I549" s="134" t="str">
        <f t="shared" ca="1" si="59"/>
        <v/>
      </c>
      <c r="J549" s="133" t="str">
        <f t="shared" ca="1" si="60"/>
        <v/>
      </c>
      <c r="K549" s="147" t="str">
        <f t="shared" ca="1" si="62"/>
        <v/>
      </c>
      <c r="L549" s="10"/>
      <c r="M549" s="9"/>
      <c r="N549" s="9"/>
      <c r="O549" s="9"/>
    </row>
    <row r="550" spans="2:15" x14ac:dyDescent="0.3">
      <c r="B550" s="9"/>
      <c r="C550" s="10"/>
      <c r="D550" s="130" t="str">
        <f t="shared" ca="1" si="56"/>
        <v/>
      </c>
      <c r="E550" s="13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132" t="str">
        <f t="shared" ca="1" si="61"/>
        <v/>
      </c>
      <c r="G550" s="132" t="str">
        <f t="shared" ca="1" si="57"/>
        <v/>
      </c>
      <c r="H550" s="133" t="str">
        <f t="shared" ca="1" si="58"/>
        <v/>
      </c>
      <c r="I550" s="134" t="str">
        <f t="shared" ca="1" si="59"/>
        <v/>
      </c>
      <c r="J550" s="133" t="str">
        <f t="shared" ca="1" si="60"/>
        <v/>
      </c>
      <c r="K550" s="147" t="str">
        <f t="shared" ca="1" si="62"/>
        <v/>
      </c>
      <c r="L550" s="10"/>
      <c r="M550" s="9"/>
      <c r="N550" s="9"/>
      <c r="O550" s="9"/>
    </row>
    <row r="551" spans="2:15" x14ac:dyDescent="0.3">
      <c r="B551" s="9"/>
      <c r="C551" s="10"/>
      <c r="D551" s="130" t="str">
        <f t="shared" ca="1" si="56"/>
        <v/>
      </c>
      <c r="E551" s="13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132" t="str">
        <f t="shared" ca="1" si="61"/>
        <v/>
      </c>
      <c r="G551" s="132" t="str">
        <f t="shared" ca="1" si="57"/>
        <v/>
      </c>
      <c r="H551" s="133" t="str">
        <f t="shared" ca="1" si="58"/>
        <v/>
      </c>
      <c r="I551" s="134" t="str">
        <f t="shared" ca="1" si="59"/>
        <v/>
      </c>
      <c r="J551" s="133" t="str">
        <f t="shared" ca="1" si="60"/>
        <v/>
      </c>
      <c r="K551" s="147" t="str">
        <f t="shared" ca="1" si="62"/>
        <v/>
      </c>
      <c r="L551" s="10"/>
      <c r="M551" s="9"/>
      <c r="N551" s="9"/>
      <c r="O551" s="9"/>
    </row>
    <row r="552" spans="2:15" x14ac:dyDescent="0.3">
      <c r="B552" s="9"/>
      <c r="C552" s="10"/>
      <c r="D552" s="130" t="str">
        <f t="shared" ca="1" si="56"/>
        <v/>
      </c>
      <c r="E552" s="13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132" t="str">
        <f t="shared" ca="1" si="61"/>
        <v/>
      </c>
      <c r="G552" s="132" t="str">
        <f t="shared" ca="1" si="57"/>
        <v/>
      </c>
      <c r="H552" s="133" t="str">
        <f t="shared" ca="1" si="58"/>
        <v/>
      </c>
      <c r="I552" s="134" t="str">
        <f t="shared" ca="1" si="59"/>
        <v/>
      </c>
      <c r="J552" s="133" t="str">
        <f t="shared" ca="1" si="60"/>
        <v/>
      </c>
      <c r="K552" s="147" t="str">
        <f t="shared" ca="1" si="62"/>
        <v/>
      </c>
      <c r="L552" s="10"/>
      <c r="M552" s="9"/>
      <c r="N552" s="9"/>
      <c r="O552" s="9"/>
    </row>
    <row r="553" spans="2:15" x14ac:dyDescent="0.3">
      <c r="B553" s="9"/>
      <c r="C553" s="10"/>
      <c r="D553" s="130" t="str">
        <f t="shared" ca="1" si="56"/>
        <v/>
      </c>
      <c r="E553" s="13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132" t="str">
        <f t="shared" ca="1" si="61"/>
        <v/>
      </c>
      <c r="G553" s="132" t="str">
        <f t="shared" ca="1" si="57"/>
        <v/>
      </c>
      <c r="H553" s="133" t="str">
        <f t="shared" ca="1" si="58"/>
        <v/>
      </c>
      <c r="I553" s="134" t="str">
        <f t="shared" ca="1" si="59"/>
        <v/>
      </c>
      <c r="J553" s="133" t="str">
        <f t="shared" ca="1" si="60"/>
        <v/>
      </c>
      <c r="K553" s="147" t="str">
        <f t="shared" ca="1" si="62"/>
        <v/>
      </c>
      <c r="L553" s="10"/>
      <c r="M553" s="9"/>
      <c r="N553" s="9"/>
      <c r="O553" s="9"/>
    </row>
    <row r="554" spans="2:15" x14ac:dyDescent="0.3">
      <c r="B554" s="9"/>
      <c r="C554" s="10"/>
      <c r="D554" s="130" t="str">
        <f t="shared" ca="1" si="56"/>
        <v/>
      </c>
      <c r="E554" s="13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132" t="str">
        <f t="shared" ca="1" si="61"/>
        <v/>
      </c>
      <c r="G554" s="132" t="str">
        <f t="shared" ca="1" si="57"/>
        <v/>
      </c>
      <c r="H554" s="133" t="str">
        <f t="shared" ca="1" si="58"/>
        <v/>
      </c>
      <c r="I554" s="134" t="str">
        <f t="shared" ca="1" si="59"/>
        <v/>
      </c>
      <c r="J554" s="133" t="str">
        <f t="shared" ca="1" si="60"/>
        <v/>
      </c>
      <c r="K554" s="147" t="str">
        <f t="shared" ca="1" si="62"/>
        <v/>
      </c>
      <c r="L554" s="10"/>
      <c r="M554" s="9"/>
      <c r="N554" s="9"/>
      <c r="O554" s="9"/>
    </row>
    <row r="555" spans="2:15" x14ac:dyDescent="0.3">
      <c r="B555" s="9"/>
      <c r="C555" s="10"/>
      <c r="D555" s="130" t="str">
        <f t="shared" ca="1" si="56"/>
        <v/>
      </c>
      <c r="E555" s="13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132" t="str">
        <f t="shared" ca="1" si="61"/>
        <v/>
      </c>
      <c r="G555" s="132" t="str">
        <f t="shared" ca="1" si="57"/>
        <v/>
      </c>
      <c r="H555" s="133" t="str">
        <f t="shared" ca="1" si="58"/>
        <v/>
      </c>
      <c r="I555" s="134" t="str">
        <f t="shared" ca="1" si="59"/>
        <v/>
      </c>
      <c r="J555" s="133" t="str">
        <f t="shared" ca="1" si="60"/>
        <v/>
      </c>
      <c r="K555" s="147" t="str">
        <f t="shared" ca="1" si="62"/>
        <v/>
      </c>
      <c r="L555" s="10"/>
      <c r="M555" s="9"/>
      <c r="N555" s="9"/>
      <c r="O555" s="9"/>
    </row>
    <row r="556" spans="2:15" x14ac:dyDescent="0.3">
      <c r="B556" s="9"/>
      <c r="C556" s="10"/>
      <c r="D556" s="130" t="str">
        <f t="shared" ca="1" si="56"/>
        <v/>
      </c>
      <c r="E556" s="13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132" t="str">
        <f t="shared" ca="1" si="61"/>
        <v/>
      </c>
      <c r="G556" s="132" t="str">
        <f t="shared" ca="1" si="57"/>
        <v/>
      </c>
      <c r="H556" s="133" t="str">
        <f t="shared" ca="1" si="58"/>
        <v/>
      </c>
      <c r="I556" s="134" t="str">
        <f t="shared" ca="1" si="59"/>
        <v/>
      </c>
      <c r="J556" s="133" t="str">
        <f t="shared" ca="1" si="60"/>
        <v/>
      </c>
      <c r="K556" s="147" t="str">
        <f t="shared" ca="1" si="62"/>
        <v/>
      </c>
      <c r="L556" s="10"/>
      <c r="M556" s="9"/>
      <c r="N556" s="9"/>
      <c r="O556" s="9"/>
    </row>
    <row r="557" spans="2:15" x14ac:dyDescent="0.3">
      <c r="B557" s="9"/>
      <c r="C557" s="10"/>
      <c r="D557" s="130" t="str">
        <f t="shared" ca="1" si="56"/>
        <v/>
      </c>
      <c r="E557" s="13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132" t="str">
        <f t="shared" ca="1" si="61"/>
        <v/>
      </c>
      <c r="G557" s="132" t="str">
        <f t="shared" ca="1" si="57"/>
        <v/>
      </c>
      <c r="H557" s="133" t="str">
        <f t="shared" ca="1" si="58"/>
        <v/>
      </c>
      <c r="I557" s="134" t="str">
        <f t="shared" ca="1" si="59"/>
        <v/>
      </c>
      <c r="J557" s="133" t="str">
        <f t="shared" ca="1" si="60"/>
        <v/>
      </c>
      <c r="K557" s="147" t="str">
        <f t="shared" ca="1" si="62"/>
        <v/>
      </c>
      <c r="L557" s="10"/>
      <c r="M557" s="9"/>
      <c r="N557" s="9"/>
      <c r="O557" s="9"/>
    </row>
    <row r="558" spans="2:15" x14ac:dyDescent="0.3">
      <c r="B558" s="9"/>
      <c r="C558" s="10"/>
      <c r="D558" s="130" t="str">
        <f t="shared" ca="1" si="56"/>
        <v/>
      </c>
      <c r="E558" s="13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132" t="str">
        <f t="shared" ca="1" si="61"/>
        <v/>
      </c>
      <c r="G558" s="132" t="str">
        <f t="shared" ca="1" si="57"/>
        <v/>
      </c>
      <c r="H558" s="133" t="str">
        <f t="shared" ca="1" si="58"/>
        <v/>
      </c>
      <c r="I558" s="134" t="str">
        <f t="shared" ca="1" si="59"/>
        <v/>
      </c>
      <c r="J558" s="133" t="str">
        <f t="shared" ca="1" si="60"/>
        <v/>
      </c>
      <c r="K558" s="147" t="str">
        <f t="shared" ca="1" si="62"/>
        <v/>
      </c>
      <c r="L558" s="10"/>
      <c r="M558" s="9"/>
      <c r="N558" s="9"/>
      <c r="O558" s="9"/>
    </row>
    <row r="559" spans="2:15" x14ac:dyDescent="0.3">
      <c r="B559" s="9"/>
      <c r="C559" s="10"/>
      <c r="D559" s="130" t="str">
        <f t="shared" ca="1" si="56"/>
        <v/>
      </c>
      <c r="E559" s="13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132" t="str">
        <f t="shared" ca="1" si="61"/>
        <v/>
      </c>
      <c r="G559" s="132" t="str">
        <f t="shared" ca="1" si="57"/>
        <v/>
      </c>
      <c r="H559" s="133" t="str">
        <f t="shared" ca="1" si="58"/>
        <v/>
      </c>
      <c r="I559" s="134" t="str">
        <f t="shared" ca="1" si="59"/>
        <v/>
      </c>
      <c r="J559" s="133" t="str">
        <f t="shared" ca="1" si="60"/>
        <v/>
      </c>
      <c r="K559" s="147" t="str">
        <f t="shared" ca="1" si="62"/>
        <v/>
      </c>
      <c r="L559" s="10"/>
      <c r="M559" s="9"/>
      <c r="N559" s="9"/>
      <c r="O559" s="9"/>
    </row>
    <row r="560" spans="2:15" x14ac:dyDescent="0.3">
      <c r="B560" s="9"/>
      <c r="C560" s="10"/>
      <c r="D560" s="130" t="str">
        <f t="shared" ca="1" si="56"/>
        <v/>
      </c>
      <c r="E560" s="13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132" t="str">
        <f t="shared" ca="1" si="61"/>
        <v/>
      </c>
      <c r="G560" s="132" t="str">
        <f t="shared" ca="1" si="57"/>
        <v/>
      </c>
      <c r="H560" s="133" t="str">
        <f t="shared" ca="1" si="58"/>
        <v/>
      </c>
      <c r="I560" s="134" t="str">
        <f t="shared" ca="1" si="59"/>
        <v/>
      </c>
      <c r="J560" s="133" t="str">
        <f t="shared" ca="1" si="60"/>
        <v/>
      </c>
      <c r="K560" s="147" t="str">
        <f t="shared" ca="1" si="62"/>
        <v/>
      </c>
      <c r="L560" s="10"/>
      <c r="M560" s="9"/>
      <c r="N560" s="9"/>
      <c r="O560" s="9"/>
    </row>
    <row r="561" spans="2:15" x14ac:dyDescent="0.3">
      <c r="B561" s="9"/>
      <c r="C561" s="10"/>
      <c r="D561" s="130" t="str">
        <f t="shared" ca="1" si="56"/>
        <v/>
      </c>
      <c r="E561" s="13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132" t="str">
        <f t="shared" ca="1" si="61"/>
        <v/>
      </c>
      <c r="G561" s="132" t="str">
        <f t="shared" ca="1" si="57"/>
        <v/>
      </c>
      <c r="H561" s="133" t="str">
        <f t="shared" ca="1" si="58"/>
        <v/>
      </c>
      <c r="I561" s="134" t="str">
        <f t="shared" ca="1" si="59"/>
        <v/>
      </c>
      <c r="J561" s="133" t="str">
        <f t="shared" ca="1" si="60"/>
        <v/>
      </c>
      <c r="K561" s="147" t="str">
        <f t="shared" ca="1" si="62"/>
        <v/>
      </c>
      <c r="L561" s="10"/>
      <c r="M561" s="9"/>
      <c r="N561" s="9"/>
      <c r="O561" s="9"/>
    </row>
    <row r="562" spans="2:15" x14ac:dyDescent="0.3">
      <c r="B562" s="9"/>
      <c r="C562" s="10"/>
      <c r="D562" s="130" t="str">
        <f t="shared" ca="1" si="56"/>
        <v/>
      </c>
      <c r="E562" s="13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132" t="str">
        <f t="shared" ca="1" si="61"/>
        <v/>
      </c>
      <c r="G562" s="132" t="str">
        <f t="shared" ca="1" si="57"/>
        <v/>
      </c>
      <c r="H562" s="133" t="str">
        <f t="shared" ca="1" si="58"/>
        <v/>
      </c>
      <c r="I562" s="134" t="str">
        <f t="shared" ca="1" si="59"/>
        <v/>
      </c>
      <c r="J562" s="133" t="str">
        <f t="shared" ca="1" si="60"/>
        <v/>
      </c>
      <c r="K562" s="147" t="str">
        <f t="shared" ca="1" si="62"/>
        <v/>
      </c>
      <c r="L562" s="10"/>
      <c r="M562" s="9"/>
      <c r="N562" s="9"/>
      <c r="O562" s="9"/>
    </row>
    <row r="563" spans="2:15" x14ac:dyDescent="0.3">
      <c r="B563" s="9"/>
      <c r="C563" s="10"/>
      <c r="D563" s="130" t="str">
        <f t="shared" ca="1" si="56"/>
        <v/>
      </c>
      <c r="E563" s="13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132" t="str">
        <f t="shared" ca="1" si="61"/>
        <v/>
      </c>
      <c r="G563" s="132" t="str">
        <f t="shared" ca="1" si="57"/>
        <v/>
      </c>
      <c r="H563" s="133" t="str">
        <f t="shared" ca="1" si="58"/>
        <v/>
      </c>
      <c r="I563" s="134" t="str">
        <f t="shared" ca="1" si="59"/>
        <v/>
      </c>
      <c r="J563" s="133" t="str">
        <f t="shared" ca="1" si="60"/>
        <v/>
      </c>
      <c r="K563" s="147" t="str">
        <f t="shared" ca="1" si="62"/>
        <v/>
      </c>
      <c r="L563" s="10"/>
      <c r="M563" s="9"/>
      <c r="N563" s="9"/>
      <c r="O563" s="9"/>
    </row>
    <row r="564" spans="2:15" x14ac:dyDescent="0.3">
      <c r="B564" s="9"/>
      <c r="C564" s="10"/>
      <c r="D564" s="130" t="str">
        <f t="shared" ca="1" si="56"/>
        <v/>
      </c>
      <c r="E564" s="13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132" t="str">
        <f t="shared" ca="1" si="61"/>
        <v/>
      </c>
      <c r="G564" s="132" t="str">
        <f t="shared" ca="1" si="57"/>
        <v/>
      </c>
      <c r="H564" s="133" t="str">
        <f t="shared" ca="1" si="58"/>
        <v/>
      </c>
      <c r="I564" s="134" t="str">
        <f t="shared" ca="1" si="59"/>
        <v/>
      </c>
      <c r="J564" s="133" t="str">
        <f t="shared" ca="1" si="60"/>
        <v/>
      </c>
      <c r="K564" s="147" t="str">
        <f t="shared" ca="1" si="62"/>
        <v/>
      </c>
      <c r="L564" s="10"/>
      <c r="M564" s="9"/>
      <c r="N564" s="9"/>
      <c r="O564" s="9"/>
    </row>
    <row r="565" spans="2:15" x14ac:dyDescent="0.3">
      <c r="B565" s="9"/>
      <c r="C565" s="10"/>
      <c r="D565" s="130" t="str">
        <f t="shared" ca="1" si="56"/>
        <v/>
      </c>
      <c r="E565" s="13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132" t="str">
        <f t="shared" ca="1" si="61"/>
        <v/>
      </c>
      <c r="G565" s="132" t="str">
        <f t="shared" ca="1" si="57"/>
        <v/>
      </c>
      <c r="H565" s="133" t="str">
        <f t="shared" ca="1" si="58"/>
        <v/>
      </c>
      <c r="I565" s="134" t="str">
        <f t="shared" ca="1" si="59"/>
        <v/>
      </c>
      <c r="J565" s="133" t="str">
        <f t="shared" ca="1" si="60"/>
        <v/>
      </c>
      <c r="K565" s="147" t="str">
        <f t="shared" ca="1" si="62"/>
        <v/>
      </c>
      <c r="L565" s="10"/>
      <c r="M565" s="9"/>
      <c r="N565" s="9"/>
      <c r="O565" s="9"/>
    </row>
    <row r="566" spans="2:15" x14ac:dyDescent="0.3">
      <c r="B566" s="9"/>
      <c r="C566" s="10"/>
      <c r="D566" s="130" t="str">
        <f t="shared" ca="1" si="56"/>
        <v/>
      </c>
      <c r="E566" s="13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132" t="str">
        <f t="shared" ca="1" si="61"/>
        <v/>
      </c>
      <c r="G566" s="132" t="str">
        <f t="shared" ca="1" si="57"/>
        <v/>
      </c>
      <c r="H566" s="133" t="str">
        <f t="shared" ca="1" si="58"/>
        <v/>
      </c>
      <c r="I566" s="134" t="str">
        <f t="shared" ca="1" si="59"/>
        <v/>
      </c>
      <c r="J566" s="133" t="str">
        <f t="shared" ca="1" si="60"/>
        <v/>
      </c>
      <c r="K566" s="147" t="str">
        <f t="shared" ca="1" si="62"/>
        <v/>
      </c>
      <c r="L566" s="10"/>
      <c r="M566" s="9"/>
      <c r="N566" s="9"/>
      <c r="O566" s="9"/>
    </row>
    <row r="567" spans="2:15" x14ac:dyDescent="0.3">
      <c r="B567" s="9"/>
      <c r="C567" s="10"/>
      <c r="D567" s="130" t="str">
        <f t="shared" ca="1" si="56"/>
        <v/>
      </c>
      <c r="E567" s="13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132" t="str">
        <f t="shared" ca="1" si="61"/>
        <v/>
      </c>
      <c r="G567" s="132" t="str">
        <f t="shared" ca="1" si="57"/>
        <v/>
      </c>
      <c r="H567" s="133" t="str">
        <f t="shared" ca="1" si="58"/>
        <v/>
      </c>
      <c r="I567" s="134" t="str">
        <f t="shared" ca="1" si="59"/>
        <v/>
      </c>
      <c r="J567" s="133" t="str">
        <f t="shared" ca="1" si="60"/>
        <v/>
      </c>
      <c r="K567" s="147" t="str">
        <f t="shared" ca="1" si="62"/>
        <v/>
      </c>
      <c r="L567" s="10"/>
      <c r="M567" s="9"/>
      <c r="N567" s="9"/>
      <c r="O567" s="9"/>
    </row>
    <row r="568" spans="2:15" x14ac:dyDescent="0.3">
      <c r="B568" s="9"/>
      <c r="C568" s="10"/>
      <c r="D568" s="130" t="str">
        <f t="shared" ca="1" si="56"/>
        <v/>
      </c>
      <c r="E568" s="13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132" t="str">
        <f t="shared" ca="1" si="61"/>
        <v/>
      </c>
      <c r="G568" s="132" t="str">
        <f t="shared" ca="1" si="57"/>
        <v/>
      </c>
      <c r="H568" s="133" t="str">
        <f t="shared" ca="1" si="58"/>
        <v/>
      </c>
      <c r="I568" s="134" t="str">
        <f t="shared" ca="1" si="59"/>
        <v/>
      </c>
      <c r="J568" s="133" t="str">
        <f t="shared" ca="1" si="60"/>
        <v/>
      </c>
      <c r="K568" s="147" t="str">
        <f t="shared" ca="1" si="62"/>
        <v/>
      </c>
      <c r="L568" s="10"/>
      <c r="M568" s="9"/>
      <c r="N568" s="9"/>
      <c r="O568" s="9"/>
    </row>
    <row r="569" spans="2:15" x14ac:dyDescent="0.3">
      <c r="B569" s="9"/>
      <c r="C569" s="10"/>
      <c r="D569" s="130" t="str">
        <f t="shared" ca="1" si="56"/>
        <v/>
      </c>
      <c r="E569" s="13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132" t="str">
        <f t="shared" ca="1" si="61"/>
        <v/>
      </c>
      <c r="G569" s="132" t="str">
        <f t="shared" ca="1" si="57"/>
        <v/>
      </c>
      <c r="H569" s="133" t="str">
        <f t="shared" ca="1" si="58"/>
        <v/>
      </c>
      <c r="I569" s="134" t="str">
        <f t="shared" ca="1" si="59"/>
        <v/>
      </c>
      <c r="J569" s="133" t="str">
        <f t="shared" ca="1" si="60"/>
        <v/>
      </c>
      <c r="K569" s="147" t="str">
        <f t="shared" ca="1" si="62"/>
        <v/>
      </c>
      <c r="L569" s="10"/>
      <c r="M569" s="9"/>
      <c r="N569" s="9"/>
      <c r="O569" s="9"/>
    </row>
    <row r="570" spans="2:15" x14ac:dyDescent="0.3">
      <c r="B570" s="9"/>
      <c r="C570" s="10"/>
      <c r="D570" s="130" t="str">
        <f t="shared" ca="1" si="56"/>
        <v/>
      </c>
      <c r="E570" s="13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132" t="str">
        <f t="shared" ca="1" si="61"/>
        <v/>
      </c>
      <c r="G570" s="132" t="str">
        <f t="shared" ca="1" si="57"/>
        <v/>
      </c>
      <c r="H570" s="133" t="str">
        <f t="shared" ca="1" si="58"/>
        <v/>
      </c>
      <c r="I570" s="134" t="str">
        <f t="shared" ca="1" si="59"/>
        <v/>
      </c>
      <c r="J570" s="133" t="str">
        <f t="shared" ca="1" si="60"/>
        <v/>
      </c>
      <c r="K570" s="147" t="str">
        <f t="shared" ca="1" si="62"/>
        <v/>
      </c>
      <c r="L570" s="10"/>
      <c r="M570" s="9"/>
      <c r="N570" s="9"/>
      <c r="O570" s="9"/>
    </row>
    <row r="571" spans="2:15" x14ac:dyDescent="0.3">
      <c r="B571" s="9"/>
      <c r="C571" s="10"/>
      <c r="D571" s="130" t="str">
        <f t="shared" ca="1" si="56"/>
        <v/>
      </c>
      <c r="E571" s="13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132" t="str">
        <f t="shared" ca="1" si="61"/>
        <v/>
      </c>
      <c r="G571" s="132" t="str">
        <f t="shared" ca="1" si="57"/>
        <v/>
      </c>
      <c r="H571" s="133" t="str">
        <f t="shared" ca="1" si="58"/>
        <v/>
      </c>
      <c r="I571" s="134" t="str">
        <f t="shared" ca="1" si="59"/>
        <v/>
      </c>
      <c r="J571" s="133" t="str">
        <f t="shared" ca="1" si="60"/>
        <v/>
      </c>
      <c r="K571" s="147" t="str">
        <f t="shared" ca="1" si="62"/>
        <v/>
      </c>
      <c r="L571" s="10"/>
      <c r="M571" s="9"/>
      <c r="N571" s="9"/>
      <c r="O571" s="9"/>
    </row>
    <row r="572" spans="2:15" x14ac:dyDescent="0.3">
      <c r="B572" s="9"/>
      <c r="C572" s="10"/>
      <c r="D572" s="130" t="str">
        <f t="shared" ca="1" si="56"/>
        <v/>
      </c>
      <c r="E572" s="13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132" t="str">
        <f t="shared" ca="1" si="61"/>
        <v/>
      </c>
      <c r="G572" s="132" t="str">
        <f t="shared" ca="1" si="57"/>
        <v/>
      </c>
      <c r="H572" s="133" t="str">
        <f t="shared" ca="1" si="58"/>
        <v/>
      </c>
      <c r="I572" s="134" t="str">
        <f t="shared" ca="1" si="59"/>
        <v/>
      </c>
      <c r="J572" s="133" t="str">
        <f t="shared" ca="1" si="60"/>
        <v/>
      </c>
      <c r="K572" s="147" t="str">
        <f t="shared" ca="1" si="62"/>
        <v/>
      </c>
      <c r="L572" s="10"/>
      <c r="M572" s="9"/>
      <c r="N572" s="9"/>
      <c r="O572" s="9"/>
    </row>
    <row r="573" spans="2:15" x14ac:dyDescent="0.3">
      <c r="B573" s="9"/>
      <c r="C573" s="10"/>
      <c r="D573" s="130" t="str">
        <f t="shared" ca="1" si="56"/>
        <v/>
      </c>
      <c r="E573" s="13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132" t="str">
        <f t="shared" ca="1" si="61"/>
        <v/>
      </c>
      <c r="G573" s="132" t="str">
        <f t="shared" ca="1" si="57"/>
        <v/>
      </c>
      <c r="H573" s="133" t="str">
        <f t="shared" ca="1" si="58"/>
        <v/>
      </c>
      <c r="I573" s="134" t="str">
        <f t="shared" ca="1" si="59"/>
        <v/>
      </c>
      <c r="J573" s="133" t="str">
        <f t="shared" ca="1" si="60"/>
        <v/>
      </c>
      <c r="K573" s="147" t="str">
        <f t="shared" ca="1" si="62"/>
        <v/>
      </c>
      <c r="L573" s="10"/>
      <c r="M573" s="9"/>
      <c r="N573" s="9"/>
      <c r="O573" s="9"/>
    </row>
    <row r="574" spans="2:15" x14ac:dyDescent="0.3">
      <c r="B574" s="9"/>
      <c r="C574" s="10"/>
      <c r="D574" s="130" t="str">
        <f t="shared" ca="1" si="56"/>
        <v/>
      </c>
      <c r="E574" s="13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132" t="str">
        <f t="shared" ca="1" si="61"/>
        <v/>
      </c>
      <c r="G574" s="132" t="str">
        <f t="shared" ca="1" si="57"/>
        <v/>
      </c>
      <c r="H574" s="133" t="str">
        <f t="shared" ca="1" si="58"/>
        <v/>
      </c>
      <c r="I574" s="134" t="str">
        <f t="shared" ca="1" si="59"/>
        <v/>
      </c>
      <c r="J574" s="133" t="str">
        <f t="shared" ca="1" si="60"/>
        <v/>
      </c>
      <c r="K574" s="147" t="str">
        <f t="shared" ca="1" si="62"/>
        <v/>
      </c>
      <c r="L574" s="10"/>
      <c r="M574" s="9"/>
      <c r="N574" s="9"/>
      <c r="O574" s="9"/>
    </row>
    <row r="575" spans="2:15" x14ac:dyDescent="0.3">
      <c r="B575" s="9"/>
      <c r="C575" s="10"/>
      <c r="D575" s="130" t="str">
        <f t="shared" ca="1" si="56"/>
        <v/>
      </c>
      <c r="E575" s="13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132" t="str">
        <f t="shared" ca="1" si="61"/>
        <v/>
      </c>
      <c r="G575" s="132" t="str">
        <f t="shared" ca="1" si="57"/>
        <v/>
      </c>
      <c r="H575" s="133" t="str">
        <f t="shared" ca="1" si="58"/>
        <v/>
      </c>
      <c r="I575" s="134" t="str">
        <f t="shared" ca="1" si="59"/>
        <v/>
      </c>
      <c r="J575" s="133" t="str">
        <f t="shared" ca="1" si="60"/>
        <v/>
      </c>
      <c r="K575" s="147" t="str">
        <f t="shared" ca="1" si="62"/>
        <v/>
      </c>
      <c r="L575" s="10"/>
      <c r="M575" s="9"/>
      <c r="N575" s="9"/>
      <c r="O575" s="9"/>
    </row>
    <row r="576" spans="2:15" x14ac:dyDescent="0.3">
      <c r="B576" s="9"/>
      <c r="C576" s="10"/>
      <c r="D576" s="130" t="str">
        <f t="shared" ca="1" si="56"/>
        <v/>
      </c>
      <c r="E576" s="13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132" t="str">
        <f t="shared" ca="1" si="61"/>
        <v/>
      </c>
      <c r="G576" s="132" t="str">
        <f t="shared" ca="1" si="57"/>
        <v/>
      </c>
      <c r="H576" s="133" t="str">
        <f t="shared" ca="1" si="58"/>
        <v/>
      </c>
      <c r="I576" s="134" t="str">
        <f t="shared" ca="1" si="59"/>
        <v/>
      </c>
      <c r="J576" s="133" t="str">
        <f t="shared" ca="1" si="60"/>
        <v/>
      </c>
      <c r="K576" s="147" t="str">
        <f t="shared" ca="1" si="62"/>
        <v/>
      </c>
      <c r="L576" s="10"/>
      <c r="M576" s="9"/>
      <c r="N576" s="9"/>
      <c r="O576" s="9"/>
    </row>
    <row r="577" spans="2:15" x14ac:dyDescent="0.3">
      <c r="B577" s="9"/>
      <c r="C577" s="10"/>
      <c r="D577" s="130" t="str">
        <f t="shared" ca="1" si="56"/>
        <v/>
      </c>
      <c r="E577" s="13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132" t="str">
        <f t="shared" ca="1" si="61"/>
        <v/>
      </c>
      <c r="G577" s="132" t="str">
        <f t="shared" ca="1" si="57"/>
        <v/>
      </c>
      <c r="H577" s="133" t="str">
        <f t="shared" ca="1" si="58"/>
        <v/>
      </c>
      <c r="I577" s="134" t="str">
        <f t="shared" ca="1" si="59"/>
        <v/>
      </c>
      <c r="J577" s="133" t="str">
        <f t="shared" ca="1" si="60"/>
        <v/>
      </c>
      <c r="K577" s="147" t="str">
        <f t="shared" ca="1" si="62"/>
        <v/>
      </c>
      <c r="L577" s="10"/>
      <c r="M577" s="9"/>
      <c r="N577" s="9"/>
      <c r="O577" s="9"/>
    </row>
    <row r="578" spans="2:15" x14ac:dyDescent="0.3">
      <c r="B578" s="9"/>
      <c r="C578" s="10"/>
      <c r="D578" s="130" t="str">
        <f t="shared" ca="1" si="56"/>
        <v/>
      </c>
      <c r="E578" s="13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132" t="str">
        <f t="shared" ca="1" si="61"/>
        <v/>
      </c>
      <c r="G578" s="132" t="str">
        <f t="shared" ca="1" si="57"/>
        <v/>
      </c>
      <c r="H578" s="133" t="str">
        <f t="shared" ca="1" si="58"/>
        <v/>
      </c>
      <c r="I578" s="134" t="str">
        <f t="shared" ca="1" si="59"/>
        <v/>
      </c>
      <c r="J578" s="133" t="str">
        <f t="shared" ca="1" si="60"/>
        <v/>
      </c>
      <c r="K578" s="147" t="str">
        <f t="shared" ca="1" si="62"/>
        <v/>
      </c>
      <c r="L578" s="10"/>
      <c r="M578" s="9"/>
      <c r="N578" s="9"/>
      <c r="O578" s="9"/>
    </row>
    <row r="579" spans="2:15" x14ac:dyDescent="0.3">
      <c r="B579" s="9"/>
      <c r="C579" s="10"/>
      <c r="D579" s="130" t="str">
        <f t="shared" ca="1" si="56"/>
        <v/>
      </c>
      <c r="E579" s="13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132" t="str">
        <f t="shared" ca="1" si="61"/>
        <v/>
      </c>
      <c r="G579" s="132" t="str">
        <f t="shared" ca="1" si="57"/>
        <v/>
      </c>
      <c r="H579" s="133" t="str">
        <f t="shared" ca="1" si="58"/>
        <v/>
      </c>
      <c r="I579" s="134" t="str">
        <f t="shared" ca="1" si="59"/>
        <v/>
      </c>
      <c r="J579" s="133" t="str">
        <f t="shared" ca="1" si="60"/>
        <v/>
      </c>
      <c r="K579" s="147" t="str">
        <f t="shared" ca="1" si="62"/>
        <v/>
      </c>
      <c r="L579" s="10"/>
      <c r="M579" s="9"/>
      <c r="N579" s="9"/>
      <c r="O579" s="9"/>
    </row>
    <row r="580" spans="2:15" x14ac:dyDescent="0.3">
      <c r="B580" s="9"/>
      <c r="C580" s="10"/>
      <c r="D580" s="130" t="str">
        <f t="shared" ca="1" si="56"/>
        <v/>
      </c>
      <c r="E580" s="13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132" t="str">
        <f t="shared" ca="1" si="61"/>
        <v/>
      </c>
      <c r="G580" s="132" t="str">
        <f t="shared" ca="1" si="57"/>
        <v/>
      </c>
      <c r="H580" s="133" t="str">
        <f t="shared" ca="1" si="58"/>
        <v/>
      </c>
      <c r="I580" s="134" t="str">
        <f t="shared" ca="1" si="59"/>
        <v/>
      </c>
      <c r="J580" s="133" t="str">
        <f t="shared" ca="1" si="60"/>
        <v/>
      </c>
      <c r="K580" s="147" t="str">
        <f t="shared" ca="1" si="62"/>
        <v/>
      </c>
      <c r="L580" s="10"/>
      <c r="M580" s="9"/>
      <c r="N580" s="9"/>
      <c r="O580" s="9"/>
    </row>
    <row r="581" spans="2:15" x14ac:dyDescent="0.3">
      <c r="B581" s="9"/>
      <c r="C581" s="10"/>
      <c r="D581" s="130" t="str">
        <f t="shared" ca="1" si="56"/>
        <v/>
      </c>
      <c r="E581" s="13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132" t="str">
        <f t="shared" ca="1" si="61"/>
        <v/>
      </c>
      <c r="G581" s="132" t="str">
        <f t="shared" ca="1" si="57"/>
        <v/>
      </c>
      <c r="H581" s="133" t="str">
        <f t="shared" ca="1" si="58"/>
        <v/>
      </c>
      <c r="I581" s="134" t="str">
        <f t="shared" ca="1" si="59"/>
        <v/>
      </c>
      <c r="J581" s="133" t="str">
        <f t="shared" ca="1" si="60"/>
        <v/>
      </c>
      <c r="K581" s="147" t="str">
        <f t="shared" ca="1" si="62"/>
        <v/>
      </c>
      <c r="L581" s="10"/>
      <c r="M581" s="9"/>
      <c r="N581" s="9"/>
      <c r="O581" s="9"/>
    </row>
    <row r="582" spans="2:15" x14ac:dyDescent="0.3">
      <c r="B582" s="9"/>
      <c r="C582" s="10"/>
      <c r="D582" s="130" t="str">
        <f t="shared" ca="1" si="56"/>
        <v/>
      </c>
      <c r="E582" s="13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132" t="str">
        <f t="shared" ca="1" si="61"/>
        <v/>
      </c>
      <c r="G582" s="132" t="str">
        <f t="shared" ca="1" si="57"/>
        <v/>
      </c>
      <c r="H582" s="133" t="str">
        <f t="shared" ca="1" si="58"/>
        <v/>
      </c>
      <c r="I582" s="134" t="str">
        <f t="shared" ca="1" si="59"/>
        <v/>
      </c>
      <c r="J582" s="133" t="str">
        <f t="shared" ca="1" si="60"/>
        <v/>
      </c>
      <c r="K582" s="147" t="str">
        <f t="shared" ca="1" si="62"/>
        <v/>
      </c>
      <c r="L582" s="10"/>
      <c r="M582" s="9"/>
      <c r="N582" s="9"/>
      <c r="O582" s="9"/>
    </row>
    <row r="583" spans="2:15" x14ac:dyDescent="0.3">
      <c r="B583" s="9"/>
      <c r="C583" s="10"/>
      <c r="D583" s="130" t="str">
        <f t="shared" ca="1" si="56"/>
        <v/>
      </c>
      <c r="E583" s="13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132" t="str">
        <f t="shared" ca="1" si="61"/>
        <v/>
      </c>
      <c r="G583" s="132" t="str">
        <f t="shared" ca="1" si="57"/>
        <v/>
      </c>
      <c r="H583" s="133" t="str">
        <f t="shared" ca="1" si="58"/>
        <v/>
      </c>
      <c r="I583" s="134" t="str">
        <f t="shared" ca="1" si="59"/>
        <v/>
      </c>
      <c r="J583" s="133" t="str">
        <f t="shared" ca="1" si="60"/>
        <v/>
      </c>
      <c r="K583" s="147" t="str">
        <f t="shared" ca="1" si="62"/>
        <v/>
      </c>
      <c r="L583" s="10"/>
      <c r="M583" s="9"/>
      <c r="N583" s="9"/>
      <c r="O583" s="9"/>
    </row>
    <row r="584" spans="2:15" x14ac:dyDescent="0.3">
      <c r="B584" s="9"/>
      <c r="C584" s="10"/>
      <c r="D584" s="130" t="str">
        <f t="shared" ca="1" si="56"/>
        <v/>
      </c>
      <c r="E584" s="13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132" t="str">
        <f t="shared" ca="1" si="61"/>
        <v/>
      </c>
      <c r="G584" s="132" t="str">
        <f t="shared" ca="1" si="57"/>
        <v/>
      </c>
      <c r="H584" s="133" t="str">
        <f t="shared" ca="1" si="58"/>
        <v/>
      </c>
      <c r="I584" s="134" t="str">
        <f t="shared" ca="1" si="59"/>
        <v/>
      </c>
      <c r="J584" s="133" t="str">
        <f t="shared" ca="1" si="60"/>
        <v/>
      </c>
      <c r="K584" s="147" t="str">
        <f t="shared" ca="1" si="62"/>
        <v/>
      </c>
      <c r="L584" s="10"/>
      <c r="M584" s="9"/>
      <c r="N584" s="9"/>
      <c r="O584" s="9"/>
    </row>
    <row r="585" spans="2:15" x14ac:dyDescent="0.3">
      <c r="B585" s="9"/>
      <c r="C585" s="10"/>
      <c r="D585" s="130" t="str">
        <f t="shared" ca="1" si="56"/>
        <v/>
      </c>
      <c r="E585" s="13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132" t="str">
        <f t="shared" ca="1" si="61"/>
        <v/>
      </c>
      <c r="G585" s="132" t="str">
        <f t="shared" ca="1" si="57"/>
        <v/>
      </c>
      <c r="H585" s="133" t="str">
        <f t="shared" ca="1" si="58"/>
        <v/>
      </c>
      <c r="I585" s="134" t="str">
        <f t="shared" ca="1" si="59"/>
        <v/>
      </c>
      <c r="J585" s="133" t="str">
        <f t="shared" ca="1" si="60"/>
        <v/>
      </c>
      <c r="K585" s="147" t="str">
        <f t="shared" ca="1" si="62"/>
        <v/>
      </c>
      <c r="L585" s="10"/>
      <c r="M585" s="9"/>
      <c r="N585" s="9"/>
      <c r="O585" s="9"/>
    </row>
    <row r="586" spans="2:15" x14ac:dyDescent="0.3">
      <c r="B586" s="9"/>
      <c r="C586" s="10"/>
      <c r="D586" s="130" t="str">
        <f t="shared" ca="1" si="56"/>
        <v/>
      </c>
      <c r="E586" s="13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132" t="str">
        <f t="shared" ca="1" si="61"/>
        <v/>
      </c>
      <c r="G586" s="132" t="str">
        <f t="shared" ca="1" si="57"/>
        <v/>
      </c>
      <c r="H586" s="133" t="str">
        <f t="shared" ca="1" si="58"/>
        <v/>
      </c>
      <c r="I586" s="134" t="str">
        <f t="shared" ca="1" si="59"/>
        <v/>
      </c>
      <c r="J586" s="133" t="str">
        <f t="shared" ca="1" si="60"/>
        <v/>
      </c>
      <c r="K586" s="147" t="str">
        <f t="shared" ca="1" si="62"/>
        <v/>
      </c>
      <c r="L586" s="10"/>
      <c r="M586" s="9"/>
      <c r="N586" s="9"/>
      <c r="O586" s="9"/>
    </row>
    <row r="587" spans="2:15" x14ac:dyDescent="0.3">
      <c r="B587" s="9"/>
      <c r="C587" s="10"/>
      <c r="D587" s="130" t="str">
        <f t="shared" ca="1" si="56"/>
        <v/>
      </c>
      <c r="E587" s="13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132" t="str">
        <f t="shared" ca="1" si="61"/>
        <v/>
      </c>
      <c r="G587" s="132" t="str">
        <f t="shared" ca="1" si="57"/>
        <v/>
      </c>
      <c r="H587" s="133" t="str">
        <f t="shared" ca="1" si="58"/>
        <v/>
      </c>
      <c r="I587" s="134" t="str">
        <f t="shared" ca="1" si="59"/>
        <v/>
      </c>
      <c r="J587" s="133" t="str">
        <f t="shared" ca="1" si="60"/>
        <v/>
      </c>
      <c r="K587" s="147" t="str">
        <f t="shared" ca="1" si="62"/>
        <v/>
      </c>
      <c r="L587" s="10"/>
      <c r="M587" s="9"/>
      <c r="N587" s="9"/>
      <c r="O587" s="9"/>
    </row>
    <row r="588" spans="2:15" x14ac:dyDescent="0.3">
      <c r="B588" s="9"/>
      <c r="C588" s="10"/>
      <c r="D588" s="130" t="str">
        <f t="shared" ca="1" si="56"/>
        <v/>
      </c>
      <c r="E588" s="13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132" t="str">
        <f t="shared" ca="1" si="61"/>
        <v/>
      </c>
      <c r="G588" s="132" t="str">
        <f t="shared" ca="1" si="57"/>
        <v/>
      </c>
      <c r="H588" s="133" t="str">
        <f t="shared" ca="1" si="58"/>
        <v/>
      </c>
      <c r="I588" s="134" t="str">
        <f t="shared" ca="1" si="59"/>
        <v/>
      </c>
      <c r="J588" s="133" t="str">
        <f t="shared" ca="1" si="60"/>
        <v/>
      </c>
      <c r="K588" s="147" t="str">
        <f t="shared" ca="1" si="62"/>
        <v/>
      </c>
      <c r="L588" s="10"/>
      <c r="M588" s="9"/>
      <c r="N588" s="9"/>
      <c r="O588" s="9"/>
    </row>
    <row r="589" spans="2:15" x14ac:dyDescent="0.3">
      <c r="B589" s="9"/>
      <c r="C589" s="10"/>
      <c r="D589" s="130" t="str">
        <f t="shared" ca="1" si="56"/>
        <v/>
      </c>
      <c r="E589" s="13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132" t="str">
        <f t="shared" ca="1" si="61"/>
        <v/>
      </c>
      <c r="G589" s="132" t="str">
        <f t="shared" ca="1" si="57"/>
        <v/>
      </c>
      <c r="H589" s="133" t="str">
        <f t="shared" ca="1" si="58"/>
        <v/>
      </c>
      <c r="I589" s="134" t="str">
        <f t="shared" ca="1" si="59"/>
        <v/>
      </c>
      <c r="J589" s="133" t="str">
        <f t="shared" ca="1" si="60"/>
        <v/>
      </c>
      <c r="K589" s="147" t="str">
        <f t="shared" ca="1" si="62"/>
        <v/>
      </c>
      <c r="L589" s="10"/>
      <c r="M589" s="9"/>
      <c r="N589" s="9"/>
      <c r="O589" s="9"/>
    </row>
    <row r="590" spans="2:15" x14ac:dyDescent="0.3">
      <c r="B590" s="9"/>
      <c r="C590" s="10"/>
      <c r="D590" s="130" t="str">
        <f t="shared" ca="1" si="56"/>
        <v/>
      </c>
      <c r="E590" s="13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132" t="str">
        <f t="shared" ca="1" si="61"/>
        <v/>
      </c>
      <c r="G590" s="132" t="str">
        <f t="shared" ca="1" si="57"/>
        <v/>
      </c>
      <c r="H590" s="133" t="str">
        <f t="shared" ca="1" si="58"/>
        <v/>
      </c>
      <c r="I590" s="134" t="str">
        <f t="shared" ca="1" si="59"/>
        <v/>
      </c>
      <c r="J590" s="133" t="str">
        <f t="shared" ca="1" si="60"/>
        <v/>
      </c>
      <c r="K590" s="147" t="str">
        <f t="shared" ca="1" si="62"/>
        <v/>
      </c>
      <c r="L590" s="10"/>
      <c r="M590" s="9"/>
      <c r="N590" s="9"/>
      <c r="O590" s="9"/>
    </row>
    <row r="591" spans="2:15" x14ac:dyDescent="0.3">
      <c r="B591" s="9"/>
      <c r="C591" s="10"/>
      <c r="D591" s="130" t="str">
        <f t="shared" ca="1" si="56"/>
        <v/>
      </c>
      <c r="E591" s="13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132" t="str">
        <f t="shared" ca="1" si="61"/>
        <v/>
      </c>
      <c r="G591" s="132" t="str">
        <f t="shared" ca="1" si="57"/>
        <v/>
      </c>
      <c r="H591" s="133" t="str">
        <f t="shared" ca="1" si="58"/>
        <v/>
      </c>
      <c r="I591" s="134" t="str">
        <f t="shared" ca="1" si="59"/>
        <v/>
      </c>
      <c r="J591" s="133" t="str">
        <f t="shared" ca="1" si="60"/>
        <v/>
      </c>
      <c r="K591" s="147" t="str">
        <f t="shared" ca="1" si="62"/>
        <v/>
      </c>
      <c r="L591" s="10"/>
      <c r="M591" s="9"/>
      <c r="N591" s="9"/>
      <c r="O591" s="9"/>
    </row>
    <row r="592" spans="2:15" x14ac:dyDescent="0.3">
      <c r="B592" s="9"/>
      <c r="C592" s="10"/>
      <c r="D592" s="130" t="str">
        <f t="shared" ca="1" si="56"/>
        <v/>
      </c>
      <c r="E592" s="13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132" t="str">
        <f t="shared" ca="1" si="61"/>
        <v/>
      </c>
      <c r="G592" s="132" t="str">
        <f t="shared" ca="1" si="57"/>
        <v/>
      </c>
      <c r="H592" s="133" t="str">
        <f t="shared" ca="1" si="58"/>
        <v/>
      </c>
      <c r="I592" s="134" t="str">
        <f t="shared" ca="1" si="59"/>
        <v/>
      </c>
      <c r="J592" s="133" t="str">
        <f t="shared" ca="1" si="60"/>
        <v/>
      </c>
      <c r="K592" s="147" t="str">
        <f t="shared" ca="1" si="62"/>
        <v/>
      </c>
      <c r="L592" s="10"/>
      <c r="M592" s="9"/>
      <c r="N592" s="9"/>
      <c r="O592" s="9"/>
    </row>
    <row r="593" spans="2:15" x14ac:dyDescent="0.3">
      <c r="B593" s="9"/>
      <c r="C593" s="10"/>
      <c r="D593" s="130" t="str">
        <f t="shared" ca="1" si="56"/>
        <v/>
      </c>
      <c r="E593" s="13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132" t="str">
        <f t="shared" ca="1" si="61"/>
        <v/>
      </c>
      <c r="G593" s="132" t="str">
        <f t="shared" ca="1" si="57"/>
        <v/>
      </c>
      <c r="H593" s="133" t="str">
        <f t="shared" ca="1" si="58"/>
        <v/>
      </c>
      <c r="I593" s="134" t="str">
        <f t="shared" ca="1" si="59"/>
        <v/>
      </c>
      <c r="J593" s="133" t="str">
        <f t="shared" ca="1" si="60"/>
        <v/>
      </c>
      <c r="K593" s="147" t="str">
        <f t="shared" ca="1" si="62"/>
        <v/>
      </c>
      <c r="L593" s="10"/>
      <c r="M593" s="9"/>
      <c r="N593" s="9"/>
      <c r="O593" s="9"/>
    </row>
    <row r="594" spans="2:15" x14ac:dyDescent="0.3">
      <c r="B594" s="9"/>
      <c r="C594" s="10"/>
      <c r="D594" s="130" t="str">
        <f t="shared" ca="1" si="56"/>
        <v/>
      </c>
      <c r="E594" s="13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132" t="str">
        <f t="shared" ca="1" si="61"/>
        <v/>
      </c>
      <c r="G594" s="132" t="str">
        <f t="shared" ca="1" si="57"/>
        <v/>
      </c>
      <c r="H594" s="133" t="str">
        <f t="shared" ca="1" si="58"/>
        <v/>
      </c>
      <c r="I594" s="134" t="str">
        <f t="shared" ca="1" si="59"/>
        <v/>
      </c>
      <c r="J594" s="133" t="str">
        <f t="shared" ca="1" si="60"/>
        <v/>
      </c>
      <c r="K594" s="147" t="str">
        <f t="shared" ca="1" si="62"/>
        <v/>
      </c>
      <c r="L594" s="10"/>
      <c r="M594" s="9"/>
      <c r="N594" s="9"/>
      <c r="O594" s="9"/>
    </row>
    <row r="595" spans="2:15" x14ac:dyDescent="0.3">
      <c r="B595" s="9"/>
      <c r="C595" s="10"/>
      <c r="D595" s="130" t="str">
        <f t="shared" ca="1" si="56"/>
        <v/>
      </c>
      <c r="E595" s="13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132" t="str">
        <f t="shared" ca="1" si="61"/>
        <v/>
      </c>
      <c r="G595" s="132" t="str">
        <f t="shared" ca="1" si="57"/>
        <v/>
      </c>
      <c r="H595" s="133" t="str">
        <f t="shared" ca="1" si="58"/>
        <v/>
      </c>
      <c r="I595" s="134" t="str">
        <f t="shared" ca="1" si="59"/>
        <v/>
      </c>
      <c r="J595" s="133" t="str">
        <f t="shared" ca="1" si="60"/>
        <v/>
      </c>
      <c r="K595" s="147" t="str">
        <f t="shared" ca="1" si="62"/>
        <v/>
      </c>
      <c r="L595" s="10"/>
      <c r="M595" s="9"/>
      <c r="N595" s="9"/>
      <c r="O595" s="9"/>
    </row>
    <row r="596" spans="2:15" x14ac:dyDescent="0.3">
      <c r="B596" s="9"/>
      <c r="C596" s="10"/>
      <c r="D596" s="130" t="str">
        <f t="shared" ref="D596:D659" ca="1" si="63">IF(K595="","",IF($H$5,IF(OR(D595&gt;=$H$8,ROUND(K595,2)&lt;=0),"",D595+1),IF(OR(D595&gt;=$H$8,K595&lt;=0),"",D595+1)))</f>
        <v/>
      </c>
      <c r="E596" s="13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132" t="str">
        <f t="shared" ca="1" si="61"/>
        <v/>
      </c>
      <c r="G596" s="132" t="str">
        <f t="shared" ref="G596:G659" ca="1" si="64">IF($P$17=0,"",IF(D596&lt;&gt;"",IF(AND(D596=1,$H$4=1),0,IF($H$5,ROUND($K$5*K595,0),$K$5*K595)),""))</f>
        <v/>
      </c>
      <c r="H596" s="133" t="str">
        <f t="shared" ref="H596:H659" ca="1" si="65">IF($P$17=1,IF(D596="","",IF(I596&lt;&gt;"",F596-G596+I596,F596-G596)),"")</f>
        <v/>
      </c>
      <c r="I596" s="134" t="str">
        <f t="shared" ref="I596:I659" ca="1" si="66">IF($P$17=1,IF(J596&gt;=F596,IF(D596&lt;$K$12,IF(AND(D596&lt;&gt;"",F596+($J$19-F596)&lt;K595),(J596-F596),IF(AND(D596&lt;&gt;"",J596=F596),0,IF(D596&lt;&gt;"",0,""))),""),0),"")</f>
        <v/>
      </c>
      <c r="J596" s="133" t="str">
        <f t="shared" ref="J596:J659" ca="1" si="67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147" t="str">
        <f t="shared" ca="1" si="62"/>
        <v/>
      </c>
      <c r="L596" s="10"/>
      <c r="M596" s="9"/>
      <c r="N596" s="9"/>
      <c r="O596" s="9"/>
    </row>
    <row r="597" spans="2:15" x14ac:dyDescent="0.3">
      <c r="B597" s="9"/>
      <c r="C597" s="10"/>
      <c r="D597" s="130" t="str">
        <f t="shared" ca="1" si="63"/>
        <v/>
      </c>
      <c r="E597" s="13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132" t="str">
        <f t="shared" ref="F597:F660" ca="1" si="68">IF($P$17=1,IF(D597="","",IF($H$5,IF(OR(D597=$H$8,$K$12&gt;ROUND((1+$K$5)*K596,0),ROUND((1+$K$5)*K596,0),$K$12),IF(OR(D597=$H$8,$K$12&gt;(1+$K$5)*K596),ROUND((1+$K$5)*K596,0),$K$12)),0)),"")</f>
        <v/>
      </c>
      <c r="G597" s="132" t="str">
        <f t="shared" ca="1" si="64"/>
        <v/>
      </c>
      <c r="H597" s="133" t="str">
        <f t="shared" ca="1" si="65"/>
        <v/>
      </c>
      <c r="I597" s="134" t="str">
        <f t="shared" ca="1" si="66"/>
        <v/>
      </c>
      <c r="J597" s="133" t="str">
        <f t="shared" ca="1" si="67"/>
        <v/>
      </c>
      <c r="K597" s="147" t="str">
        <f t="shared" ref="K597:K660" ca="1" si="69">IF($P$17=1,IF(J597&lt;&gt;0,IF(D597&lt;&gt;"",K596-(J597-G597),""),K596),"")</f>
        <v/>
      </c>
      <c r="L597" s="10"/>
      <c r="M597" s="9"/>
      <c r="N597" s="9"/>
      <c r="O597" s="9"/>
    </row>
    <row r="598" spans="2:15" x14ac:dyDescent="0.3">
      <c r="B598" s="9"/>
      <c r="C598" s="10"/>
      <c r="D598" s="130" t="str">
        <f t="shared" ca="1" si="63"/>
        <v/>
      </c>
      <c r="E598" s="13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132" t="str">
        <f t="shared" ca="1" si="68"/>
        <v/>
      </c>
      <c r="G598" s="132" t="str">
        <f t="shared" ca="1" si="64"/>
        <v/>
      </c>
      <c r="H598" s="133" t="str">
        <f t="shared" ca="1" si="65"/>
        <v/>
      </c>
      <c r="I598" s="134" t="str">
        <f t="shared" ca="1" si="66"/>
        <v/>
      </c>
      <c r="J598" s="133" t="str">
        <f t="shared" ca="1" si="67"/>
        <v/>
      </c>
      <c r="K598" s="147" t="str">
        <f t="shared" ca="1" si="69"/>
        <v/>
      </c>
      <c r="L598" s="10"/>
      <c r="M598" s="9"/>
      <c r="N598" s="9"/>
      <c r="O598" s="9"/>
    </row>
    <row r="599" spans="2:15" x14ac:dyDescent="0.3">
      <c r="B599" s="9"/>
      <c r="C599" s="10"/>
      <c r="D599" s="130" t="str">
        <f t="shared" ca="1" si="63"/>
        <v/>
      </c>
      <c r="E599" s="13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132" t="str">
        <f t="shared" ca="1" si="68"/>
        <v/>
      </c>
      <c r="G599" s="132" t="str">
        <f t="shared" ca="1" si="64"/>
        <v/>
      </c>
      <c r="H599" s="133" t="str">
        <f t="shared" ca="1" si="65"/>
        <v/>
      </c>
      <c r="I599" s="134" t="str">
        <f t="shared" ca="1" si="66"/>
        <v/>
      </c>
      <c r="J599" s="133" t="str">
        <f t="shared" ca="1" si="67"/>
        <v/>
      </c>
      <c r="K599" s="147" t="str">
        <f t="shared" ca="1" si="69"/>
        <v/>
      </c>
      <c r="L599" s="10"/>
      <c r="M599" s="9"/>
      <c r="N599" s="9"/>
      <c r="O599" s="9"/>
    </row>
    <row r="600" spans="2:15" x14ac:dyDescent="0.3">
      <c r="B600" s="9"/>
      <c r="C600" s="10"/>
      <c r="D600" s="130" t="str">
        <f t="shared" ca="1" si="63"/>
        <v/>
      </c>
      <c r="E600" s="13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132" t="str">
        <f t="shared" ca="1" si="68"/>
        <v/>
      </c>
      <c r="G600" s="132" t="str">
        <f t="shared" ca="1" si="64"/>
        <v/>
      </c>
      <c r="H600" s="133" t="str">
        <f t="shared" ca="1" si="65"/>
        <v/>
      </c>
      <c r="I600" s="134" t="str">
        <f t="shared" ca="1" si="66"/>
        <v/>
      </c>
      <c r="J600" s="133" t="str">
        <f t="shared" ca="1" si="67"/>
        <v/>
      </c>
      <c r="K600" s="147" t="str">
        <f t="shared" ca="1" si="69"/>
        <v/>
      </c>
      <c r="L600" s="10"/>
      <c r="M600" s="9"/>
      <c r="N600" s="9"/>
      <c r="O600" s="9"/>
    </row>
    <row r="601" spans="2:15" x14ac:dyDescent="0.3">
      <c r="B601" s="9"/>
      <c r="C601" s="10"/>
      <c r="D601" s="130" t="str">
        <f t="shared" ca="1" si="63"/>
        <v/>
      </c>
      <c r="E601" s="13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132" t="str">
        <f t="shared" ca="1" si="68"/>
        <v/>
      </c>
      <c r="G601" s="132" t="str">
        <f t="shared" ca="1" si="64"/>
        <v/>
      </c>
      <c r="H601" s="133" t="str">
        <f t="shared" ca="1" si="65"/>
        <v/>
      </c>
      <c r="I601" s="134" t="str">
        <f t="shared" ca="1" si="66"/>
        <v/>
      </c>
      <c r="J601" s="133" t="str">
        <f t="shared" ca="1" si="67"/>
        <v/>
      </c>
      <c r="K601" s="147" t="str">
        <f t="shared" ca="1" si="69"/>
        <v/>
      </c>
      <c r="L601" s="10"/>
      <c r="M601" s="9"/>
      <c r="N601" s="9"/>
      <c r="O601" s="9"/>
    </row>
    <row r="602" spans="2:15" x14ac:dyDescent="0.3">
      <c r="B602" s="9"/>
      <c r="C602" s="10"/>
      <c r="D602" s="130" t="str">
        <f t="shared" ca="1" si="63"/>
        <v/>
      </c>
      <c r="E602" s="13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132" t="str">
        <f t="shared" ca="1" si="68"/>
        <v/>
      </c>
      <c r="G602" s="132" t="str">
        <f t="shared" ca="1" si="64"/>
        <v/>
      </c>
      <c r="H602" s="133" t="str">
        <f t="shared" ca="1" si="65"/>
        <v/>
      </c>
      <c r="I602" s="134" t="str">
        <f t="shared" ca="1" si="66"/>
        <v/>
      </c>
      <c r="J602" s="133" t="str">
        <f t="shared" ca="1" si="67"/>
        <v/>
      </c>
      <c r="K602" s="147" t="str">
        <f t="shared" ca="1" si="69"/>
        <v/>
      </c>
      <c r="L602" s="10"/>
      <c r="M602" s="9"/>
      <c r="N602" s="9"/>
      <c r="O602" s="9"/>
    </row>
    <row r="603" spans="2:15" x14ac:dyDescent="0.3">
      <c r="B603" s="9"/>
      <c r="C603" s="10"/>
      <c r="D603" s="130" t="str">
        <f t="shared" ca="1" si="63"/>
        <v/>
      </c>
      <c r="E603" s="13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132" t="str">
        <f t="shared" ca="1" si="68"/>
        <v/>
      </c>
      <c r="G603" s="132" t="str">
        <f t="shared" ca="1" si="64"/>
        <v/>
      </c>
      <c r="H603" s="133" t="str">
        <f t="shared" ca="1" si="65"/>
        <v/>
      </c>
      <c r="I603" s="134" t="str">
        <f t="shared" ca="1" si="66"/>
        <v/>
      </c>
      <c r="J603" s="133" t="str">
        <f t="shared" ca="1" si="67"/>
        <v/>
      </c>
      <c r="K603" s="147" t="str">
        <f t="shared" ca="1" si="69"/>
        <v/>
      </c>
      <c r="L603" s="10"/>
      <c r="M603" s="9"/>
      <c r="N603" s="9"/>
      <c r="O603" s="9"/>
    </row>
    <row r="604" spans="2:15" x14ac:dyDescent="0.3">
      <c r="B604" s="9"/>
      <c r="C604" s="10"/>
      <c r="D604" s="130" t="str">
        <f t="shared" ca="1" si="63"/>
        <v/>
      </c>
      <c r="E604" s="13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132" t="str">
        <f t="shared" ca="1" si="68"/>
        <v/>
      </c>
      <c r="G604" s="132" t="str">
        <f t="shared" ca="1" si="64"/>
        <v/>
      </c>
      <c r="H604" s="133" t="str">
        <f t="shared" ca="1" si="65"/>
        <v/>
      </c>
      <c r="I604" s="134" t="str">
        <f t="shared" ca="1" si="66"/>
        <v/>
      </c>
      <c r="J604" s="133" t="str">
        <f t="shared" ca="1" si="67"/>
        <v/>
      </c>
      <c r="K604" s="147" t="str">
        <f t="shared" ca="1" si="69"/>
        <v/>
      </c>
      <c r="L604" s="10"/>
      <c r="M604" s="9"/>
      <c r="N604" s="9"/>
      <c r="O604" s="9"/>
    </row>
    <row r="605" spans="2:15" x14ac:dyDescent="0.3">
      <c r="B605" s="9"/>
      <c r="C605" s="10"/>
      <c r="D605" s="130" t="str">
        <f t="shared" ca="1" si="63"/>
        <v/>
      </c>
      <c r="E605" s="13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132" t="str">
        <f t="shared" ca="1" si="68"/>
        <v/>
      </c>
      <c r="G605" s="132" t="str">
        <f t="shared" ca="1" si="64"/>
        <v/>
      </c>
      <c r="H605" s="133" t="str">
        <f t="shared" ca="1" si="65"/>
        <v/>
      </c>
      <c r="I605" s="134" t="str">
        <f t="shared" ca="1" si="66"/>
        <v/>
      </c>
      <c r="J605" s="133" t="str">
        <f t="shared" ca="1" si="67"/>
        <v/>
      </c>
      <c r="K605" s="147" t="str">
        <f t="shared" ca="1" si="69"/>
        <v/>
      </c>
      <c r="L605" s="10"/>
      <c r="M605" s="9"/>
      <c r="N605" s="9"/>
      <c r="O605" s="9"/>
    </row>
    <row r="606" spans="2:15" x14ac:dyDescent="0.3">
      <c r="B606" s="9"/>
      <c r="C606" s="10"/>
      <c r="D606" s="130" t="str">
        <f t="shared" ca="1" si="63"/>
        <v/>
      </c>
      <c r="E606" s="13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132" t="str">
        <f t="shared" ca="1" si="68"/>
        <v/>
      </c>
      <c r="G606" s="132" t="str">
        <f t="shared" ca="1" si="64"/>
        <v/>
      </c>
      <c r="H606" s="133" t="str">
        <f t="shared" ca="1" si="65"/>
        <v/>
      </c>
      <c r="I606" s="134" t="str">
        <f t="shared" ca="1" si="66"/>
        <v/>
      </c>
      <c r="J606" s="133" t="str">
        <f t="shared" ca="1" si="67"/>
        <v/>
      </c>
      <c r="K606" s="147" t="str">
        <f t="shared" ca="1" si="69"/>
        <v/>
      </c>
      <c r="L606" s="10"/>
      <c r="M606" s="9"/>
      <c r="N606" s="9"/>
      <c r="O606" s="9"/>
    </row>
    <row r="607" spans="2:15" x14ac:dyDescent="0.3">
      <c r="B607" s="9"/>
      <c r="C607" s="10"/>
      <c r="D607" s="130" t="str">
        <f t="shared" ca="1" si="63"/>
        <v/>
      </c>
      <c r="E607" s="13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132" t="str">
        <f t="shared" ca="1" si="68"/>
        <v/>
      </c>
      <c r="G607" s="132" t="str">
        <f t="shared" ca="1" si="64"/>
        <v/>
      </c>
      <c r="H607" s="133" t="str">
        <f t="shared" ca="1" si="65"/>
        <v/>
      </c>
      <c r="I607" s="134" t="str">
        <f t="shared" ca="1" si="66"/>
        <v/>
      </c>
      <c r="J607" s="133" t="str">
        <f t="shared" ca="1" si="67"/>
        <v/>
      </c>
      <c r="K607" s="147" t="str">
        <f t="shared" ca="1" si="69"/>
        <v/>
      </c>
      <c r="L607" s="10"/>
      <c r="M607" s="9"/>
      <c r="N607" s="9"/>
      <c r="O607" s="9"/>
    </row>
    <row r="608" spans="2:15" x14ac:dyDescent="0.3">
      <c r="B608" s="9"/>
      <c r="C608" s="10"/>
      <c r="D608" s="130" t="str">
        <f t="shared" ca="1" si="63"/>
        <v/>
      </c>
      <c r="E608" s="13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132" t="str">
        <f t="shared" ca="1" si="68"/>
        <v/>
      </c>
      <c r="G608" s="132" t="str">
        <f t="shared" ca="1" si="64"/>
        <v/>
      </c>
      <c r="H608" s="133" t="str">
        <f t="shared" ca="1" si="65"/>
        <v/>
      </c>
      <c r="I608" s="134" t="str">
        <f t="shared" ca="1" si="66"/>
        <v/>
      </c>
      <c r="J608" s="133" t="str">
        <f t="shared" ca="1" si="67"/>
        <v/>
      </c>
      <c r="K608" s="147" t="str">
        <f t="shared" ca="1" si="69"/>
        <v/>
      </c>
      <c r="L608" s="10"/>
      <c r="M608" s="9"/>
      <c r="N608" s="9"/>
      <c r="O608" s="9"/>
    </row>
    <row r="609" spans="2:15" x14ac:dyDescent="0.3">
      <c r="B609" s="9"/>
      <c r="C609" s="10"/>
      <c r="D609" s="130" t="str">
        <f t="shared" ca="1" si="63"/>
        <v/>
      </c>
      <c r="E609" s="13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132" t="str">
        <f t="shared" ca="1" si="68"/>
        <v/>
      </c>
      <c r="G609" s="132" t="str">
        <f t="shared" ca="1" si="64"/>
        <v/>
      </c>
      <c r="H609" s="133" t="str">
        <f t="shared" ca="1" si="65"/>
        <v/>
      </c>
      <c r="I609" s="134" t="str">
        <f t="shared" ca="1" si="66"/>
        <v/>
      </c>
      <c r="J609" s="133" t="str">
        <f t="shared" ca="1" si="67"/>
        <v/>
      </c>
      <c r="K609" s="147" t="str">
        <f t="shared" ca="1" si="69"/>
        <v/>
      </c>
      <c r="L609" s="10"/>
      <c r="M609" s="9"/>
      <c r="N609" s="9"/>
      <c r="O609" s="9"/>
    </row>
    <row r="610" spans="2:15" x14ac:dyDescent="0.3">
      <c r="B610" s="9"/>
      <c r="C610" s="10"/>
      <c r="D610" s="130" t="str">
        <f t="shared" ca="1" si="63"/>
        <v/>
      </c>
      <c r="E610" s="13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132" t="str">
        <f t="shared" ca="1" si="68"/>
        <v/>
      </c>
      <c r="G610" s="132" t="str">
        <f t="shared" ca="1" si="64"/>
        <v/>
      </c>
      <c r="H610" s="133" t="str">
        <f t="shared" ca="1" si="65"/>
        <v/>
      </c>
      <c r="I610" s="134" t="str">
        <f t="shared" ca="1" si="66"/>
        <v/>
      </c>
      <c r="J610" s="133" t="str">
        <f t="shared" ca="1" si="67"/>
        <v/>
      </c>
      <c r="K610" s="147" t="str">
        <f t="shared" ca="1" si="69"/>
        <v/>
      </c>
      <c r="L610" s="10"/>
      <c r="M610" s="9"/>
      <c r="N610" s="9"/>
      <c r="O610" s="9"/>
    </row>
    <row r="611" spans="2:15" x14ac:dyDescent="0.3">
      <c r="B611" s="9"/>
      <c r="C611" s="10"/>
      <c r="D611" s="130" t="str">
        <f t="shared" ca="1" si="63"/>
        <v/>
      </c>
      <c r="E611" s="13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132" t="str">
        <f t="shared" ca="1" si="68"/>
        <v/>
      </c>
      <c r="G611" s="132" t="str">
        <f t="shared" ca="1" si="64"/>
        <v/>
      </c>
      <c r="H611" s="133" t="str">
        <f t="shared" ca="1" si="65"/>
        <v/>
      </c>
      <c r="I611" s="134" t="str">
        <f t="shared" ca="1" si="66"/>
        <v/>
      </c>
      <c r="J611" s="133" t="str">
        <f t="shared" ca="1" si="67"/>
        <v/>
      </c>
      <c r="K611" s="147" t="str">
        <f t="shared" ca="1" si="69"/>
        <v/>
      </c>
      <c r="L611" s="10"/>
      <c r="M611" s="9"/>
      <c r="N611" s="9"/>
      <c r="O611" s="9"/>
    </row>
    <row r="612" spans="2:15" x14ac:dyDescent="0.3">
      <c r="B612" s="9"/>
      <c r="C612" s="10"/>
      <c r="D612" s="130" t="str">
        <f t="shared" ca="1" si="63"/>
        <v/>
      </c>
      <c r="E612" s="13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132" t="str">
        <f t="shared" ca="1" si="68"/>
        <v/>
      </c>
      <c r="G612" s="132" t="str">
        <f t="shared" ca="1" si="64"/>
        <v/>
      </c>
      <c r="H612" s="133" t="str">
        <f t="shared" ca="1" si="65"/>
        <v/>
      </c>
      <c r="I612" s="134" t="str">
        <f t="shared" ca="1" si="66"/>
        <v/>
      </c>
      <c r="J612" s="133" t="str">
        <f t="shared" ca="1" si="67"/>
        <v/>
      </c>
      <c r="K612" s="147" t="str">
        <f t="shared" ca="1" si="69"/>
        <v/>
      </c>
      <c r="L612" s="10"/>
      <c r="M612" s="9"/>
      <c r="N612" s="9"/>
      <c r="O612" s="9"/>
    </row>
    <row r="613" spans="2:15" x14ac:dyDescent="0.3">
      <c r="B613" s="9"/>
      <c r="C613" s="10"/>
      <c r="D613" s="130" t="str">
        <f t="shared" ca="1" si="63"/>
        <v/>
      </c>
      <c r="E613" s="13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132" t="str">
        <f t="shared" ca="1" si="68"/>
        <v/>
      </c>
      <c r="G613" s="132" t="str">
        <f t="shared" ca="1" si="64"/>
        <v/>
      </c>
      <c r="H613" s="133" t="str">
        <f t="shared" ca="1" si="65"/>
        <v/>
      </c>
      <c r="I613" s="134" t="str">
        <f t="shared" ca="1" si="66"/>
        <v/>
      </c>
      <c r="J613" s="133" t="str">
        <f t="shared" ca="1" si="67"/>
        <v/>
      </c>
      <c r="K613" s="147" t="str">
        <f t="shared" ca="1" si="69"/>
        <v/>
      </c>
      <c r="L613" s="10"/>
      <c r="M613" s="9"/>
      <c r="N613" s="9"/>
      <c r="O613" s="9"/>
    </row>
    <row r="614" spans="2:15" x14ac:dyDescent="0.3">
      <c r="B614" s="9"/>
      <c r="C614" s="10"/>
      <c r="D614" s="130" t="str">
        <f t="shared" ca="1" si="63"/>
        <v/>
      </c>
      <c r="E614" s="13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132" t="str">
        <f t="shared" ca="1" si="68"/>
        <v/>
      </c>
      <c r="G614" s="132" t="str">
        <f t="shared" ca="1" si="64"/>
        <v/>
      </c>
      <c r="H614" s="133" t="str">
        <f t="shared" ca="1" si="65"/>
        <v/>
      </c>
      <c r="I614" s="134" t="str">
        <f t="shared" ca="1" si="66"/>
        <v/>
      </c>
      <c r="J614" s="133" t="str">
        <f t="shared" ca="1" si="67"/>
        <v/>
      </c>
      <c r="K614" s="147" t="str">
        <f t="shared" ca="1" si="69"/>
        <v/>
      </c>
      <c r="L614" s="10"/>
      <c r="M614" s="9"/>
      <c r="N614" s="9"/>
      <c r="O614" s="9"/>
    </row>
    <row r="615" spans="2:15" x14ac:dyDescent="0.3">
      <c r="B615" s="9"/>
      <c r="C615" s="10"/>
      <c r="D615" s="130" t="str">
        <f t="shared" ca="1" si="63"/>
        <v/>
      </c>
      <c r="E615" s="13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132" t="str">
        <f t="shared" ca="1" si="68"/>
        <v/>
      </c>
      <c r="G615" s="132" t="str">
        <f t="shared" ca="1" si="64"/>
        <v/>
      </c>
      <c r="H615" s="133" t="str">
        <f t="shared" ca="1" si="65"/>
        <v/>
      </c>
      <c r="I615" s="134" t="str">
        <f t="shared" ca="1" si="66"/>
        <v/>
      </c>
      <c r="J615" s="133" t="str">
        <f t="shared" ca="1" si="67"/>
        <v/>
      </c>
      <c r="K615" s="147" t="str">
        <f t="shared" ca="1" si="69"/>
        <v/>
      </c>
      <c r="L615" s="10"/>
      <c r="M615" s="9"/>
      <c r="N615" s="9"/>
      <c r="O615" s="9"/>
    </row>
    <row r="616" spans="2:15" x14ac:dyDescent="0.3">
      <c r="B616" s="9"/>
      <c r="C616" s="10"/>
      <c r="D616" s="130" t="str">
        <f t="shared" ca="1" si="63"/>
        <v/>
      </c>
      <c r="E616" s="13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132" t="str">
        <f t="shared" ca="1" si="68"/>
        <v/>
      </c>
      <c r="G616" s="132" t="str">
        <f t="shared" ca="1" si="64"/>
        <v/>
      </c>
      <c r="H616" s="133" t="str">
        <f t="shared" ca="1" si="65"/>
        <v/>
      </c>
      <c r="I616" s="134" t="str">
        <f t="shared" ca="1" si="66"/>
        <v/>
      </c>
      <c r="J616" s="133" t="str">
        <f t="shared" ca="1" si="67"/>
        <v/>
      </c>
      <c r="K616" s="147" t="str">
        <f t="shared" ca="1" si="69"/>
        <v/>
      </c>
      <c r="L616" s="10"/>
      <c r="M616" s="9"/>
      <c r="N616" s="9"/>
      <c r="O616" s="9"/>
    </row>
    <row r="617" spans="2:15" x14ac:dyDescent="0.3">
      <c r="B617" s="9"/>
      <c r="C617" s="10"/>
      <c r="D617" s="130" t="str">
        <f t="shared" ca="1" si="63"/>
        <v/>
      </c>
      <c r="E617" s="13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132" t="str">
        <f t="shared" ca="1" si="68"/>
        <v/>
      </c>
      <c r="G617" s="132" t="str">
        <f t="shared" ca="1" si="64"/>
        <v/>
      </c>
      <c r="H617" s="133" t="str">
        <f t="shared" ca="1" si="65"/>
        <v/>
      </c>
      <c r="I617" s="134" t="str">
        <f t="shared" ca="1" si="66"/>
        <v/>
      </c>
      <c r="J617" s="133" t="str">
        <f t="shared" ca="1" si="67"/>
        <v/>
      </c>
      <c r="K617" s="147" t="str">
        <f t="shared" ca="1" si="69"/>
        <v/>
      </c>
      <c r="L617" s="10"/>
      <c r="M617" s="9"/>
      <c r="N617" s="9"/>
      <c r="O617" s="9"/>
    </row>
    <row r="618" spans="2:15" x14ac:dyDescent="0.3">
      <c r="B618" s="9"/>
      <c r="C618" s="10"/>
      <c r="D618" s="130" t="str">
        <f t="shared" ca="1" si="63"/>
        <v/>
      </c>
      <c r="E618" s="13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132" t="str">
        <f t="shared" ca="1" si="68"/>
        <v/>
      </c>
      <c r="G618" s="132" t="str">
        <f t="shared" ca="1" si="64"/>
        <v/>
      </c>
      <c r="H618" s="133" t="str">
        <f t="shared" ca="1" si="65"/>
        <v/>
      </c>
      <c r="I618" s="134" t="str">
        <f t="shared" ca="1" si="66"/>
        <v/>
      </c>
      <c r="J618" s="133" t="str">
        <f t="shared" ca="1" si="67"/>
        <v/>
      </c>
      <c r="K618" s="147" t="str">
        <f t="shared" ca="1" si="69"/>
        <v/>
      </c>
      <c r="L618" s="10"/>
      <c r="M618" s="9"/>
      <c r="N618" s="9"/>
      <c r="O618" s="9"/>
    </row>
    <row r="619" spans="2:15" x14ac:dyDescent="0.3">
      <c r="B619" s="9"/>
      <c r="C619" s="10"/>
      <c r="D619" s="130" t="str">
        <f t="shared" ca="1" si="63"/>
        <v/>
      </c>
      <c r="E619" s="13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132" t="str">
        <f t="shared" ca="1" si="68"/>
        <v/>
      </c>
      <c r="G619" s="132" t="str">
        <f t="shared" ca="1" si="64"/>
        <v/>
      </c>
      <c r="H619" s="133" t="str">
        <f t="shared" ca="1" si="65"/>
        <v/>
      </c>
      <c r="I619" s="134" t="str">
        <f t="shared" ca="1" si="66"/>
        <v/>
      </c>
      <c r="J619" s="133" t="str">
        <f t="shared" ca="1" si="67"/>
        <v/>
      </c>
      <c r="K619" s="147" t="str">
        <f t="shared" ca="1" si="69"/>
        <v/>
      </c>
      <c r="L619" s="10"/>
      <c r="M619" s="9"/>
      <c r="N619" s="9"/>
      <c r="O619" s="9"/>
    </row>
    <row r="620" spans="2:15" x14ac:dyDescent="0.3">
      <c r="B620" s="9"/>
      <c r="C620" s="10"/>
      <c r="D620" s="130" t="str">
        <f t="shared" ca="1" si="63"/>
        <v/>
      </c>
      <c r="E620" s="13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132" t="str">
        <f t="shared" ca="1" si="68"/>
        <v/>
      </c>
      <c r="G620" s="132" t="str">
        <f t="shared" ca="1" si="64"/>
        <v/>
      </c>
      <c r="H620" s="133" t="str">
        <f t="shared" ca="1" si="65"/>
        <v/>
      </c>
      <c r="I620" s="134" t="str">
        <f t="shared" ca="1" si="66"/>
        <v/>
      </c>
      <c r="J620" s="133" t="str">
        <f t="shared" ca="1" si="67"/>
        <v/>
      </c>
      <c r="K620" s="147" t="str">
        <f t="shared" ca="1" si="69"/>
        <v/>
      </c>
      <c r="L620" s="10"/>
      <c r="M620" s="9"/>
      <c r="N620" s="9"/>
      <c r="O620" s="9"/>
    </row>
    <row r="621" spans="2:15" x14ac:dyDescent="0.3">
      <c r="B621" s="9"/>
      <c r="C621" s="10"/>
      <c r="D621" s="130" t="str">
        <f t="shared" ca="1" si="63"/>
        <v/>
      </c>
      <c r="E621" s="13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132" t="str">
        <f t="shared" ca="1" si="68"/>
        <v/>
      </c>
      <c r="G621" s="132" t="str">
        <f t="shared" ca="1" si="64"/>
        <v/>
      </c>
      <c r="H621" s="133" t="str">
        <f t="shared" ca="1" si="65"/>
        <v/>
      </c>
      <c r="I621" s="134" t="str">
        <f t="shared" ca="1" si="66"/>
        <v/>
      </c>
      <c r="J621" s="133" t="str">
        <f t="shared" ca="1" si="67"/>
        <v/>
      </c>
      <c r="K621" s="147" t="str">
        <f t="shared" ca="1" si="69"/>
        <v/>
      </c>
      <c r="L621" s="10"/>
      <c r="M621" s="9"/>
      <c r="N621" s="9"/>
      <c r="O621" s="9"/>
    </row>
    <row r="622" spans="2:15" x14ac:dyDescent="0.3">
      <c r="B622" s="9"/>
      <c r="C622" s="10"/>
      <c r="D622" s="130" t="str">
        <f t="shared" ca="1" si="63"/>
        <v/>
      </c>
      <c r="E622" s="13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132" t="str">
        <f t="shared" ca="1" si="68"/>
        <v/>
      </c>
      <c r="G622" s="132" t="str">
        <f t="shared" ca="1" si="64"/>
        <v/>
      </c>
      <c r="H622" s="133" t="str">
        <f t="shared" ca="1" si="65"/>
        <v/>
      </c>
      <c r="I622" s="134" t="str">
        <f t="shared" ca="1" si="66"/>
        <v/>
      </c>
      <c r="J622" s="133" t="str">
        <f t="shared" ca="1" si="67"/>
        <v/>
      </c>
      <c r="K622" s="147" t="str">
        <f t="shared" ca="1" si="69"/>
        <v/>
      </c>
      <c r="L622" s="10"/>
      <c r="M622" s="9"/>
      <c r="N622" s="9"/>
      <c r="O622" s="9"/>
    </row>
    <row r="623" spans="2:15" x14ac:dyDescent="0.3">
      <c r="B623" s="9"/>
      <c r="C623" s="10"/>
      <c r="D623" s="130" t="str">
        <f t="shared" ca="1" si="63"/>
        <v/>
      </c>
      <c r="E623" s="13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132" t="str">
        <f t="shared" ca="1" si="68"/>
        <v/>
      </c>
      <c r="G623" s="132" t="str">
        <f t="shared" ca="1" si="64"/>
        <v/>
      </c>
      <c r="H623" s="133" t="str">
        <f t="shared" ca="1" si="65"/>
        <v/>
      </c>
      <c r="I623" s="134" t="str">
        <f t="shared" ca="1" si="66"/>
        <v/>
      </c>
      <c r="J623" s="133" t="str">
        <f t="shared" ca="1" si="67"/>
        <v/>
      </c>
      <c r="K623" s="147" t="str">
        <f t="shared" ca="1" si="69"/>
        <v/>
      </c>
      <c r="L623" s="10"/>
      <c r="M623" s="9"/>
      <c r="N623" s="9"/>
      <c r="O623" s="9"/>
    </row>
    <row r="624" spans="2:15" x14ac:dyDescent="0.3">
      <c r="B624" s="9"/>
      <c r="C624" s="10"/>
      <c r="D624" s="130" t="str">
        <f t="shared" ca="1" si="63"/>
        <v/>
      </c>
      <c r="E624" s="13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132" t="str">
        <f t="shared" ca="1" si="68"/>
        <v/>
      </c>
      <c r="G624" s="132" t="str">
        <f t="shared" ca="1" si="64"/>
        <v/>
      </c>
      <c r="H624" s="133" t="str">
        <f t="shared" ca="1" si="65"/>
        <v/>
      </c>
      <c r="I624" s="134" t="str">
        <f t="shared" ca="1" si="66"/>
        <v/>
      </c>
      <c r="J624" s="133" t="str">
        <f t="shared" ca="1" si="67"/>
        <v/>
      </c>
      <c r="K624" s="147" t="str">
        <f t="shared" ca="1" si="69"/>
        <v/>
      </c>
      <c r="L624" s="10"/>
      <c r="M624" s="9"/>
      <c r="N624" s="9"/>
      <c r="O624" s="9"/>
    </row>
    <row r="625" spans="2:15" x14ac:dyDescent="0.3">
      <c r="B625" s="9"/>
      <c r="C625" s="10"/>
      <c r="D625" s="130" t="str">
        <f t="shared" ca="1" si="63"/>
        <v/>
      </c>
      <c r="E625" s="13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132" t="str">
        <f t="shared" ca="1" si="68"/>
        <v/>
      </c>
      <c r="G625" s="132" t="str">
        <f t="shared" ca="1" si="64"/>
        <v/>
      </c>
      <c r="H625" s="133" t="str">
        <f t="shared" ca="1" si="65"/>
        <v/>
      </c>
      <c r="I625" s="134" t="str">
        <f t="shared" ca="1" si="66"/>
        <v/>
      </c>
      <c r="J625" s="133" t="str">
        <f t="shared" ca="1" si="67"/>
        <v/>
      </c>
      <c r="K625" s="147" t="str">
        <f t="shared" ca="1" si="69"/>
        <v/>
      </c>
      <c r="L625" s="10"/>
      <c r="M625" s="9"/>
      <c r="N625" s="9"/>
      <c r="O625" s="9"/>
    </row>
    <row r="626" spans="2:15" x14ac:dyDescent="0.3">
      <c r="B626" s="9"/>
      <c r="C626" s="10"/>
      <c r="D626" s="130" t="str">
        <f t="shared" ca="1" si="63"/>
        <v/>
      </c>
      <c r="E626" s="13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132" t="str">
        <f t="shared" ca="1" si="68"/>
        <v/>
      </c>
      <c r="G626" s="132" t="str">
        <f t="shared" ca="1" si="64"/>
        <v/>
      </c>
      <c r="H626" s="133" t="str">
        <f t="shared" ca="1" si="65"/>
        <v/>
      </c>
      <c r="I626" s="134" t="str">
        <f t="shared" ca="1" si="66"/>
        <v/>
      </c>
      <c r="J626" s="133" t="str">
        <f t="shared" ca="1" si="67"/>
        <v/>
      </c>
      <c r="K626" s="147" t="str">
        <f t="shared" ca="1" si="69"/>
        <v/>
      </c>
      <c r="L626" s="10"/>
      <c r="M626" s="9"/>
      <c r="N626" s="9"/>
      <c r="O626" s="9"/>
    </row>
    <row r="627" spans="2:15" x14ac:dyDescent="0.3">
      <c r="B627" s="9"/>
      <c r="C627" s="10"/>
      <c r="D627" s="130" t="str">
        <f t="shared" ca="1" si="63"/>
        <v/>
      </c>
      <c r="E627" s="13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132" t="str">
        <f t="shared" ca="1" si="68"/>
        <v/>
      </c>
      <c r="G627" s="132" t="str">
        <f t="shared" ca="1" si="64"/>
        <v/>
      </c>
      <c r="H627" s="133" t="str">
        <f t="shared" ca="1" si="65"/>
        <v/>
      </c>
      <c r="I627" s="134" t="str">
        <f t="shared" ca="1" si="66"/>
        <v/>
      </c>
      <c r="J627" s="133" t="str">
        <f t="shared" ca="1" si="67"/>
        <v/>
      </c>
      <c r="K627" s="147" t="str">
        <f t="shared" ca="1" si="69"/>
        <v/>
      </c>
      <c r="L627" s="10"/>
      <c r="M627" s="9"/>
      <c r="N627" s="9"/>
      <c r="O627" s="9"/>
    </row>
    <row r="628" spans="2:15" x14ac:dyDescent="0.3">
      <c r="B628" s="9"/>
      <c r="C628" s="10"/>
      <c r="D628" s="130" t="str">
        <f t="shared" ca="1" si="63"/>
        <v/>
      </c>
      <c r="E628" s="13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132" t="str">
        <f t="shared" ca="1" si="68"/>
        <v/>
      </c>
      <c r="G628" s="132" t="str">
        <f t="shared" ca="1" si="64"/>
        <v/>
      </c>
      <c r="H628" s="133" t="str">
        <f t="shared" ca="1" si="65"/>
        <v/>
      </c>
      <c r="I628" s="134" t="str">
        <f t="shared" ca="1" si="66"/>
        <v/>
      </c>
      <c r="J628" s="133" t="str">
        <f t="shared" ca="1" si="67"/>
        <v/>
      </c>
      <c r="K628" s="147" t="str">
        <f t="shared" ca="1" si="69"/>
        <v/>
      </c>
      <c r="L628" s="10"/>
      <c r="M628" s="9"/>
      <c r="N628" s="9"/>
      <c r="O628" s="9"/>
    </row>
    <row r="629" spans="2:15" x14ac:dyDescent="0.3">
      <c r="B629" s="9"/>
      <c r="C629" s="10"/>
      <c r="D629" s="130" t="str">
        <f t="shared" ca="1" si="63"/>
        <v/>
      </c>
      <c r="E629" s="13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132" t="str">
        <f t="shared" ca="1" si="68"/>
        <v/>
      </c>
      <c r="G629" s="132" t="str">
        <f t="shared" ca="1" si="64"/>
        <v/>
      </c>
      <c r="H629" s="133" t="str">
        <f t="shared" ca="1" si="65"/>
        <v/>
      </c>
      <c r="I629" s="134" t="str">
        <f t="shared" ca="1" si="66"/>
        <v/>
      </c>
      <c r="J629" s="133" t="str">
        <f t="shared" ca="1" si="67"/>
        <v/>
      </c>
      <c r="K629" s="147" t="str">
        <f t="shared" ca="1" si="69"/>
        <v/>
      </c>
      <c r="L629" s="10"/>
      <c r="M629" s="9"/>
      <c r="N629" s="9"/>
      <c r="O629" s="9"/>
    </row>
    <row r="630" spans="2:15" x14ac:dyDescent="0.3">
      <c r="B630" s="9"/>
      <c r="C630" s="10"/>
      <c r="D630" s="130" t="str">
        <f t="shared" ca="1" si="63"/>
        <v/>
      </c>
      <c r="E630" s="13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132" t="str">
        <f t="shared" ca="1" si="68"/>
        <v/>
      </c>
      <c r="G630" s="132" t="str">
        <f t="shared" ca="1" si="64"/>
        <v/>
      </c>
      <c r="H630" s="133" t="str">
        <f t="shared" ca="1" si="65"/>
        <v/>
      </c>
      <c r="I630" s="134" t="str">
        <f t="shared" ca="1" si="66"/>
        <v/>
      </c>
      <c r="J630" s="133" t="str">
        <f t="shared" ca="1" si="67"/>
        <v/>
      </c>
      <c r="K630" s="147" t="str">
        <f t="shared" ca="1" si="69"/>
        <v/>
      </c>
      <c r="L630" s="10"/>
      <c r="M630" s="9"/>
      <c r="N630" s="9"/>
      <c r="O630" s="9"/>
    </row>
    <row r="631" spans="2:15" x14ac:dyDescent="0.3">
      <c r="B631" s="9"/>
      <c r="C631" s="10"/>
      <c r="D631" s="130" t="str">
        <f t="shared" ca="1" si="63"/>
        <v/>
      </c>
      <c r="E631" s="13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132" t="str">
        <f t="shared" ca="1" si="68"/>
        <v/>
      </c>
      <c r="G631" s="132" t="str">
        <f t="shared" ca="1" si="64"/>
        <v/>
      </c>
      <c r="H631" s="133" t="str">
        <f t="shared" ca="1" si="65"/>
        <v/>
      </c>
      <c r="I631" s="134" t="str">
        <f t="shared" ca="1" si="66"/>
        <v/>
      </c>
      <c r="J631" s="133" t="str">
        <f t="shared" ca="1" si="67"/>
        <v/>
      </c>
      <c r="K631" s="147" t="str">
        <f t="shared" ca="1" si="69"/>
        <v/>
      </c>
      <c r="L631" s="10"/>
      <c r="M631" s="9"/>
      <c r="N631" s="9"/>
      <c r="O631" s="9"/>
    </row>
    <row r="632" spans="2:15" x14ac:dyDescent="0.3">
      <c r="B632" s="9"/>
      <c r="C632" s="10"/>
      <c r="D632" s="130" t="str">
        <f t="shared" ca="1" si="63"/>
        <v/>
      </c>
      <c r="E632" s="13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132" t="str">
        <f t="shared" ca="1" si="68"/>
        <v/>
      </c>
      <c r="G632" s="132" t="str">
        <f t="shared" ca="1" si="64"/>
        <v/>
      </c>
      <c r="H632" s="133" t="str">
        <f t="shared" ca="1" si="65"/>
        <v/>
      </c>
      <c r="I632" s="134" t="str">
        <f t="shared" ca="1" si="66"/>
        <v/>
      </c>
      <c r="J632" s="133" t="str">
        <f t="shared" ca="1" si="67"/>
        <v/>
      </c>
      <c r="K632" s="147" t="str">
        <f t="shared" ca="1" si="69"/>
        <v/>
      </c>
      <c r="L632" s="10"/>
      <c r="M632" s="9"/>
      <c r="N632" s="9"/>
      <c r="O632" s="9"/>
    </row>
    <row r="633" spans="2:15" x14ac:dyDescent="0.3">
      <c r="B633" s="9"/>
      <c r="C633" s="10"/>
      <c r="D633" s="130" t="str">
        <f t="shared" ca="1" si="63"/>
        <v/>
      </c>
      <c r="E633" s="13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132" t="str">
        <f t="shared" ca="1" si="68"/>
        <v/>
      </c>
      <c r="G633" s="132" t="str">
        <f t="shared" ca="1" si="64"/>
        <v/>
      </c>
      <c r="H633" s="133" t="str">
        <f t="shared" ca="1" si="65"/>
        <v/>
      </c>
      <c r="I633" s="134" t="str">
        <f t="shared" ca="1" si="66"/>
        <v/>
      </c>
      <c r="J633" s="133" t="str">
        <f t="shared" ca="1" si="67"/>
        <v/>
      </c>
      <c r="K633" s="147" t="str">
        <f t="shared" ca="1" si="69"/>
        <v/>
      </c>
      <c r="L633" s="10"/>
      <c r="M633" s="9"/>
      <c r="N633" s="9"/>
      <c r="O633" s="9"/>
    </row>
    <row r="634" spans="2:15" x14ac:dyDescent="0.3">
      <c r="B634" s="9"/>
      <c r="C634" s="10"/>
      <c r="D634" s="130" t="str">
        <f t="shared" ca="1" si="63"/>
        <v/>
      </c>
      <c r="E634" s="13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132" t="str">
        <f t="shared" ca="1" si="68"/>
        <v/>
      </c>
      <c r="G634" s="132" t="str">
        <f t="shared" ca="1" si="64"/>
        <v/>
      </c>
      <c r="H634" s="133" t="str">
        <f t="shared" ca="1" si="65"/>
        <v/>
      </c>
      <c r="I634" s="134" t="str">
        <f t="shared" ca="1" si="66"/>
        <v/>
      </c>
      <c r="J634" s="133" t="str">
        <f t="shared" ca="1" si="67"/>
        <v/>
      </c>
      <c r="K634" s="147" t="str">
        <f t="shared" ca="1" si="69"/>
        <v/>
      </c>
      <c r="L634" s="10"/>
      <c r="M634" s="9"/>
      <c r="N634" s="9"/>
      <c r="O634" s="9"/>
    </row>
    <row r="635" spans="2:15" x14ac:dyDescent="0.3">
      <c r="B635" s="9"/>
      <c r="C635" s="10"/>
      <c r="D635" s="130" t="str">
        <f t="shared" ca="1" si="63"/>
        <v/>
      </c>
      <c r="E635" s="13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132" t="str">
        <f t="shared" ca="1" si="68"/>
        <v/>
      </c>
      <c r="G635" s="132" t="str">
        <f t="shared" ca="1" si="64"/>
        <v/>
      </c>
      <c r="H635" s="133" t="str">
        <f t="shared" ca="1" si="65"/>
        <v/>
      </c>
      <c r="I635" s="134" t="str">
        <f t="shared" ca="1" si="66"/>
        <v/>
      </c>
      <c r="J635" s="133" t="str">
        <f t="shared" ca="1" si="67"/>
        <v/>
      </c>
      <c r="K635" s="147" t="str">
        <f t="shared" ca="1" si="69"/>
        <v/>
      </c>
      <c r="L635" s="10"/>
      <c r="M635" s="9"/>
      <c r="N635" s="9"/>
      <c r="O635" s="9"/>
    </row>
    <row r="636" spans="2:15" x14ac:dyDescent="0.3">
      <c r="B636" s="9"/>
      <c r="C636" s="10"/>
      <c r="D636" s="130" t="str">
        <f t="shared" ca="1" si="63"/>
        <v/>
      </c>
      <c r="E636" s="13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132" t="str">
        <f t="shared" ca="1" si="68"/>
        <v/>
      </c>
      <c r="G636" s="132" t="str">
        <f t="shared" ca="1" si="64"/>
        <v/>
      </c>
      <c r="H636" s="133" t="str">
        <f t="shared" ca="1" si="65"/>
        <v/>
      </c>
      <c r="I636" s="134" t="str">
        <f t="shared" ca="1" si="66"/>
        <v/>
      </c>
      <c r="J636" s="133" t="str">
        <f t="shared" ca="1" si="67"/>
        <v/>
      </c>
      <c r="K636" s="147" t="str">
        <f t="shared" ca="1" si="69"/>
        <v/>
      </c>
      <c r="L636" s="10"/>
      <c r="M636" s="9"/>
      <c r="N636" s="9"/>
      <c r="O636" s="9"/>
    </row>
    <row r="637" spans="2:15" x14ac:dyDescent="0.3">
      <c r="B637" s="9"/>
      <c r="C637" s="10"/>
      <c r="D637" s="130" t="str">
        <f t="shared" ca="1" si="63"/>
        <v/>
      </c>
      <c r="E637" s="13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132" t="str">
        <f t="shared" ca="1" si="68"/>
        <v/>
      </c>
      <c r="G637" s="132" t="str">
        <f t="shared" ca="1" si="64"/>
        <v/>
      </c>
      <c r="H637" s="133" t="str">
        <f t="shared" ca="1" si="65"/>
        <v/>
      </c>
      <c r="I637" s="134" t="str">
        <f t="shared" ca="1" si="66"/>
        <v/>
      </c>
      <c r="J637" s="133" t="str">
        <f t="shared" ca="1" si="67"/>
        <v/>
      </c>
      <c r="K637" s="147" t="str">
        <f t="shared" ca="1" si="69"/>
        <v/>
      </c>
      <c r="L637" s="10"/>
      <c r="M637" s="9"/>
      <c r="N637" s="9"/>
      <c r="O637" s="9"/>
    </row>
    <row r="638" spans="2:15" x14ac:dyDescent="0.3">
      <c r="B638" s="9"/>
      <c r="C638" s="10"/>
      <c r="D638" s="130" t="str">
        <f t="shared" ca="1" si="63"/>
        <v/>
      </c>
      <c r="E638" s="13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132" t="str">
        <f t="shared" ca="1" si="68"/>
        <v/>
      </c>
      <c r="G638" s="132" t="str">
        <f t="shared" ca="1" si="64"/>
        <v/>
      </c>
      <c r="H638" s="133" t="str">
        <f t="shared" ca="1" si="65"/>
        <v/>
      </c>
      <c r="I638" s="134" t="str">
        <f t="shared" ca="1" si="66"/>
        <v/>
      </c>
      <c r="J638" s="133" t="str">
        <f t="shared" ca="1" si="67"/>
        <v/>
      </c>
      <c r="K638" s="147" t="str">
        <f t="shared" ca="1" si="69"/>
        <v/>
      </c>
      <c r="L638" s="10"/>
      <c r="M638" s="9"/>
      <c r="N638" s="9"/>
      <c r="O638" s="9"/>
    </row>
    <row r="639" spans="2:15" x14ac:dyDescent="0.3">
      <c r="B639" s="9"/>
      <c r="C639" s="10"/>
      <c r="D639" s="130" t="str">
        <f t="shared" ca="1" si="63"/>
        <v/>
      </c>
      <c r="E639" s="13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132" t="str">
        <f t="shared" ca="1" si="68"/>
        <v/>
      </c>
      <c r="G639" s="132" t="str">
        <f t="shared" ca="1" si="64"/>
        <v/>
      </c>
      <c r="H639" s="133" t="str">
        <f t="shared" ca="1" si="65"/>
        <v/>
      </c>
      <c r="I639" s="134" t="str">
        <f t="shared" ca="1" si="66"/>
        <v/>
      </c>
      <c r="J639" s="133" t="str">
        <f t="shared" ca="1" si="67"/>
        <v/>
      </c>
      <c r="K639" s="147" t="str">
        <f t="shared" ca="1" si="69"/>
        <v/>
      </c>
      <c r="L639" s="10"/>
      <c r="M639" s="9"/>
      <c r="N639" s="9"/>
      <c r="O639" s="9"/>
    </row>
    <row r="640" spans="2:15" x14ac:dyDescent="0.3">
      <c r="B640" s="9"/>
      <c r="C640" s="10"/>
      <c r="D640" s="130" t="str">
        <f t="shared" ca="1" si="63"/>
        <v/>
      </c>
      <c r="E640" s="13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132" t="str">
        <f t="shared" ca="1" si="68"/>
        <v/>
      </c>
      <c r="G640" s="132" t="str">
        <f t="shared" ca="1" si="64"/>
        <v/>
      </c>
      <c r="H640" s="133" t="str">
        <f t="shared" ca="1" si="65"/>
        <v/>
      </c>
      <c r="I640" s="134" t="str">
        <f t="shared" ca="1" si="66"/>
        <v/>
      </c>
      <c r="J640" s="133" t="str">
        <f t="shared" ca="1" si="67"/>
        <v/>
      </c>
      <c r="K640" s="147" t="str">
        <f t="shared" ca="1" si="69"/>
        <v/>
      </c>
      <c r="L640" s="10"/>
      <c r="M640" s="9"/>
      <c r="N640" s="9"/>
      <c r="O640" s="9"/>
    </row>
    <row r="641" spans="2:15" x14ac:dyDescent="0.3">
      <c r="B641" s="9"/>
      <c r="C641" s="10"/>
      <c r="D641" s="130" t="str">
        <f t="shared" ca="1" si="63"/>
        <v/>
      </c>
      <c r="E641" s="13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132" t="str">
        <f t="shared" ca="1" si="68"/>
        <v/>
      </c>
      <c r="G641" s="132" t="str">
        <f t="shared" ca="1" si="64"/>
        <v/>
      </c>
      <c r="H641" s="133" t="str">
        <f t="shared" ca="1" si="65"/>
        <v/>
      </c>
      <c r="I641" s="134" t="str">
        <f t="shared" ca="1" si="66"/>
        <v/>
      </c>
      <c r="J641" s="133" t="str">
        <f t="shared" ca="1" si="67"/>
        <v/>
      </c>
      <c r="K641" s="147" t="str">
        <f t="shared" ca="1" si="69"/>
        <v/>
      </c>
      <c r="L641" s="10"/>
      <c r="M641" s="9"/>
      <c r="N641" s="9"/>
      <c r="O641" s="9"/>
    </row>
    <row r="642" spans="2:15" x14ac:dyDescent="0.3">
      <c r="B642" s="9"/>
      <c r="C642" s="10"/>
      <c r="D642" s="130" t="str">
        <f t="shared" ca="1" si="63"/>
        <v/>
      </c>
      <c r="E642" s="13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132" t="str">
        <f t="shared" ca="1" si="68"/>
        <v/>
      </c>
      <c r="G642" s="132" t="str">
        <f t="shared" ca="1" si="64"/>
        <v/>
      </c>
      <c r="H642" s="133" t="str">
        <f t="shared" ca="1" si="65"/>
        <v/>
      </c>
      <c r="I642" s="134" t="str">
        <f t="shared" ca="1" si="66"/>
        <v/>
      </c>
      <c r="J642" s="133" t="str">
        <f t="shared" ca="1" si="67"/>
        <v/>
      </c>
      <c r="K642" s="147" t="str">
        <f t="shared" ca="1" si="69"/>
        <v/>
      </c>
      <c r="L642" s="10"/>
      <c r="M642" s="9"/>
      <c r="N642" s="9"/>
      <c r="O642" s="9"/>
    </row>
    <row r="643" spans="2:15" x14ac:dyDescent="0.3">
      <c r="B643" s="9"/>
      <c r="C643" s="10"/>
      <c r="D643" s="130" t="str">
        <f t="shared" ca="1" si="63"/>
        <v/>
      </c>
      <c r="E643" s="13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132" t="str">
        <f t="shared" ca="1" si="68"/>
        <v/>
      </c>
      <c r="G643" s="132" t="str">
        <f t="shared" ca="1" si="64"/>
        <v/>
      </c>
      <c r="H643" s="133" t="str">
        <f t="shared" ca="1" si="65"/>
        <v/>
      </c>
      <c r="I643" s="134" t="str">
        <f t="shared" ca="1" si="66"/>
        <v/>
      </c>
      <c r="J643" s="133" t="str">
        <f t="shared" ca="1" si="67"/>
        <v/>
      </c>
      <c r="K643" s="147" t="str">
        <f t="shared" ca="1" si="69"/>
        <v/>
      </c>
      <c r="L643" s="10"/>
      <c r="M643" s="9"/>
      <c r="N643" s="9"/>
      <c r="O643" s="9"/>
    </row>
    <row r="644" spans="2:15" x14ac:dyDescent="0.3">
      <c r="B644" s="9"/>
      <c r="C644" s="10"/>
      <c r="D644" s="130" t="str">
        <f t="shared" ca="1" si="63"/>
        <v/>
      </c>
      <c r="E644" s="13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132" t="str">
        <f t="shared" ca="1" si="68"/>
        <v/>
      </c>
      <c r="G644" s="132" t="str">
        <f t="shared" ca="1" si="64"/>
        <v/>
      </c>
      <c r="H644" s="133" t="str">
        <f t="shared" ca="1" si="65"/>
        <v/>
      </c>
      <c r="I644" s="134" t="str">
        <f t="shared" ca="1" si="66"/>
        <v/>
      </c>
      <c r="J644" s="133" t="str">
        <f t="shared" ca="1" si="67"/>
        <v/>
      </c>
      <c r="K644" s="147" t="str">
        <f t="shared" ca="1" si="69"/>
        <v/>
      </c>
      <c r="L644" s="10"/>
      <c r="M644" s="9"/>
      <c r="N644" s="9"/>
      <c r="O644" s="9"/>
    </row>
    <row r="645" spans="2:15" x14ac:dyDescent="0.3">
      <c r="B645" s="9"/>
      <c r="C645" s="10"/>
      <c r="D645" s="130" t="str">
        <f t="shared" ca="1" si="63"/>
        <v/>
      </c>
      <c r="E645" s="13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132" t="str">
        <f t="shared" ca="1" si="68"/>
        <v/>
      </c>
      <c r="G645" s="132" t="str">
        <f t="shared" ca="1" si="64"/>
        <v/>
      </c>
      <c r="H645" s="133" t="str">
        <f t="shared" ca="1" si="65"/>
        <v/>
      </c>
      <c r="I645" s="134" t="str">
        <f t="shared" ca="1" si="66"/>
        <v/>
      </c>
      <c r="J645" s="133" t="str">
        <f t="shared" ca="1" si="67"/>
        <v/>
      </c>
      <c r="K645" s="147" t="str">
        <f t="shared" ca="1" si="69"/>
        <v/>
      </c>
      <c r="L645" s="10"/>
      <c r="M645" s="9"/>
      <c r="N645" s="9"/>
      <c r="O645" s="9"/>
    </row>
    <row r="646" spans="2:15" x14ac:dyDescent="0.3">
      <c r="B646" s="9"/>
      <c r="C646" s="10"/>
      <c r="D646" s="130" t="str">
        <f t="shared" ca="1" si="63"/>
        <v/>
      </c>
      <c r="E646" s="13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132" t="str">
        <f t="shared" ca="1" si="68"/>
        <v/>
      </c>
      <c r="G646" s="132" t="str">
        <f t="shared" ca="1" si="64"/>
        <v/>
      </c>
      <c r="H646" s="133" t="str">
        <f t="shared" ca="1" si="65"/>
        <v/>
      </c>
      <c r="I646" s="134" t="str">
        <f t="shared" ca="1" si="66"/>
        <v/>
      </c>
      <c r="J646" s="133" t="str">
        <f t="shared" ca="1" si="67"/>
        <v/>
      </c>
      <c r="K646" s="147" t="str">
        <f t="shared" ca="1" si="69"/>
        <v/>
      </c>
      <c r="L646" s="10"/>
      <c r="M646" s="9"/>
      <c r="N646" s="9"/>
      <c r="O646" s="9"/>
    </row>
    <row r="647" spans="2:15" x14ac:dyDescent="0.3">
      <c r="B647" s="9"/>
      <c r="C647" s="10"/>
      <c r="D647" s="130" t="str">
        <f t="shared" ca="1" si="63"/>
        <v/>
      </c>
      <c r="E647" s="13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132" t="str">
        <f t="shared" ca="1" si="68"/>
        <v/>
      </c>
      <c r="G647" s="132" t="str">
        <f t="shared" ca="1" si="64"/>
        <v/>
      </c>
      <c r="H647" s="133" t="str">
        <f t="shared" ca="1" si="65"/>
        <v/>
      </c>
      <c r="I647" s="134" t="str">
        <f t="shared" ca="1" si="66"/>
        <v/>
      </c>
      <c r="J647" s="133" t="str">
        <f t="shared" ca="1" si="67"/>
        <v/>
      </c>
      <c r="K647" s="147" t="str">
        <f t="shared" ca="1" si="69"/>
        <v/>
      </c>
      <c r="L647" s="10"/>
      <c r="M647" s="9"/>
      <c r="N647" s="9"/>
      <c r="O647" s="9"/>
    </row>
    <row r="648" spans="2:15" x14ac:dyDescent="0.3">
      <c r="B648" s="9"/>
      <c r="C648" s="10"/>
      <c r="D648" s="130" t="str">
        <f t="shared" ca="1" si="63"/>
        <v/>
      </c>
      <c r="E648" s="13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132" t="str">
        <f t="shared" ca="1" si="68"/>
        <v/>
      </c>
      <c r="G648" s="132" t="str">
        <f t="shared" ca="1" si="64"/>
        <v/>
      </c>
      <c r="H648" s="133" t="str">
        <f t="shared" ca="1" si="65"/>
        <v/>
      </c>
      <c r="I648" s="134" t="str">
        <f t="shared" ca="1" si="66"/>
        <v/>
      </c>
      <c r="J648" s="133" t="str">
        <f t="shared" ca="1" si="67"/>
        <v/>
      </c>
      <c r="K648" s="147" t="str">
        <f t="shared" ca="1" si="69"/>
        <v/>
      </c>
      <c r="L648" s="10"/>
      <c r="M648" s="9"/>
      <c r="N648" s="9"/>
      <c r="O648" s="9"/>
    </row>
    <row r="649" spans="2:15" x14ac:dyDescent="0.3">
      <c r="B649" s="9"/>
      <c r="C649" s="10"/>
      <c r="D649" s="130" t="str">
        <f t="shared" ca="1" si="63"/>
        <v/>
      </c>
      <c r="E649" s="13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132" t="str">
        <f t="shared" ca="1" si="68"/>
        <v/>
      </c>
      <c r="G649" s="132" t="str">
        <f t="shared" ca="1" si="64"/>
        <v/>
      </c>
      <c r="H649" s="133" t="str">
        <f t="shared" ca="1" si="65"/>
        <v/>
      </c>
      <c r="I649" s="134" t="str">
        <f t="shared" ca="1" si="66"/>
        <v/>
      </c>
      <c r="J649" s="133" t="str">
        <f t="shared" ca="1" si="67"/>
        <v/>
      </c>
      <c r="K649" s="147" t="str">
        <f t="shared" ca="1" si="69"/>
        <v/>
      </c>
      <c r="L649" s="10"/>
      <c r="M649" s="9"/>
      <c r="N649" s="9"/>
      <c r="O649" s="9"/>
    </row>
    <row r="650" spans="2:15" x14ac:dyDescent="0.3">
      <c r="B650" s="9"/>
      <c r="C650" s="10"/>
      <c r="D650" s="130" t="str">
        <f t="shared" ca="1" si="63"/>
        <v/>
      </c>
      <c r="E650" s="13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132" t="str">
        <f t="shared" ca="1" si="68"/>
        <v/>
      </c>
      <c r="G650" s="132" t="str">
        <f t="shared" ca="1" si="64"/>
        <v/>
      </c>
      <c r="H650" s="133" t="str">
        <f t="shared" ca="1" si="65"/>
        <v/>
      </c>
      <c r="I650" s="134" t="str">
        <f t="shared" ca="1" si="66"/>
        <v/>
      </c>
      <c r="J650" s="133" t="str">
        <f t="shared" ca="1" si="67"/>
        <v/>
      </c>
      <c r="K650" s="147" t="str">
        <f t="shared" ca="1" si="69"/>
        <v/>
      </c>
      <c r="L650" s="10"/>
      <c r="M650" s="9"/>
      <c r="N650" s="9"/>
      <c r="O650" s="9"/>
    </row>
    <row r="651" spans="2:15" x14ac:dyDescent="0.3">
      <c r="B651" s="9"/>
      <c r="C651" s="10"/>
      <c r="D651" s="130" t="str">
        <f t="shared" ca="1" si="63"/>
        <v/>
      </c>
      <c r="E651" s="13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132" t="str">
        <f t="shared" ca="1" si="68"/>
        <v/>
      </c>
      <c r="G651" s="132" t="str">
        <f t="shared" ca="1" si="64"/>
        <v/>
      </c>
      <c r="H651" s="133" t="str">
        <f t="shared" ca="1" si="65"/>
        <v/>
      </c>
      <c r="I651" s="134" t="str">
        <f t="shared" ca="1" si="66"/>
        <v/>
      </c>
      <c r="J651" s="133" t="str">
        <f t="shared" ca="1" si="67"/>
        <v/>
      </c>
      <c r="K651" s="147" t="str">
        <f t="shared" ca="1" si="69"/>
        <v/>
      </c>
      <c r="L651" s="10"/>
      <c r="M651" s="9"/>
      <c r="N651" s="9"/>
      <c r="O651" s="9"/>
    </row>
    <row r="652" spans="2:15" x14ac:dyDescent="0.3">
      <c r="B652" s="9"/>
      <c r="C652" s="10"/>
      <c r="D652" s="130" t="str">
        <f t="shared" ca="1" si="63"/>
        <v/>
      </c>
      <c r="E652" s="13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132" t="str">
        <f t="shared" ca="1" si="68"/>
        <v/>
      </c>
      <c r="G652" s="132" t="str">
        <f t="shared" ca="1" si="64"/>
        <v/>
      </c>
      <c r="H652" s="133" t="str">
        <f t="shared" ca="1" si="65"/>
        <v/>
      </c>
      <c r="I652" s="134" t="str">
        <f t="shared" ca="1" si="66"/>
        <v/>
      </c>
      <c r="J652" s="133" t="str">
        <f t="shared" ca="1" si="67"/>
        <v/>
      </c>
      <c r="K652" s="147" t="str">
        <f t="shared" ca="1" si="69"/>
        <v/>
      </c>
      <c r="L652" s="10"/>
      <c r="M652" s="9"/>
      <c r="N652" s="9"/>
      <c r="O652" s="9"/>
    </row>
    <row r="653" spans="2:15" x14ac:dyDescent="0.3">
      <c r="B653" s="9"/>
      <c r="C653" s="10"/>
      <c r="D653" s="130" t="str">
        <f t="shared" ca="1" si="63"/>
        <v/>
      </c>
      <c r="E653" s="13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132" t="str">
        <f t="shared" ca="1" si="68"/>
        <v/>
      </c>
      <c r="G653" s="132" t="str">
        <f t="shared" ca="1" si="64"/>
        <v/>
      </c>
      <c r="H653" s="133" t="str">
        <f t="shared" ca="1" si="65"/>
        <v/>
      </c>
      <c r="I653" s="134" t="str">
        <f t="shared" ca="1" si="66"/>
        <v/>
      </c>
      <c r="J653" s="133" t="str">
        <f t="shared" ca="1" si="67"/>
        <v/>
      </c>
      <c r="K653" s="147" t="str">
        <f t="shared" ca="1" si="69"/>
        <v/>
      </c>
      <c r="L653" s="10"/>
      <c r="M653" s="9"/>
      <c r="N653" s="9"/>
      <c r="O653" s="9"/>
    </row>
    <row r="654" spans="2:15" x14ac:dyDescent="0.3">
      <c r="B654" s="9"/>
      <c r="C654" s="10"/>
      <c r="D654" s="130" t="str">
        <f t="shared" ca="1" si="63"/>
        <v/>
      </c>
      <c r="E654" s="13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132" t="str">
        <f t="shared" ca="1" si="68"/>
        <v/>
      </c>
      <c r="G654" s="132" t="str">
        <f t="shared" ca="1" si="64"/>
        <v/>
      </c>
      <c r="H654" s="133" t="str">
        <f t="shared" ca="1" si="65"/>
        <v/>
      </c>
      <c r="I654" s="134" t="str">
        <f t="shared" ca="1" si="66"/>
        <v/>
      </c>
      <c r="J654" s="133" t="str">
        <f t="shared" ca="1" si="67"/>
        <v/>
      </c>
      <c r="K654" s="147" t="str">
        <f t="shared" ca="1" si="69"/>
        <v/>
      </c>
      <c r="L654" s="10"/>
      <c r="M654" s="9"/>
      <c r="N654" s="9"/>
      <c r="O654" s="9"/>
    </row>
    <row r="655" spans="2:15" x14ac:dyDescent="0.3">
      <c r="B655" s="9"/>
      <c r="C655" s="10"/>
      <c r="D655" s="130" t="str">
        <f t="shared" ca="1" si="63"/>
        <v/>
      </c>
      <c r="E655" s="13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132" t="str">
        <f t="shared" ca="1" si="68"/>
        <v/>
      </c>
      <c r="G655" s="132" t="str">
        <f t="shared" ca="1" si="64"/>
        <v/>
      </c>
      <c r="H655" s="133" t="str">
        <f t="shared" ca="1" si="65"/>
        <v/>
      </c>
      <c r="I655" s="134" t="str">
        <f t="shared" ca="1" si="66"/>
        <v/>
      </c>
      <c r="J655" s="133" t="str">
        <f t="shared" ca="1" si="67"/>
        <v/>
      </c>
      <c r="K655" s="147" t="str">
        <f t="shared" ca="1" si="69"/>
        <v/>
      </c>
      <c r="L655" s="10"/>
      <c r="M655" s="9"/>
      <c r="N655" s="9"/>
      <c r="O655" s="9"/>
    </row>
    <row r="656" spans="2:15" x14ac:dyDescent="0.3">
      <c r="B656" s="9"/>
      <c r="C656" s="10"/>
      <c r="D656" s="130" t="str">
        <f t="shared" ca="1" si="63"/>
        <v/>
      </c>
      <c r="E656" s="13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132" t="str">
        <f t="shared" ca="1" si="68"/>
        <v/>
      </c>
      <c r="G656" s="132" t="str">
        <f t="shared" ca="1" si="64"/>
        <v/>
      </c>
      <c r="H656" s="133" t="str">
        <f t="shared" ca="1" si="65"/>
        <v/>
      </c>
      <c r="I656" s="134" t="str">
        <f t="shared" ca="1" si="66"/>
        <v/>
      </c>
      <c r="J656" s="133" t="str">
        <f t="shared" ca="1" si="67"/>
        <v/>
      </c>
      <c r="K656" s="147" t="str">
        <f t="shared" ca="1" si="69"/>
        <v/>
      </c>
      <c r="L656" s="10"/>
      <c r="M656" s="9"/>
      <c r="N656" s="9"/>
      <c r="O656" s="9"/>
    </row>
    <row r="657" spans="2:15" x14ac:dyDescent="0.3">
      <c r="B657" s="9"/>
      <c r="C657" s="10"/>
      <c r="D657" s="130" t="str">
        <f t="shared" ca="1" si="63"/>
        <v/>
      </c>
      <c r="E657" s="13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132" t="str">
        <f t="shared" ca="1" si="68"/>
        <v/>
      </c>
      <c r="G657" s="132" t="str">
        <f t="shared" ca="1" si="64"/>
        <v/>
      </c>
      <c r="H657" s="133" t="str">
        <f t="shared" ca="1" si="65"/>
        <v/>
      </c>
      <c r="I657" s="134" t="str">
        <f t="shared" ca="1" si="66"/>
        <v/>
      </c>
      <c r="J657" s="133" t="str">
        <f t="shared" ca="1" si="67"/>
        <v/>
      </c>
      <c r="K657" s="147" t="str">
        <f t="shared" ca="1" si="69"/>
        <v/>
      </c>
      <c r="L657" s="10"/>
      <c r="M657" s="9"/>
      <c r="N657" s="9"/>
      <c r="O657" s="9"/>
    </row>
    <row r="658" spans="2:15" x14ac:dyDescent="0.3">
      <c r="B658" s="9"/>
      <c r="C658" s="10"/>
      <c r="D658" s="130" t="str">
        <f t="shared" ca="1" si="63"/>
        <v/>
      </c>
      <c r="E658" s="13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132" t="str">
        <f t="shared" ca="1" si="68"/>
        <v/>
      </c>
      <c r="G658" s="132" t="str">
        <f t="shared" ca="1" si="64"/>
        <v/>
      </c>
      <c r="H658" s="133" t="str">
        <f t="shared" ca="1" si="65"/>
        <v/>
      </c>
      <c r="I658" s="134" t="str">
        <f t="shared" ca="1" si="66"/>
        <v/>
      </c>
      <c r="J658" s="133" t="str">
        <f t="shared" ca="1" si="67"/>
        <v/>
      </c>
      <c r="K658" s="147" t="str">
        <f t="shared" ca="1" si="69"/>
        <v/>
      </c>
      <c r="L658" s="10"/>
      <c r="M658" s="9"/>
      <c r="N658" s="9"/>
      <c r="O658" s="9"/>
    </row>
    <row r="659" spans="2:15" x14ac:dyDescent="0.3">
      <c r="B659" s="9"/>
      <c r="C659" s="10"/>
      <c r="D659" s="130" t="str">
        <f t="shared" ca="1" si="63"/>
        <v/>
      </c>
      <c r="E659" s="13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132" t="str">
        <f t="shared" ca="1" si="68"/>
        <v/>
      </c>
      <c r="G659" s="132" t="str">
        <f t="shared" ca="1" si="64"/>
        <v/>
      </c>
      <c r="H659" s="133" t="str">
        <f t="shared" ca="1" si="65"/>
        <v/>
      </c>
      <c r="I659" s="134" t="str">
        <f t="shared" ca="1" si="66"/>
        <v/>
      </c>
      <c r="J659" s="133" t="str">
        <f t="shared" ca="1" si="67"/>
        <v/>
      </c>
      <c r="K659" s="147" t="str">
        <f t="shared" ca="1" si="69"/>
        <v/>
      </c>
      <c r="L659" s="10"/>
      <c r="M659" s="9"/>
      <c r="N659" s="9"/>
      <c r="O659" s="9"/>
    </row>
    <row r="660" spans="2:15" x14ac:dyDescent="0.3">
      <c r="B660" s="9"/>
      <c r="C660" s="10"/>
      <c r="D660" s="130" t="str">
        <f t="shared" ref="D660:D723" ca="1" si="70">IF(K659="","",IF($H$5,IF(OR(D659&gt;=$H$8,ROUND(K659,2)&lt;=0),"",D659+1),IF(OR(D659&gt;=$H$8,K659&lt;=0),"",D659+1)))</f>
        <v/>
      </c>
      <c r="E660" s="13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132" t="str">
        <f t="shared" ca="1" si="68"/>
        <v/>
      </c>
      <c r="G660" s="132" t="str">
        <f t="shared" ref="G660:G723" ca="1" si="71">IF($P$17=0,"",IF(D660&lt;&gt;"",IF(AND(D660=1,$H$4=1),0,IF($H$5,ROUND($K$5*K659,0),$K$5*K659)),""))</f>
        <v/>
      </c>
      <c r="H660" s="133" t="str">
        <f t="shared" ref="H660:H723" ca="1" si="72">IF($P$17=1,IF(D660="","",IF(I660&lt;&gt;"",F660-G660+I660,F660-G660)),"")</f>
        <v/>
      </c>
      <c r="I660" s="134" t="str">
        <f t="shared" ref="I660:I723" ca="1" si="73">IF($P$17=1,IF(J660&gt;=F660,IF(D660&lt;$K$12,IF(AND(D660&lt;&gt;"",F660+($J$19-F660)&lt;K659),(J660-F660),IF(AND(D660&lt;&gt;"",J660=F660),0,IF(D660&lt;&gt;"",0,""))),""),0),"")</f>
        <v/>
      </c>
      <c r="J660" s="133" t="str">
        <f t="shared" ref="J660:J723" ca="1" si="74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147" t="str">
        <f t="shared" ca="1" si="69"/>
        <v/>
      </c>
      <c r="L660" s="10"/>
      <c r="M660" s="9"/>
      <c r="N660" s="9"/>
      <c r="O660" s="9"/>
    </row>
    <row r="661" spans="2:15" x14ac:dyDescent="0.3">
      <c r="B661" s="9"/>
      <c r="C661" s="10"/>
      <c r="D661" s="130" t="str">
        <f t="shared" ca="1" si="70"/>
        <v/>
      </c>
      <c r="E661" s="13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132" t="str">
        <f t="shared" ref="F661:F724" ca="1" si="75">IF($P$17=1,IF(D661="","",IF($H$5,IF(OR(D661=$H$8,$K$12&gt;ROUND((1+$K$5)*K660,0),ROUND((1+$K$5)*K660,0),$K$12),IF(OR(D661=$H$8,$K$12&gt;(1+$K$5)*K660),ROUND((1+$K$5)*K660,0),$K$12)),0)),"")</f>
        <v/>
      </c>
      <c r="G661" s="132" t="str">
        <f t="shared" ca="1" si="71"/>
        <v/>
      </c>
      <c r="H661" s="133" t="str">
        <f t="shared" ca="1" si="72"/>
        <v/>
      </c>
      <c r="I661" s="134" t="str">
        <f t="shared" ca="1" si="73"/>
        <v/>
      </c>
      <c r="J661" s="133" t="str">
        <f t="shared" ca="1" si="74"/>
        <v/>
      </c>
      <c r="K661" s="147" t="str">
        <f t="shared" ref="K661:K724" ca="1" si="76">IF($P$17=1,IF(J661&lt;&gt;0,IF(D661&lt;&gt;"",K660-(J661-G661),""),K660),"")</f>
        <v/>
      </c>
      <c r="L661" s="10"/>
      <c r="M661" s="9"/>
      <c r="N661" s="9"/>
      <c r="O661" s="9"/>
    </row>
    <row r="662" spans="2:15" x14ac:dyDescent="0.3">
      <c r="B662" s="9"/>
      <c r="C662" s="10"/>
      <c r="D662" s="130" t="str">
        <f t="shared" ca="1" si="70"/>
        <v/>
      </c>
      <c r="E662" s="13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132" t="str">
        <f t="shared" ca="1" si="75"/>
        <v/>
      </c>
      <c r="G662" s="132" t="str">
        <f t="shared" ca="1" si="71"/>
        <v/>
      </c>
      <c r="H662" s="133" t="str">
        <f t="shared" ca="1" si="72"/>
        <v/>
      </c>
      <c r="I662" s="134" t="str">
        <f t="shared" ca="1" si="73"/>
        <v/>
      </c>
      <c r="J662" s="133" t="str">
        <f t="shared" ca="1" si="74"/>
        <v/>
      </c>
      <c r="K662" s="147" t="str">
        <f t="shared" ca="1" si="76"/>
        <v/>
      </c>
      <c r="L662" s="10"/>
      <c r="M662" s="9"/>
      <c r="N662" s="9"/>
      <c r="O662" s="9"/>
    </row>
    <row r="663" spans="2:15" x14ac:dyDescent="0.3">
      <c r="B663" s="9"/>
      <c r="C663" s="10"/>
      <c r="D663" s="130" t="str">
        <f t="shared" ca="1" si="70"/>
        <v/>
      </c>
      <c r="E663" s="13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132" t="str">
        <f t="shared" ca="1" si="75"/>
        <v/>
      </c>
      <c r="G663" s="132" t="str">
        <f t="shared" ca="1" si="71"/>
        <v/>
      </c>
      <c r="H663" s="133" t="str">
        <f t="shared" ca="1" si="72"/>
        <v/>
      </c>
      <c r="I663" s="134" t="str">
        <f t="shared" ca="1" si="73"/>
        <v/>
      </c>
      <c r="J663" s="133" t="str">
        <f t="shared" ca="1" si="74"/>
        <v/>
      </c>
      <c r="K663" s="147" t="str">
        <f t="shared" ca="1" si="76"/>
        <v/>
      </c>
      <c r="L663" s="10"/>
      <c r="M663" s="9"/>
      <c r="N663" s="9"/>
      <c r="O663" s="9"/>
    </row>
    <row r="664" spans="2:15" x14ac:dyDescent="0.3">
      <c r="B664" s="9"/>
      <c r="C664" s="10"/>
      <c r="D664" s="130" t="str">
        <f t="shared" ca="1" si="70"/>
        <v/>
      </c>
      <c r="E664" s="13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132" t="str">
        <f t="shared" ca="1" si="75"/>
        <v/>
      </c>
      <c r="G664" s="132" t="str">
        <f t="shared" ca="1" si="71"/>
        <v/>
      </c>
      <c r="H664" s="133" t="str">
        <f t="shared" ca="1" si="72"/>
        <v/>
      </c>
      <c r="I664" s="134" t="str">
        <f t="shared" ca="1" si="73"/>
        <v/>
      </c>
      <c r="J664" s="133" t="str">
        <f t="shared" ca="1" si="74"/>
        <v/>
      </c>
      <c r="K664" s="147" t="str">
        <f t="shared" ca="1" si="76"/>
        <v/>
      </c>
      <c r="L664" s="10"/>
      <c r="M664" s="9"/>
      <c r="N664" s="9"/>
      <c r="O664" s="9"/>
    </row>
    <row r="665" spans="2:15" x14ac:dyDescent="0.3">
      <c r="B665" s="9"/>
      <c r="C665" s="10"/>
      <c r="D665" s="130" t="str">
        <f t="shared" ca="1" si="70"/>
        <v/>
      </c>
      <c r="E665" s="13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132" t="str">
        <f t="shared" ca="1" si="75"/>
        <v/>
      </c>
      <c r="G665" s="132" t="str">
        <f t="shared" ca="1" si="71"/>
        <v/>
      </c>
      <c r="H665" s="133" t="str">
        <f t="shared" ca="1" si="72"/>
        <v/>
      </c>
      <c r="I665" s="134" t="str">
        <f t="shared" ca="1" si="73"/>
        <v/>
      </c>
      <c r="J665" s="133" t="str">
        <f t="shared" ca="1" si="74"/>
        <v/>
      </c>
      <c r="K665" s="147" t="str">
        <f t="shared" ca="1" si="76"/>
        <v/>
      </c>
      <c r="L665" s="10"/>
      <c r="M665" s="9"/>
      <c r="N665" s="9"/>
      <c r="O665" s="9"/>
    </row>
    <row r="666" spans="2:15" x14ac:dyDescent="0.3">
      <c r="B666" s="9"/>
      <c r="C666" s="10"/>
      <c r="D666" s="130" t="str">
        <f t="shared" ca="1" si="70"/>
        <v/>
      </c>
      <c r="E666" s="13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132" t="str">
        <f t="shared" ca="1" si="75"/>
        <v/>
      </c>
      <c r="G666" s="132" t="str">
        <f t="shared" ca="1" si="71"/>
        <v/>
      </c>
      <c r="H666" s="133" t="str">
        <f t="shared" ca="1" si="72"/>
        <v/>
      </c>
      <c r="I666" s="134" t="str">
        <f t="shared" ca="1" si="73"/>
        <v/>
      </c>
      <c r="J666" s="133" t="str">
        <f t="shared" ca="1" si="74"/>
        <v/>
      </c>
      <c r="K666" s="147" t="str">
        <f t="shared" ca="1" si="76"/>
        <v/>
      </c>
      <c r="L666" s="10"/>
      <c r="M666" s="9"/>
      <c r="N666" s="9"/>
      <c r="O666" s="9"/>
    </row>
    <row r="667" spans="2:15" x14ac:dyDescent="0.3">
      <c r="B667" s="9"/>
      <c r="C667" s="10"/>
      <c r="D667" s="130" t="str">
        <f t="shared" ca="1" si="70"/>
        <v/>
      </c>
      <c r="E667" s="13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132" t="str">
        <f t="shared" ca="1" si="75"/>
        <v/>
      </c>
      <c r="G667" s="132" t="str">
        <f t="shared" ca="1" si="71"/>
        <v/>
      </c>
      <c r="H667" s="133" t="str">
        <f t="shared" ca="1" si="72"/>
        <v/>
      </c>
      <c r="I667" s="134" t="str">
        <f t="shared" ca="1" si="73"/>
        <v/>
      </c>
      <c r="J667" s="133" t="str">
        <f t="shared" ca="1" si="74"/>
        <v/>
      </c>
      <c r="K667" s="147" t="str">
        <f t="shared" ca="1" si="76"/>
        <v/>
      </c>
      <c r="L667" s="10"/>
      <c r="M667" s="9"/>
      <c r="N667" s="9"/>
      <c r="O667" s="9"/>
    </row>
    <row r="668" spans="2:15" x14ac:dyDescent="0.3">
      <c r="B668" s="9"/>
      <c r="C668" s="10"/>
      <c r="D668" s="130" t="str">
        <f t="shared" ca="1" si="70"/>
        <v/>
      </c>
      <c r="E668" s="13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132" t="str">
        <f t="shared" ca="1" si="75"/>
        <v/>
      </c>
      <c r="G668" s="132" t="str">
        <f t="shared" ca="1" si="71"/>
        <v/>
      </c>
      <c r="H668" s="133" t="str">
        <f t="shared" ca="1" si="72"/>
        <v/>
      </c>
      <c r="I668" s="134" t="str">
        <f t="shared" ca="1" si="73"/>
        <v/>
      </c>
      <c r="J668" s="133" t="str">
        <f t="shared" ca="1" si="74"/>
        <v/>
      </c>
      <c r="K668" s="147" t="str">
        <f t="shared" ca="1" si="76"/>
        <v/>
      </c>
      <c r="L668" s="10"/>
      <c r="M668" s="9"/>
      <c r="N668" s="9"/>
      <c r="O668" s="9"/>
    </row>
    <row r="669" spans="2:15" x14ac:dyDescent="0.3">
      <c r="B669" s="9"/>
      <c r="C669" s="10"/>
      <c r="D669" s="130" t="str">
        <f t="shared" ca="1" si="70"/>
        <v/>
      </c>
      <c r="E669" s="13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132" t="str">
        <f t="shared" ca="1" si="75"/>
        <v/>
      </c>
      <c r="G669" s="132" t="str">
        <f t="shared" ca="1" si="71"/>
        <v/>
      </c>
      <c r="H669" s="133" t="str">
        <f t="shared" ca="1" si="72"/>
        <v/>
      </c>
      <c r="I669" s="134" t="str">
        <f t="shared" ca="1" si="73"/>
        <v/>
      </c>
      <c r="J669" s="133" t="str">
        <f t="shared" ca="1" si="74"/>
        <v/>
      </c>
      <c r="K669" s="147" t="str">
        <f t="shared" ca="1" si="76"/>
        <v/>
      </c>
      <c r="L669" s="10"/>
      <c r="M669" s="9"/>
      <c r="N669" s="9"/>
      <c r="O669" s="9"/>
    </row>
    <row r="670" spans="2:15" x14ac:dyDescent="0.3">
      <c r="B670" s="9"/>
      <c r="C670" s="10"/>
      <c r="D670" s="130" t="str">
        <f t="shared" ca="1" si="70"/>
        <v/>
      </c>
      <c r="E670" s="13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132" t="str">
        <f t="shared" ca="1" si="75"/>
        <v/>
      </c>
      <c r="G670" s="132" t="str">
        <f t="shared" ca="1" si="71"/>
        <v/>
      </c>
      <c r="H670" s="133" t="str">
        <f t="shared" ca="1" si="72"/>
        <v/>
      </c>
      <c r="I670" s="134" t="str">
        <f t="shared" ca="1" si="73"/>
        <v/>
      </c>
      <c r="J670" s="133" t="str">
        <f t="shared" ca="1" si="74"/>
        <v/>
      </c>
      <c r="K670" s="147" t="str">
        <f t="shared" ca="1" si="76"/>
        <v/>
      </c>
      <c r="L670" s="10"/>
      <c r="M670" s="9"/>
      <c r="N670" s="9"/>
      <c r="O670" s="9"/>
    </row>
    <row r="671" spans="2:15" x14ac:dyDescent="0.3">
      <c r="B671" s="9"/>
      <c r="C671" s="10"/>
      <c r="D671" s="130" t="str">
        <f t="shared" ca="1" si="70"/>
        <v/>
      </c>
      <c r="E671" s="13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132" t="str">
        <f t="shared" ca="1" si="75"/>
        <v/>
      </c>
      <c r="G671" s="132" t="str">
        <f t="shared" ca="1" si="71"/>
        <v/>
      </c>
      <c r="H671" s="133" t="str">
        <f t="shared" ca="1" si="72"/>
        <v/>
      </c>
      <c r="I671" s="134" t="str">
        <f t="shared" ca="1" si="73"/>
        <v/>
      </c>
      <c r="J671" s="133" t="str">
        <f t="shared" ca="1" si="74"/>
        <v/>
      </c>
      <c r="K671" s="147" t="str">
        <f t="shared" ca="1" si="76"/>
        <v/>
      </c>
      <c r="L671" s="10"/>
      <c r="M671" s="9"/>
      <c r="N671" s="9"/>
      <c r="O671" s="9"/>
    </row>
    <row r="672" spans="2:15" x14ac:dyDescent="0.3">
      <c r="B672" s="9"/>
      <c r="C672" s="10"/>
      <c r="D672" s="130" t="str">
        <f t="shared" ca="1" si="70"/>
        <v/>
      </c>
      <c r="E672" s="13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132" t="str">
        <f t="shared" ca="1" si="75"/>
        <v/>
      </c>
      <c r="G672" s="132" t="str">
        <f t="shared" ca="1" si="71"/>
        <v/>
      </c>
      <c r="H672" s="133" t="str">
        <f t="shared" ca="1" si="72"/>
        <v/>
      </c>
      <c r="I672" s="134" t="str">
        <f t="shared" ca="1" si="73"/>
        <v/>
      </c>
      <c r="J672" s="133" t="str">
        <f t="shared" ca="1" si="74"/>
        <v/>
      </c>
      <c r="K672" s="147" t="str">
        <f t="shared" ca="1" si="76"/>
        <v/>
      </c>
      <c r="L672" s="10"/>
      <c r="M672" s="9"/>
      <c r="N672" s="9"/>
      <c r="O672" s="9"/>
    </row>
    <row r="673" spans="2:15" x14ac:dyDescent="0.3">
      <c r="B673" s="9"/>
      <c r="C673" s="10"/>
      <c r="D673" s="130" t="str">
        <f t="shared" ca="1" si="70"/>
        <v/>
      </c>
      <c r="E673" s="13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132" t="str">
        <f t="shared" ca="1" si="75"/>
        <v/>
      </c>
      <c r="G673" s="132" t="str">
        <f t="shared" ca="1" si="71"/>
        <v/>
      </c>
      <c r="H673" s="133" t="str">
        <f t="shared" ca="1" si="72"/>
        <v/>
      </c>
      <c r="I673" s="134" t="str">
        <f t="shared" ca="1" si="73"/>
        <v/>
      </c>
      <c r="J673" s="133" t="str">
        <f t="shared" ca="1" si="74"/>
        <v/>
      </c>
      <c r="K673" s="147" t="str">
        <f t="shared" ca="1" si="76"/>
        <v/>
      </c>
      <c r="L673" s="10"/>
      <c r="M673" s="9"/>
      <c r="N673" s="9"/>
      <c r="O673" s="9"/>
    </row>
    <row r="674" spans="2:15" x14ac:dyDescent="0.3">
      <c r="B674" s="9"/>
      <c r="C674" s="10"/>
      <c r="D674" s="130" t="str">
        <f t="shared" ca="1" si="70"/>
        <v/>
      </c>
      <c r="E674" s="13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132" t="str">
        <f t="shared" ca="1" si="75"/>
        <v/>
      </c>
      <c r="G674" s="132" t="str">
        <f t="shared" ca="1" si="71"/>
        <v/>
      </c>
      <c r="H674" s="133" t="str">
        <f t="shared" ca="1" si="72"/>
        <v/>
      </c>
      <c r="I674" s="134" t="str">
        <f t="shared" ca="1" si="73"/>
        <v/>
      </c>
      <c r="J674" s="133" t="str">
        <f t="shared" ca="1" si="74"/>
        <v/>
      </c>
      <c r="K674" s="147" t="str">
        <f t="shared" ca="1" si="76"/>
        <v/>
      </c>
      <c r="L674" s="10"/>
      <c r="M674" s="9"/>
      <c r="N674" s="9"/>
      <c r="O674" s="9"/>
    </row>
    <row r="675" spans="2:15" x14ac:dyDescent="0.3">
      <c r="B675" s="9"/>
      <c r="C675" s="10"/>
      <c r="D675" s="130" t="str">
        <f t="shared" ca="1" si="70"/>
        <v/>
      </c>
      <c r="E675" s="13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132" t="str">
        <f t="shared" ca="1" si="75"/>
        <v/>
      </c>
      <c r="G675" s="132" t="str">
        <f t="shared" ca="1" si="71"/>
        <v/>
      </c>
      <c r="H675" s="133" t="str">
        <f t="shared" ca="1" si="72"/>
        <v/>
      </c>
      <c r="I675" s="134" t="str">
        <f t="shared" ca="1" si="73"/>
        <v/>
      </c>
      <c r="J675" s="133" t="str">
        <f t="shared" ca="1" si="74"/>
        <v/>
      </c>
      <c r="K675" s="147" t="str">
        <f t="shared" ca="1" si="76"/>
        <v/>
      </c>
      <c r="L675" s="10"/>
      <c r="M675" s="9"/>
      <c r="N675" s="9"/>
      <c r="O675" s="9"/>
    </row>
    <row r="676" spans="2:15" x14ac:dyDescent="0.3">
      <c r="B676" s="9"/>
      <c r="C676" s="10"/>
      <c r="D676" s="130" t="str">
        <f t="shared" ca="1" si="70"/>
        <v/>
      </c>
      <c r="E676" s="13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132" t="str">
        <f t="shared" ca="1" si="75"/>
        <v/>
      </c>
      <c r="G676" s="132" t="str">
        <f t="shared" ca="1" si="71"/>
        <v/>
      </c>
      <c r="H676" s="133" t="str">
        <f t="shared" ca="1" si="72"/>
        <v/>
      </c>
      <c r="I676" s="134" t="str">
        <f t="shared" ca="1" si="73"/>
        <v/>
      </c>
      <c r="J676" s="133" t="str">
        <f t="shared" ca="1" si="74"/>
        <v/>
      </c>
      <c r="K676" s="147" t="str">
        <f t="shared" ca="1" si="76"/>
        <v/>
      </c>
      <c r="L676" s="10"/>
      <c r="M676" s="9"/>
      <c r="N676" s="9"/>
      <c r="O676" s="9"/>
    </row>
    <row r="677" spans="2:15" x14ac:dyDescent="0.3">
      <c r="B677" s="9"/>
      <c r="C677" s="10"/>
      <c r="D677" s="130" t="str">
        <f t="shared" ca="1" si="70"/>
        <v/>
      </c>
      <c r="E677" s="13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132" t="str">
        <f t="shared" ca="1" si="75"/>
        <v/>
      </c>
      <c r="G677" s="132" t="str">
        <f t="shared" ca="1" si="71"/>
        <v/>
      </c>
      <c r="H677" s="133" t="str">
        <f t="shared" ca="1" si="72"/>
        <v/>
      </c>
      <c r="I677" s="134" t="str">
        <f t="shared" ca="1" si="73"/>
        <v/>
      </c>
      <c r="J677" s="133" t="str">
        <f t="shared" ca="1" si="74"/>
        <v/>
      </c>
      <c r="K677" s="147" t="str">
        <f t="shared" ca="1" si="76"/>
        <v/>
      </c>
      <c r="L677" s="10"/>
      <c r="M677" s="9"/>
      <c r="N677" s="9"/>
      <c r="O677" s="9"/>
    </row>
    <row r="678" spans="2:15" x14ac:dyDescent="0.3">
      <c r="B678" s="9"/>
      <c r="C678" s="10"/>
      <c r="D678" s="130" t="str">
        <f t="shared" ca="1" si="70"/>
        <v/>
      </c>
      <c r="E678" s="13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132" t="str">
        <f t="shared" ca="1" si="75"/>
        <v/>
      </c>
      <c r="G678" s="132" t="str">
        <f t="shared" ca="1" si="71"/>
        <v/>
      </c>
      <c r="H678" s="133" t="str">
        <f t="shared" ca="1" si="72"/>
        <v/>
      </c>
      <c r="I678" s="134" t="str">
        <f t="shared" ca="1" si="73"/>
        <v/>
      </c>
      <c r="J678" s="133" t="str">
        <f t="shared" ca="1" si="74"/>
        <v/>
      </c>
      <c r="K678" s="147" t="str">
        <f t="shared" ca="1" si="76"/>
        <v/>
      </c>
      <c r="L678" s="10"/>
      <c r="M678" s="9"/>
      <c r="N678" s="9"/>
      <c r="O678" s="9"/>
    </row>
    <row r="679" spans="2:15" x14ac:dyDescent="0.3">
      <c r="B679" s="9"/>
      <c r="C679" s="10"/>
      <c r="D679" s="130" t="str">
        <f t="shared" ca="1" si="70"/>
        <v/>
      </c>
      <c r="E679" s="13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132" t="str">
        <f t="shared" ca="1" si="75"/>
        <v/>
      </c>
      <c r="G679" s="132" t="str">
        <f t="shared" ca="1" si="71"/>
        <v/>
      </c>
      <c r="H679" s="133" t="str">
        <f t="shared" ca="1" si="72"/>
        <v/>
      </c>
      <c r="I679" s="134" t="str">
        <f t="shared" ca="1" si="73"/>
        <v/>
      </c>
      <c r="J679" s="133" t="str">
        <f t="shared" ca="1" si="74"/>
        <v/>
      </c>
      <c r="K679" s="147" t="str">
        <f t="shared" ca="1" si="76"/>
        <v/>
      </c>
      <c r="L679" s="10"/>
      <c r="M679" s="9"/>
      <c r="N679" s="9"/>
      <c r="O679" s="9"/>
    </row>
    <row r="680" spans="2:15" x14ac:dyDescent="0.3">
      <c r="B680" s="9"/>
      <c r="C680" s="10"/>
      <c r="D680" s="130" t="str">
        <f t="shared" ca="1" si="70"/>
        <v/>
      </c>
      <c r="E680" s="13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132" t="str">
        <f t="shared" ca="1" si="75"/>
        <v/>
      </c>
      <c r="G680" s="132" t="str">
        <f t="shared" ca="1" si="71"/>
        <v/>
      </c>
      <c r="H680" s="133" t="str">
        <f t="shared" ca="1" si="72"/>
        <v/>
      </c>
      <c r="I680" s="134" t="str">
        <f t="shared" ca="1" si="73"/>
        <v/>
      </c>
      <c r="J680" s="133" t="str">
        <f t="shared" ca="1" si="74"/>
        <v/>
      </c>
      <c r="K680" s="147" t="str">
        <f t="shared" ca="1" si="76"/>
        <v/>
      </c>
      <c r="L680" s="10"/>
      <c r="M680" s="9"/>
      <c r="N680" s="9"/>
      <c r="O680" s="9"/>
    </row>
    <row r="681" spans="2:15" x14ac:dyDescent="0.3">
      <c r="B681" s="9"/>
      <c r="C681" s="10"/>
      <c r="D681" s="130" t="str">
        <f t="shared" ca="1" si="70"/>
        <v/>
      </c>
      <c r="E681" s="13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132" t="str">
        <f t="shared" ca="1" si="75"/>
        <v/>
      </c>
      <c r="G681" s="132" t="str">
        <f t="shared" ca="1" si="71"/>
        <v/>
      </c>
      <c r="H681" s="133" t="str">
        <f t="shared" ca="1" si="72"/>
        <v/>
      </c>
      <c r="I681" s="134" t="str">
        <f t="shared" ca="1" si="73"/>
        <v/>
      </c>
      <c r="J681" s="133" t="str">
        <f t="shared" ca="1" si="74"/>
        <v/>
      </c>
      <c r="K681" s="147" t="str">
        <f t="shared" ca="1" si="76"/>
        <v/>
      </c>
      <c r="L681" s="10"/>
      <c r="M681" s="9"/>
      <c r="N681" s="9"/>
      <c r="O681" s="9"/>
    </row>
    <row r="682" spans="2:15" x14ac:dyDescent="0.3">
      <c r="B682" s="9"/>
      <c r="C682" s="10"/>
      <c r="D682" s="130" t="str">
        <f t="shared" ca="1" si="70"/>
        <v/>
      </c>
      <c r="E682" s="13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132" t="str">
        <f t="shared" ca="1" si="75"/>
        <v/>
      </c>
      <c r="G682" s="132" t="str">
        <f t="shared" ca="1" si="71"/>
        <v/>
      </c>
      <c r="H682" s="133" t="str">
        <f t="shared" ca="1" si="72"/>
        <v/>
      </c>
      <c r="I682" s="134" t="str">
        <f t="shared" ca="1" si="73"/>
        <v/>
      </c>
      <c r="J682" s="133" t="str">
        <f t="shared" ca="1" si="74"/>
        <v/>
      </c>
      <c r="K682" s="147" t="str">
        <f t="shared" ca="1" si="76"/>
        <v/>
      </c>
      <c r="L682" s="10"/>
      <c r="M682" s="9"/>
      <c r="N682" s="9"/>
      <c r="O682" s="9"/>
    </row>
    <row r="683" spans="2:15" x14ac:dyDescent="0.3">
      <c r="B683" s="9"/>
      <c r="C683" s="10"/>
      <c r="D683" s="130" t="str">
        <f t="shared" ca="1" si="70"/>
        <v/>
      </c>
      <c r="E683" s="13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132" t="str">
        <f t="shared" ca="1" si="75"/>
        <v/>
      </c>
      <c r="G683" s="132" t="str">
        <f t="shared" ca="1" si="71"/>
        <v/>
      </c>
      <c r="H683" s="133" t="str">
        <f t="shared" ca="1" si="72"/>
        <v/>
      </c>
      <c r="I683" s="134" t="str">
        <f t="shared" ca="1" si="73"/>
        <v/>
      </c>
      <c r="J683" s="133" t="str">
        <f t="shared" ca="1" si="74"/>
        <v/>
      </c>
      <c r="K683" s="147" t="str">
        <f t="shared" ca="1" si="76"/>
        <v/>
      </c>
      <c r="L683" s="10"/>
      <c r="M683" s="9"/>
      <c r="N683" s="9"/>
      <c r="O683" s="9"/>
    </row>
    <row r="684" spans="2:15" x14ac:dyDescent="0.3">
      <c r="B684" s="9"/>
      <c r="C684" s="10"/>
      <c r="D684" s="130" t="str">
        <f t="shared" ca="1" si="70"/>
        <v/>
      </c>
      <c r="E684" s="13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132" t="str">
        <f t="shared" ca="1" si="75"/>
        <v/>
      </c>
      <c r="G684" s="132" t="str">
        <f t="shared" ca="1" si="71"/>
        <v/>
      </c>
      <c r="H684" s="133" t="str">
        <f t="shared" ca="1" si="72"/>
        <v/>
      </c>
      <c r="I684" s="134" t="str">
        <f t="shared" ca="1" si="73"/>
        <v/>
      </c>
      <c r="J684" s="133" t="str">
        <f t="shared" ca="1" si="74"/>
        <v/>
      </c>
      <c r="K684" s="147" t="str">
        <f t="shared" ca="1" si="76"/>
        <v/>
      </c>
      <c r="L684" s="10"/>
      <c r="M684" s="9"/>
      <c r="N684" s="9"/>
      <c r="O684" s="9"/>
    </row>
    <row r="685" spans="2:15" x14ac:dyDescent="0.3">
      <c r="B685" s="9"/>
      <c r="C685" s="10"/>
      <c r="D685" s="130" t="str">
        <f t="shared" ca="1" si="70"/>
        <v/>
      </c>
      <c r="E685" s="13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132" t="str">
        <f t="shared" ca="1" si="75"/>
        <v/>
      </c>
      <c r="G685" s="132" t="str">
        <f t="shared" ca="1" si="71"/>
        <v/>
      </c>
      <c r="H685" s="133" t="str">
        <f t="shared" ca="1" si="72"/>
        <v/>
      </c>
      <c r="I685" s="134" t="str">
        <f t="shared" ca="1" si="73"/>
        <v/>
      </c>
      <c r="J685" s="133" t="str">
        <f t="shared" ca="1" si="74"/>
        <v/>
      </c>
      <c r="K685" s="147" t="str">
        <f t="shared" ca="1" si="76"/>
        <v/>
      </c>
      <c r="L685" s="10"/>
      <c r="M685" s="9"/>
      <c r="N685" s="9"/>
      <c r="O685" s="9"/>
    </row>
    <row r="686" spans="2:15" x14ac:dyDescent="0.3">
      <c r="B686" s="9"/>
      <c r="C686" s="10"/>
      <c r="D686" s="130" t="str">
        <f t="shared" ca="1" si="70"/>
        <v/>
      </c>
      <c r="E686" s="13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132" t="str">
        <f t="shared" ca="1" si="75"/>
        <v/>
      </c>
      <c r="G686" s="132" t="str">
        <f t="shared" ca="1" si="71"/>
        <v/>
      </c>
      <c r="H686" s="133" t="str">
        <f t="shared" ca="1" si="72"/>
        <v/>
      </c>
      <c r="I686" s="134" t="str">
        <f t="shared" ca="1" si="73"/>
        <v/>
      </c>
      <c r="J686" s="133" t="str">
        <f t="shared" ca="1" si="74"/>
        <v/>
      </c>
      <c r="K686" s="147" t="str">
        <f t="shared" ca="1" si="76"/>
        <v/>
      </c>
      <c r="L686" s="10"/>
      <c r="M686" s="9"/>
      <c r="N686" s="9"/>
      <c r="O686" s="9"/>
    </row>
    <row r="687" spans="2:15" x14ac:dyDescent="0.3">
      <c r="B687" s="9"/>
      <c r="C687" s="10"/>
      <c r="D687" s="130" t="str">
        <f t="shared" ca="1" si="70"/>
        <v/>
      </c>
      <c r="E687" s="13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132" t="str">
        <f t="shared" ca="1" si="75"/>
        <v/>
      </c>
      <c r="G687" s="132" t="str">
        <f t="shared" ca="1" si="71"/>
        <v/>
      </c>
      <c r="H687" s="133" t="str">
        <f t="shared" ca="1" si="72"/>
        <v/>
      </c>
      <c r="I687" s="134" t="str">
        <f t="shared" ca="1" si="73"/>
        <v/>
      </c>
      <c r="J687" s="133" t="str">
        <f t="shared" ca="1" si="74"/>
        <v/>
      </c>
      <c r="K687" s="147" t="str">
        <f t="shared" ca="1" si="76"/>
        <v/>
      </c>
      <c r="L687" s="10"/>
      <c r="M687" s="9"/>
      <c r="N687" s="9"/>
      <c r="O687" s="9"/>
    </row>
    <row r="688" spans="2:15" x14ac:dyDescent="0.3">
      <c r="B688" s="9"/>
      <c r="C688" s="10"/>
      <c r="D688" s="130" t="str">
        <f t="shared" ca="1" si="70"/>
        <v/>
      </c>
      <c r="E688" s="13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132" t="str">
        <f t="shared" ca="1" si="75"/>
        <v/>
      </c>
      <c r="G688" s="132" t="str">
        <f t="shared" ca="1" si="71"/>
        <v/>
      </c>
      <c r="H688" s="133" t="str">
        <f t="shared" ca="1" si="72"/>
        <v/>
      </c>
      <c r="I688" s="134" t="str">
        <f t="shared" ca="1" si="73"/>
        <v/>
      </c>
      <c r="J688" s="133" t="str">
        <f t="shared" ca="1" si="74"/>
        <v/>
      </c>
      <c r="K688" s="147" t="str">
        <f t="shared" ca="1" si="76"/>
        <v/>
      </c>
      <c r="L688" s="10"/>
      <c r="M688" s="9"/>
      <c r="N688" s="9"/>
      <c r="O688" s="9"/>
    </row>
    <row r="689" spans="2:15" x14ac:dyDescent="0.3">
      <c r="B689" s="9"/>
      <c r="C689" s="10"/>
      <c r="D689" s="130" t="str">
        <f t="shared" ca="1" si="70"/>
        <v/>
      </c>
      <c r="E689" s="13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132" t="str">
        <f t="shared" ca="1" si="75"/>
        <v/>
      </c>
      <c r="G689" s="132" t="str">
        <f t="shared" ca="1" si="71"/>
        <v/>
      </c>
      <c r="H689" s="133" t="str">
        <f t="shared" ca="1" si="72"/>
        <v/>
      </c>
      <c r="I689" s="134" t="str">
        <f t="shared" ca="1" si="73"/>
        <v/>
      </c>
      <c r="J689" s="133" t="str">
        <f t="shared" ca="1" si="74"/>
        <v/>
      </c>
      <c r="K689" s="147" t="str">
        <f t="shared" ca="1" si="76"/>
        <v/>
      </c>
      <c r="L689" s="10"/>
      <c r="M689" s="9"/>
      <c r="N689" s="9"/>
      <c r="O689" s="9"/>
    </row>
    <row r="690" spans="2:15" x14ac:dyDescent="0.3">
      <c r="B690" s="9"/>
      <c r="C690" s="10"/>
      <c r="D690" s="130" t="str">
        <f t="shared" ca="1" si="70"/>
        <v/>
      </c>
      <c r="E690" s="13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132" t="str">
        <f t="shared" ca="1" si="75"/>
        <v/>
      </c>
      <c r="G690" s="132" t="str">
        <f t="shared" ca="1" si="71"/>
        <v/>
      </c>
      <c r="H690" s="133" t="str">
        <f t="shared" ca="1" si="72"/>
        <v/>
      </c>
      <c r="I690" s="134" t="str">
        <f t="shared" ca="1" si="73"/>
        <v/>
      </c>
      <c r="J690" s="133" t="str">
        <f t="shared" ca="1" si="74"/>
        <v/>
      </c>
      <c r="K690" s="147" t="str">
        <f t="shared" ca="1" si="76"/>
        <v/>
      </c>
      <c r="L690" s="10"/>
      <c r="M690" s="9"/>
      <c r="N690" s="9"/>
      <c r="O690" s="9"/>
    </row>
    <row r="691" spans="2:15" x14ac:dyDescent="0.3">
      <c r="B691" s="9"/>
      <c r="C691" s="10"/>
      <c r="D691" s="130" t="str">
        <f t="shared" ca="1" si="70"/>
        <v/>
      </c>
      <c r="E691" s="13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132" t="str">
        <f t="shared" ca="1" si="75"/>
        <v/>
      </c>
      <c r="G691" s="132" t="str">
        <f t="shared" ca="1" si="71"/>
        <v/>
      </c>
      <c r="H691" s="133" t="str">
        <f t="shared" ca="1" si="72"/>
        <v/>
      </c>
      <c r="I691" s="134" t="str">
        <f t="shared" ca="1" si="73"/>
        <v/>
      </c>
      <c r="J691" s="133" t="str">
        <f t="shared" ca="1" si="74"/>
        <v/>
      </c>
      <c r="K691" s="147" t="str">
        <f t="shared" ca="1" si="76"/>
        <v/>
      </c>
      <c r="L691" s="10"/>
      <c r="M691" s="9"/>
      <c r="N691" s="9"/>
      <c r="O691" s="9"/>
    </row>
    <row r="692" spans="2:15" x14ac:dyDescent="0.3">
      <c r="B692" s="9"/>
      <c r="C692" s="10"/>
      <c r="D692" s="130" t="str">
        <f t="shared" ca="1" si="70"/>
        <v/>
      </c>
      <c r="E692" s="13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132" t="str">
        <f t="shared" ca="1" si="75"/>
        <v/>
      </c>
      <c r="G692" s="132" t="str">
        <f t="shared" ca="1" si="71"/>
        <v/>
      </c>
      <c r="H692" s="133" t="str">
        <f t="shared" ca="1" si="72"/>
        <v/>
      </c>
      <c r="I692" s="134" t="str">
        <f t="shared" ca="1" si="73"/>
        <v/>
      </c>
      <c r="J692" s="133" t="str">
        <f t="shared" ca="1" si="74"/>
        <v/>
      </c>
      <c r="K692" s="147" t="str">
        <f t="shared" ca="1" si="76"/>
        <v/>
      </c>
      <c r="L692" s="10"/>
      <c r="M692" s="9"/>
      <c r="N692" s="9"/>
      <c r="O692" s="9"/>
    </row>
    <row r="693" spans="2:15" x14ac:dyDescent="0.3">
      <c r="B693" s="9"/>
      <c r="C693" s="10"/>
      <c r="D693" s="130" t="str">
        <f t="shared" ca="1" si="70"/>
        <v/>
      </c>
      <c r="E693" s="13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132" t="str">
        <f t="shared" ca="1" si="75"/>
        <v/>
      </c>
      <c r="G693" s="132" t="str">
        <f t="shared" ca="1" si="71"/>
        <v/>
      </c>
      <c r="H693" s="133" t="str">
        <f t="shared" ca="1" si="72"/>
        <v/>
      </c>
      <c r="I693" s="134" t="str">
        <f t="shared" ca="1" si="73"/>
        <v/>
      </c>
      <c r="J693" s="133" t="str">
        <f t="shared" ca="1" si="74"/>
        <v/>
      </c>
      <c r="K693" s="147" t="str">
        <f t="shared" ca="1" si="76"/>
        <v/>
      </c>
      <c r="L693" s="10"/>
      <c r="M693" s="9"/>
      <c r="N693" s="9"/>
      <c r="O693" s="9"/>
    </row>
    <row r="694" spans="2:15" x14ac:dyDescent="0.3">
      <c r="B694" s="9"/>
      <c r="C694" s="10"/>
      <c r="D694" s="130" t="str">
        <f t="shared" ca="1" si="70"/>
        <v/>
      </c>
      <c r="E694" s="13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132" t="str">
        <f t="shared" ca="1" si="75"/>
        <v/>
      </c>
      <c r="G694" s="132" t="str">
        <f t="shared" ca="1" si="71"/>
        <v/>
      </c>
      <c r="H694" s="133" t="str">
        <f t="shared" ca="1" si="72"/>
        <v/>
      </c>
      <c r="I694" s="134" t="str">
        <f t="shared" ca="1" si="73"/>
        <v/>
      </c>
      <c r="J694" s="133" t="str">
        <f t="shared" ca="1" si="74"/>
        <v/>
      </c>
      <c r="K694" s="147" t="str">
        <f t="shared" ca="1" si="76"/>
        <v/>
      </c>
      <c r="L694" s="10"/>
      <c r="M694" s="9"/>
      <c r="N694" s="9"/>
      <c r="O694" s="9"/>
    </row>
    <row r="695" spans="2:15" x14ac:dyDescent="0.3">
      <c r="B695" s="9"/>
      <c r="C695" s="10"/>
      <c r="D695" s="130" t="str">
        <f t="shared" ca="1" si="70"/>
        <v/>
      </c>
      <c r="E695" s="13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132" t="str">
        <f t="shared" ca="1" si="75"/>
        <v/>
      </c>
      <c r="G695" s="132" t="str">
        <f t="shared" ca="1" si="71"/>
        <v/>
      </c>
      <c r="H695" s="133" t="str">
        <f t="shared" ca="1" si="72"/>
        <v/>
      </c>
      <c r="I695" s="134" t="str">
        <f t="shared" ca="1" si="73"/>
        <v/>
      </c>
      <c r="J695" s="133" t="str">
        <f t="shared" ca="1" si="74"/>
        <v/>
      </c>
      <c r="K695" s="147" t="str">
        <f t="shared" ca="1" si="76"/>
        <v/>
      </c>
      <c r="L695" s="10"/>
      <c r="M695" s="9"/>
      <c r="N695" s="9"/>
      <c r="O695" s="9"/>
    </row>
    <row r="696" spans="2:15" x14ac:dyDescent="0.3">
      <c r="B696" s="9"/>
      <c r="C696" s="10"/>
      <c r="D696" s="130" t="str">
        <f t="shared" ca="1" si="70"/>
        <v/>
      </c>
      <c r="E696" s="13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132" t="str">
        <f t="shared" ca="1" si="75"/>
        <v/>
      </c>
      <c r="G696" s="132" t="str">
        <f t="shared" ca="1" si="71"/>
        <v/>
      </c>
      <c r="H696" s="133" t="str">
        <f t="shared" ca="1" si="72"/>
        <v/>
      </c>
      <c r="I696" s="134" t="str">
        <f t="shared" ca="1" si="73"/>
        <v/>
      </c>
      <c r="J696" s="133" t="str">
        <f t="shared" ca="1" si="74"/>
        <v/>
      </c>
      <c r="K696" s="147" t="str">
        <f t="shared" ca="1" si="76"/>
        <v/>
      </c>
      <c r="L696" s="10"/>
      <c r="M696" s="9"/>
      <c r="N696" s="9"/>
      <c r="O696" s="9"/>
    </row>
    <row r="697" spans="2:15" x14ac:dyDescent="0.3">
      <c r="B697" s="9"/>
      <c r="C697" s="10"/>
      <c r="D697" s="130" t="str">
        <f t="shared" ca="1" si="70"/>
        <v/>
      </c>
      <c r="E697" s="13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132" t="str">
        <f t="shared" ca="1" si="75"/>
        <v/>
      </c>
      <c r="G697" s="132" t="str">
        <f t="shared" ca="1" si="71"/>
        <v/>
      </c>
      <c r="H697" s="133" t="str">
        <f t="shared" ca="1" si="72"/>
        <v/>
      </c>
      <c r="I697" s="134" t="str">
        <f t="shared" ca="1" si="73"/>
        <v/>
      </c>
      <c r="J697" s="133" t="str">
        <f t="shared" ca="1" si="74"/>
        <v/>
      </c>
      <c r="K697" s="147" t="str">
        <f t="shared" ca="1" si="76"/>
        <v/>
      </c>
      <c r="L697" s="10"/>
      <c r="M697" s="9"/>
      <c r="N697" s="9"/>
      <c r="O697" s="9"/>
    </row>
    <row r="698" spans="2:15" x14ac:dyDescent="0.3">
      <c r="B698" s="9"/>
      <c r="C698" s="10"/>
      <c r="D698" s="130" t="str">
        <f t="shared" ca="1" si="70"/>
        <v/>
      </c>
      <c r="E698" s="13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132" t="str">
        <f t="shared" ca="1" si="75"/>
        <v/>
      </c>
      <c r="G698" s="132" t="str">
        <f t="shared" ca="1" si="71"/>
        <v/>
      </c>
      <c r="H698" s="133" t="str">
        <f t="shared" ca="1" si="72"/>
        <v/>
      </c>
      <c r="I698" s="134" t="str">
        <f t="shared" ca="1" si="73"/>
        <v/>
      </c>
      <c r="J698" s="133" t="str">
        <f t="shared" ca="1" si="74"/>
        <v/>
      </c>
      <c r="K698" s="147" t="str">
        <f t="shared" ca="1" si="76"/>
        <v/>
      </c>
      <c r="L698" s="10"/>
      <c r="M698" s="9"/>
      <c r="N698" s="9"/>
      <c r="O698" s="9"/>
    </row>
    <row r="699" spans="2:15" x14ac:dyDescent="0.3">
      <c r="B699" s="9"/>
      <c r="C699" s="10"/>
      <c r="D699" s="130" t="str">
        <f t="shared" ca="1" si="70"/>
        <v/>
      </c>
      <c r="E699" s="13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132" t="str">
        <f t="shared" ca="1" si="75"/>
        <v/>
      </c>
      <c r="G699" s="132" t="str">
        <f t="shared" ca="1" si="71"/>
        <v/>
      </c>
      <c r="H699" s="133" t="str">
        <f t="shared" ca="1" si="72"/>
        <v/>
      </c>
      <c r="I699" s="134" t="str">
        <f t="shared" ca="1" si="73"/>
        <v/>
      </c>
      <c r="J699" s="133" t="str">
        <f t="shared" ca="1" si="74"/>
        <v/>
      </c>
      <c r="K699" s="147" t="str">
        <f t="shared" ca="1" si="76"/>
        <v/>
      </c>
      <c r="L699" s="10"/>
      <c r="M699" s="9"/>
      <c r="N699" s="9"/>
      <c r="O699" s="9"/>
    </row>
    <row r="700" spans="2:15" x14ac:dyDescent="0.3">
      <c r="B700" s="9"/>
      <c r="C700" s="10"/>
      <c r="D700" s="130" t="str">
        <f t="shared" ca="1" si="70"/>
        <v/>
      </c>
      <c r="E700" s="13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132" t="str">
        <f t="shared" ca="1" si="75"/>
        <v/>
      </c>
      <c r="G700" s="132" t="str">
        <f t="shared" ca="1" si="71"/>
        <v/>
      </c>
      <c r="H700" s="133" t="str">
        <f t="shared" ca="1" si="72"/>
        <v/>
      </c>
      <c r="I700" s="134" t="str">
        <f t="shared" ca="1" si="73"/>
        <v/>
      </c>
      <c r="J700" s="133" t="str">
        <f t="shared" ca="1" si="74"/>
        <v/>
      </c>
      <c r="K700" s="147" t="str">
        <f t="shared" ca="1" si="76"/>
        <v/>
      </c>
      <c r="L700" s="10"/>
      <c r="M700" s="9"/>
      <c r="N700" s="9"/>
      <c r="O700" s="9"/>
    </row>
    <row r="701" spans="2:15" x14ac:dyDescent="0.3">
      <c r="B701" s="9"/>
      <c r="C701" s="10"/>
      <c r="D701" s="130" t="str">
        <f t="shared" ca="1" si="70"/>
        <v/>
      </c>
      <c r="E701" s="13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132" t="str">
        <f t="shared" ca="1" si="75"/>
        <v/>
      </c>
      <c r="G701" s="132" t="str">
        <f t="shared" ca="1" si="71"/>
        <v/>
      </c>
      <c r="H701" s="133" t="str">
        <f t="shared" ca="1" si="72"/>
        <v/>
      </c>
      <c r="I701" s="134" t="str">
        <f t="shared" ca="1" si="73"/>
        <v/>
      </c>
      <c r="J701" s="133" t="str">
        <f t="shared" ca="1" si="74"/>
        <v/>
      </c>
      <c r="K701" s="147" t="str">
        <f t="shared" ca="1" si="76"/>
        <v/>
      </c>
      <c r="L701" s="10"/>
      <c r="M701" s="9"/>
      <c r="N701" s="9"/>
      <c r="O701" s="9"/>
    </row>
    <row r="702" spans="2:15" x14ac:dyDescent="0.3">
      <c r="B702" s="9"/>
      <c r="C702" s="10"/>
      <c r="D702" s="130" t="str">
        <f t="shared" ca="1" si="70"/>
        <v/>
      </c>
      <c r="E702" s="13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132" t="str">
        <f t="shared" ca="1" si="75"/>
        <v/>
      </c>
      <c r="G702" s="132" t="str">
        <f t="shared" ca="1" si="71"/>
        <v/>
      </c>
      <c r="H702" s="133" t="str">
        <f t="shared" ca="1" si="72"/>
        <v/>
      </c>
      <c r="I702" s="134" t="str">
        <f t="shared" ca="1" si="73"/>
        <v/>
      </c>
      <c r="J702" s="133" t="str">
        <f t="shared" ca="1" si="74"/>
        <v/>
      </c>
      <c r="K702" s="147" t="str">
        <f t="shared" ca="1" si="76"/>
        <v/>
      </c>
      <c r="L702" s="10"/>
      <c r="M702" s="9"/>
      <c r="N702" s="9"/>
      <c r="O702" s="9"/>
    </row>
    <row r="703" spans="2:15" x14ac:dyDescent="0.3">
      <c r="B703" s="9"/>
      <c r="C703" s="10"/>
      <c r="D703" s="130" t="str">
        <f t="shared" ca="1" si="70"/>
        <v/>
      </c>
      <c r="E703" s="13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132" t="str">
        <f t="shared" ca="1" si="75"/>
        <v/>
      </c>
      <c r="G703" s="132" t="str">
        <f t="shared" ca="1" si="71"/>
        <v/>
      </c>
      <c r="H703" s="133" t="str">
        <f t="shared" ca="1" si="72"/>
        <v/>
      </c>
      <c r="I703" s="134" t="str">
        <f t="shared" ca="1" si="73"/>
        <v/>
      </c>
      <c r="J703" s="133" t="str">
        <f t="shared" ca="1" si="74"/>
        <v/>
      </c>
      <c r="K703" s="147" t="str">
        <f t="shared" ca="1" si="76"/>
        <v/>
      </c>
      <c r="L703" s="10"/>
      <c r="M703" s="9"/>
      <c r="N703" s="9"/>
      <c r="O703" s="9"/>
    </row>
    <row r="704" spans="2:15" x14ac:dyDescent="0.3">
      <c r="B704" s="9"/>
      <c r="C704" s="10"/>
      <c r="D704" s="130" t="str">
        <f t="shared" ca="1" si="70"/>
        <v/>
      </c>
      <c r="E704" s="13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132" t="str">
        <f t="shared" ca="1" si="75"/>
        <v/>
      </c>
      <c r="G704" s="132" t="str">
        <f t="shared" ca="1" si="71"/>
        <v/>
      </c>
      <c r="H704" s="133" t="str">
        <f t="shared" ca="1" si="72"/>
        <v/>
      </c>
      <c r="I704" s="134" t="str">
        <f t="shared" ca="1" si="73"/>
        <v/>
      </c>
      <c r="J704" s="133" t="str">
        <f t="shared" ca="1" si="74"/>
        <v/>
      </c>
      <c r="K704" s="147" t="str">
        <f t="shared" ca="1" si="76"/>
        <v/>
      </c>
      <c r="L704" s="10"/>
      <c r="M704" s="9"/>
      <c r="N704" s="9"/>
      <c r="O704" s="9"/>
    </row>
    <row r="705" spans="2:15" x14ac:dyDescent="0.3">
      <c r="B705" s="9"/>
      <c r="C705" s="10"/>
      <c r="D705" s="130" t="str">
        <f t="shared" ca="1" si="70"/>
        <v/>
      </c>
      <c r="E705" s="13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132" t="str">
        <f t="shared" ca="1" si="75"/>
        <v/>
      </c>
      <c r="G705" s="132" t="str">
        <f t="shared" ca="1" si="71"/>
        <v/>
      </c>
      <c r="H705" s="133" t="str">
        <f t="shared" ca="1" si="72"/>
        <v/>
      </c>
      <c r="I705" s="134" t="str">
        <f t="shared" ca="1" si="73"/>
        <v/>
      </c>
      <c r="J705" s="133" t="str">
        <f t="shared" ca="1" si="74"/>
        <v/>
      </c>
      <c r="K705" s="147" t="str">
        <f t="shared" ca="1" si="76"/>
        <v/>
      </c>
      <c r="L705" s="10"/>
      <c r="M705" s="9"/>
      <c r="N705" s="9"/>
      <c r="O705" s="9"/>
    </row>
    <row r="706" spans="2:15" x14ac:dyDescent="0.3">
      <c r="B706" s="9"/>
      <c r="C706" s="10"/>
      <c r="D706" s="130" t="str">
        <f t="shared" ca="1" si="70"/>
        <v/>
      </c>
      <c r="E706" s="13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132" t="str">
        <f t="shared" ca="1" si="75"/>
        <v/>
      </c>
      <c r="G706" s="132" t="str">
        <f t="shared" ca="1" si="71"/>
        <v/>
      </c>
      <c r="H706" s="133" t="str">
        <f t="shared" ca="1" si="72"/>
        <v/>
      </c>
      <c r="I706" s="134" t="str">
        <f t="shared" ca="1" si="73"/>
        <v/>
      </c>
      <c r="J706" s="133" t="str">
        <f t="shared" ca="1" si="74"/>
        <v/>
      </c>
      <c r="K706" s="147" t="str">
        <f t="shared" ca="1" si="76"/>
        <v/>
      </c>
      <c r="L706" s="10"/>
      <c r="M706" s="9"/>
      <c r="N706" s="9"/>
      <c r="O706" s="9"/>
    </row>
    <row r="707" spans="2:15" x14ac:dyDescent="0.3">
      <c r="B707" s="9"/>
      <c r="C707" s="10"/>
      <c r="D707" s="130" t="str">
        <f t="shared" ca="1" si="70"/>
        <v/>
      </c>
      <c r="E707" s="13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132" t="str">
        <f t="shared" ca="1" si="75"/>
        <v/>
      </c>
      <c r="G707" s="132" t="str">
        <f t="shared" ca="1" si="71"/>
        <v/>
      </c>
      <c r="H707" s="133" t="str">
        <f t="shared" ca="1" si="72"/>
        <v/>
      </c>
      <c r="I707" s="134" t="str">
        <f t="shared" ca="1" si="73"/>
        <v/>
      </c>
      <c r="J707" s="133" t="str">
        <f t="shared" ca="1" si="74"/>
        <v/>
      </c>
      <c r="K707" s="147" t="str">
        <f t="shared" ca="1" si="76"/>
        <v/>
      </c>
      <c r="L707" s="10"/>
      <c r="M707" s="9"/>
      <c r="N707" s="9"/>
      <c r="O707" s="9"/>
    </row>
    <row r="708" spans="2:15" x14ac:dyDescent="0.3">
      <c r="B708" s="9"/>
      <c r="C708" s="10"/>
      <c r="D708" s="130" t="str">
        <f t="shared" ca="1" si="70"/>
        <v/>
      </c>
      <c r="E708" s="13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132" t="str">
        <f t="shared" ca="1" si="75"/>
        <v/>
      </c>
      <c r="G708" s="132" t="str">
        <f t="shared" ca="1" si="71"/>
        <v/>
      </c>
      <c r="H708" s="133" t="str">
        <f t="shared" ca="1" si="72"/>
        <v/>
      </c>
      <c r="I708" s="134" t="str">
        <f t="shared" ca="1" si="73"/>
        <v/>
      </c>
      <c r="J708" s="133" t="str">
        <f t="shared" ca="1" si="74"/>
        <v/>
      </c>
      <c r="K708" s="147" t="str">
        <f t="shared" ca="1" si="76"/>
        <v/>
      </c>
      <c r="L708" s="10"/>
      <c r="M708" s="9"/>
      <c r="N708" s="9"/>
      <c r="O708" s="9"/>
    </row>
    <row r="709" spans="2:15" x14ac:dyDescent="0.3">
      <c r="B709" s="9"/>
      <c r="C709" s="10"/>
      <c r="D709" s="130" t="str">
        <f t="shared" ca="1" si="70"/>
        <v/>
      </c>
      <c r="E709" s="13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132" t="str">
        <f t="shared" ca="1" si="75"/>
        <v/>
      </c>
      <c r="G709" s="132" t="str">
        <f t="shared" ca="1" si="71"/>
        <v/>
      </c>
      <c r="H709" s="133" t="str">
        <f t="shared" ca="1" si="72"/>
        <v/>
      </c>
      <c r="I709" s="134" t="str">
        <f t="shared" ca="1" si="73"/>
        <v/>
      </c>
      <c r="J709" s="133" t="str">
        <f t="shared" ca="1" si="74"/>
        <v/>
      </c>
      <c r="K709" s="147" t="str">
        <f t="shared" ca="1" si="76"/>
        <v/>
      </c>
      <c r="L709" s="10"/>
      <c r="M709" s="9"/>
      <c r="N709" s="9"/>
      <c r="O709" s="9"/>
    </row>
    <row r="710" spans="2:15" x14ac:dyDescent="0.3">
      <c r="B710" s="9"/>
      <c r="C710" s="10"/>
      <c r="D710" s="130" t="str">
        <f t="shared" ca="1" si="70"/>
        <v/>
      </c>
      <c r="E710" s="13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132" t="str">
        <f t="shared" ca="1" si="75"/>
        <v/>
      </c>
      <c r="G710" s="132" t="str">
        <f t="shared" ca="1" si="71"/>
        <v/>
      </c>
      <c r="H710" s="133" t="str">
        <f t="shared" ca="1" si="72"/>
        <v/>
      </c>
      <c r="I710" s="134" t="str">
        <f t="shared" ca="1" si="73"/>
        <v/>
      </c>
      <c r="J710" s="133" t="str">
        <f t="shared" ca="1" si="74"/>
        <v/>
      </c>
      <c r="K710" s="147" t="str">
        <f t="shared" ca="1" si="76"/>
        <v/>
      </c>
      <c r="L710" s="10"/>
      <c r="M710" s="9"/>
      <c r="N710" s="9"/>
      <c r="O710" s="9"/>
    </row>
    <row r="711" spans="2:15" x14ac:dyDescent="0.3">
      <c r="B711" s="9"/>
      <c r="C711" s="10"/>
      <c r="D711" s="130" t="str">
        <f t="shared" ca="1" si="70"/>
        <v/>
      </c>
      <c r="E711" s="13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132" t="str">
        <f t="shared" ca="1" si="75"/>
        <v/>
      </c>
      <c r="G711" s="132" t="str">
        <f t="shared" ca="1" si="71"/>
        <v/>
      </c>
      <c r="H711" s="133" t="str">
        <f t="shared" ca="1" si="72"/>
        <v/>
      </c>
      <c r="I711" s="134" t="str">
        <f t="shared" ca="1" si="73"/>
        <v/>
      </c>
      <c r="J711" s="133" t="str">
        <f t="shared" ca="1" si="74"/>
        <v/>
      </c>
      <c r="K711" s="147" t="str">
        <f t="shared" ca="1" si="76"/>
        <v/>
      </c>
      <c r="L711" s="10"/>
      <c r="M711" s="9"/>
      <c r="N711" s="9"/>
      <c r="O711" s="9"/>
    </row>
    <row r="712" spans="2:15" x14ac:dyDescent="0.3">
      <c r="B712" s="9"/>
      <c r="C712" s="10"/>
      <c r="D712" s="130" t="str">
        <f t="shared" ca="1" si="70"/>
        <v/>
      </c>
      <c r="E712" s="13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132" t="str">
        <f t="shared" ca="1" si="75"/>
        <v/>
      </c>
      <c r="G712" s="132" t="str">
        <f t="shared" ca="1" si="71"/>
        <v/>
      </c>
      <c r="H712" s="133" t="str">
        <f t="shared" ca="1" si="72"/>
        <v/>
      </c>
      <c r="I712" s="134" t="str">
        <f t="shared" ca="1" si="73"/>
        <v/>
      </c>
      <c r="J712" s="133" t="str">
        <f t="shared" ca="1" si="74"/>
        <v/>
      </c>
      <c r="K712" s="147" t="str">
        <f t="shared" ca="1" si="76"/>
        <v/>
      </c>
      <c r="L712" s="10"/>
      <c r="M712" s="9"/>
      <c r="N712" s="9"/>
      <c r="O712" s="9"/>
    </row>
    <row r="713" spans="2:15" x14ac:dyDescent="0.3">
      <c r="B713" s="9"/>
      <c r="C713" s="10"/>
      <c r="D713" s="130" t="str">
        <f t="shared" ca="1" si="70"/>
        <v/>
      </c>
      <c r="E713" s="13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132" t="str">
        <f t="shared" ca="1" si="75"/>
        <v/>
      </c>
      <c r="G713" s="132" t="str">
        <f t="shared" ca="1" si="71"/>
        <v/>
      </c>
      <c r="H713" s="133" t="str">
        <f t="shared" ca="1" si="72"/>
        <v/>
      </c>
      <c r="I713" s="134" t="str">
        <f t="shared" ca="1" si="73"/>
        <v/>
      </c>
      <c r="J713" s="133" t="str">
        <f t="shared" ca="1" si="74"/>
        <v/>
      </c>
      <c r="K713" s="147" t="str">
        <f t="shared" ca="1" si="76"/>
        <v/>
      </c>
      <c r="L713" s="10"/>
      <c r="M713" s="9"/>
      <c r="N713" s="9"/>
      <c r="O713" s="9"/>
    </row>
    <row r="714" spans="2:15" x14ac:dyDescent="0.3">
      <c r="B714" s="9"/>
      <c r="C714" s="10"/>
      <c r="D714" s="130" t="str">
        <f t="shared" ca="1" si="70"/>
        <v/>
      </c>
      <c r="E714" s="13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132" t="str">
        <f t="shared" ca="1" si="75"/>
        <v/>
      </c>
      <c r="G714" s="132" t="str">
        <f t="shared" ca="1" si="71"/>
        <v/>
      </c>
      <c r="H714" s="133" t="str">
        <f t="shared" ca="1" si="72"/>
        <v/>
      </c>
      <c r="I714" s="134" t="str">
        <f t="shared" ca="1" si="73"/>
        <v/>
      </c>
      <c r="J714" s="133" t="str">
        <f t="shared" ca="1" si="74"/>
        <v/>
      </c>
      <c r="K714" s="147" t="str">
        <f t="shared" ca="1" si="76"/>
        <v/>
      </c>
      <c r="L714" s="10"/>
      <c r="M714" s="9"/>
      <c r="N714" s="9"/>
      <c r="O714" s="9"/>
    </row>
    <row r="715" spans="2:15" x14ac:dyDescent="0.3">
      <c r="B715" s="9"/>
      <c r="C715" s="10"/>
      <c r="D715" s="130" t="str">
        <f t="shared" ca="1" si="70"/>
        <v/>
      </c>
      <c r="E715" s="13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132" t="str">
        <f t="shared" ca="1" si="75"/>
        <v/>
      </c>
      <c r="G715" s="132" t="str">
        <f t="shared" ca="1" si="71"/>
        <v/>
      </c>
      <c r="H715" s="133" t="str">
        <f t="shared" ca="1" si="72"/>
        <v/>
      </c>
      <c r="I715" s="134" t="str">
        <f t="shared" ca="1" si="73"/>
        <v/>
      </c>
      <c r="J715" s="133" t="str">
        <f t="shared" ca="1" si="74"/>
        <v/>
      </c>
      <c r="K715" s="147" t="str">
        <f t="shared" ca="1" si="76"/>
        <v/>
      </c>
      <c r="L715" s="10"/>
      <c r="M715" s="9"/>
      <c r="N715" s="9"/>
      <c r="O715" s="9"/>
    </row>
    <row r="716" spans="2:15" x14ac:dyDescent="0.3">
      <c r="B716" s="9"/>
      <c r="C716" s="10"/>
      <c r="D716" s="130" t="str">
        <f t="shared" ca="1" si="70"/>
        <v/>
      </c>
      <c r="E716" s="13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132" t="str">
        <f t="shared" ca="1" si="75"/>
        <v/>
      </c>
      <c r="G716" s="132" t="str">
        <f t="shared" ca="1" si="71"/>
        <v/>
      </c>
      <c r="H716" s="133" t="str">
        <f t="shared" ca="1" si="72"/>
        <v/>
      </c>
      <c r="I716" s="134" t="str">
        <f t="shared" ca="1" si="73"/>
        <v/>
      </c>
      <c r="J716" s="133" t="str">
        <f t="shared" ca="1" si="74"/>
        <v/>
      </c>
      <c r="K716" s="147" t="str">
        <f t="shared" ca="1" si="76"/>
        <v/>
      </c>
      <c r="L716" s="10"/>
      <c r="M716" s="9"/>
      <c r="N716" s="9"/>
      <c r="O716" s="9"/>
    </row>
    <row r="717" spans="2:15" x14ac:dyDescent="0.3">
      <c r="B717" s="9"/>
      <c r="C717" s="10"/>
      <c r="D717" s="130" t="str">
        <f t="shared" ca="1" si="70"/>
        <v/>
      </c>
      <c r="E717" s="13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132" t="str">
        <f t="shared" ca="1" si="75"/>
        <v/>
      </c>
      <c r="G717" s="132" t="str">
        <f t="shared" ca="1" si="71"/>
        <v/>
      </c>
      <c r="H717" s="133" t="str">
        <f t="shared" ca="1" si="72"/>
        <v/>
      </c>
      <c r="I717" s="134" t="str">
        <f t="shared" ca="1" si="73"/>
        <v/>
      </c>
      <c r="J717" s="133" t="str">
        <f t="shared" ca="1" si="74"/>
        <v/>
      </c>
      <c r="K717" s="147" t="str">
        <f t="shared" ca="1" si="76"/>
        <v/>
      </c>
      <c r="L717" s="10"/>
      <c r="M717" s="9"/>
      <c r="N717" s="9"/>
      <c r="O717" s="9"/>
    </row>
    <row r="718" spans="2:15" x14ac:dyDescent="0.3">
      <c r="B718" s="9"/>
      <c r="C718" s="10"/>
      <c r="D718" s="130" t="str">
        <f t="shared" ca="1" si="70"/>
        <v/>
      </c>
      <c r="E718" s="13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132" t="str">
        <f t="shared" ca="1" si="75"/>
        <v/>
      </c>
      <c r="G718" s="132" t="str">
        <f t="shared" ca="1" si="71"/>
        <v/>
      </c>
      <c r="H718" s="133" t="str">
        <f t="shared" ca="1" si="72"/>
        <v/>
      </c>
      <c r="I718" s="134" t="str">
        <f t="shared" ca="1" si="73"/>
        <v/>
      </c>
      <c r="J718" s="133" t="str">
        <f t="shared" ca="1" si="74"/>
        <v/>
      </c>
      <c r="K718" s="147" t="str">
        <f t="shared" ca="1" si="76"/>
        <v/>
      </c>
      <c r="L718" s="10"/>
      <c r="M718" s="9"/>
      <c r="N718" s="9"/>
      <c r="O718" s="9"/>
    </row>
    <row r="719" spans="2:15" x14ac:dyDescent="0.3">
      <c r="B719" s="9"/>
      <c r="C719" s="10"/>
      <c r="D719" s="130" t="str">
        <f t="shared" ca="1" si="70"/>
        <v/>
      </c>
      <c r="E719" s="13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132" t="str">
        <f t="shared" ca="1" si="75"/>
        <v/>
      </c>
      <c r="G719" s="132" t="str">
        <f t="shared" ca="1" si="71"/>
        <v/>
      </c>
      <c r="H719" s="133" t="str">
        <f t="shared" ca="1" si="72"/>
        <v/>
      </c>
      <c r="I719" s="134" t="str">
        <f t="shared" ca="1" si="73"/>
        <v/>
      </c>
      <c r="J719" s="133" t="str">
        <f t="shared" ca="1" si="74"/>
        <v/>
      </c>
      <c r="K719" s="147" t="str">
        <f t="shared" ca="1" si="76"/>
        <v/>
      </c>
      <c r="L719" s="10"/>
      <c r="M719" s="9"/>
      <c r="N719" s="9"/>
      <c r="O719" s="9"/>
    </row>
    <row r="720" spans="2:15" x14ac:dyDescent="0.3">
      <c r="B720" s="9"/>
      <c r="C720" s="10"/>
      <c r="D720" s="130" t="str">
        <f t="shared" ca="1" si="70"/>
        <v/>
      </c>
      <c r="E720" s="13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132" t="str">
        <f t="shared" ca="1" si="75"/>
        <v/>
      </c>
      <c r="G720" s="132" t="str">
        <f t="shared" ca="1" si="71"/>
        <v/>
      </c>
      <c r="H720" s="133" t="str">
        <f t="shared" ca="1" si="72"/>
        <v/>
      </c>
      <c r="I720" s="134" t="str">
        <f t="shared" ca="1" si="73"/>
        <v/>
      </c>
      <c r="J720" s="133" t="str">
        <f t="shared" ca="1" si="74"/>
        <v/>
      </c>
      <c r="K720" s="147" t="str">
        <f t="shared" ca="1" si="76"/>
        <v/>
      </c>
      <c r="L720" s="10"/>
      <c r="M720" s="9"/>
      <c r="N720" s="9"/>
      <c r="O720" s="9"/>
    </row>
    <row r="721" spans="2:15" x14ac:dyDescent="0.3">
      <c r="B721" s="9"/>
      <c r="C721" s="10"/>
      <c r="D721" s="130" t="str">
        <f t="shared" ca="1" si="70"/>
        <v/>
      </c>
      <c r="E721" s="13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132" t="str">
        <f t="shared" ca="1" si="75"/>
        <v/>
      </c>
      <c r="G721" s="132" t="str">
        <f t="shared" ca="1" si="71"/>
        <v/>
      </c>
      <c r="H721" s="133" t="str">
        <f t="shared" ca="1" si="72"/>
        <v/>
      </c>
      <c r="I721" s="134" t="str">
        <f t="shared" ca="1" si="73"/>
        <v/>
      </c>
      <c r="J721" s="133" t="str">
        <f t="shared" ca="1" si="74"/>
        <v/>
      </c>
      <c r="K721" s="147" t="str">
        <f t="shared" ca="1" si="76"/>
        <v/>
      </c>
      <c r="L721" s="10"/>
      <c r="M721" s="9"/>
      <c r="N721" s="9"/>
      <c r="O721" s="9"/>
    </row>
    <row r="722" spans="2:15" x14ac:dyDescent="0.3">
      <c r="B722" s="9"/>
      <c r="C722" s="10"/>
      <c r="D722" s="130" t="str">
        <f t="shared" ca="1" si="70"/>
        <v/>
      </c>
      <c r="E722" s="13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132" t="str">
        <f t="shared" ca="1" si="75"/>
        <v/>
      </c>
      <c r="G722" s="132" t="str">
        <f t="shared" ca="1" si="71"/>
        <v/>
      </c>
      <c r="H722" s="133" t="str">
        <f t="shared" ca="1" si="72"/>
        <v/>
      </c>
      <c r="I722" s="134" t="str">
        <f t="shared" ca="1" si="73"/>
        <v/>
      </c>
      <c r="J722" s="133" t="str">
        <f t="shared" ca="1" si="74"/>
        <v/>
      </c>
      <c r="K722" s="147" t="str">
        <f t="shared" ca="1" si="76"/>
        <v/>
      </c>
      <c r="L722" s="10"/>
      <c r="M722" s="9"/>
      <c r="N722" s="9"/>
      <c r="O722" s="9"/>
    </row>
    <row r="723" spans="2:15" x14ac:dyDescent="0.3">
      <c r="B723" s="9"/>
      <c r="C723" s="10"/>
      <c r="D723" s="130" t="str">
        <f t="shared" ca="1" si="70"/>
        <v/>
      </c>
      <c r="E723" s="13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132" t="str">
        <f t="shared" ca="1" si="75"/>
        <v/>
      </c>
      <c r="G723" s="132" t="str">
        <f t="shared" ca="1" si="71"/>
        <v/>
      </c>
      <c r="H723" s="133" t="str">
        <f t="shared" ca="1" si="72"/>
        <v/>
      </c>
      <c r="I723" s="134" t="str">
        <f t="shared" ca="1" si="73"/>
        <v/>
      </c>
      <c r="J723" s="133" t="str">
        <f t="shared" ca="1" si="74"/>
        <v/>
      </c>
      <c r="K723" s="147" t="str">
        <f t="shared" ca="1" si="76"/>
        <v/>
      </c>
      <c r="L723" s="10"/>
      <c r="M723" s="9"/>
      <c r="N723" s="9"/>
      <c r="O723" s="9"/>
    </row>
    <row r="724" spans="2:15" x14ac:dyDescent="0.3">
      <c r="B724" s="9"/>
      <c r="C724" s="10"/>
      <c r="D724" s="130" t="str">
        <f t="shared" ref="D724:D787" ca="1" si="77">IF(K723="","",IF($H$5,IF(OR(D723&gt;=$H$8,ROUND(K723,2)&lt;=0),"",D723+1),IF(OR(D723&gt;=$H$8,K723&lt;=0),"",D723+1)))</f>
        <v/>
      </c>
      <c r="E724" s="13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132" t="str">
        <f t="shared" ca="1" si="75"/>
        <v/>
      </c>
      <c r="G724" s="132" t="str">
        <f t="shared" ref="G724:G787" ca="1" si="78">IF($P$17=0,"",IF(D724&lt;&gt;"",IF(AND(D724=1,$H$4=1),0,IF($H$5,ROUND($K$5*K723,0),$K$5*K723)),""))</f>
        <v/>
      </c>
      <c r="H724" s="133" t="str">
        <f t="shared" ref="H724:H787" ca="1" si="79">IF($P$17=1,IF(D724="","",IF(I724&lt;&gt;"",F724-G724+I724,F724-G724)),"")</f>
        <v/>
      </c>
      <c r="I724" s="134" t="str">
        <f t="shared" ref="I724:I787" ca="1" si="80">IF($P$17=1,IF(J724&gt;=F724,IF(D724&lt;$K$12,IF(AND(D724&lt;&gt;"",F724+($J$19-F724)&lt;K723),(J724-F724),IF(AND(D724&lt;&gt;"",J724=F724),0,IF(D724&lt;&gt;"",0,""))),""),0),"")</f>
        <v/>
      </c>
      <c r="J724" s="133" t="str">
        <f t="shared" ref="J724:J787" ca="1" si="81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147" t="str">
        <f t="shared" ca="1" si="76"/>
        <v/>
      </c>
      <c r="L724" s="10"/>
      <c r="M724" s="9"/>
      <c r="N724" s="9"/>
      <c r="O724" s="9"/>
    </row>
    <row r="725" spans="2:15" x14ac:dyDescent="0.3">
      <c r="B725" s="9"/>
      <c r="C725" s="10"/>
      <c r="D725" s="130" t="str">
        <f t="shared" ca="1" si="77"/>
        <v/>
      </c>
      <c r="E725" s="13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132" t="str">
        <f t="shared" ref="F725:F788" ca="1" si="82">IF($P$17=1,IF(D725="","",IF($H$5,IF(OR(D725=$H$8,$K$12&gt;ROUND((1+$K$5)*K724,0),ROUND((1+$K$5)*K724,0),$K$12),IF(OR(D725=$H$8,$K$12&gt;(1+$K$5)*K724),ROUND((1+$K$5)*K724,0),$K$12)),0)),"")</f>
        <v/>
      </c>
      <c r="G725" s="132" t="str">
        <f t="shared" ca="1" si="78"/>
        <v/>
      </c>
      <c r="H725" s="133" t="str">
        <f t="shared" ca="1" si="79"/>
        <v/>
      </c>
      <c r="I725" s="134" t="str">
        <f t="shared" ca="1" si="80"/>
        <v/>
      </c>
      <c r="J725" s="133" t="str">
        <f t="shared" ca="1" si="81"/>
        <v/>
      </c>
      <c r="K725" s="147" t="str">
        <f t="shared" ref="K725:K788" ca="1" si="83">IF($P$17=1,IF(J725&lt;&gt;0,IF(D725&lt;&gt;"",K724-(J725-G725),""),K724),"")</f>
        <v/>
      </c>
      <c r="L725" s="10"/>
      <c r="M725" s="9"/>
      <c r="N725" s="9"/>
      <c r="O725" s="9"/>
    </row>
    <row r="726" spans="2:15" x14ac:dyDescent="0.3">
      <c r="B726" s="9"/>
      <c r="C726" s="10"/>
      <c r="D726" s="130" t="str">
        <f t="shared" ca="1" si="77"/>
        <v/>
      </c>
      <c r="E726" s="13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132" t="str">
        <f t="shared" ca="1" si="82"/>
        <v/>
      </c>
      <c r="G726" s="132" t="str">
        <f t="shared" ca="1" si="78"/>
        <v/>
      </c>
      <c r="H726" s="133" t="str">
        <f t="shared" ca="1" si="79"/>
        <v/>
      </c>
      <c r="I726" s="134" t="str">
        <f t="shared" ca="1" si="80"/>
        <v/>
      </c>
      <c r="J726" s="133" t="str">
        <f t="shared" ca="1" si="81"/>
        <v/>
      </c>
      <c r="K726" s="147" t="str">
        <f t="shared" ca="1" si="83"/>
        <v/>
      </c>
      <c r="L726" s="10"/>
      <c r="M726" s="9"/>
      <c r="N726" s="9"/>
      <c r="O726" s="9"/>
    </row>
    <row r="727" spans="2:15" x14ac:dyDescent="0.3">
      <c r="B727" s="9"/>
      <c r="C727" s="10"/>
      <c r="D727" s="130" t="str">
        <f t="shared" ca="1" si="77"/>
        <v/>
      </c>
      <c r="E727" s="13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132" t="str">
        <f t="shared" ca="1" si="82"/>
        <v/>
      </c>
      <c r="G727" s="132" t="str">
        <f t="shared" ca="1" si="78"/>
        <v/>
      </c>
      <c r="H727" s="133" t="str">
        <f t="shared" ca="1" si="79"/>
        <v/>
      </c>
      <c r="I727" s="134" t="str">
        <f t="shared" ca="1" si="80"/>
        <v/>
      </c>
      <c r="J727" s="133" t="str">
        <f t="shared" ca="1" si="81"/>
        <v/>
      </c>
      <c r="K727" s="147" t="str">
        <f t="shared" ca="1" si="83"/>
        <v/>
      </c>
      <c r="L727" s="10"/>
      <c r="M727" s="9"/>
      <c r="N727" s="9"/>
      <c r="O727" s="9"/>
    </row>
    <row r="728" spans="2:15" x14ac:dyDescent="0.3">
      <c r="B728" s="9"/>
      <c r="C728" s="10"/>
      <c r="D728" s="130" t="str">
        <f t="shared" ca="1" si="77"/>
        <v/>
      </c>
      <c r="E728" s="13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132" t="str">
        <f t="shared" ca="1" si="82"/>
        <v/>
      </c>
      <c r="G728" s="132" t="str">
        <f t="shared" ca="1" si="78"/>
        <v/>
      </c>
      <c r="H728" s="133" t="str">
        <f t="shared" ca="1" si="79"/>
        <v/>
      </c>
      <c r="I728" s="134" t="str">
        <f t="shared" ca="1" si="80"/>
        <v/>
      </c>
      <c r="J728" s="133" t="str">
        <f t="shared" ca="1" si="81"/>
        <v/>
      </c>
      <c r="K728" s="147" t="str">
        <f t="shared" ca="1" si="83"/>
        <v/>
      </c>
      <c r="L728" s="10"/>
      <c r="M728" s="9"/>
      <c r="N728" s="9"/>
      <c r="O728" s="9"/>
    </row>
    <row r="729" spans="2:15" x14ac:dyDescent="0.3">
      <c r="B729" s="9"/>
      <c r="C729" s="10"/>
      <c r="D729" s="130" t="str">
        <f t="shared" ca="1" si="77"/>
        <v/>
      </c>
      <c r="E729" s="13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132" t="str">
        <f t="shared" ca="1" si="82"/>
        <v/>
      </c>
      <c r="G729" s="132" t="str">
        <f t="shared" ca="1" si="78"/>
        <v/>
      </c>
      <c r="H729" s="133" t="str">
        <f t="shared" ca="1" si="79"/>
        <v/>
      </c>
      <c r="I729" s="134" t="str">
        <f t="shared" ca="1" si="80"/>
        <v/>
      </c>
      <c r="J729" s="133" t="str">
        <f t="shared" ca="1" si="81"/>
        <v/>
      </c>
      <c r="K729" s="147" t="str">
        <f t="shared" ca="1" si="83"/>
        <v/>
      </c>
      <c r="L729" s="10"/>
      <c r="M729" s="9"/>
      <c r="N729" s="9"/>
      <c r="O729" s="9"/>
    </row>
    <row r="730" spans="2:15" x14ac:dyDescent="0.3">
      <c r="B730" s="9"/>
      <c r="C730" s="10"/>
      <c r="D730" s="130" t="str">
        <f t="shared" ca="1" si="77"/>
        <v/>
      </c>
      <c r="E730" s="13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132" t="str">
        <f t="shared" ca="1" si="82"/>
        <v/>
      </c>
      <c r="G730" s="132" t="str">
        <f t="shared" ca="1" si="78"/>
        <v/>
      </c>
      <c r="H730" s="133" t="str">
        <f t="shared" ca="1" si="79"/>
        <v/>
      </c>
      <c r="I730" s="134" t="str">
        <f t="shared" ca="1" si="80"/>
        <v/>
      </c>
      <c r="J730" s="133" t="str">
        <f t="shared" ca="1" si="81"/>
        <v/>
      </c>
      <c r="K730" s="147" t="str">
        <f t="shared" ca="1" si="83"/>
        <v/>
      </c>
      <c r="L730" s="10"/>
      <c r="M730" s="9"/>
      <c r="N730" s="9"/>
      <c r="O730" s="9"/>
    </row>
    <row r="731" spans="2:15" x14ac:dyDescent="0.3">
      <c r="B731" s="9"/>
      <c r="C731" s="10"/>
      <c r="D731" s="130" t="str">
        <f t="shared" ca="1" si="77"/>
        <v/>
      </c>
      <c r="E731" s="13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132" t="str">
        <f t="shared" ca="1" si="82"/>
        <v/>
      </c>
      <c r="G731" s="132" t="str">
        <f t="shared" ca="1" si="78"/>
        <v/>
      </c>
      <c r="H731" s="133" t="str">
        <f t="shared" ca="1" si="79"/>
        <v/>
      </c>
      <c r="I731" s="134" t="str">
        <f t="shared" ca="1" si="80"/>
        <v/>
      </c>
      <c r="J731" s="133" t="str">
        <f t="shared" ca="1" si="81"/>
        <v/>
      </c>
      <c r="K731" s="147" t="str">
        <f t="shared" ca="1" si="83"/>
        <v/>
      </c>
      <c r="L731" s="10"/>
      <c r="M731" s="9"/>
      <c r="N731" s="9"/>
      <c r="O731" s="9"/>
    </row>
    <row r="732" spans="2:15" x14ac:dyDescent="0.3">
      <c r="B732" s="9"/>
      <c r="C732" s="10"/>
      <c r="D732" s="130" t="str">
        <f t="shared" ca="1" si="77"/>
        <v/>
      </c>
      <c r="E732" s="13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132" t="str">
        <f t="shared" ca="1" si="82"/>
        <v/>
      </c>
      <c r="G732" s="132" t="str">
        <f t="shared" ca="1" si="78"/>
        <v/>
      </c>
      <c r="H732" s="133" t="str">
        <f t="shared" ca="1" si="79"/>
        <v/>
      </c>
      <c r="I732" s="134" t="str">
        <f t="shared" ca="1" si="80"/>
        <v/>
      </c>
      <c r="J732" s="133" t="str">
        <f t="shared" ca="1" si="81"/>
        <v/>
      </c>
      <c r="K732" s="147" t="str">
        <f t="shared" ca="1" si="83"/>
        <v/>
      </c>
      <c r="L732" s="10"/>
      <c r="M732" s="9"/>
      <c r="N732" s="9"/>
      <c r="O732" s="9"/>
    </row>
    <row r="733" spans="2:15" x14ac:dyDescent="0.3">
      <c r="B733" s="9"/>
      <c r="C733" s="10"/>
      <c r="D733" s="130" t="str">
        <f t="shared" ca="1" si="77"/>
        <v/>
      </c>
      <c r="E733" s="13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132" t="str">
        <f t="shared" ca="1" si="82"/>
        <v/>
      </c>
      <c r="G733" s="132" t="str">
        <f t="shared" ca="1" si="78"/>
        <v/>
      </c>
      <c r="H733" s="133" t="str">
        <f t="shared" ca="1" si="79"/>
        <v/>
      </c>
      <c r="I733" s="134" t="str">
        <f t="shared" ca="1" si="80"/>
        <v/>
      </c>
      <c r="J733" s="133" t="str">
        <f t="shared" ca="1" si="81"/>
        <v/>
      </c>
      <c r="K733" s="147" t="str">
        <f t="shared" ca="1" si="83"/>
        <v/>
      </c>
      <c r="L733" s="10"/>
      <c r="M733" s="9"/>
      <c r="N733" s="9"/>
      <c r="O733" s="9"/>
    </row>
    <row r="734" spans="2:15" x14ac:dyDescent="0.3">
      <c r="B734" s="9"/>
      <c r="C734" s="10"/>
      <c r="D734" s="130" t="str">
        <f t="shared" ca="1" si="77"/>
        <v/>
      </c>
      <c r="E734" s="13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132" t="str">
        <f t="shared" ca="1" si="82"/>
        <v/>
      </c>
      <c r="G734" s="132" t="str">
        <f t="shared" ca="1" si="78"/>
        <v/>
      </c>
      <c r="H734" s="133" t="str">
        <f t="shared" ca="1" si="79"/>
        <v/>
      </c>
      <c r="I734" s="134" t="str">
        <f t="shared" ca="1" si="80"/>
        <v/>
      </c>
      <c r="J734" s="133" t="str">
        <f t="shared" ca="1" si="81"/>
        <v/>
      </c>
      <c r="K734" s="147" t="str">
        <f t="shared" ca="1" si="83"/>
        <v/>
      </c>
      <c r="L734" s="10"/>
      <c r="M734" s="9"/>
      <c r="N734" s="9"/>
      <c r="O734" s="9"/>
    </row>
    <row r="735" spans="2:15" x14ac:dyDescent="0.3">
      <c r="B735" s="9"/>
      <c r="C735" s="10"/>
      <c r="D735" s="130" t="str">
        <f t="shared" ca="1" si="77"/>
        <v/>
      </c>
      <c r="E735" s="13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132" t="str">
        <f t="shared" ca="1" si="82"/>
        <v/>
      </c>
      <c r="G735" s="132" t="str">
        <f t="shared" ca="1" si="78"/>
        <v/>
      </c>
      <c r="H735" s="133" t="str">
        <f t="shared" ca="1" si="79"/>
        <v/>
      </c>
      <c r="I735" s="134" t="str">
        <f t="shared" ca="1" si="80"/>
        <v/>
      </c>
      <c r="J735" s="133" t="str">
        <f t="shared" ca="1" si="81"/>
        <v/>
      </c>
      <c r="K735" s="147" t="str">
        <f t="shared" ca="1" si="83"/>
        <v/>
      </c>
      <c r="L735" s="10"/>
      <c r="M735" s="9"/>
      <c r="N735" s="9"/>
      <c r="O735" s="9"/>
    </row>
    <row r="736" spans="2:15" x14ac:dyDescent="0.3">
      <c r="B736" s="9"/>
      <c r="C736" s="10"/>
      <c r="D736" s="130" t="str">
        <f t="shared" ca="1" si="77"/>
        <v/>
      </c>
      <c r="E736" s="13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132" t="str">
        <f t="shared" ca="1" si="82"/>
        <v/>
      </c>
      <c r="G736" s="132" t="str">
        <f t="shared" ca="1" si="78"/>
        <v/>
      </c>
      <c r="H736" s="133" t="str">
        <f t="shared" ca="1" si="79"/>
        <v/>
      </c>
      <c r="I736" s="134" t="str">
        <f t="shared" ca="1" si="80"/>
        <v/>
      </c>
      <c r="J736" s="133" t="str">
        <f t="shared" ca="1" si="81"/>
        <v/>
      </c>
      <c r="K736" s="147" t="str">
        <f t="shared" ca="1" si="83"/>
        <v/>
      </c>
      <c r="L736" s="10"/>
      <c r="M736" s="9"/>
      <c r="N736" s="9"/>
      <c r="O736" s="9"/>
    </row>
    <row r="737" spans="2:15" x14ac:dyDescent="0.3">
      <c r="B737" s="9"/>
      <c r="C737" s="10"/>
      <c r="D737" s="130" t="str">
        <f t="shared" ca="1" si="77"/>
        <v/>
      </c>
      <c r="E737" s="13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132" t="str">
        <f t="shared" ca="1" si="82"/>
        <v/>
      </c>
      <c r="G737" s="132" t="str">
        <f t="shared" ca="1" si="78"/>
        <v/>
      </c>
      <c r="H737" s="133" t="str">
        <f t="shared" ca="1" si="79"/>
        <v/>
      </c>
      <c r="I737" s="134" t="str">
        <f t="shared" ca="1" si="80"/>
        <v/>
      </c>
      <c r="J737" s="133" t="str">
        <f t="shared" ca="1" si="81"/>
        <v/>
      </c>
      <c r="K737" s="147" t="str">
        <f t="shared" ca="1" si="83"/>
        <v/>
      </c>
      <c r="L737" s="10"/>
      <c r="M737" s="9"/>
      <c r="N737" s="9"/>
      <c r="O737" s="9"/>
    </row>
    <row r="738" spans="2:15" x14ac:dyDescent="0.3">
      <c r="B738" s="9"/>
      <c r="C738" s="10"/>
      <c r="D738" s="130" t="str">
        <f t="shared" ca="1" si="77"/>
        <v/>
      </c>
      <c r="E738" s="13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132" t="str">
        <f t="shared" ca="1" si="82"/>
        <v/>
      </c>
      <c r="G738" s="132" t="str">
        <f t="shared" ca="1" si="78"/>
        <v/>
      </c>
      <c r="H738" s="133" t="str">
        <f t="shared" ca="1" si="79"/>
        <v/>
      </c>
      <c r="I738" s="134" t="str">
        <f t="shared" ca="1" si="80"/>
        <v/>
      </c>
      <c r="J738" s="133" t="str">
        <f t="shared" ca="1" si="81"/>
        <v/>
      </c>
      <c r="K738" s="147" t="str">
        <f t="shared" ca="1" si="83"/>
        <v/>
      </c>
      <c r="L738" s="10"/>
      <c r="M738" s="9"/>
      <c r="N738" s="9"/>
      <c r="O738" s="9"/>
    </row>
    <row r="739" spans="2:15" x14ac:dyDescent="0.3">
      <c r="B739" s="9"/>
      <c r="C739" s="10"/>
      <c r="D739" s="130" t="str">
        <f t="shared" ca="1" si="77"/>
        <v/>
      </c>
      <c r="E739" s="13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132" t="str">
        <f t="shared" ca="1" si="82"/>
        <v/>
      </c>
      <c r="G739" s="132" t="str">
        <f t="shared" ca="1" si="78"/>
        <v/>
      </c>
      <c r="H739" s="133" t="str">
        <f t="shared" ca="1" si="79"/>
        <v/>
      </c>
      <c r="I739" s="134" t="str">
        <f t="shared" ca="1" si="80"/>
        <v/>
      </c>
      <c r="J739" s="133" t="str">
        <f t="shared" ca="1" si="81"/>
        <v/>
      </c>
      <c r="K739" s="147" t="str">
        <f t="shared" ca="1" si="83"/>
        <v/>
      </c>
      <c r="L739" s="10"/>
      <c r="M739" s="9"/>
      <c r="N739" s="9"/>
      <c r="O739" s="9"/>
    </row>
    <row r="740" spans="2:15" x14ac:dyDescent="0.3">
      <c r="B740" s="9"/>
      <c r="C740" s="10"/>
      <c r="D740" s="130" t="str">
        <f t="shared" ca="1" si="77"/>
        <v/>
      </c>
      <c r="E740" s="13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132" t="str">
        <f t="shared" ca="1" si="82"/>
        <v/>
      </c>
      <c r="G740" s="132" t="str">
        <f t="shared" ca="1" si="78"/>
        <v/>
      </c>
      <c r="H740" s="133" t="str">
        <f t="shared" ca="1" si="79"/>
        <v/>
      </c>
      <c r="I740" s="134" t="str">
        <f t="shared" ca="1" si="80"/>
        <v/>
      </c>
      <c r="J740" s="133" t="str">
        <f t="shared" ca="1" si="81"/>
        <v/>
      </c>
      <c r="K740" s="147" t="str">
        <f t="shared" ca="1" si="83"/>
        <v/>
      </c>
      <c r="L740" s="10"/>
      <c r="M740" s="9"/>
      <c r="N740" s="9"/>
      <c r="O740" s="9"/>
    </row>
    <row r="741" spans="2:15" x14ac:dyDescent="0.3">
      <c r="B741" s="9"/>
      <c r="C741" s="10"/>
      <c r="D741" s="130" t="str">
        <f t="shared" ca="1" si="77"/>
        <v/>
      </c>
      <c r="E741" s="13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132" t="str">
        <f t="shared" ca="1" si="82"/>
        <v/>
      </c>
      <c r="G741" s="132" t="str">
        <f t="shared" ca="1" si="78"/>
        <v/>
      </c>
      <c r="H741" s="133" t="str">
        <f t="shared" ca="1" si="79"/>
        <v/>
      </c>
      <c r="I741" s="134" t="str">
        <f t="shared" ca="1" si="80"/>
        <v/>
      </c>
      <c r="J741" s="133" t="str">
        <f t="shared" ca="1" si="81"/>
        <v/>
      </c>
      <c r="K741" s="147" t="str">
        <f t="shared" ca="1" si="83"/>
        <v/>
      </c>
      <c r="L741" s="10"/>
      <c r="M741" s="9"/>
      <c r="N741" s="9"/>
      <c r="O741" s="9"/>
    </row>
    <row r="742" spans="2:15" x14ac:dyDescent="0.3">
      <c r="B742" s="9"/>
      <c r="C742" s="10"/>
      <c r="D742" s="130" t="str">
        <f t="shared" ca="1" si="77"/>
        <v/>
      </c>
      <c r="E742" s="13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132" t="str">
        <f t="shared" ca="1" si="82"/>
        <v/>
      </c>
      <c r="G742" s="132" t="str">
        <f t="shared" ca="1" si="78"/>
        <v/>
      </c>
      <c r="H742" s="133" t="str">
        <f t="shared" ca="1" si="79"/>
        <v/>
      </c>
      <c r="I742" s="134" t="str">
        <f t="shared" ca="1" si="80"/>
        <v/>
      </c>
      <c r="J742" s="133" t="str">
        <f t="shared" ca="1" si="81"/>
        <v/>
      </c>
      <c r="K742" s="147" t="str">
        <f t="shared" ca="1" si="83"/>
        <v/>
      </c>
      <c r="L742" s="10"/>
      <c r="M742" s="9"/>
      <c r="N742" s="9"/>
      <c r="O742" s="9"/>
    </row>
    <row r="743" spans="2:15" x14ac:dyDescent="0.3">
      <c r="B743" s="9"/>
      <c r="C743" s="10"/>
      <c r="D743" s="130" t="str">
        <f t="shared" ca="1" si="77"/>
        <v/>
      </c>
      <c r="E743" s="13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132" t="str">
        <f t="shared" ca="1" si="82"/>
        <v/>
      </c>
      <c r="G743" s="132" t="str">
        <f t="shared" ca="1" si="78"/>
        <v/>
      </c>
      <c r="H743" s="133" t="str">
        <f t="shared" ca="1" si="79"/>
        <v/>
      </c>
      <c r="I743" s="134" t="str">
        <f t="shared" ca="1" si="80"/>
        <v/>
      </c>
      <c r="J743" s="133" t="str">
        <f t="shared" ca="1" si="81"/>
        <v/>
      </c>
      <c r="K743" s="147" t="str">
        <f t="shared" ca="1" si="83"/>
        <v/>
      </c>
      <c r="L743" s="10"/>
      <c r="M743" s="9"/>
      <c r="N743" s="9"/>
      <c r="O743" s="9"/>
    </row>
    <row r="744" spans="2:15" x14ac:dyDescent="0.3">
      <c r="B744" s="9"/>
      <c r="C744" s="10"/>
      <c r="D744" s="130" t="str">
        <f t="shared" ca="1" si="77"/>
        <v/>
      </c>
      <c r="E744" s="13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132" t="str">
        <f t="shared" ca="1" si="82"/>
        <v/>
      </c>
      <c r="G744" s="132" t="str">
        <f t="shared" ca="1" si="78"/>
        <v/>
      </c>
      <c r="H744" s="133" t="str">
        <f t="shared" ca="1" si="79"/>
        <v/>
      </c>
      <c r="I744" s="134" t="str">
        <f t="shared" ca="1" si="80"/>
        <v/>
      </c>
      <c r="J744" s="133" t="str">
        <f t="shared" ca="1" si="81"/>
        <v/>
      </c>
      <c r="K744" s="147" t="str">
        <f t="shared" ca="1" si="83"/>
        <v/>
      </c>
      <c r="L744" s="10"/>
      <c r="M744" s="9"/>
      <c r="N744" s="9"/>
      <c r="O744" s="9"/>
    </row>
    <row r="745" spans="2:15" x14ac:dyDescent="0.3">
      <c r="B745" s="9"/>
      <c r="C745" s="10"/>
      <c r="D745" s="130" t="str">
        <f t="shared" ca="1" si="77"/>
        <v/>
      </c>
      <c r="E745" s="13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132" t="str">
        <f t="shared" ca="1" si="82"/>
        <v/>
      </c>
      <c r="G745" s="132" t="str">
        <f t="shared" ca="1" si="78"/>
        <v/>
      </c>
      <c r="H745" s="133" t="str">
        <f t="shared" ca="1" si="79"/>
        <v/>
      </c>
      <c r="I745" s="134" t="str">
        <f t="shared" ca="1" si="80"/>
        <v/>
      </c>
      <c r="J745" s="133" t="str">
        <f t="shared" ca="1" si="81"/>
        <v/>
      </c>
      <c r="K745" s="147" t="str">
        <f t="shared" ca="1" si="83"/>
        <v/>
      </c>
      <c r="L745" s="10"/>
      <c r="M745" s="9"/>
      <c r="N745" s="9"/>
      <c r="O745" s="9"/>
    </row>
    <row r="746" spans="2:15" x14ac:dyDescent="0.3">
      <c r="B746" s="9"/>
      <c r="C746" s="10"/>
      <c r="D746" s="130" t="str">
        <f t="shared" ca="1" si="77"/>
        <v/>
      </c>
      <c r="E746" s="13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132" t="str">
        <f t="shared" ca="1" si="82"/>
        <v/>
      </c>
      <c r="G746" s="132" t="str">
        <f t="shared" ca="1" si="78"/>
        <v/>
      </c>
      <c r="H746" s="133" t="str">
        <f t="shared" ca="1" si="79"/>
        <v/>
      </c>
      <c r="I746" s="134" t="str">
        <f t="shared" ca="1" si="80"/>
        <v/>
      </c>
      <c r="J746" s="133" t="str">
        <f t="shared" ca="1" si="81"/>
        <v/>
      </c>
      <c r="K746" s="147" t="str">
        <f t="shared" ca="1" si="83"/>
        <v/>
      </c>
      <c r="L746" s="10"/>
      <c r="M746" s="9"/>
      <c r="N746" s="9"/>
      <c r="O746" s="9"/>
    </row>
    <row r="747" spans="2:15" x14ac:dyDescent="0.3">
      <c r="B747" s="9"/>
      <c r="C747" s="10"/>
      <c r="D747" s="130" t="str">
        <f t="shared" ca="1" si="77"/>
        <v/>
      </c>
      <c r="E747" s="13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132" t="str">
        <f t="shared" ca="1" si="82"/>
        <v/>
      </c>
      <c r="G747" s="132" t="str">
        <f t="shared" ca="1" si="78"/>
        <v/>
      </c>
      <c r="H747" s="133" t="str">
        <f t="shared" ca="1" si="79"/>
        <v/>
      </c>
      <c r="I747" s="134" t="str">
        <f t="shared" ca="1" si="80"/>
        <v/>
      </c>
      <c r="J747" s="133" t="str">
        <f t="shared" ca="1" si="81"/>
        <v/>
      </c>
      <c r="K747" s="147" t="str">
        <f t="shared" ca="1" si="83"/>
        <v/>
      </c>
      <c r="L747" s="10"/>
      <c r="M747" s="9"/>
      <c r="N747" s="9"/>
      <c r="O747" s="9"/>
    </row>
    <row r="748" spans="2:15" x14ac:dyDescent="0.3">
      <c r="B748" s="9"/>
      <c r="C748" s="10"/>
      <c r="D748" s="130" t="str">
        <f t="shared" ca="1" si="77"/>
        <v/>
      </c>
      <c r="E748" s="13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132" t="str">
        <f t="shared" ca="1" si="82"/>
        <v/>
      </c>
      <c r="G748" s="132" t="str">
        <f t="shared" ca="1" si="78"/>
        <v/>
      </c>
      <c r="H748" s="133" t="str">
        <f t="shared" ca="1" si="79"/>
        <v/>
      </c>
      <c r="I748" s="134" t="str">
        <f t="shared" ca="1" si="80"/>
        <v/>
      </c>
      <c r="J748" s="133" t="str">
        <f t="shared" ca="1" si="81"/>
        <v/>
      </c>
      <c r="K748" s="147" t="str">
        <f t="shared" ca="1" si="83"/>
        <v/>
      </c>
      <c r="L748" s="10"/>
      <c r="M748" s="9"/>
      <c r="N748" s="9"/>
      <c r="O748" s="9"/>
    </row>
    <row r="749" spans="2:15" x14ac:dyDescent="0.3">
      <c r="B749" s="9"/>
      <c r="C749" s="10"/>
      <c r="D749" s="130" t="str">
        <f t="shared" ca="1" si="77"/>
        <v/>
      </c>
      <c r="E749" s="13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132" t="str">
        <f t="shared" ca="1" si="82"/>
        <v/>
      </c>
      <c r="G749" s="132" t="str">
        <f t="shared" ca="1" si="78"/>
        <v/>
      </c>
      <c r="H749" s="133" t="str">
        <f t="shared" ca="1" si="79"/>
        <v/>
      </c>
      <c r="I749" s="134" t="str">
        <f t="shared" ca="1" si="80"/>
        <v/>
      </c>
      <c r="J749" s="133" t="str">
        <f t="shared" ca="1" si="81"/>
        <v/>
      </c>
      <c r="K749" s="147" t="str">
        <f t="shared" ca="1" si="83"/>
        <v/>
      </c>
      <c r="L749" s="10"/>
      <c r="M749" s="9"/>
      <c r="N749" s="9"/>
      <c r="O749" s="9"/>
    </row>
    <row r="750" spans="2:15" x14ac:dyDescent="0.3">
      <c r="B750" s="9"/>
      <c r="C750" s="10"/>
      <c r="D750" s="130" t="str">
        <f t="shared" ca="1" si="77"/>
        <v/>
      </c>
      <c r="E750" s="13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132" t="str">
        <f t="shared" ca="1" si="82"/>
        <v/>
      </c>
      <c r="G750" s="132" t="str">
        <f t="shared" ca="1" si="78"/>
        <v/>
      </c>
      <c r="H750" s="133" t="str">
        <f t="shared" ca="1" si="79"/>
        <v/>
      </c>
      <c r="I750" s="134" t="str">
        <f t="shared" ca="1" si="80"/>
        <v/>
      </c>
      <c r="J750" s="133" t="str">
        <f t="shared" ca="1" si="81"/>
        <v/>
      </c>
      <c r="K750" s="147" t="str">
        <f t="shared" ca="1" si="83"/>
        <v/>
      </c>
      <c r="L750" s="10"/>
      <c r="M750" s="9"/>
      <c r="N750" s="9"/>
      <c r="O750" s="9"/>
    </row>
    <row r="751" spans="2:15" x14ac:dyDescent="0.3">
      <c r="B751" s="9"/>
      <c r="C751" s="10"/>
      <c r="D751" s="130" t="str">
        <f t="shared" ca="1" si="77"/>
        <v/>
      </c>
      <c r="E751" s="13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132" t="str">
        <f t="shared" ca="1" si="82"/>
        <v/>
      </c>
      <c r="G751" s="132" t="str">
        <f t="shared" ca="1" si="78"/>
        <v/>
      </c>
      <c r="H751" s="133" t="str">
        <f t="shared" ca="1" si="79"/>
        <v/>
      </c>
      <c r="I751" s="134" t="str">
        <f t="shared" ca="1" si="80"/>
        <v/>
      </c>
      <c r="J751" s="133" t="str">
        <f t="shared" ca="1" si="81"/>
        <v/>
      </c>
      <c r="K751" s="147" t="str">
        <f t="shared" ca="1" si="83"/>
        <v/>
      </c>
      <c r="L751" s="10"/>
      <c r="M751" s="9"/>
      <c r="N751" s="9"/>
      <c r="O751" s="9"/>
    </row>
    <row r="752" spans="2:15" x14ac:dyDescent="0.3">
      <c r="B752" s="9"/>
      <c r="C752" s="10"/>
      <c r="D752" s="130" t="str">
        <f t="shared" ca="1" si="77"/>
        <v/>
      </c>
      <c r="E752" s="13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132" t="str">
        <f t="shared" ca="1" si="82"/>
        <v/>
      </c>
      <c r="G752" s="132" t="str">
        <f t="shared" ca="1" si="78"/>
        <v/>
      </c>
      <c r="H752" s="133" t="str">
        <f t="shared" ca="1" si="79"/>
        <v/>
      </c>
      <c r="I752" s="134" t="str">
        <f t="shared" ca="1" si="80"/>
        <v/>
      </c>
      <c r="J752" s="133" t="str">
        <f t="shared" ca="1" si="81"/>
        <v/>
      </c>
      <c r="K752" s="147" t="str">
        <f t="shared" ca="1" si="83"/>
        <v/>
      </c>
      <c r="L752" s="10"/>
      <c r="M752" s="9"/>
      <c r="N752" s="9"/>
      <c r="O752" s="9"/>
    </row>
    <row r="753" spans="2:15" x14ac:dyDescent="0.3">
      <c r="B753" s="9"/>
      <c r="C753" s="10"/>
      <c r="D753" s="130" t="str">
        <f t="shared" ca="1" si="77"/>
        <v/>
      </c>
      <c r="E753" s="13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132" t="str">
        <f t="shared" ca="1" si="82"/>
        <v/>
      </c>
      <c r="G753" s="132" t="str">
        <f t="shared" ca="1" si="78"/>
        <v/>
      </c>
      <c r="H753" s="133" t="str">
        <f t="shared" ca="1" si="79"/>
        <v/>
      </c>
      <c r="I753" s="134" t="str">
        <f t="shared" ca="1" si="80"/>
        <v/>
      </c>
      <c r="J753" s="133" t="str">
        <f t="shared" ca="1" si="81"/>
        <v/>
      </c>
      <c r="K753" s="147" t="str">
        <f t="shared" ca="1" si="83"/>
        <v/>
      </c>
      <c r="L753" s="10"/>
      <c r="M753" s="9"/>
      <c r="N753" s="9"/>
      <c r="O753" s="9"/>
    </row>
    <row r="754" spans="2:15" x14ac:dyDescent="0.3">
      <c r="B754" s="9"/>
      <c r="C754" s="10"/>
      <c r="D754" s="130" t="str">
        <f t="shared" ca="1" si="77"/>
        <v/>
      </c>
      <c r="E754" s="13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132" t="str">
        <f t="shared" ca="1" si="82"/>
        <v/>
      </c>
      <c r="G754" s="132" t="str">
        <f t="shared" ca="1" si="78"/>
        <v/>
      </c>
      <c r="H754" s="133" t="str">
        <f t="shared" ca="1" si="79"/>
        <v/>
      </c>
      <c r="I754" s="134" t="str">
        <f t="shared" ca="1" si="80"/>
        <v/>
      </c>
      <c r="J754" s="133" t="str">
        <f t="shared" ca="1" si="81"/>
        <v/>
      </c>
      <c r="K754" s="147" t="str">
        <f t="shared" ca="1" si="83"/>
        <v/>
      </c>
      <c r="L754" s="10"/>
      <c r="M754" s="9"/>
      <c r="N754" s="9"/>
      <c r="O754" s="9"/>
    </row>
    <row r="755" spans="2:15" x14ac:dyDescent="0.3">
      <c r="B755" s="9"/>
      <c r="C755" s="10"/>
      <c r="D755" s="130" t="str">
        <f t="shared" ca="1" si="77"/>
        <v/>
      </c>
      <c r="E755" s="13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132" t="str">
        <f t="shared" ca="1" si="82"/>
        <v/>
      </c>
      <c r="G755" s="132" t="str">
        <f t="shared" ca="1" si="78"/>
        <v/>
      </c>
      <c r="H755" s="133" t="str">
        <f t="shared" ca="1" si="79"/>
        <v/>
      </c>
      <c r="I755" s="134" t="str">
        <f t="shared" ca="1" si="80"/>
        <v/>
      </c>
      <c r="J755" s="133" t="str">
        <f t="shared" ca="1" si="81"/>
        <v/>
      </c>
      <c r="K755" s="147" t="str">
        <f t="shared" ca="1" si="83"/>
        <v/>
      </c>
      <c r="L755" s="10"/>
      <c r="M755" s="9"/>
      <c r="N755" s="9"/>
      <c r="O755" s="9"/>
    </row>
    <row r="756" spans="2:15" x14ac:dyDescent="0.3">
      <c r="B756" s="9"/>
      <c r="C756" s="10"/>
      <c r="D756" s="130" t="str">
        <f t="shared" ca="1" si="77"/>
        <v/>
      </c>
      <c r="E756" s="13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132" t="str">
        <f t="shared" ca="1" si="82"/>
        <v/>
      </c>
      <c r="G756" s="132" t="str">
        <f t="shared" ca="1" si="78"/>
        <v/>
      </c>
      <c r="H756" s="133" t="str">
        <f t="shared" ca="1" si="79"/>
        <v/>
      </c>
      <c r="I756" s="134" t="str">
        <f t="shared" ca="1" si="80"/>
        <v/>
      </c>
      <c r="J756" s="133" t="str">
        <f t="shared" ca="1" si="81"/>
        <v/>
      </c>
      <c r="K756" s="147" t="str">
        <f t="shared" ca="1" si="83"/>
        <v/>
      </c>
      <c r="L756" s="10"/>
      <c r="M756" s="9"/>
      <c r="N756" s="9"/>
      <c r="O756" s="9"/>
    </row>
    <row r="757" spans="2:15" x14ac:dyDescent="0.3">
      <c r="B757" s="9"/>
      <c r="C757" s="10"/>
      <c r="D757" s="130" t="str">
        <f t="shared" ca="1" si="77"/>
        <v/>
      </c>
      <c r="E757" s="13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132" t="str">
        <f t="shared" ca="1" si="82"/>
        <v/>
      </c>
      <c r="G757" s="132" t="str">
        <f t="shared" ca="1" si="78"/>
        <v/>
      </c>
      <c r="H757" s="133" t="str">
        <f t="shared" ca="1" si="79"/>
        <v/>
      </c>
      <c r="I757" s="134" t="str">
        <f t="shared" ca="1" si="80"/>
        <v/>
      </c>
      <c r="J757" s="133" t="str">
        <f t="shared" ca="1" si="81"/>
        <v/>
      </c>
      <c r="K757" s="147" t="str">
        <f t="shared" ca="1" si="83"/>
        <v/>
      </c>
      <c r="L757" s="10"/>
      <c r="M757" s="9"/>
      <c r="N757" s="9"/>
      <c r="O757" s="9"/>
    </row>
    <row r="758" spans="2:15" x14ac:dyDescent="0.3">
      <c r="B758" s="9"/>
      <c r="C758" s="10"/>
      <c r="D758" s="130" t="str">
        <f t="shared" ca="1" si="77"/>
        <v/>
      </c>
      <c r="E758" s="13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132" t="str">
        <f t="shared" ca="1" si="82"/>
        <v/>
      </c>
      <c r="G758" s="132" t="str">
        <f t="shared" ca="1" si="78"/>
        <v/>
      </c>
      <c r="H758" s="133" t="str">
        <f t="shared" ca="1" si="79"/>
        <v/>
      </c>
      <c r="I758" s="134" t="str">
        <f t="shared" ca="1" si="80"/>
        <v/>
      </c>
      <c r="J758" s="133" t="str">
        <f t="shared" ca="1" si="81"/>
        <v/>
      </c>
      <c r="K758" s="147" t="str">
        <f t="shared" ca="1" si="83"/>
        <v/>
      </c>
      <c r="L758" s="10"/>
      <c r="M758" s="9"/>
      <c r="N758" s="9"/>
      <c r="O758" s="9"/>
    </row>
    <row r="759" spans="2:15" x14ac:dyDescent="0.3">
      <c r="B759" s="9"/>
      <c r="C759" s="10"/>
      <c r="D759" s="130" t="str">
        <f t="shared" ca="1" si="77"/>
        <v/>
      </c>
      <c r="E759" s="13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132" t="str">
        <f t="shared" ca="1" si="82"/>
        <v/>
      </c>
      <c r="G759" s="132" t="str">
        <f t="shared" ca="1" si="78"/>
        <v/>
      </c>
      <c r="H759" s="133" t="str">
        <f t="shared" ca="1" si="79"/>
        <v/>
      </c>
      <c r="I759" s="134" t="str">
        <f t="shared" ca="1" si="80"/>
        <v/>
      </c>
      <c r="J759" s="133" t="str">
        <f t="shared" ca="1" si="81"/>
        <v/>
      </c>
      <c r="K759" s="147" t="str">
        <f t="shared" ca="1" si="83"/>
        <v/>
      </c>
      <c r="L759" s="10"/>
      <c r="M759" s="9"/>
      <c r="N759" s="9"/>
      <c r="O759" s="9"/>
    </row>
    <row r="760" spans="2:15" x14ac:dyDescent="0.3">
      <c r="B760" s="9"/>
      <c r="C760" s="10"/>
      <c r="D760" s="130" t="str">
        <f t="shared" ca="1" si="77"/>
        <v/>
      </c>
      <c r="E760" s="13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132" t="str">
        <f t="shared" ca="1" si="82"/>
        <v/>
      </c>
      <c r="G760" s="132" t="str">
        <f t="shared" ca="1" si="78"/>
        <v/>
      </c>
      <c r="H760" s="133" t="str">
        <f t="shared" ca="1" si="79"/>
        <v/>
      </c>
      <c r="I760" s="134" t="str">
        <f t="shared" ca="1" si="80"/>
        <v/>
      </c>
      <c r="J760" s="133" t="str">
        <f t="shared" ca="1" si="81"/>
        <v/>
      </c>
      <c r="K760" s="147" t="str">
        <f t="shared" ca="1" si="83"/>
        <v/>
      </c>
      <c r="L760" s="10"/>
      <c r="M760" s="9"/>
      <c r="N760" s="9"/>
      <c r="O760" s="9"/>
    </row>
    <row r="761" spans="2:15" x14ac:dyDescent="0.3">
      <c r="B761" s="9"/>
      <c r="C761" s="10"/>
      <c r="D761" s="130" t="str">
        <f t="shared" ca="1" si="77"/>
        <v/>
      </c>
      <c r="E761" s="13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132" t="str">
        <f t="shared" ca="1" si="82"/>
        <v/>
      </c>
      <c r="G761" s="132" t="str">
        <f t="shared" ca="1" si="78"/>
        <v/>
      </c>
      <c r="H761" s="133" t="str">
        <f t="shared" ca="1" si="79"/>
        <v/>
      </c>
      <c r="I761" s="134" t="str">
        <f t="shared" ca="1" si="80"/>
        <v/>
      </c>
      <c r="J761" s="133" t="str">
        <f t="shared" ca="1" si="81"/>
        <v/>
      </c>
      <c r="K761" s="147" t="str">
        <f t="shared" ca="1" si="83"/>
        <v/>
      </c>
      <c r="L761" s="10"/>
      <c r="M761" s="9"/>
      <c r="N761" s="9"/>
      <c r="O761" s="9"/>
    </row>
    <row r="762" spans="2:15" x14ac:dyDescent="0.3">
      <c r="B762" s="9"/>
      <c r="C762" s="10"/>
      <c r="D762" s="130" t="str">
        <f t="shared" ca="1" si="77"/>
        <v/>
      </c>
      <c r="E762" s="13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132" t="str">
        <f t="shared" ca="1" si="82"/>
        <v/>
      </c>
      <c r="G762" s="132" t="str">
        <f t="shared" ca="1" si="78"/>
        <v/>
      </c>
      <c r="H762" s="133" t="str">
        <f t="shared" ca="1" si="79"/>
        <v/>
      </c>
      <c r="I762" s="134" t="str">
        <f t="shared" ca="1" si="80"/>
        <v/>
      </c>
      <c r="J762" s="133" t="str">
        <f t="shared" ca="1" si="81"/>
        <v/>
      </c>
      <c r="K762" s="147" t="str">
        <f t="shared" ca="1" si="83"/>
        <v/>
      </c>
      <c r="L762" s="10"/>
      <c r="M762" s="9"/>
      <c r="N762" s="9"/>
      <c r="O762" s="9"/>
    </row>
    <row r="763" spans="2:15" x14ac:dyDescent="0.3">
      <c r="B763" s="9"/>
      <c r="C763" s="10"/>
      <c r="D763" s="130" t="str">
        <f t="shared" ca="1" si="77"/>
        <v/>
      </c>
      <c r="E763" s="13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132" t="str">
        <f t="shared" ca="1" si="82"/>
        <v/>
      </c>
      <c r="G763" s="132" t="str">
        <f t="shared" ca="1" si="78"/>
        <v/>
      </c>
      <c r="H763" s="133" t="str">
        <f t="shared" ca="1" si="79"/>
        <v/>
      </c>
      <c r="I763" s="134" t="str">
        <f t="shared" ca="1" si="80"/>
        <v/>
      </c>
      <c r="J763" s="133" t="str">
        <f t="shared" ca="1" si="81"/>
        <v/>
      </c>
      <c r="K763" s="147" t="str">
        <f t="shared" ca="1" si="83"/>
        <v/>
      </c>
      <c r="L763" s="10"/>
      <c r="M763" s="9"/>
      <c r="N763" s="9"/>
      <c r="O763" s="9"/>
    </row>
    <row r="764" spans="2:15" x14ac:dyDescent="0.3">
      <c r="B764" s="9"/>
      <c r="C764" s="10"/>
      <c r="D764" s="130" t="str">
        <f t="shared" ca="1" si="77"/>
        <v/>
      </c>
      <c r="E764" s="13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132" t="str">
        <f t="shared" ca="1" si="82"/>
        <v/>
      </c>
      <c r="G764" s="132" t="str">
        <f t="shared" ca="1" si="78"/>
        <v/>
      </c>
      <c r="H764" s="133" t="str">
        <f t="shared" ca="1" si="79"/>
        <v/>
      </c>
      <c r="I764" s="134" t="str">
        <f t="shared" ca="1" si="80"/>
        <v/>
      </c>
      <c r="J764" s="133" t="str">
        <f t="shared" ca="1" si="81"/>
        <v/>
      </c>
      <c r="K764" s="147" t="str">
        <f t="shared" ca="1" si="83"/>
        <v/>
      </c>
      <c r="L764" s="10"/>
      <c r="M764" s="9"/>
      <c r="N764" s="9"/>
      <c r="O764" s="9"/>
    </row>
    <row r="765" spans="2:15" x14ac:dyDescent="0.3">
      <c r="B765" s="9"/>
      <c r="C765" s="10"/>
      <c r="D765" s="130" t="str">
        <f t="shared" ca="1" si="77"/>
        <v/>
      </c>
      <c r="E765" s="13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132" t="str">
        <f t="shared" ca="1" si="82"/>
        <v/>
      </c>
      <c r="G765" s="132" t="str">
        <f t="shared" ca="1" si="78"/>
        <v/>
      </c>
      <c r="H765" s="133" t="str">
        <f t="shared" ca="1" si="79"/>
        <v/>
      </c>
      <c r="I765" s="134" t="str">
        <f t="shared" ca="1" si="80"/>
        <v/>
      </c>
      <c r="J765" s="133" t="str">
        <f t="shared" ca="1" si="81"/>
        <v/>
      </c>
      <c r="K765" s="147" t="str">
        <f t="shared" ca="1" si="83"/>
        <v/>
      </c>
      <c r="L765" s="10"/>
      <c r="M765" s="9"/>
      <c r="N765" s="9"/>
      <c r="O765" s="9"/>
    </row>
    <row r="766" spans="2:15" x14ac:dyDescent="0.3">
      <c r="B766" s="9"/>
      <c r="C766" s="10"/>
      <c r="D766" s="130" t="str">
        <f t="shared" ca="1" si="77"/>
        <v/>
      </c>
      <c r="E766" s="13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132" t="str">
        <f t="shared" ca="1" si="82"/>
        <v/>
      </c>
      <c r="G766" s="132" t="str">
        <f t="shared" ca="1" si="78"/>
        <v/>
      </c>
      <c r="H766" s="133" t="str">
        <f t="shared" ca="1" si="79"/>
        <v/>
      </c>
      <c r="I766" s="134" t="str">
        <f t="shared" ca="1" si="80"/>
        <v/>
      </c>
      <c r="J766" s="133" t="str">
        <f t="shared" ca="1" si="81"/>
        <v/>
      </c>
      <c r="K766" s="147" t="str">
        <f t="shared" ca="1" si="83"/>
        <v/>
      </c>
      <c r="L766" s="10"/>
      <c r="M766" s="9"/>
      <c r="N766" s="9"/>
      <c r="O766" s="9"/>
    </row>
    <row r="767" spans="2:15" x14ac:dyDescent="0.3">
      <c r="B767" s="9"/>
      <c r="C767" s="10"/>
      <c r="D767" s="130" t="str">
        <f t="shared" ca="1" si="77"/>
        <v/>
      </c>
      <c r="E767" s="13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132" t="str">
        <f t="shared" ca="1" si="82"/>
        <v/>
      </c>
      <c r="G767" s="132" t="str">
        <f t="shared" ca="1" si="78"/>
        <v/>
      </c>
      <c r="H767" s="133" t="str">
        <f t="shared" ca="1" si="79"/>
        <v/>
      </c>
      <c r="I767" s="134" t="str">
        <f t="shared" ca="1" si="80"/>
        <v/>
      </c>
      <c r="J767" s="133" t="str">
        <f t="shared" ca="1" si="81"/>
        <v/>
      </c>
      <c r="K767" s="147" t="str">
        <f t="shared" ca="1" si="83"/>
        <v/>
      </c>
      <c r="L767" s="10"/>
      <c r="M767" s="9"/>
      <c r="N767" s="9"/>
      <c r="O767" s="9"/>
    </row>
    <row r="768" spans="2:15" x14ac:dyDescent="0.3">
      <c r="B768" s="9"/>
      <c r="C768" s="10"/>
      <c r="D768" s="130" t="str">
        <f t="shared" ca="1" si="77"/>
        <v/>
      </c>
      <c r="E768" s="13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132" t="str">
        <f t="shared" ca="1" si="82"/>
        <v/>
      </c>
      <c r="G768" s="132" t="str">
        <f t="shared" ca="1" si="78"/>
        <v/>
      </c>
      <c r="H768" s="133" t="str">
        <f t="shared" ca="1" si="79"/>
        <v/>
      </c>
      <c r="I768" s="134" t="str">
        <f t="shared" ca="1" si="80"/>
        <v/>
      </c>
      <c r="J768" s="133" t="str">
        <f t="shared" ca="1" si="81"/>
        <v/>
      </c>
      <c r="K768" s="147" t="str">
        <f t="shared" ca="1" si="83"/>
        <v/>
      </c>
      <c r="L768" s="10"/>
      <c r="M768" s="9"/>
      <c r="N768" s="9"/>
      <c r="O768" s="9"/>
    </row>
    <row r="769" spans="2:15" x14ac:dyDescent="0.3">
      <c r="B769" s="9"/>
      <c r="C769" s="10"/>
      <c r="D769" s="130" t="str">
        <f t="shared" ca="1" si="77"/>
        <v/>
      </c>
      <c r="E769" s="13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132" t="str">
        <f t="shared" ca="1" si="82"/>
        <v/>
      </c>
      <c r="G769" s="132" t="str">
        <f t="shared" ca="1" si="78"/>
        <v/>
      </c>
      <c r="H769" s="133" t="str">
        <f t="shared" ca="1" si="79"/>
        <v/>
      </c>
      <c r="I769" s="134" t="str">
        <f t="shared" ca="1" si="80"/>
        <v/>
      </c>
      <c r="J769" s="133" t="str">
        <f t="shared" ca="1" si="81"/>
        <v/>
      </c>
      <c r="K769" s="147" t="str">
        <f t="shared" ca="1" si="83"/>
        <v/>
      </c>
      <c r="L769" s="10"/>
      <c r="M769" s="9"/>
      <c r="N769" s="9"/>
      <c r="O769" s="9"/>
    </row>
    <row r="770" spans="2:15" x14ac:dyDescent="0.3">
      <c r="B770" s="9"/>
      <c r="C770" s="10"/>
      <c r="D770" s="130" t="str">
        <f t="shared" ca="1" si="77"/>
        <v/>
      </c>
      <c r="E770" s="13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132" t="str">
        <f t="shared" ca="1" si="82"/>
        <v/>
      </c>
      <c r="G770" s="132" t="str">
        <f t="shared" ca="1" si="78"/>
        <v/>
      </c>
      <c r="H770" s="133" t="str">
        <f t="shared" ca="1" si="79"/>
        <v/>
      </c>
      <c r="I770" s="134" t="str">
        <f t="shared" ca="1" si="80"/>
        <v/>
      </c>
      <c r="J770" s="133" t="str">
        <f t="shared" ca="1" si="81"/>
        <v/>
      </c>
      <c r="K770" s="147" t="str">
        <f t="shared" ca="1" si="83"/>
        <v/>
      </c>
      <c r="L770" s="10"/>
      <c r="M770" s="9"/>
      <c r="N770" s="9"/>
      <c r="O770" s="9"/>
    </row>
    <row r="771" spans="2:15" x14ac:dyDescent="0.3">
      <c r="B771" s="9"/>
      <c r="C771" s="10"/>
      <c r="D771" s="130" t="str">
        <f t="shared" ca="1" si="77"/>
        <v/>
      </c>
      <c r="E771" s="13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132" t="str">
        <f t="shared" ca="1" si="82"/>
        <v/>
      </c>
      <c r="G771" s="132" t="str">
        <f t="shared" ca="1" si="78"/>
        <v/>
      </c>
      <c r="H771" s="133" t="str">
        <f t="shared" ca="1" si="79"/>
        <v/>
      </c>
      <c r="I771" s="134" t="str">
        <f t="shared" ca="1" si="80"/>
        <v/>
      </c>
      <c r="J771" s="133" t="str">
        <f t="shared" ca="1" si="81"/>
        <v/>
      </c>
      <c r="K771" s="147" t="str">
        <f t="shared" ca="1" si="83"/>
        <v/>
      </c>
      <c r="L771" s="10"/>
      <c r="M771" s="9"/>
      <c r="N771" s="9"/>
      <c r="O771" s="9"/>
    </row>
    <row r="772" spans="2:15" x14ac:dyDescent="0.3">
      <c r="B772" s="9"/>
      <c r="C772" s="10"/>
      <c r="D772" s="130" t="str">
        <f t="shared" ca="1" si="77"/>
        <v/>
      </c>
      <c r="E772" s="13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132" t="str">
        <f t="shared" ca="1" si="82"/>
        <v/>
      </c>
      <c r="G772" s="132" t="str">
        <f t="shared" ca="1" si="78"/>
        <v/>
      </c>
      <c r="H772" s="133" t="str">
        <f t="shared" ca="1" si="79"/>
        <v/>
      </c>
      <c r="I772" s="134" t="str">
        <f t="shared" ca="1" si="80"/>
        <v/>
      </c>
      <c r="J772" s="133" t="str">
        <f t="shared" ca="1" si="81"/>
        <v/>
      </c>
      <c r="K772" s="147" t="str">
        <f t="shared" ca="1" si="83"/>
        <v/>
      </c>
      <c r="L772" s="10"/>
      <c r="M772" s="9"/>
      <c r="N772" s="9"/>
      <c r="O772" s="9"/>
    </row>
    <row r="773" spans="2:15" x14ac:dyDescent="0.3">
      <c r="B773" s="9"/>
      <c r="C773" s="10"/>
      <c r="D773" s="130" t="str">
        <f t="shared" ca="1" si="77"/>
        <v/>
      </c>
      <c r="E773" s="13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132" t="str">
        <f t="shared" ca="1" si="82"/>
        <v/>
      </c>
      <c r="G773" s="132" t="str">
        <f t="shared" ca="1" si="78"/>
        <v/>
      </c>
      <c r="H773" s="133" t="str">
        <f t="shared" ca="1" si="79"/>
        <v/>
      </c>
      <c r="I773" s="134" t="str">
        <f t="shared" ca="1" si="80"/>
        <v/>
      </c>
      <c r="J773" s="133" t="str">
        <f t="shared" ca="1" si="81"/>
        <v/>
      </c>
      <c r="K773" s="147" t="str">
        <f t="shared" ca="1" si="83"/>
        <v/>
      </c>
      <c r="L773" s="10"/>
      <c r="M773" s="9"/>
      <c r="N773" s="9"/>
      <c r="O773" s="9"/>
    </row>
    <row r="774" spans="2:15" x14ac:dyDescent="0.3">
      <c r="B774" s="9"/>
      <c r="C774" s="10"/>
      <c r="D774" s="130" t="str">
        <f t="shared" ca="1" si="77"/>
        <v/>
      </c>
      <c r="E774" s="13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132" t="str">
        <f t="shared" ca="1" si="82"/>
        <v/>
      </c>
      <c r="G774" s="132" t="str">
        <f t="shared" ca="1" si="78"/>
        <v/>
      </c>
      <c r="H774" s="133" t="str">
        <f t="shared" ca="1" si="79"/>
        <v/>
      </c>
      <c r="I774" s="134" t="str">
        <f t="shared" ca="1" si="80"/>
        <v/>
      </c>
      <c r="J774" s="133" t="str">
        <f t="shared" ca="1" si="81"/>
        <v/>
      </c>
      <c r="K774" s="147" t="str">
        <f t="shared" ca="1" si="83"/>
        <v/>
      </c>
      <c r="L774" s="10"/>
      <c r="M774" s="9"/>
      <c r="N774" s="9"/>
      <c r="O774" s="9"/>
    </row>
    <row r="775" spans="2:15" x14ac:dyDescent="0.3">
      <c r="B775" s="9"/>
      <c r="C775" s="10"/>
      <c r="D775" s="130" t="str">
        <f t="shared" ca="1" si="77"/>
        <v/>
      </c>
      <c r="E775" s="13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132" t="str">
        <f t="shared" ca="1" si="82"/>
        <v/>
      </c>
      <c r="G775" s="132" t="str">
        <f t="shared" ca="1" si="78"/>
        <v/>
      </c>
      <c r="H775" s="133" t="str">
        <f t="shared" ca="1" si="79"/>
        <v/>
      </c>
      <c r="I775" s="134" t="str">
        <f t="shared" ca="1" si="80"/>
        <v/>
      </c>
      <c r="J775" s="133" t="str">
        <f t="shared" ca="1" si="81"/>
        <v/>
      </c>
      <c r="K775" s="147" t="str">
        <f t="shared" ca="1" si="83"/>
        <v/>
      </c>
      <c r="L775" s="10"/>
      <c r="M775" s="9"/>
      <c r="N775" s="9"/>
      <c r="O775" s="9"/>
    </row>
    <row r="776" spans="2:15" x14ac:dyDescent="0.3">
      <c r="B776" s="9"/>
      <c r="C776" s="10"/>
      <c r="D776" s="130" t="str">
        <f t="shared" ca="1" si="77"/>
        <v/>
      </c>
      <c r="E776" s="13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132" t="str">
        <f t="shared" ca="1" si="82"/>
        <v/>
      </c>
      <c r="G776" s="132" t="str">
        <f t="shared" ca="1" si="78"/>
        <v/>
      </c>
      <c r="H776" s="133" t="str">
        <f t="shared" ca="1" si="79"/>
        <v/>
      </c>
      <c r="I776" s="134" t="str">
        <f t="shared" ca="1" si="80"/>
        <v/>
      </c>
      <c r="J776" s="133" t="str">
        <f t="shared" ca="1" si="81"/>
        <v/>
      </c>
      <c r="K776" s="147" t="str">
        <f t="shared" ca="1" si="83"/>
        <v/>
      </c>
      <c r="L776" s="10"/>
      <c r="M776" s="9"/>
      <c r="N776" s="9"/>
      <c r="O776" s="9"/>
    </row>
    <row r="777" spans="2:15" x14ac:dyDescent="0.3">
      <c r="B777" s="9"/>
      <c r="C777" s="10"/>
      <c r="D777" s="130" t="str">
        <f t="shared" ca="1" si="77"/>
        <v/>
      </c>
      <c r="E777" s="13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132" t="str">
        <f t="shared" ca="1" si="82"/>
        <v/>
      </c>
      <c r="G777" s="132" t="str">
        <f t="shared" ca="1" si="78"/>
        <v/>
      </c>
      <c r="H777" s="133" t="str">
        <f t="shared" ca="1" si="79"/>
        <v/>
      </c>
      <c r="I777" s="134" t="str">
        <f t="shared" ca="1" si="80"/>
        <v/>
      </c>
      <c r="J777" s="133" t="str">
        <f t="shared" ca="1" si="81"/>
        <v/>
      </c>
      <c r="K777" s="147" t="str">
        <f t="shared" ca="1" si="83"/>
        <v/>
      </c>
      <c r="L777" s="10"/>
      <c r="M777" s="9"/>
      <c r="N777" s="9"/>
      <c r="O777" s="9"/>
    </row>
    <row r="778" spans="2:15" x14ac:dyDescent="0.3">
      <c r="B778" s="9"/>
      <c r="C778" s="10"/>
      <c r="D778" s="130" t="str">
        <f t="shared" ca="1" si="77"/>
        <v/>
      </c>
      <c r="E778" s="13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132" t="str">
        <f t="shared" ca="1" si="82"/>
        <v/>
      </c>
      <c r="G778" s="132" t="str">
        <f t="shared" ca="1" si="78"/>
        <v/>
      </c>
      <c r="H778" s="133" t="str">
        <f t="shared" ca="1" si="79"/>
        <v/>
      </c>
      <c r="I778" s="134" t="str">
        <f t="shared" ca="1" si="80"/>
        <v/>
      </c>
      <c r="J778" s="133" t="str">
        <f t="shared" ca="1" si="81"/>
        <v/>
      </c>
      <c r="K778" s="147" t="str">
        <f t="shared" ca="1" si="83"/>
        <v/>
      </c>
      <c r="L778" s="10"/>
      <c r="M778" s="9"/>
      <c r="N778" s="9"/>
      <c r="O778" s="9"/>
    </row>
    <row r="779" spans="2:15" x14ac:dyDescent="0.3">
      <c r="B779" s="9"/>
      <c r="C779" s="10"/>
      <c r="D779" s="130" t="str">
        <f t="shared" ca="1" si="77"/>
        <v/>
      </c>
      <c r="E779" s="13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132" t="str">
        <f t="shared" ca="1" si="82"/>
        <v/>
      </c>
      <c r="G779" s="132" t="str">
        <f t="shared" ca="1" si="78"/>
        <v/>
      </c>
      <c r="H779" s="133" t="str">
        <f t="shared" ca="1" si="79"/>
        <v/>
      </c>
      <c r="I779" s="134" t="str">
        <f t="shared" ca="1" si="80"/>
        <v/>
      </c>
      <c r="J779" s="133" t="str">
        <f t="shared" ca="1" si="81"/>
        <v/>
      </c>
      <c r="K779" s="147" t="str">
        <f t="shared" ca="1" si="83"/>
        <v/>
      </c>
      <c r="L779" s="10"/>
      <c r="M779" s="9"/>
      <c r="N779" s="9"/>
      <c r="O779" s="9"/>
    </row>
    <row r="780" spans="2:15" x14ac:dyDescent="0.3">
      <c r="B780" s="9"/>
      <c r="C780" s="10"/>
      <c r="D780" s="130" t="str">
        <f t="shared" ca="1" si="77"/>
        <v/>
      </c>
      <c r="E780" s="13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132" t="str">
        <f t="shared" ca="1" si="82"/>
        <v/>
      </c>
      <c r="G780" s="132" t="str">
        <f t="shared" ca="1" si="78"/>
        <v/>
      </c>
      <c r="H780" s="133" t="str">
        <f t="shared" ca="1" si="79"/>
        <v/>
      </c>
      <c r="I780" s="134" t="str">
        <f t="shared" ca="1" si="80"/>
        <v/>
      </c>
      <c r="J780" s="133" t="str">
        <f t="shared" ca="1" si="81"/>
        <v/>
      </c>
      <c r="K780" s="147" t="str">
        <f t="shared" ca="1" si="83"/>
        <v/>
      </c>
      <c r="L780" s="10"/>
      <c r="M780" s="9"/>
      <c r="N780" s="9"/>
      <c r="O780" s="9"/>
    </row>
    <row r="781" spans="2:15" x14ac:dyDescent="0.3">
      <c r="B781" s="9"/>
      <c r="C781" s="10"/>
      <c r="D781" s="130" t="str">
        <f t="shared" ca="1" si="77"/>
        <v/>
      </c>
      <c r="E781" s="13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132" t="str">
        <f t="shared" ca="1" si="82"/>
        <v/>
      </c>
      <c r="G781" s="132" t="str">
        <f t="shared" ca="1" si="78"/>
        <v/>
      </c>
      <c r="H781" s="133" t="str">
        <f t="shared" ca="1" si="79"/>
        <v/>
      </c>
      <c r="I781" s="134" t="str">
        <f t="shared" ca="1" si="80"/>
        <v/>
      </c>
      <c r="J781" s="133" t="str">
        <f t="shared" ca="1" si="81"/>
        <v/>
      </c>
      <c r="K781" s="147" t="str">
        <f t="shared" ca="1" si="83"/>
        <v/>
      </c>
      <c r="L781" s="10"/>
      <c r="M781" s="9"/>
      <c r="N781" s="9"/>
      <c r="O781" s="9"/>
    </row>
    <row r="782" spans="2:15" x14ac:dyDescent="0.3">
      <c r="B782" s="9"/>
      <c r="C782" s="10"/>
      <c r="D782" s="130" t="str">
        <f t="shared" ca="1" si="77"/>
        <v/>
      </c>
      <c r="E782" s="13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132" t="str">
        <f t="shared" ca="1" si="82"/>
        <v/>
      </c>
      <c r="G782" s="132" t="str">
        <f t="shared" ca="1" si="78"/>
        <v/>
      </c>
      <c r="H782" s="133" t="str">
        <f t="shared" ca="1" si="79"/>
        <v/>
      </c>
      <c r="I782" s="134" t="str">
        <f t="shared" ca="1" si="80"/>
        <v/>
      </c>
      <c r="J782" s="133" t="str">
        <f t="shared" ca="1" si="81"/>
        <v/>
      </c>
      <c r="K782" s="147" t="str">
        <f t="shared" ca="1" si="83"/>
        <v/>
      </c>
      <c r="L782" s="10"/>
      <c r="M782" s="9"/>
      <c r="N782" s="9"/>
      <c r="O782" s="9"/>
    </row>
    <row r="783" spans="2:15" x14ac:dyDescent="0.3">
      <c r="B783" s="9"/>
      <c r="C783" s="10"/>
      <c r="D783" s="130" t="str">
        <f t="shared" ca="1" si="77"/>
        <v/>
      </c>
      <c r="E783" s="13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132" t="str">
        <f t="shared" ca="1" si="82"/>
        <v/>
      </c>
      <c r="G783" s="132" t="str">
        <f t="shared" ca="1" si="78"/>
        <v/>
      </c>
      <c r="H783" s="133" t="str">
        <f t="shared" ca="1" si="79"/>
        <v/>
      </c>
      <c r="I783" s="134" t="str">
        <f t="shared" ca="1" si="80"/>
        <v/>
      </c>
      <c r="J783" s="133" t="str">
        <f t="shared" ca="1" si="81"/>
        <v/>
      </c>
      <c r="K783" s="147" t="str">
        <f t="shared" ca="1" si="83"/>
        <v/>
      </c>
      <c r="L783" s="10"/>
      <c r="M783" s="9"/>
      <c r="N783" s="9"/>
      <c r="O783" s="9"/>
    </row>
    <row r="784" spans="2:15" x14ac:dyDescent="0.3">
      <c r="B784" s="9"/>
      <c r="C784" s="10"/>
      <c r="D784" s="130" t="str">
        <f t="shared" ca="1" si="77"/>
        <v/>
      </c>
      <c r="E784" s="13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132" t="str">
        <f t="shared" ca="1" si="82"/>
        <v/>
      </c>
      <c r="G784" s="132" t="str">
        <f t="shared" ca="1" si="78"/>
        <v/>
      </c>
      <c r="H784" s="133" t="str">
        <f t="shared" ca="1" si="79"/>
        <v/>
      </c>
      <c r="I784" s="134" t="str">
        <f t="shared" ca="1" si="80"/>
        <v/>
      </c>
      <c r="J784" s="133" t="str">
        <f t="shared" ca="1" si="81"/>
        <v/>
      </c>
      <c r="K784" s="147" t="str">
        <f t="shared" ca="1" si="83"/>
        <v/>
      </c>
      <c r="L784" s="10"/>
      <c r="M784" s="9"/>
      <c r="N784" s="9"/>
      <c r="O784" s="9"/>
    </row>
    <row r="785" spans="2:15" x14ac:dyDescent="0.3">
      <c r="B785" s="9"/>
      <c r="C785" s="10"/>
      <c r="D785" s="130" t="str">
        <f t="shared" ca="1" si="77"/>
        <v/>
      </c>
      <c r="E785" s="13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132" t="str">
        <f t="shared" ca="1" si="82"/>
        <v/>
      </c>
      <c r="G785" s="132" t="str">
        <f t="shared" ca="1" si="78"/>
        <v/>
      </c>
      <c r="H785" s="133" t="str">
        <f t="shared" ca="1" si="79"/>
        <v/>
      </c>
      <c r="I785" s="134" t="str">
        <f t="shared" ca="1" si="80"/>
        <v/>
      </c>
      <c r="J785" s="133" t="str">
        <f t="shared" ca="1" si="81"/>
        <v/>
      </c>
      <c r="K785" s="147" t="str">
        <f t="shared" ca="1" si="83"/>
        <v/>
      </c>
      <c r="L785" s="10"/>
      <c r="M785" s="9"/>
      <c r="N785" s="9"/>
      <c r="O785" s="9"/>
    </row>
    <row r="786" spans="2:15" x14ac:dyDescent="0.3">
      <c r="B786" s="9"/>
      <c r="C786" s="10"/>
      <c r="D786" s="130" t="str">
        <f t="shared" ca="1" si="77"/>
        <v/>
      </c>
      <c r="E786" s="13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132" t="str">
        <f t="shared" ca="1" si="82"/>
        <v/>
      </c>
      <c r="G786" s="132" t="str">
        <f t="shared" ca="1" si="78"/>
        <v/>
      </c>
      <c r="H786" s="133" t="str">
        <f t="shared" ca="1" si="79"/>
        <v/>
      </c>
      <c r="I786" s="134" t="str">
        <f t="shared" ca="1" si="80"/>
        <v/>
      </c>
      <c r="J786" s="133" t="str">
        <f t="shared" ca="1" si="81"/>
        <v/>
      </c>
      <c r="K786" s="147" t="str">
        <f t="shared" ca="1" si="83"/>
        <v/>
      </c>
      <c r="L786" s="10"/>
      <c r="M786" s="9"/>
      <c r="N786" s="9"/>
      <c r="O786" s="9"/>
    </row>
    <row r="787" spans="2:15" x14ac:dyDescent="0.3">
      <c r="B787" s="9"/>
      <c r="C787" s="10"/>
      <c r="D787" s="130" t="str">
        <f t="shared" ca="1" si="77"/>
        <v/>
      </c>
      <c r="E787" s="13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132" t="str">
        <f t="shared" ca="1" si="82"/>
        <v/>
      </c>
      <c r="G787" s="132" t="str">
        <f t="shared" ca="1" si="78"/>
        <v/>
      </c>
      <c r="H787" s="133" t="str">
        <f t="shared" ca="1" si="79"/>
        <v/>
      </c>
      <c r="I787" s="134" t="str">
        <f t="shared" ca="1" si="80"/>
        <v/>
      </c>
      <c r="J787" s="133" t="str">
        <f t="shared" ca="1" si="81"/>
        <v/>
      </c>
      <c r="K787" s="147" t="str">
        <f t="shared" ca="1" si="83"/>
        <v/>
      </c>
      <c r="L787" s="10"/>
      <c r="M787" s="9"/>
      <c r="N787" s="9"/>
      <c r="O787" s="9"/>
    </row>
    <row r="788" spans="2:15" x14ac:dyDescent="0.3">
      <c r="B788" s="9"/>
      <c r="C788" s="10"/>
      <c r="D788" s="130" t="str">
        <f t="shared" ref="D788:D851" ca="1" si="84">IF(K787="","",IF($H$5,IF(OR(D787&gt;=$H$8,ROUND(K787,2)&lt;=0),"",D787+1),IF(OR(D787&gt;=$H$8,K787&lt;=0),"",D787+1)))</f>
        <v/>
      </c>
      <c r="E788" s="13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132" t="str">
        <f t="shared" ca="1" si="82"/>
        <v/>
      </c>
      <c r="G788" s="132" t="str">
        <f t="shared" ref="G788:G851" ca="1" si="85">IF($P$17=0,"",IF(D788&lt;&gt;"",IF(AND(D788=1,$H$4=1),0,IF($H$5,ROUND($K$5*K787,0),$K$5*K787)),""))</f>
        <v/>
      </c>
      <c r="H788" s="133" t="str">
        <f t="shared" ref="H788:H851" ca="1" si="86">IF($P$17=1,IF(D788="","",IF(I788&lt;&gt;"",F788-G788+I788,F788-G788)),"")</f>
        <v/>
      </c>
      <c r="I788" s="134" t="str">
        <f t="shared" ref="I788:I851" ca="1" si="87">IF($P$17=1,IF(J788&gt;=F788,IF(D788&lt;$K$12,IF(AND(D788&lt;&gt;"",F788+($J$19-F788)&lt;K787),(J788-F788),IF(AND(D788&lt;&gt;"",J788=F788),0,IF(D788&lt;&gt;"",0,""))),""),0),"")</f>
        <v/>
      </c>
      <c r="J788" s="133" t="str">
        <f t="shared" ref="J788:J851" ca="1" si="88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147" t="str">
        <f t="shared" ca="1" si="83"/>
        <v/>
      </c>
      <c r="L788" s="10"/>
      <c r="M788" s="9"/>
      <c r="N788" s="9"/>
      <c r="O788" s="9"/>
    </row>
    <row r="789" spans="2:15" x14ac:dyDescent="0.3">
      <c r="B789" s="9"/>
      <c r="C789" s="10"/>
      <c r="D789" s="130" t="str">
        <f t="shared" ca="1" si="84"/>
        <v/>
      </c>
      <c r="E789" s="13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132" t="str">
        <f t="shared" ref="F789:F852" ca="1" si="89">IF($P$17=1,IF(D789="","",IF($H$5,IF(OR(D789=$H$8,$K$12&gt;ROUND((1+$K$5)*K788,0),ROUND((1+$K$5)*K788,0),$K$12),IF(OR(D789=$H$8,$K$12&gt;(1+$K$5)*K788),ROUND((1+$K$5)*K788,0),$K$12)),0)),"")</f>
        <v/>
      </c>
      <c r="G789" s="132" t="str">
        <f t="shared" ca="1" si="85"/>
        <v/>
      </c>
      <c r="H789" s="133" t="str">
        <f t="shared" ca="1" si="86"/>
        <v/>
      </c>
      <c r="I789" s="134" t="str">
        <f t="shared" ca="1" si="87"/>
        <v/>
      </c>
      <c r="J789" s="133" t="str">
        <f t="shared" ca="1" si="88"/>
        <v/>
      </c>
      <c r="K789" s="147" t="str">
        <f t="shared" ref="K789:K852" ca="1" si="90">IF($P$17=1,IF(J789&lt;&gt;0,IF(D789&lt;&gt;"",K788-(J789-G789),""),K788),"")</f>
        <v/>
      </c>
      <c r="L789" s="10"/>
      <c r="M789" s="9"/>
      <c r="N789" s="9"/>
      <c r="O789" s="9"/>
    </row>
    <row r="790" spans="2:15" x14ac:dyDescent="0.3">
      <c r="B790" s="9"/>
      <c r="C790" s="10"/>
      <c r="D790" s="130" t="str">
        <f t="shared" ca="1" si="84"/>
        <v/>
      </c>
      <c r="E790" s="13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132" t="str">
        <f t="shared" ca="1" si="89"/>
        <v/>
      </c>
      <c r="G790" s="132" t="str">
        <f t="shared" ca="1" si="85"/>
        <v/>
      </c>
      <c r="H790" s="133" t="str">
        <f t="shared" ca="1" si="86"/>
        <v/>
      </c>
      <c r="I790" s="134" t="str">
        <f t="shared" ca="1" si="87"/>
        <v/>
      </c>
      <c r="J790" s="133" t="str">
        <f t="shared" ca="1" si="88"/>
        <v/>
      </c>
      <c r="K790" s="147" t="str">
        <f t="shared" ca="1" si="90"/>
        <v/>
      </c>
      <c r="L790" s="10"/>
      <c r="M790" s="9"/>
      <c r="N790" s="9"/>
      <c r="O790" s="9"/>
    </row>
    <row r="791" spans="2:15" x14ac:dyDescent="0.3">
      <c r="B791" s="9"/>
      <c r="C791" s="10"/>
      <c r="D791" s="130" t="str">
        <f t="shared" ca="1" si="84"/>
        <v/>
      </c>
      <c r="E791" s="13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132" t="str">
        <f t="shared" ca="1" si="89"/>
        <v/>
      </c>
      <c r="G791" s="132" t="str">
        <f t="shared" ca="1" si="85"/>
        <v/>
      </c>
      <c r="H791" s="133" t="str">
        <f t="shared" ca="1" si="86"/>
        <v/>
      </c>
      <c r="I791" s="134" t="str">
        <f t="shared" ca="1" si="87"/>
        <v/>
      </c>
      <c r="J791" s="133" t="str">
        <f t="shared" ca="1" si="88"/>
        <v/>
      </c>
      <c r="K791" s="147" t="str">
        <f t="shared" ca="1" si="90"/>
        <v/>
      </c>
      <c r="L791" s="10"/>
      <c r="M791" s="9"/>
      <c r="N791" s="9"/>
      <c r="O791" s="9"/>
    </row>
    <row r="792" spans="2:15" x14ac:dyDescent="0.3">
      <c r="B792" s="9"/>
      <c r="C792" s="10"/>
      <c r="D792" s="130" t="str">
        <f t="shared" ca="1" si="84"/>
        <v/>
      </c>
      <c r="E792" s="13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132" t="str">
        <f t="shared" ca="1" si="89"/>
        <v/>
      </c>
      <c r="G792" s="132" t="str">
        <f t="shared" ca="1" si="85"/>
        <v/>
      </c>
      <c r="H792" s="133" t="str">
        <f t="shared" ca="1" si="86"/>
        <v/>
      </c>
      <c r="I792" s="134" t="str">
        <f t="shared" ca="1" si="87"/>
        <v/>
      </c>
      <c r="J792" s="133" t="str">
        <f t="shared" ca="1" si="88"/>
        <v/>
      </c>
      <c r="K792" s="147" t="str">
        <f t="shared" ca="1" si="90"/>
        <v/>
      </c>
      <c r="L792" s="10"/>
      <c r="M792" s="9"/>
      <c r="N792" s="9"/>
      <c r="O792" s="9"/>
    </row>
    <row r="793" spans="2:15" x14ac:dyDescent="0.3">
      <c r="B793" s="9"/>
      <c r="C793" s="10"/>
      <c r="D793" s="130" t="str">
        <f t="shared" ca="1" si="84"/>
        <v/>
      </c>
      <c r="E793" s="13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132" t="str">
        <f t="shared" ca="1" si="89"/>
        <v/>
      </c>
      <c r="G793" s="132" t="str">
        <f t="shared" ca="1" si="85"/>
        <v/>
      </c>
      <c r="H793" s="133" t="str">
        <f t="shared" ca="1" si="86"/>
        <v/>
      </c>
      <c r="I793" s="134" t="str">
        <f t="shared" ca="1" si="87"/>
        <v/>
      </c>
      <c r="J793" s="133" t="str">
        <f t="shared" ca="1" si="88"/>
        <v/>
      </c>
      <c r="K793" s="147" t="str">
        <f t="shared" ca="1" si="90"/>
        <v/>
      </c>
      <c r="L793" s="10"/>
      <c r="M793" s="9"/>
      <c r="N793" s="9"/>
      <c r="O793" s="9"/>
    </row>
    <row r="794" spans="2:15" x14ac:dyDescent="0.3">
      <c r="B794" s="9"/>
      <c r="C794" s="10"/>
      <c r="D794" s="130" t="str">
        <f t="shared" ca="1" si="84"/>
        <v/>
      </c>
      <c r="E794" s="13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132" t="str">
        <f t="shared" ca="1" si="89"/>
        <v/>
      </c>
      <c r="G794" s="132" t="str">
        <f t="shared" ca="1" si="85"/>
        <v/>
      </c>
      <c r="H794" s="133" t="str">
        <f t="shared" ca="1" si="86"/>
        <v/>
      </c>
      <c r="I794" s="134" t="str">
        <f t="shared" ca="1" si="87"/>
        <v/>
      </c>
      <c r="J794" s="133" t="str">
        <f t="shared" ca="1" si="88"/>
        <v/>
      </c>
      <c r="K794" s="147" t="str">
        <f t="shared" ca="1" si="90"/>
        <v/>
      </c>
      <c r="L794" s="10"/>
      <c r="M794" s="9"/>
      <c r="N794" s="9"/>
      <c r="O794" s="9"/>
    </row>
    <row r="795" spans="2:15" x14ac:dyDescent="0.3">
      <c r="B795" s="9"/>
      <c r="C795" s="10"/>
      <c r="D795" s="130" t="str">
        <f t="shared" ca="1" si="84"/>
        <v/>
      </c>
      <c r="E795" s="13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132" t="str">
        <f t="shared" ca="1" si="89"/>
        <v/>
      </c>
      <c r="G795" s="132" t="str">
        <f t="shared" ca="1" si="85"/>
        <v/>
      </c>
      <c r="H795" s="133" t="str">
        <f t="shared" ca="1" si="86"/>
        <v/>
      </c>
      <c r="I795" s="134" t="str">
        <f t="shared" ca="1" si="87"/>
        <v/>
      </c>
      <c r="J795" s="133" t="str">
        <f t="shared" ca="1" si="88"/>
        <v/>
      </c>
      <c r="K795" s="147" t="str">
        <f t="shared" ca="1" si="90"/>
        <v/>
      </c>
      <c r="L795" s="10"/>
      <c r="M795" s="9"/>
      <c r="N795" s="9"/>
      <c r="O795" s="9"/>
    </row>
    <row r="796" spans="2:15" x14ac:dyDescent="0.3">
      <c r="B796" s="9"/>
      <c r="C796" s="10"/>
      <c r="D796" s="130" t="str">
        <f t="shared" ca="1" si="84"/>
        <v/>
      </c>
      <c r="E796" s="13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132" t="str">
        <f t="shared" ca="1" si="89"/>
        <v/>
      </c>
      <c r="G796" s="132" t="str">
        <f t="shared" ca="1" si="85"/>
        <v/>
      </c>
      <c r="H796" s="133" t="str">
        <f t="shared" ca="1" si="86"/>
        <v/>
      </c>
      <c r="I796" s="134" t="str">
        <f t="shared" ca="1" si="87"/>
        <v/>
      </c>
      <c r="J796" s="133" t="str">
        <f t="shared" ca="1" si="88"/>
        <v/>
      </c>
      <c r="K796" s="147" t="str">
        <f t="shared" ca="1" si="90"/>
        <v/>
      </c>
      <c r="L796" s="10"/>
      <c r="M796" s="9"/>
      <c r="N796" s="9"/>
      <c r="O796" s="9"/>
    </row>
    <row r="797" spans="2:15" x14ac:dyDescent="0.3">
      <c r="B797" s="9"/>
      <c r="C797" s="10"/>
      <c r="D797" s="130" t="str">
        <f t="shared" ca="1" si="84"/>
        <v/>
      </c>
      <c r="E797" s="13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132" t="str">
        <f t="shared" ca="1" si="89"/>
        <v/>
      </c>
      <c r="G797" s="132" t="str">
        <f t="shared" ca="1" si="85"/>
        <v/>
      </c>
      <c r="H797" s="133" t="str">
        <f t="shared" ca="1" si="86"/>
        <v/>
      </c>
      <c r="I797" s="134" t="str">
        <f t="shared" ca="1" si="87"/>
        <v/>
      </c>
      <c r="J797" s="133" t="str">
        <f t="shared" ca="1" si="88"/>
        <v/>
      </c>
      <c r="K797" s="147" t="str">
        <f t="shared" ca="1" si="90"/>
        <v/>
      </c>
      <c r="L797" s="10"/>
      <c r="M797" s="9"/>
      <c r="N797" s="9"/>
      <c r="O797" s="9"/>
    </row>
    <row r="798" spans="2:15" x14ac:dyDescent="0.3">
      <c r="B798" s="9"/>
      <c r="C798" s="10"/>
      <c r="D798" s="130" t="str">
        <f t="shared" ca="1" si="84"/>
        <v/>
      </c>
      <c r="E798" s="13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132" t="str">
        <f t="shared" ca="1" si="89"/>
        <v/>
      </c>
      <c r="G798" s="132" t="str">
        <f t="shared" ca="1" si="85"/>
        <v/>
      </c>
      <c r="H798" s="133" t="str">
        <f t="shared" ca="1" si="86"/>
        <v/>
      </c>
      <c r="I798" s="134" t="str">
        <f t="shared" ca="1" si="87"/>
        <v/>
      </c>
      <c r="J798" s="133" t="str">
        <f t="shared" ca="1" si="88"/>
        <v/>
      </c>
      <c r="K798" s="147" t="str">
        <f t="shared" ca="1" si="90"/>
        <v/>
      </c>
      <c r="L798" s="10"/>
      <c r="M798" s="9"/>
      <c r="N798" s="9"/>
      <c r="O798" s="9"/>
    </row>
    <row r="799" spans="2:15" x14ac:dyDescent="0.3">
      <c r="B799" s="9"/>
      <c r="C799" s="10"/>
      <c r="D799" s="130" t="str">
        <f t="shared" ca="1" si="84"/>
        <v/>
      </c>
      <c r="E799" s="13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132" t="str">
        <f t="shared" ca="1" si="89"/>
        <v/>
      </c>
      <c r="G799" s="132" t="str">
        <f t="shared" ca="1" si="85"/>
        <v/>
      </c>
      <c r="H799" s="133" t="str">
        <f t="shared" ca="1" si="86"/>
        <v/>
      </c>
      <c r="I799" s="134" t="str">
        <f t="shared" ca="1" si="87"/>
        <v/>
      </c>
      <c r="J799" s="133" t="str">
        <f t="shared" ca="1" si="88"/>
        <v/>
      </c>
      <c r="K799" s="147" t="str">
        <f t="shared" ca="1" si="90"/>
        <v/>
      </c>
      <c r="L799" s="10"/>
      <c r="M799" s="9"/>
      <c r="N799" s="9"/>
      <c r="O799" s="9"/>
    </row>
    <row r="800" spans="2:15" x14ac:dyDescent="0.3">
      <c r="B800" s="9"/>
      <c r="C800" s="10"/>
      <c r="D800" s="130" t="str">
        <f t="shared" ca="1" si="84"/>
        <v/>
      </c>
      <c r="E800" s="13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132" t="str">
        <f t="shared" ca="1" si="89"/>
        <v/>
      </c>
      <c r="G800" s="132" t="str">
        <f t="shared" ca="1" si="85"/>
        <v/>
      </c>
      <c r="H800" s="133" t="str">
        <f t="shared" ca="1" si="86"/>
        <v/>
      </c>
      <c r="I800" s="134" t="str">
        <f t="shared" ca="1" si="87"/>
        <v/>
      </c>
      <c r="J800" s="133" t="str">
        <f t="shared" ca="1" si="88"/>
        <v/>
      </c>
      <c r="K800" s="147" t="str">
        <f t="shared" ca="1" si="90"/>
        <v/>
      </c>
      <c r="L800" s="10"/>
      <c r="M800" s="9"/>
      <c r="N800" s="9"/>
      <c r="O800" s="9"/>
    </row>
    <row r="801" spans="2:15" x14ac:dyDescent="0.3">
      <c r="B801" s="9"/>
      <c r="C801" s="10"/>
      <c r="D801" s="130" t="str">
        <f t="shared" ca="1" si="84"/>
        <v/>
      </c>
      <c r="E801" s="13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132" t="str">
        <f t="shared" ca="1" si="89"/>
        <v/>
      </c>
      <c r="G801" s="132" t="str">
        <f t="shared" ca="1" si="85"/>
        <v/>
      </c>
      <c r="H801" s="133" t="str">
        <f t="shared" ca="1" si="86"/>
        <v/>
      </c>
      <c r="I801" s="134" t="str">
        <f t="shared" ca="1" si="87"/>
        <v/>
      </c>
      <c r="J801" s="133" t="str">
        <f t="shared" ca="1" si="88"/>
        <v/>
      </c>
      <c r="K801" s="147" t="str">
        <f t="shared" ca="1" si="90"/>
        <v/>
      </c>
      <c r="L801" s="10"/>
      <c r="M801" s="9"/>
      <c r="N801" s="9"/>
      <c r="O801" s="9"/>
    </row>
    <row r="802" spans="2:15" x14ac:dyDescent="0.3">
      <c r="B802" s="9"/>
      <c r="C802" s="10"/>
      <c r="D802" s="130" t="str">
        <f t="shared" ca="1" si="84"/>
        <v/>
      </c>
      <c r="E802" s="13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132" t="str">
        <f t="shared" ca="1" si="89"/>
        <v/>
      </c>
      <c r="G802" s="132" t="str">
        <f t="shared" ca="1" si="85"/>
        <v/>
      </c>
      <c r="H802" s="133" t="str">
        <f t="shared" ca="1" si="86"/>
        <v/>
      </c>
      <c r="I802" s="134" t="str">
        <f t="shared" ca="1" si="87"/>
        <v/>
      </c>
      <c r="J802" s="133" t="str">
        <f t="shared" ca="1" si="88"/>
        <v/>
      </c>
      <c r="K802" s="147" t="str">
        <f t="shared" ca="1" si="90"/>
        <v/>
      </c>
      <c r="L802" s="10"/>
      <c r="M802" s="9"/>
      <c r="N802" s="9"/>
      <c r="O802" s="9"/>
    </row>
    <row r="803" spans="2:15" x14ac:dyDescent="0.3">
      <c r="B803" s="9"/>
      <c r="C803" s="10"/>
      <c r="D803" s="130" t="str">
        <f t="shared" ca="1" si="84"/>
        <v/>
      </c>
      <c r="E803" s="13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132" t="str">
        <f t="shared" ca="1" si="89"/>
        <v/>
      </c>
      <c r="G803" s="132" t="str">
        <f t="shared" ca="1" si="85"/>
        <v/>
      </c>
      <c r="H803" s="133" t="str">
        <f t="shared" ca="1" si="86"/>
        <v/>
      </c>
      <c r="I803" s="134" t="str">
        <f t="shared" ca="1" si="87"/>
        <v/>
      </c>
      <c r="J803" s="133" t="str">
        <f t="shared" ca="1" si="88"/>
        <v/>
      </c>
      <c r="K803" s="147" t="str">
        <f t="shared" ca="1" si="90"/>
        <v/>
      </c>
      <c r="L803" s="10"/>
      <c r="M803" s="9"/>
      <c r="N803" s="9"/>
      <c r="O803" s="9"/>
    </row>
    <row r="804" spans="2:15" x14ac:dyDescent="0.3">
      <c r="B804" s="9"/>
      <c r="C804" s="10"/>
      <c r="D804" s="130" t="str">
        <f t="shared" ca="1" si="84"/>
        <v/>
      </c>
      <c r="E804" s="13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132" t="str">
        <f t="shared" ca="1" si="89"/>
        <v/>
      </c>
      <c r="G804" s="132" t="str">
        <f t="shared" ca="1" si="85"/>
        <v/>
      </c>
      <c r="H804" s="133" t="str">
        <f t="shared" ca="1" si="86"/>
        <v/>
      </c>
      <c r="I804" s="134" t="str">
        <f t="shared" ca="1" si="87"/>
        <v/>
      </c>
      <c r="J804" s="133" t="str">
        <f t="shared" ca="1" si="88"/>
        <v/>
      </c>
      <c r="K804" s="147" t="str">
        <f t="shared" ca="1" si="90"/>
        <v/>
      </c>
      <c r="L804" s="10"/>
      <c r="M804" s="9"/>
      <c r="N804" s="9"/>
      <c r="O804" s="9"/>
    </row>
    <row r="805" spans="2:15" x14ac:dyDescent="0.3">
      <c r="B805" s="9"/>
      <c r="C805" s="10"/>
      <c r="D805" s="130" t="str">
        <f t="shared" ca="1" si="84"/>
        <v/>
      </c>
      <c r="E805" s="13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132" t="str">
        <f t="shared" ca="1" si="89"/>
        <v/>
      </c>
      <c r="G805" s="132" t="str">
        <f t="shared" ca="1" si="85"/>
        <v/>
      </c>
      <c r="H805" s="133" t="str">
        <f t="shared" ca="1" si="86"/>
        <v/>
      </c>
      <c r="I805" s="134" t="str">
        <f t="shared" ca="1" si="87"/>
        <v/>
      </c>
      <c r="J805" s="133" t="str">
        <f t="shared" ca="1" si="88"/>
        <v/>
      </c>
      <c r="K805" s="147" t="str">
        <f t="shared" ca="1" si="90"/>
        <v/>
      </c>
      <c r="L805" s="10"/>
      <c r="M805" s="9"/>
      <c r="N805" s="9"/>
      <c r="O805" s="9"/>
    </row>
    <row r="806" spans="2:15" x14ac:dyDescent="0.3">
      <c r="B806" s="9"/>
      <c r="C806" s="10"/>
      <c r="D806" s="130" t="str">
        <f t="shared" ca="1" si="84"/>
        <v/>
      </c>
      <c r="E806" s="13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132" t="str">
        <f t="shared" ca="1" si="89"/>
        <v/>
      </c>
      <c r="G806" s="132" t="str">
        <f t="shared" ca="1" si="85"/>
        <v/>
      </c>
      <c r="H806" s="133" t="str">
        <f t="shared" ca="1" si="86"/>
        <v/>
      </c>
      <c r="I806" s="134" t="str">
        <f t="shared" ca="1" si="87"/>
        <v/>
      </c>
      <c r="J806" s="133" t="str">
        <f t="shared" ca="1" si="88"/>
        <v/>
      </c>
      <c r="K806" s="147" t="str">
        <f t="shared" ca="1" si="90"/>
        <v/>
      </c>
      <c r="L806" s="10"/>
      <c r="M806" s="9"/>
      <c r="N806" s="9"/>
      <c r="O806" s="9"/>
    </row>
    <row r="807" spans="2:15" x14ac:dyDescent="0.3">
      <c r="B807" s="9"/>
      <c r="C807" s="10"/>
      <c r="D807" s="130" t="str">
        <f t="shared" ca="1" si="84"/>
        <v/>
      </c>
      <c r="E807" s="13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132" t="str">
        <f t="shared" ca="1" si="89"/>
        <v/>
      </c>
      <c r="G807" s="132" t="str">
        <f t="shared" ca="1" si="85"/>
        <v/>
      </c>
      <c r="H807" s="133" t="str">
        <f t="shared" ca="1" si="86"/>
        <v/>
      </c>
      <c r="I807" s="134" t="str">
        <f t="shared" ca="1" si="87"/>
        <v/>
      </c>
      <c r="J807" s="133" t="str">
        <f t="shared" ca="1" si="88"/>
        <v/>
      </c>
      <c r="K807" s="147" t="str">
        <f t="shared" ca="1" si="90"/>
        <v/>
      </c>
      <c r="L807" s="10"/>
      <c r="M807" s="9"/>
      <c r="N807" s="9"/>
      <c r="O807" s="9"/>
    </row>
    <row r="808" spans="2:15" x14ac:dyDescent="0.3">
      <c r="B808" s="9"/>
      <c r="C808" s="10"/>
      <c r="D808" s="130" t="str">
        <f t="shared" ca="1" si="84"/>
        <v/>
      </c>
      <c r="E808" s="13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132" t="str">
        <f t="shared" ca="1" si="89"/>
        <v/>
      </c>
      <c r="G808" s="132" t="str">
        <f t="shared" ca="1" si="85"/>
        <v/>
      </c>
      <c r="H808" s="133" t="str">
        <f t="shared" ca="1" si="86"/>
        <v/>
      </c>
      <c r="I808" s="134" t="str">
        <f t="shared" ca="1" si="87"/>
        <v/>
      </c>
      <c r="J808" s="133" t="str">
        <f t="shared" ca="1" si="88"/>
        <v/>
      </c>
      <c r="K808" s="147" t="str">
        <f t="shared" ca="1" si="90"/>
        <v/>
      </c>
      <c r="L808" s="10"/>
      <c r="M808" s="9"/>
      <c r="N808" s="9"/>
      <c r="O808" s="9"/>
    </row>
    <row r="809" spans="2:15" x14ac:dyDescent="0.3">
      <c r="B809" s="9"/>
      <c r="C809" s="10"/>
      <c r="D809" s="130" t="str">
        <f t="shared" ca="1" si="84"/>
        <v/>
      </c>
      <c r="E809" s="13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132" t="str">
        <f t="shared" ca="1" si="89"/>
        <v/>
      </c>
      <c r="G809" s="132" t="str">
        <f t="shared" ca="1" si="85"/>
        <v/>
      </c>
      <c r="H809" s="133" t="str">
        <f t="shared" ca="1" si="86"/>
        <v/>
      </c>
      <c r="I809" s="134" t="str">
        <f t="shared" ca="1" si="87"/>
        <v/>
      </c>
      <c r="J809" s="133" t="str">
        <f t="shared" ca="1" si="88"/>
        <v/>
      </c>
      <c r="K809" s="147" t="str">
        <f t="shared" ca="1" si="90"/>
        <v/>
      </c>
      <c r="L809" s="10"/>
      <c r="M809" s="9"/>
      <c r="N809" s="9"/>
      <c r="O809" s="9"/>
    </row>
    <row r="810" spans="2:15" x14ac:dyDescent="0.3">
      <c r="B810" s="9"/>
      <c r="C810" s="10"/>
      <c r="D810" s="130" t="str">
        <f t="shared" ca="1" si="84"/>
        <v/>
      </c>
      <c r="E810" s="13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132" t="str">
        <f t="shared" ca="1" si="89"/>
        <v/>
      </c>
      <c r="G810" s="132" t="str">
        <f t="shared" ca="1" si="85"/>
        <v/>
      </c>
      <c r="H810" s="133" t="str">
        <f t="shared" ca="1" si="86"/>
        <v/>
      </c>
      <c r="I810" s="134" t="str">
        <f t="shared" ca="1" si="87"/>
        <v/>
      </c>
      <c r="J810" s="133" t="str">
        <f t="shared" ca="1" si="88"/>
        <v/>
      </c>
      <c r="K810" s="147" t="str">
        <f t="shared" ca="1" si="90"/>
        <v/>
      </c>
      <c r="L810" s="10"/>
      <c r="M810" s="9"/>
      <c r="N810" s="9"/>
      <c r="O810" s="9"/>
    </row>
    <row r="811" spans="2:15" x14ac:dyDescent="0.3">
      <c r="B811" s="9"/>
      <c r="C811" s="10"/>
      <c r="D811" s="130" t="str">
        <f t="shared" ca="1" si="84"/>
        <v/>
      </c>
      <c r="E811" s="13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132" t="str">
        <f t="shared" ca="1" si="89"/>
        <v/>
      </c>
      <c r="G811" s="132" t="str">
        <f t="shared" ca="1" si="85"/>
        <v/>
      </c>
      <c r="H811" s="133" t="str">
        <f t="shared" ca="1" si="86"/>
        <v/>
      </c>
      <c r="I811" s="134" t="str">
        <f t="shared" ca="1" si="87"/>
        <v/>
      </c>
      <c r="J811" s="133" t="str">
        <f t="shared" ca="1" si="88"/>
        <v/>
      </c>
      <c r="K811" s="147" t="str">
        <f t="shared" ca="1" si="90"/>
        <v/>
      </c>
      <c r="L811" s="10"/>
      <c r="M811" s="9"/>
      <c r="N811" s="9"/>
      <c r="O811" s="9"/>
    </row>
    <row r="812" spans="2:15" x14ac:dyDescent="0.3">
      <c r="B812" s="9"/>
      <c r="C812" s="10"/>
      <c r="D812" s="130" t="str">
        <f t="shared" ca="1" si="84"/>
        <v/>
      </c>
      <c r="E812" s="13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132" t="str">
        <f t="shared" ca="1" si="89"/>
        <v/>
      </c>
      <c r="G812" s="132" t="str">
        <f t="shared" ca="1" si="85"/>
        <v/>
      </c>
      <c r="H812" s="133" t="str">
        <f t="shared" ca="1" si="86"/>
        <v/>
      </c>
      <c r="I812" s="134" t="str">
        <f t="shared" ca="1" si="87"/>
        <v/>
      </c>
      <c r="J812" s="133" t="str">
        <f t="shared" ca="1" si="88"/>
        <v/>
      </c>
      <c r="K812" s="147" t="str">
        <f t="shared" ca="1" si="90"/>
        <v/>
      </c>
      <c r="L812" s="10"/>
      <c r="M812" s="9"/>
      <c r="N812" s="9"/>
      <c r="O812" s="9"/>
    </row>
    <row r="813" spans="2:15" x14ac:dyDescent="0.3">
      <c r="B813" s="9"/>
      <c r="C813" s="10"/>
      <c r="D813" s="130" t="str">
        <f t="shared" ca="1" si="84"/>
        <v/>
      </c>
      <c r="E813" s="13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132" t="str">
        <f t="shared" ca="1" si="89"/>
        <v/>
      </c>
      <c r="G813" s="132" t="str">
        <f t="shared" ca="1" si="85"/>
        <v/>
      </c>
      <c r="H813" s="133" t="str">
        <f t="shared" ca="1" si="86"/>
        <v/>
      </c>
      <c r="I813" s="134" t="str">
        <f t="shared" ca="1" si="87"/>
        <v/>
      </c>
      <c r="J813" s="133" t="str">
        <f t="shared" ca="1" si="88"/>
        <v/>
      </c>
      <c r="K813" s="147" t="str">
        <f t="shared" ca="1" si="90"/>
        <v/>
      </c>
      <c r="L813" s="10"/>
      <c r="M813" s="9"/>
      <c r="N813" s="9"/>
      <c r="O813" s="9"/>
    </row>
    <row r="814" spans="2:15" x14ac:dyDescent="0.3">
      <c r="B814" s="9"/>
      <c r="C814" s="10"/>
      <c r="D814" s="130" t="str">
        <f t="shared" ca="1" si="84"/>
        <v/>
      </c>
      <c r="E814" s="13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132" t="str">
        <f t="shared" ca="1" si="89"/>
        <v/>
      </c>
      <c r="G814" s="132" t="str">
        <f t="shared" ca="1" si="85"/>
        <v/>
      </c>
      <c r="H814" s="133" t="str">
        <f t="shared" ca="1" si="86"/>
        <v/>
      </c>
      <c r="I814" s="134" t="str">
        <f t="shared" ca="1" si="87"/>
        <v/>
      </c>
      <c r="J814" s="133" t="str">
        <f t="shared" ca="1" si="88"/>
        <v/>
      </c>
      <c r="K814" s="147" t="str">
        <f t="shared" ca="1" si="90"/>
        <v/>
      </c>
      <c r="L814" s="10"/>
      <c r="M814" s="9"/>
      <c r="N814" s="9"/>
      <c r="O814" s="9"/>
    </row>
    <row r="815" spans="2:15" x14ac:dyDescent="0.3">
      <c r="B815" s="9"/>
      <c r="C815" s="10"/>
      <c r="D815" s="130" t="str">
        <f t="shared" ca="1" si="84"/>
        <v/>
      </c>
      <c r="E815" s="13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132" t="str">
        <f t="shared" ca="1" si="89"/>
        <v/>
      </c>
      <c r="G815" s="132" t="str">
        <f t="shared" ca="1" si="85"/>
        <v/>
      </c>
      <c r="H815" s="133" t="str">
        <f t="shared" ca="1" si="86"/>
        <v/>
      </c>
      <c r="I815" s="134" t="str">
        <f t="shared" ca="1" si="87"/>
        <v/>
      </c>
      <c r="J815" s="133" t="str">
        <f t="shared" ca="1" si="88"/>
        <v/>
      </c>
      <c r="K815" s="147" t="str">
        <f t="shared" ca="1" si="90"/>
        <v/>
      </c>
      <c r="L815" s="10"/>
      <c r="M815" s="9"/>
      <c r="N815" s="9"/>
      <c r="O815" s="9"/>
    </row>
    <row r="816" spans="2:15" x14ac:dyDescent="0.3">
      <c r="B816" s="9"/>
      <c r="C816" s="10"/>
      <c r="D816" s="130" t="str">
        <f t="shared" ca="1" si="84"/>
        <v/>
      </c>
      <c r="E816" s="13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132" t="str">
        <f t="shared" ca="1" si="89"/>
        <v/>
      </c>
      <c r="G816" s="132" t="str">
        <f t="shared" ca="1" si="85"/>
        <v/>
      </c>
      <c r="H816" s="133" t="str">
        <f t="shared" ca="1" si="86"/>
        <v/>
      </c>
      <c r="I816" s="134" t="str">
        <f t="shared" ca="1" si="87"/>
        <v/>
      </c>
      <c r="J816" s="133" t="str">
        <f t="shared" ca="1" si="88"/>
        <v/>
      </c>
      <c r="K816" s="147" t="str">
        <f t="shared" ca="1" si="90"/>
        <v/>
      </c>
      <c r="L816" s="10"/>
      <c r="M816" s="9"/>
      <c r="N816" s="9"/>
      <c r="O816" s="9"/>
    </row>
    <row r="817" spans="2:15" x14ac:dyDescent="0.3">
      <c r="B817" s="9"/>
      <c r="C817" s="10"/>
      <c r="D817" s="130" t="str">
        <f t="shared" ca="1" si="84"/>
        <v/>
      </c>
      <c r="E817" s="13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132" t="str">
        <f t="shared" ca="1" si="89"/>
        <v/>
      </c>
      <c r="G817" s="132" t="str">
        <f t="shared" ca="1" si="85"/>
        <v/>
      </c>
      <c r="H817" s="133" t="str">
        <f t="shared" ca="1" si="86"/>
        <v/>
      </c>
      <c r="I817" s="134" t="str">
        <f t="shared" ca="1" si="87"/>
        <v/>
      </c>
      <c r="J817" s="133" t="str">
        <f t="shared" ca="1" si="88"/>
        <v/>
      </c>
      <c r="K817" s="147" t="str">
        <f t="shared" ca="1" si="90"/>
        <v/>
      </c>
      <c r="L817" s="10"/>
      <c r="M817" s="9"/>
      <c r="N817" s="9"/>
      <c r="O817" s="9"/>
    </row>
    <row r="818" spans="2:15" x14ac:dyDescent="0.3">
      <c r="B818" s="9"/>
      <c r="C818" s="10"/>
      <c r="D818" s="130" t="str">
        <f t="shared" ca="1" si="84"/>
        <v/>
      </c>
      <c r="E818" s="13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132" t="str">
        <f t="shared" ca="1" si="89"/>
        <v/>
      </c>
      <c r="G818" s="132" t="str">
        <f t="shared" ca="1" si="85"/>
        <v/>
      </c>
      <c r="H818" s="133" t="str">
        <f t="shared" ca="1" si="86"/>
        <v/>
      </c>
      <c r="I818" s="134" t="str">
        <f t="shared" ca="1" si="87"/>
        <v/>
      </c>
      <c r="J818" s="133" t="str">
        <f t="shared" ca="1" si="88"/>
        <v/>
      </c>
      <c r="K818" s="147" t="str">
        <f t="shared" ca="1" si="90"/>
        <v/>
      </c>
      <c r="L818" s="10"/>
      <c r="M818" s="9"/>
      <c r="N818" s="9"/>
      <c r="O818" s="9"/>
    </row>
    <row r="819" spans="2:15" x14ac:dyDescent="0.3">
      <c r="B819" s="9"/>
      <c r="C819" s="10"/>
      <c r="D819" s="130" t="str">
        <f t="shared" ca="1" si="84"/>
        <v/>
      </c>
      <c r="E819" s="13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132" t="str">
        <f t="shared" ca="1" si="89"/>
        <v/>
      </c>
      <c r="G819" s="132" t="str">
        <f t="shared" ca="1" si="85"/>
        <v/>
      </c>
      <c r="H819" s="133" t="str">
        <f t="shared" ca="1" si="86"/>
        <v/>
      </c>
      <c r="I819" s="134" t="str">
        <f t="shared" ca="1" si="87"/>
        <v/>
      </c>
      <c r="J819" s="133" t="str">
        <f t="shared" ca="1" si="88"/>
        <v/>
      </c>
      <c r="K819" s="147" t="str">
        <f t="shared" ca="1" si="90"/>
        <v/>
      </c>
      <c r="L819" s="10"/>
      <c r="M819" s="9"/>
      <c r="N819" s="9"/>
      <c r="O819" s="9"/>
    </row>
    <row r="820" spans="2:15" x14ac:dyDescent="0.3">
      <c r="B820" s="9"/>
      <c r="C820" s="10"/>
      <c r="D820" s="130" t="str">
        <f t="shared" ca="1" si="84"/>
        <v/>
      </c>
      <c r="E820" s="13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132" t="str">
        <f t="shared" ca="1" si="89"/>
        <v/>
      </c>
      <c r="G820" s="132" t="str">
        <f t="shared" ca="1" si="85"/>
        <v/>
      </c>
      <c r="H820" s="133" t="str">
        <f t="shared" ca="1" si="86"/>
        <v/>
      </c>
      <c r="I820" s="134" t="str">
        <f t="shared" ca="1" si="87"/>
        <v/>
      </c>
      <c r="J820" s="133" t="str">
        <f t="shared" ca="1" si="88"/>
        <v/>
      </c>
      <c r="K820" s="147" t="str">
        <f t="shared" ca="1" si="90"/>
        <v/>
      </c>
      <c r="L820" s="10"/>
      <c r="M820" s="9"/>
      <c r="N820" s="9"/>
      <c r="O820" s="9"/>
    </row>
    <row r="821" spans="2:15" x14ac:dyDescent="0.3">
      <c r="B821" s="9"/>
      <c r="C821" s="10"/>
      <c r="D821" s="130" t="str">
        <f t="shared" ca="1" si="84"/>
        <v/>
      </c>
      <c r="E821" s="13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132" t="str">
        <f t="shared" ca="1" si="89"/>
        <v/>
      </c>
      <c r="G821" s="132" t="str">
        <f t="shared" ca="1" si="85"/>
        <v/>
      </c>
      <c r="H821" s="133" t="str">
        <f t="shared" ca="1" si="86"/>
        <v/>
      </c>
      <c r="I821" s="134" t="str">
        <f t="shared" ca="1" si="87"/>
        <v/>
      </c>
      <c r="J821" s="133" t="str">
        <f t="shared" ca="1" si="88"/>
        <v/>
      </c>
      <c r="K821" s="147" t="str">
        <f t="shared" ca="1" si="90"/>
        <v/>
      </c>
      <c r="L821" s="10"/>
      <c r="M821" s="9"/>
      <c r="N821" s="9"/>
      <c r="O821" s="9"/>
    </row>
    <row r="822" spans="2:15" x14ac:dyDescent="0.3">
      <c r="B822" s="9"/>
      <c r="C822" s="10"/>
      <c r="D822" s="130" t="str">
        <f t="shared" ca="1" si="84"/>
        <v/>
      </c>
      <c r="E822" s="13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132" t="str">
        <f t="shared" ca="1" si="89"/>
        <v/>
      </c>
      <c r="G822" s="132" t="str">
        <f t="shared" ca="1" si="85"/>
        <v/>
      </c>
      <c r="H822" s="133" t="str">
        <f t="shared" ca="1" si="86"/>
        <v/>
      </c>
      <c r="I822" s="134" t="str">
        <f t="shared" ca="1" si="87"/>
        <v/>
      </c>
      <c r="J822" s="133" t="str">
        <f t="shared" ca="1" si="88"/>
        <v/>
      </c>
      <c r="K822" s="147" t="str">
        <f t="shared" ca="1" si="90"/>
        <v/>
      </c>
      <c r="L822" s="10"/>
      <c r="M822" s="9"/>
      <c r="N822" s="9"/>
      <c r="O822" s="9"/>
    </row>
    <row r="823" spans="2:15" x14ac:dyDescent="0.3">
      <c r="B823" s="9"/>
      <c r="C823" s="10"/>
      <c r="D823" s="130" t="str">
        <f t="shared" ca="1" si="84"/>
        <v/>
      </c>
      <c r="E823" s="13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132" t="str">
        <f t="shared" ca="1" si="89"/>
        <v/>
      </c>
      <c r="G823" s="132" t="str">
        <f t="shared" ca="1" si="85"/>
        <v/>
      </c>
      <c r="H823" s="133" t="str">
        <f t="shared" ca="1" si="86"/>
        <v/>
      </c>
      <c r="I823" s="134" t="str">
        <f t="shared" ca="1" si="87"/>
        <v/>
      </c>
      <c r="J823" s="133" t="str">
        <f t="shared" ca="1" si="88"/>
        <v/>
      </c>
      <c r="K823" s="147" t="str">
        <f t="shared" ca="1" si="90"/>
        <v/>
      </c>
      <c r="L823" s="10"/>
      <c r="M823" s="9"/>
      <c r="N823" s="9"/>
      <c r="O823" s="9"/>
    </row>
    <row r="824" spans="2:15" x14ac:dyDescent="0.3">
      <c r="B824" s="9"/>
      <c r="C824" s="10"/>
      <c r="D824" s="130" t="str">
        <f t="shared" ca="1" si="84"/>
        <v/>
      </c>
      <c r="E824" s="13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132" t="str">
        <f t="shared" ca="1" si="89"/>
        <v/>
      </c>
      <c r="G824" s="132" t="str">
        <f t="shared" ca="1" si="85"/>
        <v/>
      </c>
      <c r="H824" s="133" t="str">
        <f t="shared" ca="1" si="86"/>
        <v/>
      </c>
      <c r="I824" s="134" t="str">
        <f t="shared" ca="1" si="87"/>
        <v/>
      </c>
      <c r="J824" s="133" t="str">
        <f t="shared" ca="1" si="88"/>
        <v/>
      </c>
      <c r="K824" s="147" t="str">
        <f t="shared" ca="1" si="90"/>
        <v/>
      </c>
      <c r="L824" s="10"/>
      <c r="M824" s="9"/>
      <c r="N824" s="9"/>
      <c r="O824" s="9"/>
    </row>
    <row r="825" spans="2:15" x14ac:dyDescent="0.3">
      <c r="B825" s="9"/>
      <c r="C825" s="10"/>
      <c r="D825" s="130" t="str">
        <f t="shared" ca="1" si="84"/>
        <v/>
      </c>
      <c r="E825" s="13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132" t="str">
        <f t="shared" ca="1" si="89"/>
        <v/>
      </c>
      <c r="G825" s="132" t="str">
        <f t="shared" ca="1" si="85"/>
        <v/>
      </c>
      <c r="H825" s="133" t="str">
        <f t="shared" ca="1" si="86"/>
        <v/>
      </c>
      <c r="I825" s="134" t="str">
        <f t="shared" ca="1" si="87"/>
        <v/>
      </c>
      <c r="J825" s="133" t="str">
        <f t="shared" ca="1" si="88"/>
        <v/>
      </c>
      <c r="K825" s="147" t="str">
        <f t="shared" ca="1" si="90"/>
        <v/>
      </c>
      <c r="L825" s="10"/>
      <c r="M825" s="9"/>
      <c r="N825" s="9"/>
      <c r="O825" s="9"/>
    </row>
    <row r="826" spans="2:15" x14ac:dyDescent="0.3">
      <c r="B826" s="9"/>
      <c r="C826" s="10"/>
      <c r="D826" s="130" t="str">
        <f t="shared" ca="1" si="84"/>
        <v/>
      </c>
      <c r="E826" s="13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132" t="str">
        <f t="shared" ca="1" si="89"/>
        <v/>
      </c>
      <c r="G826" s="132" t="str">
        <f t="shared" ca="1" si="85"/>
        <v/>
      </c>
      <c r="H826" s="133" t="str">
        <f t="shared" ca="1" si="86"/>
        <v/>
      </c>
      <c r="I826" s="134" t="str">
        <f t="shared" ca="1" si="87"/>
        <v/>
      </c>
      <c r="J826" s="133" t="str">
        <f t="shared" ca="1" si="88"/>
        <v/>
      </c>
      <c r="K826" s="147" t="str">
        <f t="shared" ca="1" si="90"/>
        <v/>
      </c>
      <c r="L826" s="10"/>
      <c r="M826" s="9"/>
      <c r="N826" s="9"/>
      <c r="O826" s="9"/>
    </row>
    <row r="827" spans="2:15" x14ac:dyDescent="0.3">
      <c r="B827" s="9"/>
      <c r="C827" s="10"/>
      <c r="D827" s="130" t="str">
        <f t="shared" ca="1" si="84"/>
        <v/>
      </c>
      <c r="E827" s="13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132" t="str">
        <f t="shared" ca="1" si="89"/>
        <v/>
      </c>
      <c r="G827" s="132" t="str">
        <f t="shared" ca="1" si="85"/>
        <v/>
      </c>
      <c r="H827" s="133" t="str">
        <f t="shared" ca="1" si="86"/>
        <v/>
      </c>
      <c r="I827" s="134" t="str">
        <f t="shared" ca="1" si="87"/>
        <v/>
      </c>
      <c r="J827" s="133" t="str">
        <f t="shared" ca="1" si="88"/>
        <v/>
      </c>
      <c r="K827" s="147" t="str">
        <f t="shared" ca="1" si="90"/>
        <v/>
      </c>
      <c r="L827" s="10"/>
      <c r="M827" s="9"/>
      <c r="N827" s="9"/>
      <c r="O827" s="9"/>
    </row>
    <row r="828" spans="2:15" x14ac:dyDescent="0.3">
      <c r="B828" s="9"/>
      <c r="C828" s="10"/>
      <c r="D828" s="130" t="str">
        <f t="shared" ca="1" si="84"/>
        <v/>
      </c>
      <c r="E828" s="13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132" t="str">
        <f t="shared" ca="1" si="89"/>
        <v/>
      </c>
      <c r="G828" s="132" t="str">
        <f t="shared" ca="1" si="85"/>
        <v/>
      </c>
      <c r="H828" s="133" t="str">
        <f t="shared" ca="1" si="86"/>
        <v/>
      </c>
      <c r="I828" s="134" t="str">
        <f t="shared" ca="1" si="87"/>
        <v/>
      </c>
      <c r="J828" s="133" t="str">
        <f t="shared" ca="1" si="88"/>
        <v/>
      </c>
      <c r="K828" s="147" t="str">
        <f t="shared" ca="1" si="90"/>
        <v/>
      </c>
      <c r="L828" s="10"/>
      <c r="M828" s="9"/>
      <c r="N828" s="9"/>
      <c r="O828" s="9"/>
    </row>
    <row r="829" spans="2:15" x14ac:dyDescent="0.3">
      <c r="B829" s="9"/>
      <c r="C829" s="10"/>
      <c r="D829" s="130" t="str">
        <f t="shared" ca="1" si="84"/>
        <v/>
      </c>
      <c r="E829" s="13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132" t="str">
        <f t="shared" ca="1" si="89"/>
        <v/>
      </c>
      <c r="G829" s="132" t="str">
        <f t="shared" ca="1" si="85"/>
        <v/>
      </c>
      <c r="H829" s="133" t="str">
        <f t="shared" ca="1" si="86"/>
        <v/>
      </c>
      <c r="I829" s="134" t="str">
        <f t="shared" ca="1" si="87"/>
        <v/>
      </c>
      <c r="J829" s="133" t="str">
        <f t="shared" ca="1" si="88"/>
        <v/>
      </c>
      <c r="K829" s="147" t="str">
        <f t="shared" ca="1" si="90"/>
        <v/>
      </c>
      <c r="L829" s="10"/>
      <c r="M829" s="9"/>
      <c r="N829" s="9"/>
      <c r="O829" s="9"/>
    </row>
    <row r="830" spans="2:15" x14ac:dyDescent="0.3">
      <c r="B830" s="9"/>
      <c r="C830" s="10"/>
      <c r="D830" s="130" t="str">
        <f t="shared" ca="1" si="84"/>
        <v/>
      </c>
      <c r="E830" s="13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132" t="str">
        <f t="shared" ca="1" si="89"/>
        <v/>
      </c>
      <c r="G830" s="132" t="str">
        <f t="shared" ca="1" si="85"/>
        <v/>
      </c>
      <c r="H830" s="133" t="str">
        <f t="shared" ca="1" si="86"/>
        <v/>
      </c>
      <c r="I830" s="134" t="str">
        <f t="shared" ca="1" si="87"/>
        <v/>
      </c>
      <c r="J830" s="133" t="str">
        <f t="shared" ca="1" si="88"/>
        <v/>
      </c>
      <c r="K830" s="147" t="str">
        <f t="shared" ca="1" si="90"/>
        <v/>
      </c>
      <c r="L830" s="10"/>
      <c r="M830" s="9"/>
      <c r="N830" s="9"/>
      <c r="O830" s="9"/>
    </row>
    <row r="831" spans="2:15" x14ac:dyDescent="0.3">
      <c r="B831" s="9"/>
      <c r="C831" s="10"/>
      <c r="D831" s="130" t="str">
        <f t="shared" ca="1" si="84"/>
        <v/>
      </c>
      <c r="E831" s="13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132" t="str">
        <f t="shared" ca="1" si="89"/>
        <v/>
      </c>
      <c r="G831" s="132" t="str">
        <f t="shared" ca="1" si="85"/>
        <v/>
      </c>
      <c r="H831" s="133" t="str">
        <f t="shared" ca="1" si="86"/>
        <v/>
      </c>
      <c r="I831" s="134" t="str">
        <f t="shared" ca="1" si="87"/>
        <v/>
      </c>
      <c r="J831" s="133" t="str">
        <f t="shared" ca="1" si="88"/>
        <v/>
      </c>
      <c r="K831" s="147" t="str">
        <f t="shared" ca="1" si="90"/>
        <v/>
      </c>
      <c r="L831" s="10"/>
      <c r="M831" s="9"/>
      <c r="N831" s="9"/>
      <c r="O831" s="9"/>
    </row>
    <row r="832" spans="2:15" x14ac:dyDescent="0.3">
      <c r="B832" s="9"/>
      <c r="C832" s="10"/>
      <c r="D832" s="130" t="str">
        <f t="shared" ca="1" si="84"/>
        <v/>
      </c>
      <c r="E832" s="13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132" t="str">
        <f t="shared" ca="1" si="89"/>
        <v/>
      </c>
      <c r="G832" s="132" t="str">
        <f t="shared" ca="1" si="85"/>
        <v/>
      </c>
      <c r="H832" s="133" t="str">
        <f t="shared" ca="1" si="86"/>
        <v/>
      </c>
      <c r="I832" s="134" t="str">
        <f t="shared" ca="1" si="87"/>
        <v/>
      </c>
      <c r="J832" s="133" t="str">
        <f t="shared" ca="1" si="88"/>
        <v/>
      </c>
      <c r="K832" s="147" t="str">
        <f t="shared" ca="1" si="90"/>
        <v/>
      </c>
      <c r="L832" s="10"/>
      <c r="M832" s="9"/>
      <c r="N832" s="9"/>
      <c r="O832" s="9"/>
    </row>
    <row r="833" spans="2:15" x14ac:dyDescent="0.3">
      <c r="B833" s="9"/>
      <c r="C833" s="10"/>
      <c r="D833" s="130" t="str">
        <f t="shared" ca="1" si="84"/>
        <v/>
      </c>
      <c r="E833" s="13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132" t="str">
        <f t="shared" ca="1" si="89"/>
        <v/>
      </c>
      <c r="G833" s="132" t="str">
        <f t="shared" ca="1" si="85"/>
        <v/>
      </c>
      <c r="H833" s="133" t="str">
        <f t="shared" ca="1" si="86"/>
        <v/>
      </c>
      <c r="I833" s="134" t="str">
        <f t="shared" ca="1" si="87"/>
        <v/>
      </c>
      <c r="J833" s="133" t="str">
        <f t="shared" ca="1" si="88"/>
        <v/>
      </c>
      <c r="K833" s="147" t="str">
        <f t="shared" ca="1" si="90"/>
        <v/>
      </c>
      <c r="L833" s="10"/>
      <c r="M833" s="9"/>
      <c r="N833" s="9"/>
      <c r="O833" s="9"/>
    </row>
    <row r="834" spans="2:15" x14ac:dyDescent="0.3">
      <c r="B834" s="9"/>
      <c r="C834" s="10"/>
      <c r="D834" s="130" t="str">
        <f t="shared" ca="1" si="84"/>
        <v/>
      </c>
      <c r="E834" s="13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132" t="str">
        <f t="shared" ca="1" si="89"/>
        <v/>
      </c>
      <c r="G834" s="132" t="str">
        <f t="shared" ca="1" si="85"/>
        <v/>
      </c>
      <c r="H834" s="133" t="str">
        <f t="shared" ca="1" si="86"/>
        <v/>
      </c>
      <c r="I834" s="134" t="str">
        <f t="shared" ca="1" si="87"/>
        <v/>
      </c>
      <c r="J834" s="133" t="str">
        <f t="shared" ca="1" si="88"/>
        <v/>
      </c>
      <c r="K834" s="147" t="str">
        <f t="shared" ca="1" si="90"/>
        <v/>
      </c>
      <c r="L834" s="10"/>
      <c r="M834" s="9"/>
      <c r="N834" s="9"/>
      <c r="O834" s="9"/>
    </row>
    <row r="835" spans="2:15" x14ac:dyDescent="0.3">
      <c r="B835" s="9"/>
      <c r="C835" s="10"/>
      <c r="D835" s="130" t="str">
        <f t="shared" ca="1" si="84"/>
        <v/>
      </c>
      <c r="E835" s="13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132" t="str">
        <f t="shared" ca="1" si="89"/>
        <v/>
      </c>
      <c r="G835" s="132" t="str">
        <f t="shared" ca="1" si="85"/>
        <v/>
      </c>
      <c r="H835" s="133" t="str">
        <f t="shared" ca="1" si="86"/>
        <v/>
      </c>
      <c r="I835" s="134" t="str">
        <f t="shared" ca="1" si="87"/>
        <v/>
      </c>
      <c r="J835" s="133" t="str">
        <f t="shared" ca="1" si="88"/>
        <v/>
      </c>
      <c r="K835" s="147" t="str">
        <f t="shared" ca="1" si="90"/>
        <v/>
      </c>
      <c r="L835" s="10"/>
      <c r="M835" s="9"/>
      <c r="N835" s="9"/>
      <c r="O835" s="9"/>
    </row>
    <row r="836" spans="2:15" x14ac:dyDescent="0.3">
      <c r="B836" s="9"/>
      <c r="C836" s="10"/>
      <c r="D836" s="130" t="str">
        <f t="shared" ca="1" si="84"/>
        <v/>
      </c>
      <c r="E836" s="13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132" t="str">
        <f t="shared" ca="1" si="89"/>
        <v/>
      </c>
      <c r="G836" s="132" t="str">
        <f t="shared" ca="1" si="85"/>
        <v/>
      </c>
      <c r="H836" s="133" t="str">
        <f t="shared" ca="1" si="86"/>
        <v/>
      </c>
      <c r="I836" s="134" t="str">
        <f t="shared" ca="1" si="87"/>
        <v/>
      </c>
      <c r="J836" s="133" t="str">
        <f t="shared" ca="1" si="88"/>
        <v/>
      </c>
      <c r="K836" s="147" t="str">
        <f t="shared" ca="1" si="90"/>
        <v/>
      </c>
      <c r="L836" s="10"/>
      <c r="M836" s="9"/>
      <c r="N836" s="9"/>
      <c r="O836" s="9"/>
    </row>
    <row r="837" spans="2:15" x14ac:dyDescent="0.3">
      <c r="B837" s="9"/>
      <c r="C837" s="10"/>
      <c r="D837" s="130" t="str">
        <f t="shared" ca="1" si="84"/>
        <v/>
      </c>
      <c r="E837" s="13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132" t="str">
        <f t="shared" ca="1" si="89"/>
        <v/>
      </c>
      <c r="G837" s="132" t="str">
        <f t="shared" ca="1" si="85"/>
        <v/>
      </c>
      <c r="H837" s="133" t="str">
        <f t="shared" ca="1" si="86"/>
        <v/>
      </c>
      <c r="I837" s="134" t="str">
        <f t="shared" ca="1" si="87"/>
        <v/>
      </c>
      <c r="J837" s="133" t="str">
        <f t="shared" ca="1" si="88"/>
        <v/>
      </c>
      <c r="K837" s="147" t="str">
        <f t="shared" ca="1" si="90"/>
        <v/>
      </c>
      <c r="L837" s="10"/>
      <c r="M837" s="9"/>
      <c r="N837" s="9"/>
      <c r="O837" s="9"/>
    </row>
    <row r="838" spans="2:15" x14ac:dyDescent="0.3">
      <c r="B838" s="9"/>
      <c r="C838" s="10"/>
      <c r="D838" s="130" t="str">
        <f t="shared" ca="1" si="84"/>
        <v/>
      </c>
      <c r="E838" s="13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132" t="str">
        <f t="shared" ca="1" si="89"/>
        <v/>
      </c>
      <c r="G838" s="132" t="str">
        <f t="shared" ca="1" si="85"/>
        <v/>
      </c>
      <c r="H838" s="133" t="str">
        <f t="shared" ca="1" si="86"/>
        <v/>
      </c>
      <c r="I838" s="134" t="str">
        <f t="shared" ca="1" si="87"/>
        <v/>
      </c>
      <c r="J838" s="133" t="str">
        <f t="shared" ca="1" si="88"/>
        <v/>
      </c>
      <c r="K838" s="147" t="str">
        <f t="shared" ca="1" si="90"/>
        <v/>
      </c>
      <c r="L838" s="10"/>
      <c r="M838" s="9"/>
      <c r="N838" s="9"/>
      <c r="O838" s="9"/>
    </row>
    <row r="839" spans="2:15" x14ac:dyDescent="0.3">
      <c r="B839" s="9"/>
      <c r="C839" s="10"/>
      <c r="D839" s="130" t="str">
        <f t="shared" ca="1" si="84"/>
        <v/>
      </c>
      <c r="E839" s="13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132" t="str">
        <f t="shared" ca="1" si="89"/>
        <v/>
      </c>
      <c r="G839" s="132" t="str">
        <f t="shared" ca="1" si="85"/>
        <v/>
      </c>
      <c r="H839" s="133" t="str">
        <f t="shared" ca="1" si="86"/>
        <v/>
      </c>
      <c r="I839" s="134" t="str">
        <f t="shared" ca="1" si="87"/>
        <v/>
      </c>
      <c r="J839" s="133" t="str">
        <f t="shared" ca="1" si="88"/>
        <v/>
      </c>
      <c r="K839" s="147" t="str">
        <f t="shared" ca="1" si="90"/>
        <v/>
      </c>
      <c r="L839" s="10"/>
      <c r="M839" s="9"/>
      <c r="N839" s="9"/>
      <c r="O839" s="9"/>
    </row>
    <row r="840" spans="2:15" x14ac:dyDescent="0.3">
      <c r="B840" s="9"/>
      <c r="C840" s="10"/>
      <c r="D840" s="130" t="str">
        <f t="shared" ca="1" si="84"/>
        <v/>
      </c>
      <c r="E840" s="13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132" t="str">
        <f t="shared" ca="1" si="89"/>
        <v/>
      </c>
      <c r="G840" s="132" t="str">
        <f t="shared" ca="1" si="85"/>
        <v/>
      </c>
      <c r="H840" s="133" t="str">
        <f t="shared" ca="1" si="86"/>
        <v/>
      </c>
      <c r="I840" s="134" t="str">
        <f t="shared" ca="1" si="87"/>
        <v/>
      </c>
      <c r="J840" s="133" t="str">
        <f t="shared" ca="1" si="88"/>
        <v/>
      </c>
      <c r="K840" s="147" t="str">
        <f t="shared" ca="1" si="90"/>
        <v/>
      </c>
      <c r="L840" s="10"/>
      <c r="M840" s="9"/>
      <c r="N840" s="9"/>
      <c r="O840" s="9"/>
    </row>
    <row r="841" spans="2:15" x14ac:dyDescent="0.3">
      <c r="B841" s="9"/>
      <c r="C841" s="10"/>
      <c r="D841" s="130" t="str">
        <f t="shared" ca="1" si="84"/>
        <v/>
      </c>
      <c r="E841" s="13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132" t="str">
        <f t="shared" ca="1" si="89"/>
        <v/>
      </c>
      <c r="G841" s="132" t="str">
        <f t="shared" ca="1" si="85"/>
        <v/>
      </c>
      <c r="H841" s="133" t="str">
        <f t="shared" ca="1" si="86"/>
        <v/>
      </c>
      <c r="I841" s="134" t="str">
        <f t="shared" ca="1" si="87"/>
        <v/>
      </c>
      <c r="J841" s="133" t="str">
        <f t="shared" ca="1" si="88"/>
        <v/>
      </c>
      <c r="K841" s="147" t="str">
        <f t="shared" ca="1" si="90"/>
        <v/>
      </c>
      <c r="L841" s="10"/>
      <c r="M841" s="9"/>
      <c r="N841" s="9"/>
      <c r="O841" s="9"/>
    </row>
    <row r="842" spans="2:15" x14ac:dyDescent="0.3">
      <c r="B842" s="9"/>
      <c r="C842" s="10"/>
      <c r="D842" s="130" t="str">
        <f t="shared" ca="1" si="84"/>
        <v/>
      </c>
      <c r="E842" s="13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132" t="str">
        <f t="shared" ca="1" si="89"/>
        <v/>
      </c>
      <c r="G842" s="132" t="str">
        <f t="shared" ca="1" si="85"/>
        <v/>
      </c>
      <c r="H842" s="133" t="str">
        <f t="shared" ca="1" si="86"/>
        <v/>
      </c>
      <c r="I842" s="134" t="str">
        <f t="shared" ca="1" si="87"/>
        <v/>
      </c>
      <c r="J842" s="133" t="str">
        <f t="shared" ca="1" si="88"/>
        <v/>
      </c>
      <c r="K842" s="147" t="str">
        <f t="shared" ca="1" si="90"/>
        <v/>
      </c>
      <c r="L842" s="10"/>
      <c r="M842" s="9"/>
      <c r="N842" s="9"/>
      <c r="O842" s="9"/>
    </row>
    <row r="843" spans="2:15" x14ac:dyDescent="0.3">
      <c r="B843" s="9"/>
      <c r="C843" s="10"/>
      <c r="D843" s="130" t="str">
        <f t="shared" ca="1" si="84"/>
        <v/>
      </c>
      <c r="E843" s="13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132" t="str">
        <f t="shared" ca="1" si="89"/>
        <v/>
      </c>
      <c r="G843" s="132" t="str">
        <f t="shared" ca="1" si="85"/>
        <v/>
      </c>
      <c r="H843" s="133" t="str">
        <f t="shared" ca="1" si="86"/>
        <v/>
      </c>
      <c r="I843" s="134" t="str">
        <f t="shared" ca="1" si="87"/>
        <v/>
      </c>
      <c r="J843" s="133" t="str">
        <f t="shared" ca="1" si="88"/>
        <v/>
      </c>
      <c r="K843" s="147" t="str">
        <f t="shared" ca="1" si="90"/>
        <v/>
      </c>
      <c r="L843" s="10"/>
      <c r="M843" s="9"/>
      <c r="N843" s="9"/>
      <c r="O843" s="9"/>
    </row>
    <row r="844" spans="2:15" x14ac:dyDescent="0.3">
      <c r="B844" s="9"/>
      <c r="C844" s="10"/>
      <c r="D844" s="130" t="str">
        <f t="shared" ca="1" si="84"/>
        <v/>
      </c>
      <c r="E844" s="13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132" t="str">
        <f t="shared" ca="1" si="89"/>
        <v/>
      </c>
      <c r="G844" s="132" t="str">
        <f t="shared" ca="1" si="85"/>
        <v/>
      </c>
      <c r="H844" s="133" t="str">
        <f t="shared" ca="1" si="86"/>
        <v/>
      </c>
      <c r="I844" s="134" t="str">
        <f t="shared" ca="1" si="87"/>
        <v/>
      </c>
      <c r="J844" s="133" t="str">
        <f t="shared" ca="1" si="88"/>
        <v/>
      </c>
      <c r="K844" s="147" t="str">
        <f t="shared" ca="1" si="90"/>
        <v/>
      </c>
      <c r="L844" s="10"/>
      <c r="M844" s="9"/>
      <c r="N844" s="9"/>
      <c r="O844" s="9"/>
    </row>
    <row r="845" spans="2:15" x14ac:dyDescent="0.3">
      <c r="B845" s="9"/>
      <c r="C845" s="10"/>
      <c r="D845" s="130" t="str">
        <f t="shared" ca="1" si="84"/>
        <v/>
      </c>
      <c r="E845" s="13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132" t="str">
        <f t="shared" ca="1" si="89"/>
        <v/>
      </c>
      <c r="G845" s="132" t="str">
        <f t="shared" ca="1" si="85"/>
        <v/>
      </c>
      <c r="H845" s="133" t="str">
        <f t="shared" ca="1" si="86"/>
        <v/>
      </c>
      <c r="I845" s="134" t="str">
        <f t="shared" ca="1" si="87"/>
        <v/>
      </c>
      <c r="J845" s="133" t="str">
        <f t="shared" ca="1" si="88"/>
        <v/>
      </c>
      <c r="K845" s="147" t="str">
        <f t="shared" ca="1" si="90"/>
        <v/>
      </c>
      <c r="L845" s="10"/>
      <c r="M845" s="9"/>
      <c r="N845" s="9"/>
      <c r="O845" s="9"/>
    </row>
    <row r="846" spans="2:15" x14ac:dyDescent="0.3">
      <c r="B846" s="9"/>
      <c r="C846" s="10"/>
      <c r="D846" s="130" t="str">
        <f t="shared" ca="1" si="84"/>
        <v/>
      </c>
      <c r="E846" s="13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132" t="str">
        <f t="shared" ca="1" si="89"/>
        <v/>
      </c>
      <c r="G846" s="132" t="str">
        <f t="shared" ca="1" si="85"/>
        <v/>
      </c>
      <c r="H846" s="133" t="str">
        <f t="shared" ca="1" si="86"/>
        <v/>
      </c>
      <c r="I846" s="134" t="str">
        <f t="shared" ca="1" si="87"/>
        <v/>
      </c>
      <c r="J846" s="133" t="str">
        <f t="shared" ca="1" si="88"/>
        <v/>
      </c>
      <c r="K846" s="147" t="str">
        <f t="shared" ca="1" si="90"/>
        <v/>
      </c>
      <c r="L846" s="10"/>
      <c r="M846" s="9"/>
      <c r="N846" s="9"/>
      <c r="O846" s="9"/>
    </row>
    <row r="847" spans="2:15" x14ac:dyDescent="0.3">
      <c r="B847" s="9"/>
      <c r="C847" s="10"/>
      <c r="D847" s="130" t="str">
        <f t="shared" ca="1" si="84"/>
        <v/>
      </c>
      <c r="E847" s="13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132" t="str">
        <f t="shared" ca="1" si="89"/>
        <v/>
      </c>
      <c r="G847" s="132" t="str">
        <f t="shared" ca="1" si="85"/>
        <v/>
      </c>
      <c r="H847" s="133" t="str">
        <f t="shared" ca="1" si="86"/>
        <v/>
      </c>
      <c r="I847" s="134" t="str">
        <f t="shared" ca="1" si="87"/>
        <v/>
      </c>
      <c r="J847" s="133" t="str">
        <f t="shared" ca="1" si="88"/>
        <v/>
      </c>
      <c r="K847" s="147" t="str">
        <f t="shared" ca="1" si="90"/>
        <v/>
      </c>
      <c r="L847" s="10"/>
      <c r="M847" s="9"/>
      <c r="N847" s="9"/>
      <c r="O847" s="9"/>
    </row>
    <row r="848" spans="2:15" x14ac:dyDescent="0.3">
      <c r="B848" s="9"/>
      <c r="C848" s="10"/>
      <c r="D848" s="130" t="str">
        <f t="shared" ca="1" si="84"/>
        <v/>
      </c>
      <c r="E848" s="13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132" t="str">
        <f t="shared" ca="1" si="89"/>
        <v/>
      </c>
      <c r="G848" s="132" t="str">
        <f t="shared" ca="1" si="85"/>
        <v/>
      </c>
      <c r="H848" s="133" t="str">
        <f t="shared" ca="1" si="86"/>
        <v/>
      </c>
      <c r="I848" s="134" t="str">
        <f t="shared" ca="1" si="87"/>
        <v/>
      </c>
      <c r="J848" s="133" t="str">
        <f t="shared" ca="1" si="88"/>
        <v/>
      </c>
      <c r="K848" s="147" t="str">
        <f t="shared" ca="1" si="90"/>
        <v/>
      </c>
      <c r="L848" s="10"/>
      <c r="M848" s="9"/>
      <c r="N848" s="9"/>
      <c r="O848" s="9"/>
    </row>
    <row r="849" spans="2:15" x14ac:dyDescent="0.3">
      <c r="B849" s="9"/>
      <c r="C849" s="10"/>
      <c r="D849" s="130" t="str">
        <f t="shared" ca="1" si="84"/>
        <v/>
      </c>
      <c r="E849" s="13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132" t="str">
        <f t="shared" ca="1" si="89"/>
        <v/>
      </c>
      <c r="G849" s="132" t="str">
        <f t="shared" ca="1" si="85"/>
        <v/>
      </c>
      <c r="H849" s="133" t="str">
        <f t="shared" ca="1" si="86"/>
        <v/>
      </c>
      <c r="I849" s="134" t="str">
        <f t="shared" ca="1" si="87"/>
        <v/>
      </c>
      <c r="J849" s="133" t="str">
        <f t="shared" ca="1" si="88"/>
        <v/>
      </c>
      <c r="K849" s="147" t="str">
        <f t="shared" ca="1" si="90"/>
        <v/>
      </c>
      <c r="L849" s="10"/>
      <c r="M849" s="9"/>
      <c r="N849" s="9"/>
      <c r="O849" s="9"/>
    </row>
    <row r="850" spans="2:15" x14ac:dyDescent="0.3">
      <c r="B850" s="9"/>
      <c r="C850" s="10"/>
      <c r="D850" s="130" t="str">
        <f t="shared" ca="1" si="84"/>
        <v/>
      </c>
      <c r="E850" s="13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132" t="str">
        <f t="shared" ca="1" si="89"/>
        <v/>
      </c>
      <c r="G850" s="132" t="str">
        <f t="shared" ca="1" si="85"/>
        <v/>
      </c>
      <c r="H850" s="133" t="str">
        <f t="shared" ca="1" si="86"/>
        <v/>
      </c>
      <c r="I850" s="134" t="str">
        <f t="shared" ca="1" si="87"/>
        <v/>
      </c>
      <c r="J850" s="133" t="str">
        <f t="shared" ca="1" si="88"/>
        <v/>
      </c>
      <c r="K850" s="147" t="str">
        <f t="shared" ca="1" si="90"/>
        <v/>
      </c>
      <c r="L850" s="10"/>
      <c r="M850" s="9"/>
      <c r="N850" s="9"/>
      <c r="O850" s="9"/>
    </row>
    <row r="851" spans="2:15" x14ac:dyDescent="0.3">
      <c r="B851" s="9"/>
      <c r="C851" s="10"/>
      <c r="D851" s="130" t="str">
        <f t="shared" ca="1" si="84"/>
        <v/>
      </c>
      <c r="E851" s="13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132" t="str">
        <f t="shared" ca="1" si="89"/>
        <v/>
      </c>
      <c r="G851" s="132" t="str">
        <f t="shared" ca="1" si="85"/>
        <v/>
      </c>
      <c r="H851" s="133" t="str">
        <f t="shared" ca="1" si="86"/>
        <v/>
      </c>
      <c r="I851" s="134" t="str">
        <f t="shared" ca="1" si="87"/>
        <v/>
      </c>
      <c r="J851" s="133" t="str">
        <f t="shared" ca="1" si="88"/>
        <v/>
      </c>
      <c r="K851" s="147" t="str">
        <f t="shared" ca="1" si="90"/>
        <v/>
      </c>
      <c r="L851" s="10"/>
      <c r="M851" s="9"/>
      <c r="N851" s="9"/>
      <c r="O851" s="9"/>
    </row>
    <row r="852" spans="2:15" x14ac:dyDescent="0.3">
      <c r="B852" s="9"/>
      <c r="C852" s="10"/>
      <c r="D852" s="130" t="str">
        <f t="shared" ref="D852:D915" ca="1" si="91">IF(K851="","",IF($H$5,IF(OR(D851&gt;=$H$8,ROUND(K851,2)&lt;=0),"",D851+1),IF(OR(D851&gt;=$H$8,K851&lt;=0),"",D851+1)))</f>
        <v/>
      </c>
      <c r="E852" s="13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132" t="str">
        <f t="shared" ca="1" si="89"/>
        <v/>
      </c>
      <c r="G852" s="132" t="str">
        <f t="shared" ref="G852:G915" ca="1" si="92">IF($P$17=0,"",IF(D852&lt;&gt;"",IF(AND(D852=1,$H$4=1),0,IF($H$5,ROUND($K$5*K851,0),$K$5*K851)),""))</f>
        <v/>
      </c>
      <c r="H852" s="133" t="str">
        <f t="shared" ref="H852:H915" ca="1" si="93">IF($P$17=1,IF(D852="","",IF(I852&lt;&gt;"",F852-G852+I852,F852-G852)),"")</f>
        <v/>
      </c>
      <c r="I852" s="134" t="str">
        <f t="shared" ref="I852:I915" ca="1" si="94">IF($P$17=1,IF(J852&gt;=F852,IF(D852&lt;$K$12,IF(AND(D852&lt;&gt;"",F852+($J$19-F852)&lt;K851),(J852-F852),IF(AND(D852&lt;&gt;"",J852=F852),0,IF(D852&lt;&gt;"",0,""))),""),0),"")</f>
        <v/>
      </c>
      <c r="J852" s="133" t="str">
        <f t="shared" ref="J852:J915" ca="1" si="95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147" t="str">
        <f t="shared" ca="1" si="90"/>
        <v/>
      </c>
      <c r="L852" s="10"/>
      <c r="M852" s="9"/>
      <c r="N852" s="9"/>
      <c r="O852" s="9"/>
    </row>
    <row r="853" spans="2:15" x14ac:dyDescent="0.3">
      <c r="B853" s="9"/>
      <c r="C853" s="10"/>
      <c r="D853" s="130" t="str">
        <f t="shared" ca="1" si="91"/>
        <v/>
      </c>
      <c r="E853" s="13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132" t="str">
        <f t="shared" ref="F853:F916" ca="1" si="96">IF($P$17=1,IF(D853="","",IF($H$5,IF(OR(D853=$H$8,$K$12&gt;ROUND((1+$K$5)*K852,0),ROUND((1+$K$5)*K852,0),$K$12),IF(OR(D853=$H$8,$K$12&gt;(1+$K$5)*K852),ROUND((1+$K$5)*K852,0),$K$12)),0)),"")</f>
        <v/>
      </c>
      <c r="G853" s="132" t="str">
        <f t="shared" ca="1" si="92"/>
        <v/>
      </c>
      <c r="H853" s="133" t="str">
        <f t="shared" ca="1" si="93"/>
        <v/>
      </c>
      <c r="I853" s="134" t="str">
        <f t="shared" ca="1" si="94"/>
        <v/>
      </c>
      <c r="J853" s="133" t="str">
        <f t="shared" ca="1" si="95"/>
        <v/>
      </c>
      <c r="K853" s="147" t="str">
        <f t="shared" ref="K853:K916" ca="1" si="97">IF($P$17=1,IF(J853&lt;&gt;0,IF(D853&lt;&gt;"",K852-(J853-G853),""),K852),"")</f>
        <v/>
      </c>
      <c r="L853" s="10"/>
      <c r="M853" s="9"/>
      <c r="N853" s="9"/>
      <c r="O853" s="9"/>
    </row>
    <row r="854" spans="2:15" x14ac:dyDescent="0.3">
      <c r="B854" s="9"/>
      <c r="C854" s="10"/>
      <c r="D854" s="130" t="str">
        <f t="shared" ca="1" si="91"/>
        <v/>
      </c>
      <c r="E854" s="13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132" t="str">
        <f t="shared" ca="1" si="96"/>
        <v/>
      </c>
      <c r="G854" s="132" t="str">
        <f t="shared" ca="1" si="92"/>
        <v/>
      </c>
      <c r="H854" s="133" t="str">
        <f t="shared" ca="1" si="93"/>
        <v/>
      </c>
      <c r="I854" s="134" t="str">
        <f t="shared" ca="1" si="94"/>
        <v/>
      </c>
      <c r="J854" s="133" t="str">
        <f t="shared" ca="1" si="95"/>
        <v/>
      </c>
      <c r="K854" s="147" t="str">
        <f t="shared" ca="1" si="97"/>
        <v/>
      </c>
      <c r="L854" s="10"/>
      <c r="M854" s="9"/>
      <c r="N854" s="9"/>
      <c r="O854" s="9"/>
    </row>
    <row r="855" spans="2:15" x14ac:dyDescent="0.3">
      <c r="B855" s="9"/>
      <c r="C855" s="10"/>
      <c r="D855" s="130" t="str">
        <f t="shared" ca="1" si="91"/>
        <v/>
      </c>
      <c r="E855" s="13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132" t="str">
        <f t="shared" ca="1" si="96"/>
        <v/>
      </c>
      <c r="G855" s="132" t="str">
        <f t="shared" ca="1" si="92"/>
        <v/>
      </c>
      <c r="H855" s="133" t="str">
        <f t="shared" ca="1" si="93"/>
        <v/>
      </c>
      <c r="I855" s="134" t="str">
        <f t="shared" ca="1" si="94"/>
        <v/>
      </c>
      <c r="J855" s="133" t="str">
        <f t="shared" ca="1" si="95"/>
        <v/>
      </c>
      <c r="K855" s="147" t="str">
        <f t="shared" ca="1" si="97"/>
        <v/>
      </c>
      <c r="L855" s="10"/>
      <c r="M855" s="9"/>
      <c r="N855" s="9"/>
      <c r="O855" s="9"/>
    </row>
    <row r="856" spans="2:15" x14ac:dyDescent="0.3">
      <c r="B856" s="9"/>
      <c r="C856" s="10"/>
      <c r="D856" s="130" t="str">
        <f t="shared" ca="1" si="91"/>
        <v/>
      </c>
      <c r="E856" s="13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132" t="str">
        <f t="shared" ca="1" si="96"/>
        <v/>
      </c>
      <c r="G856" s="132" t="str">
        <f t="shared" ca="1" si="92"/>
        <v/>
      </c>
      <c r="H856" s="133" t="str">
        <f t="shared" ca="1" si="93"/>
        <v/>
      </c>
      <c r="I856" s="134" t="str">
        <f t="shared" ca="1" si="94"/>
        <v/>
      </c>
      <c r="J856" s="133" t="str">
        <f t="shared" ca="1" si="95"/>
        <v/>
      </c>
      <c r="K856" s="147" t="str">
        <f t="shared" ca="1" si="97"/>
        <v/>
      </c>
      <c r="L856" s="10"/>
      <c r="M856" s="9"/>
      <c r="N856" s="9"/>
      <c r="O856" s="9"/>
    </row>
    <row r="857" spans="2:15" x14ac:dyDescent="0.3">
      <c r="B857" s="9"/>
      <c r="C857" s="10"/>
      <c r="D857" s="130" t="str">
        <f t="shared" ca="1" si="91"/>
        <v/>
      </c>
      <c r="E857" s="13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132" t="str">
        <f t="shared" ca="1" si="96"/>
        <v/>
      </c>
      <c r="G857" s="132" t="str">
        <f t="shared" ca="1" si="92"/>
        <v/>
      </c>
      <c r="H857" s="133" t="str">
        <f t="shared" ca="1" si="93"/>
        <v/>
      </c>
      <c r="I857" s="134" t="str">
        <f t="shared" ca="1" si="94"/>
        <v/>
      </c>
      <c r="J857" s="133" t="str">
        <f t="shared" ca="1" si="95"/>
        <v/>
      </c>
      <c r="K857" s="147" t="str">
        <f t="shared" ca="1" si="97"/>
        <v/>
      </c>
      <c r="L857" s="10"/>
      <c r="M857" s="9"/>
      <c r="N857" s="9"/>
      <c r="O857" s="9"/>
    </row>
    <row r="858" spans="2:15" x14ac:dyDescent="0.3">
      <c r="B858" s="9"/>
      <c r="C858" s="10"/>
      <c r="D858" s="130" t="str">
        <f t="shared" ca="1" si="91"/>
        <v/>
      </c>
      <c r="E858" s="13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132" t="str">
        <f t="shared" ca="1" si="96"/>
        <v/>
      </c>
      <c r="G858" s="132" t="str">
        <f t="shared" ca="1" si="92"/>
        <v/>
      </c>
      <c r="H858" s="133" t="str">
        <f t="shared" ca="1" si="93"/>
        <v/>
      </c>
      <c r="I858" s="134" t="str">
        <f t="shared" ca="1" si="94"/>
        <v/>
      </c>
      <c r="J858" s="133" t="str">
        <f t="shared" ca="1" si="95"/>
        <v/>
      </c>
      <c r="K858" s="147" t="str">
        <f t="shared" ca="1" si="97"/>
        <v/>
      </c>
      <c r="L858" s="10"/>
      <c r="M858" s="9"/>
      <c r="N858" s="9"/>
      <c r="O858" s="9"/>
    </row>
    <row r="859" spans="2:15" x14ac:dyDescent="0.3">
      <c r="B859" s="9"/>
      <c r="C859" s="10"/>
      <c r="D859" s="130" t="str">
        <f t="shared" ca="1" si="91"/>
        <v/>
      </c>
      <c r="E859" s="13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132" t="str">
        <f t="shared" ca="1" si="96"/>
        <v/>
      </c>
      <c r="G859" s="132" t="str">
        <f t="shared" ca="1" si="92"/>
        <v/>
      </c>
      <c r="H859" s="133" t="str">
        <f t="shared" ca="1" si="93"/>
        <v/>
      </c>
      <c r="I859" s="134" t="str">
        <f t="shared" ca="1" si="94"/>
        <v/>
      </c>
      <c r="J859" s="133" t="str">
        <f t="shared" ca="1" si="95"/>
        <v/>
      </c>
      <c r="K859" s="147" t="str">
        <f t="shared" ca="1" si="97"/>
        <v/>
      </c>
      <c r="L859" s="10"/>
      <c r="M859" s="9"/>
      <c r="N859" s="9"/>
      <c r="O859" s="9"/>
    </row>
    <row r="860" spans="2:15" x14ac:dyDescent="0.3">
      <c r="B860" s="9"/>
      <c r="C860" s="10"/>
      <c r="D860" s="130" t="str">
        <f t="shared" ca="1" si="91"/>
        <v/>
      </c>
      <c r="E860" s="13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132" t="str">
        <f t="shared" ca="1" si="96"/>
        <v/>
      </c>
      <c r="G860" s="132" t="str">
        <f t="shared" ca="1" si="92"/>
        <v/>
      </c>
      <c r="H860" s="133" t="str">
        <f t="shared" ca="1" si="93"/>
        <v/>
      </c>
      <c r="I860" s="134" t="str">
        <f t="shared" ca="1" si="94"/>
        <v/>
      </c>
      <c r="J860" s="133" t="str">
        <f t="shared" ca="1" si="95"/>
        <v/>
      </c>
      <c r="K860" s="147" t="str">
        <f t="shared" ca="1" si="97"/>
        <v/>
      </c>
      <c r="L860" s="10"/>
      <c r="M860" s="9"/>
      <c r="N860" s="9"/>
      <c r="O860" s="9"/>
    </row>
    <row r="861" spans="2:15" x14ac:dyDescent="0.3">
      <c r="B861" s="9"/>
      <c r="C861" s="10"/>
      <c r="D861" s="130" t="str">
        <f t="shared" ca="1" si="91"/>
        <v/>
      </c>
      <c r="E861" s="13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132" t="str">
        <f t="shared" ca="1" si="96"/>
        <v/>
      </c>
      <c r="G861" s="132" t="str">
        <f t="shared" ca="1" si="92"/>
        <v/>
      </c>
      <c r="H861" s="133" t="str">
        <f t="shared" ca="1" si="93"/>
        <v/>
      </c>
      <c r="I861" s="134" t="str">
        <f t="shared" ca="1" si="94"/>
        <v/>
      </c>
      <c r="J861" s="133" t="str">
        <f t="shared" ca="1" si="95"/>
        <v/>
      </c>
      <c r="K861" s="147" t="str">
        <f t="shared" ca="1" si="97"/>
        <v/>
      </c>
      <c r="L861" s="10"/>
      <c r="M861" s="9"/>
      <c r="N861" s="9"/>
      <c r="O861" s="9"/>
    </row>
    <row r="862" spans="2:15" x14ac:dyDescent="0.3">
      <c r="B862" s="9"/>
      <c r="C862" s="10"/>
      <c r="D862" s="130" t="str">
        <f t="shared" ca="1" si="91"/>
        <v/>
      </c>
      <c r="E862" s="13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132" t="str">
        <f t="shared" ca="1" si="96"/>
        <v/>
      </c>
      <c r="G862" s="132" t="str">
        <f t="shared" ca="1" si="92"/>
        <v/>
      </c>
      <c r="H862" s="133" t="str">
        <f t="shared" ca="1" si="93"/>
        <v/>
      </c>
      <c r="I862" s="134" t="str">
        <f t="shared" ca="1" si="94"/>
        <v/>
      </c>
      <c r="J862" s="133" t="str">
        <f t="shared" ca="1" si="95"/>
        <v/>
      </c>
      <c r="K862" s="147" t="str">
        <f t="shared" ca="1" si="97"/>
        <v/>
      </c>
      <c r="L862" s="10"/>
      <c r="M862" s="9"/>
      <c r="N862" s="9"/>
      <c r="O862" s="9"/>
    </row>
    <row r="863" spans="2:15" x14ac:dyDescent="0.3">
      <c r="B863" s="9"/>
      <c r="C863" s="10"/>
      <c r="D863" s="130" t="str">
        <f t="shared" ca="1" si="91"/>
        <v/>
      </c>
      <c r="E863" s="13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132" t="str">
        <f t="shared" ca="1" si="96"/>
        <v/>
      </c>
      <c r="G863" s="132" t="str">
        <f t="shared" ca="1" si="92"/>
        <v/>
      </c>
      <c r="H863" s="133" t="str">
        <f t="shared" ca="1" si="93"/>
        <v/>
      </c>
      <c r="I863" s="134" t="str">
        <f t="shared" ca="1" si="94"/>
        <v/>
      </c>
      <c r="J863" s="133" t="str">
        <f t="shared" ca="1" si="95"/>
        <v/>
      </c>
      <c r="K863" s="147" t="str">
        <f t="shared" ca="1" si="97"/>
        <v/>
      </c>
      <c r="L863" s="10"/>
      <c r="M863" s="9"/>
      <c r="N863" s="9"/>
      <c r="O863" s="9"/>
    </row>
    <row r="864" spans="2:15" x14ac:dyDescent="0.3">
      <c r="B864" s="9"/>
      <c r="C864" s="10"/>
      <c r="D864" s="130" t="str">
        <f t="shared" ca="1" si="91"/>
        <v/>
      </c>
      <c r="E864" s="13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132" t="str">
        <f t="shared" ca="1" si="96"/>
        <v/>
      </c>
      <c r="G864" s="132" t="str">
        <f t="shared" ca="1" si="92"/>
        <v/>
      </c>
      <c r="H864" s="133" t="str">
        <f t="shared" ca="1" si="93"/>
        <v/>
      </c>
      <c r="I864" s="134" t="str">
        <f t="shared" ca="1" si="94"/>
        <v/>
      </c>
      <c r="J864" s="133" t="str">
        <f t="shared" ca="1" si="95"/>
        <v/>
      </c>
      <c r="K864" s="147" t="str">
        <f t="shared" ca="1" si="97"/>
        <v/>
      </c>
      <c r="L864" s="10"/>
      <c r="M864" s="9"/>
      <c r="N864" s="9"/>
      <c r="O864" s="9"/>
    </row>
    <row r="865" spans="2:15" x14ac:dyDescent="0.3">
      <c r="B865" s="9"/>
      <c r="C865" s="10"/>
      <c r="D865" s="130" t="str">
        <f t="shared" ca="1" si="91"/>
        <v/>
      </c>
      <c r="E865" s="13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132" t="str">
        <f t="shared" ca="1" si="96"/>
        <v/>
      </c>
      <c r="G865" s="132" t="str">
        <f t="shared" ca="1" si="92"/>
        <v/>
      </c>
      <c r="H865" s="133" t="str">
        <f t="shared" ca="1" si="93"/>
        <v/>
      </c>
      <c r="I865" s="134" t="str">
        <f t="shared" ca="1" si="94"/>
        <v/>
      </c>
      <c r="J865" s="133" t="str">
        <f t="shared" ca="1" si="95"/>
        <v/>
      </c>
      <c r="K865" s="147" t="str">
        <f t="shared" ca="1" si="97"/>
        <v/>
      </c>
      <c r="L865" s="10"/>
      <c r="M865" s="9"/>
      <c r="N865" s="9"/>
      <c r="O865" s="9"/>
    </row>
    <row r="866" spans="2:15" x14ac:dyDescent="0.3">
      <c r="B866" s="9"/>
      <c r="C866" s="10"/>
      <c r="D866" s="130" t="str">
        <f t="shared" ca="1" si="91"/>
        <v/>
      </c>
      <c r="E866" s="13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132" t="str">
        <f t="shared" ca="1" si="96"/>
        <v/>
      </c>
      <c r="G866" s="132" t="str">
        <f t="shared" ca="1" si="92"/>
        <v/>
      </c>
      <c r="H866" s="133" t="str">
        <f t="shared" ca="1" si="93"/>
        <v/>
      </c>
      <c r="I866" s="134" t="str">
        <f t="shared" ca="1" si="94"/>
        <v/>
      </c>
      <c r="J866" s="133" t="str">
        <f t="shared" ca="1" si="95"/>
        <v/>
      </c>
      <c r="K866" s="147" t="str">
        <f t="shared" ca="1" si="97"/>
        <v/>
      </c>
      <c r="L866" s="10"/>
      <c r="M866" s="9"/>
      <c r="N866" s="9"/>
      <c r="O866" s="9"/>
    </row>
    <row r="867" spans="2:15" x14ac:dyDescent="0.3">
      <c r="B867" s="9"/>
      <c r="C867" s="10"/>
      <c r="D867" s="130" t="str">
        <f t="shared" ca="1" si="91"/>
        <v/>
      </c>
      <c r="E867" s="13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132" t="str">
        <f t="shared" ca="1" si="96"/>
        <v/>
      </c>
      <c r="G867" s="132" t="str">
        <f t="shared" ca="1" si="92"/>
        <v/>
      </c>
      <c r="H867" s="133" t="str">
        <f t="shared" ca="1" si="93"/>
        <v/>
      </c>
      <c r="I867" s="134" t="str">
        <f t="shared" ca="1" si="94"/>
        <v/>
      </c>
      <c r="J867" s="133" t="str">
        <f t="shared" ca="1" si="95"/>
        <v/>
      </c>
      <c r="K867" s="147" t="str">
        <f t="shared" ca="1" si="97"/>
        <v/>
      </c>
      <c r="L867" s="10"/>
      <c r="M867" s="9"/>
      <c r="N867" s="9"/>
      <c r="O867" s="9"/>
    </row>
    <row r="868" spans="2:15" x14ac:dyDescent="0.3">
      <c r="B868" s="9"/>
      <c r="C868" s="10"/>
      <c r="D868" s="130" t="str">
        <f t="shared" ca="1" si="91"/>
        <v/>
      </c>
      <c r="E868" s="13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132" t="str">
        <f t="shared" ca="1" si="96"/>
        <v/>
      </c>
      <c r="G868" s="132" t="str">
        <f t="shared" ca="1" si="92"/>
        <v/>
      </c>
      <c r="H868" s="133" t="str">
        <f t="shared" ca="1" si="93"/>
        <v/>
      </c>
      <c r="I868" s="134" t="str">
        <f t="shared" ca="1" si="94"/>
        <v/>
      </c>
      <c r="J868" s="133" t="str">
        <f t="shared" ca="1" si="95"/>
        <v/>
      </c>
      <c r="K868" s="147" t="str">
        <f t="shared" ca="1" si="97"/>
        <v/>
      </c>
      <c r="L868" s="10"/>
      <c r="M868" s="9"/>
      <c r="N868" s="9"/>
      <c r="O868" s="9"/>
    </row>
    <row r="869" spans="2:15" x14ac:dyDescent="0.3">
      <c r="B869" s="9"/>
      <c r="C869" s="10"/>
      <c r="D869" s="130" t="str">
        <f t="shared" ca="1" si="91"/>
        <v/>
      </c>
      <c r="E869" s="13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132" t="str">
        <f t="shared" ca="1" si="96"/>
        <v/>
      </c>
      <c r="G869" s="132" t="str">
        <f t="shared" ca="1" si="92"/>
        <v/>
      </c>
      <c r="H869" s="133" t="str">
        <f t="shared" ca="1" si="93"/>
        <v/>
      </c>
      <c r="I869" s="134" t="str">
        <f t="shared" ca="1" si="94"/>
        <v/>
      </c>
      <c r="J869" s="133" t="str">
        <f t="shared" ca="1" si="95"/>
        <v/>
      </c>
      <c r="K869" s="147" t="str">
        <f t="shared" ca="1" si="97"/>
        <v/>
      </c>
      <c r="L869" s="10"/>
      <c r="M869" s="9"/>
      <c r="N869" s="9"/>
      <c r="O869" s="9"/>
    </row>
    <row r="870" spans="2:15" x14ac:dyDescent="0.3">
      <c r="B870" s="9"/>
      <c r="C870" s="10"/>
      <c r="D870" s="130" t="str">
        <f t="shared" ca="1" si="91"/>
        <v/>
      </c>
      <c r="E870" s="13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132" t="str">
        <f t="shared" ca="1" si="96"/>
        <v/>
      </c>
      <c r="G870" s="132" t="str">
        <f t="shared" ca="1" si="92"/>
        <v/>
      </c>
      <c r="H870" s="133" t="str">
        <f t="shared" ca="1" si="93"/>
        <v/>
      </c>
      <c r="I870" s="134" t="str">
        <f t="shared" ca="1" si="94"/>
        <v/>
      </c>
      <c r="J870" s="133" t="str">
        <f t="shared" ca="1" si="95"/>
        <v/>
      </c>
      <c r="K870" s="147" t="str">
        <f t="shared" ca="1" si="97"/>
        <v/>
      </c>
      <c r="L870" s="10"/>
      <c r="M870" s="9"/>
      <c r="N870" s="9"/>
      <c r="O870" s="9"/>
    </row>
    <row r="871" spans="2:15" x14ac:dyDescent="0.3">
      <c r="B871" s="9"/>
      <c r="C871" s="10"/>
      <c r="D871" s="130" t="str">
        <f t="shared" ca="1" si="91"/>
        <v/>
      </c>
      <c r="E871" s="13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132" t="str">
        <f t="shared" ca="1" si="96"/>
        <v/>
      </c>
      <c r="G871" s="132" t="str">
        <f t="shared" ca="1" si="92"/>
        <v/>
      </c>
      <c r="H871" s="133" t="str">
        <f t="shared" ca="1" si="93"/>
        <v/>
      </c>
      <c r="I871" s="134" t="str">
        <f t="shared" ca="1" si="94"/>
        <v/>
      </c>
      <c r="J871" s="133" t="str">
        <f t="shared" ca="1" si="95"/>
        <v/>
      </c>
      <c r="K871" s="147" t="str">
        <f t="shared" ca="1" si="97"/>
        <v/>
      </c>
      <c r="L871" s="10"/>
      <c r="M871" s="9"/>
      <c r="N871" s="9"/>
      <c r="O871" s="9"/>
    </row>
    <row r="872" spans="2:15" x14ac:dyDescent="0.3">
      <c r="B872" s="9"/>
      <c r="C872" s="10"/>
      <c r="D872" s="130" t="str">
        <f t="shared" ca="1" si="91"/>
        <v/>
      </c>
      <c r="E872" s="13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132" t="str">
        <f t="shared" ca="1" si="96"/>
        <v/>
      </c>
      <c r="G872" s="132" t="str">
        <f t="shared" ca="1" si="92"/>
        <v/>
      </c>
      <c r="H872" s="133" t="str">
        <f t="shared" ca="1" si="93"/>
        <v/>
      </c>
      <c r="I872" s="134" t="str">
        <f t="shared" ca="1" si="94"/>
        <v/>
      </c>
      <c r="J872" s="133" t="str">
        <f t="shared" ca="1" si="95"/>
        <v/>
      </c>
      <c r="K872" s="147" t="str">
        <f t="shared" ca="1" si="97"/>
        <v/>
      </c>
      <c r="L872" s="10"/>
      <c r="M872" s="9"/>
      <c r="N872" s="9"/>
      <c r="O872" s="9"/>
    </row>
    <row r="873" spans="2:15" x14ac:dyDescent="0.3">
      <c r="B873" s="9"/>
      <c r="C873" s="10"/>
      <c r="D873" s="130" t="str">
        <f t="shared" ca="1" si="91"/>
        <v/>
      </c>
      <c r="E873" s="13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132" t="str">
        <f t="shared" ca="1" si="96"/>
        <v/>
      </c>
      <c r="G873" s="132" t="str">
        <f t="shared" ca="1" si="92"/>
        <v/>
      </c>
      <c r="H873" s="133" t="str">
        <f t="shared" ca="1" si="93"/>
        <v/>
      </c>
      <c r="I873" s="134" t="str">
        <f t="shared" ca="1" si="94"/>
        <v/>
      </c>
      <c r="J873" s="133" t="str">
        <f t="shared" ca="1" si="95"/>
        <v/>
      </c>
      <c r="K873" s="147" t="str">
        <f t="shared" ca="1" si="97"/>
        <v/>
      </c>
      <c r="L873" s="10"/>
      <c r="M873" s="9"/>
      <c r="N873" s="9"/>
      <c r="O873" s="9"/>
    </row>
    <row r="874" spans="2:15" x14ac:dyDescent="0.3">
      <c r="B874" s="9"/>
      <c r="C874" s="10"/>
      <c r="D874" s="130" t="str">
        <f t="shared" ca="1" si="91"/>
        <v/>
      </c>
      <c r="E874" s="13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132" t="str">
        <f t="shared" ca="1" si="96"/>
        <v/>
      </c>
      <c r="G874" s="132" t="str">
        <f t="shared" ca="1" si="92"/>
        <v/>
      </c>
      <c r="H874" s="133" t="str">
        <f t="shared" ca="1" si="93"/>
        <v/>
      </c>
      <c r="I874" s="134" t="str">
        <f t="shared" ca="1" si="94"/>
        <v/>
      </c>
      <c r="J874" s="133" t="str">
        <f t="shared" ca="1" si="95"/>
        <v/>
      </c>
      <c r="K874" s="147" t="str">
        <f t="shared" ca="1" si="97"/>
        <v/>
      </c>
      <c r="L874" s="10"/>
      <c r="M874" s="9"/>
      <c r="N874" s="9"/>
      <c r="O874" s="9"/>
    </row>
    <row r="875" spans="2:15" x14ac:dyDescent="0.3">
      <c r="B875" s="9"/>
      <c r="C875" s="10"/>
      <c r="D875" s="130" t="str">
        <f t="shared" ca="1" si="91"/>
        <v/>
      </c>
      <c r="E875" s="13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132" t="str">
        <f t="shared" ca="1" si="96"/>
        <v/>
      </c>
      <c r="G875" s="132" t="str">
        <f t="shared" ca="1" si="92"/>
        <v/>
      </c>
      <c r="H875" s="133" t="str">
        <f t="shared" ca="1" si="93"/>
        <v/>
      </c>
      <c r="I875" s="134" t="str">
        <f t="shared" ca="1" si="94"/>
        <v/>
      </c>
      <c r="J875" s="133" t="str">
        <f t="shared" ca="1" si="95"/>
        <v/>
      </c>
      <c r="K875" s="147" t="str">
        <f t="shared" ca="1" si="97"/>
        <v/>
      </c>
      <c r="L875" s="10"/>
      <c r="M875" s="9"/>
      <c r="N875" s="9"/>
      <c r="O875" s="9"/>
    </row>
    <row r="876" spans="2:15" x14ac:dyDescent="0.3">
      <c r="B876" s="9"/>
      <c r="C876" s="10"/>
      <c r="D876" s="130" t="str">
        <f t="shared" ca="1" si="91"/>
        <v/>
      </c>
      <c r="E876" s="13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132" t="str">
        <f t="shared" ca="1" si="96"/>
        <v/>
      </c>
      <c r="G876" s="132" t="str">
        <f t="shared" ca="1" si="92"/>
        <v/>
      </c>
      <c r="H876" s="133" t="str">
        <f t="shared" ca="1" si="93"/>
        <v/>
      </c>
      <c r="I876" s="134" t="str">
        <f t="shared" ca="1" si="94"/>
        <v/>
      </c>
      <c r="J876" s="133" t="str">
        <f t="shared" ca="1" si="95"/>
        <v/>
      </c>
      <c r="K876" s="147" t="str">
        <f t="shared" ca="1" si="97"/>
        <v/>
      </c>
      <c r="L876" s="10"/>
      <c r="M876" s="9"/>
      <c r="N876" s="9"/>
      <c r="O876" s="9"/>
    </row>
    <row r="877" spans="2:15" x14ac:dyDescent="0.3">
      <c r="B877" s="9"/>
      <c r="C877" s="10"/>
      <c r="D877" s="130" t="str">
        <f t="shared" ca="1" si="91"/>
        <v/>
      </c>
      <c r="E877" s="13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132" t="str">
        <f t="shared" ca="1" si="96"/>
        <v/>
      </c>
      <c r="G877" s="132" t="str">
        <f t="shared" ca="1" si="92"/>
        <v/>
      </c>
      <c r="H877" s="133" t="str">
        <f t="shared" ca="1" si="93"/>
        <v/>
      </c>
      <c r="I877" s="134" t="str">
        <f t="shared" ca="1" si="94"/>
        <v/>
      </c>
      <c r="J877" s="133" t="str">
        <f t="shared" ca="1" si="95"/>
        <v/>
      </c>
      <c r="K877" s="147" t="str">
        <f t="shared" ca="1" si="97"/>
        <v/>
      </c>
      <c r="L877" s="10"/>
      <c r="M877" s="9"/>
      <c r="N877" s="9"/>
      <c r="O877" s="9"/>
    </row>
    <row r="878" spans="2:15" x14ac:dyDescent="0.3">
      <c r="B878" s="9"/>
      <c r="C878" s="10"/>
      <c r="D878" s="130" t="str">
        <f t="shared" ca="1" si="91"/>
        <v/>
      </c>
      <c r="E878" s="13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132" t="str">
        <f t="shared" ca="1" si="96"/>
        <v/>
      </c>
      <c r="G878" s="132" t="str">
        <f t="shared" ca="1" si="92"/>
        <v/>
      </c>
      <c r="H878" s="133" t="str">
        <f t="shared" ca="1" si="93"/>
        <v/>
      </c>
      <c r="I878" s="134" t="str">
        <f t="shared" ca="1" si="94"/>
        <v/>
      </c>
      <c r="J878" s="133" t="str">
        <f t="shared" ca="1" si="95"/>
        <v/>
      </c>
      <c r="K878" s="147" t="str">
        <f t="shared" ca="1" si="97"/>
        <v/>
      </c>
      <c r="L878" s="10"/>
      <c r="M878" s="9"/>
      <c r="N878" s="9"/>
      <c r="O878" s="9"/>
    </row>
    <row r="879" spans="2:15" x14ac:dyDescent="0.3">
      <c r="B879" s="9"/>
      <c r="C879" s="10"/>
      <c r="D879" s="130" t="str">
        <f t="shared" ca="1" si="91"/>
        <v/>
      </c>
      <c r="E879" s="13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132" t="str">
        <f t="shared" ca="1" si="96"/>
        <v/>
      </c>
      <c r="G879" s="132" t="str">
        <f t="shared" ca="1" si="92"/>
        <v/>
      </c>
      <c r="H879" s="133" t="str">
        <f t="shared" ca="1" si="93"/>
        <v/>
      </c>
      <c r="I879" s="134" t="str">
        <f t="shared" ca="1" si="94"/>
        <v/>
      </c>
      <c r="J879" s="133" t="str">
        <f t="shared" ca="1" si="95"/>
        <v/>
      </c>
      <c r="K879" s="147" t="str">
        <f t="shared" ca="1" si="97"/>
        <v/>
      </c>
      <c r="L879" s="10"/>
      <c r="M879" s="9"/>
      <c r="N879" s="9"/>
      <c r="O879" s="9"/>
    </row>
    <row r="880" spans="2:15" x14ac:dyDescent="0.3">
      <c r="B880" s="9"/>
      <c r="C880" s="10"/>
      <c r="D880" s="130" t="str">
        <f t="shared" ca="1" si="91"/>
        <v/>
      </c>
      <c r="E880" s="13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132" t="str">
        <f t="shared" ca="1" si="96"/>
        <v/>
      </c>
      <c r="G880" s="132" t="str">
        <f t="shared" ca="1" si="92"/>
        <v/>
      </c>
      <c r="H880" s="133" t="str">
        <f t="shared" ca="1" si="93"/>
        <v/>
      </c>
      <c r="I880" s="134" t="str">
        <f t="shared" ca="1" si="94"/>
        <v/>
      </c>
      <c r="J880" s="133" t="str">
        <f t="shared" ca="1" si="95"/>
        <v/>
      </c>
      <c r="K880" s="147" t="str">
        <f t="shared" ca="1" si="97"/>
        <v/>
      </c>
      <c r="L880" s="10"/>
      <c r="M880" s="9"/>
      <c r="N880" s="9"/>
      <c r="O880" s="9"/>
    </row>
    <row r="881" spans="2:15" x14ac:dyDescent="0.3">
      <c r="B881" s="9"/>
      <c r="C881" s="10"/>
      <c r="D881" s="130" t="str">
        <f t="shared" ca="1" si="91"/>
        <v/>
      </c>
      <c r="E881" s="13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132" t="str">
        <f t="shared" ca="1" si="96"/>
        <v/>
      </c>
      <c r="G881" s="132" t="str">
        <f t="shared" ca="1" si="92"/>
        <v/>
      </c>
      <c r="H881" s="133" t="str">
        <f t="shared" ca="1" si="93"/>
        <v/>
      </c>
      <c r="I881" s="134" t="str">
        <f t="shared" ca="1" si="94"/>
        <v/>
      </c>
      <c r="J881" s="133" t="str">
        <f t="shared" ca="1" si="95"/>
        <v/>
      </c>
      <c r="K881" s="147" t="str">
        <f t="shared" ca="1" si="97"/>
        <v/>
      </c>
      <c r="L881" s="10"/>
      <c r="M881" s="9"/>
      <c r="N881" s="9"/>
      <c r="O881" s="9"/>
    </row>
    <row r="882" spans="2:15" x14ac:dyDescent="0.3">
      <c r="B882" s="9"/>
      <c r="C882" s="10"/>
      <c r="D882" s="130" t="str">
        <f t="shared" ca="1" si="91"/>
        <v/>
      </c>
      <c r="E882" s="13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132" t="str">
        <f t="shared" ca="1" si="96"/>
        <v/>
      </c>
      <c r="G882" s="132" t="str">
        <f t="shared" ca="1" si="92"/>
        <v/>
      </c>
      <c r="H882" s="133" t="str">
        <f t="shared" ca="1" si="93"/>
        <v/>
      </c>
      <c r="I882" s="134" t="str">
        <f t="shared" ca="1" si="94"/>
        <v/>
      </c>
      <c r="J882" s="133" t="str">
        <f t="shared" ca="1" si="95"/>
        <v/>
      </c>
      <c r="K882" s="147" t="str">
        <f t="shared" ca="1" si="97"/>
        <v/>
      </c>
      <c r="L882" s="10"/>
      <c r="M882" s="9"/>
      <c r="N882" s="9"/>
      <c r="O882" s="9"/>
    </row>
    <row r="883" spans="2:15" x14ac:dyDescent="0.3">
      <c r="B883" s="9"/>
      <c r="C883" s="10"/>
      <c r="D883" s="130" t="str">
        <f t="shared" ca="1" si="91"/>
        <v/>
      </c>
      <c r="E883" s="13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132" t="str">
        <f t="shared" ca="1" si="96"/>
        <v/>
      </c>
      <c r="G883" s="132" t="str">
        <f t="shared" ca="1" si="92"/>
        <v/>
      </c>
      <c r="H883" s="133" t="str">
        <f t="shared" ca="1" si="93"/>
        <v/>
      </c>
      <c r="I883" s="134" t="str">
        <f t="shared" ca="1" si="94"/>
        <v/>
      </c>
      <c r="J883" s="133" t="str">
        <f t="shared" ca="1" si="95"/>
        <v/>
      </c>
      <c r="K883" s="147" t="str">
        <f t="shared" ca="1" si="97"/>
        <v/>
      </c>
      <c r="L883" s="10"/>
      <c r="M883" s="9"/>
      <c r="N883" s="9"/>
      <c r="O883" s="9"/>
    </row>
    <row r="884" spans="2:15" x14ac:dyDescent="0.3">
      <c r="B884" s="9"/>
      <c r="C884" s="10"/>
      <c r="D884" s="130" t="str">
        <f t="shared" ca="1" si="91"/>
        <v/>
      </c>
      <c r="E884" s="13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132" t="str">
        <f t="shared" ca="1" si="96"/>
        <v/>
      </c>
      <c r="G884" s="132" t="str">
        <f t="shared" ca="1" si="92"/>
        <v/>
      </c>
      <c r="H884" s="133" t="str">
        <f t="shared" ca="1" si="93"/>
        <v/>
      </c>
      <c r="I884" s="134" t="str">
        <f t="shared" ca="1" si="94"/>
        <v/>
      </c>
      <c r="J884" s="133" t="str">
        <f t="shared" ca="1" si="95"/>
        <v/>
      </c>
      <c r="K884" s="147" t="str">
        <f t="shared" ca="1" si="97"/>
        <v/>
      </c>
      <c r="L884" s="10"/>
      <c r="M884" s="9"/>
      <c r="N884" s="9"/>
      <c r="O884" s="9"/>
    </row>
    <row r="885" spans="2:15" x14ac:dyDescent="0.3">
      <c r="B885" s="9"/>
      <c r="C885" s="10"/>
      <c r="D885" s="130" t="str">
        <f t="shared" ca="1" si="91"/>
        <v/>
      </c>
      <c r="E885" s="13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132" t="str">
        <f t="shared" ca="1" si="96"/>
        <v/>
      </c>
      <c r="G885" s="132" t="str">
        <f t="shared" ca="1" si="92"/>
        <v/>
      </c>
      <c r="H885" s="133" t="str">
        <f t="shared" ca="1" si="93"/>
        <v/>
      </c>
      <c r="I885" s="134" t="str">
        <f t="shared" ca="1" si="94"/>
        <v/>
      </c>
      <c r="J885" s="133" t="str">
        <f t="shared" ca="1" si="95"/>
        <v/>
      </c>
      <c r="K885" s="147" t="str">
        <f t="shared" ca="1" si="97"/>
        <v/>
      </c>
      <c r="L885" s="10"/>
      <c r="M885" s="9"/>
      <c r="N885" s="9"/>
      <c r="O885" s="9"/>
    </row>
    <row r="886" spans="2:15" x14ac:dyDescent="0.3">
      <c r="B886" s="9"/>
      <c r="C886" s="10"/>
      <c r="D886" s="130" t="str">
        <f t="shared" ca="1" si="91"/>
        <v/>
      </c>
      <c r="E886" s="13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132" t="str">
        <f t="shared" ca="1" si="96"/>
        <v/>
      </c>
      <c r="G886" s="132" t="str">
        <f t="shared" ca="1" si="92"/>
        <v/>
      </c>
      <c r="H886" s="133" t="str">
        <f t="shared" ca="1" si="93"/>
        <v/>
      </c>
      <c r="I886" s="134" t="str">
        <f t="shared" ca="1" si="94"/>
        <v/>
      </c>
      <c r="J886" s="133" t="str">
        <f t="shared" ca="1" si="95"/>
        <v/>
      </c>
      <c r="K886" s="147" t="str">
        <f t="shared" ca="1" si="97"/>
        <v/>
      </c>
      <c r="L886" s="10"/>
      <c r="M886" s="9"/>
      <c r="N886" s="9"/>
      <c r="O886" s="9"/>
    </row>
    <row r="887" spans="2:15" x14ac:dyDescent="0.3">
      <c r="B887" s="9"/>
      <c r="C887" s="10"/>
      <c r="D887" s="130" t="str">
        <f t="shared" ca="1" si="91"/>
        <v/>
      </c>
      <c r="E887" s="13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132" t="str">
        <f t="shared" ca="1" si="96"/>
        <v/>
      </c>
      <c r="G887" s="132" t="str">
        <f t="shared" ca="1" si="92"/>
        <v/>
      </c>
      <c r="H887" s="133" t="str">
        <f t="shared" ca="1" si="93"/>
        <v/>
      </c>
      <c r="I887" s="134" t="str">
        <f t="shared" ca="1" si="94"/>
        <v/>
      </c>
      <c r="J887" s="133" t="str">
        <f t="shared" ca="1" si="95"/>
        <v/>
      </c>
      <c r="K887" s="147" t="str">
        <f t="shared" ca="1" si="97"/>
        <v/>
      </c>
      <c r="L887" s="10"/>
      <c r="M887" s="9"/>
      <c r="N887" s="9"/>
      <c r="O887" s="9"/>
    </row>
    <row r="888" spans="2:15" x14ac:dyDescent="0.3">
      <c r="B888" s="9"/>
      <c r="C888" s="10"/>
      <c r="D888" s="130" t="str">
        <f t="shared" ca="1" si="91"/>
        <v/>
      </c>
      <c r="E888" s="13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132" t="str">
        <f t="shared" ca="1" si="96"/>
        <v/>
      </c>
      <c r="G888" s="132" t="str">
        <f t="shared" ca="1" si="92"/>
        <v/>
      </c>
      <c r="H888" s="133" t="str">
        <f t="shared" ca="1" si="93"/>
        <v/>
      </c>
      <c r="I888" s="134" t="str">
        <f t="shared" ca="1" si="94"/>
        <v/>
      </c>
      <c r="J888" s="133" t="str">
        <f t="shared" ca="1" si="95"/>
        <v/>
      </c>
      <c r="K888" s="147" t="str">
        <f t="shared" ca="1" si="97"/>
        <v/>
      </c>
      <c r="L888" s="10"/>
      <c r="M888" s="9"/>
      <c r="N888" s="9"/>
      <c r="O888" s="9"/>
    </row>
    <row r="889" spans="2:15" x14ac:dyDescent="0.3">
      <c r="B889" s="9"/>
      <c r="C889" s="10"/>
      <c r="D889" s="130" t="str">
        <f t="shared" ca="1" si="91"/>
        <v/>
      </c>
      <c r="E889" s="13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132" t="str">
        <f t="shared" ca="1" si="96"/>
        <v/>
      </c>
      <c r="G889" s="132" t="str">
        <f t="shared" ca="1" si="92"/>
        <v/>
      </c>
      <c r="H889" s="133" t="str">
        <f t="shared" ca="1" si="93"/>
        <v/>
      </c>
      <c r="I889" s="134" t="str">
        <f t="shared" ca="1" si="94"/>
        <v/>
      </c>
      <c r="J889" s="133" t="str">
        <f t="shared" ca="1" si="95"/>
        <v/>
      </c>
      <c r="K889" s="147" t="str">
        <f t="shared" ca="1" si="97"/>
        <v/>
      </c>
      <c r="L889" s="10"/>
      <c r="M889" s="9"/>
      <c r="N889" s="9"/>
      <c r="O889" s="9"/>
    </row>
    <row r="890" spans="2:15" x14ac:dyDescent="0.3">
      <c r="B890" s="9"/>
      <c r="C890" s="10"/>
      <c r="D890" s="130" t="str">
        <f t="shared" ca="1" si="91"/>
        <v/>
      </c>
      <c r="E890" s="13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132" t="str">
        <f t="shared" ca="1" si="96"/>
        <v/>
      </c>
      <c r="G890" s="132" t="str">
        <f t="shared" ca="1" si="92"/>
        <v/>
      </c>
      <c r="H890" s="133" t="str">
        <f t="shared" ca="1" si="93"/>
        <v/>
      </c>
      <c r="I890" s="134" t="str">
        <f t="shared" ca="1" si="94"/>
        <v/>
      </c>
      <c r="J890" s="133" t="str">
        <f t="shared" ca="1" si="95"/>
        <v/>
      </c>
      <c r="K890" s="147" t="str">
        <f t="shared" ca="1" si="97"/>
        <v/>
      </c>
      <c r="L890" s="10"/>
      <c r="M890" s="9"/>
      <c r="N890" s="9"/>
      <c r="O890" s="9"/>
    </row>
    <row r="891" spans="2:15" x14ac:dyDescent="0.3">
      <c r="B891" s="9"/>
      <c r="C891" s="10"/>
      <c r="D891" s="130" t="str">
        <f t="shared" ca="1" si="91"/>
        <v/>
      </c>
      <c r="E891" s="13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132" t="str">
        <f t="shared" ca="1" si="96"/>
        <v/>
      </c>
      <c r="G891" s="132" t="str">
        <f t="shared" ca="1" si="92"/>
        <v/>
      </c>
      <c r="H891" s="133" t="str">
        <f t="shared" ca="1" si="93"/>
        <v/>
      </c>
      <c r="I891" s="134" t="str">
        <f t="shared" ca="1" si="94"/>
        <v/>
      </c>
      <c r="J891" s="133" t="str">
        <f t="shared" ca="1" si="95"/>
        <v/>
      </c>
      <c r="K891" s="147" t="str">
        <f t="shared" ca="1" si="97"/>
        <v/>
      </c>
      <c r="L891" s="10"/>
      <c r="M891" s="9"/>
      <c r="N891" s="9"/>
      <c r="O891" s="9"/>
    </row>
    <row r="892" spans="2:15" x14ac:dyDescent="0.3">
      <c r="B892" s="9"/>
      <c r="C892" s="10"/>
      <c r="D892" s="130" t="str">
        <f t="shared" ca="1" si="91"/>
        <v/>
      </c>
      <c r="E892" s="13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132" t="str">
        <f t="shared" ca="1" si="96"/>
        <v/>
      </c>
      <c r="G892" s="132" t="str">
        <f t="shared" ca="1" si="92"/>
        <v/>
      </c>
      <c r="H892" s="133" t="str">
        <f t="shared" ca="1" si="93"/>
        <v/>
      </c>
      <c r="I892" s="134" t="str">
        <f t="shared" ca="1" si="94"/>
        <v/>
      </c>
      <c r="J892" s="133" t="str">
        <f t="shared" ca="1" si="95"/>
        <v/>
      </c>
      <c r="K892" s="147" t="str">
        <f t="shared" ca="1" si="97"/>
        <v/>
      </c>
      <c r="L892" s="10"/>
      <c r="M892" s="9"/>
      <c r="N892" s="9"/>
      <c r="O892" s="9"/>
    </row>
    <row r="893" spans="2:15" x14ac:dyDescent="0.3">
      <c r="B893" s="9"/>
      <c r="C893" s="10"/>
      <c r="D893" s="130" t="str">
        <f t="shared" ca="1" si="91"/>
        <v/>
      </c>
      <c r="E893" s="13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132" t="str">
        <f t="shared" ca="1" si="96"/>
        <v/>
      </c>
      <c r="G893" s="132" t="str">
        <f t="shared" ca="1" si="92"/>
        <v/>
      </c>
      <c r="H893" s="133" t="str">
        <f t="shared" ca="1" si="93"/>
        <v/>
      </c>
      <c r="I893" s="134" t="str">
        <f t="shared" ca="1" si="94"/>
        <v/>
      </c>
      <c r="J893" s="133" t="str">
        <f t="shared" ca="1" si="95"/>
        <v/>
      </c>
      <c r="K893" s="147" t="str">
        <f t="shared" ca="1" si="97"/>
        <v/>
      </c>
      <c r="L893" s="10"/>
      <c r="M893" s="9"/>
      <c r="N893" s="9"/>
      <c r="O893" s="9"/>
    </row>
    <row r="894" spans="2:15" x14ac:dyDescent="0.3">
      <c r="B894" s="9"/>
      <c r="C894" s="10"/>
      <c r="D894" s="130" t="str">
        <f t="shared" ca="1" si="91"/>
        <v/>
      </c>
      <c r="E894" s="13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132" t="str">
        <f t="shared" ca="1" si="96"/>
        <v/>
      </c>
      <c r="G894" s="132" t="str">
        <f t="shared" ca="1" si="92"/>
        <v/>
      </c>
      <c r="H894" s="133" t="str">
        <f t="shared" ca="1" si="93"/>
        <v/>
      </c>
      <c r="I894" s="134" t="str">
        <f t="shared" ca="1" si="94"/>
        <v/>
      </c>
      <c r="J894" s="133" t="str">
        <f t="shared" ca="1" si="95"/>
        <v/>
      </c>
      <c r="K894" s="147" t="str">
        <f t="shared" ca="1" si="97"/>
        <v/>
      </c>
      <c r="L894" s="10"/>
      <c r="M894" s="9"/>
      <c r="N894" s="9"/>
      <c r="O894" s="9"/>
    </row>
    <row r="895" spans="2:15" x14ac:dyDescent="0.3">
      <c r="B895" s="9"/>
      <c r="C895" s="10"/>
      <c r="D895" s="130" t="str">
        <f t="shared" ca="1" si="91"/>
        <v/>
      </c>
      <c r="E895" s="13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132" t="str">
        <f t="shared" ca="1" si="96"/>
        <v/>
      </c>
      <c r="G895" s="132" t="str">
        <f t="shared" ca="1" si="92"/>
        <v/>
      </c>
      <c r="H895" s="133" t="str">
        <f t="shared" ca="1" si="93"/>
        <v/>
      </c>
      <c r="I895" s="134" t="str">
        <f t="shared" ca="1" si="94"/>
        <v/>
      </c>
      <c r="J895" s="133" t="str">
        <f t="shared" ca="1" si="95"/>
        <v/>
      </c>
      <c r="K895" s="147" t="str">
        <f t="shared" ca="1" si="97"/>
        <v/>
      </c>
      <c r="L895" s="10"/>
      <c r="M895" s="9"/>
      <c r="N895" s="9"/>
      <c r="O895" s="9"/>
    </row>
    <row r="896" spans="2:15" x14ac:dyDescent="0.3">
      <c r="B896" s="9"/>
      <c r="C896" s="10"/>
      <c r="D896" s="130" t="str">
        <f t="shared" ca="1" si="91"/>
        <v/>
      </c>
      <c r="E896" s="13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132" t="str">
        <f t="shared" ca="1" si="96"/>
        <v/>
      </c>
      <c r="G896" s="132" t="str">
        <f t="shared" ca="1" si="92"/>
        <v/>
      </c>
      <c r="H896" s="133" t="str">
        <f t="shared" ca="1" si="93"/>
        <v/>
      </c>
      <c r="I896" s="134" t="str">
        <f t="shared" ca="1" si="94"/>
        <v/>
      </c>
      <c r="J896" s="133" t="str">
        <f t="shared" ca="1" si="95"/>
        <v/>
      </c>
      <c r="K896" s="147" t="str">
        <f t="shared" ca="1" si="97"/>
        <v/>
      </c>
      <c r="L896" s="10"/>
      <c r="M896" s="9"/>
      <c r="N896" s="9"/>
      <c r="O896" s="9"/>
    </row>
    <row r="897" spans="2:15" x14ac:dyDescent="0.3">
      <c r="B897" s="9"/>
      <c r="C897" s="10"/>
      <c r="D897" s="130" t="str">
        <f t="shared" ca="1" si="91"/>
        <v/>
      </c>
      <c r="E897" s="13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132" t="str">
        <f t="shared" ca="1" si="96"/>
        <v/>
      </c>
      <c r="G897" s="132" t="str">
        <f t="shared" ca="1" si="92"/>
        <v/>
      </c>
      <c r="H897" s="133" t="str">
        <f t="shared" ca="1" si="93"/>
        <v/>
      </c>
      <c r="I897" s="134" t="str">
        <f t="shared" ca="1" si="94"/>
        <v/>
      </c>
      <c r="J897" s="133" t="str">
        <f t="shared" ca="1" si="95"/>
        <v/>
      </c>
      <c r="K897" s="147" t="str">
        <f t="shared" ca="1" si="97"/>
        <v/>
      </c>
      <c r="L897" s="10"/>
      <c r="M897" s="9"/>
      <c r="N897" s="9"/>
      <c r="O897" s="9"/>
    </row>
    <row r="898" spans="2:15" x14ac:dyDescent="0.3">
      <c r="B898" s="9"/>
      <c r="C898" s="10"/>
      <c r="D898" s="130" t="str">
        <f t="shared" ca="1" si="91"/>
        <v/>
      </c>
      <c r="E898" s="13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132" t="str">
        <f t="shared" ca="1" si="96"/>
        <v/>
      </c>
      <c r="G898" s="132" t="str">
        <f t="shared" ca="1" si="92"/>
        <v/>
      </c>
      <c r="H898" s="133" t="str">
        <f t="shared" ca="1" si="93"/>
        <v/>
      </c>
      <c r="I898" s="134" t="str">
        <f t="shared" ca="1" si="94"/>
        <v/>
      </c>
      <c r="J898" s="133" t="str">
        <f t="shared" ca="1" si="95"/>
        <v/>
      </c>
      <c r="K898" s="147" t="str">
        <f t="shared" ca="1" si="97"/>
        <v/>
      </c>
      <c r="L898" s="10"/>
      <c r="M898" s="9"/>
      <c r="N898" s="9"/>
      <c r="O898" s="9"/>
    </row>
    <row r="899" spans="2:15" x14ac:dyDescent="0.3">
      <c r="B899" s="9"/>
      <c r="C899" s="10"/>
      <c r="D899" s="130" t="str">
        <f t="shared" ca="1" si="91"/>
        <v/>
      </c>
      <c r="E899" s="13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132" t="str">
        <f t="shared" ca="1" si="96"/>
        <v/>
      </c>
      <c r="G899" s="132" t="str">
        <f t="shared" ca="1" si="92"/>
        <v/>
      </c>
      <c r="H899" s="133" t="str">
        <f t="shared" ca="1" si="93"/>
        <v/>
      </c>
      <c r="I899" s="134" t="str">
        <f t="shared" ca="1" si="94"/>
        <v/>
      </c>
      <c r="J899" s="133" t="str">
        <f t="shared" ca="1" si="95"/>
        <v/>
      </c>
      <c r="K899" s="147" t="str">
        <f t="shared" ca="1" si="97"/>
        <v/>
      </c>
      <c r="L899" s="10"/>
      <c r="M899" s="9"/>
      <c r="N899" s="9"/>
      <c r="O899" s="9"/>
    </row>
    <row r="900" spans="2:15" x14ac:dyDescent="0.3">
      <c r="B900" s="9"/>
      <c r="C900" s="10"/>
      <c r="D900" s="130" t="str">
        <f t="shared" ca="1" si="91"/>
        <v/>
      </c>
      <c r="E900" s="13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132" t="str">
        <f t="shared" ca="1" si="96"/>
        <v/>
      </c>
      <c r="G900" s="132" t="str">
        <f t="shared" ca="1" si="92"/>
        <v/>
      </c>
      <c r="H900" s="133" t="str">
        <f t="shared" ca="1" si="93"/>
        <v/>
      </c>
      <c r="I900" s="134" t="str">
        <f t="shared" ca="1" si="94"/>
        <v/>
      </c>
      <c r="J900" s="133" t="str">
        <f t="shared" ca="1" si="95"/>
        <v/>
      </c>
      <c r="K900" s="147" t="str">
        <f t="shared" ca="1" si="97"/>
        <v/>
      </c>
      <c r="L900" s="10"/>
      <c r="M900" s="9"/>
      <c r="N900" s="9"/>
      <c r="O900" s="9"/>
    </row>
    <row r="901" spans="2:15" x14ac:dyDescent="0.3">
      <c r="B901" s="9"/>
      <c r="C901" s="10"/>
      <c r="D901" s="130" t="str">
        <f t="shared" ca="1" si="91"/>
        <v/>
      </c>
      <c r="E901" s="13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132" t="str">
        <f t="shared" ca="1" si="96"/>
        <v/>
      </c>
      <c r="G901" s="132" t="str">
        <f t="shared" ca="1" si="92"/>
        <v/>
      </c>
      <c r="H901" s="133" t="str">
        <f t="shared" ca="1" si="93"/>
        <v/>
      </c>
      <c r="I901" s="134" t="str">
        <f t="shared" ca="1" si="94"/>
        <v/>
      </c>
      <c r="J901" s="133" t="str">
        <f t="shared" ca="1" si="95"/>
        <v/>
      </c>
      <c r="K901" s="147" t="str">
        <f t="shared" ca="1" si="97"/>
        <v/>
      </c>
      <c r="L901" s="10"/>
      <c r="M901" s="9"/>
      <c r="N901" s="9"/>
      <c r="O901" s="9"/>
    </row>
    <row r="902" spans="2:15" x14ac:dyDescent="0.3">
      <c r="B902" s="9"/>
      <c r="C902" s="10"/>
      <c r="D902" s="130" t="str">
        <f t="shared" ca="1" si="91"/>
        <v/>
      </c>
      <c r="E902" s="13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132" t="str">
        <f t="shared" ca="1" si="96"/>
        <v/>
      </c>
      <c r="G902" s="132" t="str">
        <f t="shared" ca="1" si="92"/>
        <v/>
      </c>
      <c r="H902" s="133" t="str">
        <f t="shared" ca="1" si="93"/>
        <v/>
      </c>
      <c r="I902" s="134" t="str">
        <f t="shared" ca="1" si="94"/>
        <v/>
      </c>
      <c r="J902" s="133" t="str">
        <f t="shared" ca="1" si="95"/>
        <v/>
      </c>
      <c r="K902" s="147" t="str">
        <f t="shared" ca="1" si="97"/>
        <v/>
      </c>
      <c r="L902" s="10"/>
      <c r="M902" s="9"/>
      <c r="N902" s="9"/>
      <c r="O902" s="9"/>
    </row>
    <row r="903" spans="2:15" x14ac:dyDescent="0.3">
      <c r="B903" s="9"/>
      <c r="C903" s="10"/>
      <c r="D903" s="130" t="str">
        <f t="shared" ca="1" si="91"/>
        <v/>
      </c>
      <c r="E903" s="13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132" t="str">
        <f t="shared" ca="1" si="96"/>
        <v/>
      </c>
      <c r="G903" s="132" t="str">
        <f t="shared" ca="1" si="92"/>
        <v/>
      </c>
      <c r="H903" s="133" t="str">
        <f t="shared" ca="1" si="93"/>
        <v/>
      </c>
      <c r="I903" s="134" t="str">
        <f t="shared" ca="1" si="94"/>
        <v/>
      </c>
      <c r="J903" s="133" t="str">
        <f t="shared" ca="1" si="95"/>
        <v/>
      </c>
      <c r="K903" s="147" t="str">
        <f t="shared" ca="1" si="97"/>
        <v/>
      </c>
      <c r="L903" s="10"/>
      <c r="M903" s="9"/>
      <c r="N903" s="9"/>
      <c r="O903" s="9"/>
    </row>
    <row r="904" spans="2:15" x14ac:dyDescent="0.3">
      <c r="B904" s="9"/>
      <c r="C904" s="10"/>
      <c r="D904" s="130" t="str">
        <f t="shared" ca="1" si="91"/>
        <v/>
      </c>
      <c r="E904" s="13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132" t="str">
        <f t="shared" ca="1" si="96"/>
        <v/>
      </c>
      <c r="G904" s="132" t="str">
        <f t="shared" ca="1" si="92"/>
        <v/>
      </c>
      <c r="H904" s="133" t="str">
        <f t="shared" ca="1" si="93"/>
        <v/>
      </c>
      <c r="I904" s="134" t="str">
        <f t="shared" ca="1" si="94"/>
        <v/>
      </c>
      <c r="J904" s="133" t="str">
        <f t="shared" ca="1" si="95"/>
        <v/>
      </c>
      <c r="K904" s="147" t="str">
        <f t="shared" ca="1" si="97"/>
        <v/>
      </c>
      <c r="L904" s="10"/>
      <c r="M904" s="9"/>
      <c r="N904" s="9"/>
      <c r="O904" s="9"/>
    </row>
    <row r="905" spans="2:15" x14ac:dyDescent="0.3">
      <c r="B905" s="9"/>
      <c r="C905" s="10"/>
      <c r="D905" s="130" t="str">
        <f t="shared" ca="1" si="91"/>
        <v/>
      </c>
      <c r="E905" s="13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132" t="str">
        <f t="shared" ca="1" si="96"/>
        <v/>
      </c>
      <c r="G905" s="132" t="str">
        <f t="shared" ca="1" si="92"/>
        <v/>
      </c>
      <c r="H905" s="133" t="str">
        <f t="shared" ca="1" si="93"/>
        <v/>
      </c>
      <c r="I905" s="134" t="str">
        <f t="shared" ca="1" si="94"/>
        <v/>
      </c>
      <c r="J905" s="133" t="str">
        <f t="shared" ca="1" si="95"/>
        <v/>
      </c>
      <c r="K905" s="147" t="str">
        <f t="shared" ca="1" si="97"/>
        <v/>
      </c>
      <c r="L905" s="10"/>
      <c r="M905" s="9"/>
      <c r="N905" s="9"/>
      <c r="O905" s="9"/>
    </row>
    <row r="906" spans="2:15" x14ac:dyDescent="0.3">
      <c r="B906" s="9"/>
      <c r="C906" s="10"/>
      <c r="D906" s="130" t="str">
        <f t="shared" ca="1" si="91"/>
        <v/>
      </c>
      <c r="E906" s="13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132" t="str">
        <f t="shared" ca="1" si="96"/>
        <v/>
      </c>
      <c r="G906" s="132" t="str">
        <f t="shared" ca="1" si="92"/>
        <v/>
      </c>
      <c r="H906" s="133" t="str">
        <f t="shared" ca="1" si="93"/>
        <v/>
      </c>
      <c r="I906" s="134" t="str">
        <f t="shared" ca="1" si="94"/>
        <v/>
      </c>
      <c r="J906" s="133" t="str">
        <f t="shared" ca="1" si="95"/>
        <v/>
      </c>
      <c r="K906" s="147" t="str">
        <f t="shared" ca="1" si="97"/>
        <v/>
      </c>
      <c r="L906" s="10"/>
      <c r="M906" s="9"/>
      <c r="N906" s="9"/>
      <c r="O906" s="9"/>
    </row>
    <row r="907" spans="2:15" x14ac:dyDescent="0.3">
      <c r="B907" s="9"/>
      <c r="C907" s="10"/>
      <c r="D907" s="130" t="str">
        <f t="shared" ca="1" si="91"/>
        <v/>
      </c>
      <c r="E907" s="13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132" t="str">
        <f t="shared" ca="1" si="96"/>
        <v/>
      </c>
      <c r="G907" s="132" t="str">
        <f t="shared" ca="1" si="92"/>
        <v/>
      </c>
      <c r="H907" s="133" t="str">
        <f t="shared" ca="1" si="93"/>
        <v/>
      </c>
      <c r="I907" s="134" t="str">
        <f t="shared" ca="1" si="94"/>
        <v/>
      </c>
      <c r="J907" s="133" t="str">
        <f t="shared" ca="1" si="95"/>
        <v/>
      </c>
      <c r="K907" s="147" t="str">
        <f t="shared" ca="1" si="97"/>
        <v/>
      </c>
      <c r="L907" s="10"/>
      <c r="M907" s="9"/>
      <c r="N907" s="9"/>
      <c r="O907" s="9"/>
    </row>
    <row r="908" spans="2:15" x14ac:dyDescent="0.3">
      <c r="B908" s="9"/>
      <c r="C908" s="10"/>
      <c r="D908" s="130" t="str">
        <f t="shared" ca="1" si="91"/>
        <v/>
      </c>
      <c r="E908" s="13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132" t="str">
        <f t="shared" ca="1" si="96"/>
        <v/>
      </c>
      <c r="G908" s="132" t="str">
        <f t="shared" ca="1" si="92"/>
        <v/>
      </c>
      <c r="H908" s="133" t="str">
        <f t="shared" ca="1" si="93"/>
        <v/>
      </c>
      <c r="I908" s="134" t="str">
        <f t="shared" ca="1" si="94"/>
        <v/>
      </c>
      <c r="J908" s="133" t="str">
        <f t="shared" ca="1" si="95"/>
        <v/>
      </c>
      <c r="K908" s="147" t="str">
        <f t="shared" ca="1" si="97"/>
        <v/>
      </c>
      <c r="L908" s="10"/>
      <c r="M908" s="9"/>
      <c r="N908" s="9"/>
      <c r="O908" s="9"/>
    </row>
    <row r="909" spans="2:15" x14ac:dyDescent="0.3">
      <c r="B909" s="9"/>
      <c r="C909" s="10"/>
      <c r="D909" s="130" t="str">
        <f t="shared" ca="1" si="91"/>
        <v/>
      </c>
      <c r="E909" s="13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132" t="str">
        <f t="shared" ca="1" si="96"/>
        <v/>
      </c>
      <c r="G909" s="132" t="str">
        <f t="shared" ca="1" si="92"/>
        <v/>
      </c>
      <c r="H909" s="133" t="str">
        <f t="shared" ca="1" si="93"/>
        <v/>
      </c>
      <c r="I909" s="134" t="str">
        <f t="shared" ca="1" si="94"/>
        <v/>
      </c>
      <c r="J909" s="133" t="str">
        <f t="shared" ca="1" si="95"/>
        <v/>
      </c>
      <c r="K909" s="147" t="str">
        <f t="shared" ca="1" si="97"/>
        <v/>
      </c>
      <c r="L909" s="10"/>
      <c r="M909" s="9"/>
      <c r="N909" s="9"/>
      <c r="O909" s="9"/>
    </row>
    <row r="910" spans="2:15" x14ac:dyDescent="0.3">
      <c r="B910" s="9"/>
      <c r="C910" s="10"/>
      <c r="D910" s="130" t="str">
        <f t="shared" ca="1" si="91"/>
        <v/>
      </c>
      <c r="E910" s="13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132" t="str">
        <f t="shared" ca="1" si="96"/>
        <v/>
      </c>
      <c r="G910" s="132" t="str">
        <f t="shared" ca="1" si="92"/>
        <v/>
      </c>
      <c r="H910" s="133" t="str">
        <f t="shared" ca="1" si="93"/>
        <v/>
      </c>
      <c r="I910" s="134" t="str">
        <f t="shared" ca="1" si="94"/>
        <v/>
      </c>
      <c r="J910" s="133" t="str">
        <f t="shared" ca="1" si="95"/>
        <v/>
      </c>
      <c r="K910" s="147" t="str">
        <f t="shared" ca="1" si="97"/>
        <v/>
      </c>
      <c r="L910" s="10"/>
      <c r="M910" s="9"/>
      <c r="N910" s="9"/>
      <c r="O910" s="9"/>
    </row>
    <row r="911" spans="2:15" x14ac:dyDescent="0.3">
      <c r="B911" s="9"/>
      <c r="C911" s="10"/>
      <c r="D911" s="130" t="str">
        <f t="shared" ca="1" si="91"/>
        <v/>
      </c>
      <c r="E911" s="13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132" t="str">
        <f t="shared" ca="1" si="96"/>
        <v/>
      </c>
      <c r="G911" s="132" t="str">
        <f t="shared" ca="1" si="92"/>
        <v/>
      </c>
      <c r="H911" s="133" t="str">
        <f t="shared" ca="1" si="93"/>
        <v/>
      </c>
      <c r="I911" s="134" t="str">
        <f t="shared" ca="1" si="94"/>
        <v/>
      </c>
      <c r="J911" s="133" t="str">
        <f t="shared" ca="1" si="95"/>
        <v/>
      </c>
      <c r="K911" s="147" t="str">
        <f t="shared" ca="1" si="97"/>
        <v/>
      </c>
      <c r="L911" s="10"/>
      <c r="M911" s="9"/>
      <c r="N911" s="9"/>
      <c r="O911" s="9"/>
    </row>
    <row r="912" spans="2:15" x14ac:dyDescent="0.3">
      <c r="B912" s="9"/>
      <c r="C912" s="10"/>
      <c r="D912" s="130" t="str">
        <f t="shared" ca="1" si="91"/>
        <v/>
      </c>
      <c r="E912" s="13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132" t="str">
        <f t="shared" ca="1" si="96"/>
        <v/>
      </c>
      <c r="G912" s="132" t="str">
        <f t="shared" ca="1" si="92"/>
        <v/>
      </c>
      <c r="H912" s="133" t="str">
        <f t="shared" ca="1" si="93"/>
        <v/>
      </c>
      <c r="I912" s="134" t="str">
        <f t="shared" ca="1" si="94"/>
        <v/>
      </c>
      <c r="J912" s="133" t="str">
        <f t="shared" ca="1" si="95"/>
        <v/>
      </c>
      <c r="K912" s="147" t="str">
        <f t="shared" ca="1" si="97"/>
        <v/>
      </c>
      <c r="L912" s="10"/>
      <c r="M912" s="9"/>
      <c r="N912" s="9"/>
      <c r="O912" s="9"/>
    </row>
    <row r="913" spans="2:15" x14ac:dyDescent="0.3">
      <c r="B913" s="9"/>
      <c r="C913" s="10"/>
      <c r="D913" s="130" t="str">
        <f t="shared" ca="1" si="91"/>
        <v/>
      </c>
      <c r="E913" s="13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132" t="str">
        <f t="shared" ca="1" si="96"/>
        <v/>
      </c>
      <c r="G913" s="132" t="str">
        <f t="shared" ca="1" si="92"/>
        <v/>
      </c>
      <c r="H913" s="133" t="str">
        <f t="shared" ca="1" si="93"/>
        <v/>
      </c>
      <c r="I913" s="134" t="str">
        <f t="shared" ca="1" si="94"/>
        <v/>
      </c>
      <c r="J913" s="133" t="str">
        <f t="shared" ca="1" si="95"/>
        <v/>
      </c>
      <c r="K913" s="147" t="str">
        <f t="shared" ca="1" si="97"/>
        <v/>
      </c>
      <c r="L913" s="10"/>
      <c r="M913" s="9"/>
      <c r="N913" s="9"/>
      <c r="O913" s="9"/>
    </row>
    <row r="914" spans="2:15" x14ac:dyDescent="0.3">
      <c r="B914" s="9"/>
      <c r="C914" s="10"/>
      <c r="D914" s="130" t="str">
        <f t="shared" ca="1" si="91"/>
        <v/>
      </c>
      <c r="E914" s="13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132" t="str">
        <f t="shared" ca="1" si="96"/>
        <v/>
      </c>
      <c r="G914" s="132" t="str">
        <f t="shared" ca="1" si="92"/>
        <v/>
      </c>
      <c r="H914" s="133" t="str">
        <f t="shared" ca="1" si="93"/>
        <v/>
      </c>
      <c r="I914" s="134" t="str">
        <f t="shared" ca="1" si="94"/>
        <v/>
      </c>
      <c r="J914" s="133" t="str">
        <f t="shared" ca="1" si="95"/>
        <v/>
      </c>
      <c r="K914" s="147" t="str">
        <f t="shared" ca="1" si="97"/>
        <v/>
      </c>
      <c r="L914" s="10"/>
      <c r="M914" s="9"/>
      <c r="N914" s="9"/>
      <c r="O914" s="9"/>
    </row>
    <row r="915" spans="2:15" x14ac:dyDescent="0.3">
      <c r="B915" s="9"/>
      <c r="C915" s="10"/>
      <c r="D915" s="130" t="str">
        <f t="shared" ca="1" si="91"/>
        <v/>
      </c>
      <c r="E915" s="13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132" t="str">
        <f t="shared" ca="1" si="96"/>
        <v/>
      </c>
      <c r="G915" s="132" t="str">
        <f t="shared" ca="1" si="92"/>
        <v/>
      </c>
      <c r="H915" s="133" t="str">
        <f t="shared" ca="1" si="93"/>
        <v/>
      </c>
      <c r="I915" s="134" t="str">
        <f t="shared" ca="1" si="94"/>
        <v/>
      </c>
      <c r="J915" s="133" t="str">
        <f t="shared" ca="1" si="95"/>
        <v/>
      </c>
      <c r="K915" s="147" t="str">
        <f t="shared" ca="1" si="97"/>
        <v/>
      </c>
      <c r="L915" s="10"/>
      <c r="M915" s="9"/>
      <c r="N915" s="9"/>
      <c r="O915" s="9"/>
    </row>
    <row r="916" spans="2:15" x14ac:dyDescent="0.3">
      <c r="B916" s="9"/>
      <c r="C916" s="10"/>
      <c r="D916" s="130" t="str">
        <f t="shared" ref="D916:D979" ca="1" si="98">IF(K915="","",IF($H$5,IF(OR(D915&gt;=$H$8,ROUND(K915,2)&lt;=0),"",D915+1),IF(OR(D915&gt;=$H$8,K915&lt;=0),"",D915+1)))</f>
        <v/>
      </c>
      <c r="E916" s="13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132" t="str">
        <f t="shared" ca="1" si="96"/>
        <v/>
      </c>
      <c r="G916" s="132" t="str">
        <f t="shared" ref="G916:G979" ca="1" si="99">IF($P$17=0,"",IF(D916&lt;&gt;"",IF(AND(D916=1,$H$4=1),0,IF($H$5,ROUND($K$5*K915,0),$K$5*K915)),""))</f>
        <v/>
      </c>
      <c r="H916" s="133" t="str">
        <f t="shared" ref="H916:H979" ca="1" si="100">IF($P$17=1,IF(D916="","",IF(I916&lt;&gt;"",F916-G916+I916,F916-G916)),"")</f>
        <v/>
      </c>
      <c r="I916" s="134" t="str">
        <f t="shared" ref="I916:I979" ca="1" si="101">IF($P$17=1,IF(J916&gt;=F916,IF(D916&lt;$K$12,IF(AND(D916&lt;&gt;"",F916+($J$19-F916)&lt;K915),(J916-F916),IF(AND(D916&lt;&gt;"",J916=F916),0,IF(D916&lt;&gt;"",0,""))),""),0),"")</f>
        <v/>
      </c>
      <c r="J916" s="133" t="str">
        <f t="shared" ref="J916:J979" ca="1" si="102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147" t="str">
        <f t="shared" ca="1" si="97"/>
        <v/>
      </c>
      <c r="L916" s="10"/>
      <c r="M916" s="9"/>
      <c r="N916" s="9"/>
      <c r="O916" s="9"/>
    </row>
    <row r="917" spans="2:15" x14ac:dyDescent="0.3">
      <c r="B917" s="9"/>
      <c r="C917" s="10"/>
      <c r="D917" s="130" t="str">
        <f t="shared" ca="1" si="98"/>
        <v/>
      </c>
      <c r="E917" s="13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132" t="str">
        <f t="shared" ref="F917:F980" ca="1" si="103">IF($P$17=1,IF(D917="","",IF($H$5,IF(OR(D917=$H$8,$K$12&gt;ROUND((1+$K$5)*K916,0),ROUND((1+$K$5)*K916,0),$K$12),IF(OR(D917=$H$8,$K$12&gt;(1+$K$5)*K916),ROUND((1+$K$5)*K916,0),$K$12)),0)),"")</f>
        <v/>
      </c>
      <c r="G917" s="132" t="str">
        <f t="shared" ca="1" si="99"/>
        <v/>
      </c>
      <c r="H917" s="133" t="str">
        <f t="shared" ca="1" si="100"/>
        <v/>
      </c>
      <c r="I917" s="134" t="str">
        <f t="shared" ca="1" si="101"/>
        <v/>
      </c>
      <c r="J917" s="133" t="str">
        <f t="shared" ca="1" si="102"/>
        <v/>
      </c>
      <c r="K917" s="147" t="str">
        <f t="shared" ref="K917:K980" ca="1" si="104">IF($P$17=1,IF(J917&lt;&gt;0,IF(D917&lt;&gt;"",K916-(J917-G917),""),K916),"")</f>
        <v/>
      </c>
      <c r="L917" s="10"/>
      <c r="M917" s="9"/>
      <c r="N917" s="9"/>
      <c r="O917" s="9"/>
    </row>
    <row r="918" spans="2:15" x14ac:dyDescent="0.3">
      <c r="B918" s="9"/>
      <c r="C918" s="10"/>
      <c r="D918" s="130" t="str">
        <f t="shared" ca="1" si="98"/>
        <v/>
      </c>
      <c r="E918" s="13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132" t="str">
        <f t="shared" ca="1" si="103"/>
        <v/>
      </c>
      <c r="G918" s="132" t="str">
        <f t="shared" ca="1" si="99"/>
        <v/>
      </c>
      <c r="H918" s="133" t="str">
        <f t="shared" ca="1" si="100"/>
        <v/>
      </c>
      <c r="I918" s="134" t="str">
        <f t="shared" ca="1" si="101"/>
        <v/>
      </c>
      <c r="J918" s="133" t="str">
        <f t="shared" ca="1" si="102"/>
        <v/>
      </c>
      <c r="K918" s="147" t="str">
        <f t="shared" ca="1" si="104"/>
        <v/>
      </c>
      <c r="L918" s="10"/>
      <c r="M918" s="9"/>
      <c r="N918" s="9"/>
      <c r="O918" s="9"/>
    </row>
    <row r="919" spans="2:15" x14ac:dyDescent="0.3">
      <c r="B919" s="9"/>
      <c r="C919" s="10"/>
      <c r="D919" s="130" t="str">
        <f t="shared" ca="1" si="98"/>
        <v/>
      </c>
      <c r="E919" s="13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132" t="str">
        <f t="shared" ca="1" si="103"/>
        <v/>
      </c>
      <c r="G919" s="132" t="str">
        <f t="shared" ca="1" si="99"/>
        <v/>
      </c>
      <c r="H919" s="133" t="str">
        <f t="shared" ca="1" si="100"/>
        <v/>
      </c>
      <c r="I919" s="134" t="str">
        <f t="shared" ca="1" si="101"/>
        <v/>
      </c>
      <c r="J919" s="133" t="str">
        <f t="shared" ca="1" si="102"/>
        <v/>
      </c>
      <c r="K919" s="147" t="str">
        <f t="shared" ca="1" si="104"/>
        <v/>
      </c>
      <c r="L919" s="10"/>
      <c r="M919" s="9"/>
      <c r="N919" s="9"/>
      <c r="O919" s="9"/>
    </row>
    <row r="920" spans="2:15" x14ac:dyDescent="0.3">
      <c r="B920" s="9"/>
      <c r="C920" s="10"/>
      <c r="D920" s="130" t="str">
        <f t="shared" ca="1" si="98"/>
        <v/>
      </c>
      <c r="E920" s="13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132" t="str">
        <f t="shared" ca="1" si="103"/>
        <v/>
      </c>
      <c r="G920" s="132" t="str">
        <f t="shared" ca="1" si="99"/>
        <v/>
      </c>
      <c r="H920" s="133" t="str">
        <f t="shared" ca="1" si="100"/>
        <v/>
      </c>
      <c r="I920" s="134" t="str">
        <f t="shared" ca="1" si="101"/>
        <v/>
      </c>
      <c r="J920" s="133" t="str">
        <f t="shared" ca="1" si="102"/>
        <v/>
      </c>
      <c r="K920" s="147" t="str">
        <f t="shared" ca="1" si="104"/>
        <v/>
      </c>
      <c r="L920" s="10"/>
      <c r="M920" s="9"/>
      <c r="N920" s="9"/>
      <c r="O920" s="9"/>
    </row>
    <row r="921" spans="2:15" x14ac:dyDescent="0.3">
      <c r="B921" s="9"/>
      <c r="C921" s="10"/>
      <c r="D921" s="130" t="str">
        <f t="shared" ca="1" si="98"/>
        <v/>
      </c>
      <c r="E921" s="13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132" t="str">
        <f t="shared" ca="1" si="103"/>
        <v/>
      </c>
      <c r="G921" s="132" t="str">
        <f t="shared" ca="1" si="99"/>
        <v/>
      </c>
      <c r="H921" s="133" t="str">
        <f t="shared" ca="1" si="100"/>
        <v/>
      </c>
      <c r="I921" s="134" t="str">
        <f t="shared" ca="1" si="101"/>
        <v/>
      </c>
      <c r="J921" s="133" t="str">
        <f t="shared" ca="1" si="102"/>
        <v/>
      </c>
      <c r="K921" s="147" t="str">
        <f t="shared" ca="1" si="104"/>
        <v/>
      </c>
      <c r="L921" s="10"/>
      <c r="M921" s="9"/>
      <c r="N921" s="9"/>
      <c r="O921" s="9"/>
    </row>
    <row r="922" spans="2:15" x14ac:dyDescent="0.3">
      <c r="B922" s="9"/>
      <c r="C922" s="10"/>
      <c r="D922" s="130" t="str">
        <f t="shared" ca="1" si="98"/>
        <v/>
      </c>
      <c r="E922" s="13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132" t="str">
        <f t="shared" ca="1" si="103"/>
        <v/>
      </c>
      <c r="G922" s="132" t="str">
        <f t="shared" ca="1" si="99"/>
        <v/>
      </c>
      <c r="H922" s="133" t="str">
        <f t="shared" ca="1" si="100"/>
        <v/>
      </c>
      <c r="I922" s="134" t="str">
        <f t="shared" ca="1" si="101"/>
        <v/>
      </c>
      <c r="J922" s="133" t="str">
        <f t="shared" ca="1" si="102"/>
        <v/>
      </c>
      <c r="K922" s="147" t="str">
        <f t="shared" ca="1" si="104"/>
        <v/>
      </c>
      <c r="L922" s="10"/>
      <c r="M922" s="9"/>
      <c r="N922" s="9"/>
      <c r="O922" s="9"/>
    </row>
    <row r="923" spans="2:15" x14ac:dyDescent="0.3">
      <c r="B923" s="9"/>
      <c r="C923" s="10"/>
      <c r="D923" s="130" t="str">
        <f t="shared" ca="1" si="98"/>
        <v/>
      </c>
      <c r="E923" s="13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132" t="str">
        <f t="shared" ca="1" si="103"/>
        <v/>
      </c>
      <c r="G923" s="132" t="str">
        <f t="shared" ca="1" si="99"/>
        <v/>
      </c>
      <c r="H923" s="133" t="str">
        <f t="shared" ca="1" si="100"/>
        <v/>
      </c>
      <c r="I923" s="134" t="str">
        <f t="shared" ca="1" si="101"/>
        <v/>
      </c>
      <c r="J923" s="133" t="str">
        <f t="shared" ca="1" si="102"/>
        <v/>
      </c>
      <c r="K923" s="147" t="str">
        <f t="shared" ca="1" si="104"/>
        <v/>
      </c>
      <c r="L923" s="10"/>
      <c r="M923" s="9"/>
      <c r="N923" s="9"/>
      <c r="O923" s="9"/>
    </row>
    <row r="924" spans="2:15" x14ac:dyDescent="0.3">
      <c r="B924" s="9"/>
      <c r="C924" s="10"/>
      <c r="D924" s="130" t="str">
        <f t="shared" ca="1" si="98"/>
        <v/>
      </c>
      <c r="E924" s="13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132" t="str">
        <f t="shared" ca="1" si="103"/>
        <v/>
      </c>
      <c r="G924" s="132" t="str">
        <f t="shared" ca="1" si="99"/>
        <v/>
      </c>
      <c r="H924" s="133" t="str">
        <f t="shared" ca="1" si="100"/>
        <v/>
      </c>
      <c r="I924" s="134" t="str">
        <f t="shared" ca="1" si="101"/>
        <v/>
      </c>
      <c r="J924" s="133" t="str">
        <f t="shared" ca="1" si="102"/>
        <v/>
      </c>
      <c r="K924" s="147" t="str">
        <f t="shared" ca="1" si="104"/>
        <v/>
      </c>
      <c r="L924" s="10"/>
      <c r="M924" s="9"/>
      <c r="N924" s="9"/>
      <c r="O924" s="9"/>
    </row>
    <row r="925" spans="2:15" x14ac:dyDescent="0.3">
      <c r="B925" s="9"/>
      <c r="C925" s="10"/>
      <c r="D925" s="130" t="str">
        <f t="shared" ca="1" si="98"/>
        <v/>
      </c>
      <c r="E925" s="13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132" t="str">
        <f t="shared" ca="1" si="103"/>
        <v/>
      </c>
      <c r="G925" s="132" t="str">
        <f t="shared" ca="1" si="99"/>
        <v/>
      </c>
      <c r="H925" s="133" t="str">
        <f t="shared" ca="1" si="100"/>
        <v/>
      </c>
      <c r="I925" s="134" t="str">
        <f t="shared" ca="1" si="101"/>
        <v/>
      </c>
      <c r="J925" s="133" t="str">
        <f t="shared" ca="1" si="102"/>
        <v/>
      </c>
      <c r="K925" s="147" t="str">
        <f t="shared" ca="1" si="104"/>
        <v/>
      </c>
      <c r="L925" s="10"/>
      <c r="M925" s="9"/>
      <c r="N925" s="9"/>
      <c r="O925" s="9"/>
    </row>
    <row r="926" spans="2:15" x14ac:dyDescent="0.3">
      <c r="B926" s="9"/>
      <c r="C926" s="10"/>
      <c r="D926" s="130" t="str">
        <f t="shared" ca="1" si="98"/>
        <v/>
      </c>
      <c r="E926" s="13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132" t="str">
        <f t="shared" ca="1" si="103"/>
        <v/>
      </c>
      <c r="G926" s="132" t="str">
        <f t="shared" ca="1" si="99"/>
        <v/>
      </c>
      <c r="H926" s="133" t="str">
        <f t="shared" ca="1" si="100"/>
        <v/>
      </c>
      <c r="I926" s="134" t="str">
        <f t="shared" ca="1" si="101"/>
        <v/>
      </c>
      <c r="J926" s="133" t="str">
        <f t="shared" ca="1" si="102"/>
        <v/>
      </c>
      <c r="K926" s="147" t="str">
        <f t="shared" ca="1" si="104"/>
        <v/>
      </c>
      <c r="L926" s="10"/>
      <c r="M926" s="9"/>
      <c r="N926" s="9"/>
      <c r="O926" s="9"/>
    </row>
    <row r="927" spans="2:15" x14ac:dyDescent="0.3">
      <c r="B927" s="9"/>
      <c r="C927" s="10"/>
      <c r="D927" s="130" t="str">
        <f t="shared" ca="1" si="98"/>
        <v/>
      </c>
      <c r="E927" s="13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132" t="str">
        <f t="shared" ca="1" si="103"/>
        <v/>
      </c>
      <c r="G927" s="132" t="str">
        <f t="shared" ca="1" si="99"/>
        <v/>
      </c>
      <c r="H927" s="133" t="str">
        <f t="shared" ca="1" si="100"/>
        <v/>
      </c>
      <c r="I927" s="134" t="str">
        <f t="shared" ca="1" si="101"/>
        <v/>
      </c>
      <c r="J927" s="133" t="str">
        <f t="shared" ca="1" si="102"/>
        <v/>
      </c>
      <c r="K927" s="147" t="str">
        <f t="shared" ca="1" si="104"/>
        <v/>
      </c>
      <c r="L927" s="10"/>
      <c r="M927" s="9"/>
      <c r="N927" s="9"/>
      <c r="O927" s="9"/>
    </row>
    <row r="928" spans="2:15" x14ac:dyDescent="0.3">
      <c r="B928" s="9"/>
      <c r="C928" s="10"/>
      <c r="D928" s="130" t="str">
        <f t="shared" ca="1" si="98"/>
        <v/>
      </c>
      <c r="E928" s="13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132" t="str">
        <f t="shared" ca="1" si="103"/>
        <v/>
      </c>
      <c r="G928" s="132" t="str">
        <f t="shared" ca="1" si="99"/>
        <v/>
      </c>
      <c r="H928" s="133" t="str">
        <f t="shared" ca="1" si="100"/>
        <v/>
      </c>
      <c r="I928" s="134" t="str">
        <f t="shared" ca="1" si="101"/>
        <v/>
      </c>
      <c r="J928" s="133" t="str">
        <f t="shared" ca="1" si="102"/>
        <v/>
      </c>
      <c r="K928" s="147" t="str">
        <f t="shared" ca="1" si="104"/>
        <v/>
      </c>
      <c r="L928" s="10"/>
      <c r="M928" s="9"/>
      <c r="N928" s="9"/>
      <c r="O928" s="9"/>
    </row>
    <row r="929" spans="2:15" x14ac:dyDescent="0.3">
      <c r="B929" s="9"/>
      <c r="C929" s="10"/>
      <c r="D929" s="130" t="str">
        <f t="shared" ca="1" si="98"/>
        <v/>
      </c>
      <c r="E929" s="13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132" t="str">
        <f t="shared" ca="1" si="103"/>
        <v/>
      </c>
      <c r="G929" s="132" t="str">
        <f t="shared" ca="1" si="99"/>
        <v/>
      </c>
      <c r="H929" s="133" t="str">
        <f t="shared" ca="1" si="100"/>
        <v/>
      </c>
      <c r="I929" s="134" t="str">
        <f t="shared" ca="1" si="101"/>
        <v/>
      </c>
      <c r="J929" s="133" t="str">
        <f t="shared" ca="1" si="102"/>
        <v/>
      </c>
      <c r="K929" s="147" t="str">
        <f t="shared" ca="1" si="104"/>
        <v/>
      </c>
      <c r="L929" s="10"/>
      <c r="M929" s="9"/>
      <c r="N929" s="9"/>
      <c r="O929" s="9"/>
    </row>
    <row r="930" spans="2:15" x14ac:dyDescent="0.3">
      <c r="B930" s="9"/>
      <c r="C930" s="10"/>
      <c r="D930" s="130" t="str">
        <f t="shared" ca="1" si="98"/>
        <v/>
      </c>
      <c r="E930" s="13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132" t="str">
        <f t="shared" ca="1" si="103"/>
        <v/>
      </c>
      <c r="G930" s="132" t="str">
        <f t="shared" ca="1" si="99"/>
        <v/>
      </c>
      <c r="H930" s="133" t="str">
        <f t="shared" ca="1" si="100"/>
        <v/>
      </c>
      <c r="I930" s="134" t="str">
        <f t="shared" ca="1" si="101"/>
        <v/>
      </c>
      <c r="J930" s="133" t="str">
        <f t="shared" ca="1" si="102"/>
        <v/>
      </c>
      <c r="K930" s="147" t="str">
        <f t="shared" ca="1" si="104"/>
        <v/>
      </c>
      <c r="L930" s="10"/>
      <c r="M930" s="9"/>
      <c r="N930" s="9"/>
      <c r="O930" s="9"/>
    </row>
    <row r="931" spans="2:15" x14ac:dyDescent="0.3">
      <c r="B931" s="9"/>
      <c r="C931" s="10"/>
      <c r="D931" s="130" t="str">
        <f t="shared" ca="1" si="98"/>
        <v/>
      </c>
      <c r="E931" s="13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132" t="str">
        <f t="shared" ca="1" si="103"/>
        <v/>
      </c>
      <c r="G931" s="132" t="str">
        <f t="shared" ca="1" si="99"/>
        <v/>
      </c>
      <c r="H931" s="133" t="str">
        <f t="shared" ca="1" si="100"/>
        <v/>
      </c>
      <c r="I931" s="134" t="str">
        <f t="shared" ca="1" si="101"/>
        <v/>
      </c>
      <c r="J931" s="133" t="str">
        <f t="shared" ca="1" si="102"/>
        <v/>
      </c>
      <c r="K931" s="147" t="str">
        <f t="shared" ca="1" si="104"/>
        <v/>
      </c>
      <c r="L931" s="10"/>
      <c r="M931" s="9"/>
      <c r="N931" s="9"/>
      <c r="O931" s="9"/>
    </row>
    <row r="932" spans="2:15" x14ac:dyDescent="0.3">
      <c r="B932" s="9"/>
      <c r="C932" s="10"/>
      <c r="D932" s="130" t="str">
        <f t="shared" ca="1" si="98"/>
        <v/>
      </c>
      <c r="E932" s="13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132" t="str">
        <f t="shared" ca="1" si="103"/>
        <v/>
      </c>
      <c r="G932" s="132" t="str">
        <f t="shared" ca="1" si="99"/>
        <v/>
      </c>
      <c r="H932" s="133" t="str">
        <f t="shared" ca="1" si="100"/>
        <v/>
      </c>
      <c r="I932" s="134" t="str">
        <f t="shared" ca="1" si="101"/>
        <v/>
      </c>
      <c r="J932" s="133" t="str">
        <f t="shared" ca="1" si="102"/>
        <v/>
      </c>
      <c r="K932" s="147" t="str">
        <f t="shared" ca="1" si="104"/>
        <v/>
      </c>
      <c r="L932" s="10"/>
      <c r="M932" s="9"/>
      <c r="N932" s="9"/>
      <c r="O932" s="9"/>
    </row>
    <row r="933" spans="2:15" x14ac:dyDescent="0.3">
      <c r="B933" s="9"/>
      <c r="C933" s="10"/>
      <c r="D933" s="130" t="str">
        <f t="shared" ca="1" si="98"/>
        <v/>
      </c>
      <c r="E933" s="13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132" t="str">
        <f t="shared" ca="1" si="103"/>
        <v/>
      </c>
      <c r="G933" s="132" t="str">
        <f t="shared" ca="1" si="99"/>
        <v/>
      </c>
      <c r="H933" s="133" t="str">
        <f t="shared" ca="1" si="100"/>
        <v/>
      </c>
      <c r="I933" s="134" t="str">
        <f t="shared" ca="1" si="101"/>
        <v/>
      </c>
      <c r="J933" s="133" t="str">
        <f t="shared" ca="1" si="102"/>
        <v/>
      </c>
      <c r="K933" s="147" t="str">
        <f t="shared" ca="1" si="104"/>
        <v/>
      </c>
      <c r="L933" s="10"/>
      <c r="M933" s="9"/>
      <c r="N933" s="9"/>
      <c r="O933" s="9"/>
    </row>
    <row r="934" spans="2:15" x14ac:dyDescent="0.3">
      <c r="B934" s="9"/>
      <c r="C934" s="10"/>
      <c r="D934" s="130" t="str">
        <f t="shared" ca="1" si="98"/>
        <v/>
      </c>
      <c r="E934" s="13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132" t="str">
        <f t="shared" ca="1" si="103"/>
        <v/>
      </c>
      <c r="G934" s="132" t="str">
        <f t="shared" ca="1" si="99"/>
        <v/>
      </c>
      <c r="H934" s="133" t="str">
        <f t="shared" ca="1" si="100"/>
        <v/>
      </c>
      <c r="I934" s="134" t="str">
        <f t="shared" ca="1" si="101"/>
        <v/>
      </c>
      <c r="J934" s="133" t="str">
        <f t="shared" ca="1" si="102"/>
        <v/>
      </c>
      <c r="K934" s="147" t="str">
        <f t="shared" ca="1" si="104"/>
        <v/>
      </c>
      <c r="L934" s="10"/>
      <c r="M934" s="9"/>
      <c r="N934" s="9"/>
      <c r="O934" s="9"/>
    </row>
    <row r="935" spans="2:15" x14ac:dyDescent="0.3">
      <c r="B935" s="9"/>
      <c r="C935" s="10"/>
      <c r="D935" s="130" t="str">
        <f t="shared" ca="1" si="98"/>
        <v/>
      </c>
      <c r="E935" s="13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132" t="str">
        <f t="shared" ca="1" si="103"/>
        <v/>
      </c>
      <c r="G935" s="132" t="str">
        <f t="shared" ca="1" si="99"/>
        <v/>
      </c>
      <c r="H935" s="133" t="str">
        <f t="shared" ca="1" si="100"/>
        <v/>
      </c>
      <c r="I935" s="134" t="str">
        <f t="shared" ca="1" si="101"/>
        <v/>
      </c>
      <c r="J935" s="133" t="str">
        <f t="shared" ca="1" si="102"/>
        <v/>
      </c>
      <c r="K935" s="147" t="str">
        <f t="shared" ca="1" si="104"/>
        <v/>
      </c>
      <c r="L935" s="10"/>
      <c r="M935" s="9"/>
      <c r="N935" s="9"/>
      <c r="O935" s="9"/>
    </row>
    <row r="936" spans="2:15" x14ac:dyDescent="0.3">
      <c r="B936" s="9"/>
      <c r="C936" s="10"/>
      <c r="D936" s="130" t="str">
        <f t="shared" ca="1" si="98"/>
        <v/>
      </c>
      <c r="E936" s="13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132" t="str">
        <f t="shared" ca="1" si="103"/>
        <v/>
      </c>
      <c r="G936" s="132" t="str">
        <f t="shared" ca="1" si="99"/>
        <v/>
      </c>
      <c r="H936" s="133" t="str">
        <f t="shared" ca="1" si="100"/>
        <v/>
      </c>
      <c r="I936" s="134" t="str">
        <f t="shared" ca="1" si="101"/>
        <v/>
      </c>
      <c r="J936" s="133" t="str">
        <f t="shared" ca="1" si="102"/>
        <v/>
      </c>
      <c r="K936" s="147" t="str">
        <f t="shared" ca="1" si="104"/>
        <v/>
      </c>
      <c r="L936" s="10"/>
      <c r="M936" s="9"/>
      <c r="N936" s="9"/>
      <c r="O936" s="9"/>
    </row>
    <row r="937" spans="2:15" x14ac:dyDescent="0.3">
      <c r="B937" s="9"/>
      <c r="C937" s="10"/>
      <c r="D937" s="130" t="str">
        <f t="shared" ca="1" si="98"/>
        <v/>
      </c>
      <c r="E937" s="13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132" t="str">
        <f t="shared" ca="1" si="103"/>
        <v/>
      </c>
      <c r="G937" s="132" t="str">
        <f t="shared" ca="1" si="99"/>
        <v/>
      </c>
      <c r="H937" s="133" t="str">
        <f t="shared" ca="1" si="100"/>
        <v/>
      </c>
      <c r="I937" s="134" t="str">
        <f t="shared" ca="1" si="101"/>
        <v/>
      </c>
      <c r="J937" s="133" t="str">
        <f t="shared" ca="1" si="102"/>
        <v/>
      </c>
      <c r="K937" s="147" t="str">
        <f t="shared" ca="1" si="104"/>
        <v/>
      </c>
      <c r="L937" s="10"/>
      <c r="M937" s="9"/>
      <c r="N937" s="9"/>
      <c r="O937" s="9"/>
    </row>
    <row r="938" spans="2:15" x14ac:dyDescent="0.3">
      <c r="B938" s="9"/>
      <c r="C938" s="10"/>
      <c r="D938" s="130" t="str">
        <f t="shared" ca="1" si="98"/>
        <v/>
      </c>
      <c r="E938" s="13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132" t="str">
        <f t="shared" ca="1" si="103"/>
        <v/>
      </c>
      <c r="G938" s="132" t="str">
        <f t="shared" ca="1" si="99"/>
        <v/>
      </c>
      <c r="H938" s="133" t="str">
        <f t="shared" ca="1" si="100"/>
        <v/>
      </c>
      <c r="I938" s="134" t="str">
        <f t="shared" ca="1" si="101"/>
        <v/>
      </c>
      <c r="J938" s="133" t="str">
        <f t="shared" ca="1" si="102"/>
        <v/>
      </c>
      <c r="K938" s="147" t="str">
        <f t="shared" ca="1" si="104"/>
        <v/>
      </c>
      <c r="L938" s="10"/>
      <c r="M938" s="9"/>
      <c r="N938" s="9"/>
      <c r="O938" s="9"/>
    </row>
    <row r="939" spans="2:15" x14ac:dyDescent="0.3">
      <c r="B939" s="9"/>
      <c r="C939" s="10"/>
      <c r="D939" s="130" t="str">
        <f t="shared" ca="1" si="98"/>
        <v/>
      </c>
      <c r="E939" s="13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132" t="str">
        <f t="shared" ca="1" si="103"/>
        <v/>
      </c>
      <c r="G939" s="132" t="str">
        <f t="shared" ca="1" si="99"/>
        <v/>
      </c>
      <c r="H939" s="133" t="str">
        <f t="shared" ca="1" si="100"/>
        <v/>
      </c>
      <c r="I939" s="134" t="str">
        <f t="shared" ca="1" si="101"/>
        <v/>
      </c>
      <c r="J939" s="133" t="str">
        <f t="shared" ca="1" si="102"/>
        <v/>
      </c>
      <c r="K939" s="147" t="str">
        <f t="shared" ca="1" si="104"/>
        <v/>
      </c>
      <c r="L939" s="10"/>
      <c r="M939" s="9"/>
      <c r="N939" s="9"/>
      <c r="O939" s="9"/>
    </row>
    <row r="940" spans="2:15" x14ac:dyDescent="0.3">
      <c r="B940" s="9"/>
      <c r="C940" s="10"/>
      <c r="D940" s="130" t="str">
        <f t="shared" ca="1" si="98"/>
        <v/>
      </c>
      <c r="E940" s="13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132" t="str">
        <f t="shared" ca="1" si="103"/>
        <v/>
      </c>
      <c r="G940" s="132" t="str">
        <f t="shared" ca="1" si="99"/>
        <v/>
      </c>
      <c r="H940" s="133" t="str">
        <f t="shared" ca="1" si="100"/>
        <v/>
      </c>
      <c r="I940" s="134" t="str">
        <f t="shared" ca="1" si="101"/>
        <v/>
      </c>
      <c r="J940" s="133" t="str">
        <f t="shared" ca="1" si="102"/>
        <v/>
      </c>
      <c r="K940" s="147" t="str">
        <f t="shared" ca="1" si="104"/>
        <v/>
      </c>
      <c r="L940" s="10"/>
      <c r="M940" s="9"/>
      <c r="N940" s="9"/>
      <c r="O940" s="9"/>
    </row>
    <row r="941" spans="2:15" x14ac:dyDescent="0.3">
      <c r="B941" s="9"/>
      <c r="C941" s="10"/>
      <c r="D941" s="130" t="str">
        <f t="shared" ca="1" si="98"/>
        <v/>
      </c>
      <c r="E941" s="13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132" t="str">
        <f t="shared" ca="1" si="103"/>
        <v/>
      </c>
      <c r="G941" s="132" t="str">
        <f t="shared" ca="1" si="99"/>
        <v/>
      </c>
      <c r="H941" s="133" t="str">
        <f t="shared" ca="1" si="100"/>
        <v/>
      </c>
      <c r="I941" s="134" t="str">
        <f t="shared" ca="1" si="101"/>
        <v/>
      </c>
      <c r="J941" s="133" t="str">
        <f t="shared" ca="1" si="102"/>
        <v/>
      </c>
      <c r="K941" s="147" t="str">
        <f t="shared" ca="1" si="104"/>
        <v/>
      </c>
      <c r="L941" s="10"/>
      <c r="M941" s="9"/>
      <c r="N941" s="9"/>
      <c r="O941" s="9"/>
    </row>
    <row r="942" spans="2:15" x14ac:dyDescent="0.3">
      <c r="B942" s="9"/>
      <c r="C942" s="10"/>
      <c r="D942" s="130" t="str">
        <f t="shared" ca="1" si="98"/>
        <v/>
      </c>
      <c r="E942" s="13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132" t="str">
        <f t="shared" ca="1" si="103"/>
        <v/>
      </c>
      <c r="G942" s="132" t="str">
        <f t="shared" ca="1" si="99"/>
        <v/>
      </c>
      <c r="H942" s="133" t="str">
        <f t="shared" ca="1" si="100"/>
        <v/>
      </c>
      <c r="I942" s="134" t="str">
        <f t="shared" ca="1" si="101"/>
        <v/>
      </c>
      <c r="J942" s="133" t="str">
        <f t="shared" ca="1" si="102"/>
        <v/>
      </c>
      <c r="K942" s="147" t="str">
        <f t="shared" ca="1" si="104"/>
        <v/>
      </c>
      <c r="L942" s="10"/>
      <c r="M942" s="9"/>
      <c r="N942" s="9"/>
      <c r="O942" s="9"/>
    </row>
    <row r="943" spans="2:15" x14ac:dyDescent="0.3">
      <c r="B943" s="9"/>
      <c r="C943" s="10"/>
      <c r="D943" s="130" t="str">
        <f t="shared" ca="1" si="98"/>
        <v/>
      </c>
      <c r="E943" s="13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132" t="str">
        <f t="shared" ca="1" si="103"/>
        <v/>
      </c>
      <c r="G943" s="132" t="str">
        <f t="shared" ca="1" si="99"/>
        <v/>
      </c>
      <c r="H943" s="133" t="str">
        <f t="shared" ca="1" si="100"/>
        <v/>
      </c>
      <c r="I943" s="134" t="str">
        <f t="shared" ca="1" si="101"/>
        <v/>
      </c>
      <c r="J943" s="133" t="str">
        <f t="shared" ca="1" si="102"/>
        <v/>
      </c>
      <c r="K943" s="147" t="str">
        <f t="shared" ca="1" si="104"/>
        <v/>
      </c>
      <c r="L943" s="10"/>
      <c r="M943" s="9"/>
      <c r="N943" s="9"/>
      <c r="O943" s="9"/>
    </row>
    <row r="944" spans="2:15" x14ac:dyDescent="0.3">
      <c r="B944" s="9"/>
      <c r="C944" s="10"/>
      <c r="D944" s="130" t="str">
        <f t="shared" ca="1" si="98"/>
        <v/>
      </c>
      <c r="E944" s="13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132" t="str">
        <f t="shared" ca="1" si="103"/>
        <v/>
      </c>
      <c r="G944" s="132" t="str">
        <f t="shared" ca="1" si="99"/>
        <v/>
      </c>
      <c r="H944" s="133" t="str">
        <f t="shared" ca="1" si="100"/>
        <v/>
      </c>
      <c r="I944" s="134" t="str">
        <f t="shared" ca="1" si="101"/>
        <v/>
      </c>
      <c r="J944" s="133" t="str">
        <f t="shared" ca="1" si="102"/>
        <v/>
      </c>
      <c r="K944" s="147" t="str">
        <f t="shared" ca="1" si="104"/>
        <v/>
      </c>
      <c r="L944" s="10"/>
      <c r="M944" s="9"/>
      <c r="N944" s="9"/>
      <c r="O944" s="9"/>
    </row>
    <row r="945" spans="2:15" x14ac:dyDescent="0.3">
      <c r="B945" s="9"/>
      <c r="C945" s="10"/>
      <c r="D945" s="130" t="str">
        <f t="shared" ca="1" si="98"/>
        <v/>
      </c>
      <c r="E945" s="13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132" t="str">
        <f t="shared" ca="1" si="103"/>
        <v/>
      </c>
      <c r="G945" s="132" t="str">
        <f t="shared" ca="1" si="99"/>
        <v/>
      </c>
      <c r="H945" s="133" t="str">
        <f t="shared" ca="1" si="100"/>
        <v/>
      </c>
      <c r="I945" s="134" t="str">
        <f t="shared" ca="1" si="101"/>
        <v/>
      </c>
      <c r="J945" s="133" t="str">
        <f t="shared" ca="1" si="102"/>
        <v/>
      </c>
      <c r="K945" s="147" t="str">
        <f t="shared" ca="1" si="104"/>
        <v/>
      </c>
      <c r="L945" s="10"/>
      <c r="M945" s="9"/>
      <c r="N945" s="9"/>
      <c r="O945" s="9"/>
    </row>
    <row r="946" spans="2:15" x14ac:dyDescent="0.3">
      <c r="B946" s="9"/>
      <c r="C946" s="10"/>
      <c r="D946" s="130" t="str">
        <f t="shared" ca="1" si="98"/>
        <v/>
      </c>
      <c r="E946" s="13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132" t="str">
        <f t="shared" ca="1" si="103"/>
        <v/>
      </c>
      <c r="G946" s="132" t="str">
        <f t="shared" ca="1" si="99"/>
        <v/>
      </c>
      <c r="H946" s="133" t="str">
        <f t="shared" ca="1" si="100"/>
        <v/>
      </c>
      <c r="I946" s="134" t="str">
        <f t="shared" ca="1" si="101"/>
        <v/>
      </c>
      <c r="J946" s="133" t="str">
        <f t="shared" ca="1" si="102"/>
        <v/>
      </c>
      <c r="K946" s="147" t="str">
        <f t="shared" ca="1" si="104"/>
        <v/>
      </c>
      <c r="L946" s="10"/>
      <c r="M946" s="9"/>
      <c r="N946" s="9"/>
      <c r="O946" s="9"/>
    </row>
    <row r="947" spans="2:15" x14ac:dyDescent="0.3">
      <c r="B947" s="9"/>
      <c r="C947" s="10"/>
      <c r="D947" s="130" t="str">
        <f t="shared" ca="1" si="98"/>
        <v/>
      </c>
      <c r="E947" s="13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132" t="str">
        <f t="shared" ca="1" si="103"/>
        <v/>
      </c>
      <c r="G947" s="132" t="str">
        <f t="shared" ca="1" si="99"/>
        <v/>
      </c>
      <c r="H947" s="133" t="str">
        <f t="shared" ca="1" si="100"/>
        <v/>
      </c>
      <c r="I947" s="134" t="str">
        <f t="shared" ca="1" si="101"/>
        <v/>
      </c>
      <c r="J947" s="133" t="str">
        <f t="shared" ca="1" si="102"/>
        <v/>
      </c>
      <c r="K947" s="147" t="str">
        <f t="shared" ca="1" si="104"/>
        <v/>
      </c>
      <c r="L947" s="10"/>
      <c r="M947" s="9"/>
      <c r="N947" s="9"/>
      <c r="O947" s="9"/>
    </row>
    <row r="948" spans="2:15" x14ac:dyDescent="0.3">
      <c r="B948" s="9"/>
      <c r="C948" s="10"/>
      <c r="D948" s="130" t="str">
        <f t="shared" ca="1" si="98"/>
        <v/>
      </c>
      <c r="E948" s="13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132" t="str">
        <f t="shared" ca="1" si="103"/>
        <v/>
      </c>
      <c r="G948" s="132" t="str">
        <f t="shared" ca="1" si="99"/>
        <v/>
      </c>
      <c r="H948" s="133" t="str">
        <f t="shared" ca="1" si="100"/>
        <v/>
      </c>
      <c r="I948" s="134" t="str">
        <f t="shared" ca="1" si="101"/>
        <v/>
      </c>
      <c r="J948" s="133" t="str">
        <f t="shared" ca="1" si="102"/>
        <v/>
      </c>
      <c r="K948" s="147" t="str">
        <f t="shared" ca="1" si="104"/>
        <v/>
      </c>
      <c r="L948" s="10"/>
      <c r="M948" s="9"/>
      <c r="N948" s="9"/>
      <c r="O948" s="9"/>
    </row>
    <row r="949" spans="2:15" x14ac:dyDescent="0.3">
      <c r="B949" s="9"/>
      <c r="C949" s="10"/>
      <c r="D949" s="130" t="str">
        <f t="shared" ca="1" si="98"/>
        <v/>
      </c>
      <c r="E949" s="13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132" t="str">
        <f t="shared" ca="1" si="103"/>
        <v/>
      </c>
      <c r="G949" s="132" t="str">
        <f t="shared" ca="1" si="99"/>
        <v/>
      </c>
      <c r="H949" s="133" t="str">
        <f t="shared" ca="1" si="100"/>
        <v/>
      </c>
      <c r="I949" s="134" t="str">
        <f t="shared" ca="1" si="101"/>
        <v/>
      </c>
      <c r="J949" s="133" t="str">
        <f t="shared" ca="1" si="102"/>
        <v/>
      </c>
      <c r="K949" s="147" t="str">
        <f t="shared" ca="1" si="104"/>
        <v/>
      </c>
      <c r="L949" s="10"/>
      <c r="M949" s="9"/>
      <c r="N949" s="9"/>
      <c r="O949" s="9"/>
    </row>
    <row r="950" spans="2:15" x14ac:dyDescent="0.3">
      <c r="B950" s="9"/>
      <c r="C950" s="10"/>
      <c r="D950" s="130" t="str">
        <f t="shared" ca="1" si="98"/>
        <v/>
      </c>
      <c r="E950" s="13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132" t="str">
        <f t="shared" ca="1" si="103"/>
        <v/>
      </c>
      <c r="G950" s="132" t="str">
        <f t="shared" ca="1" si="99"/>
        <v/>
      </c>
      <c r="H950" s="133" t="str">
        <f t="shared" ca="1" si="100"/>
        <v/>
      </c>
      <c r="I950" s="134" t="str">
        <f t="shared" ca="1" si="101"/>
        <v/>
      </c>
      <c r="J950" s="133" t="str">
        <f t="shared" ca="1" si="102"/>
        <v/>
      </c>
      <c r="K950" s="147" t="str">
        <f t="shared" ca="1" si="104"/>
        <v/>
      </c>
      <c r="L950" s="10"/>
      <c r="M950" s="9"/>
      <c r="N950" s="9"/>
      <c r="O950" s="9"/>
    </row>
    <row r="951" spans="2:15" x14ac:dyDescent="0.3">
      <c r="B951" s="9"/>
      <c r="C951" s="10"/>
      <c r="D951" s="130" t="str">
        <f t="shared" ca="1" si="98"/>
        <v/>
      </c>
      <c r="E951" s="13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132" t="str">
        <f t="shared" ca="1" si="103"/>
        <v/>
      </c>
      <c r="G951" s="132" t="str">
        <f t="shared" ca="1" si="99"/>
        <v/>
      </c>
      <c r="H951" s="133" t="str">
        <f t="shared" ca="1" si="100"/>
        <v/>
      </c>
      <c r="I951" s="134" t="str">
        <f t="shared" ca="1" si="101"/>
        <v/>
      </c>
      <c r="J951" s="133" t="str">
        <f t="shared" ca="1" si="102"/>
        <v/>
      </c>
      <c r="K951" s="147" t="str">
        <f t="shared" ca="1" si="104"/>
        <v/>
      </c>
      <c r="L951" s="10"/>
      <c r="M951" s="9"/>
      <c r="N951" s="9"/>
      <c r="O951" s="9"/>
    </row>
    <row r="952" spans="2:15" x14ac:dyDescent="0.3">
      <c r="B952" s="9"/>
      <c r="C952" s="10"/>
      <c r="D952" s="130" t="str">
        <f t="shared" ca="1" si="98"/>
        <v/>
      </c>
      <c r="E952" s="13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132" t="str">
        <f t="shared" ca="1" si="103"/>
        <v/>
      </c>
      <c r="G952" s="132" t="str">
        <f t="shared" ca="1" si="99"/>
        <v/>
      </c>
      <c r="H952" s="133" t="str">
        <f t="shared" ca="1" si="100"/>
        <v/>
      </c>
      <c r="I952" s="134" t="str">
        <f t="shared" ca="1" si="101"/>
        <v/>
      </c>
      <c r="J952" s="133" t="str">
        <f t="shared" ca="1" si="102"/>
        <v/>
      </c>
      <c r="K952" s="147" t="str">
        <f t="shared" ca="1" si="104"/>
        <v/>
      </c>
      <c r="L952" s="10"/>
      <c r="M952" s="9"/>
      <c r="N952" s="9"/>
      <c r="O952" s="9"/>
    </row>
    <row r="953" spans="2:15" x14ac:dyDescent="0.3">
      <c r="B953" s="9"/>
      <c r="C953" s="10"/>
      <c r="D953" s="130" t="str">
        <f t="shared" ca="1" si="98"/>
        <v/>
      </c>
      <c r="E953" s="13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132" t="str">
        <f t="shared" ca="1" si="103"/>
        <v/>
      </c>
      <c r="G953" s="132" t="str">
        <f t="shared" ca="1" si="99"/>
        <v/>
      </c>
      <c r="H953" s="133" t="str">
        <f t="shared" ca="1" si="100"/>
        <v/>
      </c>
      <c r="I953" s="134" t="str">
        <f t="shared" ca="1" si="101"/>
        <v/>
      </c>
      <c r="J953" s="133" t="str">
        <f t="shared" ca="1" si="102"/>
        <v/>
      </c>
      <c r="K953" s="147" t="str">
        <f t="shared" ca="1" si="104"/>
        <v/>
      </c>
      <c r="L953" s="10"/>
      <c r="M953" s="9"/>
      <c r="N953" s="9"/>
      <c r="O953" s="9"/>
    </row>
    <row r="954" spans="2:15" x14ac:dyDescent="0.3">
      <c r="B954" s="9"/>
      <c r="C954" s="10"/>
      <c r="D954" s="130" t="str">
        <f t="shared" ca="1" si="98"/>
        <v/>
      </c>
      <c r="E954" s="13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132" t="str">
        <f t="shared" ca="1" si="103"/>
        <v/>
      </c>
      <c r="G954" s="132" t="str">
        <f t="shared" ca="1" si="99"/>
        <v/>
      </c>
      <c r="H954" s="133" t="str">
        <f t="shared" ca="1" si="100"/>
        <v/>
      </c>
      <c r="I954" s="134" t="str">
        <f t="shared" ca="1" si="101"/>
        <v/>
      </c>
      <c r="J954" s="133" t="str">
        <f t="shared" ca="1" si="102"/>
        <v/>
      </c>
      <c r="K954" s="147" t="str">
        <f t="shared" ca="1" si="104"/>
        <v/>
      </c>
      <c r="L954" s="10"/>
      <c r="M954" s="9"/>
      <c r="N954" s="9"/>
      <c r="O954" s="9"/>
    </row>
    <row r="955" spans="2:15" x14ac:dyDescent="0.3">
      <c r="B955" s="9"/>
      <c r="C955" s="10"/>
      <c r="D955" s="130" t="str">
        <f t="shared" ca="1" si="98"/>
        <v/>
      </c>
      <c r="E955" s="13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132" t="str">
        <f t="shared" ca="1" si="103"/>
        <v/>
      </c>
      <c r="G955" s="132" t="str">
        <f t="shared" ca="1" si="99"/>
        <v/>
      </c>
      <c r="H955" s="133" t="str">
        <f t="shared" ca="1" si="100"/>
        <v/>
      </c>
      <c r="I955" s="134" t="str">
        <f t="shared" ca="1" si="101"/>
        <v/>
      </c>
      <c r="J955" s="133" t="str">
        <f t="shared" ca="1" si="102"/>
        <v/>
      </c>
      <c r="K955" s="147" t="str">
        <f t="shared" ca="1" si="104"/>
        <v/>
      </c>
      <c r="L955" s="10"/>
      <c r="M955" s="9"/>
      <c r="N955" s="9"/>
      <c r="O955" s="9"/>
    </row>
    <row r="956" spans="2:15" x14ac:dyDescent="0.3">
      <c r="B956" s="9"/>
      <c r="C956" s="10"/>
      <c r="D956" s="130" t="str">
        <f t="shared" ca="1" si="98"/>
        <v/>
      </c>
      <c r="E956" s="13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132" t="str">
        <f t="shared" ca="1" si="103"/>
        <v/>
      </c>
      <c r="G956" s="132" t="str">
        <f t="shared" ca="1" si="99"/>
        <v/>
      </c>
      <c r="H956" s="133" t="str">
        <f t="shared" ca="1" si="100"/>
        <v/>
      </c>
      <c r="I956" s="134" t="str">
        <f t="shared" ca="1" si="101"/>
        <v/>
      </c>
      <c r="J956" s="133" t="str">
        <f t="shared" ca="1" si="102"/>
        <v/>
      </c>
      <c r="K956" s="147" t="str">
        <f t="shared" ca="1" si="104"/>
        <v/>
      </c>
      <c r="L956" s="10"/>
      <c r="M956" s="9"/>
      <c r="N956" s="9"/>
      <c r="O956" s="9"/>
    </row>
    <row r="957" spans="2:15" x14ac:dyDescent="0.3">
      <c r="B957" s="9"/>
      <c r="C957" s="10"/>
      <c r="D957" s="130" t="str">
        <f t="shared" ca="1" si="98"/>
        <v/>
      </c>
      <c r="E957" s="13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132" t="str">
        <f t="shared" ca="1" si="103"/>
        <v/>
      </c>
      <c r="G957" s="132" t="str">
        <f t="shared" ca="1" si="99"/>
        <v/>
      </c>
      <c r="H957" s="133" t="str">
        <f t="shared" ca="1" si="100"/>
        <v/>
      </c>
      <c r="I957" s="134" t="str">
        <f t="shared" ca="1" si="101"/>
        <v/>
      </c>
      <c r="J957" s="133" t="str">
        <f t="shared" ca="1" si="102"/>
        <v/>
      </c>
      <c r="K957" s="147" t="str">
        <f t="shared" ca="1" si="104"/>
        <v/>
      </c>
      <c r="L957" s="10"/>
      <c r="M957" s="9"/>
      <c r="N957" s="9"/>
      <c r="O957" s="9"/>
    </row>
    <row r="958" spans="2:15" x14ac:dyDescent="0.3">
      <c r="B958" s="9"/>
      <c r="C958" s="10"/>
      <c r="D958" s="130" t="str">
        <f t="shared" ca="1" si="98"/>
        <v/>
      </c>
      <c r="E958" s="13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132" t="str">
        <f t="shared" ca="1" si="103"/>
        <v/>
      </c>
      <c r="G958" s="132" t="str">
        <f t="shared" ca="1" si="99"/>
        <v/>
      </c>
      <c r="H958" s="133" t="str">
        <f t="shared" ca="1" si="100"/>
        <v/>
      </c>
      <c r="I958" s="134" t="str">
        <f t="shared" ca="1" si="101"/>
        <v/>
      </c>
      <c r="J958" s="133" t="str">
        <f t="shared" ca="1" si="102"/>
        <v/>
      </c>
      <c r="K958" s="147" t="str">
        <f t="shared" ca="1" si="104"/>
        <v/>
      </c>
      <c r="L958" s="10"/>
      <c r="M958" s="9"/>
      <c r="N958" s="9"/>
      <c r="O958" s="9"/>
    </row>
    <row r="959" spans="2:15" x14ac:dyDescent="0.3">
      <c r="B959" s="9"/>
      <c r="C959" s="10"/>
      <c r="D959" s="130" t="str">
        <f t="shared" ca="1" si="98"/>
        <v/>
      </c>
      <c r="E959" s="13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132" t="str">
        <f t="shared" ca="1" si="103"/>
        <v/>
      </c>
      <c r="G959" s="132" t="str">
        <f t="shared" ca="1" si="99"/>
        <v/>
      </c>
      <c r="H959" s="133" t="str">
        <f t="shared" ca="1" si="100"/>
        <v/>
      </c>
      <c r="I959" s="134" t="str">
        <f t="shared" ca="1" si="101"/>
        <v/>
      </c>
      <c r="J959" s="133" t="str">
        <f t="shared" ca="1" si="102"/>
        <v/>
      </c>
      <c r="K959" s="147" t="str">
        <f t="shared" ca="1" si="104"/>
        <v/>
      </c>
      <c r="L959" s="10"/>
      <c r="M959" s="9"/>
      <c r="N959" s="9"/>
      <c r="O959" s="9"/>
    </row>
    <row r="960" spans="2:15" x14ac:dyDescent="0.3">
      <c r="B960" s="9"/>
      <c r="C960" s="10"/>
      <c r="D960" s="130" t="str">
        <f t="shared" ca="1" si="98"/>
        <v/>
      </c>
      <c r="E960" s="13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132" t="str">
        <f t="shared" ca="1" si="103"/>
        <v/>
      </c>
      <c r="G960" s="132" t="str">
        <f t="shared" ca="1" si="99"/>
        <v/>
      </c>
      <c r="H960" s="133" t="str">
        <f t="shared" ca="1" si="100"/>
        <v/>
      </c>
      <c r="I960" s="134" t="str">
        <f t="shared" ca="1" si="101"/>
        <v/>
      </c>
      <c r="J960" s="133" t="str">
        <f t="shared" ca="1" si="102"/>
        <v/>
      </c>
      <c r="K960" s="147" t="str">
        <f t="shared" ca="1" si="104"/>
        <v/>
      </c>
      <c r="L960" s="10"/>
      <c r="M960" s="9"/>
      <c r="N960" s="9"/>
      <c r="O960" s="9"/>
    </row>
    <row r="961" spans="2:15" x14ac:dyDescent="0.3">
      <c r="B961" s="9"/>
      <c r="C961" s="10"/>
      <c r="D961" s="130" t="str">
        <f t="shared" ca="1" si="98"/>
        <v/>
      </c>
      <c r="E961" s="13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132" t="str">
        <f t="shared" ca="1" si="103"/>
        <v/>
      </c>
      <c r="G961" s="132" t="str">
        <f t="shared" ca="1" si="99"/>
        <v/>
      </c>
      <c r="H961" s="133" t="str">
        <f t="shared" ca="1" si="100"/>
        <v/>
      </c>
      <c r="I961" s="134" t="str">
        <f t="shared" ca="1" si="101"/>
        <v/>
      </c>
      <c r="J961" s="133" t="str">
        <f t="shared" ca="1" si="102"/>
        <v/>
      </c>
      <c r="K961" s="147" t="str">
        <f t="shared" ca="1" si="104"/>
        <v/>
      </c>
      <c r="L961" s="10"/>
      <c r="M961" s="9"/>
      <c r="N961" s="9"/>
      <c r="O961" s="9"/>
    </row>
    <row r="962" spans="2:15" x14ac:dyDescent="0.3">
      <c r="B962" s="9"/>
      <c r="C962" s="10"/>
      <c r="D962" s="130" t="str">
        <f t="shared" ca="1" si="98"/>
        <v/>
      </c>
      <c r="E962" s="13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132" t="str">
        <f t="shared" ca="1" si="103"/>
        <v/>
      </c>
      <c r="G962" s="132" t="str">
        <f t="shared" ca="1" si="99"/>
        <v/>
      </c>
      <c r="H962" s="133" t="str">
        <f t="shared" ca="1" si="100"/>
        <v/>
      </c>
      <c r="I962" s="134" t="str">
        <f t="shared" ca="1" si="101"/>
        <v/>
      </c>
      <c r="J962" s="133" t="str">
        <f t="shared" ca="1" si="102"/>
        <v/>
      </c>
      <c r="K962" s="147" t="str">
        <f t="shared" ca="1" si="104"/>
        <v/>
      </c>
      <c r="L962" s="10"/>
      <c r="M962" s="9"/>
      <c r="N962" s="9"/>
      <c r="O962" s="9"/>
    </row>
    <row r="963" spans="2:15" x14ac:dyDescent="0.3">
      <c r="B963" s="9"/>
      <c r="C963" s="10"/>
      <c r="D963" s="130" t="str">
        <f t="shared" ca="1" si="98"/>
        <v/>
      </c>
      <c r="E963" s="13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132" t="str">
        <f t="shared" ca="1" si="103"/>
        <v/>
      </c>
      <c r="G963" s="132" t="str">
        <f t="shared" ca="1" si="99"/>
        <v/>
      </c>
      <c r="H963" s="133" t="str">
        <f t="shared" ca="1" si="100"/>
        <v/>
      </c>
      <c r="I963" s="134" t="str">
        <f t="shared" ca="1" si="101"/>
        <v/>
      </c>
      <c r="J963" s="133" t="str">
        <f t="shared" ca="1" si="102"/>
        <v/>
      </c>
      <c r="K963" s="147" t="str">
        <f t="shared" ca="1" si="104"/>
        <v/>
      </c>
      <c r="L963" s="10"/>
      <c r="M963" s="9"/>
      <c r="N963" s="9"/>
      <c r="O963" s="9"/>
    </row>
    <row r="964" spans="2:15" x14ac:dyDescent="0.3">
      <c r="B964" s="9"/>
      <c r="C964" s="10"/>
      <c r="D964" s="130" t="str">
        <f t="shared" ca="1" si="98"/>
        <v/>
      </c>
      <c r="E964" s="13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132" t="str">
        <f t="shared" ca="1" si="103"/>
        <v/>
      </c>
      <c r="G964" s="132" t="str">
        <f t="shared" ca="1" si="99"/>
        <v/>
      </c>
      <c r="H964" s="133" t="str">
        <f t="shared" ca="1" si="100"/>
        <v/>
      </c>
      <c r="I964" s="134" t="str">
        <f t="shared" ca="1" si="101"/>
        <v/>
      </c>
      <c r="J964" s="133" t="str">
        <f t="shared" ca="1" si="102"/>
        <v/>
      </c>
      <c r="K964" s="147" t="str">
        <f t="shared" ca="1" si="104"/>
        <v/>
      </c>
      <c r="L964" s="10"/>
      <c r="M964" s="9"/>
      <c r="N964" s="9"/>
      <c r="O964" s="9"/>
    </row>
    <row r="965" spans="2:15" x14ac:dyDescent="0.3">
      <c r="B965" s="9"/>
      <c r="C965" s="10"/>
      <c r="D965" s="130" t="str">
        <f t="shared" ca="1" si="98"/>
        <v/>
      </c>
      <c r="E965" s="13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132" t="str">
        <f t="shared" ca="1" si="103"/>
        <v/>
      </c>
      <c r="G965" s="132" t="str">
        <f t="shared" ca="1" si="99"/>
        <v/>
      </c>
      <c r="H965" s="133" t="str">
        <f t="shared" ca="1" si="100"/>
        <v/>
      </c>
      <c r="I965" s="134" t="str">
        <f t="shared" ca="1" si="101"/>
        <v/>
      </c>
      <c r="J965" s="133" t="str">
        <f t="shared" ca="1" si="102"/>
        <v/>
      </c>
      <c r="K965" s="147" t="str">
        <f t="shared" ca="1" si="104"/>
        <v/>
      </c>
      <c r="L965" s="10"/>
      <c r="M965" s="9"/>
      <c r="N965" s="9"/>
      <c r="O965" s="9"/>
    </row>
    <row r="966" spans="2:15" x14ac:dyDescent="0.3">
      <c r="B966" s="9"/>
      <c r="C966" s="10"/>
      <c r="D966" s="130" t="str">
        <f t="shared" ca="1" si="98"/>
        <v/>
      </c>
      <c r="E966" s="13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132" t="str">
        <f t="shared" ca="1" si="103"/>
        <v/>
      </c>
      <c r="G966" s="132" t="str">
        <f t="shared" ca="1" si="99"/>
        <v/>
      </c>
      <c r="H966" s="133" t="str">
        <f t="shared" ca="1" si="100"/>
        <v/>
      </c>
      <c r="I966" s="134" t="str">
        <f t="shared" ca="1" si="101"/>
        <v/>
      </c>
      <c r="J966" s="133" t="str">
        <f t="shared" ca="1" si="102"/>
        <v/>
      </c>
      <c r="K966" s="147" t="str">
        <f t="shared" ca="1" si="104"/>
        <v/>
      </c>
      <c r="L966" s="10"/>
      <c r="M966" s="9"/>
      <c r="N966" s="9"/>
      <c r="O966" s="9"/>
    </row>
    <row r="967" spans="2:15" x14ac:dyDescent="0.3">
      <c r="B967" s="9"/>
      <c r="C967" s="10"/>
      <c r="D967" s="130" t="str">
        <f t="shared" ca="1" si="98"/>
        <v/>
      </c>
      <c r="E967" s="13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132" t="str">
        <f t="shared" ca="1" si="103"/>
        <v/>
      </c>
      <c r="G967" s="132" t="str">
        <f t="shared" ca="1" si="99"/>
        <v/>
      </c>
      <c r="H967" s="133" t="str">
        <f t="shared" ca="1" si="100"/>
        <v/>
      </c>
      <c r="I967" s="134" t="str">
        <f t="shared" ca="1" si="101"/>
        <v/>
      </c>
      <c r="J967" s="133" t="str">
        <f t="shared" ca="1" si="102"/>
        <v/>
      </c>
      <c r="K967" s="147" t="str">
        <f t="shared" ca="1" si="104"/>
        <v/>
      </c>
      <c r="L967" s="10"/>
      <c r="M967" s="9"/>
      <c r="N967" s="9"/>
      <c r="O967" s="9"/>
    </row>
    <row r="968" spans="2:15" x14ac:dyDescent="0.3">
      <c r="B968" s="9"/>
      <c r="C968" s="10"/>
      <c r="D968" s="130" t="str">
        <f t="shared" ca="1" si="98"/>
        <v/>
      </c>
      <c r="E968" s="13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132" t="str">
        <f t="shared" ca="1" si="103"/>
        <v/>
      </c>
      <c r="G968" s="132" t="str">
        <f t="shared" ca="1" si="99"/>
        <v/>
      </c>
      <c r="H968" s="133" t="str">
        <f t="shared" ca="1" si="100"/>
        <v/>
      </c>
      <c r="I968" s="134" t="str">
        <f t="shared" ca="1" si="101"/>
        <v/>
      </c>
      <c r="J968" s="133" t="str">
        <f t="shared" ca="1" si="102"/>
        <v/>
      </c>
      <c r="K968" s="147" t="str">
        <f t="shared" ca="1" si="104"/>
        <v/>
      </c>
      <c r="L968" s="10"/>
      <c r="M968" s="9"/>
      <c r="N968" s="9"/>
      <c r="O968" s="9"/>
    </row>
    <row r="969" spans="2:15" x14ac:dyDescent="0.3">
      <c r="B969" s="9"/>
      <c r="C969" s="10"/>
      <c r="D969" s="130" t="str">
        <f t="shared" ca="1" si="98"/>
        <v/>
      </c>
      <c r="E969" s="13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132" t="str">
        <f t="shared" ca="1" si="103"/>
        <v/>
      </c>
      <c r="G969" s="132" t="str">
        <f t="shared" ca="1" si="99"/>
        <v/>
      </c>
      <c r="H969" s="133" t="str">
        <f t="shared" ca="1" si="100"/>
        <v/>
      </c>
      <c r="I969" s="134" t="str">
        <f t="shared" ca="1" si="101"/>
        <v/>
      </c>
      <c r="J969" s="133" t="str">
        <f t="shared" ca="1" si="102"/>
        <v/>
      </c>
      <c r="K969" s="147" t="str">
        <f t="shared" ca="1" si="104"/>
        <v/>
      </c>
      <c r="L969" s="10"/>
      <c r="M969" s="9"/>
      <c r="N969" s="9"/>
      <c r="O969" s="9"/>
    </row>
    <row r="970" spans="2:15" x14ac:dyDescent="0.3">
      <c r="B970" s="9"/>
      <c r="C970" s="10"/>
      <c r="D970" s="130" t="str">
        <f t="shared" ca="1" si="98"/>
        <v/>
      </c>
      <c r="E970" s="13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132" t="str">
        <f t="shared" ca="1" si="103"/>
        <v/>
      </c>
      <c r="G970" s="132" t="str">
        <f t="shared" ca="1" si="99"/>
        <v/>
      </c>
      <c r="H970" s="133" t="str">
        <f t="shared" ca="1" si="100"/>
        <v/>
      </c>
      <c r="I970" s="134" t="str">
        <f t="shared" ca="1" si="101"/>
        <v/>
      </c>
      <c r="J970" s="133" t="str">
        <f t="shared" ca="1" si="102"/>
        <v/>
      </c>
      <c r="K970" s="147" t="str">
        <f t="shared" ca="1" si="104"/>
        <v/>
      </c>
      <c r="L970" s="10"/>
      <c r="M970" s="9"/>
      <c r="N970" s="9"/>
      <c r="O970" s="9"/>
    </row>
    <row r="971" spans="2:15" x14ac:dyDescent="0.3">
      <c r="B971" s="9"/>
      <c r="C971" s="10"/>
      <c r="D971" s="130" t="str">
        <f t="shared" ca="1" si="98"/>
        <v/>
      </c>
      <c r="E971" s="13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132" t="str">
        <f t="shared" ca="1" si="103"/>
        <v/>
      </c>
      <c r="G971" s="132" t="str">
        <f t="shared" ca="1" si="99"/>
        <v/>
      </c>
      <c r="H971" s="133" t="str">
        <f t="shared" ca="1" si="100"/>
        <v/>
      </c>
      <c r="I971" s="134" t="str">
        <f t="shared" ca="1" si="101"/>
        <v/>
      </c>
      <c r="J971" s="133" t="str">
        <f t="shared" ca="1" si="102"/>
        <v/>
      </c>
      <c r="K971" s="147" t="str">
        <f t="shared" ca="1" si="104"/>
        <v/>
      </c>
      <c r="L971" s="10"/>
      <c r="M971" s="9"/>
      <c r="N971" s="9"/>
      <c r="O971" s="9"/>
    </row>
    <row r="972" spans="2:15" x14ac:dyDescent="0.3">
      <c r="B972" s="9"/>
      <c r="C972" s="10"/>
      <c r="D972" s="130" t="str">
        <f t="shared" ca="1" si="98"/>
        <v/>
      </c>
      <c r="E972" s="13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132" t="str">
        <f t="shared" ca="1" si="103"/>
        <v/>
      </c>
      <c r="G972" s="132" t="str">
        <f t="shared" ca="1" si="99"/>
        <v/>
      </c>
      <c r="H972" s="133" t="str">
        <f t="shared" ca="1" si="100"/>
        <v/>
      </c>
      <c r="I972" s="134" t="str">
        <f t="shared" ca="1" si="101"/>
        <v/>
      </c>
      <c r="J972" s="133" t="str">
        <f t="shared" ca="1" si="102"/>
        <v/>
      </c>
      <c r="K972" s="147" t="str">
        <f t="shared" ca="1" si="104"/>
        <v/>
      </c>
      <c r="L972" s="10"/>
      <c r="M972" s="9"/>
      <c r="N972" s="9"/>
      <c r="O972" s="9"/>
    </row>
    <row r="973" spans="2:15" x14ac:dyDescent="0.3">
      <c r="B973" s="9"/>
      <c r="C973" s="10"/>
      <c r="D973" s="130" t="str">
        <f t="shared" ca="1" si="98"/>
        <v/>
      </c>
      <c r="E973" s="13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132" t="str">
        <f t="shared" ca="1" si="103"/>
        <v/>
      </c>
      <c r="G973" s="132" t="str">
        <f t="shared" ca="1" si="99"/>
        <v/>
      </c>
      <c r="H973" s="133" t="str">
        <f t="shared" ca="1" si="100"/>
        <v/>
      </c>
      <c r="I973" s="134" t="str">
        <f t="shared" ca="1" si="101"/>
        <v/>
      </c>
      <c r="J973" s="133" t="str">
        <f t="shared" ca="1" si="102"/>
        <v/>
      </c>
      <c r="K973" s="147" t="str">
        <f t="shared" ca="1" si="104"/>
        <v/>
      </c>
      <c r="L973" s="10"/>
      <c r="M973" s="9"/>
      <c r="N973" s="9"/>
      <c r="O973" s="9"/>
    </row>
    <row r="974" spans="2:15" x14ac:dyDescent="0.3">
      <c r="B974" s="9"/>
      <c r="C974" s="10"/>
      <c r="D974" s="130" t="str">
        <f t="shared" ca="1" si="98"/>
        <v/>
      </c>
      <c r="E974" s="13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132" t="str">
        <f t="shared" ca="1" si="103"/>
        <v/>
      </c>
      <c r="G974" s="132" t="str">
        <f t="shared" ca="1" si="99"/>
        <v/>
      </c>
      <c r="H974" s="133" t="str">
        <f t="shared" ca="1" si="100"/>
        <v/>
      </c>
      <c r="I974" s="134" t="str">
        <f t="shared" ca="1" si="101"/>
        <v/>
      </c>
      <c r="J974" s="133" t="str">
        <f t="shared" ca="1" si="102"/>
        <v/>
      </c>
      <c r="K974" s="147" t="str">
        <f t="shared" ca="1" si="104"/>
        <v/>
      </c>
      <c r="L974" s="10"/>
      <c r="M974" s="9"/>
      <c r="N974" s="9"/>
      <c r="O974" s="9"/>
    </row>
    <row r="975" spans="2:15" x14ac:dyDescent="0.3">
      <c r="B975" s="9"/>
      <c r="C975" s="10"/>
      <c r="D975" s="130" t="str">
        <f t="shared" ca="1" si="98"/>
        <v/>
      </c>
      <c r="E975" s="13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132" t="str">
        <f t="shared" ca="1" si="103"/>
        <v/>
      </c>
      <c r="G975" s="132" t="str">
        <f t="shared" ca="1" si="99"/>
        <v/>
      </c>
      <c r="H975" s="133" t="str">
        <f t="shared" ca="1" si="100"/>
        <v/>
      </c>
      <c r="I975" s="134" t="str">
        <f t="shared" ca="1" si="101"/>
        <v/>
      </c>
      <c r="J975" s="133" t="str">
        <f t="shared" ca="1" si="102"/>
        <v/>
      </c>
      <c r="K975" s="147" t="str">
        <f t="shared" ca="1" si="104"/>
        <v/>
      </c>
      <c r="L975" s="10"/>
      <c r="M975" s="9"/>
      <c r="N975" s="9"/>
      <c r="O975" s="9"/>
    </row>
    <row r="976" spans="2:15" x14ac:dyDescent="0.3">
      <c r="B976" s="9"/>
      <c r="C976" s="10"/>
      <c r="D976" s="130" t="str">
        <f t="shared" ca="1" si="98"/>
        <v/>
      </c>
      <c r="E976" s="13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132" t="str">
        <f t="shared" ca="1" si="103"/>
        <v/>
      </c>
      <c r="G976" s="132" t="str">
        <f t="shared" ca="1" si="99"/>
        <v/>
      </c>
      <c r="H976" s="133" t="str">
        <f t="shared" ca="1" si="100"/>
        <v/>
      </c>
      <c r="I976" s="134" t="str">
        <f t="shared" ca="1" si="101"/>
        <v/>
      </c>
      <c r="J976" s="133" t="str">
        <f t="shared" ca="1" si="102"/>
        <v/>
      </c>
      <c r="K976" s="147" t="str">
        <f t="shared" ca="1" si="104"/>
        <v/>
      </c>
      <c r="L976" s="10"/>
      <c r="M976" s="9"/>
      <c r="N976" s="9"/>
      <c r="O976" s="9"/>
    </row>
    <row r="977" spans="2:15" x14ac:dyDescent="0.3">
      <c r="B977" s="9"/>
      <c r="C977" s="10"/>
      <c r="D977" s="130" t="str">
        <f t="shared" ca="1" si="98"/>
        <v/>
      </c>
      <c r="E977" s="13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132" t="str">
        <f t="shared" ca="1" si="103"/>
        <v/>
      </c>
      <c r="G977" s="132" t="str">
        <f t="shared" ca="1" si="99"/>
        <v/>
      </c>
      <c r="H977" s="133" t="str">
        <f t="shared" ca="1" si="100"/>
        <v/>
      </c>
      <c r="I977" s="134" t="str">
        <f t="shared" ca="1" si="101"/>
        <v/>
      </c>
      <c r="J977" s="133" t="str">
        <f t="shared" ca="1" si="102"/>
        <v/>
      </c>
      <c r="K977" s="147" t="str">
        <f t="shared" ca="1" si="104"/>
        <v/>
      </c>
      <c r="L977" s="10"/>
      <c r="M977" s="9"/>
      <c r="N977" s="9"/>
      <c r="O977" s="9"/>
    </row>
    <row r="978" spans="2:15" x14ac:dyDescent="0.3">
      <c r="B978" s="9"/>
      <c r="C978" s="10"/>
      <c r="D978" s="130" t="str">
        <f t="shared" ca="1" si="98"/>
        <v/>
      </c>
      <c r="E978" s="13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132" t="str">
        <f t="shared" ca="1" si="103"/>
        <v/>
      </c>
      <c r="G978" s="132" t="str">
        <f t="shared" ca="1" si="99"/>
        <v/>
      </c>
      <c r="H978" s="133" t="str">
        <f t="shared" ca="1" si="100"/>
        <v/>
      </c>
      <c r="I978" s="134" t="str">
        <f t="shared" ca="1" si="101"/>
        <v/>
      </c>
      <c r="J978" s="133" t="str">
        <f t="shared" ca="1" si="102"/>
        <v/>
      </c>
      <c r="K978" s="147" t="str">
        <f t="shared" ca="1" si="104"/>
        <v/>
      </c>
      <c r="L978" s="10"/>
      <c r="M978" s="9"/>
      <c r="N978" s="9"/>
      <c r="O978" s="9"/>
    </row>
    <row r="979" spans="2:15" x14ac:dyDescent="0.3">
      <c r="B979" s="9"/>
      <c r="C979" s="10"/>
      <c r="D979" s="130" t="str">
        <f t="shared" ca="1" si="98"/>
        <v/>
      </c>
      <c r="E979" s="13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132" t="str">
        <f t="shared" ca="1" si="103"/>
        <v/>
      </c>
      <c r="G979" s="132" t="str">
        <f t="shared" ca="1" si="99"/>
        <v/>
      </c>
      <c r="H979" s="133" t="str">
        <f t="shared" ca="1" si="100"/>
        <v/>
      </c>
      <c r="I979" s="134" t="str">
        <f t="shared" ca="1" si="101"/>
        <v/>
      </c>
      <c r="J979" s="133" t="str">
        <f t="shared" ca="1" si="102"/>
        <v/>
      </c>
      <c r="K979" s="147" t="str">
        <f t="shared" ca="1" si="104"/>
        <v/>
      </c>
      <c r="L979" s="10"/>
      <c r="M979" s="9"/>
      <c r="N979" s="9"/>
      <c r="O979" s="9"/>
    </row>
    <row r="980" spans="2:15" x14ac:dyDescent="0.3">
      <c r="B980" s="9"/>
      <c r="C980" s="10"/>
      <c r="D980" s="130" t="str">
        <f t="shared" ref="D980:D1001" ca="1" si="105">IF(K979="","",IF($H$5,IF(OR(D979&gt;=$H$8,ROUND(K979,2)&lt;=0),"",D979+1),IF(OR(D979&gt;=$H$8,K979&lt;=0),"",D979+1)))</f>
        <v/>
      </c>
      <c r="E980" s="13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132" t="str">
        <f t="shared" ca="1" si="103"/>
        <v/>
      </c>
      <c r="G980" s="132" t="str">
        <f t="shared" ref="G980:G1001" ca="1" si="106">IF($P$17=0,"",IF(D980&lt;&gt;"",IF(AND(D980=1,$H$4=1),0,IF($H$5,ROUND($K$5*K979,0),$K$5*K979)),""))</f>
        <v/>
      </c>
      <c r="H980" s="133" t="str">
        <f t="shared" ref="H980:H1001" ca="1" si="107">IF($P$17=1,IF(D980="","",IF(I980&lt;&gt;"",F980-G980+I980,F980-G980)),"")</f>
        <v/>
      </c>
      <c r="I980" s="134" t="str">
        <f t="shared" ref="I980:I1001" ca="1" si="108">IF($P$17=1,IF(J980&gt;=F980,IF(D980&lt;$K$12,IF(AND(D980&lt;&gt;"",F980+($J$19-F980)&lt;K979),(J980-F980),IF(AND(D980&lt;&gt;"",J980=F980),0,IF(D980&lt;&gt;"",0,""))),""),0),"")</f>
        <v/>
      </c>
      <c r="J980" s="133" t="str">
        <f t="shared" ref="J980:J1001" ca="1" si="109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147" t="str">
        <f t="shared" ca="1" si="104"/>
        <v/>
      </c>
      <c r="L980" s="10"/>
      <c r="M980" s="9"/>
      <c r="N980" s="9"/>
      <c r="O980" s="9"/>
    </row>
    <row r="981" spans="2:15" x14ac:dyDescent="0.3">
      <c r="B981" s="9"/>
      <c r="C981" s="10"/>
      <c r="D981" s="130" t="str">
        <f t="shared" ca="1" si="105"/>
        <v/>
      </c>
      <c r="E981" s="13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132" t="str">
        <f t="shared" ref="F981:F1001" ca="1" si="110">IF($P$17=1,IF(D981="","",IF($H$5,IF(OR(D981=$H$8,$K$12&gt;ROUND((1+$K$5)*K980,0),ROUND((1+$K$5)*K980,0),$K$12),IF(OR(D981=$H$8,$K$12&gt;(1+$K$5)*K980),ROUND((1+$K$5)*K980,0),$K$12)),0)),"")</f>
        <v/>
      </c>
      <c r="G981" s="132" t="str">
        <f t="shared" ca="1" si="106"/>
        <v/>
      </c>
      <c r="H981" s="133" t="str">
        <f t="shared" ca="1" si="107"/>
        <v/>
      </c>
      <c r="I981" s="134" t="str">
        <f t="shared" ca="1" si="108"/>
        <v/>
      </c>
      <c r="J981" s="133" t="str">
        <f t="shared" ca="1" si="109"/>
        <v/>
      </c>
      <c r="K981" s="147" t="str">
        <f t="shared" ref="K981:K1000" ca="1" si="111">IF($P$17=1,IF(J981&lt;&gt;0,IF(D981&lt;&gt;"",K980-(J981-G981),""),K980),"")</f>
        <v/>
      </c>
      <c r="L981" s="10"/>
      <c r="M981" s="9"/>
      <c r="N981" s="9"/>
      <c r="O981" s="9"/>
    </row>
    <row r="982" spans="2:15" x14ac:dyDescent="0.3">
      <c r="B982" s="9"/>
      <c r="C982" s="10"/>
      <c r="D982" s="130" t="str">
        <f t="shared" ca="1" si="105"/>
        <v/>
      </c>
      <c r="E982" s="13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132" t="str">
        <f t="shared" ca="1" si="110"/>
        <v/>
      </c>
      <c r="G982" s="132" t="str">
        <f t="shared" ca="1" si="106"/>
        <v/>
      </c>
      <c r="H982" s="133" t="str">
        <f t="shared" ca="1" si="107"/>
        <v/>
      </c>
      <c r="I982" s="134" t="str">
        <f t="shared" ca="1" si="108"/>
        <v/>
      </c>
      <c r="J982" s="133" t="str">
        <f t="shared" ca="1" si="109"/>
        <v/>
      </c>
      <c r="K982" s="147" t="str">
        <f t="shared" ca="1" si="111"/>
        <v/>
      </c>
      <c r="L982" s="10"/>
      <c r="M982" s="9"/>
      <c r="N982" s="9"/>
      <c r="O982" s="9"/>
    </row>
    <row r="983" spans="2:15" x14ac:dyDescent="0.3">
      <c r="B983" s="9"/>
      <c r="C983" s="10"/>
      <c r="D983" s="130" t="str">
        <f t="shared" ca="1" si="105"/>
        <v/>
      </c>
      <c r="E983" s="13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132" t="str">
        <f t="shared" ca="1" si="110"/>
        <v/>
      </c>
      <c r="G983" s="132" t="str">
        <f t="shared" ca="1" si="106"/>
        <v/>
      </c>
      <c r="H983" s="133" t="str">
        <f t="shared" ca="1" si="107"/>
        <v/>
      </c>
      <c r="I983" s="134" t="str">
        <f t="shared" ca="1" si="108"/>
        <v/>
      </c>
      <c r="J983" s="133" t="str">
        <f t="shared" ca="1" si="109"/>
        <v/>
      </c>
      <c r="K983" s="147" t="str">
        <f t="shared" ca="1" si="111"/>
        <v/>
      </c>
      <c r="L983" s="10"/>
      <c r="M983" s="9"/>
      <c r="N983" s="9"/>
      <c r="O983" s="9"/>
    </row>
    <row r="984" spans="2:15" x14ac:dyDescent="0.3">
      <c r="B984" s="9"/>
      <c r="C984" s="10"/>
      <c r="D984" s="130" t="str">
        <f t="shared" ca="1" si="105"/>
        <v/>
      </c>
      <c r="E984" s="13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132" t="str">
        <f t="shared" ca="1" si="110"/>
        <v/>
      </c>
      <c r="G984" s="132" t="str">
        <f t="shared" ca="1" si="106"/>
        <v/>
      </c>
      <c r="H984" s="133" t="str">
        <f t="shared" ca="1" si="107"/>
        <v/>
      </c>
      <c r="I984" s="134" t="str">
        <f t="shared" ca="1" si="108"/>
        <v/>
      </c>
      <c r="J984" s="133" t="str">
        <f t="shared" ca="1" si="109"/>
        <v/>
      </c>
      <c r="K984" s="147" t="str">
        <f t="shared" ca="1" si="111"/>
        <v/>
      </c>
      <c r="L984" s="10"/>
      <c r="M984" s="9"/>
      <c r="N984" s="9"/>
      <c r="O984" s="9"/>
    </row>
    <row r="985" spans="2:15" x14ac:dyDescent="0.3">
      <c r="B985" s="9"/>
      <c r="C985" s="10"/>
      <c r="D985" s="130" t="str">
        <f t="shared" ca="1" si="105"/>
        <v/>
      </c>
      <c r="E985" s="13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132" t="str">
        <f t="shared" ca="1" si="110"/>
        <v/>
      </c>
      <c r="G985" s="132" t="str">
        <f t="shared" ca="1" si="106"/>
        <v/>
      </c>
      <c r="H985" s="133" t="str">
        <f t="shared" ca="1" si="107"/>
        <v/>
      </c>
      <c r="I985" s="134" t="str">
        <f t="shared" ca="1" si="108"/>
        <v/>
      </c>
      <c r="J985" s="133" t="str">
        <f t="shared" ca="1" si="109"/>
        <v/>
      </c>
      <c r="K985" s="147" t="str">
        <f t="shared" ca="1" si="111"/>
        <v/>
      </c>
      <c r="L985" s="10"/>
      <c r="M985" s="9"/>
      <c r="N985" s="9"/>
      <c r="O985" s="9"/>
    </row>
    <row r="986" spans="2:15" x14ac:dyDescent="0.3">
      <c r="B986" s="9"/>
      <c r="C986" s="10"/>
      <c r="D986" s="130" t="str">
        <f t="shared" ca="1" si="105"/>
        <v/>
      </c>
      <c r="E986" s="13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132" t="str">
        <f t="shared" ca="1" si="110"/>
        <v/>
      </c>
      <c r="G986" s="132" t="str">
        <f t="shared" ca="1" si="106"/>
        <v/>
      </c>
      <c r="H986" s="133" t="str">
        <f t="shared" ca="1" si="107"/>
        <v/>
      </c>
      <c r="I986" s="134" t="str">
        <f t="shared" ca="1" si="108"/>
        <v/>
      </c>
      <c r="J986" s="133" t="str">
        <f t="shared" ca="1" si="109"/>
        <v/>
      </c>
      <c r="K986" s="147" t="str">
        <f t="shared" ca="1" si="111"/>
        <v/>
      </c>
      <c r="L986" s="10"/>
      <c r="M986" s="9"/>
      <c r="N986" s="9"/>
      <c r="O986" s="9"/>
    </row>
    <row r="987" spans="2:15" x14ac:dyDescent="0.3">
      <c r="B987" s="9"/>
      <c r="C987" s="10"/>
      <c r="D987" s="130" t="str">
        <f t="shared" ca="1" si="105"/>
        <v/>
      </c>
      <c r="E987" s="13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132" t="str">
        <f t="shared" ca="1" si="110"/>
        <v/>
      </c>
      <c r="G987" s="132" t="str">
        <f t="shared" ca="1" si="106"/>
        <v/>
      </c>
      <c r="H987" s="133" t="str">
        <f t="shared" ca="1" si="107"/>
        <v/>
      </c>
      <c r="I987" s="134" t="str">
        <f t="shared" ca="1" si="108"/>
        <v/>
      </c>
      <c r="J987" s="133" t="str">
        <f t="shared" ca="1" si="109"/>
        <v/>
      </c>
      <c r="K987" s="147" t="str">
        <f t="shared" ca="1" si="111"/>
        <v/>
      </c>
      <c r="L987" s="10"/>
      <c r="M987" s="9"/>
      <c r="N987" s="9"/>
      <c r="O987" s="9"/>
    </row>
    <row r="988" spans="2:15" x14ac:dyDescent="0.3">
      <c r="B988" s="9"/>
      <c r="C988" s="10"/>
      <c r="D988" s="130" t="str">
        <f t="shared" ca="1" si="105"/>
        <v/>
      </c>
      <c r="E988" s="13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132" t="str">
        <f t="shared" ca="1" si="110"/>
        <v/>
      </c>
      <c r="G988" s="132" t="str">
        <f t="shared" ca="1" si="106"/>
        <v/>
      </c>
      <c r="H988" s="133" t="str">
        <f t="shared" ca="1" si="107"/>
        <v/>
      </c>
      <c r="I988" s="134" t="str">
        <f t="shared" ca="1" si="108"/>
        <v/>
      </c>
      <c r="J988" s="133" t="str">
        <f t="shared" ca="1" si="109"/>
        <v/>
      </c>
      <c r="K988" s="147" t="str">
        <f t="shared" ca="1" si="111"/>
        <v/>
      </c>
      <c r="L988" s="10"/>
      <c r="M988" s="9"/>
      <c r="N988" s="9"/>
      <c r="O988" s="9"/>
    </row>
    <row r="989" spans="2:15" x14ac:dyDescent="0.3">
      <c r="B989" s="9"/>
      <c r="C989" s="10"/>
      <c r="D989" s="130" t="str">
        <f t="shared" ca="1" si="105"/>
        <v/>
      </c>
      <c r="E989" s="13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132" t="str">
        <f t="shared" ca="1" si="110"/>
        <v/>
      </c>
      <c r="G989" s="132" t="str">
        <f t="shared" ca="1" si="106"/>
        <v/>
      </c>
      <c r="H989" s="133" t="str">
        <f t="shared" ca="1" si="107"/>
        <v/>
      </c>
      <c r="I989" s="134" t="str">
        <f t="shared" ca="1" si="108"/>
        <v/>
      </c>
      <c r="J989" s="133" t="str">
        <f t="shared" ca="1" si="109"/>
        <v/>
      </c>
      <c r="K989" s="147" t="str">
        <f t="shared" ca="1" si="111"/>
        <v/>
      </c>
      <c r="L989" s="10"/>
      <c r="M989" s="9"/>
      <c r="N989" s="9"/>
      <c r="O989" s="9"/>
    </row>
    <row r="990" spans="2:15" x14ac:dyDescent="0.3">
      <c r="B990" s="9"/>
      <c r="C990" s="10"/>
      <c r="D990" s="130" t="str">
        <f t="shared" ca="1" si="105"/>
        <v/>
      </c>
      <c r="E990" s="13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132" t="str">
        <f t="shared" ca="1" si="110"/>
        <v/>
      </c>
      <c r="G990" s="132" t="str">
        <f t="shared" ca="1" si="106"/>
        <v/>
      </c>
      <c r="H990" s="133" t="str">
        <f t="shared" ca="1" si="107"/>
        <v/>
      </c>
      <c r="I990" s="134" t="str">
        <f t="shared" ca="1" si="108"/>
        <v/>
      </c>
      <c r="J990" s="133" t="str">
        <f t="shared" ca="1" si="109"/>
        <v/>
      </c>
      <c r="K990" s="147" t="str">
        <f t="shared" ca="1" si="111"/>
        <v/>
      </c>
      <c r="L990" s="10"/>
      <c r="M990" s="9"/>
      <c r="N990" s="9"/>
      <c r="O990" s="9"/>
    </row>
    <row r="991" spans="2:15" x14ac:dyDescent="0.3">
      <c r="B991" s="9"/>
      <c r="C991" s="10"/>
      <c r="D991" s="130" t="str">
        <f t="shared" ca="1" si="105"/>
        <v/>
      </c>
      <c r="E991" s="13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132" t="str">
        <f t="shared" ca="1" si="110"/>
        <v/>
      </c>
      <c r="G991" s="132" t="str">
        <f t="shared" ca="1" si="106"/>
        <v/>
      </c>
      <c r="H991" s="133" t="str">
        <f t="shared" ca="1" si="107"/>
        <v/>
      </c>
      <c r="I991" s="134" t="str">
        <f t="shared" ca="1" si="108"/>
        <v/>
      </c>
      <c r="J991" s="133" t="str">
        <f t="shared" ca="1" si="109"/>
        <v/>
      </c>
      <c r="K991" s="147" t="str">
        <f t="shared" ca="1" si="111"/>
        <v/>
      </c>
      <c r="L991" s="10"/>
      <c r="M991" s="9"/>
      <c r="N991" s="9"/>
      <c r="O991" s="9"/>
    </row>
    <row r="992" spans="2:15" x14ac:dyDescent="0.3">
      <c r="B992" s="9"/>
      <c r="C992" s="10"/>
      <c r="D992" s="130" t="str">
        <f t="shared" ca="1" si="105"/>
        <v/>
      </c>
      <c r="E992" s="13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132" t="str">
        <f t="shared" ca="1" si="110"/>
        <v/>
      </c>
      <c r="G992" s="132" t="str">
        <f t="shared" ca="1" si="106"/>
        <v/>
      </c>
      <c r="H992" s="133" t="str">
        <f t="shared" ca="1" si="107"/>
        <v/>
      </c>
      <c r="I992" s="134" t="str">
        <f t="shared" ca="1" si="108"/>
        <v/>
      </c>
      <c r="J992" s="133" t="str">
        <f t="shared" ca="1" si="109"/>
        <v/>
      </c>
      <c r="K992" s="147" t="str">
        <f t="shared" ca="1" si="111"/>
        <v/>
      </c>
      <c r="L992" s="10"/>
      <c r="M992" s="9"/>
      <c r="N992" s="9"/>
      <c r="O992" s="9"/>
    </row>
    <row r="993" spans="2:15" x14ac:dyDescent="0.3">
      <c r="B993" s="9"/>
      <c r="C993" s="10"/>
      <c r="D993" s="130" t="str">
        <f t="shared" ca="1" si="105"/>
        <v/>
      </c>
      <c r="E993" s="13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132" t="str">
        <f t="shared" ca="1" si="110"/>
        <v/>
      </c>
      <c r="G993" s="132" t="str">
        <f t="shared" ca="1" si="106"/>
        <v/>
      </c>
      <c r="H993" s="133" t="str">
        <f t="shared" ca="1" si="107"/>
        <v/>
      </c>
      <c r="I993" s="134" t="str">
        <f t="shared" ca="1" si="108"/>
        <v/>
      </c>
      <c r="J993" s="133" t="str">
        <f t="shared" ca="1" si="109"/>
        <v/>
      </c>
      <c r="K993" s="147" t="str">
        <f t="shared" ca="1" si="111"/>
        <v/>
      </c>
      <c r="L993" s="10"/>
      <c r="M993" s="9"/>
      <c r="N993" s="9"/>
      <c r="O993" s="9"/>
    </row>
    <row r="994" spans="2:15" x14ac:dyDescent="0.3">
      <c r="B994" s="9"/>
      <c r="C994" s="10"/>
      <c r="D994" s="130" t="str">
        <f t="shared" ca="1" si="105"/>
        <v/>
      </c>
      <c r="E994" s="13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132" t="str">
        <f t="shared" ca="1" si="110"/>
        <v/>
      </c>
      <c r="G994" s="132" t="str">
        <f t="shared" ca="1" si="106"/>
        <v/>
      </c>
      <c r="H994" s="133" t="str">
        <f t="shared" ca="1" si="107"/>
        <v/>
      </c>
      <c r="I994" s="134" t="str">
        <f t="shared" ca="1" si="108"/>
        <v/>
      </c>
      <c r="J994" s="133" t="str">
        <f t="shared" ca="1" si="109"/>
        <v/>
      </c>
      <c r="K994" s="147" t="str">
        <f t="shared" ca="1" si="111"/>
        <v/>
      </c>
      <c r="L994" s="10"/>
      <c r="M994" s="9"/>
      <c r="N994" s="9"/>
      <c r="O994" s="9"/>
    </row>
    <row r="995" spans="2:15" x14ac:dyDescent="0.3">
      <c r="B995" s="9"/>
      <c r="C995" s="10"/>
      <c r="D995" s="130" t="str">
        <f t="shared" ca="1" si="105"/>
        <v/>
      </c>
      <c r="E995" s="13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132" t="str">
        <f t="shared" ca="1" si="110"/>
        <v/>
      </c>
      <c r="G995" s="132" t="str">
        <f t="shared" ca="1" si="106"/>
        <v/>
      </c>
      <c r="H995" s="133" t="str">
        <f t="shared" ca="1" si="107"/>
        <v/>
      </c>
      <c r="I995" s="134" t="str">
        <f t="shared" ca="1" si="108"/>
        <v/>
      </c>
      <c r="J995" s="133" t="str">
        <f t="shared" ca="1" si="109"/>
        <v/>
      </c>
      <c r="K995" s="147" t="str">
        <f t="shared" ca="1" si="111"/>
        <v/>
      </c>
      <c r="L995" s="10"/>
      <c r="M995" s="9"/>
      <c r="N995" s="9"/>
      <c r="O995" s="9"/>
    </row>
    <row r="996" spans="2:15" x14ac:dyDescent="0.3">
      <c r="B996" s="9"/>
      <c r="C996" s="10"/>
      <c r="D996" s="130" t="str">
        <f t="shared" ca="1" si="105"/>
        <v/>
      </c>
      <c r="E996" s="13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132" t="str">
        <f t="shared" ca="1" si="110"/>
        <v/>
      </c>
      <c r="G996" s="132" t="str">
        <f t="shared" ca="1" si="106"/>
        <v/>
      </c>
      <c r="H996" s="133" t="str">
        <f t="shared" ca="1" si="107"/>
        <v/>
      </c>
      <c r="I996" s="134" t="str">
        <f t="shared" ca="1" si="108"/>
        <v/>
      </c>
      <c r="J996" s="133" t="str">
        <f t="shared" ca="1" si="109"/>
        <v/>
      </c>
      <c r="K996" s="147" t="str">
        <f t="shared" ca="1" si="111"/>
        <v/>
      </c>
      <c r="L996" s="10"/>
      <c r="M996" s="9"/>
      <c r="N996" s="9"/>
      <c r="O996" s="9"/>
    </row>
    <row r="997" spans="2:15" x14ac:dyDescent="0.3">
      <c r="B997" s="9"/>
      <c r="C997" s="10"/>
      <c r="D997" s="130" t="str">
        <f t="shared" ca="1" si="105"/>
        <v/>
      </c>
      <c r="E997" s="13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132" t="str">
        <f t="shared" ca="1" si="110"/>
        <v/>
      </c>
      <c r="G997" s="132" t="str">
        <f t="shared" ca="1" si="106"/>
        <v/>
      </c>
      <c r="H997" s="133" t="str">
        <f t="shared" ca="1" si="107"/>
        <v/>
      </c>
      <c r="I997" s="134" t="str">
        <f t="shared" ca="1" si="108"/>
        <v/>
      </c>
      <c r="J997" s="133" t="str">
        <f t="shared" ca="1" si="109"/>
        <v/>
      </c>
      <c r="K997" s="147" t="str">
        <f t="shared" ca="1" si="111"/>
        <v/>
      </c>
      <c r="L997" s="10"/>
      <c r="M997" s="9"/>
      <c r="N997" s="9"/>
      <c r="O997" s="9"/>
    </row>
    <row r="998" spans="2:15" x14ac:dyDescent="0.3">
      <c r="B998" s="9"/>
      <c r="C998" s="10"/>
      <c r="D998" s="130" t="str">
        <f t="shared" ca="1" si="105"/>
        <v/>
      </c>
      <c r="E998" s="13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132" t="str">
        <f t="shared" ca="1" si="110"/>
        <v/>
      </c>
      <c r="G998" s="132" t="str">
        <f t="shared" ca="1" si="106"/>
        <v/>
      </c>
      <c r="H998" s="133" t="str">
        <f t="shared" ca="1" si="107"/>
        <v/>
      </c>
      <c r="I998" s="134" t="str">
        <f t="shared" ca="1" si="108"/>
        <v/>
      </c>
      <c r="J998" s="133" t="str">
        <f t="shared" ca="1" si="109"/>
        <v/>
      </c>
      <c r="K998" s="147" t="str">
        <f t="shared" ca="1" si="111"/>
        <v/>
      </c>
      <c r="L998" s="10"/>
      <c r="M998" s="9"/>
      <c r="N998" s="9"/>
      <c r="O998" s="9"/>
    </row>
    <row r="999" spans="2:15" x14ac:dyDescent="0.3">
      <c r="B999" s="9"/>
      <c r="C999" s="10"/>
      <c r="D999" s="130" t="str">
        <f t="shared" ca="1" si="105"/>
        <v/>
      </c>
      <c r="E999" s="13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132" t="str">
        <f t="shared" ca="1" si="110"/>
        <v/>
      </c>
      <c r="G999" s="132" t="str">
        <f t="shared" ca="1" si="106"/>
        <v/>
      </c>
      <c r="H999" s="133" t="str">
        <f t="shared" ca="1" si="107"/>
        <v/>
      </c>
      <c r="I999" s="134" t="str">
        <f t="shared" ca="1" si="108"/>
        <v/>
      </c>
      <c r="J999" s="133" t="str">
        <f t="shared" ca="1" si="109"/>
        <v/>
      </c>
      <c r="K999" s="147" t="str">
        <f t="shared" ca="1" si="111"/>
        <v/>
      </c>
      <c r="L999" s="10"/>
      <c r="M999" s="9"/>
      <c r="N999" s="9"/>
      <c r="O999" s="9"/>
    </row>
    <row r="1000" spans="2:15" x14ac:dyDescent="0.3">
      <c r="B1000" s="9"/>
      <c r="C1000" s="10"/>
      <c r="D1000" s="130" t="str">
        <f t="shared" ca="1" si="105"/>
        <v/>
      </c>
      <c r="E1000" s="13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132" t="str">
        <f t="shared" ca="1" si="110"/>
        <v/>
      </c>
      <c r="G1000" s="132" t="str">
        <f t="shared" ca="1" si="106"/>
        <v/>
      </c>
      <c r="H1000" s="133" t="str">
        <f t="shared" ca="1" si="107"/>
        <v/>
      </c>
      <c r="I1000" s="134" t="str">
        <f t="shared" ca="1" si="108"/>
        <v/>
      </c>
      <c r="J1000" s="133" t="str">
        <f t="shared" ca="1" si="109"/>
        <v/>
      </c>
      <c r="K1000" s="147" t="str">
        <f t="shared" ca="1" si="111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05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10"/>
        <v/>
      </c>
      <c r="G1001" s="78" t="str">
        <f t="shared" ca="1" si="106"/>
        <v/>
      </c>
      <c r="H1001" s="79" t="str">
        <f t="shared" ca="1" si="107"/>
        <v/>
      </c>
      <c r="I1001" s="80" t="str">
        <f t="shared" ca="1" si="108"/>
        <v/>
      </c>
      <c r="J1001" s="79" t="str">
        <f t="shared" ca="1" si="109"/>
        <v/>
      </c>
      <c r="K1001" s="81" t="str">
        <f ca="1">IF($P$17=1,IF(D1001&lt;&gt;"",K1000-H1001,""),"")</f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  <mergeCell ref="D6:E6"/>
    <mergeCell ref="I6:J6"/>
    <mergeCell ref="D2:L2"/>
    <mergeCell ref="D4:F4"/>
    <mergeCell ref="I4:K4"/>
    <mergeCell ref="D5:E5"/>
    <mergeCell ref="I5:J5"/>
  </mergeCells>
  <dataValidations count="7">
    <dataValidation type="decimal" allowBlank="1" showInputMessage="1" showErrorMessage="1" prompt="Enter the Annual Interest Rate" sqref="F7" xr:uid="{00000000-0002-0000-0100-000000000000}">
      <formula1>0.01</formula1>
      <formula2>0.2</formula2>
    </dataValidation>
    <dataValidation type="whole" allowBlank="1" showInputMessage="1" showErrorMessage="1" prompt="Enter Loan Amount" sqref="F6" xr:uid="{00000000-0002-0000-0100-000001000000}">
      <formula1>10000</formula1>
      <formula2>5000000</formula2>
    </dataValidation>
    <dataValidation type="whole" allowBlank="1" showInputMessage="1" showErrorMessage="1" prompt="Enter your Loan ID" sqref="F5" xr:uid="{00000000-0002-0000-0100-000002000000}">
      <formula1>1</formula1>
      <formula2>10000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100-000003000000}">
      <formula1>1</formula1>
      <formula2>IF(F6&lt;25000,2,25)</formula2>
    </dataValidation>
    <dataValidation type="list" allowBlank="1" showInputMessage="1" showErrorMessage="1" prompt="Enter the Payment Frequency" sqref="F9" xr:uid="{00000000-0002-0000-0100-000004000000}">
      <formula1>$P$6:$P$13</formula1>
    </dataValidation>
    <dataValidation type="list" allowBlank="1" showInputMessage="1" showErrorMessage="1" prompt="Select first payment date" sqref="F10" xr:uid="{00000000-0002-0000-0100-000005000000}">
      <formula1>$P$20:$P$23</formula1>
    </dataValidation>
    <dataValidation type="date" allowBlank="1" showInputMessage="1" showErrorMessage="1" sqref="F4 D4:E10" xr:uid="{00000000-0002-0000-0100-000006000000}">
      <formula1>TODAY()</formula1>
      <formula2>TODAY()+6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T1003"/>
  <sheetViews>
    <sheetView topLeftCell="C1" zoomScale="115" zoomScaleNormal="115" workbookViewId="0">
      <selection activeCell="F11" sqref="F11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3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4.1666666666666519E-3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20000</v>
      </c>
      <c r="G6" s="53" t="s">
        <v>22</v>
      </c>
      <c r="H6" s="53">
        <f>IFERROR(VLOOKUP($F$9,P6:R13,3,FALSE),"")</f>
        <v>12</v>
      </c>
      <c r="I6" s="169" t="s">
        <v>17</v>
      </c>
      <c r="J6" s="170"/>
      <c r="K6" s="22">
        <f ca="1">IF($P$17=1,SUM(J19:J999),"")</f>
        <v>20511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0.05</v>
      </c>
      <c r="G7" s="53" t="s">
        <v>23</v>
      </c>
      <c r="H7" s="53">
        <f>IFERROR(VLOOKUP($F$9,P6:R13,3,FALSE),"")</f>
        <v>12</v>
      </c>
      <c r="I7" s="163" t="s">
        <v>18</v>
      </c>
      <c r="J7" s="164"/>
      <c r="K7" s="23">
        <f ca="1">IF($P$17=1,SUM(G19:G1000),"")</f>
        <v>511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1</v>
      </c>
      <c r="G8" s="53" t="s">
        <v>24</v>
      </c>
      <c r="H8" s="53">
        <f>IFERROR($F$8*$H$6,"")</f>
        <v>12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40</v>
      </c>
      <c r="G9" s="53" t="s">
        <v>25</v>
      </c>
      <c r="H9" s="53">
        <f>IFERROR(12/$H$6,"")</f>
        <v>1</v>
      </c>
      <c r="I9" s="165" t="s">
        <v>19</v>
      </c>
      <c r="J9" s="166"/>
      <c r="K9" s="15">
        <f>IF($P$17=1,$H$8,"")</f>
        <v>12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44583</v>
      </c>
      <c r="G10" s="54"/>
      <c r="H10" s="55"/>
      <c r="I10" s="163" t="s">
        <v>20</v>
      </c>
      <c r="J10" s="164"/>
      <c r="K10" s="14">
        <f ca="1">IF($P$17=1,COUNT(D19:D1000),"")</f>
        <v>12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15" thickBot="1" x14ac:dyDescent="0.35">
      <c r="B11" s="9"/>
      <c r="C11" s="10"/>
      <c r="D11" s="156"/>
      <c r="E11" s="156"/>
      <c r="F11" s="11">
        <v>0</v>
      </c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1712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x14ac:dyDescent="0.3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1.4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ht="15" thickBot="1" x14ac:dyDescent="0.35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20000</v>
      </c>
      <c r="L18" s="10"/>
      <c r="M18" s="9"/>
      <c r="N18" s="9"/>
      <c r="O18" s="9"/>
    </row>
    <row r="19" spans="2:16" x14ac:dyDescent="0.3">
      <c r="B19" s="9"/>
      <c r="C19" s="10"/>
      <c r="D19" s="136">
        <f>IF(K18="","",IF($H$5,IF(OR(D18&gt;=$H$8,ROUND(K18,2)&lt;=0),"",D18+1),IF(OR(D18&gt;=$H$8,K18&lt;=0),"",D18+1)))</f>
        <v>1</v>
      </c>
      <c r="E19" s="137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44583</v>
      </c>
      <c r="F19" s="138">
        <f>IF($P$17=1,IF(D19="","",IF($H$5,IF(OR(D19=$H$8,$K$12&gt;ROUND((1+$K$5)*K18,0),ROUND((1+$K$5)*K18,0),$K$12),IF(OR(D19=$H$8,$K$12&gt;(1+$K$5)*K18),ROUND((1+$K$5)*K18,0),$K$12)),0)),"")</f>
        <v>1712</v>
      </c>
      <c r="G19" s="138">
        <f ca="1">IF($P$17=0,"",IF(D19&lt;&gt;"",IF(AND(D19=1,$H$4=1),0,IF($H$5,ROUND($K$5*K18,0),$K$5*K18)),""))</f>
        <v>83</v>
      </c>
      <c r="H19" s="139">
        <f ca="1">IF($P$17=1,IF(D19="","",IF(I19&lt;&gt;"",F19-G19+I19,F19-G19)),"")</f>
        <v>1705</v>
      </c>
      <c r="I19" s="140">
        <f>IF($P$17=1,IF(J19&gt;=F19,IF(D19&lt;$K$12,IF(AND(D19&lt;&gt;"",F19+($J$19-F19)&lt;K18),(J19-F19),IF(AND(D19&lt;&gt;"",J19=F19),0,IF(D19&lt;&gt;"",0,""))),""),0),"")</f>
        <v>76</v>
      </c>
      <c r="J19" s="139">
        <v>1788</v>
      </c>
      <c r="K19" s="141">
        <f ca="1">IF($P$17=1,IF(J19&lt;&gt;0,IF(D19&lt;&gt;"",K18-(J19-G19),""),K18),"")</f>
        <v>18295</v>
      </c>
      <c r="L19" s="10" t="s">
        <v>61</v>
      </c>
      <c r="M19" s="9"/>
      <c r="N19" s="9"/>
      <c r="O19" s="9"/>
    </row>
    <row r="20" spans="2:16" x14ac:dyDescent="0.3">
      <c r="B20" s="9"/>
      <c r="C20" s="10"/>
      <c r="D20" s="143">
        <f t="shared" ref="D20:D83" ca="1" si="0">IF(K19="","",IF($H$5,IF(OR(D19&gt;=$H$8,ROUND(K19,2)&lt;=0),"",D19+1),IF(OR(D19&gt;=$H$8,K19&lt;=0),"",D19+1)))</f>
        <v>2</v>
      </c>
      <c r="E20" s="144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44614</v>
      </c>
      <c r="F20" s="145">
        <f ca="1">IF($P$17=1,IF(D20="","",IF($H$5,IF(OR(D20=$H$8,$K$12&gt;ROUND((1+$K$5)*K19,0),ROUND((1+$K$5)*K19,0),$K$12),IF(OR(D20=$H$8,$K$12&gt;(1+$K$5)*K19),ROUND((1+$K$5)*K19,0),$K$12)),0)),"")</f>
        <v>1712</v>
      </c>
      <c r="G20" s="145">
        <f t="shared" ref="G20:G83" ca="1" si="1">IF($P$17=0,"",IF(D20&lt;&gt;"",IF(AND(D20=1,$H$4=1),0,IF($H$5,ROUND($K$5*K19,0),$K$5*K19)),""))</f>
        <v>76</v>
      </c>
      <c r="H20" s="142">
        <f t="shared" ref="H20:H83" ca="1" si="2">IF($P$17=1,IF(D20="","",IF(I20&lt;&gt;"",F20-G20+I20,F20-G20)),"")</f>
        <v>1924</v>
      </c>
      <c r="I20" s="146">
        <f t="shared" ref="I20:I83" ca="1" si="3">IF($P$17=1,IF(J20&gt;=F20,IF(D20&lt;$K$12,IF(AND(D20&lt;&gt;"",F20+($J$19-F20)&lt;K19),(J20-F20),IF(AND(D20&lt;&gt;"",J20=F20),0,IF(D20&lt;&gt;"",0,""))),""),0),"")</f>
        <v>288</v>
      </c>
      <c r="J20" s="142">
        <v>2000</v>
      </c>
      <c r="K20" s="147">
        <f ca="1">IF($P$17=1,IF(J20&lt;&gt;0,IF(D20&lt;&gt;"",K19-(J20-G20),""),K19),"")</f>
        <v>16371</v>
      </c>
      <c r="L20" s="10" t="s">
        <v>61</v>
      </c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143">
        <f t="shared" ca="1" si="0"/>
        <v>3</v>
      </c>
      <c r="E21" s="144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44642</v>
      </c>
      <c r="F21" s="145">
        <f t="shared" ref="F21:F84" ca="1" si="4">IF($P$17=1,IF(D21="","",IF($H$5,IF(OR(D21=$H$8,$K$12&gt;ROUND((1+$K$5)*K20,0),ROUND((1+$K$5)*K20,0),$K$12),IF(OR(D21=$H$8,$K$12&gt;(1+$K$5)*K20),ROUND((1+$K$5)*K20,0),$K$12)),0)),"")</f>
        <v>1712</v>
      </c>
      <c r="G21" s="145">
        <f t="shared" ca="1" si="1"/>
        <v>68</v>
      </c>
      <c r="H21" s="142">
        <f t="shared" ca="1" si="2"/>
        <v>1644</v>
      </c>
      <c r="I21" s="146">
        <f t="shared" ca="1" si="3"/>
        <v>0</v>
      </c>
      <c r="J21" s="142">
        <f ca="1">IF($P$17=1,IF(F21&gt;=K20,F21,IF(OR($F$12="",$F$12&lt;F21),F21,IF($F$12&gt;=F21,IF(D21&lt;$K$12,IF(AND(D21&lt;&gt;"",F21+($F$12-F21)&lt;K20),$F$12,IF(AND(D21&lt;&gt;"",K20&lt;&gt;""),F21,IF(D21&lt;&gt;"",0,""))),""),0))),"")</f>
        <v>1712</v>
      </c>
      <c r="K21" s="147">
        <f ca="1">IF($P$17=1,IF(J21&lt;&gt;0,IF(D21&lt;&gt;"",K20-(J21-G21),""),K20),"")</f>
        <v>14727</v>
      </c>
      <c r="L21" s="10" t="s">
        <v>61</v>
      </c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143">
        <f t="shared" ca="1" si="0"/>
        <v>4</v>
      </c>
      <c r="E22" s="144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44673</v>
      </c>
      <c r="F22" s="145">
        <f t="shared" ca="1" si="4"/>
        <v>1712</v>
      </c>
      <c r="G22" s="145">
        <f t="shared" ca="1" si="1"/>
        <v>61</v>
      </c>
      <c r="H22" s="142">
        <f t="shared" ca="1" si="2"/>
        <v>1727</v>
      </c>
      <c r="I22" s="146">
        <f t="shared" ca="1" si="3"/>
        <v>76</v>
      </c>
      <c r="J22" s="142">
        <v>1788</v>
      </c>
      <c r="K22" s="147">
        <f t="shared" ref="K22:K30" ca="1" si="5">IF($P$17=1,IF(J22&lt;&gt;0,IF(D22&lt;&gt;"",K21-(J22-G22),""),K21),"")</f>
        <v>13000</v>
      </c>
      <c r="L22" s="10" t="s">
        <v>61</v>
      </c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143">
        <f t="shared" ca="1" si="0"/>
        <v>5</v>
      </c>
      <c r="E23" s="144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44703</v>
      </c>
      <c r="F23" s="145">
        <f t="shared" ca="1" si="4"/>
        <v>1712</v>
      </c>
      <c r="G23" s="145">
        <f t="shared" ca="1" si="1"/>
        <v>54</v>
      </c>
      <c r="H23" s="142">
        <f t="shared" ca="1" si="2"/>
        <v>1946</v>
      </c>
      <c r="I23" s="146">
        <f t="shared" ca="1" si="3"/>
        <v>288</v>
      </c>
      <c r="J23" s="142">
        <v>2000</v>
      </c>
      <c r="K23" s="147">
        <f t="shared" ca="1" si="5"/>
        <v>11054</v>
      </c>
      <c r="L23" s="10" t="s">
        <v>61</v>
      </c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143">
        <f t="shared" ca="1" si="0"/>
        <v>6</v>
      </c>
      <c r="E24" s="144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44734</v>
      </c>
      <c r="F24" s="145">
        <f t="shared" ca="1" si="4"/>
        <v>1712</v>
      </c>
      <c r="G24" s="145">
        <f t="shared" ca="1" si="1"/>
        <v>46</v>
      </c>
      <c r="H24" s="142">
        <f t="shared" ca="1" si="2"/>
        <v>1954</v>
      </c>
      <c r="I24" s="146">
        <f t="shared" ca="1" si="3"/>
        <v>288</v>
      </c>
      <c r="J24" s="142">
        <v>2000</v>
      </c>
      <c r="K24" s="147">
        <f t="shared" ca="1" si="5"/>
        <v>9100</v>
      </c>
      <c r="L24" s="10" t="s">
        <v>61</v>
      </c>
      <c r="M24" s="9"/>
      <c r="N24" s="9"/>
      <c r="O24" s="9"/>
    </row>
    <row r="25" spans="2:16" x14ac:dyDescent="0.3">
      <c r="B25" s="9"/>
      <c r="C25" s="10"/>
      <c r="D25" s="143">
        <f t="shared" ca="1" si="0"/>
        <v>7</v>
      </c>
      <c r="E25" s="144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44764</v>
      </c>
      <c r="F25" s="145">
        <f t="shared" ca="1" si="4"/>
        <v>1712</v>
      </c>
      <c r="G25" s="145">
        <f t="shared" ca="1" si="1"/>
        <v>38</v>
      </c>
      <c r="H25" s="142">
        <f t="shared" ca="1" si="2"/>
        <v>1962</v>
      </c>
      <c r="I25" s="146">
        <f t="shared" ca="1" si="3"/>
        <v>288</v>
      </c>
      <c r="J25" s="142">
        <v>2000</v>
      </c>
      <c r="K25" s="147">
        <f t="shared" ca="1" si="5"/>
        <v>7138</v>
      </c>
      <c r="L25" s="10" t="s">
        <v>61</v>
      </c>
      <c r="M25" s="9"/>
      <c r="N25" s="9"/>
      <c r="O25" s="9"/>
    </row>
    <row r="26" spans="2:16" x14ac:dyDescent="0.3">
      <c r="B26" s="9"/>
      <c r="C26" s="10"/>
      <c r="D26" s="143">
        <f t="shared" ca="1" si="0"/>
        <v>8</v>
      </c>
      <c r="E26" s="144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44795</v>
      </c>
      <c r="F26" s="145">
        <f t="shared" ca="1" si="4"/>
        <v>1712</v>
      </c>
      <c r="G26" s="145">
        <f t="shared" ca="1" si="1"/>
        <v>30</v>
      </c>
      <c r="H26" s="142">
        <f t="shared" ca="1" si="2"/>
        <v>1682</v>
      </c>
      <c r="I26" s="146">
        <f t="shared" ca="1" si="3"/>
        <v>0</v>
      </c>
      <c r="J26" s="142">
        <f t="shared" ref="J26:J83" ca="1" si="6">IF($P$17=1,IF(F26&gt;=K25,F26,IF(OR($F$12="",$F$12&lt;F26),F26,IF($F$12&gt;=F26,IF(D26&lt;$K$12,IF(AND(D26&lt;&gt;"",F26+($F$12-F26)&lt;K25),$F$12,IF(AND(D26&lt;&gt;"",K25&lt;&gt;""),F26,IF(D26&lt;&gt;"",0,""))),""),0))),"")</f>
        <v>1712</v>
      </c>
      <c r="K26" s="147">
        <f t="shared" ca="1" si="5"/>
        <v>5456</v>
      </c>
      <c r="L26" s="10" t="s">
        <v>61</v>
      </c>
      <c r="M26" s="9"/>
      <c r="N26" s="9"/>
      <c r="O26" s="9"/>
    </row>
    <row r="27" spans="2:16" x14ac:dyDescent="0.3">
      <c r="B27" s="9"/>
      <c r="C27" s="10"/>
      <c r="D27" s="143">
        <f t="shared" ca="1" si="0"/>
        <v>9</v>
      </c>
      <c r="E27" s="144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44826</v>
      </c>
      <c r="F27" s="145">
        <f t="shared" ca="1" si="4"/>
        <v>1712</v>
      </c>
      <c r="G27" s="145">
        <f t="shared" ca="1" si="1"/>
        <v>23</v>
      </c>
      <c r="H27" s="142">
        <f t="shared" ca="1" si="2"/>
        <v>1689</v>
      </c>
      <c r="I27" s="146">
        <f t="shared" ca="1" si="3"/>
        <v>0</v>
      </c>
      <c r="J27" s="142">
        <f ca="1">IF($P$17=1,IF(F27&gt;=K26,F27,IF(OR($F$12="",$F$12&lt;F27),F27,IF($F$12&gt;=F27,IF(D27&lt;$K$12,IF(AND(D27&lt;&gt;"",F27+($F$12-F27)&lt;K26),$F$12,IF(AND(D27&lt;&gt;"",K26&lt;&gt;""),F27,IF(D27&lt;&gt;"",0,""))),""),0))),"")</f>
        <v>1712</v>
      </c>
      <c r="K27" s="147">
        <f t="shared" ca="1" si="5"/>
        <v>3767</v>
      </c>
      <c r="L27" s="10" t="s">
        <v>61</v>
      </c>
      <c r="M27" s="9"/>
      <c r="N27" s="9"/>
      <c r="O27" s="9"/>
    </row>
    <row r="28" spans="2:16" x14ac:dyDescent="0.3">
      <c r="B28" s="9"/>
      <c r="C28" s="10"/>
      <c r="D28" s="143">
        <f t="shared" ca="1" si="0"/>
        <v>10</v>
      </c>
      <c r="E28" s="144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44856</v>
      </c>
      <c r="F28" s="145">
        <f t="shared" ca="1" si="4"/>
        <v>1712</v>
      </c>
      <c r="G28" s="145">
        <f t="shared" ca="1" si="1"/>
        <v>16</v>
      </c>
      <c r="H28" s="142">
        <f t="shared" ca="1" si="2"/>
        <v>1772</v>
      </c>
      <c r="I28" s="146">
        <f t="shared" ca="1" si="3"/>
        <v>76</v>
      </c>
      <c r="J28" s="142">
        <v>1788</v>
      </c>
      <c r="K28" s="147">
        <f t="shared" ca="1" si="5"/>
        <v>1995</v>
      </c>
      <c r="L28" s="10" t="s">
        <v>61</v>
      </c>
      <c r="M28" s="9"/>
      <c r="N28" s="9"/>
      <c r="O28" s="9"/>
    </row>
    <row r="29" spans="2:16" x14ac:dyDescent="0.3">
      <c r="B29" s="9"/>
      <c r="C29" s="10"/>
      <c r="D29" s="143">
        <f t="shared" ca="1" si="0"/>
        <v>11</v>
      </c>
      <c r="E29" s="144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44887</v>
      </c>
      <c r="F29" s="145">
        <f t="shared" ca="1" si="4"/>
        <v>1712</v>
      </c>
      <c r="G29" s="145">
        <f t="shared" ca="1" si="1"/>
        <v>8</v>
      </c>
      <c r="H29" s="142">
        <f t="shared" ca="1" si="2"/>
        <v>1704</v>
      </c>
      <c r="I29" s="146">
        <f t="shared" ca="1" si="3"/>
        <v>0</v>
      </c>
      <c r="J29" s="142">
        <v>8</v>
      </c>
      <c r="K29" s="147">
        <f t="shared" ca="1" si="5"/>
        <v>1995</v>
      </c>
      <c r="L29" s="155" t="s">
        <v>61</v>
      </c>
      <c r="M29" s="9"/>
      <c r="N29" s="9"/>
      <c r="O29" s="9"/>
    </row>
    <row r="30" spans="2:16" x14ac:dyDescent="0.3">
      <c r="B30" s="9"/>
      <c r="C30" s="10"/>
      <c r="D30" s="143">
        <f t="shared" ca="1" si="0"/>
        <v>12</v>
      </c>
      <c r="E30" s="144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44917</v>
      </c>
      <c r="F30" s="145">
        <f t="shared" ca="1" si="4"/>
        <v>2003</v>
      </c>
      <c r="G30" s="145">
        <f t="shared" ca="1" si="1"/>
        <v>8</v>
      </c>
      <c r="H30" s="142">
        <f t="shared" ca="1" si="2"/>
        <v>1995</v>
      </c>
      <c r="I30" s="146">
        <f t="shared" ca="1" si="3"/>
        <v>0</v>
      </c>
      <c r="J30" s="142">
        <v>2003</v>
      </c>
      <c r="K30" s="147">
        <f t="shared" ca="1" si="5"/>
        <v>0</v>
      </c>
      <c r="L30" s="154" t="s">
        <v>61</v>
      </c>
      <c r="M30" s="9"/>
      <c r="N30" s="9"/>
      <c r="O30" s="9"/>
    </row>
    <row r="31" spans="2:16" x14ac:dyDescent="0.3">
      <c r="B31" s="9"/>
      <c r="C31" s="10"/>
      <c r="D31" s="130" t="str">
        <f t="shared" ca="1" si="0"/>
        <v/>
      </c>
      <c r="E31" s="131" t="str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/>
      </c>
      <c r="F31" s="132" t="str">
        <f t="shared" ca="1" si="4"/>
        <v/>
      </c>
      <c r="G31" s="132" t="str">
        <f t="shared" ca="1" si="1"/>
        <v/>
      </c>
      <c r="H31" s="133" t="str">
        <f t="shared" ca="1" si="2"/>
        <v/>
      </c>
      <c r="I31" s="134" t="str">
        <f t="shared" ca="1" si="3"/>
        <v/>
      </c>
      <c r="J31" s="133" t="str">
        <f t="shared" ca="1" si="6"/>
        <v/>
      </c>
      <c r="K31" s="135" t="str">
        <f t="shared" ref="K31:K83" ca="1" si="7">IF($P$17=1,IF(D31&lt;&gt;"",K30-H31,""),"")</f>
        <v/>
      </c>
      <c r="L31" s="10"/>
      <c r="M31" s="9"/>
      <c r="N31" s="9"/>
      <c r="O31" s="9"/>
    </row>
    <row r="32" spans="2:16" x14ac:dyDescent="0.3">
      <c r="B32" s="9"/>
      <c r="C32" s="10"/>
      <c r="D32" s="130" t="str">
        <f t="shared" ca="1" si="0"/>
        <v/>
      </c>
      <c r="E32" s="131" t="str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/>
      </c>
      <c r="F32" s="132" t="str">
        <f t="shared" ca="1" si="4"/>
        <v/>
      </c>
      <c r="G32" s="132" t="str">
        <f t="shared" ca="1" si="1"/>
        <v/>
      </c>
      <c r="H32" s="133" t="str">
        <f t="shared" ca="1" si="2"/>
        <v/>
      </c>
      <c r="I32" s="134" t="str">
        <f t="shared" ca="1" si="3"/>
        <v/>
      </c>
      <c r="J32" s="133" t="str">
        <f t="shared" ca="1" si="6"/>
        <v/>
      </c>
      <c r="K32" s="135" t="str">
        <f t="shared" ca="1" si="7"/>
        <v/>
      </c>
      <c r="L32" s="10"/>
      <c r="M32" s="9"/>
      <c r="N32" s="9"/>
      <c r="O32" s="9"/>
    </row>
    <row r="33" spans="2:15" x14ac:dyDescent="0.3">
      <c r="B33" s="9"/>
      <c r="C33" s="10"/>
      <c r="D33" s="130" t="str">
        <f t="shared" ca="1" si="0"/>
        <v/>
      </c>
      <c r="E33" s="131" t="str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/>
      </c>
      <c r="F33" s="132" t="str">
        <f t="shared" ca="1" si="4"/>
        <v/>
      </c>
      <c r="G33" s="132" t="str">
        <f t="shared" ca="1" si="1"/>
        <v/>
      </c>
      <c r="H33" s="133" t="str">
        <f t="shared" ca="1" si="2"/>
        <v/>
      </c>
      <c r="I33" s="134" t="str">
        <f t="shared" ca="1" si="3"/>
        <v/>
      </c>
      <c r="J33" s="133" t="str">
        <f t="shared" ca="1" si="6"/>
        <v/>
      </c>
      <c r="K33" s="135" t="str">
        <f t="shared" ca="1" si="7"/>
        <v/>
      </c>
      <c r="L33" s="10"/>
      <c r="M33" s="9"/>
      <c r="N33" s="9"/>
      <c r="O33" s="9"/>
    </row>
    <row r="34" spans="2:15" x14ac:dyDescent="0.3">
      <c r="B34" s="9"/>
      <c r="C34" s="10"/>
      <c r="D34" s="130" t="str">
        <f t="shared" ca="1" si="0"/>
        <v/>
      </c>
      <c r="E34" s="131" t="str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/>
      </c>
      <c r="F34" s="132" t="str">
        <f t="shared" ca="1" si="4"/>
        <v/>
      </c>
      <c r="G34" s="132" t="str">
        <f t="shared" ca="1" si="1"/>
        <v/>
      </c>
      <c r="H34" s="133" t="str">
        <f t="shared" ca="1" si="2"/>
        <v/>
      </c>
      <c r="I34" s="134" t="str">
        <f t="shared" ca="1" si="3"/>
        <v/>
      </c>
      <c r="J34" s="133" t="str">
        <f t="shared" ca="1" si="6"/>
        <v/>
      </c>
      <c r="K34" s="135" t="str">
        <f t="shared" ca="1" si="7"/>
        <v/>
      </c>
      <c r="L34" s="10"/>
      <c r="M34" s="9"/>
      <c r="N34" s="9"/>
      <c r="O34" s="9"/>
    </row>
    <row r="35" spans="2:15" x14ac:dyDescent="0.3">
      <c r="B35" s="9"/>
      <c r="C35" s="10"/>
      <c r="D35" s="130" t="str">
        <f t="shared" ca="1" si="0"/>
        <v/>
      </c>
      <c r="E35" s="131" t="str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/>
      </c>
      <c r="F35" s="132" t="str">
        <f t="shared" ca="1" si="4"/>
        <v/>
      </c>
      <c r="G35" s="132" t="str">
        <f t="shared" ca="1" si="1"/>
        <v/>
      </c>
      <c r="H35" s="133" t="str">
        <f t="shared" ca="1" si="2"/>
        <v/>
      </c>
      <c r="I35" s="134" t="str">
        <f t="shared" ca="1" si="3"/>
        <v/>
      </c>
      <c r="J35" s="133" t="str">
        <f t="shared" ca="1" si="6"/>
        <v/>
      </c>
      <c r="K35" s="135" t="str">
        <f t="shared" ca="1" si="7"/>
        <v/>
      </c>
      <c r="L35" s="10"/>
      <c r="M35" s="9"/>
      <c r="N35" s="9"/>
      <c r="O35" s="9"/>
    </row>
    <row r="36" spans="2:15" x14ac:dyDescent="0.3">
      <c r="B36" s="9"/>
      <c r="C36" s="10"/>
      <c r="D36" s="130" t="str">
        <f t="shared" ca="1" si="0"/>
        <v/>
      </c>
      <c r="E36" s="131" t="str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/>
      </c>
      <c r="F36" s="132" t="str">
        <f t="shared" ca="1" si="4"/>
        <v/>
      </c>
      <c r="G36" s="132" t="str">
        <f t="shared" ca="1" si="1"/>
        <v/>
      </c>
      <c r="H36" s="133" t="str">
        <f t="shared" ca="1" si="2"/>
        <v/>
      </c>
      <c r="I36" s="134" t="str">
        <f t="shared" ca="1" si="3"/>
        <v/>
      </c>
      <c r="J36" s="133" t="str">
        <f t="shared" ca="1" si="6"/>
        <v/>
      </c>
      <c r="K36" s="135" t="str">
        <f t="shared" ca="1" si="7"/>
        <v/>
      </c>
      <c r="L36" s="10"/>
      <c r="M36" s="9"/>
      <c r="N36" s="9"/>
      <c r="O36" s="9"/>
    </row>
    <row r="37" spans="2:15" x14ac:dyDescent="0.3">
      <c r="B37" s="9"/>
      <c r="C37" s="10"/>
      <c r="D37" s="130" t="str">
        <f t="shared" ca="1" si="0"/>
        <v/>
      </c>
      <c r="E37" s="131" t="str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/>
      </c>
      <c r="F37" s="132" t="str">
        <f t="shared" ca="1" si="4"/>
        <v/>
      </c>
      <c r="G37" s="132" t="str">
        <f t="shared" ca="1" si="1"/>
        <v/>
      </c>
      <c r="H37" s="133" t="str">
        <f t="shared" ca="1" si="2"/>
        <v/>
      </c>
      <c r="I37" s="134" t="str">
        <f t="shared" ca="1" si="3"/>
        <v/>
      </c>
      <c r="J37" s="133" t="str">
        <f t="shared" ca="1" si="6"/>
        <v/>
      </c>
      <c r="K37" s="135" t="str">
        <f t="shared" ca="1" si="7"/>
        <v/>
      </c>
      <c r="L37" s="10"/>
      <c r="M37" s="9"/>
      <c r="N37" s="9"/>
      <c r="O37" s="9"/>
    </row>
    <row r="38" spans="2:15" x14ac:dyDescent="0.3">
      <c r="B38" s="9"/>
      <c r="C38" s="10"/>
      <c r="D38" s="130" t="str">
        <f t="shared" ca="1" si="0"/>
        <v/>
      </c>
      <c r="E38" s="131" t="str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/>
      </c>
      <c r="F38" s="132" t="str">
        <f t="shared" ca="1" si="4"/>
        <v/>
      </c>
      <c r="G38" s="132" t="str">
        <f t="shared" ca="1" si="1"/>
        <v/>
      </c>
      <c r="H38" s="133" t="str">
        <f t="shared" ca="1" si="2"/>
        <v/>
      </c>
      <c r="I38" s="134" t="str">
        <f t="shared" ca="1" si="3"/>
        <v/>
      </c>
      <c r="J38" s="133" t="str">
        <f t="shared" ca="1" si="6"/>
        <v/>
      </c>
      <c r="K38" s="135" t="str">
        <f t="shared" ca="1" si="7"/>
        <v/>
      </c>
      <c r="L38" s="10"/>
      <c r="M38" s="9"/>
      <c r="N38" s="9"/>
      <c r="O38" s="9"/>
    </row>
    <row r="39" spans="2:15" x14ac:dyDescent="0.3">
      <c r="B39" s="9"/>
      <c r="C39" s="10"/>
      <c r="D39" s="130" t="str">
        <f t="shared" ca="1" si="0"/>
        <v/>
      </c>
      <c r="E39" s="131" t="str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/>
      </c>
      <c r="F39" s="132" t="str">
        <f t="shared" ca="1" si="4"/>
        <v/>
      </c>
      <c r="G39" s="132" t="str">
        <f t="shared" ca="1" si="1"/>
        <v/>
      </c>
      <c r="H39" s="133" t="str">
        <f t="shared" ca="1" si="2"/>
        <v/>
      </c>
      <c r="I39" s="134" t="str">
        <f t="shared" ca="1" si="3"/>
        <v/>
      </c>
      <c r="J39" s="133" t="str">
        <f t="shared" ca="1" si="6"/>
        <v/>
      </c>
      <c r="K39" s="135" t="str">
        <f t="shared" ca="1" si="7"/>
        <v/>
      </c>
      <c r="L39" s="10"/>
      <c r="M39" s="9"/>
      <c r="N39" s="9"/>
      <c r="O39" s="9"/>
    </row>
    <row r="40" spans="2:15" x14ac:dyDescent="0.3">
      <c r="B40" s="9"/>
      <c r="C40" s="10"/>
      <c r="D40" s="130" t="str">
        <f t="shared" ca="1" si="0"/>
        <v/>
      </c>
      <c r="E40" s="131" t="str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/>
      </c>
      <c r="F40" s="132" t="str">
        <f t="shared" ca="1" si="4"/>
        <v/>
      </c>
      <c r="G40" s="132" t="str">
        <f t="shared" ca="1" si="1"/>
        <v/>
      </c>
      <c r="H40" s="133" t="str">
        <f t="shared" ca="1" si="2"/>
        <v/>
      </c>
      <c r="I40" s="134" t="str">
        <f t="shared" ca="1" si="3"/>
        <v/>
      </c>
      <c r="J40" s="133" t="str">
        <f t="shared" ca="1" si="6"/>
        <v/>
      </c>
      <c r="K40" s="135" t="str">
        <f t="shared" ca="1" si="7"/>
        <v/>
      </c>
      <c r="L40" s="10"/>
      <c r="M40" s="9"/>
      <c r="N40" s="9"/>
      <c r="O40" s="9"/>
    </row>
    <row r="41" spans="2:15" x14ac:dyDescent="0.3">
      <c r="B41" s="9"/>
      <c r="C41" s="10"/>
      <c r="D41" s="130" t="str">
        <f t="shared" ca="1" si="0"/>
        <v/>
      </c>
      <c r="E41" s="131" t="str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/>
      </c>
      <c r="F41" s="132" t="str">
        <f t="shared" ca="1" si="4"/>
        <v/>
      </c>
      <c r="G41" s="132" t="str">
        <f t="shared" ca="1" si="1"/>
        <v/>
      </c>
      <c r="H41" s="133" t="str">
        <f t="shared" ca="1" si="2"/>
        <v/>
      </c>
      <c r="I41" s="134" t="str">
        <f t="shared" ca="1" si="3"/>
        <v/>
      </c>
      <c r="J41" s="133" t="str">
        <f t="shared" ca="1" si="6"/>
        <v/>
      </c>
      <c r="K41" s="135" t="str">
        <f t="shared" ca="1" si="7"/>
        <v/>
      </c>
      <c r="L41" s="10"/>
      <c r="M41" s="9"/>
      <c r="N41" s="9"/>
      <c r="O41" s="9"/>
    </row>
    <row r="42" spans="2:15" x14ac:dyDescent="0.3">
      <c r="B42" s="9"/>
      <c r="C42" s="10"/>
      <c r="D42" s="130" t="str">
        <f t="shared" ca="1" si="0"/>
        <v/>
      </c>
      <c r="E42" s="131" t="str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/>
      </c>
      <c r="F42" s="132" t="str">
        <f t="shared" ca="1" si="4"/>
        <v/>
      </c>
      <c r="G42" s="132" t="str">
        <f t="shared" ca="1" si="1"/>
        <v/>
      </c>
      <c r="H42" s="133" t="str">
        <f t="shared" ca="1" si="2"/>
        <v/>
      </c>
      <c r="I42" s="134" t="str">
        <f t="shared" ca="1" si="3"/>
        <v/>
      </c>
      <c r="J42" s="133" t="str">
        <f t="shared" ca="1" si="6"/>
        <v/>
      </c>
      <c r="K42" s="135" t="str">
        <f t="shared" ca="1" si="7"/>
        <v/>
      </c>
      <c r="L42" s="10"/>
      <c r="M42" s="9"/>
      <c r="N42" s="9"/>
      <c r="O42" s="9"/>
    </row>
    <row r="43" spans="2:15" x14ac:dyDescent="0.3">
      <c r="B43" s="9"/>
      <c r="C43" s="10"/>
      <c r="D43" s="130" t="str">
        <f t="shared" ca="1" si="0"/>
        <v/>
      </c>
      <c r="E43" s="131" t="str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/>
      </c>
      <c r="F43" s="132" t="str">
        <f t="shared" ca="1" si="4"/>
        <v/>
      </c>
      <c r="G43" s="132" t="str">
        <f t="shared" ca="1" si="1"/>
        <v/>
      </c>
      <c r="H43" s="133" t="str">
        <f t="shared" ca="1" si="2"/>
        <v/>
      </c>
      <c r="I43" s="134" t="str">
        <f t="shared" ca="1" si="3"/>
        <v/>
      </c>
      <c r="J43" s="133" t="str">
        <f t="shared" ca="1" si="6"/>
        <v/>
      </c>
      <c r="K43" s="135" t="str">
        <f t="shared" ca="1" si="7"/>
        <v/>
      </c>
      <c r="L43" s="10"/>
      <c r="M43" s="9"/>
      <c r="N43" s="9"/>
      <c r="O43" s="9"/>
    </row>
    <row r="44" spans="2:15" x14ac:dyDescent="0.3">
      <c r="B44" s="9"/>
      <c r="C44" s="10"/>
      <c r="D44" s="130" t="str">
        <f t="shared" ca="1" si="0"/>
        <v/>
      </c>
      <c r="E44" s="131" t="str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/>
      </c>
      <c r="F44" s="132" t="str">
        <f t="shared" ca="1" si="4"/>
        <v/>
      </c>
      <c r="G44" s="132" t="str">
        <f t="shared" ca="1" si="1"/>
        <v/>
      </c>
      <c r="H44" s="133" t="str">
        <f t="shared" ca="1" si="2"/>
        <v/>
      </c>
      <c r="I44" s="134" t="str">
        <f t="shared" ca="1" si="3"/>
        <v/>
      </c>
      <c r="J44" s="133" t="str">
        <f t="shared" ca="1" si="6"/>
        <v/>
      </c>
      <c r="K44" s="135" t="str">
        <f t="shared" ca="1" si="7"/>
        <v/>
      </c>
      <c r="L44" s="10"/>
      <c r="M44" s="9"/>
      <c r="N44" s="9"/>
      <c r="O44" s="9"/>
    </row>
    <row r="45" spans="2:15" x14ac:dyDescent="0.3">
      <c r="B45" s="9"/>
      <c r="C45" s="10"/>
      <c r="D45" s="130" t="str">
        <f t="shared" ca="1" si="0"/>
        <v/>
      </c>
      <c r="E45" s="131" t="str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/>
      </c>
      <c r="F45" s="132" t="str">
        <f t="shared" ca="1" si="4"/>
        <v/>
      </c>
      <c r="G45" s="132" t="str">
        <f t="shared" ca="1" si="1"/>
        <v/>
      </c>
      <c r="H45" s="133" t="str">
        <f t="shared" ca="1" si="2"/>
        <v/>
      </c>
      <c r="I45" s="134" t="str">
        <f t="shared" ca="1" si="3"/>
        <v/>
      </c>
      <c r="J45" s="133" t="str">
        <f t="shared" ca="1" si="6"/>
        <v/>
      </c>
      <c r="K45" s="135" t="str">
        <f t="shared" ca="1" si="7"/>
        <v/>
      </c>
      <c r="L45" s="10"/>
      <c r="M45" s="9"/>
      <c r="N45" s="9"/>
      <c r="O45" s="9"/>
    </row>
    <row r="46" spans="2:15" x14ac:dyDescent="0.3">
      <c r="B46" s="9"/>
      <c r="C46" s="10"/>
      <c r="D46" s="130" t="str">
        <f t="shared" ca="1" si="0"/>
        <v/>
      </c>
      <c r="E46" s="131" t="str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/>
      </c>
      <c r="F46" s="132" t="str">
        <f t="shared" ca="1" si="4"/>
        <v/>
      </c>
      <c r="G46" s="132" t="str">
        <f t="shared" ca="1" si="1"/>
        <v/>
      </c>
      <c r="H46" s="133" t="str">
        <f t="shared" ca="1" si="2"/>
        <v/>
      </c>
      <c r="I46" s="134" t="str">
        <f t="shared" ca="1" si="3"/>
        <v/>
      </c>
      <c r="J46" s="133" t="str">
        <f t="shared" ca="1" si="6"/>
        <v/>
      </c>
      <c r="K46" s="135" t="str">
        <f t="shared" ca="1" si="7"/>
        <v/>
      </c>
      <c r="L46" s="10"/>
      <c r="M46" s="9"/>
      <c r="N46" s="9"/>
      <c r="O46" s="9"/>
    </row>
    <row r="47" spans="2:15" x14ac:dyDescent="0.3">
      <c r="B47" s="9"/>
      <c r="C47" s="10"/>
      <c r="D47" s="130" t="str">
        <f t="shared" ca="1" si="0"/>
        <v/>
      </c>
      <c r="E47" s="131" t="str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/>
      </c>
      <c r="F47" s="132" t="str">
        <f t="shared" ca="1" si="4"/>
        <v/>
      </c>
      <c r="G47" s="132" t="str">
        <f t="shared" ca="1" si="1"/>
        <v/>
      </c>
      <c r="H47" s="133" t="str">
        <f t="shared" ca="1" si="2"/>
        <v/>
      </c>
      <c r="I47" s="134" t="str">
        <f t="shared" ca="1" si="3"/>
        <v/>
      </c>
      <c r="J47" s="133" t="str">
        <f t="shared" ca="1" si="6"/>
        <v/>
      </c>
      <c r="K47" s="135" t="str">
        <f t="shared" ca="1" si="7"/>
        <v/>
      </c>
      <c r="L47" s="10"/>
      <c r="M47" s="9"/>
      <c r="N47" s="9"/>
      <c r="O47" s="9"/>
    </row>
    <row r="48" spans="2:15" x14ac:dyDescent="0.3">
      <c r="B48" s="9"/>
      <c r="C48" s="10"/>
      <c r="D48" s="130" t="str">
        <f t="shared" ca="1" si="0"/>
        <v/>
      </c>
      <c r="E48" s="131" t="str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/>
      </c>
      <c r="F48" s="132" t="str">
        <f t="shared" ca="1" si="4"/>
        <v/>
      </c>
      <c r="G48" s="132" t="str">
        <f t="shared" ca="1" si="1"/>
        <v/>
      </c>
      <c r="H48" s="133" t="str">
        <f t="shared" ca="1" si="2"/>
        <v/>
      </c>
      <c r="I48" s="134" t="str">
        <f t="shared" ca="1" si="3"/>
        <v/>
      </c>
      <c r="J48" s="133" t="str">
        <f t="shared" ca="1" si="6"/>
        <v/>
      </c>
      <c r="K48" s="135" t="str">
        <f t="shared" ca="1" si="7"/>
        <v/>
      </c>
      <c r="L48" s="10"/>
      <c r="M48" s="9"/>
      <c r="N48" s="9"/>
      <c r="O48" s="9"/>
    </row>
    <row r="49" spans="2:15" x14ac:dyDescent="0.3">
      <c r="B49" s="9"/>
      <c r="C49" s="10"/>
      <c r="D49" s="130" t="str">
        <f t="shared" ca="1" si="0"/>
        <v/>
      </c>
      <c r="E49" s="131" t="str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/>
      </c>
      <c r="F49" s="132" t="str">
        <f t="shared" ca="1" si="4"/>
        <v/>
      </c>
      <c r="G49" s="132" t="str">
        <f t="shared" ca="1" si="1"/>
        <v/>
      </c>
      <c r="H49" s="133" t="str">
        <f t="shared" ca="1" si="2"/>
        <v/>
      </c>
      <c r="I49" s="134" t="str">
        <f t="shared" ca="1" si="3"/>
        <v/>
      </c>
      <c r="J49" s="133" t="str">
        <f t="shared" ca="1" si="6"/>
        <v/>
      </c>
      <c r="K49" s="135" t="str">
        <f t="shared" ca="1" si="7"/>
        <v/>
      </c>
      <c r="L49" s="10"/>
      <c r="M49" s="9"/>
      <c r="N49" s="9"/>
      <c r="O49" s="9"/>
    </row>
    <row r="50" spans="2:15" x14ac:dyDescent="0.3">
      <c r="B50" s="9"/>
      <c r="C50" s="10"/>
      <c r="D50" s="130" t="str">
        <f t="shared" ca="1" si="0"/>
        <v/>
      </c>
      <c r="E50" s="131" t="str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/>
      </c>
      <c r="F50" s="132" t="str">
        <f t="shared" ca="1" si="4"/>
        <v/>
      </c>
      <c r="G50" s="132" t="str">
        <f t="shared" ca="1" si="1"/>
        <v/>
      </c>
      <c r="H50" s="133" t="str">
        <f t="shared" ca="1" si="2"/>
        <v/>
      </c>
      <c r="I50" s="134" t="str">
        <f t="shared" ca="1" si="3"/>
        <v/>
      </c>
      <c r="J50" s="133" t="str">
        <f t="shared" ca="1" si="6"/>
        <v/>
      </c>
      <c r="K50" s="135" t="str">
        <f t="shared" ca="1" si="7"/>
        <v/>
      </c>
      <c r="L50" s="10"/>
      <c r="M50" s="9"/>
      <c r="N50" s="9"/>
      <c r="O50" s="9"/>
    </row>
    <row r="51" spans="2:15" x14ac:dyDescent="0.3">
      <c r="B51" s="9"/>
      <c r="C51" s="10"/>
      <c r="D51" s="130" t="str">
        <f t="shared" ca="1" si="0"/>
        <v/>
      </c>
      <c r="E51" s="131" t="str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/>
      </c>
      <c r="F51" s="132" t="str">
        <f t="shared" ca="1" si="4"/>
        <v/>
      </c>
      <c r="G51" s="132" t="str">
        <f t="shared" ca="1" si="1"/>
        <v/>
      </c>
      <c r="H51" s="133" t="str">
        <f t="shared" ca="1" si="2"/>
        <v/>
      </c>
      <c r="I51" s="134" t="str">
        <f t="shared" ca="1" si="3"/>
        <v/>
      </c>
      <c r="J51" s="133" t="str">
        <f t="shared" ca="1" si="6"/>
        <v/>
      </c>
      <c r="K51" s="135" t="str">
        <f t="shared" ca="1" si="7"/>
        <v/>
      </c>
      <c r="L51" s="10"/>
      <c r="M51" s="9"/>
      <c r="N51" s="9"/>
      <c r="O51" s="9"/>
    </row>
    <row r="52" spans="2:15" x14ac:dyDescent="0.3">
      <c r="B52" s="9"/>
      <c r="C52" s="10"/>
      <c r="D52" s="130" t="str">
        <f t="shared" ca="1" si="0"/>
        <v/>
      </c>
      <c r="E52" s="131" t="str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/>
      </c>
      <c r="F52" s="132" t="str">
        <f t="shared" ca="1" si="4"/>
        <v/>
      </c>
      <c r="G52" s="132" t="str">
        <f t="shared" ca="1" si="1"/>
        <v/>
      </c>
      <c r="H52" s="133" t="str">
        <f t="shared" ca="1" si="2"/>
        <v/>
      </c>
      <c r="I52" s="134" t="str">
        <f t="shared" ca="1" si="3"/>
        <v/>
      </c>
      <c r="J52" s="133" t="str">
        <f t="shared" ca="1" si="6"/>
        <v/>
      </c>
      <c r="K52" s="135" t="str">
        <f t="shared" ca="1" si="7"/>
        <v/>
      </c>
      <c r="L52" s="10"/>
      <c r="M52" s="9"/>
      <c r="N52" s="9"/>
      <c r="O52" s="9"/>
    </row>
    <row r="53" spans="2:15" x14ac:dyDescent="0.3">
      <c r="B53" s="9"/>
      <c r="C53" s="10"/>
      <c r="D53" s="130" t="str">
        <f t="shared" ca="1" si="0"/>
        <v/>
      </c>
      <c r="E53" s="131" t="str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/>
      </c>
      <c r="F53" s="132" t="str">
        <f t="shared" ca="1" si="4"/>
        <v/>
      </c>
      <c r="G53" s="132" t="str">
        <f t="shared" ca="1" si="1"/>
        <v/>
      </c>
      <c r="H53" s="133" t="str">
        <f t="shared" ca="1" si="2"/>
        <v/>
      </c>
      <c r="I53" s="134" t="str">
        <f t="shared" ca="1" si="3"/>
        <v/>
      </c>
      <c r="J53" s="133" t="str">
        <f t="shared" ca="1" si="6"/>
        <v/>
      </c>
      <c r="K53" s="135" t="str">
        <f t="shared" ca="1" si="7"/>
        <v/>
      </c>
      <c r="L53" s="10"/>
      <c r="M53" s="9"/>
      <c r="N53" s="9"/>
      <c r="O53" s="9"/>
    </row>
    <row r="54" spans="2:15" x14ac:dyDescent="0.3">
      <c r="B54" s="9"/>
      <c r="C54" s="10"/>
      <c r="D54" s="130" t="str">
        <f t="shared" ca="1" si="0"/>
        <v/>
      </c>
      <c r="E54" s="131" t="str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/>
      </c>
      <c r="F54" s="132" t="str">
        <f t="shared" ca="1" si="4"/>
        <v/>
      </c>
      <c r="G54" s="132" t="str">
        <f t="shared" ca="1" si="1"/>
        <v/>
      </c>
      <c r="H54" s="133" t="str">
        <f t="shared" ca="1" si="2"/>
        <v/>
      </c>
      <c r="I54" s="134" t="str">
        <f t="shared" ca="1" si="3"/>
        <v/>
      </c>
      <c r="J54" s="133" t="str">
        <f t="shared" ca="1" si="6"/>
        <v/>
      </c>
      <c r="K54" s="135" t="str">
        <f t="shared" ca="1" si="7"/>
        <v/>
      </c>
      <c r="L54" s="10"/>
      <c r="M54" s="9"/>
      <c r="N54" s="9"/>
      <c r="O54" s="9"/>
    </row>
    <row r="55" spans="2:15" x14ac:dyDescent="0.3">
      <c r="B55" s="9"/>
      <c r="C55" s="10"/>
      <c r="D55" s="130" t="str">
        <f t="shared" ca="1" si="0"/>
        <v/>
      </c>
      <c r="E55" s="131" t="str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/>
      </c>
      <c r="F55" s="132" t="str">
        <f t="shared" ca="1" si="4"/>
        <v/>
      </c>
      <c r="G55" s="132" t="str">
        <f t="shared" ca="1" si="1"/>
        <v/>
      </c>
      <c r="H55" s="133" t="str">
        <f t="shared" ca="1" si="2"/>
        <v/>
      </c>
      <c r="I55" s="134" t="str">
        <f t="shared" ca="1" si="3"/>
        <v/>
      </c>
      <c r="J55" s="133" t="str">
        <f t="shared" ca="1" si="6"/>
        <v/>
      </c>
      <c r="K55" s="135" t="str">
        <f t="shared" ca="1" si="7"/>
        <v/>
      </c>
      <c r="L55" s="10"/>
      <c r="M55" s="9"/>
      <c r="N55" s="9"/>
      <c r="O55" s="9"/>
    </row>
    <row r="56" spans="2:15" x14ac:dyDescent="0.3">
      <c r="B56" s="9"/>
      <c r="C56" s="10"/>
      <c r="D56" s="130" t="str">
        <f t="shared" ca="1" si="0"/>
        <v/>
      </c>
      <c r="E56" s="131" t="str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/>
      </c>
      <c r="F56" s="132" t="str">
        <f t="shared" ca="1" si="4"/>
        <v/>
      </c>
      <c r="G56" s="132" t="str">
        <f t="shared" ca="1" si="1"/>
        <v/>
      </c>
      <c r="H56" s="133" t="str">
        <f t="shared" ca="1" si="2"/>
        <v/>
      </c>
      <c r="I56" s="134" t="str">
        <f t="shared" ca="1" si="3"/>
        <v/>
      </c>
      <c r="J56" s="133" t="str">
        <f t="shared" ca="1" si="6"/>
        <v/>
      </c>
      <c r="K56" s="135" t="str">
        <f t="shared" ca="1" si="7"/>
        <v/>
      </c>
      <c r="L56" s="10"/>
      <c r="M56" s="9"/>
      <c r="N56" s="9"/>
      <c r="O56" s="9"/>
    </row>
    <row r="57" spans="2:15" x14ac:dyDescent="0.3">
      <c r="B57" s="9"/>
      <c r="C57" s="10"/>
      <c r="D57" s="130" t="str">
        <f t="shared" ca="1" si="0"/>
        <v/>
      </c>
      <c r="E57" s="131" t="str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/>
      </c>
      <c r="F57" s="132" t="str">
        <f t="shared" ca="1" si="4"/>
        <v/>
      </c>
      <c r="G57" s="132" t="str">
        <f t="shared" ca="1" si="1"/>
        <v/>
      </c>
      <c r="H57" s="133" t="str">
        <f t="shared" ca="1" si="2"/>
        <v/>
      </c>
      <c r="I57" s="134" t="str">
        <f t="shared" ca="1" si="3"/>
        <v/>
      </c>
      <c r="J57" s="133" t="str">
        <f t="shared" ca="1" si="6"/>
        <v/>
      </c>
      <c r="K57" s="135" t="str">
        <f t="shared" ca="1" si="7"/>
        <v/>
      </c>
      <c r="L57" s="10"/>
      <c r="M57" s="9"/>
      <c r="N57" s="9"/>
      <c r="O57" s="9"/>
    </row>
    <row r="58" spans="2:15" x14ac:dyDescent="0.3">
      <c r="B58" s="9"/>
      <c r="C58" s="10"/>
      <c r="D58" s="130" t="str">
        <f t="shared" ca="1" si="0"/>
        <v/>
      </c>
      <c r="E58" s="131" t="str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/>
      </c>
      <c r="F58" s="132" t="str">
        <f t="shared" ca="1" si="4"/>
        <v/>
      </c>
      <c r="G58" s="132" t="str">
        <f t="shared" ca="1" si="1"/>
        <v/>
      </c>
      <c r="H58" s="133" t="str">
        <f t="shared" ca="1" si="2"/>
        <v/>
      </c>
      <c r="I58" s="134" t="str">
        <f t="shared" ca="1" si="3"/>
        <v/>
      </c>
      <c r="J58" s="133" t="str">
        <f t="shared" ca="1" si="6"/>
        <v/>
      </c>
      <c r="K58" s="135" t="str">
        <f t="shared" ca="1" si="7"/>
        <v/>
      </c>
      <c r="L58" s="10"/>
      <c r="M58" s="9"/>
      <c r="N58" s="9"/>
      <c r="O58" s="9"/>
    </row>
    <row r="59" spans="2:15" x14ac:dyDescent="0.3">
      <c r="B59" s="9"/>
      <c r="C59" s="10"/>
      <c r="D59" s="130" t="str">
        <f t="shared" ca="1" si="0"/>
        <v/>
      </c>
      <c r="E59" s="131" t="str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/>
      </c>
      <c r="F59" s="132" t="str">
        <f t="shared" ca="1" si="4"/>
        <v/>
      </c>
      <c r="G59" s="132" t="str">
        <f t="shared" ca="1" si="1"/>
        <v/>
      </c>
      <c r="H59" s="133" t="str">
        <f t="shared" ca="1" si="2"/>
        <v/>
      </c>
      <c r="I59" s="134" t="str">
        <f t="shared" ca="1" si="3"/>
        <v/>
      </c>
      <c r="J59" s="133" t="str">
        <f t="shared" ca="1" si="6"/>
        <v/>
      </c>
      <c r="K59" s="135" t="str">
        <f t="shared" ca="1" si="7"/>
        <v/>
      </c>
      <c r="L59" s="10"/>
      <c r="M59" s="9"/>
      <c r="N59" s="9"/>
      <c r="O59" s="9"/>
    </row>
    <row r="60" spans="2:15" x14ac:dyDescent="0.3">
      <c r="B60" s="9"/>
      <c r="C60" s="10"/>
      <c r="D60" s="130" t="str">
        <f t="shared" ca="1" si="0"/>
        <v/>
      </c>
      <c r="E60" s="131" t="str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/>
      </c>
      <c r="F60" s="132" t="str">
        <f t="shared" ca="1" si="4"/>
        <v/>
      </c>
      <c r="G60" s="132" t="str">
        <f t="shared" ca="1" si="1"/>
        <v/>
      </c>
      <c r="H60" s="133" t="str">
        <f t="shared" ca="1" si="2"/>
        <v/>
      </c>
      <c r="I60" s="134" t="str">
        <f t="shared" ca="1" si="3"/>
        <v/>
      </c>
      <c r="J60" s="133" t="str">
        <f t="shared" ca="1" si="6"/>
        <v/>
      </c>
      <c r="K60" s="135" t="str">
        <f t="shared" ca="1" si="7"/>
        <v/>
      </c>
      <c r="L60" s="10"/>
      <c r="M60" s="9"/>
      <c r="N60" s="9"/>
      <c r="O60" s="9"/>
    </row>
    <row r="61" spans="2:15" x14ac:dyDescent="0.3">
      <c r="B61" s="9"/>
      <c r="C61" s="10"/>
      <c r="D61" s="130" t="str">
        <f t="shared" ca="1" si="0"/>
        <v/>
      </c>
      <c r="E61" s="131" t="str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/>
      </c>
      <c r="F61" s="132" t="str">
        <f t="shared" ca="1" si="4"/>
        <v/>
      </c>
      <c r="G61" s="132" t="str">
        <f t="shared" ca="1" si="1"/>
        <v/>
      </c>
      <c r="H61" s="133" t="str">
        <f t="shared" ca="1" si="2"/>
        <v/>
      </c>
      <c r="I61" s="134" t="str">
        <f t="shared" ca="1" si="3"/>
        <v/>
      </c>
      <c r="J61" s="133" t="str">
        <f t="shared" ca="1" si="6"/>
        <v/>
      </c>
      <c r="K61" s="135" t="str">
        <f t="shared" ca="1" si="7"/>
        <v/>
      </c>
      <c r="L61" s="10"/>
      <c r="M61" s="9"/>
      <c r="N61" s="9"/>
      <c r="O61" s="9"/>
    </row>
    <row r="62" spans="2:15" x14ac:dyDescent="0.3">
      <c r="B62" s="9"/>
      <c r="C62" s="10"/>
      <c r="D62" s="130" t="str">
        <f t="shared" ca="1" si="0"/>
        <v/>
      </c>
      <c r="E62" s="131" t="str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/>
      </c>
      <c r="F62" s="132" t="str">
        <f t="shared" ca="1" si="4"/>
        <v/>
      </c>
      <c r="G62" s="132" t="str">
        <f t="shared" ca="1" si="1"/>
        <v/>
      </c>
      <c r="H62" s="133" t="str">
        <f t="shared" ca="1" si="2"/>
        <v/>
      </c>
      <c r="I62" s="134" t="str">
        <f t="shared" ca="1" si="3"/>
        <v/>
      </c>
      <c r="J62" s="133" t="str">
        <f t="shared" ca="1" si="6"/>
        <v/>
      </c>
      <c r="K62" s="135" t="str">
        <f t="shared" ca="1" si="7"/>
        <v/>
      </c>
      <c r="L62" s="10"/>
      <c r="M62" s="9"/>
      <c r="N62" s="9"/>
      <c r="O62" s="9"/>
    </row>
    <row r="63" spans="2:15" x14ac:dyDescent="0.3">
      <c r="B63" s="9"/>
      <c r="C63" s="10"/>
      <c r="D63" s="130" t="str">
        <f t="shared" ca="1" si="0"/>
        <v/>
      </c>
      <c r="E63" s="131" t="str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/>
      </c>
      <c r="F63" s="132" t="str">
        <f t="shared" ca="1" si="4"/>
        <v/>
      </c>
      <c r="G63" s="132" t="str">
        <f t="shared" ca="1" si="1"/>
        <v/>
      </c>
      <c r="H63" s="133" t="str">
        <f t="shared" ca="1" si="2"/>
        <v/>
      </c>
      <c r="I63" s="134" t="str">
        <f t="shared" ca="1" si="3"/>
        <v/>
      </c>
      <c r="J63" s="133" t="str">
        <f t="shared" ca="1" si="6"/>
        <v/>
      </c>
      <c r="K63" s="135" t="str">
        <f t="shared" ca="1" si="7"/>
        <v/>
      </c>
      <c r="L63" s="10"/>
      <c r="M63" s="9"/>
      <c r="N63" s="9"/>
      <c r="O63" s="9"/>
    </row>
    <row r="64" spans="2:15" x14ac:dyDescent="0.3">
      <c r="B64" s="9"/>
      <c r="C64" s="10"/>
      <c r="D64" s="130" t="str">
        <f t="shared" ca="1" si="0"/>
        <v/>
      </c>
      <c r="E64" s="131" t="str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/>
      </c>
      <c r="F64" s="132" t="str">
        <f t="shared" ca="1" si="4"/>
        <v/>
      </c>
      <c r="G64" s="132" t="str">
        <f t="shared" ca="1" si="1"/>
        <v/>
      </c>
      <c r="H64" s="133" t="str">
        <f t="shared" ca="1" si="2"/>
        <v/>
      </c>
      <c r="I64" s="134" t="str">
        <f t="shared" ca="1" si="3"/>
        <v/>
      </c>
      <c r="J64" s="133" t="str">
        <f t="shared" ca="1" si="6"/>
        <v/>
      </c>
      <c r="K64" s="135" t="str">
        <f t="shared" ca="1" si="7"/>
        <v/>
      </c>
      <c r="L64" s="10"/>
      <c r="M64" s="9"/>
      <c r="N64" s="9"/>
      <c r="O64" s="9"/>
    </row>
    <row r="65" spans="2:15" x14ac:dyDescent="0.3">
      <c r="B65" s="9"/>
      <c r="C65" s="10"/>
      <c r="D65" s="130" t="str">
        <f t="shared" ca="1" si="0"/>
        <v/>
      </c>
      <c r="E65" s="131" t="str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/>
      </c>
      <c r="F65" s="132" t="str">
        <f t="shared" ca="1" si="4"/>
        <v/>
      </c>
      <c r="G65" s="132" t="str">
        <f t="shared" ca="1" si="1"/>
        <v/>
      </c>
      <c r="H65" s="133" t="str">
        <f t="shared" ca="1" si="2"/>
        <v/>
      </c>
      <c r="I65" s="134" t="str">
        <f t="shared" ca="1" si="3"/>
        <v/>
      </c>
      <c r="J65" s="133" t="str">
        <f t="shared" ca="1" si="6"/>
        <v/>
      </c>
      <c r="K65" s="135" t="str">
        <f t="shared" ca="1" si="7"/>
        <v/>
      </c>
      <c r="L65" s="10"/>
      <c r="M65" s="9"/>
      <c r="N65" s="9"/>
      <c r="O65" s="9"/>
    </row>
    <row r="66" spans="2:15" x14ac:dyDescent="0.3">
      <c r="B66" s="9"/>
      <c r="C66" s="10"/>
      <c r="D66" s="130" t="str">
        <f t="shared" ca="1" si="0"/>
        <v/>
      </c>
      <c r="E66" s="131" t="str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/>
      </c>
      <c r="F66" s="132" t="str">
        <f t="shared" ca="1" si="4"/>
        <v/>
      </c>
      <c r="G66" s="132" t="str">
        <f t="shared" ca="1" si="1"/>
        <v/>
      </c>
      <c r="H66" s="133" t="str">
        <f t="shared" ca="1" si="2"/>
        <v/>
      </c>
      <c r="I66" s="134" t="str">
        <f t="shared" ca="1" si="3"/>
        <v/>
      </c>
      <c r="J66" s="133" t="str">
        <f t="shared" ca="1" si="6"/>
        <v/>
      </c>
      <c r="K66" s="135" t="str">
        <f t="shared" ca="1" si="7"/>
        <v/>
      </c>
      <c r="L66" s="10"/>
      <c r="M66" s="9"/>
      <c r="N66" s="9"/>
      <c r="O66" s="9"/>
    </row>
    <row r="67" spans="2:15" x14ac:dyDescent="0.3">
      <c r="B67" s="9"/>
      <c r="C67" s="10"/>
      <c r="D67" s="130" t="str">
        <f t="shared" ca="1" si="0"/>
        <v/>
      </c>
      <c r="E67" s="131" t="str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/>
      </c>
      <c r="F67" s="132" t="str">
        <f t="shared" ca="1" si="4"/>
        <v/>
      </c>
      <c r="G67" s="132" t="str">
        <f t="shared" ca="1" si="1"/>
        <v/>
      </c>
      <c r="H67" s="133" t="str">
        <f t="shared" ca="1" si="2"/>
        <v/>
      </c>
      <c r="I67" s="134" t="str">
        <f t="shared" ca="1" si="3"/>
        <v/>
      </c>
      <c r="J67" s="133" t="str">
        <f t="shared" ca="1" si="6"/>
        <v/>
      </c>
      <c r="K67" s="135" t="str">
        <f t="shared" ca="1" si="7"/>
        <v/>
      </c>
      <c r="L67" s="10"/>
      <c r="M67" s="9"/>
      <c r="N67" s="9"/>
      <c r="O67" s="9"/>
    </row>
    <row r="68" spans="2:15" x14ac:dyDescent="0.3">
      <c r="B68" s="9"/>
      <c r="C68" s="10"/>
      <c r="D68" s="130" t="str">
        <f t="shared" ca="1" si="0"/>
        <v/>
      </c>
      <c r="E68" s="131" t="str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/>
      </c>
      <c r="F68" s="132" t="str">
        <f t="shared" ca="1" si="4"/>
        <v/>
      </c>
      <c r="G68" s="132" t="str">
        <f t="shared" ca="1" si="1"/>
        <v/>
      </c>
      <c r="H68" s="133" t="str">
        <f t="shared" ca="1" si="2"/>
        <v/>
      </c>
      <c r="I68" s="134" t="str">
        <f t="shared" ca="1" si="3"/>
        <v/>
      </c>
      <c r="J68" s="133" t="str">
        <f t="shared" ca="1" si="6"/>
        <v/>
      </c>
      <c r="K68" s="135" t="str">
        <f t="shared" ca="1" si="7"/>
        <v/>
      </c>
      <c r="L68" s="10"/>
      <c r="M68" s="9"/>
      <c r="N68" s="9"/>
      <c r="O68" s="9"/>
    </row>
    <row r="69" spans="2:15" x14ac:dyDescent="0.3">
      <c r="B69" s="9"/>
      <c r="C69" s="10"/>
      <c r="D69" s="130" t="str">
        <f t="shared" ca="1" si="0"/>
        <v/>
      </c>
      <c r="E69" s="131" t="str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/>
      </c>
      <c r="F69" s="132" t="str">
        <f t="shared" ca="1" si="4"/>
        <v/>
      </c>
      <c r="G69" s="132" t="str">
        <f t="shared" ca="1" si="1"/>
        <v/>
      </c>
      <c r="H69" s="133" t="str">
        <f t="shared" ca="1" si="2"/>
        <v/>
      </c>
      <c r="I69" s="134" t="str">
        <f t="shared" ca="1" si="3"/>
        <v/>
      </c>
      <c r="J69" s="133" t="str">
        <f t="shared" ca="1" si="6"/>
        <v/>
      </c>
      <c r="K69" s="135" t="str">
        <f t="shared" ca="1" si="7"/>
        <v/>
      </c>
      <c r="L69" s="10"/>
      <c r="M69" s="9"/>
      <c r="N69" s="9"/>
      <c r="O69" s="9"/>
    </row>
    <row r="70" spans="2:15" x14ac:dyDescent="0.3">
      <c r="B70" s="9"/>
      <c r="C70" s="10"/>
      <c r="D70" s="130" t="str">
        <f t="shared" ca="1" si="0"/>
        <v/>
      </c>
      <c r="E70" s="131" t="str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/>
      </c>
      <c r="F70" s="132" t="str">
        <f t="shared" ca="1" si="4"/>
        <v/>
      </c>
      <c r="G70" s="132" t="str">
        <f t="shared" ca="1" si="1"/>
        <v/>
      </c>
      <c r="H70" s="133" t="str">
        <f t="shared" ca="1" si="2"/>
        <v/>
      </c>
      <c r="I70" s="134" t="str">
        <f t="shared" ca="1" si="3"/>
        <v/>
      </c>
      <c r="J70" s="133" t="str">
        <f t="shared" ca="1" si="6"/>
        <v/>
      </c>
      <c r="K70" s="135" t="str">
        <f t="shared" ca="1" si="7"/>
        <v/>
      </c>
      <c r="L70" s="10"/>
      <c r="M70" s="9"/>
      <c r="N70" s="9"/>
      <c r="O70" s="9"/>
    </row>
    <row r="71" spans="2:15" x14ac:dyDescent="0.3">
      <c r="B71" s="9"/>
      <c r="C71" s="10"/>
      <c r="D71" s="130" t="str">
        <f t="shared" ca="1" si="0"/>
        <v/>
      </c>
      <c r="E71" s="131" t="str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/>
      </c>
      <c r="F71" s="132" t="str">
        <f t="shared" ca="1" si="4"/>
        <v/>
      </c>
      <c r="G71" s="132" t="str">
        <f t="shared" ca="1" si="1"/>
        <v/>
      </c>
      <c r="H71" s="133" t="str">
        <f t="shared" ca="1" si="2"/>
        <v/>
      </c>
      <c r="I71" s="134" t="str">
        <f t="shared" ca="1" si="3"/>
        <v/>
      </c>
      <c r="J71" s="133" t="str">
        <f t="shared" ca="1" si="6"/>
        <v/>
      </c>
      <c r="K71" s="135" t="str">
        <f t="shared" ca="1" si="7"/>
        <v/>
      </c>
      <c r="L71" s="10"/>
      <c r="M71" s="9"/>
      <c r="N71" s="9"/>
      <c r="O71" s="9"/>
    </row>
    <row r="72" spans="2:15" x14ac:dyDescent="0.3">
      <c r="B72" s="9"/>
      <c r="C72" s="10"/>
      <c r="D72" s="130" t="str">
        <f t="shared" ca="1" si="0"/>
        <v/>
      </c>
      <c r="E72" s="131" t="str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/>
      </c>
      <c r="F72" s="132" t="str">
        <f t="shared" ca="1" si="4"/>
        <v/>
      </c>
      <c r="G72" s="132" t="str">
        <f t="shared" ca="1" si="1"/>
        <v/>
      </c>
      <c r="H72" s="133" t="str">
        <f t="shared" ca="1" si="2"/>
        <v/>
      </c>
      <c r="I72" s="134" t="str">
        <f t="shared" ca="1" si="3"/>
        <v/>
      </c>
      <c r="J72" s="133" t="str">
        <f t="shared" ca="1" si="6"/>
        <v/>
      </c>
      <c r="K72" s="135" t="str">
        <f t="shared" ca="1" si="7"/>
        <v/>
      </c>
      <c r="L72" s="10"/>
      <c r="M72" s="9"/>
      <c r="N72" s="9"/>
      <c r="O72" s="9"/>
    </row>
    <row r="73" spans="2:15" x14ac:dyDescent="0.3">
      <c r="B73" s="9"/>
      <c r="C73" s="10"/>
      <c r="D73" s="130" t="str">
        <f t="shared" ca="1" si="0"/>
        <v/>
      </c>
      <c r="E73" s="131" t="str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/>
      </c>
      <c r="F73" s="132" t="str">
        <f t="shared" ca="1" si="4"/>
        <v/>
      </c>
      <c r="G73" s="132" t="str">
        <f t="shared" ca="1" si="1"/>
        <v/>
      </c>
      <c r="H73" s="133" t="str">
        <f t="shared" ca="1" si="2"/>
        <v/>
      </c>
      <c r="I73" s="134" t="str">
        <f t="shared" ca="1" si="3"/>
        <v/>
      </c>
      <c r="J73" s="133" t="str">
        <f t="shared" ca="1" si="6"/>
        <v/>
      </c>
      <c r="K73" s="135" t="str">
        <f t="shared" ca="1" si="7"/>
        <v/>
      </c>
      <c r="L73" s="10"/>
      <c r="M73" s="9"/>
      <c r="N73" s="9"/>
      <c r="O73" s="9"/>
    </row>
    <row r="74" spans="2:15" x14ac:dyDescent="0.3">
      <c r="B74" s="9"/>
      <c r="C74" s="10"/>
      <c r="D74" s="130" t="str">
        <f t="shared" ca="1" si="0"/>
        <v/>
      </c>
      <c r="E74" s="131" t="str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/>
      </c>
      <c r="F74" s="132" t="str">
        <f t="shared" ca="1" si="4"/>
        <v/>
      </c>
      <c r="G74" s="132" t="str">
        <f t="shared" ca="1" si="1"/>
        <v/>
      </c>
      <c r="H74" s="133" t="str">
        <f t="shared" ca="1" si="2"/>
        <v/>
      </c>
      <c r="I74" s="134" t="str">
        <f t="shared" ca="1" si="3"/>
        <v/>
      </c>
      <c r="J74" s="133" t="str">
        <f t="shared" ca="1" si="6"/>
        <v/>
      </c>
      <c r="K74" s="135" t="str">
        <f t="shared" ca="1" si="7"/>
        <v/>
      </c>
      <c r="L74" s="10"/>
      <c r="M74" s="9"/>
      <c r="N74" s="9"/>
      <c r="O74" s="9"/>
    </row>
    <row r="75" spans="2:15" x14ac:dyDescent="0.3">
      <c r="B75" s="9"/>
      <c r="C75" s="10"/>
      <c r="D75" s="130" t="str">
        <f t="shared" ca="1" si="0"/>
        <v/>
      </c>
      <c r="E75" s="131" t="str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/>
      </c>
      <c r="F75" s="132" t="str">
        <f t="shared" ca="1" si="4"/>
        <v/>
      </c>
      <c r="G75" s="132" t="str">
        <f t="shared" ca="1" si="1"/>
        <v/>
      </c>
      <c r="H75" s="133" t="str">
        <f t="shared" ca="1" si="2"/>
        <v/>
      </c>
      <c r="I75" s="134" t="str">
        <f t="shared" ca="1" si="3"/>
        <v/>
      </c>
      <c r="J75" s="133" t="str">
        <f t="shared" ca="1" si="6"/>
        <v/>
      </c>
      <c r="K75" s="135" t="str">
        <f t="shared" ca="1" si="7"/>
        <v/>
      </c>
      <c r="L75" s="10"/>
      <c r="M75" s="9"/>
      <c r="N75" s="9"/>
      <c r="O75" s="9"/>
    </row>
    <row r="76" spans="2:15" x14ac:dyDescent="0.3">
      <c r="B76" s="9"/>
      <c r="C76" s="10"/>
      <c r="D76" s="130" t="str">
        <f t="shared" ca="1" si="0"/>
        <v/>
      </c>
      <c r="E76" s="131" t="str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/>
      </c>
      <c r="F76" s="132" t="str">
        <f t="shared" ca="1" si="4"/>
        <v/>
      </c>
      <c r="G76" s="132" t="str">
        <f t="shared" ca="1" si="1"/>
        <v/>
      </c>
      <c r="H76" s="133" t="str">
        <f t="shared" ca="1" si="2"/>
        <v/>
      </c>
      <c r="I76" s="134" t="str">
        <f t="shared" ca="1" si="3"/>
        <v/>
      </c>
      <c r="J76" s="133" t="str">
        <f t="shared" ca="1" si="6"/>
        <v/>
      </c>
      <c r="K76" s="135" t="str">
        <f t="shared" ca="1" si="7"/>
        <v/>
      </c>
      <c r="L76" s="10"/>
      <c r="M76" s="9"/>
      <c r="N76" s="9"/>
      <c r="O76" s="9"/>
    </row>
    <row r="77" spans="2:15" x14ac:dyDescent="0.3">
      <c r="B77" s="9"/>
      <c r="C77" s="10"/>
      <c r="D77" s="130" t="str">
        <f t="shared" ca="1" si="0"/>
        <v/>
      </c>
      <c r="E77" s="131" t="str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/>
      </c>
      <c r="F77" s="132" t="str">
        <f t="shared" ca="1" si="4"/>
        <v/>
      </c>
      <c r="G77" s="132" t="str">
        <f t="shared" ca="1" si="1"/>
        <v/>
      </c>
      <c r="H77" s="133" t="str">
        <f t="shared" ca="1" si="2"/>
        <v/>
      </c>
      <c r="I77" s="134" t="str">
        <f t="shared" ca="1" si="3"/>
        <v/>
      </c>
      <c r="J77" s="133" t="str">
        <f t="shared" ca="1" si="6"/>
        <v/>
      </c>
      <c r="K77" s="135" t="str">
        <f t="shared" ca="1" si="7"/>
        <v/>
      </c>
      <c r="L77" s="10"/>
      <c r="M77" s="9"/>
      <c r="N77" s="9"/>
      <c r="O77" s="9"/>
    </row>
    <row r="78" spans="2:15" x14ac:dyDescent="0.3">
      <c r="B78" s="9"/>
      <c r="C78" s="10"/>
      <c r="D78" s="130" t="str">
        <f t="shared" ca="1" si="0"/>
        <v/>
      </c>
      <c r="E78" s="131" t="str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/>
      </c>
      <c r="F78" s="132" t="str">
        <f t="shared" ca="1" si="4"/>
        <v/>
      </c>
      <c r="G78" s="132" t="str">
        <f t="shared" ca="1" si="1"/>
        <v/>
      </c>
      <c r="H78" s="133" t="str">
        <f t="shared" ca="1" si="2"/>
        <v/>
      </c>
      <c r="I78" s="134" t="str">
        <f t="shared" ca="1" si="3"/>
        <v/>
      </c>
      <c r="J78" s="133" t="str">
        <f t="shared" ca="1" si="6"/>
        <v/>
      </c>
      <c r="K78" s="135" t="str">
        <f t="shared" ca="1" si="7"/>
        <v/>
      </c>
      <c r="L78" s="10"/>
      <c r="M78" s="9"/>
      <c r="N78" s="9"/>
      <c r="O78" s="9"/>
    </row>
    <row r="79" spans="2:15" x14ac:dyDescent="0.3">
      <c r="B79" s="9"/>
      <c r="C79" s="10"/>
      <c r="D79" s="130" t="str">
        <f t="shared" ca="1" si="0"/>
        <v/>
      </c>
      <c r="E79" s="131" t="str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/>
      </c>
      <c r="F79" s="132" t="str">
        <f t="shared" ca="1" si="4"/>
        <v/>
      </c>
      <c r="G79" s="132" t="str">
        <f t="shared" ca="1" si="1"/>
        <v/>
      </c>
      <c r="H79" s="133" t="str">
        <f t="shared" ca="1" si="2"/>
        <v/>
      </c>
      <c r="I79" s="134" t="str">
        <f t="shared" ca="1" si="3"/>
        <v/>
      </c>
      <c r="J79" s="133" t="str">
        <f t="shared" ca="1" si="6"/>
        <v/>
      </c>
      <c r="K79" s="135" t="str">
        <f t="shared" ca="1" si="7"/>
        <v/>
      </c>
      <c r="L79" s="10"/>
      <c r="M79" s="9"/>
      <c r="N79" s="9"/>
      <c r="O79" s="9"/>
    </row>
    <row r="80" spans="2:15" x14ac:dyDescent="0.3">
      <c r="B80" s="9"/>
      <c r="C80" s="10"/>
      <c r="D80" s="130" t="str">
        <f t="shared" ca="1" si="0"/>
        <v/>
      </c>
      <c r="E80" s="131" t="str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/>
      </c>
      <c r="F80" s="132" t="str">
        <f t="shared" ca="1" si="4"/>
        <v/>
      </c>
      <c r="G80" s="132" t="str">
        <f t="shared" ca="1" si="1"/>
        <v/>
      </c>
      <c r="H80" s="133" t="str">
        <f t="shared" ca="1" si="2"/>
        <v/>
      </c>
      <c r="I80" s="134" t="str">
        <f t="shared" ca="1" si="3"/>
        <v/>
      </c>
      <c r="J80" s="133" t="str">
        <f t="shared" ca="1" si="6"/>
        <v/>
      </c>
      <c r="K80" s="135" t="str">
        <f t="shared" ca="1" si="7"/>
        <v/>
      </c>
      <c r="L80" s="10"/>
      <c r="M80" s="9"/>
      <c r="N80" s="9"/>
      <c r="O80" s="9"/>
    </row>
    <row r="81" spans="2:15" x14ac:dyDescent="0.3">
      <c r="B81" s="9"/>
      <c r="C81" s="10"/>
      <c r="D81" s="130" t="str">
        <f t="shared" ca="1" si="0"/>
        <v/>
      </c>
      <c r="E81" s="131" t="str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/>
      </c>
      <c r="F81" s="132" t="str">
        <f t="shared" ca="1" si="4"/>
        <v/>
      </c>
      <c r="G81" s="132" t="str">
        <f t="shared" ca="1" si="1"/>
        <v/>
      </c>
      <c r="H81" s="133" t="str">
        <f t="shared" ca="1" si="2"/>
        <v/>
      </c>
      <c r="I81" s="134" t="str">
        <f t="shared" ca="1" si="3"/>
        <v/>
      </c>
      <c r="J81" s="133" t="str">
        <f t="shared" ca="1" si="6"/>
        <v/>
      </c>
      <c r="K81" s="135" t="str">
        <f t="shared" ca="1" si="7"/>
        <v/>
      </c>
      <c r="L81" s="10"/>
      <c r="M81" s="9"/>
      <c r="N81" s="9"/>
      <c r="O81" s="9"/>
    </row>
    <row r="82" spans="2:15" x14ac:dyDescent="0.3">
      <c r="B82" s="9"/>
      <c r="C82" s="10"/>
      <c r="D82" s="130" t="str">
        <f t="shared" ca="1" si="0"/>
        <v/>
      </c>
      <c r="E82" s="131" t="str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/>
      </c>
      <c r="F82" s="132" t="str">
        <f t="shared" ca="1" si="4"/>
        <v/>
      </c>
      <c r="G82" s="132" t="str">
        <f t="shared" ca="1" si="1"/>
        <v/>
      </c>
      <c r="H82" s="133" t="str">
        <f t="shared" ca="1" si="2"/>
        <v/>
      </c>
      <c r="I82" s="134" t="str">
        <f t="shared" ca="1" si="3"/>
        <v/>
      </c>
      <c r="J82" s="133" t="str">
        <f t="shared" ca="1" si="6"/>
        <v/>
      </c>
      <c r="K82" s="135" t="str">
        <f t="shared" ca="1" si="7"/>
        <v/>
      </c>
      <c r="L82" s="10"/>
      <c r="M82" s="9"/>
      <c r="N82" s="9"/>
      <c r="O82" s="9"/>
    </row>
    <row r="83" spans="2:15" x14ac:dyDescent="0.3">
      <c r="B83" s="9"/>
      <c r="C83" s="10"/>
      <c r="D83" s="130" t="str">
        <f t="shared" ca="1" si="0"/>
        <v/>
      </c>
      <c r="E83" s="131" t="str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/>
      </c>
      <c r="F83" s="132" t="str">
        <f t="shared" ca="1" si="4"/>
        <v/>
      </c>
      <c r="G83" s="132" t="str">
        <f t="shared" ca="1" si="1"/>
        <v/>
      </c>
      <c r="H83" s="133" t="str">
        <f t="shared" ca="1" si="2"/>
        <v/>
      </c>
      <c r="I83" s="134" t="str">
        <f t="shared" ca="1" si="3"/>
        <v/>
      </c>
      <c r="J83" s="133" t="str">
        <f t="shared" ca="1" si="6"/>
        <v/>
      </c>
      <c r="K83" s="135" t="str">
        <f t="shared" ca="1" si="7"/>
        <v/>
      </c>
      <c r="L83" s="10"/>
      <c r="M83" s="9"/>
      <c r="N83" s="9"/>
      <c r="O83" s="9"/>
    </row>
    <row r="84" spans="2:15" x14ac:dyDescent="0.3">
      <c r="B84" s="9"/>
      <c r="C84" s="10"/>
      <c r="D84" s="130" t="str">
        <f t="shared" ref="D84:D147" ca="1" si="8">IF(K83="","",IF($H$5,IF(OR(D83&gt;=$H$8,ROUND(K83,2)&lt;=0),"",D83+1),IF(OR(D83&gt;=$H$8,K83&lt;=0),"",D83+1)))</f>
        <v/>
      </c>
      <c r="E84" s="131" t="str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/>
      </c>
      <c r="F84" s="132" t="str">
        <f t="shared" ca="1" si="4"/>
        <v/>
      </c>
      <c r="G84" s="132" t="str">
        <f t="shared" ref="G84:G147" ca="1" si="9">IF($P$17=0,"",IF(D84&lt;&gt;"",IF(AND(D84=1,$H$4=1),0,IF($H$5,ROUND($K$5*K83,0),$K$5*K83)),""))</f>
        <v/>
      </c>
      <c r="H84" s="133" t="str">
        <f t="shared" ref="H84:H147" ca="1" si="10">IF($P$17=1,IF(D84="","",IF(I84&lt;&gt;"",F84-G84+I84,F84-G84)),"")</f>
        <v/>
      </c>
      <c r="I84" s="134" t="str">
        <f t="shared" ref="I84:I147" ca="1" si="11">IF($P$17=1,IF(J84&gt;=F84,IF(D84&lt;$K$12,IF(AND(D84&lt;&gt;"",F84+($J$19-F84)&lt;K83),(J84-F84),IF(AND(D84&lt;&gt;"",J84=F84),0,IF(D84&lt;&gt;"",0,""))),""),0),"")</f>
        <v/>
      </c>
      <c r="J84" s="133" t="str">
        <f t="shared" ref="J84:J147" ca="1" si="12">IF($P$17=1,IF(F84&gt;=K83,F84,IF(OR($F$12="",$F$12&lt;F84),F84,IF($F$12&gt;=F84,IF(D84&lt;$K$12,IF(AND(D84&lt;&gt;"",F84+($F$12-F84)&lt;K83),$F$12,IF(AND(D84&lt;&gt;"",K83&lt;&gt;""),F84,IF(D84&lt;&gt;"",0,""))),""),0))),"")</f>
        <v/>
      </c>
      <c r="K84" s="135" t="str">
        <f t="shared" ref="K84:K147" ca="1" si="13">IF($P$17=1,IF(D84&lt;&gt;"",K83-H84,""),"")</f>
        <v/>
      </c>
      <c r="L84" s="10"/>
      <c r="M84" s="9"/>
      <c r="N84" s="9"/>
      <c r="O84" s="9"/>
    </row>
    <row r="85" spans="2:15" x14ac:dyDescent="0.3">
      <c r="B85" s="9"/>
      <c r="C85" s="10"/>
      <c r="D85" s="130" t="str">
        <f t="shared" ca="1" si="8"/>
        <v/>
      </c>
      <c r="E85" s="131" t="str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/>
      </c>
      <c r="F85" s="132" t="str">
        <f t="shared" ref="F85:F148" ca="1" si="14">IF($P$17=1,IF(D85="","",IF($H$5,IF(OR(D85=$H$8,$K$12&gt;ROUND((1+$K$5)*K84,0),ROUND((1+$K$5)*K84,0),$K$12),IF(OR(D85=$H$8,$K$12&gt;(1+$K$5)*K84),ROUND((1+$K$5)*K84,0),$K$12)),0)),"")</f>
        <v/>
      </c>
      <c r="G85" s="132" t="str">
        <f t="shared" ca="1" si="9"/>
        <v/>
      </c>
      <c r="H85" s="133" t="str">
        <f t="shared" ca="1" si="10"/>
        <v/>
      </c>
      <c r="I85" s="134" t="str">
        <f t="shared" ca="1" si="11"/>
        <v/>
      </c>
      <c r="J85" s="133" t="str">
        <f t="shared" ca="1" si="12"/>
        <v/>
      </c>
      <c r="K85" s="135" t="str">
        <f t="shared" ca="1" si="13"/>
        <v/>
      </c>
      <c r="L85" s="10"/>
      <c r="M85" s="9"/>
      <c r="N85" s="9"/>
      <c r="O85" s="9"/>
    </row>
    <row r="86" spans="2:15" x14ac:dyDescent="0.3">
      <c r="B86" s="9"/>
      <c r="C86" s="10"/>
      <c r="D86" s="130" t="str">
        <f t="shared" ca="1" si="8"/>
        <v/>
      </c>
      <c r="E86" s="131" t="str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/>
      </c>
      <c r="F86" s="132" t="str">
        <f t="shared" ca="1" si="14"/>
        <v/>
      </c>
      <c r="G86" s="132" t="str">
        <f t="shared" ca="1" si="9"/>
        <v/>
      </c>
      <c r="H86" s="133" t="str">
        <f t="shared" ca="1" si="10"/>
        <v/>
      </c>
      <c r="I86" s="134" t="str">
        <f t="shared" ca="1" si="11"/>
        <v/>
      </c>
      <c r="J86" s="133" t="str">
        <f t="shared" ca="1" si="12"/>
        <v/>
      </c>
      <c r="K86" s="135" t="str">
        <f t="shared" ca="1" si="13"/>
        <v/>
      </c>
      <c r="L86" s="10"/>
      <c r="M86" s="9"/>
      <c r="N86" s="9"/>
      <c r="O86" s="9"/>
    </row>
    <row r="87" spans="2:15" x14ac:dyDescent="0.3">
      <c r="B87" s="9"/>
      <c r="C87" s="10"/>
      <c r="D87" s="130" t="str">
        <f t="shared" ca="1" si="8"/>
        <v/>
      </c>
      <c r="E87" s="131" t="str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/>
      </c>
      <c r="F87" s="132" t="str">
        <f t="shared" ca="1" si="14"/>
        <v/>
      </c>
      <c r="G87" s="132" t="str">
        <f t="shared" ca="1" si="9"/>
        <v/>
      </c>
      <c r="H87" s="133" t="str">
        <f t="shared" ca="1" si="10"/>
        <v/>
      </c>
      <c r="I87" s="134" t="str">
        <f t="shared" ca="1" si="11"/>
        <v/>
      </c>
      <c r="J87" s="133" t="str">
        <f t="shared" ca="1" si="12"/>
        <v/>
      </c>
      <c r="K87" s="135" t="str">
        <f t="shared" ca="1" si="13"/>
        <v/>
      </c>
      <c r="L87" s="10"/>
      <c r="M87" s="9"/>
      <c r="N87" s="9"/>
      <c r="O87" s="9"/>
    </row>
    <row r="88" spans="2:15" x14ac:dyDescent="0.3">
      <c r="B88" s="9"/>
      <c r="C88" s="10"/>
      <c r="D88" s="130" t="str">
        <f t="shared" ca="1" si="8"/>
        <v/>
      </c>
      <c r="E88" s="131" t="str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/>
      </c>
      <c r="F88" s="132" t="str">
        <f t="shared" ca="1" si="14"/>
        <v/>
      </c>
      <c r="G88" s="132" t="str">
        <f t="shared" ca="1" si="9"/>
        <v/>
      </c>
      <c r="H88" s="133" t="str">
        <f t="shared" ca="1" si="10"/>
        <v/>
      </c>
      <c r="I88" s="134" t="str">
        <f t="shared" ca="1" si="11"/>
        <v/>
      </c>
      <c r="J88" s="133" t="str">
        <f t="shared" ca="1" si="12"/>
        <v/>
      </c>
      <c r="K88" s="135" t="str">
        <f t="shared" ca="1" si="13"/>
        <v/>
      </c>
      <c r="L88" s="10"/>
      <c r="M88" s="9"/>
      <c r="N88" s="9"/>
      <c r="O88" s="9"/>
    </row>
    <row r="89" spans="2:15" x14ac:dyDescent="0.3">
      <c r="B89" s="9"/>
      <c r="C89" s="10"/>
      <c r="D89" s="130" t="str">
        <f t="shared" ca="1" si="8"/>
        <v/>
      </c>
      <c r="E89" s="131" t="str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/>
      </c>
      <c r="F89" s="132" t="str">
        <f t="shared" ca="1" si="14"/>
        <v/>
      </c>
      <c r="G89" s="132" t="str">
        <f t="shared" ca="1" si="9"/>
        <v/>
      </c>
      <c r="H89" s="133" t="str">
        <f t="shared" ca="1" si="10"/>
        <v/>
      </c>
      <c r="I89" s="134" t="str">
        <f t="shared" ca="1" si="11"/>
        <v/>
      </c>
      <c r="J89" s="133" t="str">
        <f t="shared" ca="1" si="12"/>
        <v/>
      </c>
      <c r="K89" s="135" t="str">
        <f t="shared" ca="1" si="13"/>
        <v/>
      </c>
      <c r="L89" s="10"/>
      <c r="M89" s="9"/>
      <c r="N89" s="9"/>
      <c r="O89" s="9"/>
    </row>
    <row r="90" spans="2:15" x14ac:dyDescent="0.3">
      <c r="B90" s="9"/>
      <c r="C90" s="10"/>
      <c r="D90" s="130" t="str">
        <f t="shared" ca="1" si="8"/>
        <v/>
      </c>
      <c r="E90" s="131" t="str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/>
      </c>
      <c r="F90" s="132" t="str">
        <f t="shared" ca="1" si="14"/>
        <v/>
      </c>
      <c r="G90" s="132" t="str">
        <f t="shared" ca="1" si="9"/>
        <v/>
      </c>
      <c r="H90" s="133" t="str">
        <f t="shared" ca="1" si="10"/>
        <v/>
      </c>
      <c r="I90" s="134" t="str">
        <f t="shared" ca="1" si="11"/>
        <v/>
      </c>
      <c r="J90" s="133" t="str">
        <f t="shared" ca="1" si="12"/>
        <v/>
      </c>
      <c r="K90" s="135" t="str">
        <f t="shared" ca="1" si="13"/>
        <v/>
      </c>
      <c r="L90" s="10"/>
      <c r="M90" s="9"/>
      <c r="N90" s="9"/>
      <c r="O90" s="9"/>
    </row>
    <row r="91" spans="2:15" x14ac:dyDescent="0.3">
      <c r="B91" s="9"/>
      <c r="C91" s="10"/>
      <c r="D91" s="130" t="str">
        <f t="shared" ca="1" si="8"/>
        <v/>
      </c>
      <c r="E91" s="131" t="str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/>
      </c>
      <c r="F91" s="132" t="str">
        <f t="shared" ca="1" si="14"/>
        <v/>
      </c>
      <c r="G91" s="132" t="str">
        <f t="shared" ca="1" si="9"/>
        <v/>
      </c>
      <c r="H91" s="133" t="str">
        <f t="shared" ca="1" si="10"/>
        <v/>
      </c>
      <c r="I91" s="134" t="str">
        <f t="shared" ca="1" si="11"/>
        <v/>
      </c>
      <c r="J91" s="133" t="str">
        <f t="shared" ca="1" si="12"/>
        <v/>
      </c>
      <c r="K91" s="135" t="str">
        <f t="shared" ca="1" si="13"/>
        <v/>
      </c>
      <c r="L91" s="10"/>
      <c r="M91" s="9"/>
      <c r="N91" s="9"/>
      <c r="O91" s="9"/>
    </row>
    <row r="92" spans="2:15" x14ac:dyDescent="0.3">
      <c r="B92" s="9"/>
      <c r="C92" s="10"/>
      <c r="D92" s="130" t="str">
        <f t="shared" ca="1" si="8"/>
        <v/>
      </c>
      <c r="E92" s="131" t="str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/>
      </c>
      <c r="F92" s="132" t="str">
        <f t="shared" ca="1" si="14"/>
        <v/>
      </c>
      <c r="G92" s="132" t="str">
        <f t="shared" ca="1" si="9"/>
        <v/>
      </c>
      <c r="H92" s="133" t="str">
        <f t="shared" ca="1" si="10"/>
        <v/>
      </c>
      <c r="I92" s="134" t="str">
        <f t="shared" ca="1" si="11"/>
        <v/>
      </c>
      <c r="J92" s="133" t="str">
        <f t="shared" ca="1" si="12"/>
        <v/>
      </c>
      <c r="K92" s="135" t="str">
        <f t="shared" ca="1" si="13"/>
        <v/>
      </c>
      <c r="L92" s="10"/>
      <c r="M92" s="9"/>
      <c r="N92" s="9"/>
      <c r="O92" s="9"/>
    </row>
    <row r="93" spans="2:15" x14ac:dyDescent="0.3">
      <c r="B93" s="9"/>
      <c r="C93" s="10"/>
      <c r="D93" s="130" t="str">
        <f t="shared" ca="1" si="8"/>
        <v/>
      </c>
      <c r="E93" s="131" t="str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/>
      </c>
      <c r="F93" s="132" t="str">
        <f t="shared" ca="1" si="14"/>
        <v/>
      </c>
      <c r="G93" s="132" t="str">
        <f t="shared" ca="1" si="9"/>
        <v/>
      </c>
      <c r="H93" s="133" t="str">
        <f t="shared" ca="1" si="10"/>
        <v/>
      </c>
      <c r="I93" s="134" t="str">
        <f t="shared" ca="1" si="11"/>
        <v/>
      </c>
      <c r="J93" s="133" t="str">
        <f t="shared" ca="1" si="12"/>
        <v/>
      </c>
      <c r="K93" s="135" t="str">
        <f t="shared" ca="1" si="13"/>
        <v/>
      </c>
      <c r="L93" s="10"/>
      <c r="M93" s="9"/>
      <c r="N93" s="9"/>
      <c r="O93" s="9"/>
    </row>
    <row r="94" spans="2:15" x14ac:dyDescent="0.3">
      <c r="B94" s="9"/>
      <c r="C94" s="10"/>
      <c r="D94" s="130" t="str">
        <f t="shared" ca="1" si="8"/>
        <v/>
      </c>
      <c r="E94" s="131" t="str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/>
      </c>
      <c r="F94" s="132" t="str">
        <f t="shared" ca="1" si="14"/>
        <v/>
      </c>
      <c r="G94" s="132" t="str">
        <f t="shared" ca="1" si="9"/>
        <v/>
      </c>
      <c r="H94" s="133" t="str">
        <f t="shared" ca="1" si="10"/>
        <v/>
      </c>
      <c r="I94" s="134" t="str">
        <f t="shared" ca="1" si="11"/>
        <v/>
      </c>
      <c r="J94" s="133" t="str">
        <f t="shared" ca="1" si="12"/>
        <v/>
      </c>
      <c r="K94" s="135" t="str">
        <f t="shared" ca="1" si="13"/>
        <v/>
      </c>
      <c r="L94" s="10"/>
      <c r="M94" s="9"/>
      <c r="N94" s="9"/>
      <c r="O94" s="9"/>
    </row>
    <row r="95" spans="2:15" x14ac:dyDescent="0.3">
      <c r="B95" s="9"/>
      <c r="C95" s="10"/>
      <c r="D95" s="130" t="str">
        <f t="shared" ca="1" si="8"/>
        <v/>
      </c>
      <c r="E95" s="131" t="str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/>
      </c>
      <c r="F95" s="132" t="str">
        <f t="shared" ca="1" si="14"/>
        <v/>
      </c>
      <c r="G95" s="132" t="str">
        <f t="shared" ca="1" si="9"/>
        <v/>
      </c>
      <c r="H95" s="133" t="str">
        <f t="shared" ca="1" si="10"/>
        <v/>
      </c>
      <c r="I95" s="134" t="str">
        <f t="shared" ca="1" si="11"/>
        <v/>
      </c>
      <c r="J95" s="133" t="str">
        <f t="shared" ca="1" si="12"/>
        <v/>
      </c>
      <c r="K95" s="135" t="str">
        <f t="shared" ca="1" si="13"/>
        <v/>
      </c>
      <c r="L95" s="10"/>
      <c r="M95" s="9"/>
      <c r="N95" s="9"/>
      <c r="O95" s="9"/>
    </row>
    <row r="96" spans="2:15" x14ac:dyDescent="0.3">
      <c r="B96" s="9"/>
      <c r="C96" s="10"/>
      <c r="D96" s="130" t="str">
        <f t="shared" ca="1" si="8"/>
        <v/>
      </c>
      <c r="E96" s="131" t="str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/>
      </c>
      <c r="F96" s="132" t="str">
        <f t="shared" ca="1" si="14"/>
        <v/>
      </c>
      <c r="G96" s="132" t="str">
        <f t="shared" ca="1" si="9"/>
        <v/>
      </c>
      <c r="H96" s="133" t="str">
        <f t="shared" ca="1" si="10"/>
        <v/>
      </c>
      <c r="I96" s="134" t="str">
        <f t="shared" ca="1" si="11"/>
        <v/>
      </c>
      <c r="J96" s="133" t="str">
        <f t="shared" ca="1" si="12"/>
        <v/>
      </c>
      <c r="K96" s="135" t="str">
        <f t="shared" ca="1" si="13"/>
        <v/>
      </c>
      <c r="L96" s="10"/>
      <c r="M96" s="9"/>
      <c r="N96" s="9"/>
      <c r="O96" s="9"/>
    </row>
    <row r="97" spans="2:15" x14ac:dyDescent="0.3">
      <c r="B97" s="9"/>
      <c r="C97" s="10"/>
      <c r="D97" s="130" t="str">
        <f t="shared" ca="1" si="8"/>
        <v/>
      </c>
      <c r="E97" s="131" t="str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/>
      </c>
      <c r="F97" s="132" t="str">
        <f t="shared" ca="1" si="14"/>
        <v/>
      </c>
      <c r="G97" s="132" t="str">
        <f t="shared" ca="1" si="9"/>
        <v/>
      </c>
      <c r="H97" s="133" t="str">
        <f t="shared" ca="1" si="10"/>
        <v/>
      </c>
      <c r="I97" s="134" t="str">
        <f t="shared" ca="1" si="11"/>
        <v/>
      </c>
      <c r="J97" s="133" t="str">
        <f t="shared" ca="1" si="12"/>
        <v/>
      </c>
      <c r="K97" s="135" t="str">
        <f t="shared" ca="1" si="13"/>
        <v/>
      </c>
      <c r="L97" s="10"/>
      <c r="M97" s="9"/>
      <c r="N97" s="9"/>
      <c r="O97" s="9"/>
    </row>
    <row r="98" spans="2:15" x14ac:dyDescent="0.3">
      <c r="B98" s="9"/>
      <c r="C98" s="10"/>
      <c r="D98" s="130" t="str">
        <f t="shared" ca="1" si="8"/>
        <v/>
      </c>
      <c r="E98" s="131" t="str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/>
      </c>
      <c r="F98" s="132" t="str">
        <f t="shared" ca="1" si="14"/>
        <v/>
      </c>
      <c r="G98" s="132" t="str">
        <f t="shared" ca="1" si="9"/>
        <v/>
      </c>
      <c r="H98" s="133" t="str">
        <f t="shared" ca="1" si="10"/>
        <v/>
      </c>
      <c r="I98" s="134" t="str">
        <f t="shared" ca="1" si="11"/>
        <v/>
      </c>
      <c r="J98" s="133" t="str">
        <f t="shared" ca="1" si="12"/>
        <v/>
      </c>
      <c r="K98" s="135" t="str">
        <f t="shared" ca="1" si="13"/>
        <v/>
      </c>
      <c r="L98" s="10"/>
      <c r="M98" s="9"/>
      <c r="N98" s="9"/>
      <c r="O98" s="9"/>
    </row>
    <row r="99" spans="2:15" x14ac:dyDescent="0.3">
      <c r="B99" s="9"/>
      <c r="C99" s="10"/>
      <c r="D99" s="130" t="str">
        <f t="shared" ca="1" si="8"/>
        <v/>
      </c>
      <c r="E99" s="131" t="str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/>
      </c>
      <c r="F99" s="132" t="str">
        <f t="shared" ca="1" si="14"/>
        <v/>
      </c>
      <c r="G99" s="132" t="str">
        <f t="shared" ca="1" si="9"/>
        <v/>
      </c>
      <c r="H99" s="133" t="str">
        <f t="shared" ca="1" si="10"/>
        <v/>
      </c>
      <c r="I99" s="134" t="str">
        <f t="shared" ca="1" si="11"/>
        <v/>
      </c>
      <c r="J99" s="133" t="str">
        <f t="shared" ca="1" si="12"/>
        <v/>
      </c>
      <c r="K99" s="135" t="str">
        <f t="shared" ca="1" si="13"/>
        <v/>
      </c>
      <c r="L99" s="10"/>
      <c r="M99" s="9"/>
      <c r="N99" s="9"/>
      <c r="O99" s="9"/>
    </row>
    <row r="100" spans="2:15" x14ac:dyDescent="0.3">
      <c r="B100" s="9"/>
      <c r="C100" s="10"/>
      <c r="D100" s="130" t="str">
        <f t="shared" ca="1" si="8"/>
        <v/>
      </c>
      <c r="E100" s="131" t="str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/>
      </c>
      <c r="F100" s="132" t="str">
        <f t="shared" ca="1" si="14"/>
        <v/>
      </c>
      <c r="G100" s="132" t="str">
        <f t="shared" ca="1" si="9"/>
        <v/>
      </c>
      <c r="H100" s="133" t="str">
        <f t="shared" ca="1" si="10"/>
        <v/>
      </c>
      <c r="I100" s="134" t="str">
        <f t="shared" ca="1" si="11"/>
        <v/>
      </c>
      <c r="J100" s="133" t="str">
        <f t="shared" ca="1" si="12"/>
        <v/>
      </c>
      <c r="K100" s="135" t="str">
        <f t="shared" ca="1" si="13"/>
        <v/>
      </c>
      <c r="L100" s="10"/>
      <c r="M100" s="9"/>
      <c r="N100" s="9"/>
      <c r="O100" s="9"/>
    </row>
    <row r="101" spans="2:15" x14ac:dyDescent="0.3">
      <c r="B101" s="9"/>
      <c r="C101" s="10"/>
      <c r="D101" s="130" t="str">
        <f t="shared" ca="1" si="8"/>
        <v/>
      </c>
      <c r="E101" s="131" t="str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/>
      </c>
      <c r="F101" s="132" t="str">
        <f t="shared" ca="1" si="14"/>
        <v/>
      </c>
      <c r="G101" s="132" t="str">
        <f t="shared" ca="1" si="9"/>
        <v/>
      </c>
      <c r="H101" s="133" t="str">
        <f t="shared" ca="1" si="10"/>
        <v/>
      </c>
      <c r="I101" s="134" t="str">
        <f t="shared" ca="1" si="11"/>
        <v/>
      </c>
      <c r="J101" s="133" t="str">
        <f t="shared" ca="1" si="12"/>
        <v/>
      </c>
      <c r="K101" s="135" t="str">
        <f t="shared" ca="1" si="13"/>
        <v/>
      </c>
      <c r="L101" s="10"/>
      <c r="M101" s="9"/>
      <c r="N101" s="9"/>
      <c r="O101" s="9"/>
    </row>
    <row r="102" spans="2:15" x14ac:dyDescent="0.3">
      <c r="B102" s="9"/>
      <c r="C102" s="10"/>
      <c r="D102" s="130" t="str">
        <f t="shared" ca="1" si="8"/>
        <v/>
      </c>
      <c r="E102" s="131" t="str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/>
      </c>
      <c r="F102" s="132" t="str">
        <f t="shared" ca="1" si="14"/>
        <v/>
      </c>
      <c r="G102" s="132" t="str">
        <f t="shared" ca="1" si="9"/>
        <v/>
      </c>
      <c r="H102" s="133" t="str">
        <f t="shared" ca="1" si="10"/>
        <v/>
      </c>
      <c r="I102" s="134" t="str">
        <f t="shared" ca="1" si="11"/>
        <v/>
      </c>
      <c r="J102" s="133" t="str">
        <f t="shared" ca="1" si="12"/>
        <v/>
      </c>
      <c r="K102" s="135" t="str">
        <f t="shared" ca="1" si="13"/>
        <v/>
      </c>
      <c r="L102" s="10"/>
      <c r="M102" s="9"/>
      <c r="N102" s="9"/>
      <c r="O102" s="9"/>
    </row>
    <row r="103" spans="2:15" x14ac:dyDescent="0.3">
      <c r="B103" s="9"/>
      <c r="C103" s="10"/>
      <c r="D103" s="130" t="str">
        <f t="shared" ca="1" si="8"/>
        <v/>
      </c>
      <c r="E103" s="131" t="str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/>
      </c>
      <c r="F103" s="132" t="str">
        <f t="shared" ca="1" si="14"/>
        <v/>
      </c>
      <c r="G103" s="132" t="str">
        <f t="shared" ca="1" si="9"/>
        <v/>
      </c>
      <c r="H103" s="133" t="str">
        <f t="shared" ca="1" si="10"/>
        <v/>
      </c>
      <c r="I103" s="134" t="str">
        <f t="shared" ca="1" si="11"/>
        <v/>
      </c>
      <c r="J103" s="133" t="str">
        <f t="shared" ca="1" si="12"/>
        <v/>
      </c>
      <c r="K103" s="135" t="str">
        <f t="shared" ca="1" si="13"/>
        <v/>
      </c>
      <c r="L103" s="10"/>
      <c r="M103" s="9"/>
      <c r="N103" s="9"/>
      <c r="O103" s="9"/>
    </row>
    <row r="104" spans="2:15" x14ac:dyDescent="0.3">
      <c r="B104" s="9"/>
      <c r="C104" s="10"/>
      <c r="D104" s="130" t="str">
        <f t="shared" ca="1" si="8"/>
        <v/>
      </c>
      <c r="E104" s="131" t="str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/>
      </c>
      <c r="F104" s="132" t="str">
        <f t="shared" ca="1" si="14"/>
        <v/>
      </c>
      <c r="G104" s="132" t="str">
        <f t="shared" ca="1" si="9"/>
        <v/>
      </c>
      <c r="H104" s="133" t="str">
        <f t="shared" ca="1" si="10"/>
        <v/>
      </c>
      <c r="I104" s="134" t="str">
        <f t="shared" ca="1" si="11"/>
        <v/>
      </c>
      <c r="J104" s="133" t="str">
        <f t="shared" ca="1" si="12"/>
        <v/>
      </c>
      <c r="K104" s="135" t="str">
        <f t="shared" ca="1" si="13"/>
        <v/>
      </c>
      <c r="L104" s="10"/>
      <c r="M104" s="9"/>
      <c r="N104" s="9"/>
      <c r="O104" s="9"/>
    </row>
    <row r="105" spans="2:15" x14ac:dyDescent="0.3">
      <c r="B105" s="9"/>
      <c r="C105" s="10"/>
      <c r="D105" s="130" t="str">
        <f t="shared" ca="1" si="8"/>
        <v/>
      </c>
      <c r="E105" s="131" t="str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/>
      </c>
      <c r="F105" s="132" t="str">
        <f t="shared" ca="1" si="14"/>
        <v/>
      </c>
      <c r="G105" s="132" t="str">
        <f t="shared" ca="1" si="9"/>
        <v/>
      </c>
      <c r="H105" s="133" t="str">
        <f t="shared" ca="1" si="10"/>
        <v/>
      </c>
      <c r="I105" s="134" t="str">
        <f t="shared" ca="1" si="11"/>
        <v/>
      </c>
      <c r="J105" s="133" t="str">
        <f t="shared" ca="1" si="12"/>
        <v/>
      </c>
      <c r="K105" s="135" t="str">
        <f t="shared" ca="1" si="13"/>
        <v/>
      </c>
      <c r="L105" s="10"/>
      <c r="M105" s="9"/>
      <c r="N105" s="9"/>
      <c r="O105" s="9"/>
    </row>
    <row r="106" spans="2:15" x14ac:dyDescent="0.3">
      <c r="B106" s="9"/>
      <c r="C106" s="10"/>
      <c r="D106" s="130" t="str">
        <f t="shared" ca="1" si="8"/>
        <v/>
      </c>
      <c r="E106" s="131" t="str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/>
      </c>
      <c r="F106" s="132" t="str">
        <f t="shared" ca="1" si="14"/>
        <v/>
      </c>
      <c r="G106" s="132" t="str">
        <f t="shared" ca="1" si="9"/>
        <v/>
      </c>
      <c r="H106" s="133" t="str">
        <f t="shared" ca="1" si="10"/>
        <v/>
      </c>
      <c r="I106" s="134" t="str">
        <f t="shared" ca="1" si="11"/>
        <v/>
      </c>
      <c r="J106" s="133" t="str">
        <f t="shared" ca="1" si="12"/>
        <v/>
      </c>
      <c r="K106" s="135" t="str">
        <f t="shared" ca="1" si="13"/>
        <v/>
      </c>
      <c r="L106" s="10"/>
      <c r="M106" s="9"/>
      <c r="N106" s="9"/>
      <c r="O106" s="9"/>
    </row>
    <row r="107" spans="2:15" x14ac:dyDescent="0.3">
      <c r="B107" s="9"/>
      <c r="C107" s="10"/>
      <c r="D107" s="130" t="str">
        <f t="shared" ca="1" si="8"/>
        <v/>
      </c>
      <c r="E107" s="131" t="str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/>
      </c>
      <c r="F107" s="132" t="str">
        <f t="shared" ca="1" si="14"/>
        <v/>
      </c>
      <c r="G107" s="132" t="str">
        <f t="shared" ca="1" si="9"/>
        <v/>
      </c>
      <c r="H107" s="133" t="str">
        <f t="shared" ca="1" si="10"/>
        <v/>
      </c>
      <c r="I107" s="134" t="str">
        <f t="shared" ca="1" si="11"/>
        <v/>
      </c>
      <c r="J107" s="133" t="str">
        <f t="shared" ca="1" si="12"/>
        <v/>
      </c>
      <c r="K107" s="135" t="str">
        <f t="shared" ca="1" si="13"/>
        <v/>
      </c>
      <c r="L107" s="10"/>
      <c r="M107" s="9"/>
      <c r="N107" s="9"/>
      <c r="O107" s="9"/>
    </row>
    <row r="108" spans="2:15" x14ac:dyDescent="0.3">
      <c r="B108" s="9"/>
      <c r="C108" s="10"/>
      <c r="D108" s="130" t="str">
        <f t="shared" ca="1" si="8"/>
        <v/>
      </c>
      <c r="E108" s="131" t="str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/>
      </c>
      <c r="F108" s="132" t="str">
        <f t="shared" ca="1" si="14"/>
        <v/>
      </c>
      <c r="G108" s="132" t="str">
        <f t="shared" ca="1" si="9"/>
        <v/>
      </c>
      <c r="H108" s="133" t="str">
        <f t="shared" ca="1" si="10"/>
        <v/>
      </c>
      <c r="I108" s="134" t="str">
        <f t="shared" ca="1" si="11"/>
        <v/>
      </c>
      <c r="J108" s="133" t="str">
        <f t="shared" ca="1" si="12"/>
        <v/>
      </c>
      <c r="K108" s="135" t="str">
        <f t="shared" ca="1" si="13"/>
        <v/>
      </c>
      <c r="L108" s="10"/>
      <c r="M108" s="9"/>
      <c r="N108" s="9"/>
      <c r="O108" s="9"/>
    </row>
    <row r="109" spans="2:15" x14ac:dyDescent="0.3">
      <c r="B109" s="9"/>
      <c r="C109" s="10"/>
      <c r="D109" s="130" t="str">
        <f t="shared" ca="1" si="8"/>
        <v/>
      </c>
      <c r="E109" s="131" t="str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/>
      </c>
      <c r="F109" s="132" t="str">
        <f t="shared" ca="1" si="14"/>
        <v/>
      </c>
      <c r="G109" s="132" t="str">
        <f t="shared" ca="1" si="9"/>
        <v/>
      </c>
      <c r="H109" s="133" t="str">
        <f t="shared" ca="1" si="10"/>
        <v/>
      </c>
      <c r="I109" s="134" t="str">
        <f t="shared" ca="1" si="11"/>
        <v/>
      </c>
      <c r="J109" s="133" t="str">
        <f t="shared" ca="1" si="12"/>
        <v/>
      </c>
      <c r="K109" s="135" t="str">
        <f t="shared" ca="1" si="13"/>
        <v/>
      </c>
      <c r="L109" s="10"/>
      <c r="M109" s="9"/>
      <c r="N109" s="9"/>
      <c r="O109" s="9"/>
    </row>
    <row r="110" spans="2:15" x14ac:dyDescent="0.3">
      <c r="B110" s="9"/>
      <c r="C110" s="10"/>
      <c r="D110" s="130" t="str">
        <f t="shared" ca="1" si="8"/>
        <v/>
      </c>
      <c r="E110" s="131" t="str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/>
      </c>
      <c r="F110" s="132" t="str">
        <f t="shared" ca="1" si="14"/>
        <v/>
      </c>
      <c r="G110" s="132" t="str">
        <f t="shared" ca="1" si="9"/>
        <v/>
      </c>
      <c r="H110" s="133" t="str">
        <f t="shared" ca="1" si="10"/>
        <v/>
      </c>
      <c r="I110" s="134" t="str">
        <f t="shared" ca="1" si="11"/>
        <v/>
      </c>
      <c r="J110" s="133" t="str">
        <f t="shared" ca="1" si="12"/>
        <v/>
      </c>
      <c r="K110" s="135" t="str">
        <f t="shared" ca="1" si="13"/>
        <v/>
      </c>
      <c r="L110" s="10"/>
      <c r="M110" s="9"/>
      <c r="N110" s="9"/>
      <c r="O110" s="9"/>
    </row>
    <row r="111" spans="2:15" x14ac:dyDescent="0.3">
      <c r="B111" s="9"/>
      <c r="C111" s="10"/>
      <c r="D111" s="130" t="str">
        <f t="shared" ca="1" si="8"/>
        <v/>
      </c>
      <c r="E111" s="131" t="str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/>
      </c>
      <c r="F111" s="132" t="str">
        <f t="shared" ca="1" si="14"/>
        <v/>
      </c>
      <c r="G111" s="132" t="str">
        <f t="shared" ca="1" si="9"/>
        <v/>
      </c>
      <c r="H111" s="133" t="str">
        <f t="shared" ca="1" si="10"/>
        <v/>
      </c>
      <c r="I111" s="134" t="str">
        <f t="shared" ca="1" si="11"/>
        <v/>
      </c>
      <c r="J111" s="133" t="str">
        <f t="shared" ca="1" si="12"/>
        <v/>
      </c>
      <c r="K111" s="135" t="str">
        <f t="shared" ca="1" si="13"/>
        <v/>
      </c>
      <c r="L111" s="10"/>
      <c r="M111" s="9"/>
      <c r="N111" s="9"/>
      <c r="O111" s="9"/>
    </row>
    <row r="112" spans="2:15" x14ac:dyDescent="0.3">
      <c r="B112" s="9"/>
      <c r="C112" s="10"/>
      <c r="D112" s="130" t="str">
        <f t="shared" ca="1" si="8"/>
        <v/>
      </c>
      <c r="E112" s="131" t="str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/>
      </c>
      <c r="F112" s="132" t="str">
        <f t="shared" ca="1" si="14"/>
        <v/>
      </c>
      <c r="G112" s="132" t="str">
        <f t="shared" ca="1" si="9"/>
        <v/>
      </c>
      <c r="H112" s="133" t="str">
        <f t="shared" ca="1" si="10"/>
        <v/>
      </c>
      <c r="I112" s="134" t="str">
        <f t="shared" ca="1" si="11"/>
        <v/>
      </c>
      <c r="J112" s="133" t="str">
        <f t="shared" ca="1" si="12"/>
        <v/>
      </c>
      <c r="K112" s="135" t="str">
        <f t="shared" ca="1" si="13"/>
        <v/>
      </c>
      <c r="L112" s="10"/>
      <c r="M112" s="9"/>
      <c r="N112" s="9"/>
      <c r="O112" s="9"/>
    </row>
    <row r="113" spans="2:15" x14ac:dyDescent="0.3">
      <c r="B113" s="9"/>
      <c r="C113" s="10"/>
      <c r="D113" s="130" t="str">
        <f t="shared" ca="1" si="8"/>
        <v/>
      </c>
      <c r="E113" s="131" t="str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/>
      </c>
      <c r="F113" s="132" t="str">
        <f t="shared" ca="1" si="14"/>
        <v/>
      </c>
      <c r="G113" s="132" t="str">
        <f t="shared" ca="1" si="9"/>
        <v/>
      </c>
      <c r="H113" s="133" t="str">
        <f t="shared" ca="1" si="10"/>
        <v/>
      </c>
      <c r="I113" s="134" t="str">
        <f t="shared" ca="1" si="11"/>
        <v/>
      </c>
      <c r="J113" s="133" t="str">
        <f t="shared" ca="1" si="12"/>
        <v/>
      </c>
      <c r="K113" s="135" t="str">
        <f t="shared" ca="1" si="13"/>
        <v/>
      </c>
      <c r="L113" s="10"/>
      <c r="M113" s="9"/>
      <c r="N113" s="9"/>
      <c r="O113" s="9"/>
    </row>
    <row r="114" spans="2:15" x14ac:dyDescent="0.3">
      <c r="B114" s="9"/>
      <c r="C114" s="10"/>
      <c r="D114" s="130" t="str">
        <f t="shared" ca="1" si="8"/>
        <v/>
      </c>
      <c r="E114" s="131" t="str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/>
      </c>
      <c r="F114" s="132" t="str">
        <f t="shared" ca="1" si="14"/>
        <v/>
      </c>
      <c r="G114" s="132" t="str">
        <f t="shared" ca="1" si="9"/>
        <v/>
      </c>
      <c r="H114" s="133" t="str">
        <f t="shared" ca="1" si="10"/>
        <v/>
      </c>
      <c r="I114" s="134" t="str">
        <f t="shared" ca="1" si="11"/>
        <v/>
      </c>
      <c r="J114" s="133" t="str">
        <f t="shared" ca="1" si="12"/>
        <v/>
      </c>
      <c r="K114" s="135" t="str">
        <f t="shared" ca="1" si="13"/>
        <v/>
      </c>
      <c r="L114" s="10"/>
      <c r="M114" s="9"/>
      <c r="N114" s="9"/>
      <c r="O114" s="9"/>
    </row>
    <row r="115" spans="2:15" x14ac:dyDescent="0.3">
      <c r="B115" s="9"/>
      <c r="C115" s="10"/>
      <c r="D115" s="130" t="str">
        <f t="shared" ca="1" si="8"/>
        <v/>
      </c>
      <c r="E115" s="131" t="str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/>
      </c>
      <c r="F115" s="132" t="str">
        <f t="shared" ca="1" si="14"/>
        <v/>
      </c>
      <c r="G115" s="132" t="str">
        <f t="shared" ca="1" si="9"/>
        <v/>
      </c>
      <c r="H115" s="133" t="str">
        <f t="shared" ca="1" si="10"/>
        <v/>
      </c>
      <c r="I115" s="134" t="str">
        <f t="shared" ca="1" si="11"/>
        <v/>
      </c>
      <c r="J115" s="133" t="str">
        <f t="shared" ca="1" si="12"/>
        <v/>
      </c>
      <c r="K115" s="135" t="str">
        <f t="shared" ca="1" si="13"/>
        <v/>
      </c>
      <c r="L115" s="10"/>
      <c r="M115" s="9"/>
      <c r="N115" s="9"/>
      <c r="O115" s="9"/>
    </row>
    <row r="116" spans="2:15" x14ac:dyDescent="0.3">
      <c r="B116" s="9"/>
      <c r="C116" s="10"/>
      <c r="D116" s="130" t="str">
        <f t="shared" ca="1" si="8"/>
        <v/>
      </c>
      <c r="E116" s="131" t="str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/>
      </c>
      <c r="F116" s="132" t="str">
        <f t="shared" ca="1" si="14"/>
        <v/>
      </c>
      <c r="G116" s="132" t="str">
        <f t="shared" ca="1" si="9"/>
        <v/>
      </c>
      <c r="H116" s="133" t="str">
        <f t="shared" ca="1" si="10"/>
        <v/>
      </c>
      <c r="I116" s="134" t="str">
        <f t="shared" ca="1" si="11"/>
        <v/>
      </c>
      <c r="J116" s="133" t="str">
        <f t="shared" ca="1" si="12"/>
        <v/>
      </c>
      <c r="K116" s="135" t="str">
        <f t="shared" ca="1" si="13"/>
        <v/>
      </c>
      <c r="L116" s="10"/>
      <c r="M116" s="9"/>
      <c r="N116" s="9"/>
      <c r="O116" s="9"/>
    </row>
    <row r="117" spans="2:15" x14ac:dyDescent="0.3">
      <c r="B117" s="9"/>
      <c r="C117" s="10"/>
      <c r="D117" s="130" t="str">
        <f t="shared" ca="1" si="8"/>
        <v/>
      </c>
      <c r="E117" s="131" t="str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/>
      </c>
      <c r="F117" s="132" t="str">
        <f t="shared" ca="1" si="14"/>
        <v/>
      </c>
      <c r="G117" s="132" t="str">
        <f t="shared" ca="1" si="9"/>
        <v/>
      </c>
      <c r="H117" s="133" t="str">
        <f t="shared" ca="1" si="10"/>
        <v/>
      </c>
      <c r="I117" s="134" t="str">
        <f t="shared" ca="1" si="11"/>
        <v/>
      </c>
      <c r="J117" s="133" t="str">
        <f t="shared" ca="1" si="12"/>
        <v/>
      </c>
      <c r="K117" s="135" t="str">
        <f t="shared" ca="1" si="13"/>
        <v/>
      </c>
      <c r="L117" s="10"/>
      <c r="M117" s="9"/>
      <c r="N117" s="9"/>
      <c r="O117" s="9"/>
    </row>
    <row r="118" spans="2:15" x14ac:dyDescent="0.3">
      <c r="B118" s="9"/>
      <c r="C118" s="10"/>
      <c r="D118" s="130" t="str">
        <f t="shared" ca="1" si="8"/>
        <v/>
      </c>
      <c r="E118" s="131" t="str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/>
      </c>
      <c r="F118" s="132" t="str">
        <f t="shared" ca="1" si="14"/>
        <v/>
      </c>
      <c r="G118" s="132" t="str">
        <f t="shared" ca="1" si="9"/>
        <v/>
      </c>
      <c r="H118" s="133" t="str">
        <f t="shared" ca="1" si="10"/>
        <v/>
      </c>
      <c r="I118" s="134" t="str">
        <f t="shared" ca="1" si="11"/>
        <v/>
      </c>
      <c r="J118" s="133" t="str">
        <f t="shared" ca="1" si="12"/>
        <v/>
      </c>
      <c r="K118" s="135" t="str">
        <f t="shared" ca="1" si="13"/>
        <v/>
      </c>
      <c r="L118" s="10"/>
      <c r="M118" s="9"/>
      <c r="N118" s="9"/>
      <c r="O118" s="9"/>
    </row>
    <row r="119" spans="2:15" x14ac:dyDescent="0.3">
      <c r="B119" s="9"/>
      <c r="C119" s="10"/>
      <c r="D119" s="130" t="str">
        <f t="shared" ca="1" si="8"/>
        <v/>
      </c>
      <c r="E119" s="13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132" t="str">
        <f t="shared" ca="1" si="14"/>
        <v/>
      </c>
      <c r="G119" s="132" t="str">
        <f t="shared" ca="1" si="9"/>
        <v/>
      </c>
      <c r="H119" s="133" t="str">
        <f t="shared" ca="1" si="10"/>
        <v/>
      </c>
      <c r="I119" s="134" t="str">
        <f t="shared" ca="1" si="11"/>
        <v/>
      </c>
      <c r="J119" s="133" t="str">
        <f t="shared" ca="1" si="12"/>
        <v/>
      </c>
      <c r="K119" s="135" t="str">
        <f t="shared" ca="1" si="13"/>
        <v/>
      </c>
      <c r="L119" s="10"/>
      <c r="M119" s="9"/>
      <c r="N119" s="9"/>
      <c r="O119" s="9"/>
    </row>
    <row r="120" spans="2:15" x14ac:dyDescent="0.3">
      <c r="B120" s="9"/>
      <c r="C120" s="10"/>
      <c r="D120" s="130" t="str">
        <f t="shared" ca="1" si="8"/>
        <v/>
      </c>
      <c r="E120" s="13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132" t="str">
        <f t="shared" ca="1" si="14"/>
        <v/>
      </c>
      <c r="G120" s="132" t="str">
        <f t="shared" ca="1" si="9"/>
        <v/>
      </c>
      <c r="H120" s="133" t="str">
        <f t="shared" ca="1" si="10"/>
        <v/>
      </c>
      <c r="I120" s="134" t="str">
        <f t="shared" ca="1" si="11"/>
        <v/>
      </c>
      <c r="J120" s="133" t="str">
        <f t="shared" ca="1" si="12"/>
        <v/>
      </c>
      <c r="K120" s="135" t="str">
        <f t="shared" ca="1" si="13"/>
        <v/>
      </c>
      <c r="L120" s="10"/>
      <c r="M120" s="9"/>
      <c r="N120" s="9"/>
      <c r="O120" s="9"/>
    </row>
    <row r="121" spans="2:15" x14ac:dyDescent="0.3">
      <c r="B121" s="9"/>
      <c r="C121" s="10"/>
      <c r="D121" s="130" t="str">
        <f t="shared" ca="1" si="8"/>
        <v/>
      </c>
      <c r="E121" s="13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132" t="str">
        <f t="shared" ca="1" si="14"/>
        <v/>
      </c>
      <c r="G121" s="132" t="str">
        <f t="shared" ca="1" si="9"/>
        <v/>
      </c>
      <c r="H121" s="133" t="str">
        <f t="shared" ca="1" si="10"/>
        <v/>
      </c>
      <c r="I121" s="134" t="str">
        <f t="shared" ca="1" si="11"/>
        <v/>
      </c>
      <c r="J121" s="133" t="str">
        <f t="shared" ca="1" si="12"/>
        <v/>
      </c>
      <c r="K121" s="135" t="str">
        <f t="shared" ca="1" si="13"/>
        <v/>
      </c>
      <c r="L121" s="10"/>
      <c r="M121" s="9"/>
      <c r="N121" s="9"/>
      <c r="O121" s="9"/>
    </row>
    <row r="122" spans="2:15" x14ac:dyDescent="0.3">
      <c r="B122" s="9"/>
      <c r="C122" s="10"/>
      <c r="D122" s="130" t="str">
        <f t="shared" ca="1" si="8"/>
        <v/>
      </c>
      <c r="E122" s="13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132" t="str">
        <f t="shared" ca="1" si="14"/>
        <v/>
      </c>
      <c r="G122" s="132" t="str">
        <f t="shared" ca="1" si="9"/>
        <v/>
      </c>
      <c r="H122" s="133" t="str">
        <f t="shared" ca="1" si="10"/>
        <v/>
      </c>
      <c r="I122" s="134" t="str">
        <f t="shared" ca="1" si="11"/>
        <v/>
      </c>
      <c r="J122" s="133" t="str">
        <f t="shared" ca="1" si="12"/>
        <v/>
      </c>
      <c r="K122" s="135" t="str">
        <f t="shared" ca="1" si="13"/>
        <v/>
      </c>
      <c r="L122" s="10"/>
      <c r="M122" s="9"/>
      <c r="N122" s="9"/>
      <c r="O122" s="9"/>
    </row>
    <row r="123" spans="2:15" x14ac:dyDescent="0.3">
      <c r="B123" s="9"/>
      <c r="C123" s="10"/>
      <c r="D123" s="130" t="str">
        <f t="shared" ca="1" si="8"/>
        <v/>
      </c>
      <c r="E123" s="13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132" t="str">
        <f t="shared" ca="1" si="14"/>
        <v/>
      </c>
      <c r="G123" s="132" t="str">
        <f t="shared" ca="1" si="9"/>
        <v/>
      </c>
      <c r="H123" s="133" t="str">
        <f t="shared" ca="1" si="10"/>
        <v/>
      </c>
      <c r="I123" s="134" t="str">
        <f t="shared" ca="1" si="11"/>
        <v/>
      </c>
      <c r="J123" s="133" t="str">
        <f t="shared" ca="1" si="12"/>
        <v/>
      </c>
      <c r="K123" s="135" t="str">
        <f t="shared" ca="1" si="13"/>
        <v/>
      </c>
      <c r="L123" s="10"/>
      <c r="M123" s="9"/>
      <c r="N123" s="9"/>
      <c r="O123" s="9"/>
    </row>
    <row r="124" spans="2:15" x14ac:dyDescent="0.3">
      <c r="B124" s="9"/>
      <c r="C124" s="10"/>
      <c r="D124" s="130" t="str">
        <f t="shared" ca="1" si="8"/>
        <v/>
      </c>
      <c r="E124" s="13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132" t="str">
        <f t="shared" ca="1" si="14"/>
        <v/>
      </c>
      <c r="G124" s="132" t="str">
        <f t="shared" ca="1" si="9"/>
        <v/>
      </c>
      <c r="H124" s="133" t="str">
        <f t="shared" ca="1" si="10"/>
        <v/>
      </c>
      <c r="I124" s="134" t="str">
        <f t="shared" ca="1" si="11"/>
        <v/>
      </c>
      <c r="J124" s="133" t="str">
        <f t="shared" ca="1" si="12"/>
        <v/>
      </c>
      <c r="K124" s="135" t="str">
        <f t="shared" ca="1" si="13"/>
        <v/>
      </c>
      <c r="L124" s="10"/>
      <c r="M124" s="9"/>
      <c r="N124" s="9"/>
      <c r="O124" s="9"/>
    </row>
    <row r="125" spans="2:15" x14ac:dyDescent="0.3">
      <c r="B125" s="9"/>
      <c r="C125" s="10"/>
      <c r="D125" s="130" t="str">
        <f t="shared" ca="1" si="8"/>
        <v/>
      </c>
      <c r="E125" s="13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132" t="str">
        <f t="shared" ca="1" si="14"/>
        <v/>
      </c>
      <c r="G125" s="132" t="str">
        <f t="shared" ca="1" si="9"/>
        <v/>
      </c>
      <c r="H125" s="133" t="str">
        <f t="shared" ca="1" si="10"/>
        <v/>
      </c>
      <c r="I125" s="134" t="str">
        <f t="shared" ca="1" si="11"/>
        <v/>
      </c>
      <c r="J125" s="133" t="str">
        <f t="shared" ca="1" si="12"/>
        <v/>
      </c>
      <c r="K125" s="135" t="str">
        <f t="shared" ca="1" si="13"/>
        <v/>
      </c>
      <c r="L125" s="10"/>
      <c r="M125" s="9"/>
      <c r="N125" s="9"/>
      <c r="O125" s="9"/>
    </row>
    <row r="126" spans="2:15" x14ac:dyDescent="0.3">
      <c r="B126" s="9"/>
      <c r="C126" s="10"/>
      <c r="D126" s="130" t="str">
        <f t="shared" ca="1" si="8"/>
        <v/>
      </c>
      <c r="E126" s="13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132" t="str">
        <f t="shared" ca="1" si="14"/>
        <v/>
      </c>
      <c r="G126" s="132" t="str">
        <f t="shared" ca="1" si="9"/>
        <v/>
      </c>
      <c r="H126" s="133" t="str">
        <f t="shared" ca="1" si="10"/>
        <v/>
      </c>
      <c r="I126" s="134" t="str">
        <f t="shared" ca="1" si="11"/>
        <v/>
      </c>
      <c r="J126" s="133" t="str">
        <f t="shared" ca="1" si="12"/>
        <v/>
      </c>
      <c r="K126" s="135" t="str">
        <f t="shared" ca="1" si="13"/>
        <v/>
      </c>
      <c r="L126" s="10"/>
      <c r="M126" s="9"/>
      <c r="N126" s="9"/>
      <c r="O126" s="9"/>
    </row>
    <row r="127" spans="2:15" x14ac:dyDescent="0.3">
      <c r="B127" s="9"/>
      <c r="C127" s="10"/>
      <c r="D127" s="130" t="str">
        <f t="shared" ca="1" si="8"/>
        <v/>
      </c>
      <c r="E127" s="13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132" t="str">
        <f t="shared" ca="1" si="14"/>
        <v/>
      </c>
      <c r="G127" s="132" t="str">
        <f t="shared" ca="1" si="9"/>
        <v/>
      </c>
      <c r="H127" s="133" t="str">
        <f t="shared" ca="1" si="10"/>
        <v/>
      </c>
      <c r="I127" s="134" t="str">
        <f t="shared" ca="1" si="11"/>
        <v/>
      </c>
      <c r="J127" s="133" t="str">
        <f t="shared" ca="1" si="12"/>
        <v/>
      </c>
      <c r="K127" s="135" t="str">
        <f t="shared" ca="1" si="13"/>
        <v/>
      </c>
      <c r="L127" s="10"/>
      <c r="M127" s="9"/>
      <c r="N127" s="9"/>
      <c r="O127" s="9"/>
    </row>
    <row r="128" spans="2:15" x14ac:dyDescent="0.3">
      <c r="B128" s="9"/>
      <c r="C128" s="10"/>
      <c r="D128" s="130" t="str">
        <f t="shared" ca="1" si="8"/>
        <v/>
      </c>
      <c r="E128" s="13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132" t="str">
        <f t="shared" ca="1" si="14"/>
        <v/>
      </c>
      <c r="G128" s="132" t="str">
        <f t="shared" ca="1" si="9"/>
        <v/>
      </c>
      <c r="H128" s="133" t="str">
        <f t="shared" ca="1" si="10"/>
        <v/>
      </c>
      <c r="I128" s="134" t="str">
        <f t="shared" ca="1" si="11"/>
        <v/>
      </c>
      <c r="J128" s="133" t="str">
        <f t="shared" ca="1" si="12"/>
        <v/>
      </c>
      <c r="K128" s="135" t="str">
        <f t="shared" ca="1" si="13"/>
        <v/>
      </c>
      <c r="L128" s="10"/>
      <c r="M128" s="9"/>
      <c r="N128" s="9"/>
      <c r="O128" s="9"/>
    </row>
    <row r="129" spans="2:15" x14ac:dyDescent="0.3">
      <c r="B129" s="9"/>
      <c r="C129" s="10"/>
      <c r="D129" s="130" t="str">
        <f t="shared" ca="1" si="8"/>
        <v/>
      </c>
      <c r="E129" s="13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132" t="str">
        <f t="shared" ca="1" si="14"/>
        <v/>
      </c>
      <c r="G129" s="132" t="str">
        <f t="shared" ca="1" si="9"/>
        <v/>
      </c>
      <c r="H129" s="133" t="str">
        <f t="shared" ca="1" si="10"/>
        <v/>
      </c>
      <c r="I129" s="134" t="str">
        <f t="shared" ca="1" si="11"/>
        <v/>
      </c>
      <c r="J129" s="133" t="str">
        <f t="shared" ca="1" si="12"/>
        <v/>
      </c>
      <c r="K129" s="135" t="str">
        <f t="shared" ca="1" si="13"/>
        <v/>
      </c>
      <c r="L129" s="10"/>
      <c r="M129" s="9"/>
      <c r="N129" s="9"/>
      <c r="O129" s="9"/>
    </row>
    <row r="130" spans="2:15" x14ac:dyDescent="0.3">
      <c r="B130" s="9"/>
      <c r="C130" s="10"/>
      <c r="D130" s="130" t="str">
        <f t="shared" ca="1" si="8"/>
        <v/>
      </c>
      <c r="E130" s="13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132" t="str">
        <f t="shared" ca="1" si="14"/>
        <v/>
      </c>
      <c r="G130" s="132" t="str">
        <f t="shared" ca="1" si="9"/>
        <v/>
      </c>
      <c r="H130" s="133" t="str">
        <f t="shared" ca="1" si="10"/>
        <v/>
      </c>
      <c r="I130" s="134" t="str">
        <f t="shared" ca="1" si="11"/>
        <v/>
      </c>
      <c r="J130" s="133" t="str">
        <f t="shared" ca="1" si="12"/>
        <v/>
      </c>
      <c r="K130" s="135" t="str">
        <f t="shared" ca="1" si="13"/>
        <v/>
      </c>
      <c r="L130" s="10"/>
      <c r="M130" s="9"/>
      <c r="N130" s="9"/>
      <c r="O130" s="9"/>
    </row>
    <row r="131" spans="2:15" x14ac:dyDescent="0.3">
      <c r="B131" s="9"/>
      <c r="C131" s="10"/>
      <c r="D131" s="130" t="str">
        <f t="shared" ca="1" si="8"/>
        <v/>
      </c>
      <c r="E131" s="13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132" t="str">
        <f t="shared" ca="1" si="14"/>
        <v/>
      </c>
      <c r="G131" s="132" t="str">
        <f t="shared" ca="1" si="9"/>
        <v/>
      </c>
      <c r="H131" s="133" t="str">
        <f t="shared" ca="1" si="10"/>
        <v/>
      </c>
      <c r="I131" s="134" t="str">
        <f t="shared" ca="1" si="11"/>
        <v/>
      </c>
      <c r="J131" s="133" t="str">
        <f t="shared" ca="1" si="12"/>
        <v/>
      </c>
      <c r="K131" s="135" t="str">
        <f t="shared" ca="1" si="13"/>
        <v/>
      </c>
      <c r="L131" s="10"/>
      <c r="M131" s="9"/>
      <c r="N131" s="9"/>
      <c r="O131" s="9"/>
    </row>
    <row r="132" spans="2:15" x14ac:dyDescent="0.3">
      <c r="B132" s="9"/>
      <c r="C132" s="10"/>
      <c r="D132" s="130" t="str">
        <f t="shared" ca="1" si="8"/>
        <v/>
      </c>
      <c r="E132" s="13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132" t="str">
        <f t="shared" ca="1" si="14"/>
        <v/>
      </c>
      <c r="G132" s="132" t="str">
        <f t="shared" ca="1" si="9"/>
        <v/>
      </c>
      <c r="H132" s="133" t="str">
        <f t="shared" ca="1" si="10"/>
        <v/>
      </c>
      <c r="I132" s="134" t="str">
        <f t="shared" ca="1" si="11"/>
        <v/>
      </c>
      <c r="J132" s="133" t="str">
        <f t="shared" ca="1" si="12"/>
        <v/>
      </c>
      <c r="K132" s="135" t="str">
        <f t="shared" ca="1" si="13"/>
        <v/>
      </c>
      <c r="L132" s="10"/>
      <c r="M132" s="9"/>
      <c r="N132" s="9"/>
      <c r="O132" s="9"/>
    </row>
    <row r="133" spans="2:15" x14ac:dyDescent="0.3">
      <c r="B133" s="9"/>
      <c r="C133" s="10"/>
      <c r="D133" s="130" t="str">
        <f t="shared" ca="1" si="8"/>
        <v/>
      </c>
      <c r="E133" s="13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132" t="str">
        <f t="shared" ca="1" si="14"/>
        <v/>
      </c>
      <c r="G133" s="132" t="str">
        <f t="shared" ca="1" si="9"/>
        <v/>
      </c>
      <c r="H133" s="133" t="str">
        <f t="shared" ca="1" si="10"/>
        <v/>
      </c>
      <c r="I133" s="134" t="str">
        <f t="shared" ca="1" si="11"/>
        <v/>
      </c>
      <c r="J133" s="133" t="str">
        <f t="shared" ca="1" si="12"/>
        <v/>
      </c>
      <c r="K133" s="135" t="str">
        <f t="shared" ca="1" si="13"/>
        <v/>
      </c>
      <c r="L133" s="10"/>
      <c r="M133" s="9"/>
      <c r="N133" s="9"/>
      <c r="O133" s="9"/>
    </row>
    <row r="134" spans="2:15" x14ac:dyDescent="0.3">
      <c r="B134" s="9"/>
      <c r="C134" s="10"/>
      <c r="D134" s="130" t="str">
        <f t="shared" ca="1" si="8"/>
        <v/>
      </c>
      <c r="E134" s="13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132" t="str">
        <f t="shared" ca="1" si="14"/>
        <v/>
      </c>
      <c r="G134" s="132" t="str">
        <f t="shared" ca="1" si="9"/>
        <v/>
      </c>
      <c r="H134" s="133" t="str">
        <f t="shared" ca="1" si="10"/>
        <v/>
      </c>
      <c r="I134" s="134" t="str">
        <f t="shared" ca="1" si="11"/>
        <v/>
      </c>
      <c r="J134" s="133" t="str">
        <f t="shared" ca="1" si="12"/>
        <v/>
      </c>
      <c r="K134" s="135" t="str">
        <f t="shared" ca="1" si="13"/>
        <v/>
      </c>
      <c r="L134" s="10"/>
      <c r="M134" s="9"/>
      <c r="N134" s="9"/>
      <c r="O134" s="9"/>
    </row>
    <row r="135" spans="2:15" x14ac:dyDescent="0.3">
      <c r="B135" s="9"/>
      <c r="C135" s="10"/>
      <c r="D135" s="130" t="str">
        <f t="shared" ca="1" si="8"/>
        <v/>
      </c>
      <c r="E135" s="13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132" t="str">
        <f t="shared" ca="1" si="14"/>
        <v/>
      </c>
      <c r="G135" s="132" t="str">
        <f t="shared" ca="1" si="9"/>
        <v/>
      </c>
      <c r="H135" s="133" t="str">
        <f t="shared" ca="1" si="10"/>
        <v/>
      </c>
      <c r="I135" s="134" t="str">
        <f t="shared" ca="1" si="11"/>
        <v/>
      </c>
      <c r="J135" s="133" t="str">
        <f t="shared" ca="1" si="12"/>
        <v/>
      </c>
      <c r="K135" s="135" t="str">
        <f t="shared" ca="1" si="13"/>
        <v/>
      </c>
      <c r="L135" s="10"/>
      <c r="M135" s="9"/>
      <c r="N135" s="9"/>
      <c r="O135" s="9"/>
    </row>
    <row r="136" spans="2:15" x14ac:dyDescent="0.3">
      <c r="B136" s="9"/>
      <c r="C136" s="10"/>
      <c r="D136" s="130" t="str">
        <f t="shared" ca="1" si="8"/>
        <v/>
      </c>
      <c r="E136" s="13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132" t="str">
        <f t="shared" ca="1" si="14"/>
        <v/>
      </c>
      <c r="G136" s="132" t="str">
        <f t="shared" ca="1" si="9"/>
        <v/>
      </c>
      <c r="H136" s="133" t="str">
        <f t="shared" ca="1" si="10"/>
        <v/>
      </c>
      <c r="I136" s="134" t="str">
        <f t="shared" ca="1" si="11"/>
        <v/>
      </c>
      <c r="J136" s="133" t="str">
        <f t="shared" ca="1" si="12"/>
        <v/>
      </c>
      <c r="K136" s="135" t="str">
        <f t="shared" ca="1" si="13"/>
        <v/>
      </c>
      <c r="L136" s="10"/>
      <c r="M136" s="9"/>
      <c r="N136" s="9"/>
      <c r="O136" s="9"/>
    </row>
    <row r="137" spans="2:15" x14ac:dyDescent="0.3">
      <c r="B137" s="9"/>
      <c r="C137" s="10"/>
      <c r="D137" s="130" t="str">
        <f t="shared" ca="1" si="8"/>
        <v/>
      </c>
      <c r="E137" s="13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132" t="str">
        <f t="shared" ca="1" si="14"/>
        <v/>
      </c>
      <c r="G137" s="132" t="str">
        <f t="shared" ca="1" si="9"/>
        <v/>
      </c>
      <c r="H137" s="133" t="str">
        <f t="shared" ca="1" si="10"/>
        <v/>
      </c>
      <c r="I137" s="134" t="str">
        <f t="shared" ca="1" si="11"/>
        <v/>
      </c>
      <c r="J137" s="133" t="str">
        <f t="shared" ca="1" si="12"/>
        <v/>
      </c>
      <c r="K137" s="135" t="str">
        <f t="shared" ca="1" si="13"/>
        <v/>
      </c>
      <c r="L137" s="10"/>
      <c r="M137" s="9"/>
      <c r="N137" s="9"/>
      <c r="O137" s="9"/>
    </row>
    <row r="138" spans="2:15" x14ac:dyDescent="0.3">
      <c r="B138" s="9"/>
      <c r="C138" s="10"/>
      <c r="D138" s="130" t="str">
        <f t="shared" ca="1" si="8"/>
        <v/>
      </c>
      <c r="E138" s="13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132" t="str">
        <f t="shared" ca="1" si="14"/>
        <v/>
      </c>
      <c r="G138" s="132" t="str">
        <f t="shared" ca="1" si="9"/>
        <v/>
      </c>
      <c r="H138" s="133" t="str">
        <f t="shared" ca="1" si="10"/>
        <v/>
      </c>
      <c r="I138" s="134" t="str">
        <f t="shared" ca="1" si="11"/>
        <v/>
      </c>
      <c r="J138" s="133" t="str">
        <f t="shared" ca="1" si="12"/>
        <v/>
      </c>
      <c r="K138" s="135" t="str">
        <f t="shared" ca="1" si="13"/>
        <v/>
      </c>
      <c r="L138" s="10"/>
      <c r="M138" s="9"/>
      <c r="N138" s="9"/>
      <c r="O138" s="9"/>
    </row>
    <row r="139" spans="2:15" x14ac:dyDescent="0.3">
      <c r="B139" s="9"/>
      <c r="C139" s="10"/>
      <c r="D139" s="130" t="str">
        <f t="shared" ca="1" si="8"/>
        <v/>
      </c>
      <c r="E139" s="13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132" t="str">
        <f t="shared" ca="1" si="14"/>
        <v/>
      </c>
      <c r="G139" s="132" t="str">
        <f t="shared" ca="1" si="9"/>
        <v/>
      </c>
      <c r="H139" s="133" t="str">
        <f t="shared" ca="1" si="10"/>
        <v/>
      </c>
      <c r="I139" s="134" t="str">
        <f t="shared" ca="1" si="11"/>
        <v/>
      </c>
      <c r="J139" s="133" t="str">
        <f t="shared" ca="1" si="12"/>
        <v/>
      </c>
      <c r="K139" s="135" t="str">
        <f t="shared" ca="1" si="13"/>
        <v/>
      </c>
      <c r="L139" s="10"/>
      <c r="M139" s="9"/>
      <c r="N139" s="9"/>
      <c r="O139" s="9"/>
    </row>
    <row r="140" spans="2:15" x14ac:dyDescent="0.3">
      <c r="B140" s="9"/>
      <c r="C140" s="10"/>
      <c r="D140" s="130" t="str">
        <f t="shared" ca="1" si="8"/>
        <v/>
      </c>
      <c r="E140" s="13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132" t="str">
        <f t="shared" ca="1" si="14"/>
        <v/>
      </c>
      <c r="G140" s="132" t="str">
        <f t="shared" ca="1" si="9"/>
        <v/>
      </c>
      <c r="H140" s="133" t="str">
        <f t="shared" ca="1" si="10"/>
        <v/>
      </c>
      <c r="I140" s="134" t="str">
        <f t="shared" ca="1" si="11"/>
        <v/>
      </c>
      <c r="J140" s="133" t="str">
        <f t="shared" ca="1" si="12"/>
        <v/>
      </c>
      <c r="K140" s="135" t="str">
        <f t="shared" ca="1" si="13"/>
        <v/>
      </c>
      <c r="L140" s="10"/>
      <c r="M140" s="9"/>
      <c r="N140" s="9"/>
      <c r="O140" s="9"/>
    </row>
    <row r="141" spans="2:15" x14ac:dyDescent="0.3">
      <c r="B141" s="9"/>
      <c r="C141" s="10"/>
      <c r="D141" s="130" t="str">
        <f t="shared" ca="1" si="8"/>
        <v/>
      </c>
      <c r="E141" s="13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132" t="str">
        <f t="shared" ca="1" si="14"/>
        <v/>
      </c>
      <c r="G141" s="132" t="str">
        <f t="shared" ca="1" si="9"/>
        <v/>
      </c>
      <c r="H141" s="133" t="str">
        <f t="shared" ca="1" si="10"/>
        <v/>
      </c>
      <c r="I141" s="134" t="str">
        <f t="shared" ca="1" si="11"/>
        <v/>
      </c>
      <c r="J141" s="133" t="str">
        <f t="shared" ca="1" si="12"/>
        <v/>
      </c>
      <c r="K141" s="135" t="str">
        <f t="shared" ca="1" si="13"/>
        <v/>
      </c>
      <c r="L141" s="10"/>
      <c r="M141" s="9"/>
      <c r="N141" s="9"/>
      <c r="O141" s="9"/>
    </row>
    <row r="142" spans="2:15" x14ac:dyDescent="0.3">
      <c r="B142" s="9"/>
      <c r="C142" s="10"/>
      <c r="D142" s="130" t="str">
        <f t="shared" ca="1" si="8"/>
        <v/>
      </c>
      <c r="E142" s="13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132" t="str">
        <f t="shared" ca="1" si="14"/>
        <v/>
      </c>
      <c r="G142" s="132" t="str">
        <f t="shared" ca="1" si="9"/>
        <v/>
      </c>
      <c r="H142" s="133" t="str">
        <f t="shared" ca="1" si="10"/>
        <v/>
      </c>
      <c r="I142" s="134" t="str">
        <f t="shared" ca="1" si="11"/>
        <v/>
      </c>
      <c r="J142" s="133" t="str">
        <f t="shared" ca="1" si="12"/>
        <v/>
      </c>
      <c r="K142" s="135" t="str">
        <f t="shared" ca="1" si="13"/>
        <v/>
      </c>
      <c r="L142" s="10"/>
      <c r="M142" s="9"/>
      <c r="N142" s="9"/>
      <c r="O142" s="9"/>
    </row>
    <row r="143" spans="2:15" x14ac:dyDescent="0.3">
      <c r="B143" s="9"/>
      <c r="C143" s="10"/>
      <c r="D143" s="130" t="str">
        <f t="shared" ca="1" si="8"/>
        <v/>
      </c>
      <c r="E143" s="13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132" t="str">
        <f t="shared" ca="1" si="14"/>
        <v/>
      </c>
      <c r="G143" s="132" t="str">
        <f t="shared" ca="1" si="9"/>
        <v/>
      </c>
      <c r="H143" s="133" t="str">
        <f t="shared" ca="1" si="10"/>
        <v/>
      </c>
      <c r="I143" s="134" t="str">
        <f t="shared" ca="1" si="11"/>
        <v/>
      </c>
      <c r="J143" s="133" t="str">
        <f t="shared" ca="1" si="12"/>
        <v/>
      </c>
      <c r="K143" s="135" t="str">
        <f t="shared" ca="1" si="13"/>
        <v/>
      </c>
      <c r="L143" s="10"/>
      <c r="M143" s="9"/>
      <c r="N143" s="9"/>
      <c r="O143" s="9"/>
    </row>
    <row r="144" spans="2:15" x14ac:dyDescent="0.3">
      <c r="B144" s="9"/>
      <c r="C144" s="10"/>
      <c r="D144" s="130" t="str">
        <f t="shared" ca="1" si="8"/>
        <v/>
      </c>
      <c r="E144" s="13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132" t="str">
        <f t="shared" ca="1" si="14"/>
        <v/>
      </c>
      <c r="G144" s="132" t="str">
        <f t="shared" ca="1" si="9"/>
        <v/>
      </c>
      <c r="H144" s="133" t="str">
        <f t="shared" ca="1" si="10"/>
        <v/>
      </c>
      <c r="I144" s="134" t="str">
        <f t="shared" ca="1" si="11"/>
        <v/>
      </c>
      <c r="J144" s="133" t="str">
        <f t="shared" ca="1" si="12"/>
        <v/>
      </c>
      <c r="K144" s="135" t="str">
        <f t="shared" ca="1" si="13"/>
        <v/>
      </c>
      <c r="L144" s="10"/>
      <c r="M144" s="9"/>
      <c r="N144" s="9"/>
      <c r="O144" s="9"/>
    </row>
    <row r="145" spans="2:15" x14ac:dyDescent="0.3">
      <c r="B145" s="9"/>
      <c r="C145" s="10"/>
      <c r="D145" s="130" t="str">
        <f t="shared" ca="1" si="8"/>
        <v/>
      </c>
      <c r="E145" s="13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132" t="str">
        <f t="shared" ca="1" si="14"/>
        <v/>
      </c>
      <c r="G145" s="132" t="str">
        <f t="shared" ca="1" si="9"/>
        <v/>
      </c>
      <c r="H145" s="133" t="str">
        <f t="shared" ca="1" si="10"/>
        <v/>
      </c>
      <c r="I145" s="134" t="str">
        <f t="shared" ca="1" si="11"/>
        <v/>
      </c>
      <c r="J145" s="133" t="str">
        <f t="shared" ca="1" si="12"/>
        <v/>
      </c>
      <c r="K145" s="135" t="str">
        <f t="shared" ca="1" si="13"/>
        <v/>
      </c>
      <c r="L145" s="10"/>
      <c r="M145" s="9"/>
      <c r="N145" s="9"/>
      <c r="O145" s="9"/>
    </row>
    <row r="146" spans="2:15" x14ac:dyDescent="0.3">
      <c r="B146" s="9"/>
      <c r="C146" s="10"/>
      <c r="D146" s="130" t="str">
        <f t="shared" ca="1" si="8"/>
        <v/>
      </c>
      <c r="E146" s="13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132" t="str">
        <f t="shared" ca="1" si="14"/>
        <v/>
      </c>
      <c r="G146" s="132" t="str">
        <f t="shared" ca="1" si="9"/>
        <v/>
      </c>
      <c r="H146" s="133" t="str">
        <f t="shared" ca="1" si="10"/>
        <v/>
      </c>
      <c r="I146" s="134" t="str">
        <f t="shared" ca="1" si="11"/>
        <v/>
      </c>
      <c r="J146" s="133" t="str">
        <f t="shared" ca="1" si="12"/>
        <v/>
      </c>
      <c r="K146" s="135" t="str">
        <f t="shared" ca="1" si="13"/>
        <v/>
      </c>
      <c r="L146" s="10"/>
      <c r="M146" s="9"/>
      <c r="N146" s="9"/>
      <c r="O146" s="9"/>
    </row>
    <row r="147" spans="2:15" x14ac:dyDescent="0.3">
      <c r="B147" s="9"/>
      <c r="C147" s="10"/>
      <c r="D147" s="130" t="str">
        <f t="shared" ca="1" si="8"/>
        <v/>
      </c>
      <c r="E147" s="13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132" t="str">
        <f t="shared" ca="1" si="14"/>
        <v/>
      </c>
      <c r="G147" s="132" t="str">
        <f t="shared" ca="1" si="9"/>
        <v/>
      </c>
      <c r="H147" s="133" t="str">
        <f t="shared" ca="1" si="10"/>
        <v/>
      </c>
      <c r="I147" s="134" t="str">
        <f t="shared" ca="1" si="11"/>
        <v/>
      </c>
      <c r="J147" s="133" t="str">
        <f t="shared" ca="1" si="12"/>
        <v/>
      </c>
      <c r="K147" s="135" t="str">
        <f t="shared" ca="1" si="13"/>
        <v/>
      </c>
      <c r="L147" s="10"/>
      <c r="M147" s="9"/>
      <c r="N147" s="9"/>
      <c r="O147" s="9"/>
    </row>
    <row r="148" spans="2:15" x14ac:dyDescent="0.3">
      <c r="B148" s="9"/>
      <c r="C148" s="10"/>
      <c r="D148" s="130" t="str">
        <f t="shared" ref="D148:D211" ca="1" si="15">IF(K147="","",IF($H$5,IF(OR(D147&gt;=$H$8,ROUND(K147,2)&lt;=0),"",D147+1),IF(OR(D147&gt;=$H$8,K147&lt;=0),"",D147+1)))</f>
        <v/>
      </c>
      <c r="E148" s="13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132" t="str">
        <f t="shared" ca="1" si="14"/>
        <v/>
      </c>
      <c r="G148" s="132" t="str">
        <f t="shared" ref="G148:G211" ca="1" si="16">IF($P$17=0,"",IF(D148&lt;&gt;"",IF(AND(D148=1,$H$4=1),0,IF($H$5,ROUND($K$5*K147,0),$K$5*K147)),""))</f>
        <v/>
      </c>
      <c r="H148" s="133" t="str">
        <f t="shared" ref="H148:H211" ca="1" si="17">IF($P$17=1,IF(D148="","",IF(I148&lt;&gt;"",F148-G148+I148,F148-G148)),"")</f>
        <v/>
      </c>
      <c r="I148" s="134" t="str">
        <f t="shared" ref="I148:I211" ca="1" si="18">IF($P$17=1,IF(J148&gt;=F148,IF(D148&lt;$K$12,IF(AND(D148&lt;&gt;"",F148+($J$19-F148)&lt;K147),(J148-F148),IF(AND(D148&lt;&gt;"",J148=F148),0,IF(D148&lt;&gt;"",0,""))),""),0),"")</f>
        <v/>
      </c>
      <c r="J148" s="133" t="str">
        <f t="shared" ref="J148:J211" ca="1" si="19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135" t="str">
        <f t="shared" ref="K148:K211" ca="1" si="20">IF($P$17=1,IF(D148&lt;&gt;"",K147-H148,""),"")</f>
        <v/>
      </c>
      <c r="L148" s="10"/>
      <c r="M148" s="9"/>
      <c r="N148" s="9"/>
      <c r="O148" s="9"/>
    </row>
    <row r="149" spans="2:15" x14ac:dyDescent="0.3">
      <c r="B149" s="9"/>
      <c r="C149" s="10"/>
      <c r="D149" s="130" t="str">
        <f t="shared" ca="1" si="15"/>
        <v/>
      </c>
      <c r="E149" s="13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132" t="str">
        <f t="shared" ref="F149:F212" ca="1" si="21">IF($P$17=1,IF(D149="","",IF($H$5,IF(OR(D149=$H$8,$K$12&gt;ROUND((1+$K$5)*K148,0),ROUND((1+$K$5)*K148,0),$K$12),IF(OR(D149=$H$8,$K$12&gt;(1+$K$5)*K148),ROUND((1+$K$5)*K148,0),$K$12)),0)),"")</f>
        <v/>
      </c>
      <c r="G149" s="132" t="str">
        <f t="shared" ca="1" si="16"/>
        <v/>
      </c>
      <c r="H149" s="133" t="str">
        <f t="shared" ca="1" si="17"/>
        <v/>
      </c>
      <c r="I149" s="134" t="str">
        <f t="shared" ca="1" si="18"/>
        <v/>
      </c>
      <c r="J149" s="133" t="str">
        <f t="shared" ca="1" si="19"/>
        <v/>
      </c>
      <c r="K149" s="135" t="str">
        <f t="shared" ca="1" si="20"/>
        <v/>
      </c>
      <c r="L149" s="10"/>
      <c r="M149" s="9"/>
      <c r="N149" s="9"/>
      <c r="O149" s="9"/>
    </row>
    <row r="150" spans="2:15" x14ac:dyDescent="0.3">
      <c r="B150" s="9"/>
      <c r="C150" s="10"/>
      <c r="D150" s="130" t="str">
        <f t="shared" ca="1" si="15"/>
        <v/>
      </c>
      <c r="E150" s="13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132" t="str">
        <f t="shared" ca="1" si="21"/>
        <v/>
      </c>
      <c r="G150" s="132" t="str">
        <f t="shared" ca="1" si="16"/>
        <v/>
      </c>
      <c r="H150" s="133" t="str">
        <f t="shared" ca="1" si="17"/>
        <v/>
      </c>
      <c r="I150" s="134" t="str">
        <f t="shared" ca="1" si="18"/>
        <v/>
      </c>
      <c r="J150" s="133" t="str">
        <f t="shared" ca="1" si="19"/>
        <v/>
      </c>
      <c r="K150" s="135" t="str">
        <f t="shared" ca="1" si="20"/>
        <v/>
      </c>
      <c r="L150" s="10"/>
      <c r="M150" s="9"/>
      <c r="N150" s="9"/>
      <c r="O150" s="9"/>
    </row>
    <row r="151" spans="2:15" x14ac:dyDescent="0.3">
      <c r="B151" s="9"/>
      <c r="C151" s="10"/>
      <c r="D151" s="130" t="str">
        <f t="shared" ca="1" si="15"/>
        <v/>
      </c>
      <c r="E151" s="13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132" t="str">
        <f t="shared" ca="1" si="21"/>
        <v/>
      </c>
      <c r="G151" s="132" t="str">
        <f t="shared" ca="1" si="16"/>
        <v/>
      </c>
      <c r="H151" s="133" t="str">
        <f t="shared" ca="1" si="17"/>
        <v/>
      </c>
      <c r="I151" s="134" t="str">
        <f t="shared" ca="1" si="18"/>
        <v/>
      </c>
      <c r="J151" s="133" t="str">
        <f t="shared" ca="1" si="19"/>
        <v/>
      </c>
      <c r="K151" s="135" t="str">
        <f t="shared" ca="1" si="20"/>
        <v/>
      </c>
      <c r="L151" s="10"/>
      <c r="M151" s="9"/>
      <c r="N151" s="9"/>
      <c r="O151" s="9"/>
    </row>
    <row r="152" spans="2:15" x14ac:dyDescent="0.3">
      <c r="B152" s="9"/>
      <c r="C152" s="10"/>
      <c r="D152" s="130" t="str">
        <f t="shared" ca="1" si="15"/>
        <v/>
      </c>
      <c r="E152" s="13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132" t="str">
        <f t="shared" ca="1" si="21"/>
        <v/>
      </c>
      <c r="G152" s="132" t="str">
        <f t="shared" ca="1" si="16"/>
        <v/>
      </c>
      <c r="H152" s="133" t="str">
        <f t="shared" ca="1" si="17"/>
        <v/>
      </c>
      <c r="I152" s="134" t="str">
        <f t="shared" ca="1" si="18"/>
        <v/>
      </c>
      <c r="J152" s="133" t="str">
        <f t="shared" ca="1" si="19"/>
        <v/>
      </c>
      <c r="K152" s="135" t="str">
        <f t="shared" ca="1" si="20"/>
        <v/>
      </c>
      <c r="L152" s="10"/>
      <c r="M152" s="9"/>
      <c r="N152" s="9"/>
      <c r="O152" s="9"/>
    </row>
    <row r="153" spans="2:15" x14ac:dyDescent="0.3">
      <c r="B153" s="9"/>
      <c r="C153" s="10"/>
      <c r="D153" s="130" t="str">
        <f t="shared" ca="1" si="15"/>
        <v/>
      </c>
      <c r="E153" s="13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132" t="str">
        <f t="shared" ca="1" si="21"/>
        <v/>
      </c>
      <c r="G153" s="132" t="str">
        <f t="shared" ca="1" si="16"/>
        <v/>
      </c>
      <c r="H153" s="133" t="str">
        <f t="shared" ca="1" si="17"/>
        <v/>
      </c>
      <c r="I153" s="134" t="str">
        <f t="shared" ca="1" si="18"/>
        <v/>
      </c>
      <c r="J153" s="133" t="str">
        <f t="shared" ca="1" si="19"/>
        <v/>
      </c>
      <c r="K153" s="135" t="str">
        <f t="shared" ca="1" si="20"/>
        <v/>
      </c>
      <c r="L153" s="10"/>
      <c r="M153" s="9"/>
      <c r="N153" s="9"/>
      <c r="O153" s="9"/>
    </row>
    <row r="154" spans="2:15" x14ac:dyDescent="0.3">
      <c r="B154" s="9"/>
      <c r="C154" s="10"/>
      <c r="D154" s="130" t="str">
        <f t="shared" ca="1" si="15"/>
        <v/>
      </c>
      <c r="E154" s="13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132" t="str">
        <f t="shared" ca="1" si="21"/>
        <v/>
      </c>
      <c r="G154" s="132" t="str">
        <f t="shared" ca="1" si="16"/>
        <v/>
      </c>
      <c r="H154" s="133" t="str">
        <f t="shared" ca="1" si="17"/>
        <v/>
      </c>
      <c r="I154" s="134" t="str">
        <f t="shared" ca="1" si="18"/>
        <v/>
      </c>
      <c r="J154" s="133" t="str">
        <f t="shared" ca="1" si="19"/>
        <v/>
      </c>
      <c r="K154" s="135" t="str">
        <f t="shared" ca="1" si="20"/>
        <v/>
      </c>
      <c r="L154" s="10"/>
      <c r="M154" s="9"/>
      <c r="N154" s="9"/>
      <c r="O154" s="9"/>
    </row>
    <row r="155" spans="2:15" x14ac:dyDescent="0.3">
      <c r="B155" s="9"/>
      <c r="C155" s="10"/>
      <c r="D155" s="130" t="str">
        <f t="shared" ca="1" si="15"/>
        <v/>
      </c>
      <c r="E155" s="13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132" t="str">
        <f t="shared" ca="1" si="21"/>
        <v/>
      </c>
      <c r="G155" s="132" t="str">
        <f t="shared" ca="1" si="16"/>
        <v/>
      </c>
      <c r="H155" s="133" t="str">
        <f t="shared" ca="1" si="17"/>
        <v/>
      </c>
      <c r="I155" s="134" t="str">
        <f t="shared" ca="1" si="18"/>
        <v/>
      </c>
      <c r="J155" s="133" t="str">
        <f t="shared" ca="1" si="19"/>
        <v/>
      </c>
      <c r="K155" s="135" t="str">
        <f t="shared" ca="1" si="20"/>
        <v/>
      </c>
      <c r="L155" s="10"/>
      <c r="M155" s="9"/>
      <c r="N155" s="9"/>
      <c r="O155" s="9"/>
    </row>
    <row r="156" spans="2:15" x14ac:dyDescent="0.3">
      <c r="B156" s="9"/>
      <c r="C156" s="10"/>
      <c r="D156" s="130" t="str">
        <f t="shared" ca="1" si="15"/>
        <v/>
      </c>
      <c r="E156" s="13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132" t="str">
        <f t="shared" ca="1" si="21"/>
        <v/>
      </c>
      <c r="G156" s="132" t="str">
        <f t="shared" ca="1" si="16"/>
        <v/>
      </c>
      <c r="H156" s="133" t="str">
        <f t="shared" ca="1" si="17"/>
        <v/>
      </c>
      <c r="I156" s="134" t="str">
        <f t="shared" ca="1" si="18"/>
        <v/>
      </c>
      <c r="J156" s="133" t="str">
        <f t="shared" ca="1" si="19"/>
        <v/>
      </c>
      <c r="K156" s="135" t="str">
        <f t="shared" ca="1" si="20"/>
        <v/>
      </c>
      <c r="L156" s="10"/>
      <c r="M156" s="9"/>
      <c r="N156" s="9"/>
      <c r="O156" s="9"/>
    </row>
    <row r="157" spans="2:15" x14ac:dyDescent="0.3">
      <c r="B157" s="9"/>
      <c r="C157" s="10"/>
      <c r="D157" s="130" t="str">
        <f t="shared" ca="1" si="15"/>
        <v/>
      </c>
      <c r="E157" s="13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132" t="str">
        <f t="shared" ca="1" si="21"/>
        <v/>
      </c>
      <c r="G157" s="132" t="str">
        <f t="shared" ca="1" si="16"/>
        <v/>
      </c>
      <c r="H157" s="133" t="str">
        <f t="shared" ca="1" si="17"/>
        <v/>
      </c>
      <c r="I157" s="134" t="str">
        <f t="shared" ca="1" si="18"/>
        <v/>
      </c>
      <c r="J157" s="133" t="str">
        <f t="shared" ca="1" si="19"/>
        <v/>
      </c>
      <c r="K157" s="135" t="str">
        <f t="shared" ca="1" si="20"/>
        <v/>
      </c>
      <c r="L157" s="10"/>
      <c r="M157" s="9"/>
      <c r="N157" s="9"/>
      <c r="O157" s="9"/>
    </row>
    <row r="158" spans="2:15" x14ac:dyDescent="0.3">
      <c r="B158" s="9"/>
      <c r="C158" s="10"/>
      <c r="D158" s="130" t="str">
        <f t="shared" ca="1" si="15"/>
        <v/>
      </c>
      <c r="E158" s="13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132" t="str">
        <f t="shared" ca="1" si="21"/>
        <v/>
      </c>
      <c r="G158" s="132" t="str">
        <f t="shared" ca="1" si="16"/>
        <v/>
      </c>
      <c r="H158" s="133" t="str">
        <f t="shared" ca="1" si="17"/>
        <v/>
      </c>
      <c r="I158" s="134" t="str">
        <f t="shared" ca="1" si="18"/>
        <v/>
      </c>
      <c r="J158" s="133" t="str">
        <f t="shared" ca="1" si="19"/>
        <v/>
      </c>
      <c r="K158" s="135" t="str">
        <f t="shared" ca="1" si="20"/>
        <v/>
      </c>
      <c r="L158" s="10"/>
      <c r="M158" s="9"/>
      <c r="N158" s="9"/>
      <c r="O158" s="9"/>
    </row>
    <row r="159" spans="2:15" x14ac:dyDescent="0.3">
      <c r="B159" s="9"/>
      <c r="C159" s="10"/>
      <c r="D159" s="130" t="str">
        <f t="shared" ca="1" si="15"/>
        <v/>
      </c>
      <c r="E159" s="13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132" t="str">
        <f t="shared" ca="1" si="21"/>
        <v/>
      </c>
      <c r="G159" s="132" t="str">
        <f t="shared" ca="1" si="16"/>
        <v/>
      </c>
      <c r="H159" s="133" t="str">
        <f t="shared" ca="1" si="17"/>
        <v/>
      </c>
      <c r="I159" s="134" t="str">
        <f t="shared" ca="1" si="18"/>
        <v/>
      </c>
      <c r="J159" s="133" t="str">
        <f t="shared" ca="1" si="19"/>
        <v/>
      </c>
      <c r="K159" s="135" t="str">
        <f t="shared" ca="1" si="20"/>
        <v/>
      </c>
      <c r="L159" s="10"/>
      <c r="M159" s="9"/>
      <c r="N159" s="9"/>
      <c r="O159" s="9"/>
    </row>
    <row r="160" spans="2:15" x14ac:dyDescent="0.3">
      <c r="B160" s="9"/>
      <c r="C160" s="10"/>
      <c r="D160" s="130" t="str">
        <f t="shared" ca="1" si="15"/>
        <v/>
      </c>
      <c r="E160" s="13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132" t="str">
        <f t="shared" ca="1" si="21"/>
        <v/>
      </c>
      <c r="G160" s="132" t="str">
        <f t="shared" ca="1" si="16"/>
        <v/>
      </c>
      <c r="H160" s="133" t="str">
        <f t="shared" ca="1" si="17"/>
        <v/>
      </c>
      <c r="I160" s="134" t="str">
        <f t="shared" ca="1" si="18"/>
        <v/>
      </c>
      <c r="J160" s="133" t="str">
        <f t="shared" ca="1" si="19"/>
        <v/>
      </c>
      <c r="K160" s="135" t="str">
        <f t="shared" ca="1" si="20"/>
        <v/>
      </c>
      <c r="L160" s="10"/>
      <c r="M160" s="9"/>
      <c r="N160" s="9"/>
      <c r="O160" s="9"/>
    </row>
    <row r="161" spans="2:15" x14ac:dyDescent="0.3">
      <c r="B161" s="9"/>
      <c r="C161" s="10"/>
      <c r="D161" s="130" t="str">
        <f t="shared" ca="1" si="15"/>
        <v/>
      </c>
      <c r="E161" s="13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132" t="str">
        <f t="shared" ca="1" si="21"/>
        <v/>
      </c>
      <c r="G161" s="132" t="str">
        <f t="shared" ca="1" si="16"/>
        <v/>
      </c>
      <c r="H161" s="133" t="str">
        <f t="shared" ca="1" si="17"/>
        <v/>
      </c>
      <c r="I161" s="134" t="str">
        <f t="shared" ca="1" si="18"/>
        <v/>
      </c>
      <c r="J161" s="133" t="str">
        <f t="shared" ca="1" si="19"/>
        <v/>
      </c>
      <c r="K161" s="135" t="str">
        <f t="shared" ca="1" si="20"/>
        <v/>
      </c>
      <c r="L161" s="10"/>
      <c r="M161" s="9"/>
      <c r="N161" s="9"/>
      <c r="O161" s="9"/>
    </row>
    <row r="162" spans="2:15" x14ac:dyDescent="0.3">
      <c r="B162" s="9"/>
      <c r="C162" s="10"/>
      <c r="D162" s="130" t="str">
        <f t="shared" ca="1" si="15"/>
        <v/>
      </c>
      <c r="E162" s="13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132" t="str">
        <f t="shared" ca="1" si="21"/>
        <v/>
      </c>
      <c r="G162" s="132" t="str">
        <f t="shared" ca="1" si="16"/>
        <v/>
      </c>
      <c r="H162" s="133" t="str">
        <f t="shared" ca="1" si="17"/>
        <v/>
      </c>
      <c r="I162" s="134" t="str">
        <f t="shared" ca="1" si="18"/>
        <v/>
      </c>
      <c r="J162" s="133" t="str">
        <f t="shared" ca="1" si="19"/>
        <v/>
      </c>
      <c r="K162" s="135" t="str">
        <f t="shared" ca="1" si="20"/>
        <v/>
      </c>
      <c r="L162" s="10"/>
      <c r="M162" s="9"/>
      <c r="N162" s="9"/>
      <c r="O162" s="9"/>
    </row>
    <row r="163" spans="2:15" x14ac:dyDescent="0.3">
      <c r="B163" s="9"/>
      <c r="C163" s="10"/>
      <c r="D163" s="130" t="str">
        <f t="shared" ca="1" si="15"/>
        <v/>
      </c>
      <c r="E163" s="13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132" t="str">
        <f t="shared" ca="1" si="21"/>
        <v/>
      </c>
      <c r="G163" s="132" t="str">
        <f t="shared" ca="1" si="16"/>
        <v/>
      </c>
      <c r="H163" s="133" t="str">
        <f t="shared" ca="1" si="17"/>
        <v/>
      </c>
      <c r="I163" s="134" t="str">
        <f t="shared" ca="1" si="18"/>
        <v/>
      </c>
      <c r="J163" s="133" t="str">
        <f t="shared" ca="1" si="19"/>
        <v/>
      </c>
      <c r="K163" s="135" t="str">
        <f t="shared" ca="1" si="20"/>
        <v/>
      </c>
      <c r="L163" s="10"/>
      <c r="M163" s="9"/>
      <c r="N163" s="9"/>
      <c r="O163" s="9"/>
    </row>
    <row r="164" spans="2:15" x14ac:dyDescent="0.3">
      <c r="B164" s="9"/>
      <c r="C164" s="10"/>
      <c r="D164" s="130" t="str">
        <f t="shared" ca="1" si="15"/>
        <v/>
      </c>
      <c r="E164" s="13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132" t="str">
        <f t="shared" ca="1" si="21"/>
        <v/>
      </c>
      <c r="G164" s="132" t="str">
        <f t="shared" ca="1" si="16"/>
        <v/>
      </c>
      <c r="H164" s="133" t="str">
        <f t="shared" ca="1" si="17"/>
        <v/>
      </c>
      <c r="I164" s="134" t="str">
        <f t="shared" ca="1" si="18"/>
        <v/>
      </c>
      <c r="J164" s="133" t="str">
        <f t="shared" ca="1" si="19"/>
        <v/>
      </c>
      <c r="K164" s="135" t="str">
        <f t="shared" ca="1" si="20"/>
        <v/>
      </c>
      <c r="L164" s="10"/>
      <c r="M164" s="9"/>
      <c r="N164" s="9"/>
      <c r="O164" s="9"/>
    </row>
    <row r="165" spans="2:15" x14ac:dyDescent="0.3">
      <c r="B165" s="9"/>
      <c r="C165" s="10"/>
      <c r="D165" s="130" t="str">
        <f t="shared" ca="1" si="15"/>
        <v/>
      </c>
      <c r="E165" s="13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132" t="str">
        <f t="shared" ca="1" si="21"/>
        <v/>
      </c>
      <c r="G165" s="132" t="str">
        <f t="shared" ca="1" si="16"/>
        <v/>
      </c>
      <c r="H165" s="133" t="str">
        <f t="shared" ca="1" si="17"/>
        <v/>
      </c>
      <c r="I165" s="134" t="str">
        <f t="shared" ca="1" si="18"/>
        <v/>
      </c>
      <c r="J165" s="133" t="str">
        <f t="shared" ca="1" si="19"/>
        <v/>
      </c>
      <c r="K165" s="135" t="str">
        <f t="shared" ca="1" si="20"/>
        <v/>
      </c>
      <c r="L165" s="10"/>
      <c r="M165" s="9"/>
      <c r="N165" s="9"/>
      <c r="O165" s="9"/>
    </row>
    <row r="166" spans="2:15" x14ac:dyDescent="0.3">
      <c r="B166" s="9"/>
      <c r="C166" s="10"/>
      <c r="D166" s="130" t="str">
        <f t="shared" ca="1" si="15"/>
        <v/>
      </c>
      <c r="E166" s="13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132" t="str">
        <f t="shared" ca="1" si="21"/>
        <v/>
      </c>
      <c r="G166" s="132" t="str">
        <f t="shared" ca="1" si="16"/>
        <v/>
      </c>
      <c r="H166" s="133" t="str">
        <f t="shared" ca="1" si="17"/>
        <v/>
      </c>
      <c r="I166" s="134" t="str">
        <f t="shared" ca="1" si="18"/>
        <v/>
      </c>
      <c r="J166" s="133" t="str">
        <f t="shared" ca="1" si="19"/>
        <v/>
      </c>
      <c r="K166" s="135" t="str">
        <f t="shared" ca="1" si="20"/>
        <v/>
      </c>
      <c r="L166" s="10"/>
      <c r="M166" s="9"/>
      <c r="N166" s="9"/>
      <c r="O166" s="9"/>
    </row>
    <row r="167" spans="2:15" x14ac:dyDescent="0.3">
      <c r="B167" s="9"/>
      <c r="C167" s="10"/>
      <c r="D167" s="130" t="str">
        <f t="shared" ca="1" si="15"/>
        <v/>
      </c>
      <c r="E167" s="13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132" t="str">
        <f t="shared" ca="1" si="21"/>
        <v/>
      </c>
      <c r="G167" s="132" t="str">
        <f t="shared" ca="1" si="16"/>
        <v/>
      </c>
      <c r="H167" s="133" t="str">
        <f t="shared" ca="1" si="17"/>
        <v/>
      </c>
      <c r="I167" s="134" t="str">
        <f t="shared" ca="1" si="18"/>
        <v/>
      </c>
      <c r="J167" s="133" t="str">
        <f t="shared" ca="1" si="19"/>
        <v/>
      </c>
      <c r="K167" s="135" t="str">
        <f t="shared" ca="1" si="20"/>
        <v/>
      </c>
      <c r="L167" s="10"/>
      <c r="M167" s="9"/>
      <c r="N167" s="9"/>
      <c r="O167" s="9"/>
    </row>
    <row r="168" spans="2:15" x14ac:dyDescent="0.3">
      <c r="B168" s="9"/>
      <c r="C168" s="10"/>
      <c r="D168" s="130" t="str">
        <f t="shared" ca="1" si="15"/>
        <v/>
      </c>
      <c r="E168" s="13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132" t="str">
        <f t="shared" ca="1" si="21"/>
        <v/>
      </c>
      <c r="G168" s="132" t="str">
        <f t="shared" ca="1" si="16"/>
        <v/>
      </c>
      <c r="H168" s="133" t="str">
        <f t="shared" ca="1" si="17"/>
        <v/>
      </c>
      <c r="I168" s="134" t="str">
        <f t="shared" ca="1" si="18"/>
        <v/>
      </c>
      <c r="J168" s="133" t="str">
        <f t="shared" ca="1" si="19"/>
        <v/>
      </c>
      <c r="K168" s="135" t="str">
        <f t="shared" ca="1" si="20"/>
        <v/>
      </c>
      <c r="L168" s="10"/>
      <c r="M168" s="9"/>
      <c r="N168" s="9"/>
      <c r="O168" s="9"/>
    </row>
    <row r="169" spans="2:15" x14ac:dyDescent="0.3">
      <c r="B169" s="9"/>
      <c r="C169" s="10"/>
      <c r="D169" s="130" t="str">
        <f t="shared" ca="1" si="15"/>
        <v/>
      </c>
      <c r="E169" s="13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132" t="str">
        <f t="shared" ca="1" si="21"/>
        <v/>
      </c>
      <c r="G169" s="132" t="str">
        <f t="shared" ca="1" si="16"/>
        <v/>
      </c>
      <c r="H169" s="133" t="str">
        <f t="shared" ca="1" si="17"/>
        <v/>
      </c>
      <c r="I169" s="134" t="str">
        <f t="shared" ca="1" si="18"/>
        <v/>
      </c>
      <c r="J169" s="133" t="str">
        <f t="shared" ca="1" si="19"/>
        <v/>
      </c>
      <c r="K169" s="135" t="str">
        <f t="shared" ca="1" si="20"/>
        <v/>
      </c>
      <c r="L169" s="10"/>
      <c r="M169" s="9"/>
      <c r="N169" s="9"/>
      <c r="O169" s="9"/>
    </row>
    <row r="170" spans="2:15" x14ac:dyDescent="0.3">
      <c r="B170" s="9"/>
      <c r="C170" s="10"/>
      <c r="D170" s="130" t="str">
        <f t="shared" ca="1" si="15"/>
        <v/>
      </c>
      <c r="E170" s="13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132" t="str">
        <f t="shared" ca="1" si="21"/>
        <v/>
      </c>
      <c r="G170" s="132" t="str">
        <f t="shared" ca="1" si="16"/>
        <v/>
      </c>
      <c r="H170" s="133" t="str">
        <f t="shared" ca="1" si="17"/>
        <v/>
      </c>
      <c r="I170" s="134" t="str">
        <f t="shared" ca="1" si="18"/>
        <v/>
      </c>
      <c r="J170" s="133" t="str">
        <f t="shared" ca="1" si="19"/>
        <v/>
      </c>
      <c r="K170" s="135" t="str">
        <f t="shared" ca="1" si="20"/>
        <v/>
      </c>
      <c r="L170" s="10"/>
      <c r="M170" s="9"/>
      <c r="N170" s="9"/>
      <c r="O170" s="9"/>
    </row>
    <row r="171" spans="2:15" x14ac:dyDescent="0.3">
      <c r="B171" s="9"/>
      <c r="C171" s="10"/>
      <c r="D171" s="130" t="str">
        <f t="shared" ca="1" si="15"/>
        <v/>
      </c>
      <c r="E171" s="13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132" t="str">
        <f t="shared" ca="1" si="21"/>
        <v/>
      </c>
      <c r="G171" s="132" t="str">
        <f t="shared" ca="1" si="16"/>
        <v/>
      </c>
      <c r="H171" s="133" t="str">
        <f t="shared" ca="1" si="17"/>
        <v/>
      </c>
      <c r="I171" s="134" t="str">
        <f t="shared" ca="1" si="18"/>
        <v/>
      </c>
      <c r="J171" s="133" t="str">
        <f t="shared" ca="1" si="19"/>
        <v/>
      </c>
      <c r="K171" s="135" t="str">
        <f t="shared" ca="1" si="20"/>
        <v/>
      </c>
      <c r="L171" s="10"/>
      <c r="M171" s="9"/>
      <c r="N171" s="9"/>
      <c r="O171" s="9"/>
    </row>
    <row r="172" spans="2:15" x14ac:dyDescent="0.3">
      <c r="B172" s="9"/>
      <c r="C172" s="10"/>
      <c r="D172" s="130" t="str">
        <f t="shared" ca="1" si="15"/>
        <v/>
      </c>
      <c r="E172" s="13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132" t="str">
        <f t="shared" ca="1" si="21"/>
        <v/>
      </c>
      <c r="G172" s="132" t="str">
        <f t="shared" ca="1" si="16"/>
        <v/>
      </c>
      <c r="H172" s="133" t="str">
        <f t="shared" ca="1" si="17"/>
        <v/>
      </c>
      <c r="I172" s="134" t="str">
        <f t="shared" ca="1" si="18"/>
        <v/>
      </c>
      <c r="J172" s="133" t="str">
        <f t="shared" ca="1" si="19"/>
        <v/>
      </c>
      <c r="K172" s="135" t="str">
        <f t="shared" ca="1" si="20"/>
        <v/>
      </c>
      <c r="L172" s="10"/>
      <c r="M172" s="9"/>
      <c r="N172" s="9"/>
      <c r="O172" s="9"/>
    </row>
    <row r="173" spans="2:15" x14ac:dyDescent="0.3">
      <c r="B173" s="9"/>
      <c r="C173" s="10"/>
      <c r="D173" s="130" t="str">
        <f t="shared" ca="1" si="15"/>
        <v/>
      </c>
      <c r="E173" s="13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132" t="str">
        <f t="shared" ca="1" si="21"/>
        <v/>
      </c>
      <c r="G173" s="132" t="str">
        <f t="shared" ca="1" si="16"/>
        <v/>
      </c>
      <c r="H173" s="133" t="str">
        <f t="shared" ca="1" si="17"/>
        <v/>
      </c>
      <c r="I173" s="134" t="str">
        <f t="shared" ca="1" si="18"/>
        <v/>
      </c>
      <c r="J173" s="133" t="str">
        <f t="shared" ca="1" si="19"/>
        <v/>
      </c>
      <c r="K173" s="135" t="str">
        <f t="shared" ca="1" si="20"/>
        <v/>
      </c>
      <c r="L173" s="10"/>
      <c r="M173" s="9"/>
      <c r="N173" s="9"/>
      <c r="O173" s="9"/>
    </row>
    <row r="174" spans="2:15" x14ac:dyDescent="0.3">
      <c r="B174" s="9"/>
      <c r="C174" s="10"/>
      <c r="D174" s="130" t="str">
        <f t="shared" ca="1" si="15"/>
        <v/>
      </c>
      <c r="E174" s="13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132" t="str">
        <f t="shared" ca="1" si="21"/>
        <v/>
      </c>
      <c r="G174" s="132" t="str">
        <f t="shared" ca="1" si="16"/>
        <v/>
      </c>
      <c r="H174" s="133" t="str">
        <f t="shared" ca="1" si="17"/>
        <v/>
      </c>
      <c r="I174" s="134" t="str">
        <f t="shared" ca="1" si="18"/>
        <v/>
      </c>
      <c r="J174" s="133" t="str">
        <f t="shared" ca="1" si="19"/>
        <v/>
      </c>
      <c r="K174" s="135" t="str">
        <f t="shared" ca="1" si="20"/>
        <v/>
      </c>
      <c r="L174" s="10"/>
      <c r="M174" s="9"/>
      <c r="N174" s="9"/>
      <c r="O174" s="9"/>
    </row>
    <row r="175" spans="2:15" x14ac:dyDescent="0.3">
      <c r="B175" s="9"/>
      <c r="C175" s="10"/>
      <c r="D175" s="130" t="str">
        <f t="shared" ca="1" si="15"/>
        <v/>
      </c>
      <c r="E175" s="13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132" t="str">
        <f t="shared" ca="1" si="21"/>
        <v/>
      </c>
      <c r="G175" s="132" t="str">
        <f t="shared" ca="1" si="16"/>
        <v/>
      </c>
      <c r="H175" s="133" t="str">
        <f t="shared" ca="1" si="17"/>
        <v/>
      </c>
      <c r="I175" s="134" t="str">
        <f t="shared" ca="1" si="18"/>
        <v/>
      </c>
      <c r="J175" s="133" t="str">
        <f t="shared" ca="1" si="19"/>
        <v/>
      </c>
      <c r="K175" s="135" t="str">
        <f t="shared" ca="1" si="20"/>
        <v/>
      </c>
      <c r="L175" s="10"/>
      <c r="M175" s="9"/>
      <c r="N175" s="9"/>
      <c r="O175" s="9"/>
    </row>
    <row r="176" spans="2:15" x14ac:dyDescent="0.3">
      <c r="B176" s="9"/>
      <c r="C176" s="10"/>
      <c r="D176" s="130" t="str">
        <f t="shared" ca="1" si="15"/>
        <v/>
      </c>
      <c r="E176" s="13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132" t="str">
        <f t="shared" ca="1" si="21"/>
        <v/>
      </c>
      <c r="G176" s="132" t="str">
        <f t="shared" ca="1" si="16"/>
        <v/>
      </c>
      <c r="H176" s="133" t="str">
        <f t="shared" ca="1" si="17"/>
        <v/>
      </c>
      <c r="I176" s="134" t="str">
        <f t="shared" ca="1" si="18"/>
        <v/>
      </c>
      <c r="J176" s="133" t="str">
        <f t="shared" ca="1" si="19"/>
        <v/>
      </c>
      <c r="K176" s="135" t="str">
        <f t="shared" ca="1" si="20"/>
        <v/>
      </c>
      <c r="L176" s="10"/>
      <c r="M176" s="9"/>
      <c r="N176" s="9"/>
      <c r="O176" s="9"/>
    </row>
    <row r="177" spans="2:15" x14ac:dyDescent="0.3">
      <c r="B177" s="9"/>
      <c r="C177" s="10"/>
      <c r="D177" s="130" t="str">
        <f t="shared" ca="1" si="15"/>
        <v/>
      </c>
      <c r="E177" s="13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132" t="str">
        <f t="shared" ca="1" si="21"/>
        <v/>
      </c>
      <c r="G177" s="132" t="str">
        <f t="shared" ca="1" si="16"/>
        <v/>
      </c>
      <c r="H177" s="133" t="str">
        <f t="shared" ca="1" si="17"/>
        <v/>
      </c>
      <c r="I177" s="134" t="str">
        <f t="shared" ca="1" si="18"/>
        <v/>
      </c>
      <c r="J177" s="133" t="str">
        <f t="shared" ca="1" si="19"/>
        <v/>
      </c>
      <c r="K177" s="135" t="str">
        <f t="shared" ca="1" si="20"/>
        <v/>
      </c>
      <c r="L177" s="10"/>
      <c r="M177" s="9"/>
      <c r="N177" s="9"/>
      <c r="O177" s="9"/>
    </row>
    <row r="178" spans="2:15" x14ac:dyDescent="0.3">
      <c r="B178" s="9"/>
      <c r="C178" s="10"/>
      <c r="D178" s="130" t="str">
        <f t="shared" ca="1" si="15"/>
        <v/>
      </c>
      <c r="E178" s="13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132" t="str">
        <f t="shared" ca="1" si="21"/>
        <v/>
      </c>
      <c r="G178" s="132" t="str">
        <f t="shared" ca="1" si="16"/>
        <v/>
      </c>
      <c r="H178" s="133" t="str">
        <f t="shared" ca="1" si="17"/>
        <v/>
      </c>
      <c r="I178" s="134" t="str">
        <f t="shared" ca="1" si="18"/>
        <v/>
      </c>
      <c r="J178" s="133" t="str">
        <f t="shared" ca="1" si="19"/>
        <v/>
      </c>
      <c r="K178" s="135" t="str">
        <f t="shared" ca="1" si="20"/>
        <v/>
      </c>
      <c r="L178" s="10"/>
      <c r="M178" s="9"/>
      <c r="N178" s="9"/>
      <c r="O178" s="9"/>
    </row>
    <row r="179" spans="2:15" x14ac:dyDescent="0.3">
      <c r="B179" s="9"/>
      <c r="C179" s="10"/>
      <c r="D179" s="130" t="str">
        <f t="shared" ca="1" si="15"/>
        <v/>
      </c>
      <c r="E179" s="13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132" t="str">
        <f t="shared" ca="1" si="21"/>
        <v/>
      </c>
      <c r="G179" s="132" t="str">
        <f t="shared" ca="1" si="16"/>
        <v/>
      </c>
      <c r="H179" s="133" t="str">
        <f t="shared" ca="1" si="17"/>
        <v/>
      </c>
      <c r="I179" s="134" t="str">
        <f t="shared" ca="1" si="18"/>
        <v/>
      </c>
      <c r="J179" s="133" t="str">
        <f t="shared" ca="1" si="19"/>
        <v/>
      </c>
      <c r="K179" s="135" t="str">
        <f t="shared" ca="1" si="20"/>
        <v/>
      </c>
      <c r="L179" s="10"/>
      <c r="M179" s="9"/>
      <c r="N179" s="9"/>
      <c r="O179" s="9"/>
    </row>
    <row r="180" spans="2:15" x14ac:dyDescent="0.3">
      <c r="B180" s="9"/>
      <c r="C180" s="10"/>
      <c r="D180" s="130" t="str">
        <f t="shared" ca="1" si="15"/>
        <v/>
      </c>
      <c r="E180" s="13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132" t="str">
        <f t="shared" ca="1" si="21"/>
        <v/>
      </c>
      <c r="G180" s="132" t="str">
        <f t="shared" ca="1" si="16"/>
        <v/>
      </c>
      <c r="H180" s="133" t="str">
        <f t="shared" ca="1" si="17"/>
        <v/>
      </c>
      <c r="I180" s="134" t="str">
        <f t="shared" ca="1" si="18"/>
        <v/>
      </c>
      <c r="J180" s="133" t="str">
        <f t="shared" ca="1" si="19"/>
        <v/>
      </c>
      <c r="K180" s="135" t="str">
        <f t="shared" ca="1" si="20"/>
        <v/>
      </c>
      <c r="L180" s="10"/>
      <c r="M180" s="9"/>
      <c r="N180" s="9"/>
      <c r="O180" s="9"/>
    </row>
    <row r="181" spans="2:15" x14ac:dyDescent="0.3">
      <c r="B181" s="9"/>
      <c r="C181" s="10"/>
      <c r="D181" s="130" t="str">
        <f t="shared" ca="1" si="15"/>
        <v/>
      </c>
      <c r="E181" s="13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132" t="str">
        <f t="shared" ca="1" si="21"/>
        <v/>
      </c>
      <c r="G181" s="132" t="str">
        <f t="shared" ca="1" si="16"/>
        <v/>
      </c>
      <c r="H181" s="133" t="str">
        <f t="shared" ca="1" si="17"/>
        <v/>
      </c>
      <c r="I181" s="134" t="str">
        <f t="shared" ca="1" si="18"/>
        <v/>
      </c>
      <c r="J181" s="133" t="str">
        <f t="shared" ca="1" si="19"/>
        <v/>
      </c>
      <c r="K181" s="135" t="str">
        <f t="shared" ca="1" si="20"/>
        <v/>
      </c>
      <c r="L181" s="10"/>
      <c r="M181" s="9"/>
      <c r="N181" s="9"/>
      <c r="O181" s="9"/>
    </row>
    <row r="182" spans="2:15" x14ac:dyDescent="0.3">
      <c r="B182" s="9"/>
      <c r="C182" s="10"/>
      <c r="D182" s="130" t="str">
        <f t="shared" ca="1" si="15"/>
        <v/>
      </c>
      <c r="E182" s="13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132" t="str">
        <f t="shared" ca="1" si="21"/>
        <v/>
      </c>
      <c r="G182" s="132" t="str">
        <f t="shared" ca="1" si="16"/>
        <v/>
      </c>
      <c r="H182" s="133" t="str">
        <f t="shared" ca="1" si="17"/>
        <v/>
      </c>
      <c r="I182" s="134" t="str">
        <f t="shared" ca="1" si="18"/>
        <v/>
      </c>
      <c r="J182" s="133" t="str">
        <f t="shared" ca="1" si="19"/>
        <v/>
      </c>
      <c r="K182" s="135" t="str">
        <f t="shared" ca="1" si="20"/>
        <v/>
      </c>
      <c r="L182" s="10"/>
      <c r="M182" s="9"/>
      <c r="N182" s="9"/>
      <c r="O182" s="9"/>
    </row>
    <row r="183" spans="2:15" x14ac:dyDescent="0.3">
      <c r="B183" s="9"/>
      <c r="C183" s="10"/>
      <c r="D183" s="130" t="str">
        <f t="shared" ca="1" si="15"/>
        <v/>
      </c>
      <c r="E183" s="13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132" t="str">
        <f t="shared" ca="1" si="21"/>
        <v/>
      </c>
      <c r="G183" s="132" t="str">
        <f t="shared" ca="1" si="16"/>
        <v/>
      </c>
      <c r="H183" s="133" t="str">
        <f t="shared" ca="1" si="17"/>
        <v/>
      </c>
      <c r="I183" s="134" t="str">
        <f t="shared" ca="1" si="18"/>
        <v/>
      </c>
      <c r="J183" s="133" t="str">
        <f t="shared" ca="1" si="19"/>
        <v/>
      </c>
      <c r="K183" s="135" t="str">
        <f t="shared" ca="1" si="20"/>
        <v/>
      </c>
      <c r="L183" s="10"/>
      <c r="M183" s="9"/>
      <c r="N183" s="9"/>
      <c r="O183" s="9"/>
    </row>
    <row r="184" spans="2:15" x14ac:dyDescent="0.3">
      <c r="B184" s="9"/>
      <c r="C184" s="10"/>
      <c r="D184" s="130" t="str">
        <f t="shared" ca="1" si="15"/>
        <v/>
      </c>
      <c r="E184" s="13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132" t="str">
        <f t="shared" ca="1" si="21"/>
        <v/>
      </c>
      <c r="G184" s="132" t="str">
        <f t="shared" ca="1" si="16"/>
        <v/>
      </c>
      <c r="H184" s="133" t="str">
        <f t="shared" ca="1" si="17"/>
        <v/>
      </c>
      <c r="I184" s="134" t="str">
        <f t="shared" ca="1" si="18"/>
        <v/>
      </c>
      <c r="J184" s="133" t="str">
        <f t="shared" ca="1" si="19"/>
        <v/>
      </c>
      <c r="K184" s="135" t="str">
        <f t="shared" ca="1" si="20"/>
        <v/>
      </c>
      <c r="L184" s="10"/>
      <c r="M184" s="9"/>
      <c r="N184" s="9"/>
      <c r="O184" s="9"/>
    </row>
    <row r="185" spans="2:15" x14ac:dyDescent="0.3">
      <c r="B185" s="9"/>
      <c r="C185" s="10"/>
      <c r="D185" s="130" t="str">
        <f t="shared" ca="1" si="15"/>
        <v/>
      </c>
      <c r="E185" s="13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132" t="str">
        <f t="shared" ca="1" si="21"/>
        <v/>
      </c>
      <c r="G185" s="132" t="str">
        <f t="shared" ca="1" si="16"/>
        <v/>
      </c>
      <c r="H185" s="133" t="str">
        <f t="shared" ca="1" si="17"/>
        <v/>
      </c>
      <c r="I185" s="134" t="str">
        <f t="shared" ca="1" si="18"/>
        <v/>
      </c>
      <c r="J185" s="133" t="str">
        <f t="shared" ca="1" si="19"/>
        <v/>
      </c>
      <c r="K185" s="135" t="str">
        <f t="shared" ca="1" si="20"/>
        <v/>
      </c>
      <c r="L185" s="10"/>
      <c r="M185" s="9"/>
      <c r="N185" s="9"/>
      <c r="O185" s="9"/>
    </row>
    <row r="186" spans="2:15" x14ac:dyDescent="0.3">
      <c r="B186" s="9"/>
      <c r="C186" s="10"/>
      <c r="D186" s="130" t="str">
        <f t="shared" ca="1" si="15"/>
        <v/>
      </c>
      <c r="E186" s="13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132" t="str">
        <f t="shared" ca="1" si="21"/>
        <v/>
      </c>
      <c r="G186" s="132" t="str">
        <f t="shared" ca="1" si="16"/>
        <v/>
      </c>
      <c r="H186" s="133" t="str">
        <f t="shared" ca="1" si="17"/>
        <v/>
      </c>
      <c r="I186" s="134" t="str">
        <f t="shared" ca="1" si="18"/>
        <v/>
      </c>
      <c r="J186" s="133" t="str">
        <f t="shared" ca="1" si="19"/>
        <v/>
      </c>
      <c r="K186" s="135" t="str">
        <f t="shared" ca="1" si="20"/>
        <v/>
      </c>
      <c r="L186" s="10"/>
      <c r="M186" s="9"/>
      <c r="N186" s="9"/>
      <c r="O186" s="9"/>
    </row>
    <row r="187" spans="2:15" x14ac:dyDescent="0.3">
      <c r="B187" s="9"/>
      <c r="C187" s="10"/>
      <c r="D187" s="130" t="str">
        <f t="shared" ca="1" si="15"/>
        <v/>
      </c>
      <c r="E187" s="13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132" t="str">
        <f t="shared" ca="1" si="21"/>
        <v/>
      </c>
      <c r="G187" s="132" t="str">
        <f t="shared" ca="1" si="16"/>
        <v/>
      </c>
      <c r="H187" s="133" t="str">
        <f t="shared" ca="1" si="17"/>
        <v/>
      </c>
      <c r="I187" s="134" t="str">
        <f t="shared" ca="1" si="18"/>
        <v/>
      </c>
      <c r="J187" s="133" t="str">
        <f t="shared" ca="1" si="19"/>
        <v/>
      </c>
      <c r="K187" s="135" t="str">
        <f t="shared" ca="1" si="20"/>
        <v/>
      </c>
      <c r="L187" s="10"/>
      <c r="M187" s="9"/>
      <c r="N187" s="9"/>
      <c r="O187" s="9"/>
    </row>
    <row r="188" spans="2:15" x14ac:dyDescent="0.3">
      <c r="B188" s="9"/>
      <c r="C188" s="10"/>
      <c r="D188" s="130" t="str">
        <f t="shared" ca="1" si="15"/>
        <v/>
      </c>
      <c r="E188" s="13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132" t="str">
        <f t="shared" ca="1" si="21"/>
        <v/>
      </c>
      <c r="G188" s="132" t="str">
        <f t="shared" ca="1" si="16"/>
        <v/>
      </c>
      <c r="H188" s="133" t="str">
        <f t="shared" ca="1" si="17"/>
        <v/>
      </c>
      <c r="I188" s="134" t="str">
        <f t="shared" ca="1" si="18"/>
        <v/>
      </c>
      <c r="J188" s="133" t="str">
        <f t="shared" ca="1" si="19"/>
        <v/>
      </c>
      <c r="K188" s="135" t="str">
        <f t="shared" ca="1" si="20"/>
        <v/>
      </c>
      <c r="L188" s="10"/>
      <c r="M188" s="9"/>
      <c r="N188" s="9"/>
      <c r="O188" s="9"/>
    </row>
    <row r="189" spans="2:15" x14ac:dyDescent="0.3">
      <c r="B189" s="9"/>
      <c r="C189" s="10"/>
      <c r="D189" s="130" t="str">
        <f t="shared" ca="1" si="15"/>
        <v/>
      </c>
      <c r="E189" s="13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132" t="str">
        <f t="shared" ca="1" si="21"/>
        <v/>
      </c>
      <c r="G189" s="132" t="str">
        <f t="shared" ca="1" si="16"/>
        <v/>
      </c>
      <c r="H189" s="133" t="str">
        <f t="shared" ca="1" si="17"/>
        <v/>
      </c>
      <c r="I189" s="134" t="str">
        <f t="shared" ca="1" si="18"/>
        <v/>
      </c>
      <c r="J189" s="133" t="str">
        <f t="shared" ca="1" si="19"/>
        <v/>
      </c>
      <c r="K189" s="135" t="str">
        <f t="shared" ca="1" si="20"/>
        <v/>
      </c>
      <c r="L189" s="10"/>
      <c r="M189" s="9"/>
      <c r="N189" s="9"/>
      <c r="O189" s="9"/>
    </row>
    <row r="190" spans="2:15" x14ac:dyDescent="0.3">
      <c r="B190" s="9"/>
      <c r="C190" s="10"/>
      <c r="D190" s="130" t="str">
        <f t="shared" ca="1" si="15"/>
        <v/>
      </c>
      <c r="E190" s="13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132" t="str">
        <f t="shared" ca="1" si="21"/>
        <v/>
      </c>
      <c r="G190" s="132" t="str">
        <f t="shared" ca="1" si="16"/>
        <v/>
      </c>
      <c r="H190" s="133" t="str">
        <f t="shared" ca="1" si="17"/>
        <v/>
      </c>
      <c r="I190" s="134" t="str">
        <f t="shared" ca="1" si="18"/>
        <v/>
      </c>
      <c r="J190" s="133" t="str">
        <f t="shared" ca="1" si="19"/>
        <v/>
      </c>
      <c r="K190" s="135" t="str">
        <f t="shared" ca="1" si="20"/>
        <v/>
      </c>
      <c r="L190" s="10"/>
      <c r="M190" s="9"/>
      <c r="N190" s="9"/>
      <c r="O190" s="9"/>
    </row>
    <row r="191" spans="2:15" x14ac:dyDescent="0.3">
      <c r="B191" s="9"/>
      <c r="C191" s="10"/>
      <c r="D191" s="130" t="str">
        <f t="shared" ca="1" si="15"/>
        <v/>
      </c>
      <c r="E191" s="13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132" t="str">
        <f t="shared" ca="1" si="21"/>
        <v/>
      </c>
      <c r="G191" s="132" t="str">
        <f t="shared" ca="1" si="16"/>
        <v/>
      </c>
      <c r="H191" s="133" t="str">
        <f t="shared" ca="1" si="17"/>
        <v/>
      </c>
      <c r="I191" s="134" t="str">
        <f t="shared" ca="1" si="18"/>
        <v/>
      </c>
      <c r="J191" s="133" t="str">
        <f t="shared" ca="1" si="19"/>
        <v/>
      </c>
      <c r="K191" s="135" t="str">
        <f t="shared" ca="1" si="20"/>
        <v/>
      </c>
      <c r="L191" s="10"/>
      <c r="M191" s="9"/>
      <c r="N191" s="9"/>
      <c r="O191" s="9"/>
    </row>
    <row r="192" spans="2:15" x14ac:dyDescent="0.3">
      <c r="B192" s="9"/>
      <c r="C192" s="10"/>
      <c r="D192" s="130" t="str">
        <f t="shared" ca="1" si="15"/>
        <v/>
      </c>
      <c r="E192" s="13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132" t="str">
        <f t="shared" ca="1" si="21"/>
        <v/>
      </c>
      <c r="G192" s="132" t="str">
        <f t="shared" ca="1" si="16"/>
        <v/>
      </c>
      <c r="H192" s="133" t="str">
        <f t="shared" ca="1" si="17"/>
        <v/>
      </c>
      <c r="I192" s="134" t="str">
        <f t="shared" ca="1" si="18"/>
        <v/>
      </c>
      <c r="J192" s="133" t="str">
        <f t="shared" ca="1" si="19"/>
        <v/>
      </c>
      <c r="K192" s="135" t="str">
        <f t="shared" ca="1" si="20"/>
        <v/>
      </c>
      <c r="L192" s="10"/>
      <c r="M192" s="9"/>
      <c r="N192" s="9"/>
      <c r="O192" s="9"/>
    </row>
    <row r="193" spans="2:15" x14ac:dyDescent="0.3">
      <c r="B193" s="9"/>
      <c r="C193" s="10"/>
      <c r="D193" s="130" t="str">
        <f t="shared" ca="1" si="15"/>
        <v/>
      </c>
      <c r="E193" s="13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132" t="str">
        <f t="shared" ca="1" si="21"/>
        <v/>
      </c>
      <c r="G193" s="132" t="str">
        <f t="shared" ca="1" si="16"/>
        <v/>
      </c>
      <c r="H193" s="133" t="str">
        <f t="shared" ca="1" si="17"/>
        <v/>
      </c>
      <c r="I193" s="134" t="str">
        <f t="shared" ca="1" si="18"/>
        <v/>
      </c>
      <c r="J193" s="133" t="str">
        <f t="shared" ca="1" si="19"/>
        <v/>
      </c>
      <c r="K193" s="135" t="str">
        <f t="shared" ca="1" si="20"/>
        <v/>
      </c>
      <c r="L193" s="10"/>
      <c r="M193" s="9"/>
      <c r="N193" s="9"/>
      <c r="O193" s="9"/>
    </row>
    <row r="194" spans="2:15" x14ac:dyDescent="0.3">
      <c r="B194" s="9"/>
      <c r="C194" s="10"/>
      <c r="D194" s="130" t="str">
        <f t="shared" ca="1" si="15"/>
        <v/>
      </c>
      <c r="E194" s="13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132" t="str">
        <f t="shared" ca="1" si="21"/>
        <v/>
      </c>
      <c r="G194" s="132" t="str">
        <f t="shared" ca="1" si="16"/>
        <v/>
      </c>
      <c r="H194" s="133" t="str">
        <f t="shared" ca="1" si="17"/>
        <v/>
      </c>
      <c r="I194" s="134" t="str">
        <f t="shared" ca="1" si="18"/>
        <v/>
      </c>
      <c r="J194" s="133" t="str">
        <f t="shared" ca="1" si="19"/>
        <v/>
      </c>
      <c r="K194" s="135" t="str">
        <f t="shared" ca="1" si="20"/>
        <v/>
      </c>
      <c r="L194" s="10"/>
      <c r="M194" s="9"/>
      <c r="N194" s="9"/>
      <c r="O194" s="9"/>
    </row>
    <row r="195" spans="2:15" x14ac:dyDescent="0.3">
      <c r="B195" s="9"/>
      <c r="C195" s="10"/>
      <c r="D195" s="130" t="str">
        <f t="shared" ca="1" si="15"/>
        <v/>
      </c>
      <c r="E195" s="13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132" t="str">
        <f t="shared" ca="1" si="21"/>
        <v/>
      </c>
      <c r="G195" s="132" t="str">
        <f t="shared" ca="1" si="16"/>
        <v/>
      </c>
      <c r="H195" s="133" t="str">
        <f t="shared" ca="1" si="17"/>
        <v/>
      </c>
      <c r="I195" s="134" t="str">
        <f t="shared" ca="1" si="18"/>
        <v/>
      </c>
      <c r="J195" s="133" t="str">
        <f t="shared" ca="1" si="19"/>
        <v/>
      </c>
      <c r="K195" s="135" t="str">
        <f t="shared" ca="1" si="20"/>
        <v/>
      </c>
      <c r="L195" s="10"/>
      <c r="M195" s="9"/>
      <c r="N195" s="9"/>
      <c r="O195" s="9"/>
    </row>
    <row r="196" spans="2:15" x14ac:dyDescent="0.3">
      <c r="B196" s="9"/>
      <c r="C196" s="10"/>
      <c r="D196" s="130" t="str">
        <f t="shared" ca="1" si="15"/>
        <v/>
      </c>
      <c r="E196" s="13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132" t="str">
        <f t="shared" ca="1" si="21"/>
        <v/>
      </c>
      <c r="G196" s="132" t="str">
        <f t="shared" ca="1" si="16"/>
        <v/>
      </c>
      <c r="H196" s="133" t="str">
        <f t="shared" ca="1" si="17"/>
        <v/>
      </c>
      <c r="I196" s="134" t="str">
        <f t="shared" ca="1" si="18"/>
        <v/>
      </c>
      <c r="J196" s="133" t="str">
        <f t="shared" ca="1" si="19"/>
        <v/>
      </c>
      <c r="K196" s="135" t="str">
        <f t="shared" ca="1" si="20"/>
        <v/>
      </c>
      <c r="L196" s="10"/>
      <c r="M196" s="9"/>
      <c r="N196" s="9"/>
      <c r="O196" s="9"/>
    </row>
    <row r="197" spans="2:15" x14ac:dyDescent="0.3">
      <c r="B197" s="9"/>
      <c r="C197" s="10"/>
      <c r="D197" s="130" t="str">
        <f t="shared" ca="1" si="15"/>
        <v/>
      </c>
      <c r="E197" s="13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132" t="str">
        <f t="shared" ca="1" si="21"/>
        <v/>
      </c>
      <c r="G197" s="132" t="str">
        <f t="shared" ca="1" si="16"/>
        <v/>
      </c>
      <c r="H197" s="133" t="str">
        <f t="shared" ca="1" si="17"/>
        <v/>
      </c>
      <c r="I197" s="134" t="str">
        <f t="shared" ca="1" si="18"/>
        <v/>
      </c>
      <c r="J197" s="133" t="str">
        <f t="shared" ca="1" si="19"/>
        <v/>
      </c>
      <c r="K197" s="135" t="str">
        <f t="shared" ca="1" si="20"/>
        <v/>
      </c>
      <c r="L197" s="10"/>
      <c r="M197" s="9"/>
      <c r="N197" s="9"/>
      <c r="O197" s="9"/>
    </row>
    <row r="198" spans="2:15" x14ac:dyDescent="0.3">
      <c r="B198" s="9"/>
      <c r="C198" s="10"/>
      <c r="D198" s="130" t="str">
        <f t="shared" ca="1" si="15"/>
        <v/>
      </c>
      <c r="E198" s="13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132" t="str">
        <f t="shared" ca="1" si="21"/>
        <v/>
      </c>
      <c r="G198" s="132" t="str">
        <f t="shared" ca="1" si="16"/>
        <v/>
      </c>
      <c r="H198" s="133" t="str">
        <f t="shared" ca="1" si="17"/>
        <v/>
      </c>
      <c r="I198" s="134" t="str">
        <f t="shared" ca="1" si="18"/>
        <v/>
      </c>
      <c r="J198" s="133" t="str">
        <f t="shared" ca="1" si="19"/>
        <v/>
      </c>
      <c r="K198" s="135" t="str">
        <f t="shared" ca="1" si="20"/>
        <v/>
      </c>
      <c r="L198" s="10"/>
      <c r="M198" s="9"/>
      <c r="N198" s="9"/>
      <c r="O198" s="9"/>
    </row>
    <row r="199" spans="2:15" x14ac:dyDescent="0.3">
      <c r="B199" s="9"/>
      <c r="C199" s="10"/>
      <c r="D199" s="130" t="str">
        <f t="shared" ca="1" si="15"/>
        <v/>
      </c>
      <c r="E199" s="13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132" t="str">
        <f t="shared" ca="1" si="21"/>
        <v/>
      </c>
      <c r="G199" s="132" t="str">
        <f t="shared" ca="1" si="16"/>
        <v/>
      </c>
      <c r="H199" s="133" t="str">
        <f t="shared" ca="1" si="17"/>
        <v/>
      </c>
      <c r="I199" s="134" t="str">
        <f t="shared" ca="1" si="18"/>
        <v/>
      </c>
      <c r="J199" s="133" t="str">
        <f t="shared" ca="1" si="19"/>
        <v/>
      </c>
      <c r="K199" s="135" t="str">
        <f t="shared" ca="1" si="20"/>
        <v/>
      </c>
      <c r="L199" s="10"/>
      <c r="M199" s="9"/>
      <c r="N199" s="9"/>
      <c r="O199" s="9"/>
    </row>
    <row r="200" spans="2:15" x14ac:dyDescent="0.3">
      <c r="B200" s="9"/>
      <c r="C200" s="10"/>
      <c r="D200" s="130" t="str">
        <f t="shared" ca="1" si="15"/>
        <v/>
      </c>
      <c r="E200" s="13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132" t="str">
        <f t="shared" ca="1" si="21"/>
        <v/>
      </c>
      <c r="G200" s="132" t="str">
        <f t="shared" ca="1" si="16"/>
        <v/>
      </c>
      <c r="H200" s="133" t="str">
        <f t="shared" ca="1" si="17"/>
        <v/>
      </c>
      <c r="I200" s="134" t="str">
        <f t="shared" ca="1" si="18"/>
        <v/>
      </c>
      <c r="J200" s="133" t="str">
        <f t="shared" ca="1" si="19"/>
        <v/>
      </c>
      <c r="K200" s="135" t="str">
        <f t="shared" ca="1" si="20"/>
        <v/>
      </c>
      <c r="L200" s="10"/>
      <c r="M200" s="9"/>
      <c r="N200" s="9"/>
      <c r="O200" s="9"/>
    </row>
    <row r="201" spans="2:15" x14ac:dyDescent="0.3">
      <c r="B201" s="9"/>
      <c r="C201" s="10"/>
      <c r="D201" s="130" t="str">
        <f t="shared" ca="1" si="15"/>
        <v/>
      </c>
      <c r="E201" s="13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132" t="str">
        <f t="shared" ca="1" si="21"/>
        <v/>
      </c>
      <c r="G201" s="132" t="str">
        <f t="shared" ca="1" si="16"/>
        <v/>
      </c>
      <c r="H201" s="133" t="str">
        <f t="shared" ca="1" si="17"/>
        <v/>
      </c>
      <c r="I201" s="134" t="str">
        <f t="shared" ca="1" si="18"/>
        <v/>
      </c>
      <c r="J201" s="133" t="str">
        <f t="shared" ca="1" si="19"/>
        <v/>
      </c>
      <c r="K201" s="135" t="str">
        <f t="shared" ca="1" si="20"/>
        <v/>
      </c>
      <c r="L201" s="10"/>
      <c r="M201" s="9"/>
      <c r="N201" s="9"/>
      <c r="O201" s="9"/>
    </row>
    <row r="202" spans="2:15" x14ac:dyDescent="0.3">
      <c r="B202" s="9"/>
      <c r="C202" s="10"/>
      <c r="D202" s="130" t="str">
        <f t="shared" ca="1" si="15"/>
        <v/>
      </c>
      <c r="E202" s="13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132" t="str">
        <f t="shared" ca="1" si="21"/>
        <v/>
      </c>
      <c r="G202" s="132" t="str">
        <f t="shared" ca="1" si="16"/>
        <v/>
      </c>
      <c r="H202" s="133" t="str">
        <f t="shared" ca="1" si="17"/>
        <v/>
      </c>
      <c r="I202" s="134" t="str">
        <f t="shared" ca="1" si="18"/>
        <v/>
      </c>
      <c r="J202" s="133" t="str">
        <f t="shared" ca="1" si="19"/>
        <v/>
      </c>
      <c r="K202" s="135" t="str">
        <f t="shared" ca="1" si="20"/>
        <v/>
      </c>
      <c r="L202" s="10"/>
      <c r="M202" s="9"/>
      <c r="N202" s="9"/>
      <c r="O202" s="9"/>
    </row>
    <row r="203" spans="2:15" x14ac:dyDescent="0.3">
      <c r="B203" s="9"/>
      <c r="C203" s="10"/>
      <c r="D203" s="130" t="str">
        <f t="shared" ca="1" si="15"/>
        <v/>
      </c>
      <c r="E203" s="13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132" t="str">
        <f t="shared" ca="1" si="21"/>
        <v/>
      </c>
      <c r="G203" s="132" t="str">
        <f t="shared" ca="1" si="16"/>
        <v/>
      </c>
      <c r="H203" s="133" t="str">
        <f t="shared" ca="1" si="17"/>
        <v/>
      </c>
      <c r="I203" s="134" t="str">
        <f t="shared" ca="1" si="18"/>
        <v/>
      </c>
      <c r="J203" s="133" t="str">
        <f t="shared" ca="1" si="19"/>
        <v/>
      </c>
      <c r="K203" s="135" t="str">
        <f t="shared" ca="1" si="20"/>
        <v/>
      </c>
      <c r="L203" s="10"/>
      <c r="M203" s="9"/>
      <c r="N203" s="9"/>
      <c r="O203" s="9"/>
    </row>
    <row r="204" spans="2:15" x14ac:dyDescent="0.3">
      <c r="B204" s="9"/>
      <c r="C204" s="10"/>
      <c r="D204" s="130" t="str">
        <f t="shared" ca="1" si="15"/>
        <v/>
      </c>
      <c r="E204" s="13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132" t="str">
        <f t="shared" ca="1" si="21"/>
        <v/>
      </c>
      <c r="G204" s="132" t="str">
        <f t="shared" ca="1" si="16"/>
        <v/>
      </c>
      <c r="H204" s="133" t="str">
        <f t="shared" ca="1" si="17"/>
        <v/>
      </c>
      <c r="I204" s="134" t="str">
        <f t="shared" ca="1" si="18"/>
        <v/>
      </c>
      <c r="J204" s="133" t="str">
        <f t="shared" ca="1" si="19"/>
        <v/>
      </c>
      <c r="K204" s="135" t="str">
        <f t="shared" ca="1" si="20"/>
        <v/>
      </c>
      <c r="L204" s="10"/>
      <c r="M204" s="9"/>
      <c r="N204" s="9"/>
      <c r="O204" s="9"/>
    </row>
    <row r="205" spans="2:15" x14ac:dyDescent="0.3">
      <c r="B205" s="9"/>
      <c r="C205" s="10"/>
      <c r="D205" s="130" t="str">
        <f t="shared" ca="1" si="15"/>
        <v/>
      </c>
      <c r="E205" s="13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132" t="str">
        <f t="shared" ca="1" si="21"/>
        <v/>
      </c>
      <c r="G205" s="132" t="str">
        <f t="shared" ca="1" si="16"/>
        <v/>
      </c>
      <c r="H205" s="133" t="str">
        <f t="shared" ca="1" si="17"/>
        <v/>
      </c>
      <c r="I205" s="134" t="str">
        <f t="shared" ca="1" si="18"/>
        <v/>
      </c>
      <c r="J205" s="133" t="str">
        <f t="shared" ca="1" si="19"/>
        <v/>
      </c>
      <c r="K205" s="135" t="str">
        <f t="shared" ca="1" si="20"/>
        <v/>
      </c>
      <c r="L205" s="10"/>
      <c r="M205" s="9"/>
      <c r="N205" s="9"/>
      <c r="O205" s="9"/>
    </row>
    <row r="206" spans="2:15" x14ac:dyDescent="0.3">
      <c r="B206" s="9"/>
      <c r="C206" s="10"/>
      <c r="D206" s="130" t="str">
        <f t="shared" ca="1" si="15"/>
        <v/>
      </c>
      <c r="E206" s="13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132" t="str">
        <f t="shared" ca="1" si="21"/>
        <v/>
      </c>
      <c r="G206" s="132" t="str">
        <f t="shared" ca="1" si="16"/>
        <v/>
      </c>
      <c r="H206" s="133" t="str">
        <f t="shared" ca="1" si="17"/>
        <v/>
      </c>
      <c r="I206" s="134" t="str">
        <f t="shared" ca="1" si="18"/>
        <v/>
      </c>
      <c r="J206" s="133" t="str">
        <f t="shared" ca="1" si="19"/>
        <v/>
      </c>
      <c r="K206" s="135" t="str">
        <f t="shared" ca="1" si="20"/>
        <v/>
      </c>
      <c r="L206" s="10"/>
      <c r="M206" s="9"/>
      <c r="N206" s="9"/>
      <c r="O206" s="9"/>
    </row>
    <row r="207" spans="2:15" x14ac:dyDescent="0.3">
      <c r="B207" s="9"/>
      <c r="C207" s="10"/>
      <c r="D207" s="130" t="str">
        <f t="shared" ca="1" si="15"/>
        <v/>
      </c>
      <c r="E207" s="13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132" t="str">
        <f t="shared" ca="1" si="21"/>
        <v/>
      </c>
      <c r="G207" s="132" t="str">
        <f t="shared" ca="1" si="16"/>
        <v/>
      </c>
      <c r="H207" s="133" t="str">
        <f t="shared" ca="1" si="17"/>
        <v/>
      </c>
      <c r="I207" s="134" t="str">
        <f t="shared" ca="1" si="18"/>
        <v/>
      </c>
      <c r="J207" s="133" t="str">
        <f t="shared" ca="1" si="19"/>
        <v/>
      </c>
      <c r="K207" s="135" t="str">
        <f t="shared" ca="1" si="20"/>
        <v/>
      </c>
      <c r="L207" s="10"/>
      <c r="M207" s="9"/>
      <c r="N207" s="9"/>
      <c r="O207" s="9"/>
    </row>
    <row r="208" spans="2:15" x14ac:dyDescent="0.3">
      <c r="B208" s="9"/>
      <c r="C208" s="10"/>
      <c r="D208" s="130" t="str">
        <f t="shared" ca="1" si="15"/>
        <v/>
      </c>
      <c r="E208" s="13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132" t="str">
        <f t="shared" ca="1" si="21"/>
        <v/>
      </c>
      <c r="G208" s="132" t="str">
        <f t="shared" ca="1" si="16"/>
        <v/>
      </c>
      <c r="H208" s="133" t="str">
        <f t="shared" ca="1" si="17"/>
        <v/>
      </c>
      <c r="I208" s="134" t="str">
        <f t="shared" ca="1" si="18"/>
        <v/>
      </c>
      <c r="J208" s="133" t="str">
        <f t="shared" ca="1" si="19"/>
        <v/>
      </c>
      <c r="K208" s="135" t="str">
        <f t="shared" ca="1" si="20"/>
        <v/>
      </c>
      <c r="L208" s="10"/>
      <c r="M208" s="9"/>
      <c r="N208" s="9"/>
      <c r="O208" s="9"/>
    </row>
    <row r="209" spans="2:15" x14ac:dyDescent="0.3">
      <c r="B209" s="9"/>
      <c r="C209" s="10"/>
      <c r="D209" s="130" t="str">
        <f t="shared" ca="1" si="15"/>
        <v/>
      </c>
      <c r="E209" s="13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132" t="str">
        <f t="shared" ca="1" si="21"/>
        <v/>
      </c>
      <c r="G209" s="132" t="str">
        <f t="shared" ca="1" si="16"/>
        <v/>
      </c>
      <c r="H209" s="133" t="str">
        <f t="shared" ca="1" si="17"/>
        <v/>
      </c>
      <c r="I209" s="134" t="str">
        <f t="shared" ca="1" si="18"/>
        <v/>
      </c>
      <c r="J209" s="133" t="str">
        <f t="shared" ca="1" si="19"/>
        <v/>
      </c>
      <c r="K209" s="135" t="str">
        <f t="shared" ca="1" si="20"/>
        <v/>
      </c>
      <c r="L209" s="10"/>
      <c r="M209" s="9"/>
      <c r="N209" s="9"/>
      <c r="O209" s="9"/>
    </row>
    <row r="210" spans="2:15" x14ac:dyDescent="0.3">
      <c r="B210" s="9"/>
      <c r="C210" s="10"/>
      <c r="D210" s="130" t="str">
        <f t="shared" ca="1" si="15"/>
        <v/>
      </c>
      <c r="E210" s="13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132" t="str">
        <f t="shared" ca="1" si="21"/>
        <v/>
      </c>
      <c r="G210" s="132" t="str">
        <f t="shared" ca="1" si="16"/>
        <v/>
      </c>
      <c r="H210" s="133" t="str">
        <f t="shared" ca="1" si="17"/>
        <v/>
      </c>
      <c r="I210" s="134" t="str">
        <f t="shared" ca="1" si="18"/>
        <v/>
      </c>
      <c r="J210" s="133" t="str">
        <f t="shared" ca="1" si="19"/>
        <v/>
      </c>
      <c r="K210" s="135" t="str">
        <f t="shared" ca="1" si="20"/>
        <v/>
      </c>
      <c r="L210" s="10"/>
      <c r="M210" s="9"/>
      <c r="N210" s="9"/>
      <c r="O210" s="9"/>
    </row>
    <row r="211" spans="2:15" x14ac:dyDescent="0.3">
      <c r="B211" s="9"/>
      <c r="C211" s="10"/>
      <c r="D211" s="130" t="str">
        <f t="shared" ca="1" si="15"/>
        <v/>
      </c>
      <c r="E211" s="13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132" t="str">
        <f t="shared" ca="1" si="21"/>
        <v/>
      </c>
      <c r="G211" s="132" t="str">
        <f t="shared" ca="1" si="16"/>
        <v/>
      </c>
      <c r="H211" s="133" t="str">
        <f t="shared" ca="1" si="17"/>
        <v/>
      </c>
      <c r="I211" s="134" t="str">
        <f t="shared" ca="1" si="18"/>
        <v/>
      </c>
      <c r="J211" s="133" t="str">
        <f t="shared" ca="1" si="19"/>
        <v/>
      </c>
      <c r="K211" s="135" t="str">
        <f t="shared" ca="1" si="20"/>
        <v/>
      </c>
      <c r="L211" s="10"/>
      <c r="M211" s="9"/>
      <c r="N211" s="9"/>
      <c r="O211" s="9"/>
    </row>
    <row r="212" spans="2:15" x14ac:dyDescent="0.3">
      <c r="B212" s="9"/>
      <c r="C212" s="10"/>
      <c r="D212" s="130" t="str">
        <f t="shared" ref="D212:D275" ca="1" si="22">IF(K211="","",IF($H$5,IF(OR(D211&gt;=$H$8,ROUND(K211,2)&lt;=0),"",D211+1),IF(OR(D211&gt;=$H$8,K211&lt;=0),"",D211+1)))</f>
        <v/>
      </c>
      <c r="E212" s="13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132" t="str">
        <f t="shared" ca="1" si="21"/>
        <v/>
      </c>
      <c r="G212" s="132" t="str">
        <f t="shared" ref="G212:G275" ca="1" si="23">IF($P$17=0,"",IF(D212&lt;&gt;"",IF(AND(D212=1,$H$4=1),0,IF($H$5,ROUND($K$5*K211,0),$K$5*K211)),""))</f>
        <v/>
      </c>
      <c r="H212" s="133" t="str">
        <f t="shared" ref="H212:H275" ca="1" si="24">IF($P$17=1,IF(D212="","",IF(I212&lt;&gt;"",F212-G212+I212,F212-G212)),"")</f>
        <v/>
      </c>
      <c r="I212" s="134" t="str">
        <f t="shared" ref="I212:I275" ca="1" si="25">IF($P$17=1,IF(J212&gt;=F212,IF(D212&lt;$K$12,IF(AND(D212&lt;&gt;"",F212+($J$19-F212)&lt;K211),(J212-F212),IF(AND(D212&lt;&gt;"",J212=F212),0,IF(D212&lt;&gt;"",0,""))),""),0),"")</f>
        <v/>
      </c>
      <c r="J212" s="133" t="str">
        <f t="shared" ref="J212:J275" ca="1" si="26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135" t="str">
        <f t="shared" ref="K212:K275" ca="1" si="27">IF($P$17=1,IF(D212&lt;&gt;"",K211-H212,""),"")</f>
        <v/>
      </c>
      <c r="L212" s="10"/>
      <c r="M212" s="9"/>
      <c r="N212" s="9"/>
      <c r="O212" s="9"/>
    </row>
    <row r="213" spans="2:15" x14ac:dyDescent="0.3">
      <c r="B213" s="9"/>
      <c r="C213" s="10"/>
      <c r="D213" s="130" t="str">
        <f t="shared" ca="1" si="22"/>
        <v/>
      </c>
      <c r="E213" s="13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132" t="str">
        <f t="shared" ref="F213:F276" ca="1" si="28">IF($P$17=1,IF(D213="","",IF($H$5,IF(OR(D213=$H$8,$K$12&gt;ROUND((1+$K$5)*K212,0),ROUND((1+$K$5)*K212,0),$K$12),IF(OR(D213=$H$8,$K$12&gt;(1+$K$5)*K212),ROUND((1+$K$5)*K212,0),$K$12)),0)),"")</f>
        <v/>
      </c>
      <c r="G213" s="132" t="str">
        <f t="shared" ca="1" si="23"/>
        <v/>
      </c>
      <c r="H213" s="133" t="str">
        <f t="shared" ca="1" si="24"/>
        <v/>
      </c>
      <c r="I213" s="134" t="str">
        <f t="shared" ca="1" si="25"/>
        <v/>
      </c>
      <c r="J213" s="133" t="str">
        <f t="shared" ca="1" si="26"/>
        <v/>
      </c>
      <c r="K213" s="135" t="str">
        <f t="shared" ca="1" si="27"/>
        <v/>
      </c>
      <c r="L213" s="10"/>
      <c r="M213" s="9"/>
      <c r="N213" s="9"/>
      <c r="O213" s="9"/>
    </row>
    <row r="214" spans="2:15" x14ac:dyDescent="0.3">
      <c r="B214" s="9"/>
      <c r="C214" s="10"/>
      <c r="D214" s="130" t="str">
        <f t="shared" ca="1" si="22"/>
        <v/>
      </c>
      <c r="E214" s="13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132" t="str">
        <f t="shared" ca="1" si="28"/>
        <v/>
      </c>
      <c r="G214" s="132" t="str">
        <f t="shared" ca="1" si="23"/>
        <v/>
      </c>
      <c r="H214" s="133" t="str">
        <f t="shared" ca="1" si="24"/>
        <v/>
      </c>
      <c r="I214" s="134" t="str">
        <f t="shared" ca="1" si="25"/>
        <v/>
      </c>
      <c r="J214" s="133" t="str">
        <f t="shared" ca="1" si="26"/>
        <v/>
      </c>
      <c r="K214" s="135" t="str">
        <f t="shared" ca="1" si="27"/>
        <v/>
      </c>
      <c r="L214" s="10"/>
      <c r="M214" s="9"/>
      <c r="N214" s="9"/>
      <c r="O214" s="9"/>
    </row>
    <row r="215" spans="2:15" x14ac:dyDescent="0.3">
      <c r="B215" s="9"/>
      <c r="C215" s="10"/>
      <c r="D215" s="130" t="str">
        <f t="shared" ca="1" si="22"/>
        <v/>
      </c>
      <c r="E215" s="13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132" t="str">
        <f t="shared" ca="1" si="28"/>
        <v/>
      </c>
      <c r="G215" s="132" t="str">
        <f t="shared" ca="1" si="23"/>
        <v/>
      </c>
      <c r="H215" s="133" t="str">
        <f t="shared" ca="1" si="24"/>
        <v/>
      </c>
      <c r="I215" s="134" t="str">
        <f t="shared" ca="1" si="25"/>
        <v/>
      </c>
      <c r="J215" s="133" t="str">
        <f t="shared" ca="1" si="26"/>
        <v/>
      </c>
      <c r="K215" s="135" t="str">
        <f t="shared" ca="1" si="27"/>
        <v/>
      </c>
      <c r="L215" s="10"/>
      <c r="M215" s="9"/>
      <c r="N215" s="9"/>
      <c r="O215" s="9"/>
    </row>
    <row r="216" spans="2:15" x14ac:dyDescent="0.3">
      <c r="B216" s="9"/>
      <c r="C216" s="10"/>
      <c r="D216" s="130" t="str">
        <f t="shared" ca="1" si="22"/>
        <v/>
      </c>
      <c r="E216" s="13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132" t="str">
        <f t="shared" ca="1" si="28"/>
        <v/>
      </c>
      <c r="G216" s="132" t="str">
        <f t="shared" ca="1" si="23"/>
        <v/>
      </c>
      <c r="H216" s="133" t="str">
        <f t="shared" ca="1" si="24"/>
        <v/>
      </c>
      <c r="I216" s="134" t="str">
        <f t="shared" ca="1" si="25"/>
        <v/>
      </c>
      <c r="J216" s="133" t="str">
        <f t="shared" ca="1" si="26"/>
        <v/>
      </c>
      <c r="K216" s="135" t="str">
        <f t="shared" ca="1" si="27"/>
        <v/>
      </c>
      <c r="L216" s="10"/>
      <c r="M216" s="9"/>
      <c r="N216" s="9"/>
      <c r="O216" s="9"/>
    </row>
    <row r="217" spans="2:15" x14ac:dyDescent="0.3">
      <c r="B217" s="9"/>
      <c r="C217" s="10"/>
      <c r="D217" s="130" t="str">
        <f t="shared" ca="1" si="22"/>
        <v/>
      </c>
      <c r="E217" s="13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132" t="str">
        <f t="shared" ca="1" si="28"/>
        <v/>
      </c>
      <c r="G217" s="132" t="str">
        <f t="shared" ca="1" si="23"/>
        <v/>
      </c>
      <c r="H217" s="133" t="str">
        <f t="shared" ca="1" si="24"/>
        <v/>
      </c>
      <c r="I217" s="134" t="str">
        <f t="shared" ca="1" si="25"/>
        <v/>
      </c>
      <c r="J217" s="133" t="str">
        <f t="shared" ca="1" si="26"/>
        <v/>
      </c>
      <c r="K217" s="135" t="str">
        <f t="shared" ca="1" si="27"/>
        <v/>
      </c>
      <c r="L217" s="10"/>
      <c r="M217" s="9"/>
      <c r="N217" s="9"/>
      <c r="O217" s="9"/>
    </row>
    <row r="218" spans="2:15" x14ac:dyDescent="0.3">
      <c r="B218" s="9"/>
      <c r="C218" s="10"/>
      <c r="D218" s="130" t="str">
        <f t="shared" ca="1" si="22"/>
        <v/>
      </c>
      <c r="E218" s="13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132" t="str">
        <f t="shared" ca="1" si="28"/>
        <v/>
      </c>
      <c r="G218" s="132" t="str">
        <f t="shared" ca="1" si="23"/>
        <v/>
      </c>
      <c r="H218" s="133" t="str">
        <f t="shared" ca="1" si="24"/>
        <v/>
      </c>
      <c r="I218" s="134" t="str">
        <f t="shared" ca="1" si="25"/>
        <v/>
      </c>
      <c r="J218" s="133" t="str">
        <f t="shared" ca="1" si="26"/>
        <v/>
      </c>
      <c r="K218" s="135" t="str">
        <f t="shared" ca="1" si="27"/>
        <v/>
      </c>
      <c r="L218" s="10"/>
      <c r="M218" s="9"/>
      <c r="N218" s="9"/>
      <c r="O218" s="9"/>
    </row>
    <row r="219" spans="2:15" x14ac:dyDescent="0.3">
      <c r="B219" s="9"/>
      <c r="C219" s="10"/>
      <c r="D219" s="130" t="str">
        <f t="shared" ca="1" si="22"/>
        <v/>
      </c>
      <c r="E219" s="13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132" t="str">
        <f t="shared" ca="1" si="28"/>
        <v/>
      </c>
      <c r="G219" s="132" t="str">
        <f t="shared" ca="1" si="23"/>
        <v/>
      </c>
      <c r="H219" s="133" t="str">
        <f t="shared" ca="1" si="24"/>
        <v/>
      </c>
      <c r="I219" s="134" t="str">
        <f t="shared" ca="1" si="25"/>
        <v/>
      </c>
      <c r="J219" s="133" t="str">
        <f t="shared" ca="1" si="26"/>
        <v/>
      </c>
      <c r="K219" s="135" t="str">
        <f t="shared" ca="1" si="27"/>
        <v/>
      </c>
      <c r="L219" s="10"/>
      <c r="M219" s="9"/>
      <c r="N219" s="9"/>
      <c r="O219" s="9"/>
    </row>
    <row r="220" spans="2:15" x14ac:dyDescent="0.3">
      <c r="B220" s="9"/>
      <c r="C220" s="10"/>
      <c r="D220" s="130" t="str">
        <f t="shared" ca="1" si="22"/>
        <v/>
      </c>
      <c r="E220" s="13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132" t="str">
        <f t="shared" ca="1" si="28"/>
        <v/>
      </c>
      <c r="G220" s="132" t="str">
        <f t="shared" ca="1" si="23"/>
        <v/>
      </c>
      <c r="H220" s="133" t="str">
        <f t="shared" ca="1" si="24"/>
        <v/>
      </c>
      <c r="I220" s="134" t="str">
        <f t="shared" ca="1" si="25"/>
        <v/>
      </c>
      <c r="J220" s="133" t="str">
        <f t="shared" ca="1" si="26"/>
        <v/>
      </c>
      <c r="K220" s="135" t="str">
        <f t="shared" ca="1" si="27"/>
        <v/>
      </c>
      <c r="L220" s="10"/>
      <c r="M220" s="9"/>
      <c r="N220" s="9"/>
      <c r="O220" s="9"/>
    </row>
    <row r="221" spans="2:15" x14ac:dyDescent="0.3">
      <c r="B221" s="9"/>
      <c r="C221" s="10"/>
      <c r="D221" s="130" t="str">
        <f t="shared" ca="1" si="22"/>
        <v/>
      </c>
      <c r="E221" s="13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132" t="str">
        <f t="shared" ca="1" si="28"/>
        <v/>
      </c>
      <c r="G221" s="132" t="str">
        <f t="shared" ca="1" si="23"/>
        <v/>
      </c>
      <c r="H221" s="133" t="str">
        <f t="shared" ca="1" si="24"/>
        <v/>
      </c>
      <c r="I221" s="134" t="str">
        <f t="shared" ca="1" si="25"/>
        <v/>
      </c>
      <c r="J221" s="133" t="str">
        <f t="shared" ca="1" si="26"/>
        <v/>
      </c>
      <c r="K221" s="135" t="str">
        <f t="shared" ca="1" si="27"/>
        <v/>
      </c>
      <c r="L221" s="10"/>
      <c r="M221" s="9"/>
      <c r="N221" s="9"/>
      <c r="O221" s="9"/>
    </row>
    <row r="222" spans="2:15" x14ac:dyDescent="0.3">
      <c r="B222" s="9"/>
      <c r="C222" s="10"/>
      <c r="D222" s="130" t="str">
        <f t="shared" ca="1" si="22"/>
        <v/>
      </c>
      <c r="E222" s="13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132" t="str">
        <f t="shared" ca="1" si="28"/>
        <v/>
      </c>
      <c r="G222" s="132" t="str">
        <f t="shared" ca="1" si="23"/>
        <v/>
      </c>
      <c r="H222" s="133" t="str">
        <f t="shared" ca="1" si="24"/>
        <v/>
      </c>
      <c r="I222" s="134" t="str">
        <f t="shared" ca="1" si="25"/>
        <v/>
      </c>
      <c r="J222" s="133" t="str">
        <f t="shared" ca="1" si="26"/>
        <v/>
      </c>
      <c r="K222" s="135" t="str">
        <f t="shared" ca="1" si="27"/>
        <v/>
      </c>
      <c r="L222" s="10"/>
      <c r="M222" s="9"/>
      <c r="N222" s="9"/>
      <c r="O222" s="9"/>
    </row>
    <row r="223" spans="2:15" x14ac:dyDescent="0.3">
      <c r="B223" s="9"/>
      <c r="C223" s="10"/>
      <c r="D223" s="130" t="str">
        <f t="shared" ca="1" si="22"/>
        <v/>
      </c>
      <c r="E223" s="13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132" t="str">
        <f t="shared" ca="1" si="28"/>
        <v/>
      </c>
      <c r="G223" s="132" t="str">
        <f t="shared" ca="1" si="23"/>
        <v/>
      </c>
      <c r="H223" s="133" t="str">
        <f t="shared" ca="1" si="24"/>
        <v/>
      </c>
      <c r="I223" s="134" t="str">
        <f t="shared" ca="1" si="25"/>
        <v/>
      </c>
      <c r="J223" s="133" t="str">
        <f t="shared" ca="1" si="26"/>
        <v/>
      </c>
      <c r="K223" s="135" t="str">
        <f t="shared" ca="1" si="27"/>
        <v/>
      </c>
      <c r="L223" s="10"/>
      <c r="M223" s="9"/>
      <c r="N223" s="9"/>
      <c r="O223" s="9"/>
    </row>
    <row r="224" spans="2:15" x14ac:dyDescent="0.3">
      <c r="B224" s="9"/>
      <c r="C224" s="10"/>
      <c r="D224" s="130" t="str">
        <f t="shared" ca="1" si="22"/>
        <v/>
      </c>
      <c r="E224" s="13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132" t="str">
        <f t="shared" ca="1" si="28"/>
        <v/>
      </c>
      <c r="G224" s="132" t="str">
        <f t="shared" ca="1" si="23"/>
        <v/>
      </c>
      <c r="H224" s="133" t="str">
        <f t="shared" ca="1" si="24"/>
        <v/>
      </c>
      <c r="I224" s="134" t="str">
        <f t="shared" ca="1" si="25"/>
        <v/>
      </c>
      <c r="J224" s="133" t="str">
        <f t="shared" ca="1" si="26"/>
        <v/>
      </c>
      <c r="K224" s="135" t="str">
        <f t="shared" ca="1" si="27"/>
        <v/>
      </c>
      <c r="L224" s="10"/>
      <c r="M224" s="9"/>
      <c r="N224" s="9"/>
      <c r="O224" s="9"/>
    </row>
    <row r="225" spans="2:15" x14ac:dyDescent="0.3">
      <c r="B225" s="9"/>
      <c r="C225" s="10"/>
      <c r="D225" s="130" t="str">
        <f t="shared" ca="1" si="22"/>
        <v/>
      </c>
      <c r="E225" s="13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132" t="str">
        <f t="shared" ca="1" si="28"/>
        <v/>
      </c>
      <c r="G225" s="132" t="str">
        <f t="shared" ca="1" si="23"/>
        <v/>
      </c>
      <c r="H225" s="133" t="str">
        <f t="shared" ca="1" si="24"/>
        <v/>
      </c>
      <c r="I225" s="134" t="str">
        <f t="shared" ca="1" si="25"/>
        <v/>
      </c>
      <c r="J225" s="133" t="str">
        <f t="shared" ca="1" si="26"/>
        <v/>
      </c>
      <c r="K225" s="135" t="str">
        <f t="shared" ca="1" si="27"/>
        <v/>
      </c>
      <c r="L225" s="10"/>
      <c r="M225" s="9"/>
      <c r="N225" s="9"/>
      <c r="O225" s="9"/>
    </row>
    <row r="226" spans="2:15" x14ac:dyDescent="0.3">
      <c r="B226" s="9"/>
      <c r="C226" s="10"/>
      <c r="D226" s="130" t="str">
        <f t="shared" ca="1" si="22"/>
        <v/>
      </c>
      <c r="E226" s="13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132" t="str">
        <f t="shared" ca="1" si="28"/>
        <v/>
      </c>
      <c r="G226" s="132" t="str">
        <f t="shared" ca="1" si="23"/>
        <v/>
      </c>
      <c r="H226" s="133" t="str">
        <f t="shared" ca="1" si="24"/>
        <v/>
      </c>
      <c r="I226" s="134" t="str">
        <f t="shared" ca="1" si="25"/>
        <v/>
      </c>
      <c r="J226" s="133" t="str">
        <f t="shared" ca="1" si="26"/>
        <v/>
      </c>
      <c r="K226" s="135" t="str">
        <f t="shared" ca="1" si="27"/>
        <v/>
      </c>
      <c r="L226" s="10"/>
      <c r="M226" s="9"/>
      <c r="N226" s="9"/>
      <c r="O226" s="9"/>
    </row>
    <row r="227" spans="2:15" x14ac:dyDescent="0.3">
      <c r="B227" s="9"/>
      <c r="C227" s="10"/>
      <c r="D227" s="130" t="str">
        <f t="shared" ca="1" si="22"/>
        <v/>
      </c>
      <c r="E227" s="13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132" t="str">
        <f t="shared" ca="1" si="28"/>
        <v/>
      </c>
      <c r="G227" s="132" t="str">
        <f t="shared" ca="1" si="23"/>
        <v/>
      </c>
      <c r="H227" s="133" t="str">
        <f t="shared" ca="1" si="24"/>
        <v/>
      </c>
      <c r="I227" s="134" t="str">
        <f t="shared" ca="1" si="25"/>
        <v/>
      </c>
      <c r="J227" s="133" t="str">
        <f t="shared" ca="1" si="26"/>
        <v/>
      </c>
      <c r="K227" s="135" t="str">
        <f t="shared" ca="1" si="27"/>
        <v/>
      </c>
      <c r="L227" s="10"/>
      <c r="M227" s="9"/>
      <c r="N227" s="9"/>
      <c r="O227" s="9"/>
    </row>
    <row r="228" spans="2:15" x14ac:dyDescent="0.3">
      <c r="B228" s="9"/>
      <c r="C228" s="10"/>
      <c r="D228" s="130" t="str">
        <f t="shared" ca="1" si="22"/>
        <v/>
      </c>
      <c r="E228" s="13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132" t="str">
        <f t="shared" ca="1" si="28"/>
        <v/>
      </c>
      <c r="G228" s="132" t="str">
        <f t="shared" ca="1" si="23"/>
        <v/>
      </c>
      <c r="H228" s="133" t="str">
        <f t="shared" ca="1" si="24"/>
        <v/>
      </c>
      <c r="I228" s="134" t="str">
        <f t="shared" ca="1" si="25"/>
        <v/>
      </c>
      <c r="J228" s="133" t="str">
        <f t="shared" ca="1" si="26"/>
        <v/>
      </c>
      <c r="K228" s="135" t="str">
        <f t="shared" ca="1" si="27"/>
        <v/>
      </c>
      <c r="L228" s="10"/>
      <c r="M228" s="9"/>
      <c r="N228" s="9"/>
      <c r="O228" s="9"/>
    </row>
    <row r="229" spans="2:15" x14ac:dyDescent="0.3">
      <c r="B229" s="9"/>
      <c r="C229" s="10"/>
      <c r="D229" s="130" t="str">
        <f t="shared" ca="1" si="22"/>
        <v/>
      </c>
      <c r="E229" s="13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132" t="str">
        <f t="shared" ca="1" si="28"/>
        <v/>
      </c>
      <c r="G229" s="132" t="str">
        <f t="shared" ca="1" si="23"/>
        <v/>
      </c>
      <c r="H229" s="133" t="str">
        <f t="shared" ca="1" si="24"/>
        <v/>
      </c>
      <c r="I229" s="134" t="str">
        <f t="shared" ca="1" si="25"/>
        <v/>
      </c>
      <c r="J229" s="133" t="str">
        <f t="shared" ca="1" si="26"/>
        <v/>
      </c>
      <c r="K229" s="135" t="str">
        <f t="shared" ca="1" si="27"/>
        <v/>
      </c>
      <c r="L229" s="10"/>
      <c r="M229" s="9"/>
      <c r="N229" s="9"/>
      <c r="O229" s="9"/>
    </row>
    <row r="230" spans="2:15" x14ac:dyDescent="0.3">
      <c r="B230" s="9"/>
      <c r="C230" s="10"/>
      <c r="D230" s="130" t="str">
        <f t="shared" ca="1" si="22"/>
        <v/>
      </c>
      <c r="E230" s="13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132" t="str">
        <f t="shared" ca="1" si="28"/>
        <v/>
      </c>
      <c r="G230" s="132" t="str">
        <f t="shared" ca="1" si="23"/>
        <v/>
      </c>
      <c r="H230" s="133" t="str">
        <f t="shared" ca="1" si="24"/>
        <v/>
      </c>
      <c r="I230" s="134" t="str">
        <f t="shared" ca="1" si="25"/>
        <v/>
      </c>
      <c r="J230" s="133" t="str">
        <f t="shared" ca="1" si="26"/>
        <v/>
      </c>
      <c r="K230" s="135" t="str">
        <f t="shared" ca="1" si="27"/>
        <v/>
      </c>
      <c r="L230" s="10"/>
      <c r="M230" s="9"/>
      <c r="N230" s="9"/>
      <c r="O230" s="9"/>
    </row>
    <row r="231" spans="2:15" x14ac:dyDescent="0.3">
      <c r="B231" s="9"/>
      <c r="C231" s="10"/>
      <c r="D231" s="130" t="str">
        <f t="shared" ca="1" si="22"/>
        <v/>
      </c>
      <c r="E231" s="13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132" t="str">
        <f t="shared" ca="1" si="28"/>
        <v/>
      </c>
      <c r="G231" s="132" t="str">
        <f t="shared" ca="1" si="23"/>
        <v/>
      </c>
      <c r="H231" s="133" t="str">
        <f t="shared" ca="1" si="24"/>
        <v/>
      </c>
      <c r="I231" s="134" t="str">
        <f t="shared" ca="1" si="25"/>
        <v/>
      </c>
      <c r="J231" s="133" t="str">
        <f t="shared" ca="1" si="26"/>
        <v/>
      </c>
      <c r="K231" s="135" t="str">
        <f t="shared" ca="1" si="27"/>
        <v/>
      </c>
      <c r="L231" s="10"/>
      <c r="M231" s="9"/>
      <c r="N231" s="9"/>
      <c r="O231" s="9"/>
    </row>
    <row r="232" spans="2:15" x14ac:dyDescent="0.3">
      <c r="B232" s="9"/>
      <c r="C232" s="10"/>
      <c r="D232" s="130" t="str">
        <f t="shared" ca="1" si="22"/>
        <v/>
      </c>
      <c r="E232" s="13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132" t="str">
        <f t="shared" ca="1" si="28"/>
        <v/>
      </c>
      <c r="G232" s="132" t="str">
        <f t="shared" ca="1" si="23"/>
        <v/>
      </c>
      <c r="H232" s="133" t="str">
        <f t="shared" ca="1" si="24"/>
        <v/>
      </c>
      <c r="I232" s="134" t="str">
        <f t="shared" ca="1" si="25"/>
        <v/>
      </c>
      <c r="J232" s="133" t="str">
        <f t="shared" ca="1" si="26"/>
        <v/>
      </c>
      <c r="K232" s="135" t="str">
        <f t="shared" ca="1" si="27"/>
        <v/>
      </c>
      <c r="L232" s="10"/>
      <c r="M232" s="9"/>
      <c r="N232" s="9"/>
      <c r="O232" s="9"/>
    </row>
    <row r="233" spans="2:15" x14ac:dyDescent="0.3">
      <c r="B233" s="9"/>
      <c r="C233" s="10"/>
      <c r="D233" s="130" t="str">
        <f t="shared" ca="1" si="22"/>
        <v/>
      </c>
      <c r="E233" s="13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132" t="str">
        <f t="shared" ca="1" si="28"/>
        <v/>
      </c>
      <c r="G233" s="132" t="str">
        <f t="shared" ca="1" si="23"/>
        <v/>
      </c>
      <c r="H233" s="133" t="str">
        <f t="shared" ca="1" si="24"/>
        <v/>
      </c>
      <c r="I233" s="134" t="str">
        <f t="shared" ca="1" si="25"/>
        <v/>
      </c>
      <c r="J233" s="133" t="str">
        <f t="shared" ca="1" si="26"/>
        <v/>
      </c>
      <c r="K233" s="135" t="str">
        <f t="shared" ca="1" si="27"/>
        <v/>
      </c>
      <c r="L233" s="10"/>
      <c r="M233" s="9"/>
      <c r="N233" s="9"/>
      <c r="O233" s="9"/>
    </row>
    <row r="234" spans="2:15" x14ac:dyDescent="0.3">
      <c r="B234" s="9"/>
      <c r="C234" s="10"/>
      <c r="D234" s="130" t="str">
        <f t="shared" ca="1" si="22"/>
        <v/>
      </c>
      <c r="E234" s="13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132" t="str">
        <f t="shared" ca="1" si="28"/>
        <v/>
      </c>
      <c r="G234" s="132" t="str">
        <f t="shared" ca="1" si="23"/>
        <v/>
      </c>
      <c r="H234" s="133" t="str">
        <f t="shared" ca="1" si="24"/>
        <v/>
      </c>
      <c r="I234" s="134" t="str">
        <f t="shared" ca="1" si="25"/>
        <v/>
      </c>
      <c r="J234" s="133" t="str">
        <f t="shared" ca="1" si="26"/>
        <v/>
      </c>
      <c r="K234" s="135" t="str">
        <f t="shared" ca="1" si="27"/>
        <v/>
      </c>
      <c r="L234" s="10"/>
      <c r="M234" s="9"/>
      <c r="N234" s="9"/>
      <c r="O234" s="9"/>
    </row>
    <row r="235" spans="2:15" x14ac:dyDescent="0.3">
      <c r="B235" s="9"/>
      <c r="C235" s="10"/>
      <c r="D235" s="130" t="str">
        <f t="shared" ca="1" si="22"/>
        <v/>
      </c>
      <c r="E235" s="13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132" t="str">
        <f t="shared" ca="1" si="28"/>
        <v/>
      </c>
      <c r="G235" s="132" t="str">
        <f t="shared" ca="1" si="23"/>
        <v/>
      </c>
      <c r="H235" s="133" t="str">
        <f t="shared" ca="1" si="24"/>
        <v/>
      </c>
      <c r="I235" s="134" t="str">
        <f t="shared" ca="1" si="25"/>
        <v/>
      </c>
      <c r="J235" s="133" t="str">
        <f t="shared" ca="1" si="26"/>
        <v/>
      </c>
      <c r="K235" s="135" t="str">
        <f t="shared" ca="1" si="27"/>
        <v/>
      </c>
      <c r="L235" s="10"/>
      <c r="M235" s="9"/>
      <c r="N235" s="9"/>
      <c r="O235" s="9"/>
    </row>
    <row r="236" spans="2:15" x14ac:dyDescent="0.3">
      <c r="B236" s="9"/>
      <c r="C236" s="10"/>
      <c r="D236" s="130" t="str">
        <f t="shared" ca="1" si="22"/>
        <v/>
      </c>
      <c r="E236" s="13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132" t="str">
        <f t="shared" ca="1" si="28"/>
        <v/>
      </c>
      <c r="G236" s="132" t="str">
        <f t="shared" ca="1" si="23"/>
        <v/>
      </c>
      <c r="H236" s="133" t="str">
        <f t="shared" ca="1" si="24"/>
        <v/>
      </c>
      <c r="I236" s="134" t="str">
        <f t="shared" ca="1" si="25"/>
        <v/>
      </c>
      <c r="J236" s="133" t="str">
        <f t="shared" ca="1" si="26"/>
        <v/>
      </c>
      <c r="K236" s="135" t="str">
        <f t="shared" ca="1" si="27"/>
        <v/>
      </c>
      <c r="L236" s="10"/>
      <c r="M236" s="9"/>
      <c r="N236" s="9"/>
      <c r="O236" s="9"/>
    </row>
    <row r="237" spans="2:15" x14ac:dyDescent="0.3">
      <c r="B237" s="9"/>
      <c r="C237" s="10"/>
      <c r="D237" s="130" t="str">
        <f t="shared" ca="1" si="22"/>
        <v/>
      </c>
      <c r="E237" s="13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132" t="str">
        <f t="shared" ca="1" si="28"/>
        <v/>
      </c>
      <c r="G237" s="132" t="str">
        <f t="shared" ca="1" si="23"/>
        <v/>
      </c>
      <c r="H237" s="133" t="str">
        <f t="shared" ca="1" si="24"/>
        <v/>
      </c>
      <c r="I237" s="134" t="str">
        <f t="shared" ca="1" si="25"/>
        <v/>
      </c>
      <c r="J237" s="133" t="str">
        <f t="shared" ca="1" si="26"/>
        <v/>
      </c>
      <c r="K237" s="135" t="str">
        <f t="shared" ca="1" si="27"/>
        <v/>
      </c>
      <c r="L237" s="10"/>
      <c r="M237" s="9"/>
      <c r="N237" s="9"/>
      <c r="O237" s="9"/>
    </row>
    <row r="238" spans="2:15" x14ac:dyDescent="0.3">
      <c r="B238" s="9"/>
      <c r="C238" s="10"/>
      <c r="D238" s="130" t="str">
        <f t="shared" ca="1" si="22"/>
        <v/>
      </c>
      <c r="E238" s="13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132" t="str">
        <f t="shared" ca="1" si="28"/>
        <v/>
      </c>
      <c r="G238" s="132" t="str">
        <f t="shared" ca="1" si="23"/>
        <v/>
      </c>
      <c r="H238" s="133" t="str">
        <f t="shared" ca="1" si="24"/>
        <v/>
      </c>
      <c r="I238" s="134" t="str">
        <f t="shared" ca="1" si="25"/>
        <v/>
      </c>
      <c r="J238" s="133" t="str">
        <f t="shared" ca="1" si="26"/>
        <v/>
      </c>
      <c r="K238" s="135" t="str">
        <f t="shared" ca="1" si="27"/>
        <v/>
      </c>
      <c r="L238" s="10"/>
      <c r="M238" s="9"/>
      <c r="N238" s="9"/>
      <c r="O238" s="9"/>
    </row>
    <row r="239" spans="2:15" x14ac:dyDescent="0.3">
      <c r="B239" s="9"/>
      <c r="C239" s="10"/>
      <c r="D239" s="130" t="str">
        <f t="shared" ca="1" si="22"/>
        <v/>
      </c>
      <c r="E239" s="13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132" t="str">
        <f t="shared" ca="1" si="28"/>
        <v/>
      </c>
      <c r="G239" s="132" t="str">
        <f t="shared" ca="1" si="23"/>
        <v/>
      </c>
      <c r="H239" s="133" t="str">
        <f t="shared" ca="1" si="24"/>
        <v/>
      </c>
      <c r="I239" s="134" t="str">
        <f t="shared" ca="1" si="25"/>
        <v/>
      </c>
      <c r="J239" s="133" t="str">
        <f t="shared" ca="1" si="26"/>
        <v/>
      </c>
      <c r="K239" s="135" t="str">
        <f t="shared" ca="1" si="27"/>
        <v/>
      </c>
      <c r="L239" s="10"/>
      <c r="M239" s="9"/>
      <c r="N239" s="9"/>
      <c r="O239" s="9"/>
    </row>
    <row r="240" spans="2:15" x14ac:dyDescent="0.3">
      <c r="B240" s="9"/>
      <c r="C240" s="10"/>
      <c r="D240" s="130" t="str">
        <f t="shared" ca="1" si="22"/>
        <v/>
      </c>
      <c r="E240" s="13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132" t="str">
        <f t="shared" ca="1" si="28"/>
        <v/>
      </c>
      <c r="G240" s="132" t="str">
        <f t="shared" ca="1" si="23"/>
        <v/>
      </c>
      <c r="H240" s="133" t="str">
        <f t="shared" ca="1" si="24"/>
        <v/>
      </c>
      <c r="I240" s="134" t="str">
        <f t="shared" ca="1" si="25"/>
        <v/>
      </c>
      <c r="J240" s="133" t="str">
        <f t="shared" ca="1" si="26"/>
        <v/>
      </c>
      <c r="K240" s="135" t="str">
        <f t="shared" ca="1" si="27"/>
        <v/>
      </c>
      <c r="L240" s="10"/>
      <c r="M240" s="9"/>
      <c r="N240" s="9"/>
      <c r="O240" s="9"/>
    </row>
    <row r="241" spans="2:15" x14ac:dyDescent="0.3">
      <c r="B241" s="9"/>
      <c r="C241" s="10"/>
      <c r="D241" s="130" t="str">
        <f t="shared" ca="1" si="22"/>
        <v/>
      </c>
      <c r="E241" s="13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132" t="str">
        <f t="shared" ca="1" si="28"/>
        <v/>
      </c>
      <c r="G241" s="132" t="str">
        <f t="shared" ca="1" si="23"/>
        <v/>
      </c>
      <c r="H241" s="133" t="str">
        <f t="shared" ca="1" si="24"/>
        <v/>
      </c>
      <c r="I241" s="134" t="str">
        <f t="shared" ca="1" si="25"/>
        <v/>
      </c>
      <c r="J241" s="133" t="str">
        <f t="shared" ca="1" si="26"/>
        <v/>
      </c>
      <c r="K241" s="135" t="str">
        <f t="shared" ca="1" si="27"/>
        <v/>
      </c>
      <c r="L241" s="10"/>
      <c r="M241" s="9"/>
      <c r="N241" s="9"/>
      <c r="O241" s="9"/>
    </row>
    <row r="242" spans="2:15" x14ac:dyDescent="0.3">
      <c r="B242" s="9"/>
      <c r="C242" s="10"/>
      <c r="D242" s="130" t="str">
        <f t="shared" ca="1" si="22"/>
        <v/>
      </c>
      <c r="E242" s="13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132" t="str">
        <f t="shared" ca="1" si="28"/>
        <v/>
      </c>
      <c r="G242" s="132" t="str">
        <f t="shared" ca="1" si="23"/>
        <v/>
      </c>
      <c r="H242" s="133" t="str">
        <f t="shared" ca="1" si="24"/>
        <v/>
      </c>
      <c r="I242" s="134" t="str">
        <f t="shared" ca="1" si="25"/>
        <v/>
      </c>
      <c r="J242" s="133" t="str">
        <f t="shared" ca="1" si="26"/>
        <v/>
      </c>
      <c r="K242" s="135" t="str">
        <f t="shared" ca="1" si="27"/>
        <v/>
      </c>
      <c r="L242" s="10"/>
      <c r="M242" s="9"/>
      <c r="N242" s="9"/>
      <c r="O242" s="9"/>
    </row>
    <row r="243" spans="2:15" x14ac:dyDescent="0.3">
      <c r="B243" s="9"/>
      <c r="C243" s="10"/>
      <c r="D243" s="130" t="str">
        <f t="shared" ca="1" si="22"/>
        <v/>
      </c>
      <c r="E243" s="13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132" t="str">
        <f t="shared" ca="1" si="28"/>
        <v/>
      </c>
      <c r="G243" s="132" t="str">
        <f t="shared" ca="1" si="23"/>
        <v/>
      </c>
      <c r="H243" s="133" t="str">
        <f t="shared" ca="1" si="24"/>
        <v/>
      </c>
      <c r="I243" s="134" t="str">
        <f t="shared" ca="1" si="25"/>
        <v/>
      </c>
      <c r="J243" s="133" t="str">
        <f t="shared" ca="1" si="26"/>
        <v/>
      </c>
      <c r="K243" s="135" t="str">
        <f t="shared" ca="1" si="27"/>
        <v/>
      </c>
      <c r="L243" s="10"/>
      <c r="M243" s="9"/>
      <c r="N243" s="9"/>
      <c r="O243" s="9"/>
    </row>
    <row r="244" spans="2:15" x14ac:dyDescent="0.3">
      <c r="B244" s="9"/>
      <c r="C244" s="10"/>
      <c r="D244" s="130" t="str">
        <f t="shared" ca="1" si="22"/>
        <v/>
      </c>
      <c r="E244" s="13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132" t="str">
        <f t="shared" ca="1" si="28"/>
        <v/>
      </c>
      <c r="G244" s="132" t="str">
        <f t="shared" ca="1" si="23"/>
        <v/>
      </c>
      <c r="H244" s="133" t="str">
        <f t="shared" ca="1" si="24"/>
        <v/>
      </c>
      <c r="I244" s="134" t="str">
        <f t="shared" ca="1" si="25"/>
        <v/>
      </c>
      <c r="J244" s="133" t="str">
        <f t="shared" ca="1" si="26"/>
        <v/>
      </c>
      <c r="K244" s="135" t="str">
        <f t="shared" ca="1" si="27"/>
        <v/>
      </c>
      <c r="L244" s="10"/>
      <c r="M244" s="9"/>
      <c r="N244" s="9"/>
      <c r="O244" s="9"/>
    </row>
    <row r="245" spans="2:15" x14ac:dyDescent="0.3">
      <c r="B245" s="9"/>
      <c r="C245" s="10"/>
      <c r="D245" s="130" t="str">
        <f t="shared" ca="1" si="22"/>
        <v/>
      </c>
      <c r="E245" s="13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132" t="str">
        <f t="shared" ca="1" si="28"/>
        <v/>
      </c>
      <c r="G245" s="132" t="str">
        <f t="shared" ca="1" si="23"/>
        <v/>
      </c>
      <c r="H245" s="133" t="str">
        <f t="shared" ca="1" si="24"/>
        <v/>
      </c>
      <c r="I245" s="134" t="str">
        <f t="shared" ca="1" si="25"/>
        <v/>
      </c>
      <c r="J245" s="133" t="str">
        <f t="shared" ca="1" si="26"/>
        <v/>
      </c>
      <c r="K245" s="135" t="str">
        <f t="shared" ca="1" si="27"/>
        <v/>
      </c>
      <c r="L245" s="10"/>
      <c r="M245" s="9"/>
      <c r="N245" s="9"/>
      <c r="O245" s="9"/>
    </row>
    <row r="246" spans="2:15" x14ac:dyDescent="0.3">
      <c r="B246" s="9"/>
      <c r="C246" s="10"/>
      <c r="D246" s="130" t="str">
        <f t="shared" ca="1" si="22"/>
        <v/>
      </c>
      <c r="E246" s="13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132" t="str">
        <f t="shared" ca="1" si="28"/>
        <v/>
      </c>
      <c r="G246" s="132" t="str">
        <f t="shared" ca="1" si="23"/>
        <v/>
      </c>
      <c r="H246" s="133" t="str">
        <f t="shared" ca="1" si="24"/>
        <v/>
      </c>
      <c r="I246" s="134" t="str">
        <f t="shared" ca="1" si="25"/>
        <v/>
      </c>
      <c r="J246" s="133" t="str">
        <f t="shared" ca="1" si="26"/>
        <v/>
      </c>
      <c r="K246" s="135" t="str">
        <f t="shared" ca="1" si="27"/>
        <v/>
      </c>
      <c r="L246" s="10"/>
      <c r="M246" s="9"/>
      <c r="N246" s="9"/>
      <c r="O246" s="9"/>
    </row>
    <row r="247" spans="2:15" x14ac:dyDescent="0.3">
      <c r="B247" s="9"/>
      <c r="C247" s="10"/>
      <c r="D247" s="130" t="str">
        <f t="shared" ca="1" si="22"/>
        <v/>
      </c>
      <c r="E247" s="13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132" t="str">
        <f t="shared" ca="1" si="28"/>
        <v/>
      </c>
      <c r="G247" s="132" t="str">
        <f t="shared" ca="1" si="23"/>
        <v/>
      </c>
      <c r="H247" s="133" t="str">
        <f t="shared" ca="1" si="24"/>
        <v/>
      </c>
      <c r="I247" s="134" t="str">
        <f t="shared" ca="1" si="25"/>
        <v/>
      </c>
      <c r="J247" s="133" t="str">
        <f t="shared" ca="1" si="26"/>
        <v/>
      </c>
      <c r="K247" s="135" t="str">
        <f t="shared" ca="1" si="27"/>
        <v/>
      </c>
      <c r="L247" s="10"/>
      <c r="M247" s="9"/>
      <c r="N247" s="9"/>
      <c r="O247" s="9"/>
    </row>
    <row r="248" spans="2:15" x14ac:dyDescent="0.3">
      <c r="B248" s="9"/>
      <c r="C248" s="10"/>
      <c r="D248" s="130" t="str">
        <f t="shared" ca="1" si="22"/>
        <v/>
      </c>
      <c r="E248" s="13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132" t="str">
        <f t="shared" ca="1" si="28"/>
        <v/>
      </c>
      <c r="G248" s="132" t="str">
        <f t="shared" ca="1" si="23"/>
        <v/>
      </c>
      <c r="H248" s="133" t="str">
        <f t="shared" ca="1" si="24"/>
        <v/>
      </c>
      <c r="I248" s="134" t="str">
        <f t="shared" ca="1" si="25"/>
        <v/>
      </c>
      <c r="J248" s="133" t="str">
        <f t="shared" ca="1" si="26"/>
        <v/>
      </c>
      <c r="K248" s="135" t="str">
        <f t="shared" ca="1" si="27"/>
        <v/>
      </c>
      <c r="L248" s="10"/>
      <c r="M248" s="9"/>
      <c r="N248" s="9"/>
      <c r="O248" s="9"/>
    </row>
    <row r="249" spans="2:15" x14ac:dyDescent="0.3">
      <c r="B249" s="9"/>
      <c r="C249" s="10"/>
      <c r="D249" s="130" t="str">
        <f t="shared" ca="1" si="22"/>
        <v/>
      </c>
      <c r="E249" s="13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132" t="str">
        <f t="shared" ca="1" si="28"/>
        <v/>
      </c>
      <c r="G249" s="132" t="str">
        <f t="shared" ca="1" si="23"/>
        <v/>
      </c>
      <c r="H249" s="133" t="str">
        <f t="shared" ca="1" si="24"/>
        <v/>
      </c>
      <c r="I249" s="134" t="str">
        <f t="shared" ca="1" si="25"/>
        <v/>
      </c>
      <c r="J249" s="133" t="str">
        <f t="shared" ca="1" si="26"/>
        <v/>
      </c>
      <c r="K249" s="135" t="str">
        <f t="shared" ca="1" si="27"/>
        <v/>
      </c>
      <c r="L249" s="10"/>
      <c r="M249" s="9"/>
      <c r="N249" s="9"/>
      <c r="O249" s="9"/>
    </row>
    <row r="250" spans="2:15" x14ac:dyDescent="0.3">
      <c r="B250" s="9"/>
      <c r="C250" s="10"/>
      <c r="D250" s="130" t="str">
        <f t="shared" ca="1" si="22"/>
        <v/>
      </c>
      <c r="E250" s="13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132" t="str">
        <f t="shared" ca="1" si="28"/>
        <v/>
      </c>
      <c r="G250" s="132" t="str">
        <f t="shared" ca="1" si="23"/>
        <v/>
      </c>
      <c r="H250" s="133" t="str">
        <f t="shared" ca="1" si="24"/>
        <v/>
      </c>
      <c r="I250" s="134" t="str">
        <f t="shared" ca="1" si="25"/>
        <v/>
      </c>
      <c r="J250" s="133" t="str">
        <f t="shared" ca="1" si="26"/>
        <v/>
      </c>
      <c r="K250" s="135" t="str">
        <f t="shared" ca="1" si="27"/>
        <v/>
      </c>
      <c r="L250" s="10"/>
      <c r="M250" s="9"/>
      <c r="N250" s="9"/>
      <c r="O250" s="9"/>
    </row>
    <row r="251" spans="2:15" x14ac:dyDescent="0.3">
      <c r="B251" s="9"/>
      <c r="C251" s="10"/>
      <c r="D251" s="130" t="str">
        <f t="shared" ca="1" si="22"/>
        <v/>
      </c>
      <c r="E251" s="13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132" t="str">
        <f t="shared" ca="1" si="28"/>
        <v/>
      </c>
      <c r="G251" s="132" t="str">
        <f t="shared" ca="1" si="23"/>
        <v/>
      </c>
      <c r="H251" s="133" t="str">
        <f t="shared" ca="1" si="24"/>
        <v/>
      </c>
      <c r="I251" s="134" t="str">
        <f t="shared" ca="1" si="25"/>
        <v/>
      </c>
      <c r="J251" s="133" t="str">
        <f t="shared" ca="1" si="26"/>
        <v/>
      </c>
      <c r="K251" s="135" t="str">
        <f t="shared" ca="1" si="27"/>
        <v/>
      </c>
      <c r="L251" s="10"/>
      <c r="M251" s="9"/>
      <c r="N251" s="9"/>
      <c r="O251" s="9"/>
    </row>
    <row r="252" spans="2:15" x14ac:dyDescent="0.3">
      <c r="B252" s="9"/>
      <c r="C252" s="10"/>
      <c r="D252" s="130" t="str">
        <f t="shared" ca="1" si="22"/>
        <v/>
      </c>
      <c r="E252" s="13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132" t="str">
        <f t="shared" ca="1" si="28"/>
        <v/>
      </c>
      <c r="G252" s="132" t="str">
        <f t="shared" ca="1" si="23"/>
        <v/>
      </c>
      <c r="H252" s="133" t="str">
        <f t="shared" ca="1" si="24"/>
        <v/>
      </c>
      <c r="I252" s="134" t="str">
        <f t="shared" ca="1" si="25"/>
        <v/>
      </c>
      <c r="J252" s="133" t="str">
        <f t="shared" ca="1" si="26"/>
        <v/>
      </c>
      <c r="K252" s="135" t="str">
        <f t="shared" ca="1" si="27"/>
        <v/>
      </c>
      <c r="L252" s="10"/>
      <c r="M252" s="9"/>
      <c r="N252" s="9"/>
      <c r="O252" s="9"/>
    </row>
    <row r="253" spans="2:15" x14ac:dyDescent="0.3">
      <c r="B253" s="9"/>
      <c r="C253" s="10"/>
      <c r="D253" s="130" t="str">
        <f t="shared" ca="1" si="22"/>
        <v/>
      </c>
      <c r="E253" s="13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132" t="str">
        <f t="shared" ca="1" si="28"/>
        <v/>
      </c>
      <c r="G253" s="132" t="str">
        <f t="shared" ca="1" si="23"/>
        <v/>
      </c>
      <c r="H253" s="133" t="str">
        <f t="shared" ca="1" si="24"/>
        <v/>
      </c>
      <c r="I253" s="134" t="str">
        <f t="shared" ca="1" si="25"/>
        <v/>
      </c>
      <c r="J253" s="133" t="str">
        <f t="shared" ca="1" si="26"/>
        <v/>
      </c>
      <c r="K253" s="135" t="str">
        <f t="shared" ca="1" si="27"/>
        <v/>
      </c>
      <c r="L253" s="10"/>
      <c r="M253" s="9"/>
      <c r="N253" s="9"/>
      <c r="O253" s="9"/>
    </row>
    <row r="254" spans="2:15" x14ac:dyDescent="0.3">
      <c r="B254" s="9"/>
      <c r="C254" s="10"/>
      <c r="D254" s="130" t="str">
        <f t="shared" ca="1" si="22"/>
        <v/>
      </c>
      <c r="E254" s="13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132" t="str">
        <f t="shared" ca="1" si="28"/>
        <v/>
      </c>
      <c r="G254" s="132" t="str">
        <f t="shared" ca="1" si="23"/>
        <v/>
      </c>
      <c r="H254" s="133" t="str">
        <f t="shared" ca="1" si="24"/>
        <v/>
      </c>
      <c r="I254" s="134" t="str">
        <f t="shared" ca="1" si="25"/>
        <v/>
      </c>
      <c r="J254" s="133" t="str">
        <f t="shared" ca="1" si="26"/>
        <v/>
      </c>
      <c r="K254" s="135" t="str">
        <f t="shared" ca="1" si="27"/>
        <v/>
      </c>
      <c r="L254" s="10"/>
      <c r="M254" s="9"/>
      <c r="N254" s="9"/>
      <c r="O254" s="9"/>
    </row>
    <row r="255" spans="2:15" x14ac:dyDescent="0.3">
      <c r="B255" s="9"/>
      <c r="C255" s="10"/>
      <c r="D255" s="130" t="str">
        <f t="shared" ca="1" si="22"/>
        <v/>
      </c>
      <c r="E255" s="13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132" t="str">
        <f t="shared" ca="1" si="28"/>
        <v/>
      </c>
      <c r="G255" s="132" t="str">
        <f t="shared" ca="1" si="23"/>
        <v/>
      </c>
      <c r="H255" s="133" t="str">
        <f t="shared" ca="1" si="24"/>
        <v/>
      </c>
      <c r="I255" s="134" t="str">
        <f t="shared" ca="1" si="25"/>
        <v/>
      </c>
      <c r="J255" s="133" t="str">
        <f t="shared" ca="1" si="26"/>
        <v/>
      </c>
      <c r="K255" s="135" t="str">
        <f t="shared" ca="1" si="27"/>
        <v/>
      </c>
      <c r="L255" s="10"/>
      <c r="M255" s="9"/>
      <c r="N255" s="9"/>
      <c r="O255" s="9"/>
    </row>
    <row r="256" spans="2:15" x14ac:dyDescent="0.3">
      <c r="B256" s="9"/>
      <c r="C256" s="10"/>
      <c r="D256" s="130" t="str">
        <f t="shared" ca="1" si="22"/>
        <v/>
      </c>
      <c r="E256" s="13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132" t="str">
        <f t="shared" ca="1" si="28"/>
        <v/>
      </c>
      <c r="G256" s="132" t="str">
        <f t="shared" ca="1" si="23"/>
        <v/>
      </c>
      <c r="H256" s="133" t="str">
        <f t="shared" ca="1" si="24"/>
        <v/>
      </c>
      <c r="I256" s="134" t="str">
        <f t="shared" ca="1" si="25"/>
        <v/>
      </c>
      <c r="J256" s="133" t="str">
        <f t="shared" ca="1" si="26"/>
        <v/>
      </c>
      <c r="K256" s="135" t="str">
        <f t="shared" ca="1" si="27"/>
        <v/>
      </c>
      <c r="L256" s="10"/>
      <c r="M256" s="9"/>
      <c r="N256" s="9"/>
      <c r="O256" s="9"/>
    </row>
    <row r="257" spans="2:15" x14ac:dyDescent="0.3">
      <c r="B257" s="9"/>
      <c r="C257" s="10"/>
      <c r="D257" s="130" t="str">
        <f t="shared" ca="1" si="22"/>
        <v/>
      </c>
      <c r="E257" s="13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132" t="str">
        <f t="shared" ca="1" si="28"/>
        <v/>
      </c>
      <c r="G257" s="132" t="str">
        <f t="shared" ca="1" si="23"/>
        <v/>
      </c>
      <c r="H257" s="133" t="str">
        <f t="shared" ca="1" si="24"/>
        <v/>
      </c>
      <c r="I257" s="134" t="str">
        <f t="shared" ca="1" si="25"/>
        <v/>
      </c>
      <c r="J257" s="133" t="str">
        <f t="shared" ca="1" si="26"/>
        <v/>
      </c>
      <c r="K257" s="135" t="str">
        <f t="shared" ca="1" si="27"/>
        <v/>
      </c>
      <c r="L257" s="10"/>
      <c r="M257" s="9"/>
      <c r="N257" s="9"/>
      <c r="O257" s="9"/>
    </row>
    <row r="258" spans="2:15" x14ac:dyDescent="0.3">
      <c r="B258" s="9"/>
      <c r="C258" s="10"/>
      <c r="D258" s="130" t="str">
        <f t="shared" ca="1" si="22"/>
        <v/>
      </c>
      <c r="E258" s="13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132" t="str">
        <f t="shared" ca="1" si="28"/>
        <v/>
      </c>
      <c r="G258" s="132" t="str">
        <f t="shared" ca="1" si="23"/>
        <v/>
      </c>
      <c r="H258" s="133" t="str">
        <f t="shared" ca="1" si="24"/>
        <v/>
      </c>
      <c r="I258" s="134" t="str">
        <f t="shared" ca="1" si="25"/>
        <v/>
      </c>
      <c r="J258" s="133" t="str">
        <f t="shared" ca="1" si="26"/>
        <v/>
      </c>
      <c r="K258" s="135" t="str">
        <f t="shared" ca="1" si="27"/>
        <v/>
      </c>
      <c r="L258" s="10"/>
      <c r="M258" s="9"/>
      <c r="N258" s="9"/>
      <c r="O258" s="9"/>
    </row>
    <row r="259" spans="2:15" x14ac:dyDescent="0.3">
      <c r="B259" s="9"/>
      <c r="C259" s="10"/>
      <c r="D259" s="130" t="str">
        <f t="shared" ca="1" si="22"/>
        <v/>
      </c>
      <c r="E259" s="13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132" t="str">
        <f t="shared" ca="1" si="28"/>
        <v/>
      </c>
      <c r="G259" s="132" t="str">
        <f t="shared" ca="1" si="23"/>
        <v/>
      </c>
      <c r="H259" s="133" t="str">
        <f t="shared" ca="1" si="24"/>
        <v/>
      </c>
      <c r="I259" s="134" t="str">
        <f t="shared" ca="1" si="25"/>
        <v/>
      </c>
      <c r="J259" s="133" t="str">
        <f t="shared" ca="1" si="26"/>
        <v/>
      </c>
      <c r="K259" s="135" t="str">
        <f t="shared" ca="1" si="27"/>
        <v/>
      </c>
      <c r="L259" s="10"/>
      <c r="M259" s="9"/>
      <c r="N259" s="9"/>
      <c r="O259" s="9"/>
    </row>
    <row r="260" spans="2:15" x14ac:dyDescent="0.3">
      <c r="B260" s="9"/>
      <c r="C260" s="10"/>
      <c r="D260" s="130" t="str">
        <f t="shared" ca="1" si="22"/>
        <v/>
      </c>
      <c r="E260" s="13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132" t="str">
        <f t="shared" ca="1" si="28"/>
        <v/>
      </c>
      <c r="G260" s="132" t="str">
        <f t="shared" ca="1" si="23"/>
        <v/>
      </c>
      <c r="H260" s="133" t="str">
        <f t="shared" ca="1" si="24"/>
        <v/>
      </c>
      <c r="I260" s="134" t="str">
        <f t="shared" ca="1" si="25"/>
        <v/>
      </c>
      <c r="J260" s="133" t="str">
        <f t="shared" ca="1" si="26"/>
        <v/>
      </c>
      <c r="K260" s="135" t="str">
        <f t="shared" ca="1" si="27"/>
        <v/>
      </c>
      <c r="L260" s="10"/>
      <c r="M260" s="9"/>
      <c r="N260" s="9"/>
      <c r="O260" s="9"/>
    </row>
    <row r="261" spans="2:15" x14ac:dyDescent="0.3">
      <c r="B261" s="9"/>
      <c r="C261" s="10"/>
      <c r="D261" s="130" t="str">
        <f t="shared" ca="1" si="22"/>
        <v/>
      </c>
      <c r="E261" s="13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132" t="str">
        <f t="shared" ca="1" si="28"/>
        <v/>
      </c>
      <c r="G261" s="132" t="str">
        <f t="shared" ca="1" si="23"/>
        <v/>
      </c>
      <c r="H261" s="133" t="str">
        <f t="shared" ca="1" si="24"/>
        <v/>
      </c>
      <c r="I261" s="134" t="str">
        <f t="shared" ca="1" si="25"/>
        <v/>
      </c>
      <c r="J261" s="133" t="str">
        <f t="shared" ca="1" si="26"/>
        <v/>
      </c>
      <c r="K261" s="135" t="str">
        <f t="shared" ca="1" si="27"/>
        <v/>
      </c>
      <c r="L261" s="10"/>
      <c r="M261" s="9"/>
      <c r="N261" s="9"/>
      <c r="O261" s="9"/>
    </row>
    <row r="262" spans="2:15" x14ac:dyDescent="0.3">
      <c r="B262" s="9"/>
      <c r="C262" s="10"/>
      <c r="D262" s="130" t="str">
        <f t="shared" ca="1" si="22"/>
        <v/>
      </c>
      <c r="E262" s="13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132" t="str">
        <f t="shared" ca="1" si="28"/>
        <v/>
      </c>
      <c r="G262" s="132" t="str">
        <f t="shared" ca="1" si="23"/>
        <v/>
      </c>
      <c r="H262" s="133" t="str">
        <f t="shared" ca="1" si="24"/>
        <v/>
      </c>
      <c r="I262" s="134" t="str">
        <f t="shared" ca="1" si="25"/>
        <v/>
      </c>
      <c r="J262" s="133" t="str">
        <f t="shared" ca="1" si="26"/>
        <v/>
      </c>
      <c r="K262" s="135" t="str">
        <f t="shared" ca="1" si="27"/>
        <v/>
      </c>
      <c r="L262" s="10"/>
      <c r="M262" s="9"/>
      <c r="N262" s="9"/>
      <c r="O262" s="9"/>
    </row>
    <row r="263" spans="2:15" x14ac:dyDescent="0.3">
      <c r="B263" s="9"/>
      <c r="C263" s="10"/>
      <c r="D263" s="130" t="str">
        <f t="shared" ca="1" si="22"/>
        <v/>
      </c>
      <c r="E263" s="13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132" t="str">
        <f t="shared" ca="1" si="28"/>
        <v/>
      </c>
      <c r="G263" s="132" t="str">
        <f t="shared" ca="1" si="23"/>
        <v/>
      </c>
      <c r="H263" s="133" t="str">
        <f t="shared" ca="1" si="24"/>
        <v/>
      </c>
      <c r="I263" s="134" t="str">
        <f t="shared" ca="1" si="25"/>
        <v/>
      </c>
      <c r="J263" s="133" t="str">
        <f t="shared" ca="1" si="26"/>
        <v/>
      </c>
      <c r="K263" s="135" t="str">
        <f t="shared" ca="1" si="27"/>
        <v/>
      </c>
      <c r="L263" s="10"/>
      <c r="M263" s="9"/>
      <c r="N263" s="9"/>
      <c r="O263" s="9"/>
    </row>
    <row r="264" spans="2:15" x14ac:dyDescent="0.3">
      <c r="B264" s="9"/>
      <c r="C264" s="10"/>
      <c r="D264" s="130" t="str">
        <f t="shared" ca="1" si="22"/>
        <v/>
      </c>
      <c r="E264" s="13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132" t="str">
        <f t="shared" ca="1" si="28"/>
        <v/>
      </c>
      <c r="G264" s="132" t="str">
        <f t="shared" ca="1" si="23"/>
        <v/>
      </c>
      <c r="H264" s="133" t="str">
        <f t="shared" ca="1" si="24"/>
        <v/>
      </c>
      <c r="I264" s="134" t="str">
        <f t="shared" ca="1" si="25"/>
        <v/>
      </c>
      <c r="J264" s="133" t="str">
        <f t="shared" ca="1" si="26"/>
        <v/>
      </c>
      <c r="K264" s="135" t="str">
        <f t="shared" ca="1" si="27"/>
        <v/>
      </c>
      <c r="L264" s="10"/>
      <c r="M264" s="9"/>
      <c r="N264" s="9"/>
      <c r="O264" s="9"/>
    </row>
    <row r="265" spans="2:15" x14ac:dyDescent="0.3">
      <c r="B265" s="9"/>
      <c r="C265" s="10"/>
      <c r="D265" s="130" t="str">
        <f t="shared" ca="1" si="22"/>
        <v/>
      </c>
      <c r="E265" s="13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132" t="str">
        <f t="shared" ca="1" si="28"/>
        <v/>
      </c>
      <c r="G265" s="132" t="str">
        <f t="shared" ca="1" si="23"/>
        <v/>
      </c>
      <c r="H265" s="133" t="str">
        <f t="shared" ca="1" si="24"/>
        <v/>
      </c>
      <c r="I265" s="134" t="str">
        <f t="shared" ca="1" si="25"/>
        <v/>
      </c>
      <c r="J265" s="133" t="str">
        <f t="shared" ca="1" si="26"/>
        <v/>
      </c>
      <c r="K265" s="135" t="str">
        <f t="shared" ca="1" si="27"/>
        <v/>
      </c>
      <c r="L265" s="10"/>
      <c r="M265" s="9"/>
      <c r="N265" s="9"/>
      <c r="O265" s="9"/>
    </row>
    <row r="266" spans="2:15" x14ac:dyDescent="0.3">
      <c r="B266" s="9"/>
      <c r="C266" s="10"/>
      <c r="D266" s="130" t="str">
        <f t="shared" ca="1" si="22"/>
        <v/>
      </c>
      <c r="E266" s="13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132" t="str">
        <f t="shared" ca="1" si="28"/>
        <v/>
      </c>
      <c r="G266" s="132" t="str">
        <f t="shared" ca="1" si="23"/>
        <v/>
      </c>
      <c r="H266" s="133" t="str">
        <f t="shared" ca="1" si="24"/>
        <v/>
      </c>
      <c r="I266" s="134" t="str">
        <f t="shared" ca="1" si="25"/>
        <v/>
      </c>
      <c r="J266" s="133" t="str">
        <f t="shared" ca="1" si="26"/>
        <v/>
      </c>
      <c r="K266" s="135" t="str">
        <f t="shared" ca="1" si="27"/>
        <v/>
      </c>
      <c r="L266" s="10"/>
      <c r="M266" s="9"/>
      <c r="N266" s="9"/>
      <c r="O266" s="9"/>
    </row>
    <row r="267" spans="2:15" x14ac:dyDescent="0.3">
      <c r="B267" s="9"/>
      <c r="C267" s="10"/>
      <c r="D267" s="130" t="str">
        <f t="shared" ca="1" si="22"/>
        <v/>
      </c>
      <c r="E267" s="13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132" t="str">
        <f t="shared" ca="1" si="28"/>
        <v/>
      </c>
      <c r="G267" s="132" t="str">
        <f t="shared" ca="1" si="23"/>
        <v/>
      </c>
      <c r="H267" s="133" t="str">
        <f t="shared" ca="1" si="24"/>
        <v/>
      </c>
      <c r="I267" s="134" t="str">
        <f t="shared" ca="1" si="25"/>
        <v/>
      </c>
      <c r="J267" s="133" t="str">
        <f t="shared" ca="1" si="26"/>
        <v/>
      </c>
      <c r="K267" s="135" t="str">
        <f t="shared" ca="1" si="27"/>
        <v/>
      </c>
      <c r="L267" s="10"/>
      <c r="M267" s="9"/>
      <c r="N267" s="9"/>
      <c r="O267" s="9"/>
    </row>
    <row r="268" spans="2:15" x14ac:dyDescent="0.3">
      <c r="B268" s="9"/>
      <c r="C268" s="10"/>
      <c r="D268" s="130" t="str">
        <f t="shared" ca="1" si="22"/>
        <v/>
      </c>
      <c r="E268" s="13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132" t="str">
        <f t="shared" ca="1" si="28"/>
        <v/>
      </c>
      <c r="G268" s="132" t="str">
        <f t="shared" ca="1" si="23"/>
        <v/>
      </c>
      <c r="H268" s="133" t="str">
        <f t="shared" ca="1" si="24"/>
        <v/>
      </c>
      <c r="I268" s="134" t="str">
        <f t="shared" ca="1" si="25"/>
        <v/>
      </c>
      <c r="J268" s="133" t="str">
        <f t="shared" ca="1" si="26"/>
        <v/>
      </c>
      <c r="K268" s="135" t="str">
        <f t="shared" ca="1" si="27"/>
        <v/>
      </c>
      <c r="L268" s="10"/>
      <c r="M268" s="9"/>
      <c r="N268" s="9"/>
      <c r="O268" s="9"/>
    </row>
    <row r="269" spans="2:15" x14ac:dyDescent="0.3">
      <c r="B269" s="9"/>
      <c r="C269" s="10"/>
      <c r="D269" s="130" t="str">
        <f t="shared" ca="1" si="22"/>
        <v/>
      </c>
      <c r="E269" s="13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132" t="str">
        <f t="shared" ca="1" si="28"/>
        <v/>
      </c>
      <c r="G269" s="132" t="str">
        <f t="shared" ca="1" si="23"/>
        <v/>
      </c>
      <c r="H269" s="133" t="str">
        <f t="shared" ca="1" si="24"/>
        <v/>
      </c>
      <c r="I269" s="134" t="str">
        <f t="shared" ca="1" si="25"/>
        <v/>
      </c>
      <c r="J269" s="133" t="str">
        <f t="shared" ca="1" si="26"/>
        <v/>
      </c>
      <c r="K269" s="135" t="str">
        <f t="shared" ca="1" si="27"/>
        <v/>
      </c>
      <c r="L269" s="10"/>
      <c r="M269" s="9"/>
      <c r="N269" s="9"/>
      <c r="O269" s="9"/>
    </row>
    <row r="270" spans="2:15" x14ac:dyDescent="0.3">
      <c r="B270" s="9"/>
      <c r="C270" s="10"/>
      <c r="D270" s="130" t="str">
        <f t="shared" ca="1" si="22"/>
        <v/>
      </c>
      <c r="E270" s="13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132" t="str">
        <f t="shared" ca="1" si="28"/>
        <v/>
      </c>
      <c r="G270" s="132" t="str">
        <f t="shared" ca="1" si="23"/>
        <v/>
      </c>
      <c r="H270" s="133" t="str">
        <f t="shared" ca="1" si="24"/>
        <v/>
      </c>
      <c r="I270" s="134" t="str">
        <f t="shared" ca="1" si="25"/>
        <v/>
      </c>
      <c r="J270" s="133" t="str">
        <f t="shared" ca="1" si="26"/>
        <v/>
      </c>
      <c r="K270" s="135" t="str">
        <f t="shared" ca="1" si="27"/>
        <v/>
      </c>
      <c r="L270" s="10"/>
      <c r="M270" s="9"/>
      <c r="N270" s="9"/>
      <c r="O270" s="9"/>
    </row>
    <row r="271" spans="2:15" x14ac:dyDescent="0.3">
      <c r="B271" s="9"/>
      <c r="C271" s="10"/>
      <c r="D271" s="130" t="str">
        <f t="shared" ca="1" si="22"/>
        <v/>
      </c>
      <c r="E271" s="13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132" t="str">
        <f t="shared" ca="1" si="28"/>
        <v/>
      </c>
      <c r="G271" s="132" t="str">
        <f t="shared" ca="1" si="23"/>
        <v/>
      </c>
      <c r="H271" s="133" t="str">
        <f t="shared" ca="1" si="24"/>
        <v/>
      </c>
      <c r="I271" s="134" t="str">
        <f t="shared" ca="1" si="25"/>
        <v/>
      </c>
      <c r="J271" s="133" t="str">
        <f t="shared" ca="1" si="26"/>
        <v/>
      </c>
      <c r="K271" s="135" t="str">
        <f t="shared" ca="1" si="27"/>
        <v/>
      </c>
      <c r="L271" s="10"/>
      <c r="M271" s="9"/>
      <c r="N271" s="9"/>
      <c r="O271" s="9"/>
    </row>
    <row r="272" spans="2:15" x14ac:dyDescent="0.3">
      <c r="B272" s="9"/>
      <c r="C272" s="10"/>
      <c r="D272" s="130" t="str">
        <f t="shared" ca="1" si="22"/>
        <v/>
      </c>
      <c r="E272" s="13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132" t="str">
        <f t="shared" ca="1" si="28"/>
        <v/>
      </c>
      <c r="G272" s="132" t="str">
        <f t="shared" ca="1" si="23"/>
        <v/>
      </c>
      <c r="H272" s="133" t="str">
        <f t="shared" ca="1" si="24"/>
        <v/>
      </c>
      <c r="I272" s="134" t="str">
        <f t="shared" ca="1" si="25"/>
        <v/>
      </c>
      <c r="J272" s="133" t="str">
        <f t="shared" ca="1" si="26"/>
        <v/>
      </c>
      <c r="K272" s="135" t="str">
        <f t="shared" ca="1" si="27"/>
        <v/>
      </c>
      <c r="L272" s="10"/>
      <c r="M272" s="9"/>
      <c r="N272" s="9"/>
      <c r="O272" s="9"/>
    </row>
    <row r="273" spans="2:15" x14ac:dyDescent="0.3">
      <c r="B273" s="9"/>
      <c r="C273" s="10"/>
      <c r="D273" s="130" t="str">
        <f t="shared" ca="1" si="22"/>
        <v/>
      </c>
      <c r="E273" s="13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132" t="str">
        <f t="shared" ca="1" si="28"/>
        <v/>
      </c>
      <c r="G273" s="132" t="str">
        <f t="shared" ca="1" si="23"/>
        <v/>
      </c>
      <c r="H273" s="133" t="str">
        <f t="shared" ca="1" si="24"/>
        <v/>
      </c>
      <c r="I273" s="134" t="str">
        <f t="shared" ca="1" si="25"/>
        <v/>
      </c>
      <c r="J273" s="133" t="str">
        <f t="shared" ca="1" si="26"/>
        <v/>
      </c>
      <c r="K273" s="135" t="str">
        <f t="shared" ca="1" si="27"/>
        <v/>
      </c>
      <c r="L273" s="10"/>
      <c r="M273" s="9"/>
      <c r="N273" s="9"/>
      <c r="O273" s="9"/>
    </row>
    <row r="274" spans="2:15" x14ac:dyDescent="0.3">
      <c r="B274" s="9"/>
      <c r="C274" s="10"/>
      <c r="D274" s="130" t="str">
        <f t="shared" ca="1" si="22"/>
        <v/>
      </c>
      <c r="E274" s="13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132" t="str">
        <f t="shared" ca="1" si="28"/>
        <v/>
      </c>
      <c r="G274" s="132" t="str">
        <f t="shared" ca="1" si="23"/>
        <v/>
      </c>
      <c r="H274" s="133" t="str">
        <f t="shared" ca="1" si="24"/>
        <v/>
      </c>
      <c r="I274" s="134" t="str">
        <f t="shared" ca="1" si="25"/>
        <v/>
      </c>
      <c r="J274" s="133" t="str">
        <f t="shared" ca="1" si="26"/>
        <v/>
      </c>
      <c r="K274" s="135" t="str">
        <f t="shared" ca="1" si="27"/>
        <v/>
      </c>
      <c r="L274" s="10"/>
      <c r="M274" s="9"/>
      <c r="N274" s="9"/>
      <c r="O274" s="9"/>
    </row>
    <row r="275" spans="2:15" x14ac:dyDescent="0.3">
      <c r="B275" s="9"/>
      <c r="C275" s="10"/>
      <c r="D275" s="130" t="str">
        <f t="shared" ca="1" si="22"/>
        <v/>
      </c>
      <c r="E275" s="13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132" t="str">
        <f t="shared" ca="1" si="28"/>
        <v/>
      </c>
      <c r="G275" s="132" t="str">
        <f t="shared" ca="1" si="23"/>
        <v/>
      </c>
      <c r="H275" s="133" t="str">
        <f t="shared" ca="1" si="24"/>
        <v/>
      </c>
      <c r="I275" s="134" t="str">
        <f t="shared" ca="1" si="25"/>
        <v/>
      </c>
      <c r="J275" s="133" t="str">
        <f t="shared" ca="1" si="26"/>
        <v/>
      </c>
      <c r="K275" s="135" t="str">
        <f t="shared" ca="1" si="27"/>
        <v/>
      </c>
      <c r="L275" s="10"/>
      <c r="M275" s="9"/>
      <c r="N275" s="9"/>
      <c r="O275" s="9"/>
    </row>
    <row r="276" spans="2:15" x14ac:dyDescent="0.3">
      <c r="B276" s="9"/>
      <c r="C276" s="10"/>
      <c r="D276" s="130" t="str">
        <f t="shared" ref="D276:D339" ca="1" si="29">IF(K275="","",IF($H$5,IF(OR(D275&gt;=$H$8,ROUND(K275,2)&lt;=0),"",D275+1),IF(OR(D275&gt;=$H$8,K275&lt;=0),"",D275+1)))</f>
        <v/>
      </c>
      <c r="E276" s="13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132" t="str">
        <f t="shared" ca="1" si="28"/>
        <v/>
      </c>
      <c r="G276" s="132" t="str">
        <f t="shared" ref="G276:G339" ca="1" si="30">IF($P$17=0,"",IF(D276&lt;&gt;"",IF(AND(D276=1,$H$4=1),0,IF($H$5,ROUND($K$5*K275,0),$K$5*K275)),""))</f>
        <v/>
      </c>
      <c r="H276" s="133" t="str">
        <f t="shared" ref="H276:H339" ca="1" si="31">IF($P$17=1,IF(D276="","",IF(I276&lt;&gt;"",F276-G276+I276,F276-G276)),"")</f>
        <v/>
      </c>
      <c r="I276" s="134" t="str">
        <f t="shared" ref="I276:I339" ca="1" si="32">IF($P$17=1,IF(J276&gt;=F276,IF(D276&lt;$K$12,IF(AND(D276&lt;&gt;"",F276+($J$19-F276)&lt;K275),(J276-F276),IF(AND(D276&lt;&gt;"",J276=F276),0,IF(D276&lt;&gt;"",0,""))),""),0),"")</f>
        <v/>
      </c>
      <c r="J276" s="133" t="str">
        <f t="shared" ref="J276:J339" ca="1" si="33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135" t="str">
        <f t="shared" ref="K276:K339" ca="1" si="34">IF($P$17=1,IF(D276&lt;&gt;"",K275-H276,""),"")</f>
        <v/>
      </c>
      <c r="L276" s="10"/>
      <c r="M276" s="9"/>
      <c r="N276" s="9"/>
      <c r="O276" s="9"/>
    </row>
    <row r="277" spans="2:15" x14ac:dyDescent="0.3">
      <c r="B277" s="9"/>
      <c r="C277" s="10"/>
      <c r="D277" s="130" t="str">
        <f t="shared" ca="1" si="29"/>
        <v/>
      </c>
      <c r="E277" s="13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132" t="str">
        <f t="shared" ref="F277:F340" ca="1" si="35">IF($P$17=1,IF(D277="","",IF($H$5,IF(OR(D277=$H$8,$K$12&gt;ROUND((1+$K$5)*K276,0),ROUND((1+$K$5)*K276,0),$K$12),IF(OR(D277=$H$8,$K$12&gt;(1+$K$5)*K276),ROUND((1+$K$5)*K276,0),$K$12)),0)),"")</f>
        <v/>
      </c>
      <c r="G277" s="132" t="str">
        <f t="shared" ca="1" si="30"/>
        <v/>
      </c>
      <c r="H277" s="133" t="str">
        <f t="shared" ca="1" si="31"/>
        <v/>
      </c>
      <c r="I277" s="134" t="str">
        <f t="shared" ca="1" si="32"/>
        <v/>
      </c>
      <c r="J277" s="133" t="str">
        <f t="shared" ca="1" si="33"/>
        <v/>
      </c>
      <c r="K277" s="135" t="str">
        <f t="shared" ca="1" si="34"/>
        <v/>
      </c>
      <c r="L277" s="10"/>
      <c r="M277" s="9"/>
      <c r="N277" s="9"/>
      <c r="O277" s="9"/>
    </row>
    <row r="278" spans="2:15" x14ac:dyDescent="0.3">
      <c r="B278" s="9"/>
      <c r="C278" s="10"/>
      <c r="D278" s="130" t="str">
        <f t="shared" ca="1" si="29"/>
        <v/>
      </c>
      <c r="E278" s="13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132" t="str">
        <f t="shared" ca="1" si="35"/>
        <v/>
      </c>
      <c r="G278" s="132" t="str">
        <f t="shared" ca="1" si="30"/>
        <v/>
      </c>
      <c r="H278" s="133" t="str">
        <f t="shared" ca="1" si="31"/>
        <v/>
      </c>
      <c r="I278" s="134" t="str">
        <f t="shared" ca="1" si="32"/>
        <v/>
      </c>
      <c r="J278" s="133" t="str">
        <f t="shared" ca="1" si="33"/>
        <v/>
      </c>
      <c r="K278" s="135" t="str">
        <f t="shared" ca="1" si="34"/>
        <v/>
      </c>
      <c r="L278" s="10"/>
      <c r="M278" s="9"/>
      <c r="N278" s="9"/>
      <c r="O278" s="9"/>
    </row>
    <row r="279" spans="2:15" x14ac:dyDescent="0.3">
      <c r="B279" s="9"/>
      <c r="C279" s="10"/>
      <c r="D279" s="130" t="str">
        <f t="shared" ca="1" si="29"/>
        <v/>
      </c>
      <c r="E279" s="13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132" t="str">
        <f t="shared" ca="1" si="35"/>
        <v/>
      </c>
      <c r="G279" s="132" t="str">
        <f t="shared" ca="1" si="30"/>
        <v/>
      </c>
      <c r="H279" s="133" t="str">
        <f t="shared" ca="1" si="31"/>
        <v/>
      </c>
      <c r="I279" s="134" t="str">
        <f t="shared" ca="1" si="32"/>
        <v/>
      </c>
      <c r="J279" s="133" t="str">
        <f t="shared" ca="1" si="33"/>
        <v/>
      </c>
      <c r="K279" s="135" t="str">
        <f t="shared" ca="1" si="34"/>
        <v/>
      </c>
      <c r="L279" s="10"/>
      <c r="M279" s="9"/>
      <c r="N279" s="9"/>
      <c r="O279" s="9"/>
    </row>
    <row r="280" spans="2:15" x14ac:dyDescent="0.3">
      <c r="B280" s="9"/>
      <c r="C280" s="10"/>
      <c r="D280" s="130" t="str">
        <f t="shared" ca="1" si="29"/>
        <v/>
      </c>
      <c r="E280" s="13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132" t="str">
        <f t="shared" ca="1" si="35"/>
        <v/>
      </c>
      <c r="G280" s="132" t="str">
        <f t="shared" ca="1" si="30"/>
        <v/>
      </c>
      <c r="H280" s="133" t="str">
        <f t="shared" ca="1" si="31"/>
        <v/>
      </c>
      <c r="I280" s="134" t="str">
        <f t="shared" ca="1" si="32"/>
        <v/>
      </c>
      <c r="J280" s="133" t="str">
        <f t="shared" ca="1" si="33"/>
        <v/>
      </c>
      <c r="K280" s="135" t="str">
        <f t="shared" ca="1" si="34"/>
        <v/>
      </c>
      <c r="L280" s="10"/>
      <c r="M280" s="9"/>
      <c r="N280" s="9"/>
      <c r="O280" s="9"/>
    </row>
    <row r="281" spans="2:15" x14ac:dyDescent="0.3">
      <c r="B281" s="9"/>
      <c r="C281" s="10"/>
      <c r="D281" s="130" t="str">
        <f t="shared" ca="1" si="29"/>
        <v/>
      </c>
      <c r="E281" s="13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132" t="str">
        <f t="shared" ca="1" si="35"/>
        <v/>
      </c>
      <c r="G281" s="132" t="str">
        <f t="shared" ca="1" si="30"/>
        <v/>
      </c>
      <c r="H281" s="133" t="str">
        <f t="shared" ca="1" si="31"/>
        <v/>
      </c>
      <c r="I281" s="134" t="str">
        <f t="shared" ca="1" si="32"/>
        <v/>
      </c>
      <c r="J281" s="133" t="str">
        <f t="shared" ca="1" si="33"/>
        <v/>
      </c>
      <c r="K281" s="135" t="str">
        <f t="shared" ca="1" si="34"/>
        <v/>
      </c>
      <c r="L281" s="10"/>
      <c r="M281" s="9"/>
      <c r="N281" s="9"/>
      <c r="O281" s="9"/>
    </row>
    <row r="282" spans="2:15" x14ac:dyDescent="0.3">
      <c r="B282" s="9"/>
      <c r="C282" s="10"/>
      <c r="D282" s="130" t="str">
        <f t="shared" ca="1" si="29"/>
        <v/>
      </c>
      <c r="E282" s="13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132" t="str">
        <f t="shared" ca="1" si="35"/>
        <v/>
      </c>
      <c r="G282" s="132" t="str">
        <f t="shared" ca="1" si="30"/>
        <v/>
      </c>
      <c r="H282" s="133" t="str">
        <f t="shared" ca="1" si="31"/>
        <v/>
      </c>
      <c r="I282" s="134" t="str">
        <f t="shared" ca="1" si="32"/>
        <v/>
      </c>
      <c r="J282" s="133" t="str">
        <f t="shared" ca="1" si="33"/>
        <v/>
      </c>
      <c r="K282" s="135" t="str">
        <f t="shared" ca="1" si="34"/>
        <v/>
      </c>
      <c r="L282" s="10"/>
      <c r="M282" s="9"/>
      <c r="N282" s="9"/>
      <c r="O282" s="9"/>
    </row>
    <row r="283" spans="2:15" x14ac:dyDescent="0.3">
      <c r="B283" s="9"/>
      <c r="C283" s="10"/>
      <c r="D283" s="130" t="str">
        <f t="shared" ca="1" si="29"/>
        <v/>
      </c>
      <c r="E283" s="13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132" t="str">
        <f t="shared" ca="1" si="35"/>
        <v/>
      </c>
      <c r="G283" s="132" t="str">
        <f t="shared" ca="1" si="30"/>
        <v/>
      </c>
      <c r="H283" s="133" t="str">
        <f t="shared" ca="1" si="31"/>
        <v/>
      </c>
      <c r="I283" s="134" t="str">
        <f t="shared" ca="1" si="32"/>
        <v/>
      </c>
      <c r="J283" s="133" t="str">
        <f t="shared" ca="1" si="33"/>
        <v/>
      </c>
      <c r="K283" s="135" t="str">
        <f t="shared" ca="1" si="34"/>
        <v/>
      </c>
      <c r="L283" s="10"/>
      <c r="M283" s="9"/>
      <c r="N283" s="9"/>
      <c r="O283" s="9"/>
    </row>
    <row r="284" spans="2:15" x14ac:dyDescent="0.3">
      <c r="B284" s="9"/>
      <c r="C284" s="10"/>
      <c r="D284" s="130" t="str">
        <f t="shared" ca="1" si="29"/>
        <v/>
      </c>
      <c r="E284" s="13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132" t="str">
        <f t="shared" ca="1" si="35"/>
        <v/>
      </c>
      <c r="G284" s="132" t="str">
        <f t="shared" ca="1" si="30"/>
        <v/>
      </c>
      <c r="H284" s="133" t="str">
        <f t="shared" ca="1" si="31"/>
        <v/>
      </c>
      <c r="I284" s="134" t="str">
        <f t="shared" ca="1" si="32"/>
        <v/>
      </c>
      <c r="J284" s="133" t="str">
        <f t="shared" ca="1" si="33"/>
        <v/>
      </c>
      <c r="K284" s="135" t="str">
        <f t="shared" ca="1" si="34"/>
        <v/>
      </c>
      <c r="L284" s="10"/>
      <c r="M284" s="9"/>
      <c r="N284" s="9"/>
      <c r="O284" s="9"/>
    </row>
    <row r="285" spans="2:15" x14ac:dyDescent="0.3">
      <c r="B285" s="9"/>
      <c r="C285" s="10"/>
      <c r="D285" s="130" t="str">
        <f t="shared" ca="1" si="29"/>
        <v/>
      </c>
      <c r="E285" s="13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132" t="str">
        <f t="shared" ca="1" si="35"/>
        <v/>
      </c>
      <c r="G285" s="132" t="str">
        <f t="shared" ca="1" si="30"/>
        <v/>
      </c>
      <c r="H285" s="133" t="str">
        <f t="shared" ca="1" si="31"/>
        <v/>
      </c>
      <c r="I285" s="134" t="str">
        <f t="shared" ca="1" si="32"/>
        <v/>
      </c>
      <c r="J285" s="133" t="str">
        <f t="shared" ca="1" si="33"/>
        <v/>
      </c>
      <c r="K285" s="135" t="str">
        <f t="shared" ca="1" si="34"/>
        <v/>
      </c>
      <c r="L285" s="10"/>
      <c r="M285" s="9"/>
      <c r="N285" s="9"/>
      <c r="O285" s="9"/>
    </row>
    <row r="286" spans="2:15" x14ac:dyDescent="0.3">
      <c r="B286" s="9"/>
      <c r="C286" s="10"/>
      <c r="D286" s="130" t="str">
        <f t="shared" ca="1" si="29"/>
        <v/>
      </c>
      <c r="E286" s="13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132" t="str">
        <f t="shared" ca="1" si="35"/>
        <v/>
      </c>
      <c r="G286" s="132" t="str">
        <f t="shared" ca="1" si="30"/>
        <v/>
      </c>
      <c r="H286" s="133" t="str">
        <f t="shared" ca="1" si="31"/>
        <v/>
      </c>
      <c r="I286" s="134" t="str">
        <f t="shared" ca="1" si="32"/>
        <v/>
      </c>
      <c r="J286" s="133" t="str">
        <f t="shared" ca="1" si="33"/>
        <v/>
      </c>
      <c r="K286" s="135" t="str">
        <f t="shared" ca="1" si="34"/>
        <v/>
      </c>
      <c r="L286" s="10"/>
      <c r="M286" s="9"/>
      <c r="N286" s="9"/>
      <c r="O286" s="9"/>
    </row>
    <row r="287" spans="2:15" x14ac:dyDescent="0.3">
      <c r="B287" s="9"/>
      <c r="C287" s="10"/>
      <c r="D287" s="130" t="str">
        <f t="shared" ca="1" si="29"/>
        <v/>
      </c>
      <c r="E287" s="13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132" t="str">
        <f t="shared" ca="1" si="35"/>
        <v/>
      </c>
      <c r="G287" s="132" t="str">
        <f t="shared" ca="1" si="30"/>
        <v/>
      </c>
      <c r="H287" s="133" t="str">
        <f t="shared" ca="1" si="31"/>
        <v/>
      </c>
      <c r="I287" s="134" t="str">
        <f t="shared" ca="1" si="32"/>
        <v/>
      </c>
      <c r="J287" s="133" t="str">
        <f t="shared" ca="1" si="33"/>
        <v/>
      </c>
      <c r="K287" s="135" t="str">
        <f t="shared" ca="1" si="34"/>
        <v/>
      </c>
      <c r="L287" s="10"/>
      <c r="M287" s="9"/>
      <c r="N287" s="9"/>
      <c r="O287" s="9"/>
    </row>
    <row r="288" spans="2:15" x14ac:dyDescent="0.3">
      <c r="B288" s="9"/>
      <c r="C288" s="10"/>
      <c r="D288" s="130" t="str">
        <f t="shared" ca="1" si="29"/>
        <v/>
      </c>
      <c r="E288" s="13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132" t="str">
        <f t="shared" ca="1" si="35"/>
        <v/>
      </c>
      <c r="G288" s="132" t="str">
        <f t="shared" ca="1" si="30"/>
        <v/>
      </c>
      <c r="H288" s="133" t="str">
        <f t="shared" ca="1" si="31"/>
        <v/>
      </c>
      <c r="I288" s="134" t="str">
        <f t="shared" ca="1" si="32"/>
        <v/>
      </c>
      <c r="J288" s="133" t="str">
        <f t="shared" ca="1" si="33"/>
        <v/>
      </c>
      <c r="K288" s="135" t="str">
        <f t="shared" ca="1" si="34"/>
        <v/>
      </c>
      <c r="L288" s="10"/>
      <c r="M288" s="9"/>
      <c r="N288" s="9"/>
      <c r="O288" s="9"/>
    </row>
    <row r="289" spans="2:15" x14ac:dyDescent="0.3">
      <c r="B289" s="9"/>
      <c r="C289" s="10"/>
      <c r="D289" s="130" t="str">
        <f t="shared" ca="1" si="29"/>
        <v/>
      </c>
      <c r="E289" s="13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132" t="str">
        <f t="shared" ca="1" si="35"/>
        <v/>
      </c>
      <c r="G289" s="132" t="str">
        <f t="shared" ca="1" si="30"/>
        <v/>
      </c>
      <c r="H289" s="133" t="str">
        <f t="shared" ca="1" si="31"/>
        <v/>
      </c>
      <c r="I289" s="134" t="str">
        <f t="shared" ca="1" si="32"/>
        <v/>
      </c>
      <c r="J289" s="133" t="str">
        <f t="shared" ca="1" si="33"/>
        <v/>
      </c>
      <c r="K289" s="135" t="str">
        <f t="shared" ca="1" si="34"/>
        <v/>
      </c>
      <c r="L289" s="10"/>
      <c r="M289" s="9"/>
      <c r="N289" s="9"/>
      <c r="O289" s="9"/>
    </row>
    <row r="290" spans="2:15" x14ac:dyDescent="0.3">
      <c r="B290" s="9"/>
      <c r="C290" s="10"/>
      <c r="D290" s="130" t="str">
        <f t="shared" ca="1" si="29"/>
        <v/>
      </c>
      <c r="E290" s="13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132" t="str">
        <f t="shared" ca="1" si="35"/>
        <v/>
      </c>
      <c r="G290" s="132" t="str">
        <f t="shared" ca="1" si="30"/>
        <v/>
      </c>
      <c r="H290" s="133" t="str">
        <f t="shared" ca="1" si="31"/>
        <v/>
      </c>
      <c r="I290" s="134" t="str">
        <f t="shared" ca="1" si="32"/>
        <v/>
      </c>
      <c r="J290" s="133" t="str">
        <f t="shared" ca="1" si="33"/>
        <v/>
      </c>
      <c r="K290" s="135" t="str">
        <f t="shared" ca="1" si="34"/>
        <v/>
      </c>
      <c r="L290" s="10"/>
      <c r="M290" s="9"/>
      <c r="N290" s="9"/>
      <c r="O290" s="9"/>
    </row>
    <row r="291" spans="2:15" x14ac:dyDescent="0.3">
      <c r="B291" s="9"/>
      <c r="C291" s="10"/>
      <c r="D291" s="130" t="str">
        <f t="shared" ca="1" si="29"/>
        <v/>
      </c>
      <c r="E291" s="13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132" t="str">
        <f t="shared" ca="1" si="35"/>
        <v/>
      </c>
      <c r="G291" s="132" t="str">
        <f t="shared" ca="1" si="30"/>
        <v/>
      </c>
      <c r="H291" s="133" t="str">
        <f t="shared" ca="1" si="31"/>
        <v/>
      </c>
      <c r="I291" s="134" t="str">
        <f t="shared" ca="1" si="32"/>
        <v/>
      </c>
      <c r="J291" s="133" t="str">
        <f t="shared" ca="1" si="33"/>
        <v/>
      </c>
      <c r="K291" s="135" t="str">
        <f t="shared" ca="1" si="34"/>
        <v/>
      </c>
      <c r="L291" s="10"/>
      <c r="M291" s="9"/>
      <c r="N291" s="9"/>
      <c r="O291" s="9"/>
    </row>
    <row r="292" spans="2:15" x14ac:dyDescent="0.3">
      <c r="B292" s="9"/>
      <c r="C292" s="10"/>
      <c r="D292" s="130" t="str">
        <f t="shared" ca="1" si="29"/>
        <v/>
      </c>
      <c r="E292" s="13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132" t="str">
        <f t="shared" ca="1" si="35"/>
        <v/>
      </c>
      <c r="G292" s="132" t="str">
        <f t="shared" ca="1" si="30"/>
        <v/>
      </c>
      <c r="H292" s="133" t="str">
        <f t="shared" ca="1" si="31"/>
        <v/>
      </c>
      <c r="I292" s="134" t="str">
        <f t="shared" ca="1" si="32"/>
        <v/>
      </c>
      <c r="J292" s="133" t="str">
        <f t="shared" ca="1" si="33"/>
        <v/>
      </c>
      <c r="K292" s="135" t="str">
        <f t="shared" ca="1" si="34"/>
        <v/>
      </c>
      <c r="L292" s="10"/>
      <c r="M292" s="9"/>
      <c r="N292" s="9"/>
      <c r="O292" s="9"/>
    </row>
    <row r="293" spans="2:15" x14ac:dyDescent="0.3">
      <c r="B293" s="9"/>
      <c r="C293" s="10"/>
      <c r="D293" s="130" t="str">
        <f t="shared" ca="1" si="29"/>
        <v/>
      </c>
      <c r="E293" s="13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132" t="str">
        <f t="shared" ca="1" si="35"/>
        <v/>
      </c>
      <c r="G293" s="132" t="str">
        <f t="shared" ca="1" si="30"/>
        <v/>
      </c>
      <c r="H293" s="133" t="str">
        <f t="shared" ca="1" si="31"/>
        <v/>
      </c>
      <c r="I293" s="134" t="str">
        <f t="shared" ca="1" si="32"/>
        <v/>
      </c>
      <c r="J293" s="133" t="str">
        <f t="shared" ca="1" si="33"/>
        <v/>
      </c>
      <c r="K293" s="135" t="str">
        <f t="shared" ca="1" si="34"/>
        <v/>
      </c>
      <c r="L293" s="10"/>
      <c r="M293" s="9"/>
      <c r="N293" s="9"/>
      <c r="O293" s="9"/>
    </row>
    <row r="294" spans="2:15" x14ac:dyDescent="0.3">
      <c r="B294" s="9"/>
      <c r="C294" s="10"/>
      <c r="D294" s="130" t="str">
        <f t="shared" ca="1" si="29"/>
        <v/>
      </c>
      <c r="E294" s="13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132" t="str">
        <f t="shared" ca="1" si="35"/>
        <v/>
      </c>
      <c r="G294" s="132" t="str">
        <f t="shared" ca="1" si="30"/>
        <v/>
      </c>
      <c r="H294" s="133" t="str">
        <f t="shared" ca="1" si="31"/>
        <v/>
      </c>
      <c r="I294" s="134" t="str">
        <f t="shared" ca="1" si="32"/>
        <v/>
      </c>
      <c r="J294" s="133" t="str">
        <f t="shared" ca="1" si="33"/>
        <v/>
      </c>
      <c r="K294" s="135" t="str">
        <f t="shared" ca="1" si="34"/>
        <v/>
      </c>
      <c r="L294" s="10"/>
      <c r="M294" s="9"/>
      <c r="N294" s="9"/>
      <c r="O294" s="9"/>
    </row>
    <row r="295" spans="2:15" x14ac:dyDescent="0.3">
      <c r="B295" s="9"/>
      <c r="C295" s="10"/>
      <c r="D295" s="130" t="str">
        <f t="shared" ca="1" si="29"/>
        <v/>
      </c>
      <c r="E295" s="13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132" t="str">
        <f t="shared" ca="1" si="35"/>
        <v/>
      </c>
      <c r="G295" s="132" t="str">
        <f t="shared" ca="1" si="30"/>
        <v/>
      </c>
      <c r="H295" s="133" t="str">
        <f t="shared" ca="1" si="31"/>
        <v/>
      </c>
      <c r="I295" s="134" t="str">
        <f t="shared" ca="1" si="32"/>
        <v/>
      </c>
      <c r="J295" s="133" t="str">
        <f t="shared" ca="1" si="33"/>
        <v/>
      </c>
      <c r="K295" s="135" t="str">
        <f t="shared" ca="1" si="34"/>
        <v/>
      </c>
      <c r="L295" s="10"/>
      <c r="M295" s="9"/>
      <c r="N295" s="9"/>
      <c r="O295" s="9"/>
    </row>
    <row r="296" spans="2:15" x14ac:dyDescent="0.3">
      <c r="B296" s="9"/>
      <c r="C296" s="10"/>
      <c r="D296" s="130" t="str">
        <f t="shared" ca="1" si="29"/>
        <v/>
      </c>
      <c r="E296" s="13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132" t="str">
        <f t="shared" ca="1" si="35"/>
        <v/>
      </c>
      <c r="G296" s="132" t="str">
        <f t="shared" ca="1" si="30"/>
        <v/>
      </c>
      <c r="H296" s="133" t="str">
        <f t="shared" ca="1" si="31"/>
        <v/>
      </c>
      <c r="I296" s="134" t="str">
        <f t="shared" ca="1" si="32"/>
        <v/>
      </c>
      <c r="J296" s="133" t="str">
        <f t="shared" ca="1" si="33"/>
        <v/>
      </c>
      <c r="K296" s="135" t="str">
        <f t="shared" ca="1" si="34"/>
        <v/>
      </c>
      <c r="L296" s="10"/>
      <c r="M296" s="9"/>
      <c r="N296" s="9"/>
      <c r="O296" s="9"/>
    </row>
    <row r="297" spans="2:15" x14ac:dyDescent="0.3">
      <c r="B297" s="9"/>
      <c r="C297" s="10"/>
      <c r="D297" s="130" t="str">
        <f t="shared" ca="1" si="29"/>
        <v/>
      </c>
      <c r="E297" s="13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132" t="str">
        <f t="shared" ca="1" si="35"/>
        <v/>
      </c>
      <c r="G297" s="132" t="str">
        <f t="shared" ca="1" si="30"/>
        <v/>
      </c>
      <c r="H297" s="133" t="str">
        <f t="shared" ca="1" si="31"/>
        <v/>
      </c>
      <c r="I297" s="134" t="str">
        <f t="shared" ca="1" si="32"/>
        <v/>
      </c>
      <c r="J297" s="133" t="str">
        <f t="shared" ca="1" si="33"/>
        <v/>
      </c>
      <c r="K297" s="135" t="str">
        <f t="shared" ca="1" si="34"/>
        <v/>
      </c>
      <c r="L297" s="10"/>
      <c r="M297" s="9"/>
      <c r="N297" s="9"/>
      <c r="O297" s="9"/>
    </row>
    <row r="298" spans="2:15" x14ac:dyDescent="0.3">
      <c r="B298" s="9"/>
      <c r="C298" s="10"/>
      <c r="D298" s="130" t="str">
        <f t="shared" ca="1" si="29"/>
        <v/>
      </c>
      <c r="E298" s="13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132" t="str">
        <f t="shared" ca="1" si="35"/>
        <v/>
      </c>
      <c r="G298" s="132" t="str">
        <f t="shared" ca="1" si="30"/>
        <v/>
      </c>
      <c r="H298" s="133" t="str">
        <f t="shared" ca="1" si="31"/>
        <v/>
      </c>
      <c r="I298" s="134" t="str">
        <f t="shared" ca="1" si="32"/>
        <v/>
      </c>
      <c r="J298" s="133" t="str">
        <f t="shared" ca="1" si="33"/>
        <v/>
      </c>
      <c r="K298" s="135" t="str">
        <f t="shared" ca="1" si="34"/>
        <v/>
      </c>
      <c r="L298" s="10"/>
      <c r="M298" s="9"/>
      <c r="N298" s="9"/>
      <c r="O298" s="9"/>
    </row>
    <row r="299" spans="2:15" x14ac:dyDescent="0.3">
      <c r="B299" s="9"/>
      <c r="C299" s="10"/>
      <c r="D299" s="130" t="str">
        <f t="shared" ca="1" si="29"/>
        <v/>
      </c>
      <c r="E299" s="13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132" t="str">
        <f t="shared" ca="1" si="35"/>
        <v/>
      </c>
      <c r="G299" s="132" t="str">
        <f t="shared" ca="1" si="30"/>
        <v/>
      </c>
      <c r="H299" s="133" t="str">
        <f t="shared" ca="1" si="31"/>
        <v/>
      </c>
      <c r="I299" s="134" t="str">
        <f t="shared" ca="1" si="32"/>
        <v/>
      </c>
      <c r="J299" s="133" t="str">
        <f t="shared" ca="1" si="33"/>
        <v/>
      </c>
      <c r="K299" s="135" t="str">
        <f t="shared" ca="1" si="34"/>
        <v/>
      </c>
      <c r="L299" s="10"/>
      <c r="M299" s="9"/>
      <c r="N299" s="9"/>
      <c r="O299" s="9"/>
    </row>
    <row r="300" spans="2:15" x14ac:dyDescent="0.3">
      <c r="B300" s="9"/>
      <c r="C300" s="10"/>
      <c r="D300" s="130" t="str">
        <f t="shared" ca="1" si="29"/>
        <v/>
      </c>
      <c r="E300" s="13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132" t="str">
        <f t="shared" ca="1" si="35"/>
        <v/>
      </c>
      <c r="G300" s="132" t="str">
        <f t="shared" ca="1" si="30"/>
        <v/>
      </c>
      <c r="H300" s="133" t="str">
        <f t="shared" ca="1" si="31"/>
        <v/>
      </c>
      <c r="I300" s="134" t="str">
        <f t="shared" ca="1" si="32"/>
        <v/>
      </c>
      <c r="J300" s="133" t="str">
        <f t="shared" ca="1" si="33"/>
        <v/>
      </c>
      <c r="K300" s="135" t="str">
        <f t="shared" ca="1" si="34"/>
        <v/>
      </c>
      <c r="L300" s="10"/>
      <c r="M300" s="9"/>
      <c r="N300" s="9"/>
      <c r="O300" s="9"/>
    </row>
    <row r="301" spans="2:15" x14ac:dyDescent="0.3">
      <c r="B301" s="9"/>
      <c r="C301" s="10"/>
      <c r="D301" s="130" t="str">
        <f t="shared" ca="1" si="29"/>
        <v/>
      </c>
      <c r="E301" s="13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132" t="str">
        <f t="shared" ca="1" si="35"/>
        <v/>
      </c>
      <c r="G301" s="132" t="str">
        <f t="shared" ca="1" si="30"/>
        <v/>
      </c>
      <c r="H301" s="133" t="str">
        <f t="shared" ca="1" si="31"/>
        <v/>
      </c>
      <c r="I301" s="134" t="str">
        <f t="shared" ca="1" si="32"/>
        <v/>
      </c>
      <c r="J301" s="133" t="str">
        <f t="shared" ca="1" si="33"/>
        <v/>
      </c>
      <c r="K301" s="135" t="str">
        <f t="shared" ca="1" si="34"/>
        <v/>
      </c>
      <c r="L301" s="10"/>
      <c r="M301" s="9"/>
      <c r="N301" s="9"/>
      <c r="O301" s="9"/>
    </row>
    <row r="302" spans="2:15" x14ac:dyDescent="0.3">
      <c r="B302" s="9"/>
      <c r="C302" s="10"/>
      <c r="D302" s="130" t="str">
        <f t="shared" ca="1" si="29"/>
        <v/>
      </c>
      <c r="E302" s="13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132" t="str">
        <f t="shared" ca="1" si="35"/>
        <v/>
      </c>
      <c r="G302" s="132" t="str">
        <f t="shared" ca="1" si="30"/>
        <v/>
      </c>
      <c r="H302" s="133" t="str">
        <f t="shared" ca="1" si="31"/>
        <v/>
      </c>
      <c r="I302" s="134" t="str">
        <f t="shared" ca="1" si="32"/>
        <v/>
      </c>
      <c r="J302" s="133" t="str">
        <f t="shared" ca="1" si="33"/>
        <v/>
      </c>
      <c r="K302" s="135" t="str">
        <f t="shared" ca="1" si="34"/>
        <v/>
      </c>
      <c r="L302" s="10"/>
      <c r="M302" s="9"/>
      <c r="N302" s="9"/>
      <c r="O302" s="9"/>
    </row>
    <row r="303" spans="2:15" x14ac:dyDescent="0.3">
      <c r="B303" s="9"/>
      <c r="C303" s="10"/>
      <c r="D303" s="130" t="str">
        <f t="shared" ca="1" si="29"/>
        <v/>
      </c>
      <c r="E303" s="13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132" t="str">
        <f t="shared" ca="1" si="35"/>
        <v/>
      </c>
      <c r="G303" s="132" t="str">
        <f t="shared" ca="1" si="30"/>
        <v/>
      </c>
      <c r="H303" s="133" t="str">
        <f t="shared" ca="1" si="31"/>
        <v/>
      </c>
      <c r="I303" s="134" t="str">
        <f t="shared" ca="1" si="32"/>
        <v/>
      </c>
      <c r="J303" s="133" t="str">
        <f t="shared" ca="1" si="33"/>
        <v/>
      </c>
      <c r="K303" s="135" t="str">
        <f t="shared" ca="1" si="34"/>
        <v/>
      </c>
      <c r="L303" s="10"/>
      <c r="M303" s="9"/>
      <c r="N303" s="9"/>
      <c r="O303" s="9"/>
    </row>
    <row r="304" spans="2:15" x14ac:dyDescent="0.3">
      <c r="B304" s="9"/>
      <c r="C304" s="10"/>
      <c r="D304" s="130" t="str">
        <f t="shared" ca="1" si="29"/>
        <v/>
      </c>
      <c r="E304" s="13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132" t="str">
        <f t="shared" ca="1" si="35"/>
        <v/>
      </c>
      <c r="G304" s="132" t="str">
        <f t="shared" ca="1" si="30"/>
        <v/>
      </c>
      <c r="H304" s="133" t="str">
        <f t="shared" ca="1" si="31"/>
        <v/>
      </c>
      <c r="I304" s="134" t="str">
        <f t="shared" ca="1" si="32"/>
        <v/>
      </c>
      <c r="J304" s="133" t="str">
        <f t="shared" ca="1" si="33"/>
        <v/>
      </c>
      <c r="K304" s="135" t="str">
        <f t="shared" ca="1" si="34"/>
        <v/>
      </c>
      <c r="L304" s="10"/>
      <c r="M304" s="9"/>
      <c r="N304" s="9"/>
      <c r="O304" s="9"/>
    </row>
    <row r="305" spans="2:15" x14ac:dyDescent="0.3">
      <c r="B305" s="9"/>
      <c r="C305" s="10"/>
      <c r="D305" s="130" t="str">
        <f t="shared" ca="1" si="29"/>
        <v/>
      </c>
      <c r="E305" s="13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132" t="str">
        <f t="shared" ca="1" si="35"/>
        <v/>
      </c>
      <c r="G305" s="132" t="str">
        <f t="shared" ca="1" si="30"/>
        <v/>
      </c>
      <c r="H305" s="133" t="str">
        <f t="shared" ca="1" si="31"/>
        <v/>
      </c>
      <c r="I305" s="134" t="str">
        <f t="shared" ca="1" si="32"/>
        <v/>
      </c>
      <c r="J305" s="133" t="str">
        <f t="shared" ca="1" si="33"/>
        <v/>
      </c>
      <c r="K305" s="135" t="str">
        <f t="shared" ca="1" si="34"/>
        <v/>
      </c>
      <c r="L305" s="10"/>
      <c r="M305" s="9"/>
      <c r="N305" s="9"/>
      <c r="O305" s="9"/>
    </row>
    <row r="306" spans="2:15" x14ac:dyDescent="0.3">
      <c r="B306" s="9"/>
      <c r="C306" s="10"/>
      <c r="D306" s="130" t="str">
        <f t="shared" ca="1" si="29"/>
        <v/>
      </c>
      <c r="E306" s="13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132" t="str">
        <f t="shared" ca="1" si="35"/>
        <v/>
      </c>
      <c r="G306" s="132" t="str">
        <f t="shared" ca="1" si="30"/>
        <v/>
      </c>
      <c r="H306" s="133" t="str">
        <f t="shared" ca="1" si="31"/>
        <v/>
      </c>
      <c r="I306" s="134" t="str">
        <f t="shared" ca="1" si="32"/>
        <v/>
      </c>
      <c r="J306" s="133" t="str">
        <f t="shared" ca="1" si="33"/>
        <v/>
      </c>
      <c r="K306" s="135" t="str">
        <f t="shared" ca="1" si="34"/>
        <v/>
      </c>
      <c r="L306" s="10"/>
      <c r="M306" s="9"/>
      <c r="N306" s="9"/>
      <c r="O306" s="9"/>
    </row>
    <row r="307" spans="2:15" x14ac:dyDescent="0.3">
      <c r="B307" s="9"/>
      <c r="C307" s="10"/>
      <c r="D307" s="130" t="str">
        <f t="shared" ca="1" si="29"/>
        <v/>
      </c>
      <c r="E307" s="13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132" t="str">
        <f t="shared" ca="1" si="35"/>
        <v/>
      </c>
      <c r="G307" s="132" t="str">
        <f t="shared" ca="1" si="30"/>
        <v/>
      </c>
      <c r="H307" s="133" t="str">
        <f t="shared" ca="1" si="31"/>
        <v/>
      </c>
      <c r="I307" s="134" t="str">
        <f t="shared" ca="1" si="32"/>
        <v/>
      </c>
      <c r="J307" s="133" t="str">
        <f t="shared" ca="1" si="33"/>
        <v/>
      </c>
      <c r="K307" s="135" t="str">
        <f t="shared" ca="1" si="34"/>
        <v/>
      </c>
      <c r="L307" s="10"/>
      <c r="M307" s="9"/>
      <c r="N307" s="9"/>
      <c r="O307" s="9"/>
    </row>
    <row r="308" spans="2:15" x14ac:dyDescent="0.3">
      <c r="B308" s="9"/>
      <c r="C308" s="10"/>
      <c r="D308" s="130" t="str">
        <f t="shared" ca="1" si="29"/>
        <v/>
      </c>
      <c r="E308" s="13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132" t="str">
        <f t="shared" ca="1" si="35"/>
        <v/>
      </c>
      <c r="G308" s="132" t="str">
        <f t="shared" ca="1" si="30"/>
        <v/>
      </c>
      <c r="H308" s="133" t="str">
        <f t="shared" ca="1" si="31"/>
        <v/>
      </c>
      <c r="I308" s="134" t="str">
        <f t="shared" ca="1" si="32"/>
        <v/>
      </c>
      <c r="J308" s="133" t="str">
        <f t="shared" ca="1" si="33"/>
        <v/>
      </c>
      <c r="K308" s="135" t="str">
        <f t="shared" ca="1" si="34"/>
        <v/>
      </c>
      <c r="L308" s="10"/>
      <c r="M308" s="9"/>
      <c r="N308" s="9"/>
      <c r="O308" s="9"/>
    </row>
    <row r="309" spans="2:15" x14ac:dyDescent="0.3">
      <c r="B309" s="9"/>
      <c r="C309" s="10"/>
      <c r="D309" s="130" t="str">
        <f t="shared" ca="1" si="29"/>
        <v/>
      </c>
      <c r="E309" s="13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132" t="str">
        <f t="shared" ca="1" si="35"/>
        <v/>
      </c>
      <c r="G309" s="132" t="str">
        <f t="shared" ca="1" si="30"/>
        <v/>
      </c>
      <c r="H309" s="133" t="str">
        <f t="shared" ca="1" si="31"/>
        <v/>
      </c>
      <c r="I309" s="134" t="str">
        <f t="shared" ca="1" si="32"/>
        <v/>
      </c>
      <c r="J309" s="133" t="str">
        <f t="shared" ca="1" si="33"/>
        <v/>
      </c>
      <c r="K309" s="135" t="str">
        <f t="shared" ca="1" si="34"/>
        <v/>
      </c>
      <c r="L309" s="10"/>
      <c r="M309" s="9"/>
      <c r="N309" s="9"/>
      <c r="O309" s="9"/>
    </row>
    <row r="310" spans="2:15" x14ac:dyDescent="0.3">
      <c r="B310" s="9"/>
      <c r="C310" s="10"/>
      <c r="D310" s="130" t="str">
        <f t="shared" ca="1" si="29"/>
        <v/>
      </c>
      <c r="E310" s="13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132" t="str">
        <f t="shared" ca="1" si="35"/>
        <v/>
      </c>
      <c r="G310" s="132" t="str">
        <f t="shared" ca="1" si="30"/>
        <v/>
      </c>
      <c r="H310" s="133" t="str">
        <f t="shared" ca="1" si="31"/>
        <v/>
      </c>
      <c r="I310" s="134" t="str">
        <f t="shared" ca="1" si="32"/>
        <v/>
      </c>
      <c r="J310" s="133" t="str">
        <f t="shared" ca="1" si="33"/>
        <v/>
      </c>
      <c r="K310" s="135" t="str">
        <f t="shared" ca="1" si="34"/>
        <v/>
      </c>
      <c r="L310" s="10"/>
      <c r="M310" s="9"/>
      <c r="N310" s="9"/>
      <c r="O310" s="9"/>
    </row>
    <row r="311" spans="2:15" x14ac:dyDescent="0.3">
      <c r="B311" s="9"/>
      <c r="C311" s="10"/>
      <c r="D311" s="130" t="str">
        <f t="shared" ca="1" si="29"/>
        <v/>
      </c>
      <c r="E311" s="13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132" t="str">
        <f t="shared" ca="1" si="35"/>
        <v/>
      </c>
      <c r="G311" s="132" t="str">
        <f t="shared" ca="1" si="30"/>
        <v/>
      </c>
      <c r="H311" s="133" t="str">
        <f t="shared" ca="1" si="31"/>
        <v/>
      </c>
      <c r="I311" s="134" t="str">
        <f t="shared" ca="1" si="32"/>
        <v/>
      </c>
      <c r="J311" s="133" t="str">
        <f t="shared" ca="1" si="33"/>
        <v/>
      </c>
      <c r="K311" s="135" t="str">
        <f t="shared" ca="1" si="34"/>
        <v/>
      </c>
      <c r="L311" s="10"/>
      <c r="M311" s="9"/>
      <c r="N311" s="9"/>
      <c r="O311" s="9"/>
    </row>
    <row r="312" spans="2:15" x14ac:dyDescent="0.3">
      <c r="B312" s="9"/>
      <c r="C312" s="10"/>
      <c r="D312" s="130" t="str">
        <f t="shared" ca="1" si="29"/>
        <v/>
      </c>
      <c r="E312" s="13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132" t="str">
        <f t="shared" ca="1" si="35"/>
        <v/>
      </c>
      <c r="G312" s="132" t="str">
        <f t="shared" ca="1" si="30"/>
        <v/>
      </c>
      <c r="H312" s="133" t="str">
        <f t="shared" ca="1" si="31"/>
        <v/>
      </c>
      <c r="I312" s="134" t="str">
        <f t="shared" ca="1" si="32"/>
        <v/>
      </c>
      <c r="J312" s="133" t="str">
        <f t="shared" ca="1" si="33"/>
        <v/>
      </c>
      <c r="K312" s="135" t="str">
        <f t="shared" ca="1" si="34"/>
        <v/>
      </c>
      <c r="L312" s="10"/>
      <c r="M312" s="9"/>
      <c r="N312" s="9"/>
      <c r="O312" s="9"/>
    </row>
    <row r="313" spans="2:15" x14ac:dyDescent="0.3">
      <c r="B313" s="9"/>
      <c r="C313" s="10"/>
      <c r="D313" s="130" t="str">
        <f t="shared" ca="1" si="29"/>
        <v/>
      </c>
      <c r="E313" s="13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132" t="str">
        <f t="shared" ca="1" si="35"/>
        <v/>
      </c>
      <c r="G313" s="132" t="str">
        <f t="shared" ca="1" si="30"/>
        <v/>
      </c>
      <c r="H313" s="133" t="str">
        <f t="shared" ca="1" si="31"/>
        <v/>
      </c>
      <c r="I313" s="134" t="str">
        <f t="shared" ca="1" si="32"/>
        <v/>
      </c>
      <c r="J313" s="133" t="str">
        <f t="shared" ca="1" si="33"/>
        <v/>
      </c>
      <c r="K313" s="135" t="str">
        <f t="shared" ca="1" si="34"/>
        <v/>
      </c>
      <c r="L313" s="10"/>
      <c r="M313" s="9"/>
      <c r="N313" s="9"/>
      <c r="O313" s="9"/>
    </row>
    <row r="314" spans="2:15" x14ac:dyDescent="0.3">
      <c r="B314" s="9"/>
      <c r="C314" s="10"/>
      <c r="D314" s="130" t="str">
        <f t="shared" ca="1" si="29"/>
        <v/>
      </c>
      <c r="E314" s="13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132" t="str">
        <f t="shared" ca="1" si="35"/>
        <v/>
      </c>
      <c r="G314" s="132" t="str">
        <f t="shared" ca="1" si="30"/>
        <v/>
      </c>
      <c r="H314" s="133" t="str">
        <f t="shared" ca="1" si="31"/>
        <v/>
      </c>
      <c r="I314" s="134" t="str">
        <f t="shared" ca="1" si="32"/>
        <v/>
      </c>
      <c r="J314" s="133" t="str">
        <f t="shared" ca="1" si="33"/>
        <v/>
      </c>
      <c r="K314" s="135" t="str">
        <f t="shared" ca="1" si="34"/>
        <v/>
      </c>
      <c r="L314" s="10"/>
      <c r="M314" s="9"/>
      <c r="N314" s="9"/>
      <c r="O314" s="9"/>
    </row>
    <row r="315" spans="2:15" x14ac:dyDescent="0.3">
      <c r="B315" s="9"/>
      <c r="C315" s="10"/>
      <c r="D315" s="130" t="str">
        <f t="shared" ca="1" si="29"/>
        <v/>
      </c>
      <c r="E315" s="13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132" t="str">
        <f t="shared" ca="1" si="35"/>
        <v/>
      </c>
      <c r="G315" s="132" t="str">
        <f t="shared" ca="1" si="30"/>
        <v/>
      </c>
      <c r="H315" s="133" t="str">
        <f t="shared" ca="1" si="31"/>
        <v/>
      </c>
      <c r="I315" s="134" t="str">
        <f t="shared" ca="1" si="32"/>
        <v/>
      </c>
      <c r="J315" s="133" t="str">
        <f t="shared" ca="1" si="33"/>
        <v/>
      </c>
      <c r="K315" s="135" t="str">
        <f t="shared" ca="1" si="34"/>
        <v/>
      </c>
      <c r="L315" s="10"/>
      <c r="M315" s="9"/>
      <c r="N315" s="9"/>
      <c r="O315" s="9"/>
    </row>
    <row r="316" spans="2:15" x14ac:dyDescent="0.3">
      <c r="B316" s="9"/>
      <c r="C316" s="10"/>
      <c r="D316" s="130" t="str">
        <f t="shared" ca="1" si="29"/>
        <v/>
      </c>
      <c r="E316" s="13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132" t="str">
        <f t="shared" ca="1" si="35"/>
        <v/>
      </c>
      <c r="G316" s="132" t="str">
        <f t="shared" ca="1" si="30"/>
        <v/>
      </c>
      <c r="H316" s="133" t="str">
        <f t="shared" ca="1" si="31"/>
        <v/>
      </c>
      <c r="I316" s="134" t="str">
        <f t="shared" ca="1" si="32"/>
        <v/>
      </c>
      <c r="J316" s="133" t="str">
        <f t="shared" ca="1" si="33"/>
        <v/>
      </c>
      <c r="K316" s="135" t="str">
        <f t="shared" ca="1" si="34"/>
        <v/>
      </c>
      <c r="L316" s="10"/>
      <c r="M316" s="9"/>
      <c r="N316" s="9"/>
      <c r="O316" s="9"/>
    </row>
    <row r="317" spans="2:15" x14ac:dyDescent="0.3">
      <c r="B317" s="9"/>
      <c r="C317" s="10"/>
      <c r="D317" s="130" t="str">
        <f t="shared" ca="1" si="29"/>
        <v/>
      </c>
      <c r="E317" s="13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132" t="str">
        <f t="shared" ca="1" si="35"/>
        <v/>
      </c>
      <c r="G317" s="132" t="str">
        <f t="shared" ca="1" si="30"/>
        <v/>
      </c>
      <c r="H317" s="133" t="str">
        <f t="shared" ca="1" si="31"/>
        <v/>
      </c>
      <c r="I317" s="134" t="str">
        <f t="shared" ca="1" si="32"/>
        <v/>
      </c>
      <c r="J317" s="133" t="str">
        <f t="shared" ca="1" si="33"/>
        <v/>
      </c>
      <c r="K317" s="135" t="str">
        <f t="shared" ca="1" si="34"/>
        <v/>
      </c>
      <c r="L317" s="10"/>
      <c r="M317" s="9"/>
      <c r="N317" s="9"/>
      <c r="O317" s="9"/>
    </row>
    <row r="318" spans="2:15" x14ac:dyDescent="0.3">
      <c r="B318" s="9"/>
      <c r="C318" s="10"/>
      <c r="D318" s="130" t="str">
        <f t="shared" ca="1" si="29"/>
        <v/>
      </c>
      <c r="E318" s="13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132" t="str">
        <f t="shared" ca="1" si="35"/>
        <v/>
      </c>
      <c r="G318" s="132" t="str">
        <f t="shared" ca="1" si="30"/>
        <v/>
      </c>
      <c r="H318" s="133" t="str">
        <f t="shared" ca="1" si="31"/>
        <v/>
      </c>
      <c r="I318" s="134" t="str">
        <f t="shared" ca="1" si="32"/>
        <v/>
      </c>
      <c r="J318" s="133" t="str">
        <f t="shared" ca="1" si="33"/>
        <v/>
      </c>
      <c r="K318" s="135" t="str">
        <f t="shared" ca="1" si="34"/>
        <v/>
      </c>
      <c r="L318" s="10"/>
      <c r="M318" s="9"/>
      <c r="N318" s="9"/>
      <c r="O318" s="9"/>
    </row>
    <row r="319" spans="2:15" x14ac:dyDescent="0.3">
      <c r="B319" s="9"/>
      <c r="C319" s="10"/>
      <c r="D319" s="130" t="str">
        <f t="shared" ca="1" si="29"/>
        <v/>
      </c>
      <c r="E319" s="13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132" t="str">
        <f t="shared" ca="1" si="35"/>
        <v/>
      </c>
      <c r="G319" s="132" t="str">
        <f t="shared" ca="1" si="30"/>
        <v/>
      </c>
      <c r="H319" s="133" t="str">
        <f t="shared" ca="1" si="31"/>
        <v/>
      </c>
      <c r="I319" s="134" t="str">
        <f t="shared" ca="1" si="32"/>
        <v/>
      </c>
      <c r="J319" s="133" t="str">
        <f t="shared" ca="1" si="33"/>
        <v/>
      </c>
      <c r="K319" s="135" t="str">
        <f t="shared" ca="1" si="34"/>
        <v/>
      </c>
      <c r="L319" s="10"/>
      <c r="M319" s="9"/>
      <c r="N319" s="9"/>
      <c r="O319" s="9"/>
    </row>
    <row r="320" spans="2:15" x14ac:dyDescent="0.3">
      <c r="B320" s="9"/>
      <c r="C320" s="10"/>
      <c r="D320" s="130" t="str">
        <f t="shared" ca="1" si="29"/>
        <v/>
      </c>
      <c r="E320" s="13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132" t="str">
        <f t="shared" ca="1" si="35"/>
        <v/>
      </c>
      <c r="G320" s="132" t="str">
        <f t="shared" ca="1" si="30"/>
        <v/>
      </c>
      <c r="H320" s="133" t="str">
        <f t="shared" ca="1" si="31"/>
        <v/>
      </c>
      <c r="I320" s="134" t="str">
        <f t="shared" ca="1" si="32"/>
        <v/>
      </c>
      <c r="J320" s="133" t="str">
        <f t="shared" ca="1" si="33"/>
        <v/>
      </c>
      <c r="K320" s="135" t="str">
        <f t="shared" ca="1" si="34"/>
        <v/>
      </c>
      <c r="L320" s="10"/>
      <c r="M320" s="9"/>
      <c r="N320" s="9"/>
      <c r="O320" s="9"/>
    </row>
    <row r="321" spans="2:15" x14ac:dyDescent="0.3">
      <c r="B321" s="9"/>
      <c r="C321" s="10"/>
      <c r="D321" s="130" t="str">
        <f t="shared" ca="1" si="29"/>
        <v/>
      </c>
      <c r="E321" s="13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132" t="str">
        <f t="shared" ca="1" si="35"/>
        <v/>
      </c>
      <c r="G321" s="132" t="str">
        <f t="shared" ca="1" si="30"/>
        <v/>
      </c>
      <c r="H321" s="133" t="str">
        <f t="shared" ca="1" si="31"/>
        <v/>
      </c>
      <c r="I321" s="134" t="str">
        <f t="shared" ca="1" si="32"/>
        <v/>
      </c>
      <c r="J321" s="133" t="str">
        <f t="shared" ca="1" si="33"/>
        <v/>
      </c>
      <c r="K321" s="135" t="str">
        <f t="shared" ca="1" si="34"/>
        <v/>
      </c>
      <c r="L321" s="10"/>
      <c r="M321" s="9"/>
      <c r="N321" s="9"/>
      <c r="O321" s="9"/>
    </row>
    <row r="322" spans="2:15" x14ac:dyDescent="0.3">
      <c r="B322" s="9"/>
      <c r="C322" s="10"/>
      <c r="D322" s="130" t="str">
        <f t="shared" ca="1" si="29"/>
        <v/>
      </c>
      <c r="E322" s="13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132" t="str">
        <f t="shared" ca="1" si="35"/>
        <v/>
      </c>
      <c r="G322" s="132" t="str">
        <f t="shared" ca="1" si="30"/>
        <v/>
      </c>
      <c r="H322" s="133" t="str">
        <f t="shared" ca="1" si="31"/>
        <v/>
      </c>
      <c r="I322" s="134" t="str">
        <f t="shared" ca="1" si="32"/>
        <v/>
      </c>
      <c r="J322" s="133" t="str">
        <f t="shared" ca="1" si="33"/>
        <v/>
      </c>
      <c r="K322" s="135" t="str">
        <f t="shared" ca="1" si="34"/>
        <v/>
      </c>
      <c r="L322" s="10"/>
      <c r="M322" s="9"/>
      <c r="N322" s="9"/>
      <c r="O322" s="9"/>
    </row>
    <row r="323" spans="2:15" x14ac:dyDescent="0.3">
      <c r="B323" s="9"/>
      <c r="C323" s="10"/>
      <c r="D323" s="130" t="str">
        <f t="shared" ca="1" si="29"/>
        <v/>
      </c>
      <c r="E323" s="13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132" t="str">
        <f t="shared" ca="1" si="35"/>
        <v/>
      </c>
      <c r="G323" s="132" t="str">
        <f t="shared" ca="1" si="30"/>
        <v/>
      </c>
      <c r="H323" s="133" t="str">
        <f t="shared" ca="1" si="31"/>
        <v/>
      </c>
      <c r="I323" s="134" t="str">
        <f t="shared" ca="1" si="32"/>
        <v/>
      </c>
      <c r="J323" s="133" t="str">
        <f t="shared" ca="1" si="33"/>
        <v/>
      </c>
      <c r="K323" s="135" t="str">
        <f t="shared" ca="1" si="34"/>
        <v/>
      </c>
      <c r="L323" s="10"/>
      <c r="M323" s="9"/>
      <c r="N323" s="9"/>
      <c r="O323" s="9"/>
    </row>
    <row r="324" spans="2:15" x14ac:dyDescent="0.3">
      <c r="B324" s="9"/>
      <c r="C324" s="10"/>
      <c r="D324" s="130" t="str">
        <f t="shared" ca="1" si="29"/>
        <v/>
      </c>
      <c r="E324" s="13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132" t="str">
        <f t="shared" ca="1" si="35"/>
        <v/>
      </c>
      <c r="G324" s="132" t="str">
        <f t="shared" ca="1" si="30"/>
        <v/>
      </c>
      <c r="H324" s="133" t="str">
        <f t="shared" ca="1" si="31"/>
        <v/>
      </c>
      <c r="I324" s="134" t="str">
        <f t="shared" ca="1" si="32"/>
        <v/>
      </c>
      <c r="J324" s="133" t="str">
        <f t="shared" ca="1" si="33"/>
        <v/>
      </c>
      <c r="K324" s="135" t="str">
        <f t="shared" ca="1" si="34"/>
        <v/>
      </c>
      <c r="L324" s="10"/>
      <c r="M324" s="9"/>
      <c r="N324" s="9"/>
      <c r="O324" s="9"/>
    </row>
    <row r="325" spans="2:15" x14ac:dyDescent="0.3">
      <c r="B325" s="9"/>
      <c r="C325" s="10"/>
      <c r="D325" s="130" t="str">
        <f t="shared" ca="1" si="29"/>
        <v/>
      </c>
      <c r="E325" s="13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132" t="str">
        <f t="shared" ca="1" si="35"/>
        <v/>
      </c>
      <c r="G325" s="132" t="str">
        <f t="shared" ca="1" si="30"/>
        <v/>
      </c>
      <c r="H325" s="133" t="str">
        <f t="shared" ca="1" si="31"/>
        <v/>
      </c>
      <c r="I325" s="134" t="str">
        <f t="shared" ca="1" si="32"/>
        <v/>
      </c>
      <c r="J325" s="133" t="str">
        <f t="shared" ca="1" si="33"/>
        <v/>
      </c>
      <c r="K325" s="135" t="str">
        <f t="shared" ca="1" si="34"/>
        <v/>
      </c>
      <c r="L325" s="10"/>
      <c r="M325" s="9"/>
      <c r="N325" s="9"/>
      <c r="O325" s="9"/>
    </row>
    <row r="326" spans="2:15" x14ac:dyDescent="0.3">
      <c r="B326" s="9"/>
      <c r="C326" s="10"/>
      <c r="D326" s="130" t="str">
        <f t="shared" ca="1" si="29"/>
        <v/>
      </c>
      <c r="E326" s="13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132" t="str">
        <f t="shared" ca="1" si="35"/>
        <v/>
      </c>
      <c r="G326" s="132" t="str">
        <f t="shared" ca="1" si="30"/>
        <v/>
      </c>
      <c r="H326" s="133" t="str">
        <f t="shared" ca="1" si="31"/>
        <v/>
      </c>
      <c r="I326" s="134" t="str">
        <f t="shared" ca="1" si="32"/>
        <v/>
      </c>
      <c r="J326" s="133" t="str">
        <f t="shared" ca="1" si="33"/>
        <v/>
      </c>
      <c r="K326" s="135" t="str">
        <f t="shared" ca="1" si="34"/>
        <v/>
      </c>
      <c r="L326" s="10"/>
      <c r="M326" s="9"/>
      <c r="N326" s="9"/>
      <c r="O326" s="9"/>
    </row>
    <row r="327" spans="2:15" x14ac:dyDescent="0.3">
      <c r="B327" s="9"/>
      <c r="C327" s="10"/>
      <c r="D327" s="130" t="str">
        <f t="shared" ca="1" si="29"/>
        <v/>
      </c>
      <c r="E327" s="13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132" t="str">
        <f t="shared" ca="1" si="35"/>
        <v/>
      </c>
      <c r="G327" s="132" t="str">
        <f t="shared" ca="1" si="30"/>
        <v/>
      </c>
      <c r="H327" s="133" t="str">
        <f t="shared" ca="1" si="31"/>
        <v/>
      </c>
      <c r="I327" s="134" t="str">
        <f t="shared" ca="1" si="32"/>
        <v/>
      </c>
      <c r="J327" s="133" t="str">
        <f t="shared" ca="1" si="33"/>
        <v/>
      </c>
      <c r="K327" s="135" t="str">
        <f t="shared" ca="1" si="34"/>
        <v/>
      </c>
      <c r="L327" s="10"/>
      <c r="M327" s="9"/>
      <c r="N327" s="9"/>
      <c r="O327" s="9"/>
    </row>
    <row r="328" spans="2:15" x14ac:dyDescent="0.3">
      <c r="B328" s="9"/>
      <c r="C328" s="10"/>
      <c r="D328" s="130" t="str">
        <f t="shared" ca="1" si="29"/>
        <v/>
      </c>
      <c r="E328" s="13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132" t="str">
        <f t="shared" ca="1" si="35"/>
        <v/>
      </c>
      <c r="G328" s="132" t="str">
        <f t="shared" ca="1" si="30"/>
        <v/>
      </c>
      <c r="H328" s="133" t="str">
        <f t="shared" ca="1" si="31"/>
        <v/>
      </c>
      <c r="I328" s="134" t="str">
        <f t="shared" ca="1" si="32"/>
        <v/>
      </c>
      <c r="J328" s="133" t="str">
        <f t="shared" ca="1" si="33"/>
        <v/>
      </c>
      <c r="K328" s="135" t="str">
        <f t="shared" ca="1" si="34"/>
        <v/>
      </c>
      <c r="L328" s="10"/>
      <c r="M328" s="9"/>
      <c r="N328" s="9"/>
      <c r="O328" s="9"/>
    </row>
    <row r="329" spans="2:15" x14ac:dyDescent="0.3">
      <c r="B329" s="9"/>
      <c r="C329" s="10"/>
      <c r="D329" s="130" t="str">
        <f t="shared" ca="1" si="29"/>
        <v/>
      </c>
      <c r="E329" s="13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132" t="str">
        <f t="shared" ca="1" si="35"/>
        <v/>
      </c>
      <c r="G329" s="132" t="str">
        <f t="shared" ca="1" si="30"/>
        <v/>
      </c>
      <c r="H329" s="133" t="str">
        <f t="shared" ca="1" si="31"/>
        <v/>
      </c>
      <c r="I329" s="134" t="str">
        <f t="shared" ca="1" si="32"/>
        <v/>
      </c>
      <c r="J329" s="133" t="str">
        <f t="shared" ca="1" si="33"/>
        <v/>
      </c>
      <c r="K329" s="135" t="str">
        <f t="shared" ca="1" si="34"/>
        <v/>
      </c>
      <c r="L329" s="10"/>
      <c r="M329" s="9"/>
      <c r="N329" s="9"/>
      <c r="O329" s="9"/>
    </row>
    <row r="330" spans="2:15" x14ac:dyDescent="0.3">
      <c r="B330" s="9"/>
      <c r="C330" s="10"/>
      <c r="D330" s="130" t="str">
        <f t="shared" ca="1" si="29"/>
        <v/>
      </c>
      <c r="E330" s="13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132" t="str">
        <f t="shared" ca="1" si="35"/>
        <v/>
      </c>
      <c r="G330" s="132" t="str">
        <f t="shared" ca="1" si="30"/>
        <v/>
      </c>
      <c r="H330" s="133" t="str">
        <f t="shared" ca="1" si="31"/>
        <v/>
      </c>
      <c r="I330" s="134" t="str">
        <f t="shared" ca="1" si="32"/>
        <v/>
      </c>
      <c r="J330" s="133" t="str">
        <f t="shared" ca="1" si="33"/>
        <v/>
      </c>
      <c r="K330" s="135" t="str">
        <f t="shared" ca="1" si="34"/>
        <v/>
      </c>
      <c r="L330" s="10"/>
      <c r="M330" s="9"/>
      <c r="N330" s="9"/>
      <c r="O330" s="9"/>
    </row>
    <row r="331" spans="2:15" x14ac:dyDescent="0.3">
      <c r="B331" s="9"/>
      <c r="C331" s="10"/>
      <c r="D331" s="130" t="str">
        <f t="shared" ca="1" si="29"/>
        <v/>
      </c>
      <c r="E331" s="13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132" t="str">
        <f t="shared" ca="1" si="35"/>
        <v/>
      </c>
      <c r="G331" s="132" t="str">
        <f t="shared" ca="1" si="30"/>
        <v/>
      </c>
      <c r="H331" s="133" t="str">
        <f t="shared" ca="1" si="31"/>
        <v/>
      </c>
      <c r="I331" s="134" t="str">
        <f t="shared" ca="1" si="32"/>
        <v/>
      </c>
      <c r="J331" s="133" t="str">
        <f t="shared" ca="1" si="33"/>
        <v/>
      </c>
      <c r="K331" s="135" t="str">
        <f t="shared" ca="1" si="34"/>
        <v/>
      </c>
      <c r="L331" s="10"/>
      <c r="M331" s="9"/>
      <c r="N331" s="9"/>
      <c r="O331" s="9"/>
    </row>
    <row r="332" spans="2:15" x14ac:dyDescent="0.3">
      <c r="B332" s="9"/>
      <c r="C332" s="10"/>
      <c r="D332" s="130" t="str">
        <f t="shared" ca="1" si="29"/>
        <v/>
      </c>
      <c r="E332" s="13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132" t="str">
        <f t="shared" ca="1" si="35"/>
        <v/>
      </c>
      <c r="G332" s="132" t="str">
        <f t="shared" ca="1" si="30"/>
        <v/>
      </c>
      <c r="H332" s="133" t="str">
        <f t="shared" ca="1" si="31"/>
        <v/>
      </c>
      <c r="I332" s="134" t="str">
        <f t="shared" ca="1" si="32"/>
        <v/>
      </c>
      <c r="J332" s="133" t="str">
        <f t="shared" ca="1" si="33"/>
        <v/>
      </c>
      <c r="K332" s="135" t="str">
        <f t="shared" ca="1" si="34"/>
        <v/>
      </c>
      <c r="L332" s="10"/>
      <c r="M332" s="9"/>
      <c r="N332" s="9"/>
      <c r="O332" s="9"/>
    </row>
    <row r="333" spans="2:15" x14ac:dyDescent="0.3">
      <c r="B333" s="9"/>
      <c r="C333" s="10"/>
      <c r="D333" s="130" t="str">
        <f t="shared" ca="1" si="29"/>
        <v/>
      </c>
      <c r="E333" s="13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132" t="str">
        <f t="shared" ca="1" si="35"/>
        <v/>
      </c>
      <c r="G333" s="132" t="str">
        <f t="shared" ca="1" si="30"/>
        <v/>
      </c>
      <c r="H333" s="133" t="str">
        <f t="shared" ca="1" si="31"/>
        <v/>
      </c>
      <c r="I333" s="134" t="str">
        <f t="shared" ca="1" si="32"/>
        <v/>
      </c>
      <c r="J333" s="133" t="str">
        <f t="shared" ca="1" si="33"/>
        <v/>
      </c>
      <c r="K333" s="135" t="str">
        <f t="shared" ca="1" si="34"/>
        <v/>
      </c>
      <c r="L333" s="10"/>
      <c r="M333" s="9"/>
      <c r="N333" s="9"/>
      <c r="O333" s="9"/>
    </row>
    <row r="334" spans="2:15" x14ac:dyDescent="0.3">
      <c r="B334" s="9"/>
      <c r="C334" s="10"/>
      <c r="D334" s="130" t="str">
        <f t="shared" ca="1" si="29"/>
        <v/>
      </c>
      <c r="E334" s="13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132" t="str">
        <f t="shared" ca="1" si="35"/>
        <v/>
      </c>
      <c r="G334" s="132" t="str">
        <f t="shared" ca="1" si="30"/>
        <v/>
      </c>
      <c r="H334" s="133" t="str">
        <f t="shared" ca="1" si="31"/>
        <v/>
      </c>
      <c r="I334" s="134" t="str">
        <f t="shared" ca="1" si="32"/>
        <v/>
      </c>
      <c r="J334" s="133" t="str">
        <f t="shared" ca="1" si="33"/>
        <v/>
      </c>
      <c r="K334" s="135" t="str">
        <f t="shared" ca="1" si="34"/>
        <v/>
      </c>
      <c r="L334" s="10"/>
      <c r="M334" s="9"/>
      <c r="N334" s="9"/>
      <c r="O334" s="9"/>
    </row>
    <row r="335" spans="2:15" x14ac:dyDescent="0.3">
      <c r="B335" s="9"/>
      <c r="C335" s="10"/>
      <c r="D335" s="130" t="str">
        <f t="shared" ca="1" si="29"/>
        <v/>
      </c>
      <c r="E335" s="13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132" t="str">
        <f t="shared" ca="1" si="35"/>
        <v/>
      </c>
      <c r="G335" s="132" t="str">
        <f t="shared" ca="1" si="30"/>
        <v/>
      </c>
      <c r="H335" s="133" t="str">
        <f t="shared" ca="1" si="31"/>
        <v/>
      </c>
      <c r="I335" s="134" t="str">
        <f t="shared" ca="1" si="32"/>
        <v/>
      </c>
      <c r="J335" s="133" t="str">
        <f t="shared" ca="1" si="33"/>
        <v/>
      </c>
      <c r="K335" s="135" t="str">
        <f t="shared" ca="1" si="34"/>
        <v/>
      </c>
      <c r="L335" s="10"/>
      <c r="M335" s="9"/>
      <c r="N335" s="9"/>
      <c r="O335" s="9"/>
    </row>
    <row r="336" spans="2:15" x14ac:dyDescent="0.3">
      <c r="B336" s="9"/>
      <c r="C336" s="10"/>
      <c r="D336" s="130" t="str">
        <f t="shared" ca="1" si="29"/>
        <v/>
      </c>
      <c r="E336" s="13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132" t="str">
        <f t="shared" ca="1" si="35"/>
        <v/>
      </c>
      <c r="G336" s="132" t="str">
        <f t="shared" ca="1" si="30"/>
        <v/>
      </c>
      <c r="H336" s="133" t="str">
        <f t="shared" ca="1" si="31"/>
        <v/>
      </c>
      <c r="I336" s="134" t="str">
        <f t="shared" ca="1" si="32"/>
        <v/>
      </c>
      <c r="J336" s="133" t="str">
        <f t="shared" ca="1" si="33"/>
        <v/>
      </c>
      <c r="K336" s="135" t="str">
        <f t="shared" ca="1" si="34"/>
        <v/>
      </c>
      <c r="L336" s="10"/>
      <c r="M336" s="9"/>
      <c r="N336" s="9"/>
      <c r="O336" s="9"/>
    </row>
    <row r="337" spans="2:15" x14ac:dyDescent="0.3">
      <c r="B337" s="9"/>
      <c r="C337" s="10"/>
      <c r="D337" s="130" t="str">
        <f t="shared" ca="1" si="29"/>
        <v/>
      </c>
      <c r="E337" s="13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132" t="str">
        <f t="shared" ca="1" si="35"/>
        <v/>
      </c>
      <c r="G337" s="132" t="str">
        <f t="shared" ca="1" si="30"/>
        <v/>
      </c>
      <c r="H337" s="133" t="str">
        <f t="shared" ca="1" si="31"/>
        <v/>
      </c>
      <c r="I337" s="134" t="str">
        <f t="shared" ca="1" si="32"/>
        <v/>
      </c>
      <c r="J337" s="133" t="str">
        <f t="shared" ca="1" si="33"/>
        <v/>
      </c>
      <c r="K337" s="135" t="str">
        <f t="shared" ca="1" si="34"/>
        <v/>
      </c>
      <c r="L337" s="10"/>
      <c r="M337" s="9"/>
      <c r="N337" s="9"/>
      <c r="O337" s="9"/>
    </row>
    <row r="338" spans="2:15" x14ac:dyDescent="0.3">
      <c r="B338" s="9"/>
      <c r="C338" s="10"/>
      <c r="D338" s="130" t="str">
        <f t="shared" ca="1" si="29"/>
        <v/>
      </c>
      <c r="E338" s="13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132" t="str">
        <f t="shared" ca="1" si="35"/>
        <v/>
      </c>
      <c r="G338" s="132" t="str">
        <f t="shared" ca="1" si="30"/>
        <v/>
      </c>
      <c r="H338" s="133" t="str">
        <f t="shared" ca="1" si="31"/>
        <v/>
      </c>
      <c r="I338" s="134" t="str">
        <f t="shared" ca="1" si="32"/>
        <v/>
      </c>
      <c r="J338" s="133" t="str">
        <f t="shared" ca="1" si="33"/>
        <v/>
      </c>
      <c r="K338" s="135" t="str">
        <f t="shared" ca="1" si="34"/>
        <v/>
      </c>
      <c r="L338" s="10"/>
      <c r="M338" s="9"/>
      <c r="N338" s="9"/>
      <c r="O338" s="9"/>
    </row>
    <row r="339" spans="2:15" x14ac:dyDescent="0.3">
      <c r="B339" s="9"/>
      <c r="C339" s="10"/>
      <c r="D339" s="130" t="str">
        <f t="shared" ca="1" si="29"/>
        <v/>
      </c>
      <c r="E339" s="13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132" t="str">
        <f t="shared" ca="1" si="35"/>
        <v/>
      </c>
      <c r="G339" s="132" t="str">
        <f t="shared" ca="1" si="30"/>
        <v/>
      </c>
      <c r="H339" s="133" t="str">
        <f t="shared" ca="1" si="31"/>
        <v/>
      </c>
      <c r="I339" s="134" t="str">
        <f t="shared" ca="1" si="32"/>
        <v/>
      </c>
      <c r="J339" s="133" t="str">
        <f t="shared" ca="1" si="33"/>
        <v/>
      </c>
      <c r="K339" s="135" t="str">
        <f t="shared" ca="1" si="34"/>
        <v/>
      </c>
      <c r="L339" s="10"/>
      <c r="M339" s="9"/>
      <c r="N339" s="9"/>
      <c r="O339" s="9"/>
    </row>
    <row r="340" spans="2:15" x14ac:dyDescent="0.3">
      <c r="B340" s="9"/>
      <c r="C340" s="10"/>
      <c r="D340" s="130" t="str">
        <f t="shared" ref="D340:D403" ca="1" si="36">IF(K339="","",IF($H$5,IF(OR(D339&gt;=$H$8,ROUND(K339,2)&lt;=0),"",D339+1),IF(OR(D339&gt;=$H$8,K339&lt;=0),"",D339+1)))</f>
        <v/>
      </c>
      <c r="E340" s="13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132" t="str">
        <f t="shared" ca="1" si="35"/>
        <v/>
      </c>
      <c r="G340" s="132" t="str">
        <f t="shared" ref="G340:G403" ca="1" si="37">IF($P$17=0,"",IF(D340&lt;&gt;"",IF(AND(D340=1,$H$4=1),0,IF($H$5,ROUND($K$5*K339,0),$K$5*K339)),""))</f>
        <v/>
      </c>
      <c r="H340" s="133" t="str">
        <f t="shared" ref="H340:H403" ca="1" si="38">IF($P$17=1,IF(D340="","",IF(I340&lt;&gt;"",F340-G340+I340,F340-G340)),"")</f>
        <v/>
      </c>
      <c r="I340" s="134" t="str">
        <f t="shared" ref="I340:I403" ca="1" si="39">IF($P$17=1,IF(J340&gt;=F340,IF(D340&lt;$K$12,IF(AND(D340&lt;&gt;"",F340+($J$19-F340)&lt;K339),(J340-F340),IF(AND(D340&lt;&gt;"",J340=F340),0,IF(D340&lt;&gt;"",0,""))),""),0),"")</f>
        <v/>
      </c>
      <c r="J340" s="133" t="str">
        <f t="shared" ref="J340:J403" ca="1" si="40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135" t="str">
        <f t="shared" ref="K340:K403" ca="1" si="41">IF($P$17=1,IF(D340&lt;&gt;"",K339-H340,""),"")</f>
        <v/>
      </c>
      <c r="L340" s="10"/>
      <c r="M340" s="9"/>
      <c r="N340" s="9"/>
      <c r="O340" s="9"/>
    </row>
    <row r="341" spans="2:15" x14ac:dyDescent="0.3">
      <c r="B341" s="9"/>
      <c r="C341" s="10"/>
      <c r="D341" s="130" t="str">
        <f t="shared" ca="1" si="36"/>
        <v/>
      </c>
      <c r="E341" s="13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132" t="str">
        <f t="shared" ref="F341:F404" ca="1" si="42">IF($P$17=1,IF(D341="","",IF($H$5,IF(OR(D341=$H$8,$K$12&gt;ROUND((1+$K$5)*K340,0),ROUND((1+$K$5)*K340,0),$K$12),IF(OR(D341=$H$8,$K$12&gt;(1+$K$5)*K340),ROUND((1+$K$5)*K340,0),$K$12)),0)),"")</f>
        <v/>
      </c>
      <c r="G341" s="132" t="str">
        <f t="shared" ca="1" si="37"/>
        <v/>
      </c>
      <c r="H341" s="133" t="str">
        <f t="shared" ca="1" si="38"/>
        <v/>
      </c>
      <c r="I341" s="134" t="str">
        <f t="shared" ca="1" si="39"/>
        <v/>
      </c>
      <c r="J341" s="133" t="str">
        <f t="shared" ca="1" si="40"/>
        <v/>
      </c>
      <c r="K341" s="135" t="str">
        <f t="shared" ca="1" si="41"/>
        <v/>
      </c>
      <c r="L341" s="10"/>
      <c r="M341" s="9"/>
      <c r="N341" s="9"/>
      <c r="O341" s="9"/>
    </row>
    <row r="342" spans="2:15" x14ac:dyDescent="0.3">
      <c r="B342" s="9"/>
      <c r="C342" s="10"/>
      <c r="D342" s="130" t="str">
        <f t="shared" ca="1" si="36"/>
        <v/>
      </c>
      <c r="E342" s="13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132" t="str">
        <f t="shared" ca="1" si="42"/>
        <v/>
      </c>
      <c r="G342" s="132" t="str">
        <f t="shared" ca="1" si="37"/>
        <v/>
      </c>
      <c r="H342" s="133" t="str">
        <f t="shared" ca="1" si="38"/>
        <v/>
      </c>
      <c r="I342" s="134" t="str">
        <f t="shared" ca="1" si="39"/>
        <v/>
      </c>
      <c r="J342" s="133" t="str">
        <f t="shared" ca="1" si="40"/>
        <v/>
      </c>
      <c r="K342" s="135" t="str">
        <f t="shared" ca="1" si="41"/>
        <v/>
      </c>
      <c r="L342" s="10"/>
      <c r="M342" s="9"/>
      <c r="N342" s="9"/>
      <c r="O342" s="9"/>
    </row>
    <row r="343" spans="2:15" x14ac:dyDescent="0.3">
      <c r="B343" s="9"/>
      <c r="C343" s="10"/>
      <c r="D343" s="130" t="str">
        <f t="shared" ca="1" si="36"/>
        <v/>
      </c>
      <c r="E343" s="13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132" t="str">
        <f t="shared" ca="1" si="42"/>
        <v/>
      </c>
      <c r="G343" s="132" t="str">
        <f t="shared" ca="1" si="37"/>
        <v/>
      </c>
      <c r="H343" s="133" t="str">
        <f t="shared" ca="1" si="38"/>
        <v/>
      </c>
      <c r="I343" s="134" t="str">
        <f t="shared" ca="1" si="39"/>
        <v/>
      </c>
      <c r="J343" s="133" t="str">
        <f t="shared" ca="1" si="40"/>
        <v/>
      </c>
      <c r="K343" s="135" t="str">
        <f t="shared" ca="1" si="41"/>
        <v/>
      </c>
      <c r="L343" s="10"/>
      <c r="M343" s="9"/>
      <c r="N343" s="9"/>
      <c r="O343" s="9"/>
    </row>
    <row r="344" spans="2:15" x14ac:dyDescent="0.3">
      <c r="B344" s="9"/>
      <c r="C344" s="10"/>
      <c r="D344" s="130" t="str">
        <f t="shared" ca="1" si="36"/>
        <v/>
      </c>
      <c r="E344" s="13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132" t="str">
        <f t="shared" ca="1" si="42"/>
        <v/>
      </c>
      <c r="G344" s="132" t="str">
        <f t="shared" ca="1" si="37"/>
        <v/>
      </c>
      <c r="H344" s="133" t="str">
        <f t="shared" ca="1" si="38"/>
        <v/>
      </c>
      <c r="I344" s="134" t="str">
        <f t="shared" ca="1" si="39"/>
        <v/>
      </c>
      <c r="J344" s="133" t="str">
        <f t="shared" ca="1" si="40"/>
        <v/>
      </c>
      <c r="K344" s="135" t="str">
        <f t="shared" ca="1" si="41"/>
        <v/>
      </c>
      <c r="L344" s="10"/>
      <c r="M344" s="9"/>
      <c r="N344" s="9"/>
      <c r="O344" s="9"/>
    </row>
    <row r="345" spans="2:15" x14ac:dyDescent="0.3">
      <c r="B345" s="9"/>
      <c r="C345" s="10"/>
      <c r="D345" s="130" t="str">
        <f t="shared" ca="1" si="36"/>
        <v/>
      </c>
      <c r="E345" s="13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132" t="str">
        <f t="shared" ca="1" si="42"/>
        <v/>
      </c>
      <c r="G345" s="132" t="str">
        <f t="shared" ca="1" si="37"/>
        <v/>
      </c>
      <c r="H345" s="133" t="str">
        <f t="shared" ca="1" si="38"/>
        <v/>
      </c>
      <c r="I345" s="134" t="str">
        <f t="shared" ca="1" si="39"/>
        <v/>
      </c>
      <c r="J345" s="133" t="str">
        <f t="shared" ca="1" si="40"/>
        <v/>
      </c>
      <c r="K345" s="135" t="str">
        <f t="shared" ca="1" si="41"/>
        <v/>
      </c>
      <c r="L345" s="10"/>
      <c r="M345" s="9"/>
      <c r="N345" s="9"/>
      <c r="O345" s="9"/>
    </row>
    <row r="346" spans="2:15" x14ac:dyDescent="0.3">
      <c r="B346" s="9"/>
      <c r="C346" s="10"/>
      <c r="D346" s="130" t="str">
        <f t="shared" ca="1" si="36"/>
        <v/>
      </c>
      <c r="E346" s="13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132" t="str">
        <f t="shared" ca="1" si="42"/>
        <v/>
      </c>
      <c r="G346" s="132" t="str">
        <f t="shared" ca="1" si="37"/>
        <v/>
      </c>
      <c r="H346" s="133" t="str">
        <f t="shared" ca="1" si="38"/>
        <v/>
      </c>
      <c r="I346" s="134" t="str">
        <f t="shared" ca="1" si="39"/>
        <v/>
      </c>
      <c r="J346" s="133" t="str">
        <f t="shared" ca="1" si="40"/>
        <v/>
      </c>
      <c r="K346" s="135" t="str">
        <f t="shared" ca="1" si="41"/>
        <v/>
      </c>
      <c r="L346" s="10"/>
      <c r="M346" s="9"/>
      <c r="N346" s="9"/>
      <c r="O346" s="9"/>
    </row>
    <row r="347" spans="2:15" x14ac:dyDescent="0.3">
      <c r="B347" s="9"/>
      <c r="C347" s="10"/>
      <c r="D347" s="130" t="str">
        <f t="shared" ca="1" si="36"/>
        <v/>
      </c>
      <c r="E347" s="13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132" t="str">
        <f t="shared" ca="1" si="42"/>
        <v/>
      </c>
      <c r="G347" s="132" t="str">
        <f t="shared" ca="1" si="37"/>
        <v/>
      </c>
      <c r="H347" s="133" t="str">
        <f t="shared" ca="1" si="38"/>
        <v/>
      </c>
      <c r="I347" s="134" t="str">
        <f t="shared" ca="1" si="39"/>
        <v/>
      </c>
      <c r="J347" s="133" t="str">
        <f t="shared" ca="1" si="40"/>
        <v/>
      </c>
      <c r="K347" s="135" t="str">
        <f t="shared" ca="1" si="41"/>
        <v/>
      </c>
      <c r="L347" s="10"/>
      <c r="M347" s="9"/>
      <c r="N347" s="9"/>
      <c r="O347" s="9"/>
    </row>
    <row r="348" spans="2:15" x14ac:dyDescent="0.3">
      <c r="B348" s="9"/>
      <c r="C348" s="10"/>
      <c r="D348" s="130" t="str">
        <f t="shared" ca="1" si="36"/>
        <v/>
      </c>
      <c r="E348" s="13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132" t="str">
        <f t="shared" ca="1" si="42"/>
        <v/>
      </c>
      <c r="G348" s="132" t="str">
        <f t="shared" ca="1" si="37"/>
        <v/>
      </c>
      <c r="H348" s="133" t="str">
        <f t="shared" ca="1" si="38"/>
        <v/>
      </c>
      <c r="I348" s="134" t="str">
        <f t="shared" ca="1" si="39"/>
        <v/>
      </c>
      <c r="J348" s="133" t="str">
        <f t="shared" ca="1" si="40"/>
        <v/>
      </c>
      <c r="K348" s="135" t="str">
        <f t="shared" ca="1" si="41"/>
        <v/>
      </c>
      <c r="L348" s="10"/>
      <c r="M348" s="9"/>
      <c r="N348" s="9"/>
      <c r="O348" s="9"/>
    </row>
    <row r="349" spans="2:15" x14ac:dyDescent="0.3">
      <c r="B349" s="9"/>
      <c r="C349" s="10"/>
      <c r="D349" s="130" t="str">
        <f t="shared" ca="1" si="36"/>
        <v/>
      </c>
      <c r="E349" s="13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132" t="str">
        <f t="shared" ca="1" si="42"/>
        <v/>
      </c>
      <c r="G349" s="132" t="str">
        <f t="shared" ca="1" si="37"/>
        <v/>
      </c>
      <c r="H349" s="133" t="str">
        <f t="shared" ca="1" si="38"/>
        <v/>
      </c>
      <c r="I349" s="134" t="str">
        <f t="shared" ca="1" si="39"/>
        <v/>
      </c>
      <c r="J349" s="133" t="str">
        <f t="shared" ca="1" si="40"/>
        <v/>
      </c>
      <c r="K349" s="135" t="str">
        <f t="shared" ca="1" si="41"/>
        <v/>
      </c>
      <c r="L349" s="10"/>
      <c r="M349" s="9"/>
      <c r="N349" s="9"/>
      <c r="O349" s="9"/>
    </row>
    <row r="350" spans="2:15" x14ac:dyDescent="0.3">
      <c r="B350" s="9"/>
      <c r="C350" s="10"/>
      <c r="D350" s="130" t="str">
        <f t="shared" ca="1" si="36"/>
        <v/>
      </c>
      <c r="E350" s="13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132" t="str">
        <f t="shared" ca="1" si="42"/>
        <v/>
      </c>
      <c r="G350" s="132" t="str">
        <f t="shared" ca="1" si="37"/>
        <v/>
      </c>
      <c r="H350" s="133" t="str">
        <f t="shared" ca="1" si="38"/>
        <v/>
      </c>
      <c r="I350" s="134" t="str">
        <f t="shared" ca="1" si="39"/>
        <v/>
      </c>
      <c r="J350" s="133" t="str">
        <f t="shared" ca="1" si="40"/>
        <v/>
      </c>
      <c r="K350" s="135" t="str">
        <f t="shared" ca="1" si="41"/>
        <v/>
      </c>
      <c r="L350" s="10"/>
      <c r="M350" s="9"/>
      <c r="N350" s="9"/>
      <c r="O350" s="9"/>
    </row>
    <row r="351" spans="2:15" x14ac:dyDescent="0.3">
      <c r="B351" s="9"/>
      <c r="C351" s="10"/>
      <c r="D351" s="130" t="str">
        <f t="shared" ca="1" si="36"/>
        <v/>
      </c>
      <c r="E351" s="13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132" t="str">
        <f t="shared" ca="1" si="42"/>
        <v/>
      </c>
      <c r="G351" s="132" t="str">
        <f t="shared" ca="1" si="37"/>
        <v/>
      </c>
      <c r="H351" s="133" t="str">
        <f t="shared" ca="1" si="38"/>
        <v/>
      </c>
      <c r="I351" s="134" t="str">
        <f t="shared" ca="1" si="39"/>
        <v/>
      </c>
      <c r="J351" s="133" t="str">
        <f t="shared" ca="1" si="40"/>
        <v/>
      </c>
      <c r="K351" s="135" t="str">
        <f t="shared" ca="1" si="41"/>
        <v/>
      </c>
      <c r="L351" s="10"/>
      <c r="M351" s="9"/>
      <c r="N351" s="9"/>
      <c r="O351" s="9"/>
    </row>
    <row r="352" spans="2:15" x14ac:dyDescent="0.3">
      <c r="B352" s="9"/>
      <c r="C352" s="10"/>
      <c r="D352" s="130" t="str">
        <f t="shared" ca="1" si="36"/>
        <v/>
      </c>
      <c r="E352" s="13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132" t="str">
        <f t="shared" ca="1" si="42"/>
        <v/>
      </c>
      <c r="G352" s="132" t="str">
        <f t="shared" ca="1" si="37"/>
        <v/>
      </c>
      <c r="H352" s="133" t="str">
        <f t="shared" ca="1" si="38"/>
        <v/>
      </c>
      <c r="I352" s="134" t="str">
        <f t="shared" ca="1" si="39"/>
        <v/>
      </c>
      <c r="J352" s="133" t="str">
        <f t="shared" ca="1" si="40"/>
        <v/>
      </c>
      <c r="K352" s="135" t="str">
        <f t="shared" ca="1" si="41"/>
        <v/>
      </c>
      <c r="L352" s="10"/>
      <c r="M352" s="9"/>
      <c r="N352" s="9"/>
      <c r="O352" s="9"/>
    </row>
    <row r="353" spans="2:15" x14ac:dyDescent="0.3">
      <c r="B353" s="9"/>
      <c r="C353" s="10"/>
      <c r="D353" s="130" t="str">
        <f t="shared" ca="1" si="36"/>
        <v/>
      </c>
      <c r="E353" s="13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132" t="str">
        <f t="shared" ca="1" si="42"/>
        <v/>
      </c>
      <c r="G353" s="132" t="str">
        <f t="shared" ca="1" si="37"/>
        <v/>
      </c>
      <c r="H353" s="133" t="str">
        <f t="shared" ca="1" si="38"/>
        <v/>
      </c>
      <c r="I353" s="134" t="str">
        <f t="shared" ca="1" si="39"/>
        <v/>
      </c>
      <c r="J353" s="133" t="str">
        <f t="shared" ca="1" si="40"/>
        <v/>
      </c>
      <c r="K353" s="135" t="str">
        <f t="shared" ca="1" si="41"/>
        <v/>
      </c>
      <c r="L353" s="10"/>
      <c r="M353" s="9"/>
      <c r="N353" s="9"/>
      <c r="O353" s="9"/>
    </row>
    <row r="354" spans="2:15" x14ac:dyDescent="0.3">
      <c r="B354" s="9"/>
      <c r="C354" s="10"/>
      <c r="D354" s="130" t="str">
        <f t="shared" ca="1" si="36"/>
        <v/>
      </c>
      <c r="E354" s="13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132" t="str">
        <f t="shared" ca="1" si="42"/>
        <v/>
      </c>
      <c r="G354" s="132" t="str">
        <f t="shared" ca="1" si="37"/>
        <v/>
      </c>
      <c r="H354" s="133" t="str">
        <f t="shared" ca="1" si="38"/>
        <v/>
      </c>
      <c r="I354" s="134" t="str">
        <f t="shared" ca="1" si="39"/>
        <v/>
      </c>
      <c r="J354" s="133" t="str">
        <f t="shared" ca="1" si="40"/>
        <v/>
      </c>
      <c r="K354" s="135" t="str">
        <f t="shared" ca="1" si="41"/>
        <v/>
      </c>
      <c r="L354" s="10"/>
      <c r="M354" s="9"/>
      <c r="N354" s="9"/>
      <c r="O354" s="9"/>
    </row>
    <row r="355" spans="2:15" x14ac:dyDescent="0.3">
      <c r="B355" s="9"/>
      <c r="C355" s="10"/>
      <c r="D355" s="130" t="str">
        <f t="shared" ca="1" si="36"/>
        <v/>
      </c>
      <c r="E355" s="13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132" t="str">
        <f t="shared" ca="1" si="42"/>
        <v/>
      </c>
      <c r="G355" s="132" t="str">
        <f t="shared" ca="1" si="37"/>
        <v/>
      </c>
      <c r="H355" s="133" t="str">
        <f t="shared" ca="1" si="38"/>
        <v/>
      </c>
      <c r="I355" s="134" t="str">
        <f t="shared" ca="1" si="39"/>
        <v/>
      </c>
      <c r="J355" s="133" t="str">
        <f t="shared" ca="1" si="40"/>
        <v/>
      </c>
      <c r="K355" s="135" t="str">
        <f t="shared" ca="1" si="41"/>
        <v/>
      </c>
      <c r="L355" s="10"/>
      <c r="M355" s="9"/>
      <c r="N355" s="9"/>
      <c r="O355" s="9"/>
    </row>
    <row r="356" spans="2:15" x14ac:dyDescent="0.3">
      <c r="B356" s="9"/>
      <c r="C356" s="10"/>
      <c r="D356" s="130" t="str">
        <f t="shared" ca="1" si="36"/>
        <v/>
      </c>
      <c r="E356" s="13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132" t="str">
        <f t="shared" ca="1" si="42"/>
        <v/>
      </c>
      <c r="G356" s="132" t="str">
        <f t="shared" ca="1" si="37"/>
        <v/>
      </c>
      <c r="H356" s="133" t="str">
        <f t="shared" ca="1" si="38"/>
        <v/>
      </c>
      <c r="I356" s="134" t="str">
        <f t="shared" ca="1" si="39"/>
        <v/>
      </c>
      <c r="J356" s="133" t="str">
        <f t="shared" ca="1" si="40"/>
        <v/>
      </c>
      <c r="K356" s="135" t="str">
        <f t="shared" ca="1" si="41"/>
        <v/>
      </c>
      <c r="L356" s="10"/>
      <c r="M356" s="9"/>
      <c r="N356" s="9"/>
      <c r="O356" s="9"/>
    </row>
    <row r="357" spans="2:15" x14ac:dyDescent="0.3">
      <c r="B357" s="9"/>
      <c r="C357" s="10"/>
      <c r="D357" s="130" t="str">
        <f t="shared" ca="1" si="36"/>
        <v/>
      </c>
      <c r="E357" s="13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132" t="str">
        <f t="shared" ca="1" si="42"/>
        <v/>
      </c>
      <c r="G357" s="132" t="str">
        <f t="shared" ca="1" si="37"/>
        <v/>
      </c>
      <c r="H357" s="133" t="str">
        <f t="shared" ca="1" si="38"/>
        <v/>
      </c>
      <c r="I357" s="134" t="str">
        <f t="shared" ca="1" si="39"/>
        <v/>
      </c>
      <c r="J357" s="133" t="str">
        <f t="shared" ca="1" si="40"/>
        <v/>
      </c>
      <c r="K357" s="135" t="str">
        <f t="shared" ca="1" si="41"/>
        <v/>
      </c>
      <c r="L357" s="10"/>
      <c r="M357" s="9"/>
      <c r="N357" s="9"/>
      <c r="O357" s="9"/>
    </row>
    <row r="358" spans="2:15" x14ac:dyDescent="0.3">
      <c r="B358" s="9"/>
      <c r="C358" s="10"/>
      <c r="D358" s="130" t="str">
        <f t="shared" ca="1" si="36"/>
        <v/>
      </c>
      <c r="E358" s="13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132" t="str">
        <f t="shared" ca="1" si="42"/>
        <v/>
      </c>
      <c r="G358" s="132" t="str">
        <f t="shared" ca="1" si="37"/>
        <v/>
      </c>
      <c r="H358" s="133" t="str">
        <f t="shared" ca="1" si="38"/>
        <v/>
      </c>
      <c r="I358" s="134" t="str">
        <f t="shared" ca="1" si="39"/>
        <v/>
      </c>
      <c r="J358" s="133" t="str">
        <f t="shared" ca="1" si="40"/>
        <v/>
      </c>
      <c r="K358" s="135" t="str">
        <f t="shared" ca="1" si="41"/>
        <v/>
      </c>
      <c r="L358" s="10"/>
      <c r="M358" s="9"/>
      <c r="N358" s="9"/>
      <c r="O358" s="9"/>
    </row>
    <row r="359" spans="2:15" x14ac:dyDescent="0.3">
      <c r="B359" s="9"/>
      <c r="C359" s="10"/>
      <c r="D359" s="130" t="str">
        <f t="shared" ca="1" si="36"/>
        <v/>
      </c>
      <c r="E359" s="13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132" t="str">
        <f t="shared" ca="1" si="42"/>
        <v/>
      </c>
      <c r="G359" s="132" t="str">
        <f t="shared" ca="1" si="37"/>
        <v/>
      </c>
      <c r="H359" s="133" t="str">
        <f t="shared" ca="1" si="38"/>
        <v/>
      </c>
      <c r="I359" s="134" t="str">
        <f t="shared" ca="1" si="39"/>
        <v/>
      </c>
      <c r="J359" s="133" t="str">
        <f t="shared" ca="1" si="40"/>
        <v/>
      </c>
      <c r="K359" s="135" t="str">
        <f t="shared" ca="1" si="41"/>
        <v/>
      </c>
      <c r="L359" s="10"/>
      <c r="M359" s="9"/>
      <c r="N359" s="9"/>
      <c r="O359" s="9"/>
    </row>
    <row r="360" spans="2:15" x14ac:dyDescent="0.3">
      <c r="B360" s="9"/>
      <c r="C360" s="10"/>
      <c r="D360" s="130" t="str">
        <f t="shared" ca="1" si="36"/>
        <v/>
      </c>
      <c r="E360" s="13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132" t="str">
        <f t="shared" ca="1" si="42"/>
        <v/>
      </c>
      <c r="G360" s="132" t="str">
        <f t="shared" ca="1" si="37"/>
        <v/>
      </c>
      <c r="H360" s="133" t="str">
        <f t="shared" ca="1" si="38"/>
        <v/>
      </c>
      <c r="I360" s="134" t="str">
        <f t="shared" ca="1" si="39"/>
        <v/>
      </c>
      <c r="J360" s="133" t="str">
        <f t="shared" ca="1" si="40"/>
        <v/>
      </c>
      <c r="K360" s="135" t="str">
        <f t="shared" ca="1" si="41"/>
        <v/>
      </c>
      <c r="L360" s="10"/>
      <c r="M360" s="9"/>
      <c r="N360" s="9"/>
      <c r="O360" s="9"/>
    </row>
    <row r="361" spans="2:15" x14ac:dyDescent="0.3">
      <c r="B361" s="9"/>
      <c r="C361" s="10"/>
      <c r="D361" s="130" t="str">
        <f t="shared" ca="1" si="36"/>
        <v/>
      </c>
      <c r="E361" s="13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132" t="str">
        <f t="shared" ca="1" si="42"/>
        <v/>
      </c>
      <c r="G361" s="132" t="str">
        <f t="shared" ca="1" si="37"/>
        <v/>
      </c>
      <c r="H361" s="133" t="str">
        <f t="shared" ca="1" si="38"/>
        <v/>
      </c>
      <c r="I361" s="134" t="str">
        <f t="shared" ca="1" si="39"/>
        <v/>
      </c>
      <c r="J361" s="133" t="str">
        <f t="shared" ca="1" si="40"/>
        <v/>
      </c>
      <c r="K361" s="135" t="str">
        <f t="shared" ca="1" si="41"/>
        <v/>
      </c>
      <c r="L361" s="10"/>
      <c r="M361" s="9"/>
      <c r="N361" s="9"/>
      <c r="O361" s="9"/>
    </row>
    <row r="362" spans="2:15" x14ac:dyDescent="0.3">
      <c r="B362" s="9"/>
      <c r="C362" s="10"/>
      <c r="D362" s="130" t="str">
        <f t="shared" ca="1" si="36"/>
        <v/>
      </c>
      <c r="E362" s="13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132" t="str">
        <f t="shared" ca="1" si="42"/>
        <v/>
      </c>
      <c r="G362" s="132" t="str">
        <f t="shared" ca="1" si="37"/>
        <v/>
      </c>
      <c r="H362" s="133" t="str">
        <f t="shared" ca="1" si="38"/>
        <v/>
      </c>
      <c r="I362" s="134" t="str">
        <f t="shared" ca="1" si="39"/>
        <v/>
      </c>
      <c r="J362" s="133" t="str">
        <f t="shared" ca="1" si="40"/>
        <v/>
      </c>
      <c r="K362" s="135" t="str">
        <f t="shared" ca="1" si="41"/>
        <v/>
      </c>
      <c r="L362" s="10"/>
      <c r="M362" s="9"/>
      <c r="N362" s="9"/>
      <c r="O362" s="9"/>
    </row>
    <row r="363" spans="2:15" x14ac:dyDescent="0.3">
      <c r="B363" s="9"/>
      <c r="C363" s="10"/>
      <c r="D363" s="130" t="str">
        <f t="shared" ca="1" si="36"/>
        <v/>
      </c>
      <c r="E363" s="13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132" t="str">
        <f t="shared" ca="1" si="42"/>
        <v/>
      </c>
      <c r="G363" s="132" t="str">
        <f t="shared" ca="1" si="37"/>
        <v/>
      </c>
      <c r="H363" s="133" t="str">
        <f t="shared" ca="1" si="38"/>
        <v/>
      </c>
      <c r="I363" s="134" t="str">
        <f t="shared" ca="1" si="39"/>
        <v/>
      </c>
      <c r="J363" s="133" t="str">
        <f t="shared" ca="1" si="40"/>
        <v/>
      </c>
      <c r="K363" s="135" t="str">
        <f t="shared" ca="1" si="41"/>
        <v/>
      </c>
      <c r="L363" s="10"/>
      <c r="M363" s="9"/>
      <c r="N363" s="9"/>
      <c r="O363" s="9"/>
    </row>
    <row r="364" spans="2:15" x14ac:dyDescent="0.3">
      <c r="B364" s="9"/>
      <c r="C364" s="10"/>
      <c r="D364" s="130" t="str">
        <f t="shared" ca="1" si="36"/>
        <v/>
      </c>
      <c r="E364" s="13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132" t="str">
        <f t="shared" ca="1" si="42"/>
        <v/>
      </c>
      <c r="G364" s="132" t="str">
        <f t="shared" ca="1" si="37"/>
        <v/>
      </c>
      <c r="H364" s="133" t="str">
        <f t="shared" ca="1" si="38"/>
        <v/>
      </c>
      <c r="I364" s="134" t="str">
        <f t="shared" ca="1" si="39"/>
        <v/>
      </c>
      <c r="J364" s="133" t="str">
        <f t="shared" ca="1" si="40"/>
        <v/>
      </c>
      <c r="K364" s="135" t="str">
        <f t="shared" ca="1" si="41"/>
        <v/>
      </c>
      <c r="L364" s="10"/>
      <c r="M364" s="9"/>
      <c r="N364" s="9"/>
      <c r="O364" s="9"/>
    </row>
    <row r="365" spans="2:15" x14ac:dyDescent="0.3">
      <c r="B365" s="9"/>
      <c r="C365" s="10"/>
      <c r="D365" s="130" t="str">
        <f t="shared" ca="1" si="36"/>
        <v/>
      </c>
      <c r="E365" s="13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132" t="str">
        <f t="shared" ca="1" si="42"/>
        <v/>
      </c>
      <c r="G365" s="132" t="str">
        <f t="shared" ca="1" si="37"/>
        <v/>
      </c>
      <c r="H365" s="133" t="str">
        <f t="shared" ca="1" si="38"/>
        <v/>
      </c>
      <c r="I365" s="134" t="str">
        <f t="shared" ca="1" si="39"/>
        <v/>
      </c>
      <c r="J365" s="133" t="str">
        <f t="shared" ca="1" si="40"/>
        <v/>
      </c>
      <c r="K365" s="135" t="str">
        <f t="shared" ca="1" si="41"/>
        <v/>
      </c>
      <c r="L365" s="10"/>
      <c r="M365" s="9"/>
      <c r="N365" s="9"/>
      <c r="O365" s="9"/>
    </row>
    <row r="366" spans="2:15" x14ac:dyDescent="0.3">
      <c r="B366" s="9"/>
      <c r="C366" s="10"/>
      <c r="D366" s="130" t="str">
        <f t="shared" ca="1" si="36"/>
        <v/>
      </c>
      <c r="E366" s="13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132" t="str">
        <f t="shared" ca="1" si="42"/>
        <v/>
      </c>
      <c r="G366" s="132" t="str">
        <f t="shared" ca="1" si="37"/>
        <v/>
      </c>
      <c r="H366" s="133" t="str">
        <f t="shared" ca="1" si="38"/>
        <v/>
      </c>
      <c r="I366" s="134" t="str">
        <f t="shared" ca="1" si="39"/>
        <v/>
      </c>
      <c r="J366" s="133" t="str">
        <f t="shared" ca="1" si="40"/>
        <v/>
      </c>
      <c r="K366" s="135" t="str">
        <f t="shared" ca="1" si="41"/>
        <v/>
      </c>
      <c r="L366" s="10"/>
      <c r="M366" s="9"/>
      <c r="N366" s="9"/>
      <c r="O366" s="9"/>
    </row>
    <row r="367" spans="2:15" x14ac:dyDescent="0.3">
      <c r="B367" s="9"/>
      <c r="C367" s="10"/>
      <c r="D367" s="130" t="str">
        <f t="shared" ca="1" si="36"/>
        <v/>
      </c>
      <c r="E367" s="13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132" t="str">
        <f t="shared" ca="1" si="42"/>
        <v/>
      </c>
      <c r="G367" s="132" t="str">
        <f t="shared" ca="1" si="37"/>
        <v/>
      </c>
      <c r="H367" s="133" t="str">
        <f t="shared" ca="1" si="38"/>
        <v/>
      </c>
      <c r="I367" s="134" t="str">
        <f t="shared" ca="1" si="39"/>
        <v/>
      </c>
      <c r="J367" s="133" t="str">
        <f t="shared" ca="1" si="40"/>
        <v/>
      </c>
      <c r="K367" s="135" t="str">
        <f t="shared" ca="1" si="41"/>
        <v/>
      </c>
      <c r="L367" s="10"/>
      <c r="M367" s="9"/>
      <c r="N367" s="9"/>
      <c r="O367" s="9"/>
    </row>
    <row r="368" spans="2:15" x14ac:dyDescent="0.3">
      <c r="B368" s="9"/>
      <c r="C368" s="10"/>
      <c r="D368" s="130" t="str">
        <f t="shared" ca="1" si="36"/>
        <v/>
      </c>
      <c r="E368" s="13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132" t="str">
        <f t="shared" ca="1" si="42"/>
        <v/>
      </c>
      <c r="G368" s="132" t="str">
        <f t="shared" ca="1" si="37"/>
        <v/>
      </c>
      <c r="H368" s="133" t="str">
        <f t="shared" ca="1" si="38"/>
        <v/>
      </c>
      <c r="I368" s="134" t="str">
        <f t="shared" ca="1" si="39"/>
        <v/>
      </c>
      <c r="J368" s="133" t="str">
        <f t="shared" ca="1" si="40"/>
        <v/>
      </c>
      <c r="K368" s="135" t="str">
        <f t="shared" ca="1" si="41"/>
        <v/>
      </c>
      <c r="L368" s="10"/>
      <c r="M368" s="9"/>
      <c r="N368" s="9"/>
      <c r="O368" s="9"/>
    </row>
    <row r="369" spans="2:15" x14ac:dyDescent="0.3">
      <c r="B369" s="9"/>
      <c r="C369" s="10"/>
      <c r="D369" s="130" t="str">
        <f t="shared" ca="1" si="36"/>
        <v/>
      </c>
      <c r="E369" s="13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132" t="str">
        <f t="shared" ca="1" si="42"/>
        <v/>
      </c>
      <c r="G369" s="132" t="str">
        <f t="shared" ca="1" si="37"/>
        <v/>
      </c>
      <c r="H369" s="133" t="str">
        <f t="shared" ca="1" si="38"/>
        <v/>
      </c>
      <c r="I369" s="134" t="str">
        <f t="shared" ca="1" si="39"/>
        <v/>
      </c>
      <c r="J369" s="133" t="str">
        <f t="shared" ca="1" si="40"/>
        <v/>
      </c>
      <c r="K369" s="135" t="str">
        <f t="shared" ca="1" si="41"/>
        <v/>
      </c>
      <c r="L369" s="10"/>
      <c r="M369" s="9"/>
      <c r="N369" s="9"/>
      <c r="O369" s="9"/>
    </row>
    <row r="370" spans="2:15" x14ac:dyDescent="0.3">
      <c r="B370" s="9"/>
      <c r="C370" s="10"/>
      <c r="D370" s="130" t="str">
        <f t="shared" ca="1" si="36"/>
        <v/>
      </c>
      <c r="E370" s="13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132" t="str">
        <f t="shared" ca="1" si="42"/>
        <v/>
      </c>
      <c r="G370" s="132" t="str">
        <f t="shared" ca="1" si="37"/>
        <v/>
      </c>
      <c r="H370" s="133" t="str">
        <f t="shared" ca="1" si="38"/>
        <v/>
      </c>
      <c r="I370" s="134" t="str">
        <f t="shared" ca="1" si="39"/>
        <v/>
      </c>
      <c r="J370" s="133" t="str">
        <f t="shared" ca="1" si="40"/>
        <v/>
      </c>
      <c r="K370" s="135" t="str">
        <f t="shared" ca="1" si="41"/>
        <v/>
      </c>
      <c r="L370" s="10"/>
      <c r="M370" s="9"/>
      <c r="N370" s="9"/>
      <c r="O370" s="9"/>
    </row>
    <row r="371" spans="2:15" x14ac:dyDescent="0.3">
      <c r="B371" s="9"/>
      <c r="C371" s="10"/>
      <c r="D371" s="130" t="str">
        <f t="shared" ca="1" si="36"/>
        <v/>
      </c>
      <c r="E371" s="13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132" t="str">
        <f t="shared" ca="1" si="42"/>
        <v/>
      </c>
      <c r="G371" s="132" t="str">
        <f t="shared" ca="1" si="37"/>
        <v/>
      </c>
      <c r="H371" s="133" t="str">
        <f t="shared" ca="1" si="38"/>
        <v/>
      </c>
      <c r="I371" s="134" t="str">
        <f t="shared" ca="1" si="39"/>
        <v/>
      </c>
      <c r="J371" s="133" t="str">
        <f t="shared" ca="1" si="40"/>
        <v/>
      </c>
      <c r="K371" s="135" t="str">
        <f t="shared" ca="1" si="41"/>
        <v/>
      </c>
      <c r="L371" s="10"/>
      <c r="M371" s="9"/>
      <c r="N371" s="9"/>
      <c r="O371" s="9"/>
    </row>
    <row r="372" spans="2:15" x14ac:dyDescent="0.3">
      <c r="B372" s="9"/>
      <c r="C372" s="10"/>
      <c r="D372" s="130" t="str">
        <f t="shared" ca="1" si="36"/>
        <v/>
      </c>
      <c r="E372" s="13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132" t="str">
        <f t="shared" ca="1" si="42"/>
        <v/>
      </c>
      <c r="G372" s="132" t="str">
        <f t="shared" ca="1" si="37"/>
        <v/>
      </c>
      <c r="H372" s="133" t="str">
        <f t="shared" ca="1" si="38"/>
        <v/>
      </c>
      <c r="I372" s="134" t="str">
        <f t="shared" ca="1" si="39"/>
        <v/>
      </c>
      <c r="J372" s="133" t="str">
        <f t="shared" ca="1" si="40"/>
        <v/>
      </c>
      <c r="K372" s="135" t="str">
        <f t="shared" ca="1" si="41"/>
        <v/>
      </c>
      <c r="L372" s="10"/>
      <c r="M372" s="9"/>
      <c r="N372" s="9"/>
      <c r="O372" s="9"/>
    </row>
    <row r="373" spans="2:15" x14ac:dyDescent="0.3">
      <c r="B373" s="9"/>
      <c r="C373" s="10"/>
      <c r="D373" s="130" t="str">
        <f t="shared" ca="1" si="36"/>
        <v/>
      </c>
      <c r="E373" s="13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132" t="str">
        <f t="shared" ca="1" si="42"/>
        <v/>
      </c>
      <c r="G373" s="132" t="str">
        <f t="shared" ca="1" si="37"/>
        <v/>
      </c>
      <c r="H373" s="133" t="str">
        <f t="shared" ca="1" si="38"/>
        <v/>
      </c>
      <c r="I373" s="134" t="str">
        <f t="shared" ca="1" si="39"/>
        <v/>
      </c>
      <c r="J373" s="133" t="str">
        <f t="shared" ca="1" si="40"/>
        <v/>
      </c>
      <c r="K373" s="135" t="str">
        <f t="shared" ca="1" si="41"/>
        <v/>
      </c>
      <c r="L373" s="10"/>
      <c r="M373" s="9"/>
      <c r="N373" s="9"/>
      <c r="O373" s="9"/>
    </row>
    <row r="374" spans="2:15" x14ac:dyDescent="0.3">
      <c r="B374" s="9"/>
      <c r="C374" s="10"/>
      <c r="D374" s="130" t="str">
        <f t="shared" ca="1" si="36"/>
        <v/>
      </c>
      <c r="E374" s="13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132" t="str">
        <f t="shared" ca="1" si="42"/>
        <v/>
      </c>
      <c r="G374" s="132" t="str">
        <f t="shared" ca="1" si="37"/>
        <v/>
      </c>
      <c r="H374" s="133" t="str">
        <f t="shared" ca="1" si="38"/>
        <v/>
      </c>
      <c r="I374" s="134" t="str">
        <f t="shared" ca="1" si="39"/>
        <v/>
      </c>
      <c r="J374" s="133" t="str">
        <f t="shared" ca="1" si="40"/>
        <v/>
      </c>
      <c r="K374" s="135" t="str">
        <f t="shared" ca="1" si="41"/>
        <v/>
      </c>
      <c r="L374" s="10"/>
      <c r="M374" s="9"/>
      <c r="N374" s="9"/>
      <c r="O374" s="9"/>
    </row>
    <row r="375" spans="2:15" x14ac:dyDescent="0.3">
      <c r="B375" s="9"/>
      <c r="C375" s="10"/>
      <c r="D375" s="130" t="str">
        <f t="shared" ca="1" si="36"/>
        <v/>
      </c>
      <c r="E375" s="13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132" t="str">
        <f t="shared" ca="1" si="42"/>
        <v/>
      </c>
      <c r="G375" s="132" t="str">
        <f t="shared" ca="1" si="37"/>
        <v/>
      </c>
      <c r="H375" s="133" t="str">
        <f t="shared" ca="1" si="38"/>
        <v/>
      </c>
      <c r="I375" s="134" t="str">
        <f t="shared" ca="1" si="39"/>
        <v/>
      </c>
      <c r="J375" s="133" t="str">
        <f t="shared" ca="1" si="40"/>
        <v/>
      </c>
      <c r="K375" s="135" t="str">
        <f t="shared" ca="1" si="41"/>
        <v/>
      </c>
      <c r="L375" s="10"/>
      <c r="M375" s="9"/>
      <c r="N375" s="9"/>
      <c r="O375" s="9"/>
    </row>
    <row r="376" spans="2:15" x14ac:dyDescent="0.3">
      <c r="B376" s="9"/>
      <c r="C376" s="10"/>
      <c r="D376" s="130" t="str">
        <f t="shared" ca="1" si="36"/>
        <v/>
      </c>
      <c r="E376" s="13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132" t="str">
        <f t="shared" ca="1" si="42"/>
        <v/>
      </c>
      <c r="G376" s="132" t="str">
        <f t="shared" ca="1" si="37"/>
        <v/>
      </c>
      <c r="H376" s="133" t="str">
        <f t="shared" ca="1" si="38"/>
        <v/>
      </c>
      <c r="I376" s="134" t="str">
        <f t="shared" ca="1" si="39"/>
        <v/>
      </c>
      <c r="J376" s="133" t="str">
        <f t="shared" ca="1" si="40"/>
        <v/>
      </c>
      <c r="K376" s="135" t="str">
        <f t="shared" ca="1" si="41"/>
        <v/>
      </c>
      <c r="L376" s="10"/>
      <c r="M376" s="9"/>
      <c r="N376" s="9"/>
      <c r="O376" s="9"/>
    </row>
    <row r="377" spans="2:15" x14ac:dyDescent="0.3">
      <c r="B377" s="9"/>
      <c r="C377" s="10"/>
      <c r="D377" s="130" t="str">
        <f t="shared" ca="1" si="36"/>
        <v/>
      </c>
      <c r="E377" s="13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132" t="str">
        <f t="shared" ca="1" si="42"/>
        <v/>
      </c>
      <c r="G377" s="132" t="str">
        <f t="shared" ca="1" si="37"/>
        <v/>
      </c>
      <c r="H377" s="133" t="str">
        <f t="shared" ca="1" si="38"/>
        <v/>
      </c>
      <c r="I377" s="134" t="str">
        <f t="shared" ca="1" si="39"/>
        <v/>
      </c>
      <c r="J377" s="133" t="str">
        <f t="shared" ca="1" si="40"/>
        <v/>
      </c>
      <c r="K377" s="135" t="str">
        <f t="shared" ca="1" si="41"/>
        <v/>
      </c>
      <c r="L377" s="10"/>
      <c r="M377" s="9"/>
      <c r="N377" s="9"/>
      <c r="O377" s="9"/>
    </row>
    <row r="378" spans="2:15" x14ac:dyDescent="0.3">
      <c r="B378" s="9"/>
      <c r="C378" s="10"/>
      <c r="D378" s="130" t="str">
        <f t="shared" ca="1" si="36"/>
        <v/>
      </c>
      <c r="E378" s="13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132" t="str">
        <f t="shared" ca="1" si="42"/>
        <v/>
      </c>
      <c r="G378" s="132" t="str">
        <f t="shared" ca="1" si="37"/>
        <v/>
      </c>
      <c r="H378" s="133" t="str">
        <f t="shared" ca="1" si="38"/>
        <v/>
      </c>
      <c r="I378" s="134" t="str">
        <f t="shared" ca="1" si="39"/>
        <v/>
      </c>
      <c r="J378" s="133" t="str">
        <f t="shared" ca="1" si="40"/>
        <v/>
      </c>
      <c r="K378" s="135" t="str">
        <f t="shared" ca="1" si="41"/>
        <v/>
      </c>
      <c r="L378" s="10"/>
      <c r="M378" s="9"/>
      <c r="N378" s="9"/>
      <c r="O378" s="9"/>
    </row>
    <row r="379" spans="2:15" x14ac:dyDescent="0.3">
      <c r="B379" s="9"/>
      <c r="C379" s="10"/>
      <c r="D379" s="130" t="str">
        <f t="shared" ca="1" si="36"/>
        <v/>
      </c>
      <c r="E379" s="13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132" t="str">
        <f t="shared" ca="1" si="42"/>
        <v/>
      </c>
      <c r="G379" s="132" t="str">
        <f t="shared" ca="1" si="37"/>
        <v/>
      </c>
      <c r="H379" s="133" t="str">
        <f t="shared" ca="1" si="38"/>
        <v/>
      </c>
      <c r="I379" s="134" t="str">
        <f t="shared" ca="1" si="39"/>
        <v/>
      </c>
      <c r="J379" s="133" t="str">
        <f t="shared" ca="1" si="40"/>
        <v/>
      </c>
      <c r="K379" s="135" t="str">
        <f t="shared" ca="1" si="41"/>
        <v/>
      </c>
      <c r="L379" s="10"/>
      <c r="M379" s="9"/>
      <c r="N379" s="9"/>
      <c r="O379" s="9"/>
    </row>
    <row r="380" spans="2:15" x14ac:dyDescent="0.3">
      <c r="B380" s="9"/>
      <c r="C380" s="10"/>
      <c r="D380" s="130" t="str">
        <f t="shared" ca="1" si="36"/>
        <v/>
      </c>
      <c r="E380" s="13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132" t="str">
        <f t="shared" ca="1" si="42"/>
        <v/>
      </c>
      <c r="G380" s="132" t="str">
        <f t="shared" ca="1" si="37"/>
        <v/>
      </c>
      <c r="H380" s="133" t="str">
        <f t="shared" ca="1" si="38"/>
        <v/>
      </c>
      <c r="I380" s="134" t="str">
        <f t="shared" ca="1" si="39"/>
        <v/>
      </c>
      <c r="J380" s="133" t="str">
        <f t="shared" ca="1" si="40"/>
        <v/>
      </c>
      <c r="K380" s="135" t="str">
        <f t="shared" ca="1" si="41"/>
        <v/>
      </c>
      <c r="L380" s="10"/>
      <c r="M380" s="9"/>
      <c r="N380" s="9"/>
      <c r="O380" s="9"/>
    </row>
    <row r="381" spans="2:15" x14ac:dyDescent="0.3">
      <c r="B381" s="9"/>
      <c r="C381" s="10"/>
      <c r="D381" s="130" t="str">
        <f t="shared" ca="1" si="36"/>
        <v/>
      </c>
      <c r="E381" s="13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132" t="str">
        <f t="shared" ca="1" si="42"/>
        <v/>
      </c>
      <c r="G381" s="132" t="str">
        <f t="shared" ca="1" si="37"/>
        <v/>
      </c>
      <c r="H381" s="133" t="str">
        <f t="shared" ca="1" si="38"/>
        <v/>
      </c>
      <c r="I381" s="134" t="str">
        <f t="shared" ca="1" si="39"/>
        <v/>
      </c>
      <c r="J381" s="133" t="str">
        <f t="shared" ca="1" si="40"/>
        <v/>
      </c>
      <c r="K381" s="135" t="str">
        <f t="shared" ca="1" si="41"/>
        <v/>
      </c>
      <c r="L381" s="10"/>
      <c r="M381" s="9"/>
      <c r="N381" s="9"/>
      <c r="O381" s="9"/>
    </row>
    <row r="382" spans="2:15" x14ac:dyDescent="0.3">
      <c r="B382" s="9"/>
      <c r="C382" s="10"/>
      <c r="D382" s="130" t="str">
        <f t="shared" ca="1" si="36"/>
        <v/>
      </c>
      <c r="E382" s="13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132" t="str">
        <f t="shared" ca="1" si="42"/>
        <v/>
      </c>
      <c r="G382" s="132" t="str">
        <f t="shared" ca="1" si="37"/>
        <v/>
      </c>
      <c r="H382" s="133" t="str">
        <f t="shared" ca="1" si="38"/>
        <v/>
      </c>
      <c r="I382" s="134" t="str">
        <f t="shared" ca="1" si="39"/>
        <v/>
      </c>
      <c r="J382" s="133" t="str">
        <f t="shared" ca="1" si="40"/>
        <v/>
      </c>
      <c r="K382" s="135" t="str">
        <f t="shared" ca="1" si="41"/>
        <v/>
      </c>
      <c r="L382" s="10"/>
      <c r="M382" s="9"/>
      <c r="N382" s="9"/>
      <c r="O382" s="9"/>
    </row>
    <row r="383" spans="2:15" x14ac:dyDescent="0.3">
      <c r="B383" s="9"/>
      <c r="C383" s="10"/>
      <c r="D383" s="130" t="str">
        <f t="shared" ca="1" si="36"/>
        <v/>
      </c>
      <c r="E383" s="13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132" t="str">
        <f t="shared" ca="1" si="42"/>
        <v/>
      </c>
      <c r="G383" s="132" t="str">
        <f t="shared" ca="1" si="37"/>
        <v/>
      </c>
      <c r="H383" s="133" t="str">
        <f t="shared" ca="1" si="38"/>
        <v/>
      </c>
      <c r="I383" s="134" t="str">
        <f t="shared" ca="1" si="39"/>
        <v/>
      </c>
      <c r="J383" s="133" t="str">
        <f t="shared" ca="1" si="40"/>
        <v/>
      </c>
      <c r="K383" s="135" t="str">
        <f t="shared" ca="1" si="41"/>
        <v/>
      </c>
      <c r="L383" s="10"/>
      <c r="M383" s="9"/>
      <c r="N383" s="9"/>
      <c r="O383" s="9"/>
    </row>
    <row r="384" spans="2:15" x14ac:dyDescent="0.3">
      <c r="B384" s="9"/>
      <c r="C384" s="10"/>
      <c r="D384" s="130" t="str">
        <f t="shared" ca="1" si="36"/>
        <v/>
      </c>
      <c r="E384" s="13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132" t="str">
        <f t="shared" ca="1" si="42"/>
        <v/>
      </c>
      <c r="G384" s="132" t="str">
        <f t="shared" ca="1" si="37"/>
        <v/>
      </c>
      <c r="H384" s="133" t="str">
        <f t="shared" ca="1" si="38"/>
        <v/>
      </c>
      <c r="I384" s="134" t="str">
        <f t="shared" ca="1" si="39"/>
        <v/>
      </c>
      <c r="J384" s="133" t="str">
        <f t="shared" ca="1" si="40"/>
        <v/>
      </c>
      <c r="K384" s="135" t="str">
        <f t="shared" ca="1" si="41"/>
        <v/>
      </c>
      <c r="L384" s="10"/>
      <c r="M384" s="9"/>
      <c r="N384" s="9"/>
      <c r="O384" s="9"/>
    </row>
    <row r="385" spans="2:15" x14ac:dyDescent="0.3">
      <c r="B385" s="9"/>
      <c r="C385" s="10"/>
      <c r="D385" s="130" t="str">
        <f t="shared" ca="1" si="36"/>
        <v/>
      </c>
      <c r="E385" s="13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132" t="str">
        <f t="shared" ca="1" si="42"/>
        <v/>
      </c>
      <c r="G385" s="132" t="str">
        <f t="shared" ca="1" si="37"/>
        <v/>
      </c>
      <c r="H385" s="133" t="str">
        <f t="shared" ca="1" si="38"/>
        <v/>
      </c>
      <c r="I385" s="134" t="str">
        <f t="shared" ca="1" si="39"/>
        <v/>
      </c>
      <c r="J385" s="133" t="str">
        <f t="shared" ca="1" si="40"/>
        <v/>
      </c>
      <c r="K385" s="135" t="str">
        <f t="shared" ca="1" si="41"/>
        <v/>
      </c>
      <c r="L385" s="10"/>
      <c r="M385" s="9"/>
      <c r="N385" s="9"/>
      <c r="O385" s="9"/>
    </row>
    <row r="386" spans="2:15" x14ac:dyDescent="0.3">
      <c r="B386" s="9"/>
      <c r="C386" s="10"/>
      <c r="D386" s="130" t="str">
        <f t="shared" ca="1" si="36"/>
        <v/>
      </c>
      <c r="E386" s="13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132" t="str">
        <f t="shared" ca="1" si="42"/>
        <v/>
      </c>
      <c r="G386" s="132" t="str">
        <f t="shared" ca="1" si="37"/>
        <v/>
      </c>
      <c r="H386" s="133" t="str">
        <f t="shared" ca="1" si="38"/>
        <v/>
      </c>
      <c r="I386" s="134" t="str">
        <f t="shared" ca="1" si="39"/>
        <v/>
      </c>
      <c r="J386" s="133" t="str">
        <f t="shared" ca="1" si="40"/>
        <v/>
      </c>
      <c r="K386" s="135" t="str">
        <f t="shared" ca="1" si="41"/>
        <v/>
      </c>
      <c r="L386" s="10"/>
      <c r="M386" s="9"/>
      <c r="N386" s="9"/>
      <c r="O386" s="9"/>
    </row>
    <row r="387" spans="2:15" x14ac:dyDescent="0.3">
      <c r="B387" s="9"/>
      <c r="C387" s="10"/>
      <c r="D387" s="130" t="str">
        <f t="shared" ca="1" si="36"/>
        <v/>
      </c>
      <c r="E387" s="13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132" t="str">
        <f t="shared" ca="1" si="42"/>
        <v/>
      </c>
      <c r="G387" s="132" t="str">
        <f t="shared" ca="1" si="37"/>
        <v/>
      </c>
      <c r="H387" s="133" t="str">
        <f t="shared" ca="1" si="38"/>
        <v/>
      </c>
      <c r="I387" s="134" t="str">
        <f t="shared" ca="1" si="39"/>
        <v/>
      </c>
      <c r="J387" s="133" t="str">
        <f t="shared" ca="1" si="40"/>
        <v/>
      </c>
      <c r="K387" s="135" t="str">
        <f t="shared" ca="1" si="41"/>
        <v/>
      </c>
      <c r="L387" s="10"/>
      <c r="M387" s="9"/>
      <c r="N387" s="9"/>
      <c r="O387" s="9"/>
    </row>
    <row r="388" spans="2:15" x14ac:dyDescent="0.3">
      <c r="B388" s="9"/>
      <c r="C388" s="10"/>
      <c r="D388" s="130" t="str">
        <f t="shared" ca="1" si="36"/>
        <v/>
      </c>
      <c r="E388" s="13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132" t="str">
        <f t="shared" ca="1" si="42"/>
        <v/>
      </c>
      <c r="G388" s="132" t="str">
        <f t="shared" ca="1" si="37"/>
        <v/>
      </c>
      <c r="H388" s="133" t="str">
        <f t="shared" ca="1" si="38"/>
        <v/>
      </c>
      <c r="I388" s="134" t="str">
        <f t="shared" ca="1" si="39"/>
        <v/>
      </c>
      <c r="J388" s="133" t="str">
        <f t="shared" ca="1" si="40"/>
        <v/>
      </c>
      <c r="K388" s="135" t="str">
        <f t="shared" ca="1" si="41"/>
        <v/>
      </c>
      <c r="L388" s="10"/>
      <c r="M388" s="9"/>
      <c r="N388" s="9"/>
      <c r="O388" s="9"/>
    </row>
    <row r="389" spans="2:15" x14ac:dyDescent="0.3">
      <c r="B389" s="9"/>
      <c r="C389" s="10"/>
      <c r="D389" s="130" t="str">
        <f t="shared" ca="1" si="36"/>
        <v/>
      </c>
      <c r="E389" s="13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132" t="str">
        <f t="shared" ca="1" si="42"/>
        <v/>
      </c>
      <c r="G389" s="132" t="str">
        <f t="shared" ca="1" si="37"/>
        <v/>
      </c>
      <c r="H389" s="133" t="str">
        <f t="shared" ca="1" si="38"/>
        <v/>
      </c>
      <c r="I389" s="134" t="str">
        <f t="shared" ca="1" si="39"/>
        <v/>
      </c>
      <c r="J389" s="133" t="str">
        <f t="shared" ca="1" si="40"/>
        <v/>
      </c>
      <c r="K389" s="135" t="str">
        <f t="shared" ca="1" si="41"/>
        <v/>
      </c>
      <c r="L389" s="10"/>
      <c r="M389" s="9"/>
      <c r="N389" s="9"/>
      <c r="O389" s="9"/>
    </row>
    <row r="390" spans="2:15" x14ac:dyDescent="0.3">
      <c r="B390" s="9"/>
      <c r="C390" s="10"/>
      <c r="D390" s="130" t="str">
        <f t="shared" ca="1" si="36"/>
        <v/>
      </c>
      <c r="E390" s="13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132" t="str">
        <f t="shared" ca="1" si="42"/>
        <v/>
      </c>
      <c r="G390" s="132" t="str">
        <f t="shared" ca="1" si="37"/>
        <v/>
      </c>
      <c r="H390" s="133" t="str">
        <f t="shared" ca="1" si="38"/>
        <v/>
      </c>
      <c r="I390" s="134" t="str">
        <f t="shared" ca="1" si="39"/>
        <v/>
      </c>
      <c r="J390" s="133" t="str">
        <f t="shared" ca="1" si="40"/>
        <v/>
      </c>
      <c r="K390" s="135" t="str">
        <f t="shared" ca="1" si="41"/>
        <v/>
      </c>
      <c r="L390" s="10"/>
      <c r="M390" s="9"/>
      <c r="N390" s="9"/>
      <c r="O390" s="9"/>
    </row>
    <row r="391" spans="2:15" x14ac:dyDescent="0.3">
      <c r="B391" s="9"/>
      <c r="C391" s="10"/>
      <c r="D391" s="130" t="str">
        <f t="shared" ca="1" si="36"/>
        <v/>
      </c>
      <c r="E391" s="13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132" t="str">
        <f t="shared" ca="1" si="42"/>
        <v/>
      </c>
      <c r="G391" s="132" t="str">
        <f t="shared" ca="1" si="37"/>
        <v/>
      </c>
      <c r="H391" s="133" t="str">
        <f t="shared" ca="1" si="38"/>
        <v/>
      </c>
      <c r="I391" s="134" t="str">
        <f t="shared" ca="1" si="39"/>
        <v/>
      </c>
      <c r="J391" s="133" t="str">
        <f t="shared" ca="1" si="40"/>
        <v/>
      </c>
      <c r="K391" s="135" t="str">
        <f t="shared" ca="1" si="41"/>
        <v/>
      </c>
      <c r="L391" s="10"/>
      <c r="M391" s="9"/>
      <c r="N391" s="9"/>
      <c r="O391" s="9"/>
    </row>
    <row r="392" spans="2:15" x14ac:dyDescent="0.3">
      <c r="B392" s="9"/>
      <c r="C392" s="10"/>
      <c r="D392" s="130" t="str">
        <f t="shared" ca="1" si="36"/>
        <v/>
      </c>
      <c r="E392" s="13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132" t="str">
        <f t="shared" ca="1" si="42"/>
        <v/>
      </c>
      <c r="G392" s="132" t="str">
        <f t="shared" ca="1" si="37"/>
        <v/>
      </c>
      <c r="H392" s="133" t="str">
        <f t="shared" ca="1" si="38"/>
        <v/>
      </c>
      <c r="I392" s="134" t="str">
        <f t="shared" ca="1" si="39"/>
        <v/>
      </c>
      <c r="J392" s="133" t="str">
        <f t="shared" ca="1" si="40"/>
        <v/>
      </c>
      <c r="K392" s="135" t="str">
        <f t="shared" ca="1" si="41"/>
        <v/>
      </c>
      <c r="L392" s="10"/>
      <c r="M392" s="9"/>
      <c r="N392" s="9"/>
      <c r="O392" s="9"/>
    </row>
    <row r="393" spans="2:15" x14ac:dyDescent="0.3">
      <c r="B393" s="9"/>
      <c r="C393" s="10"/>
      <c r="D393" s="130" t="str">
        <f t="shared" ca="1" si="36"/>
        <v/>
      </c>
      <c r="E393" s="13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132" t="str">
        <f t="shared" ca="1" si="42"/>
        <v/>
      </c>
      <c r="G393" s="132" t="str">
        <f t="shared" ca="1" si="37"/>
        <v/>
      </c>
      <c r="H393" s="133" t="str">
        <f t="shared" ca="1" si="38"/>
        <v/>
      </c>
      <c r="I393" s="134" t="str">
        <f t="shared" ca="1" si="39"/>
        <v/>
      </c>
      <c r="J393" s="133" t="str">
        <f t="shared" ca="1" si="40"/>
        <v/>
      </c>
      <c r="K393" s="135" t="str">
        <f t="shared" ca="1" si="41"/>
        <v/>
      </c>
      <c r="L393" s="10"/>
      <c r="M393" s="9"/>
      <c r="N393" s="9"/>
      <c r="O393" s="9"/>
    </row>
    <row r="394" spans="2:15" x14ac:dyDescent="0.3">
      <c r="B394" s="9"/>
      <c r="C394" s="10"/>
      <c r="D394" s="130" t="str">
        <f t="shared" ca="1" si="36"/>
        <v/>
      </c>
      <c r="E394" s="13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132" t="str">
        <f t="shared" ca="1" si="42"/>
        <v/>
      </c>
      <c r="G394" s="132" t="str">
        <f t="shared" ca="1" si="37"/>
        <v/>
      </c>
      <c r="H394" s="133" t="str">
        <f t="shared" ca="1" si="38"/>
        <v/>
      </c>
      <c r="I394" s="134" t="str">
        <f t="shared" ca="1" si="39"/>
        <v/>
      </c>
      <c r="J394" s="133" t="str">
        <f t="shared" ca="1" si="40"/>
        <v/>
      </c>
      <c r="K394" s="135" t="str">
        <f t="shared" ca="1" si="41"/>
        <v/>
      </c>
      <c r="L394" s="10"/>
      <c r="M394" s="9"/>
      <c r="N394" s="9"/>
      <c r="O394" s="9"/>
    </row>
    <row r="395" spans="2:15" x14ac:dyDescent="0.3">
      <c r="B395" s="9"/>
      <c r="C395" s="10"/>
      <c r="D395" s="130" t="str">
        <f t="shared" ca="1" si="36"/>
        <v/>
      </c>
      <c r="E395" s="13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132" t="str">
        <f t="shared" ca="1" si="42"/>
        <v/>
      </c>
      <c r="G395" s="132" t="str">
        <f t="shared" ca="1" si="37"/>
        <v/>
      </c>
      <c r="H395" s="133" t="str">
        <f t="shared" ca="1" si="38"/>
        <v/>
      </c>
      <c r="I395" s="134" t="str">
        <f t="shared" ca="1" si="39"/>
        <v/>
      </c>
      <c r="J395" s="133" t="str">
        <f t="shared" ca="1" si="40"/>
        <v/>
      </c>
      <c r="K395" s="135" t="str">
        <f t="shared" ca="1" si="41"/>
        <v/>
      </c>
      <c r="L395" s="10"/>
      <c r="M395" s="9"/>
      <c r="N395" s="9"/>
      <c r="O395" s="9"/>
    </row>
    <row r="396" spans="2:15" x14ac:dyDescent="0.3">
      <c r="B396" s="9"/>
      <c r="C396" s="10"/>
      <c r="D396" s="130" t="str">
        <f t="shared" ca="1" si="36"/>
        <v/>
      </c>
      <c r="E396" s="13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132" t="str">
        <f t="shared" ca="1" si="42"/>
        <v/>
      </c>
      <c r="G396" s="132" t="str">
        <f t="shared" ca="1" si="37"/>
        <v/>
      </c>
      <c r="H396" s="133" t="str">
        <f t="shared" ca="1" si="38"/>
        <v/>
      </c>
      <c r="I396" s="134" t="str">
        <f t="shared" ca="1" si="39"/>
        <v/>
      </c>
      <c r="J396" s="133" t="str">
        <f t="shared" ca="1" si="40"/>
        <v/>
      </c>
      <c r="K396" s="135" t="str">
        <f t="shared" ca="1" si="41"/>
        <v/>
      </c>
      <c r="L396" s="10"/>
      <c r="M396" s="9"/>
      <c r="N396" s="9"/>
      <c r="O396" s="9"/>
    </row>
    <row r="397" spans="2:15" x14ac:dyDescent="0.3">
      <c r="B397" s="9"/>
      <c r="C397" s="10"/>
      <c r="D397" s="130" t="str">
        <f t="shared" ca="1" si="36"/>
        <v/>
      </c>
      <c r="E397" s="13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132" t="str">
        <f t="shared" ca="1" si="42"/>
        <v/>
      </c>
      <c r="G397" s="132" t="str">
        <f t="shared" ca="1" si="37"/>
        <v/>
      </c>
      <c r="H397" s="133" t="str">
        <f t="shared" ca="1" si="38"/>
        <v/>
      </c>
      <c r="I397" s="134" t="str">
        <f t="shared" ca="1" si="39"/>
        <v/>
      </c>
      <c r="J397" s="133" t="str">
        <f t="shared" ca="1" si="40"/>
        <v/>
      </c>
      <c r="K397" s="135" t="str">
        <f t="shared" ca="1" si="41"/>
        <v/>
      </c>
      <c r="L397" s="10"/>
      <c r="M397" s="9"/>
      <c r="N397" s="9"/>
      <c r="O397" s="9"/>
    </row>
    <row r="398" spans="2:15" x14ac:dyDescent="0.3">
      <c r="B398" s="9"/>
      <c r="C398" s="10"/>
      <c r="D398" s="130" t="str">
        <f t="shared" ca="1" si="36"/>
        <v/>
      </c>
      <c r="E398" s="13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132" t="str">
        <f t="shared" ca="1" si="42"/>
        <v/>
      </c>
      <c r="G398" s="132" t="str">
        <f t="shared" ca="1" si="37"/>
        <v/>
      </c>
      <c r="H398" s="133" t="str">
        <f t="shared" ca="1" si="38"/>
        <v/>
      </c>
      <c r="I398" s="134" t="str">
        <f t="shared" ca="1" si="39"/>
        <v/>
      </c>
      <c r="J398" s="133" t="str">
        <f t="shared" ca="1" si="40"/>
        <v/>
      </c>
      <c r="K398" s="135" t="str">
        <f t="shared" ca="1" si="41"/>
        <v/>
      </c>
      <c r="L398" s="10"/>
      <c r="M398" s="9"/>
      <c r="N398" s="9"/>
      <c r="O398" s="9"/>
    </row>
    <row r="399" spans="2:15" x14ac:dyDescent="0.3">
      <c r="B399" s="9"/>
      <c r="C399" s="10"/>
      <c r="D399" s="130" t="str">
        <f t="shared" ca="1" si="36"/>
        <v/>
      </c>
      <c r="E399" s="13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132" t="str">
        <f t="shared" ca="1" si="42"/>
        <v/>
      </c>
      <c r="G399" s="132" t="str">
        <f t="shared" ca="1" si="37"/>
        <v/>
      </c>
      <c r="H399" s="133" t="str">
        <f t="shared" ca="1" si="38"/>
        <v/>
      </c>
      <c r="I399" s="134" t="str">
        <f t="shared" ca="1" si="39"/>
        <v/>
      </c>
      <c r="J399" s="133" t="str">
        <f t="shared" ca="1" si="40"/>
        <v/>
      </c>
      <c r="K399" s="135" t="str">
        <f t="shared" ca="1" si="41"/>
        <v/>
      </c>
      <c r="L399" s="10"/>
      <c r="M399" s="9"/>
      <c r="N399" s="9"/>
      <c r="O399" s="9"/>
    </row>
    <row r="400" spans="2:15" x14ac:dyDescent="0.3">
      <c r="B400" s="9"/>
      <c r="C400" s="10"/>
      <c r="D400" s="130" t="str">
        <f t="shared" ca="1" si="36"/>
        <v/>
      </c>
      <c r="E400" s="13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132" t="str">
        <f t="shared" ca="1" si="42"/>
        <v/>
      </c>
      <c r="G400" s="132" t="str">
        <f t="shared" ca="1" si="37"/>
        <v/>
      </c>
      <c r="H400" s="133" t="str">
        <f t="shared" ca="1" si="38"/>
        <v/>
      </c>
      <c r="I400" s="134" t="str">
        <f t="shared" ca="1" si="39"/>
        <v/>
      </c>
      <c r="J400" s="133" t="str">
        <f t="shared" ca="1" si="40"/>
        <v/>
      </c>
      <c r="K400" s="135" t="str">
        <f t="shared" ca="1" si="41"/>
        <v/>
      </c>
      <c r="L400" s="10"/>
      <c r="M400" s="9"/>
      <c r="N400" s="9"/>
      <c r="O400" s="9"/>
    </row>
    <row r="401" spans="2:15" x14ac:dyDescent="0.3">
      <c r="B401" s="9"/>
      <c r="C401" s="10"/>
      <c r="D401" s="130" t="str">
        <f t="shared" ca="1" si="36"/>
        <v/>
      </c>
      <c r="E401" s="13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132" t="str">
        <f t="shared" ca="1" si="42"/>
        <v/>
      </c>
      <c r="G401" s="132" t="str">
        <f t="shared" ca="1" si="37"/>
        <v/>
      </c>
      <c r="H401" s="133" t="str">
        <f t="shared" ca="1" si="38"/>
        <v/>
      </c>
      <c r="I401" s="134" t="str">
        <f t="shared" ca="1" si="39"/>
        <v/>
      </c>
      <c r="J401" s="133" t="str">
        <f t="shared" ca="1" si="40"/>
        <v/>
      </c>
      <c r="K401" s="135" t="str">
        <f t="shared" ca="1" si="41"/>
        <v/>
      </c>
      <c r="L401" s="10"/>
      <c r="M401" s="9"/>
      <c r="N401" s="9"/>
      <c r="O401" s="9"/>
    </row>
    <row r="402" spans="2:15" x14ac:dyDescent="0.3">
      <c r="B402" s="9"/>
      <c r="C402" s="10"/>
      <c r="D402" s="130" t="str">
        <f t="shared" ca="1" si="36"/>
        <v/>
      </c>
      <c r="E402" s="13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132" t="str">
        <f t="shared" ca="1" si="42"/>
        <v/>
      </c>
      <c r="G402" s="132" t="str">
        <f t="shared" ca="1" si="37"/>
        <v/>
      </c>
      <c r="H402" s="133" t="str">
        <f t="shared" ca="1" si="38"/>
        <v/>
      </c>
      <c r="I402" s="134" t="str">
        <f t="shared" ca="1" si="39"/>
        <v/>
      </c>
      <c r="J402" s="133" t="str">
        <f t="shared" ca="1" si="40"/>
        <v/>
      </c>
      <c r="K402" s="135" t="str">
        <f t="shared" ca="1" si="41"/>
        <v/>
      </c>
      <c r="L402" s="10"/>
      <c r="M402" s="9"/>
      <c r="N402" s="9"/>
      <c r="O402" s="9"/>
    </row>
    <row r="403" spans="2:15" x14ac:dyDescent="0.3">
      <c r="B403" s="9"/>
      <c r="C403" s="10"/>
      <c r="D403" s="130" t="str">
        <f t="shared" ca="1" si="36"/>
        <v/>
      </c>
      <c r="E403" s="13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132" t="str">
        <f t="shared" ca="1" si="42"/>
        <v/>
      </c>
      <c r="G403" s="132" t="str">
        <f t="shared" ca="1" si="37"/>
        <v/>
      </c>
      <c r="H403" s="133" t="str">
        <f t="shared" ca="1" si="38"/>
        <v/>
      </c>
      <c r="I403" s="134" t="str">
        <f t="shared" ca="1" si="39"/>
        <v/>
      </c>
      <c r="J403" s="133" t="str">
        <f t="shared" ca="1" si="40"/>
        <v/>
      </c>
      <c r="K403" s="135" t="str">
        <f t="shared" ca="1" si="41"/>
        <v/>
      </c>
      <c r="L403" s="10"/>
      <c r="M403" s="9"/>
      <c r="N403" s="9"/>
      <c r="O403" s="9"/>
    </row>
    <row r="404" spans="2:15" x14ac:dyDescent="0.3">
      <c r="B404" s="9"/>
      <c r="C404" s="10"/>
      <c r="D404" s="130" t="str">
        <f t="shared" ref="D404:D467" ca="1" si="43">IF(K403="","",IF($H$5,IF(OR(D403&gt;=$H$8,ROUND(K403,2)&lt;=0),"",D403+1),IF(OR(D403&gt;=$H$8,K403&lt;=0),"",D403+1)))</f>
        <v/>
      </c>
      <c r="E404" s="13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132" t="str">
        <f t="shared" ca="1" si="42"/>
        <v/>
      </c>
      <c r="G404" s="132" t="str">
        <f t="shared" ref="G404:G467" ca="1" si="44">IF($P$17=0,"",IF(D404&lt;&gt;"",IF(AND(D404=1,$H$4=1),0,IF($H$5,ROUND($K$5*K403,0),$K$5*K403)),""))</f>
        <v/>
      </c>
      <c r="H404" s="133" t="str">
        <f t="shared" ref="H404:H467" ca="1" si="45">IF($P$17=1,IF(D404="","",IF(I404&lt;&gt;"",F404-G404+I404,F404-G404)),"")</f>
        <v/>
      </c>
      <c r="I404" s="134" t="str">
        <f t="shared" ref="I404:I467" ca="1" si="46">IF($P$17=1,IF(J404&gt;=F404,IF(D404&lt;$K$12,IF(AND(D404&lt;&gt;"",F404+($J$19-F404)&lt;K403),(J404-F404),IF(AND(D404&lt;&gt;"",J404=F404),0,IF(D404&lt;&gt;"",0,""))),""),0),"")</f>
        <v/>
      </c>
      <c r="J404" s="133" t="str">
        <f t="shared" ref="J404:J467" ca="1" si="47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135" t="str">
        <f t="shared" ref="K404:K467" ca="1" si="48">IF($P$17=1,IF(D404&lt;&gt;"",K403-H404,""),"")</f>
        <v/>
      </c>
      <c r="L404" s="10"/>
      <c r="M404" s="9"/>
      <c r="N404" s="9"/>
      <c r="O404" s="9"/>
    </row>
    <row r="405" spans="2:15" x14ac:dyDescent="0.3">
      <c r="B405" s="9"/>
      <c r="C405" s="10"/>
      <c r="D405" s="130" t="str">
        <f t="shared" ca="1" si="43"/>
        <v/>
      </c>
      <c r="E405" s="13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132" t="str">
        <f t="shared" ref="F405:F468" ca="1" si="49">IF($P$17=1,IF(D405="","",IF($H$5,IF(OR(D405=$H$8,$K$12&gt;ROUND((1+$K$5)*K404,0),ROUND((1+$K$5)*K404,0),$K$12),IF(OR(D405=$H$8,$K$12&gt;(1+$K$5)*K404),ROUND((1+$K$5)*K404,0),$K$12)),0)),"")</f>
        <v/>
      </c>
      <c r="G405" s="132" t="str">
        <f t="shared" ca="1" si="44"/>
        <v/>
      </c>
      <c r="H405" s="133" t="str">
        <f t="shared" ca="1" si="45"/>
        <v/>
      </c>
      <c r="I405" s="134" t="str">
        <f t="shared" ca="1" si="46"/>
        <v/>
      </c>
      <c r="J405" s="133" t="str">
        <f t="shared" ca="1" si="47"/>
        <v/>
      </c>
      <c r="K405" s="135" t="str">
        <f t="shared" ca="1" si="48"/>
        <v/>
      </c>
      <c r="L405" s="10"/>
      <c r="M405" s="9"/>
      <c r="N405" s="9"/>
      <c r="O405" s="9"/>
    </row>
    <row r="406" spans="2:15" x14ac:dyDescent="0.3">
      <c r="B406" s="9"/>
      <c r="C406" s="10"/>
      <c r="D406" s="130" t="str">
        <f t="shared" ca="1" si="43"/>
        <v/>
      </c>
      <c r="E406" s="13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132" t="str">
        <f t="shared" ca="1" si="49"/>
        <v/>
      </c>
      <c r="G406" s="132" t="str">
        <f t="shared" ca="1" si="44"/>
        <v/>
      </c>
      <c r="H406" s="133" t="str">
        <f t="shared" ca="1" si="45"/>
        <v/>
      </c>
      <c r="I406" s="134" t="str">
        <f t="shared" ca="1" si="46"/>
        <v/>
      </c>
      <c r="J406" s="133" t="str">
        <f t="shared" ca="1" si="47"/>
        <v/>
      </c>
      <c r="K406" s="135" t="str">
        <f t="shared" ca="1" si="48"/>
        <v/>
      </c>
      <c r="L406" s="10"/>
      <c r="M406" s="9"/>
      <c r="N406" s="9"/>
      <c r="O406" s="9"/>
    </row>
    <row r="407" spans="2:15" x14ac:dyDescent="0.3">
      <c r="B407" s="9"/>
      <c r="C407" s="10"/>
      <c r="D407" s="130" t="str">
        <f t="shared" ca="1" si="43"/>
        <v/>
      </c>
      <c r="E407" s="13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132" t="str">
        <f t="shared" ca="1" si="49"/>
        <v/>
      </c>
      <c r="G407" s="132" t="str">
        <f t="shared" ca="1" si="44"/>
        <v/>
      </c>
      <c r="H407" s="133" t="str">
        <f t="shared" ca="1" si="45"/>
        <v/>
      </c>
      <c r="I407" s="134" t="str">
        <f t="shared" ca="1" si="46"/>
        <v/>
      </c>
      <c r="J407" s="133" t="str">
        <f t="shared" ca="1" si="47"/>
        <v/>
      </c>
      <c r="K407" s="135" t="str">
        <f t="shared" ca="1" si="48"/>
        <v/>
      </c>
      <c r="L407" s="10"/>
      <c r="M407" s="9"/>
      <c r="N407" s="9"/>
      <c r="O407" s="9"/>
    </row>
    <row r="408" spans="2:15" x14ac:dyDescent="0.3">
      <c r="B408" s="9"/>
      <c r="C408" s="10"/>
      <c r="D408" s="130" t="str">
        <f t="shared" ca="1" si="43"/>
        <v/>
      </c>
      <c r="E408" s="13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132" t="str">
        <f t="shared" ca="1" si="49"/>
        <v/>
      </c>
      <c r="G408" s="132" t="str">
        <f t="shared" ca="1" si="44"/>
        <v/>
      </c>
      <c r="H408" s="133" t="str">
        <f t="shared" ca="1" si="45"/>
        <v/>
      </c>
      <c r="I408" s="134" t="str">
        <f t="shared" ca="1" si="46"/>
        <v/>
      </c>
      <c r="J408" s="133" t="str">
        <f t="shared" ca="1" si="47"/>
        <v/>
      </c>
      <c r="K408" s="135" t="str">
        <f t="shared" ca="1" si="48"/>
        <v/>
      </c>
      <c r="L408" s="10"/>
      <c r="M408" s="9"/>
      <c r="N408" s="9"/>
      <c r="O408" s="9"/>
    </row>
    <row r="409" spans="2:15" x14ac:dyDescent="0.3">
      <c r="B409" s="9"/>
      <c r="C409" s="10"/>
      <c r="D409" s="130" t="str">
        <f t="shared" ca="1" si="43"/>
        <v/>
      </c>
      <c r="E409" s="13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132" t="str">
        <f t="shared" ca="1" si="49"/>
        <v/>
      </c>
      <c r="G409" s="132" t="str">
        <f t="shared" ca="1" si="44"/>
        <v/>
      </c>
      <c r="H409" s="133" t="str">
        <f t="shared" ca="1" si="45"/>
        <v/>
      </c>
      <c r="I409" s="134" t="str">
        <f t="shared" ca="1" si="46"/>
        <v/>
      </c>
      <c r="J409" s="133" t="str">
        <f t="shared" ca="1" si="47"/>
        <v/>
      </c>
      <c r="K409" s="135" t="str">
        <f t="shared" ca="1" si="48"/>
        <v/>
      </c>
      <c r="L409" s="10"/>
      <c r="M409" s="9"/>
      <c r="N409" s="9"/>
      <c r="O409" s="9"/>
    </row>
    <row r="410" spans="2:15" x14ac:dyDescent="0.3">
      <c r="B410" s="9"/>
      <c r="C410" s="10"/>
      <c r="D410" s="130" t="str">
        <f t="shared" ca="1" si="43"/>
        <v/>
      </c>
      <c r="E410" s="13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132" t="str">
        <f t="shared" ca="1" si="49"/>
        <v/>
      </c>
      <c r="G410" s="132" t="str">
        <f t="shared" ca="1" si="44"/>
        <v/>
      </c>
      <c r="H410" s="133" t="str">
        <f t="shared" ca="1" si="45"/>
        <v/>
      </c>
      <c r="I410" s="134" t="str">
        <f t="shared" ca="1" si="46"/>
        <v/>
      </c>
      <c r="J410" s="133" t="str">
        <f t="shared" ca="1" si="47"/>
        <v/>
      </c>
      <c r="K410" s="135" t="str">
        <f t="shared" ca="1" si="48"/>
        <v/>
      </c>
      <c r="L410" s="10"/>
      <c r="M410" s="9"/>
      <c r="N410" s="9"/>
      <c r="O410" s="9"/>
    </row>
    <row r="411" spans="2:15" x14ac:dyDescent="0.3">
      <c r="B411" s="9"/>
      <c r="C411" s="10"/>
      <c r="D411" s="130" t="str">
        <f t="shared" ca="1" si="43"/>
        <v/>
      </c>
      <c r="E411" s="13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132" t="str">
        <f t="shared" ca="1" si="49"/>
        <v/>
      </c>
      <c r="G411" s="132" t="str">
        <f t="shared" ca="1" si="44"/>
        <v/>
      </c>
      <c r="H411" s="133" t="str">
        <f t="shared" ca="1" si="45"/>
        <v/>
      </c>
      <c r="I411" s="134" t="str">
        <f t="shared" ca="1" si="46"/>
        <v/>
      </c>
      <c r="J411" s="133" t="str">
        <f t="shared" ca="1" si="47"/>
        <v/>
      </c>
      <c r="K411" s="135" t="str">
        <f t="shared" ca="1" si="48"/>
        <v/>
      </c>
      <c r="L411" s="10"/>
      <c r="M411" s="9"/>
      <c r="N411" s="9"/>
      <c r="O411" s="9"/>
    </row>
    <row r="412" spans="2:15" x14ac:dyDescent="0.3">
      <c r="B412" s="9"/>
      <c r="C412" s="10"/>
      <c r="D412" s="130" t="str">
        <f t="shared" ca="1" si="43"/>
        <v/>
      </c>
      <c r="E412" s="13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132" t="str">
        <f t="shared" ca="1" si="49"/>
        <v/>
      </c>
      <c r="G412" s="132" t="str">
        <f t="shared" ca="1" si="44"/>
        <v/>
      </c>
      <c r="H412" s="133" t="str">
        <f t="shared" ca="1" si="45"/>
        <v/>
      </c>
      <c r="I412" s="134" t="str">
        <f t="shared" ca="1" si="46"/>
        <v/>
      </c>
      <c r="J412" s="133" t="str">
        <f t="shared" ca="1" si="47"/>
        <v/>
      </c>
      <c r="K412" s="135" t="str">
        <f t="shared" ca="1" si="48"/>
        <v/>
      </c>
      <c r="L412" s="10"/>
      <c r="M412" s="9"/>
      <c r="N412" s="9"/>
      <c r="O412" s="9"/>
    </row>
    <row r="413" spans="2:15" x14ac:dyDescent="0.3">
      <c r="B413" s="9"/>
      <c r="C413" s="10"/>
      <c r="D413" s="130" t="str">
        <f t="shared" ca="1" si="43"/>
        <v/>
      </c>
      <c r="E413" s="13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132" t="str">
        <f t="shared" ca="1" si="49"/>
        <v/>
      </c>
      <c r="G413" s="132" t="str">
        <f t="shared" ca="1" si="44"/>
        <v/>
      </c>
      <c r="H413" s="133" t="str">
        <f t="shared" ca="1" si="45"/>
        <v/>
      </c>
      <c r="I413" s="134" t="str">
        <f t="shared" ca="1" si="46"/>
        <v/>
      </c>
      <c r="J413" s="133" t="str">
        <f t="shared" ca="1" si="47"/>
        <v/>
      </c>
      <c r="K413" s="135" t="str">
        <f t="shared" ca="1" si="48"/>
        <v/>
      </c>
      <c r="L413" s="10"/>
      <c r="M413" s="9"/>
      <c r="N413" s="9"/>
      <c r="O413" s="9"/>
    </row>
    <row r="414" spans="2:15" x14ac:dyDescent="0.3">
      <c r="B414" s="9"/>
      <c r="C414" s="10"/>
      <c r="D414" s="130" t="str">
        <f t="shared" ca="1" si="43"/>
        <v/>
      </c>
      <c r="E414" s="13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132" t="str">
        <f t="shared" ca="1" si="49"/>
        <v/>
      </c>
      <c r="G414" s="132" t="str">
        <f t="shared" ca="1" si="44"/>
        <v/>
      </c>
      <c r="H414" s="133" t="str">
        <f t="shared" ca="1" si="45"/>
        <v/>
      </c>
      <c r="I414" s="134" t="str">
        <f t="shared" ca="1" si="46"/>
        <v/>
      </c>
      <c r="J414" s="133" t="str">
        <f t="shared" ca="1" si="47"/>
        <v/>
      </c>
      <c r="K414" s="135" t="str">
        <f t="shared" ca="1" si="48"/>
        <v/>
      </c>
      <c r="L414" s="10"/>
      <c r="M414" s="9"/>
      <c r="N414" s="9"/>
      <c r="O414" s="9"/>
    </row>
    <row r="415" spans="2:15" x14ac:dyDescent="0.3">
      <c r="B415" s="9"/>
      <c r="C415" s="10"/>
      <c r="D415" s="130" t="str">
        <f t="shared" ca="1" si="43"/>
        <v/>
      </c>
      <c r="E415" s="13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132" t="str">
        <f t="shared" ca="1" si="49"/>
        <v/>
      </c>
      <c r="G415" s="132" t="str">
        <f t="shared" ca="1" si="44"/>
        <v/>
      </c>
      <c r="H415" s="133" t="str">
        <f t="shared" ca="1" si="45"/>
        <v/>
      </c>
      <c r="I415" s="134" t="str">
        <f t="shared" ca="1" si="46"/>
        <v/>
      </c>
      <c r="J415" s="133" t="str">
        <f t="shared" ca="1" si="47"/>
        <v/>
      </c>
      <c r="K415" s="135" t="str">
        <f t="shared" ca="1" si="48"/>
        <v/>
      </c>
      <c r="L415" s="10"/>
      <c r="M415" s="9"/>
      <c r="N415" s="9"/>
      <c r="O415" s="9"/>
    </row>
    <row r="416" spans="2:15" x14ac:dyDescent="0.3">
      <c r="B416" s="9"/>
      <c r="C416" s="10"/>
      <c r="D416" s="130" t="str">
        <f t="shared" ca="1" si="43"/>
        <v/>
      </c>
      <c r="E416" s="13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132" t="str">
        <f t="shared" ca="1" si="49"/>
        <v/>
      </c>
      <c r="G416" s="132" t="str">
        <f t="shared" ca="1" si="44"/>
        <v/>
      </c>
      <c r="H416" s="133" t="str">
        <f t="shared" ca="1" si="45"/>
        <v/>
      </c>
      <c r="I416" s="134" t="str">
        <f t="shared" ca="1" si="46"/>
        <v/>
      </c>
      <c r="J416" s="133" t="str">
        <f t="shared" ca="1" si="47"/>
        <v/>
      </c>
      <c r="K416" s="135" t="str">
        <f t="shared" ca="1" si="48"/>
        <v/>
      </c>
      <c r="L416" s="10"/>
      <c r="M416" s="9"/>
      <c r="N416" s="9"/>
      <c r="O416" s="9"/>
    </row>
    <row r="417" spans="2:15" x14ac:dyDescent="0.3">
      <c r="B417" s="9"/>
      <c r="C417" s="10"/>
      <c r="D417" s="130" t="str">
        <f t="shared" ca="1" si="43"/>
        <v/>
      </c>
      <c r="E417" s="13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132" t="str">
        <f t="shared" ca="1" si="49"/>
        <v/>
      </c>
      <c r="G417" s="132" t="str">
        <f t="shared" ca="1" si="44"/>
        <v/>
      </c>
      <c r="H417" s="133" t="str">
        <f t="shared" ca="1" si="45"/>
        <v/>
      </c>
      <c r="I417" s="134" t="str">
        <f t="shared" ca="1" si="46"/>
        <v/>
      </c>
      <c r="J417" s="133" t="str">
        <f t="shared" ca="1" si="47"/>
        <v/>
      </c>
      <c r="K417" s="135" t="str">
        <f t="shared" ca="1" si="48"/>
        <v/>
      </c>
      <c r="L417" s="10"/>
      <c r="M417" s="9"/>
      <c r="N417" s="9"/>
      <c r="O417" s="9"/>
    </row>
    <row r="418" spans="2:15" x14ac:dyDescent="0.3">
      <c r="B418" s="9"/>
      <c r="C418" s="10"/>
      <c r="D418" s="130" t="str">
        <f t="shared" ca="1" si="43"/>
        <v/>
      </c>
      <c r="E418" s="13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132" t="str">
        <f t="shared" ca="1" si="49"/>
        <v/>
      </c>
      <c r="G418" s="132" t="str">
        <f t="shared" ca="1" si="44"/>
        <v/>
      </c>
      <c r="H418" s="133" t="str">
        <f t="shared" ca="1" si="45"/>
        <v/>
      </c>
      <c r="I418" s="134" t="str">
        <f t="shared" ca="1" si="46"/>
        <v/>
      </c>
      <c r="J418" s="133" t="str">
        <f t="shared" ca="1" si="47"/>
        <v/>
      </c>
      <c r="K418" s="135" t="str">
        <f t="shared" ca="1" si="48"/>
        <v/>
      </c>
      <c r="L418" s="10"/>
      <c r="M418" s="9"/>
      <c r="N418" s="9"/>
      <c r="O418" s="9"/>
    </row>
    <row r="419" spans="2:15" x14ac:dyDescent="0.3">
      <c r="B419" s="9"/>
      <c r="C419" s="10"/>
      <c r="D419" s="130" t="str">
        <f t="shared" ca="1" si="43"/>
        <v/>
      </c>
      <c r="E419" s="13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132" t="str">
        <f t="shared" ca="1" si="49"/>
        <v/>
      </c>
      <c r="G419" s="132" t="str">
        <f t="shared" ca="1" si="44"/>
        <v/>
      </c>
      <c r="H419" s="133" t="str">
        <f t="shared" ca="1" si="45"/>
        <v/>
      </c>
      <c r="I419" s="134" t="str">
        <f t="shared" ca="1" si="46"/>
        <v/>
      </c>
      <c r="J419" s="133" t="str">
        <f t="shared" ca="1" si="47"/>
        <v/>
      </c>
      <c r="K419" s="135" t="str">
        <f t="shared" ca="1" si="48"/>
        <v/>
      </c>
      <c r="L419" s="10"/>
      <c r="M419" s="9"/>
      <c r="N419" s="9"/>
      <c r="O419" s="9"/>
    </row>
    <row r="420" spans="2:15" x14ac:dyDescent="0.3">
      <c r="B420" s="9"/>
      <c r="C420" s="10"/>
      <c r="D420" s="130" t="str">
        <f t="shared" ca="1" si="43"/>
        <v/>
      </c>
      <c r="E420" s="13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132" t="str">
        <f t="shared" ca="1" si="49"/>
        <v/>
      </c>
      <c r="G420" s="132" t="str">
        <f t="shared" ca="1" si="44"/>
        <v/>
      </c>
      <c r="H420" s="133" t="str">
        <f t="shared" ca="1" si="45"/>
        <v/>
      </c>
      <c r="I420" s="134" t="str">
        <f t="shared" ca="1" si="46"/>
        <v/>
      </c>
      <c r="J420" s="133" t="str">
        <f t="shared" ca="1" si="47"/>
        <v/>
      </c>
      <c r="K420" s="135" t="str">
        <f t="shared" ca="1" si="48"/>
        <v/>
      </c>
      <c r="L420" s="10"/>
      <c r="M420" s="9"/>
      <c r="N420" s="9"/>
      <c r="O420" s="9"/>
    </row>
    <row r="421" spans="2:15" x14ac:dyDescent="0.3">
      <c r="B421" s="9"/>
      <c r="C421" s="10"/>
      <c r="D421" s="130" t="str">
        <f t="shared" ca="1" si="43"/>
        <v/>
      </c>
      <c r="E421" s="13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132" t="str">
        <f t="shared" ca="1" si="49"/>
        <v/>
      </c>
      <c r="G421" s="132" t="str">
        <f t="shared" ca="1" si="44"/>
        <v/>
      </c>
      <c r="H421" s="133" t="str">
        <f t="shared" ca="1" si="45"/>
        <v/>
      </c>
      <c r="I421" s="134" t="str">
        <f t="shared" ca="1" si="46"/>
        <v/>
      </c>
      <c r="J421" s="133" t="str">
        <f t="shared" ca="1" si="47"/>
        <v/>
      </c>
      <c r="K421" s="135" t="str">
        <f t="shared" ca="1" si="48"/>
        <v/>
      </c>
      <c r="L421" s="10"/>
      <c r="M421" s="9"/>
      <c r="N421" s="9"/>
      <c r="O421" s="9"/>
    </row>
    <row r="422" spans="2:15" x14ac:dyDescent="0.3">
      <c r="B422" s="9"/>
      <c r="C422" s="10"/>
      <c r="D422" s="130" t="str">
        <f t="shared" ca="1" si="43"/>
        <v/>
      </c>
      <c r="E422" s="13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132" t="str">
        <f t="shared" ca="1" si="49"/>
        <v/>
      </c>
      <c r="G422" s="132" t="str">
        <f t="shared" ca="1" si="44"/>
        <v/>
      </c>
      <c r="H422" s="133" t="str">
        <f t="shared" ca="1" si="45"/>
        <v/>
      </c>
      <c r="I422" s="134" t="str">
        <f t="shared" ca="1" si="46"/>
        <v/>
      </c>
      <c r="J422" s="133" t="str">
        <f t="shared" ca="1" si="47"/>
        <v/>
      </c>
      <c r="K422" s="135" t="str">
        <f t="shared" ca="1" si="48"/>
        <v/>
      </c>
      <c r="L422" s="10"/>
      <c r="M422" s="9"/>
      <c r="N422" s="9"/>
      <c r="O422" s="9"/>
    </row>
    <row r="423" spans="2:15" x14ac:dyDescent="0.3">
      <c r="B423" s="9"/>
      <c r="C423" s="10"/>
      <c r="D423" s="130" t="str">
        <f t="shared" ca="1" si="43"/>
        <v/>
      </c>
      <c r="E423" s="13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132" t="str">
        <f t="shared" ca="1" si="49"/>
        <v/>
      </c>
      <c r="G423" s="132" t="str">
        <f t="shared" ca="1" si="44"/>
        <v/>
      </c>
      <c r="H423" s="133" t="str">
        <f t="shared" ca="1" si="45"/>
        <v/>
      </c>
      <c r="I423" s="134" t="str">
        <f t="shared" ca="1" si="46"/>
        <v/>
      </c>
      <c r="J423" s="133" t="str">
        <f t="shared" ca="1" si="47"/>
        <v/>
      </c>
      <c r="K423" s="135" t="str">
        <f t="shared" ca="1" si="48"/>
        <v/>
      </c>
      <c r="L423" s="10"/>
      <c r="M423" s="9"/>
      <c r="N423" s="9"/>
      <c r="O423" s="9"/>
    </row>
    <row r="424" spans="2:15" x14ac:dyDescent="0.3">
      <c r="B424" s="9"/>
      <c r="C424" s="10"/>
      <c r="D424" s="130" t="str">
        <f t="shared" ca="1" si="43"/>
        <v/>
      </c>
      <c r="E424" s="13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132" t="str">
        <f t="shared" ca="1" si="49"/>
        <v/>
      </c>
      <c r="G424" s="132" t="str">
        <f t="shared" ca="1" si="44"/>
        <v/>
      </c>
      <c r="H424" s="133" t="str">
        <f t="shared" ca="1" si="45"/>
        <v/>
      </c>
      <c r="I424" s="134" t="str">
        <f t="shared" ca="1" si="46"/>
        <v/>
      </c>
      <c r="J424" s="133" t="str">
        <f t="shared" ca="1" si="47"/>
        <v/>
      </c>
      <c r="K424" s="135" t="str">
        <f t="shared" ca="1" si="48"/>
        <v/>
      </c>
      <c r="L424" s="10"/>
      <c r="M424" s="9"/>
      <c r="N424" s="9"/>
      <c r="O424" s="9"/>
    </row>
    <row r="425" spans="2:15" x14ac:dyDescent="0.3">
      <c r="B425" s="9"/>
      <c r="C425" s="10"/>
      <c r="D425" s="130" t="str">
        <f t="shared" ca="1" si="43"/>
        <v/>
      </c>
      <c r="E425" s="13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132" t="str">
        <f t="shared" ca="1" si="49"/>
        <v/>
      </c>
      <c r="G425" s="132" t="str">
        <f t="shared" ca="1" si="44"/>
        <v/>
      </c>
      <c r="H425" s="133" t="str">
        <f t="shared" ca="1" si="45"/>
        <v/>
      </c>
      <c r="I425" s="134" t="str">
        <f t="shared" ca="1" si="46"/>
        <v/>
      </c>
      <c r="J425" s="133" t="str">
        <f t="shared" ca="1" si="47"/>
        <v/>
      </c>
      <c r="K425" s="135" t="str">
        <f t="shared" ca="1" si="48"/>
        <v/>
      </c>
      <c r="L425" s="10"/>
      <c r="M425" s="9"/>
      <c r="N425" s="9"/>
      <c r="O425" s="9"/>
    </row>
    <row r="426" spans="2:15" x14ac:dyDescent="0.3">
      <c r="B426" s="9"/>
      <c r="C426" s="10"/>
      <c r="D426" s="130" t="str">
        <f t="shared" ca="1" si="43"/>
        <v/>
      </c>
      <c r="E426" s="13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132" t="str">
        <f t="shared" ca="1" si="49"/>
        <v/>
      </c>
      <c r="G426" s="132" t="str">
        <f t="shared" ca="1" si="44"/>
        <v/>
      </c>
      <c r="H426" s="133" t="str">
        <f t="shared" ca="1" si="45"/>
        <v/>
      </c>
      <c r="I426" s="134" t="str">
        <f t="shared" ca="1" si="46"/>
        <v/>
      </c>
      <c r="J426" s="133" t="str">
        <f t="shared" ca="1" si="47"/>
        <v/>
      </c>
      <c r="K426" s="135" t="str">
        <f t="shared" ca="1" si="48"/>
        <v/>
      </c>
      <c r="L426" s="10"/>
      <c r="M426" s="9"/>
      <c r="N426" s="9"/>
      <c r="O426" s="9"/>
    </row>
    <row r="427" spans="2:15" x14ac:dyDescent="0.3">
      <c r="B427" s="9"/>
      <c r="C427" s="10"/>
      <c r="D427" s="130" t="str">
        <f t="shared" ca="1" si="43"/>
        <v/>
      </c>
      <c r="E427" s="13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132" t="str">
        <f t="shared" ca="1" si="49"/>
        <v/>
      </c>
      <c r="G427" s="132" t="str">
        <f t="shared" ca="1" si="44"/>
        <v/>
      </c>
      <c r="H427" s="133" t="str">
        <f t="shared" ca="1" si="45"/>
        <v/>
      </c>
      <c r="I427" s="134" t="str">
        <f t="shared" ca="1" si="46"/>
        <v/>
      </c>
      <c r="J427" s="133" t="str">
        <f t="shared" ca="1" si="47"/>
        <v/>
      </c>
      <c r="K427" s="135" t="str">
        <f t="shared" ca="1" si="48"/>
        <v/>
      </c>
      <c r="L427" s="10"/>
      <c r="M427" s="9"/>
      <c r="N427" s="9"/>
      <c r="O427" s="9"/>
    </row>
    <row r="428" spans="2:15" x14ac:dyDescent="0.3">
      <c r="B428" s="9"/>
      <c r="C428" s="10"/>
      <c r="D428" s="130" t="str">
        <f t="shared" ca="1" si="43"/>
        <v/>
      </c>
      <c r="E428" s="13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132" t="str">
        <f t="shared" ca="1" si="49"/>
        <v/>
      </c>
      <c r="G428" s="132" t="str">
        <f t="shared" ca="1" si="44"/>
        <v/>
      </c>
      <c r="H428" s="133" t="str">
        <f t="shared" ca="1" si="45"/>
        <v/>
      </c>
      <c r="I428" s="134" t="str">
        <f t="shared" ca="1" si="46"/>
        <v/>
      </c>
      <c r="J428" s="133" t="str">
        <f t="shared" ca="1" si="47"/>
        <v/>
      </c>
      <c r="K428" s="135" t="str">
        <f t="shared" ca="1" si="48"/>
        <v/>
      </c>
      <c r="L428" s="10"/>
      <c r="M428" s="9"/>
      <c r="N428" s="9"/>
      <c r="O428" s="9"/>
    </row>
    <row r="429" spans="2:15" x14ac:dyDescent="0.3">
      <c r="B429" s="9"/>
      <c r="C429" s="10"/>
      <c r="D429" s="130" t="str">
        <f t="shared" ca="1" si="43"/>
        <v/>
      </c>
      <c r="E429" s="13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132" t="str">
        <f t="shared" ca="1" si="49"/>
        <v/>
      </c>
      <c r="G429" s="132" t="str">
        <f t="shared" ca="1" si="44"/>
        <v/>
      </c>
      <c r="H429" s="133" t="str">
        <f t="shared" ca="1" si="45"/>
        <v/>
      </c>
      <c r="I429" s="134" t="str">
        <f t="shared" ca="1" si="46"/>
        <v/>
      </c>
      <c r="J429" s="133" t="str">
        <f t="shared" ca="1" si="47"/>
        <v/>
      </c>
      <c r="K429" s="135" t="str">
        <f t="shared" ca="1" si="48"/>
        <v/>
      </c>
      <c r="L429" s="10"/>
      <c r="M429" s="9"/>
      <c r="N429" s="9"/>
      <c r="O429" s="9"/>
    </row>
    <row r="430" spans="2:15" x14ac:dyDescent="0.3">
      <c r="B430" s="9"/>
      <c r="C430" s="10"/>
      <c r="D430" s="130" t="str">
        <f t="shared" ca="1" si="43"/>
        <v/>
      </c>
      <c r="E430" s="13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132" t="str">
        <f t="shared" ca="1" si="49"/>
        <v/>
      </c>
      <c r="G430" s="132" t="str">
        <f t="shared" ca="1" si="44"/>
        <v/>
      </c>
      <c r="H430" s="133" t="str">
        <f t="shared" ca="1" si="45"/>
        <v/>
      </c>
      <c r="I430" s="134" t="str">
        <f t="shared" ca="1" si="46"/>
        <v/>
      </c>
      <c r="J430" s="133" t="str">
        <f t="shared" ca="1" si="47"/>
        <v/>
      </c>
      <c r="K430" s="135" t="str">
        <f t="shared" ca="1" si="48"/>
        <v/>
      </c>
      <c r="L430" s="10"/>
      <c r="M430" s="9"/>
      <c r="N430" s="9"/>
      <c r="O430" s="9"/>
    </row>
    <row r="431" spans="2:15" x14ac:dyDescent="0.3">
      <c r="B431" s="9"/>
      <c r="C431" s="10"/>
      <c r="D431" s="130" t="str">
        <f t="shared" ca="1" si="43"/>
        <v/>
      </c>
      <c r="E431" s="13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132" t="str">
        <f t="shared" ca="1" si="49"/>
        <v/>
      </c>
      <c r="G431" s="132" t="str">
        <f t="shared" ca="1" si="44"/>
        <v/>
      </c>
      <c r="H431" s="133" t="str">
        <f t="shared" ca="1" si="45"/>
        <v/>
      </c>
      <c r="I431" s="134" t="str">
        <f t="shared" ca="1" si="46"/>
        <v/>
      </c>
      <c r="J431" s="133" t="str">
        <f t="shared" ca="1" si="47"/>
        <v/>
      </c>
      <c r="K431" s="135" t="str">
        <f t="shared" ca="1" si="48"/>
        <v/>
      </c>
      <c r="L431" s="10"/>
      <c r="M431" s="9"/>
      <c r="N431" s="9"/>
      <c r="O431" s="9"/>
    </row>
    <row r="432" spans="2:15" x14ac:dyDescent="0.3">
      <c r="B432" s="9"/>
      <c r="C432" s="10"/>
      <c r="D432" s="130" t="str">
        <f t="shared" ca="1" si="43"/>
        <v/>
      </c>
      <c r="E432" s="13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132" t="str">
        <f t="shared" ca="1" si="49"/>
        <v/>
      </c>
      <c r="G432" s="132" t="str">
        <f t="shared" ca="1" si="44"/>
        <v/>
      </c>
      <c r="H432" s="133" t="str">
        <f t="shared" ca="1" si="45"/>
        <v/>
      </c>
      <c r="I432" s="134" t="str">
        <f t="shared" ca="1" si="46"/>
        <v/>
      </c>
      <c r="J432" s="133" t="str">
        <f t="shared" ca="1" si="47"/>
        <v/>
      </c>
      <c r="K432" s="135" t="str">
        <f t="shared" ca="1" si="48"/>
        <v/>
      </c>
      <c r="L432" s="10"/>
      <c r="M432" s="9"/>
      <c r="N432" s="9"/>
      <c r="O432" s="9"/>
    </row>
    <row r="433" spans="2:15" x14ac:dyDescent="0.3">
      <c r="B433" s="9"/>
      <c r="C433" s="10"/>
      <c r="D433" s="130" t="str">
        <f t="shared" ca="1" si="43"/>
        <v/>
      </c>
      <c r="E433" s="13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132" t="str">
        <f t="shared" ca="1" si="49"/>
        <v/>
      </c>
      <c r="G433" s="132" t="str">
        <f t="shared" ca="1" si="44"/>
        <v/>
      </c>
      <c r="H433" s="133" t="str">
        <f t="shared" ca="1" si="45"/>
        <v/>
      </c>
      <c r="I433" s="134" t="str">
        <f t="shared" ca="1" si="46"/>
        <v/>
      </c>
      <c r="J433" s="133" t="str">
        <f t="shared" ca="1" si="47"/>
        <v/>
      </c>
      <c r="K433" s="135" t="str">
        <f t="shared" ca="1" si="48"/>
        <v/>
      </c>
      <c r="L433" s="10"/>
      <c r="M433" s="9"/>
      <c r="N433" s="9"/>
      <c r="O433" s="9"/>
    </row>
    <row r="434" spans="2:15" x14ac:dyDescent="0.3">
      <c r="B434" s="9"/>
      <c r="C434" s="10"/>
      <c r="D434" s="130" t="str">
        <f t="shared" ca="1" si="43"/>
        <v/>
      </c>
      <c r="E434" s="13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132" t="str">
        <f t="shared" ca="1" si="49"/>
        <v/>
      </c>
      <c r="G434" s="132" t="str">
        <f t="shared" ca="1" si="44"/>
        <v/>
      </c>
      <c r="H434" s="133" t="str">
        <f t="shared" ca="1" si="45"/>
        <v/>
      </c>
      <c r="I434" s="134" t="str">
        <f t="shared" ca="1" si="46"/>
        <v/>
      </c>
      <c r="J434" s="133" t="str">
        <f t="shared" ca="1" si="47"/>
        <v/>
      </c>
      <c r="K434" s="135" t="str">
        <f t="shared" ca="1" si="48"/>
        <v/>
      </c>
      <c r="L434" s="10"/>
      <c r="M434" s="9"/>
      <c r="N434" s="9"/>
      <c r="O434" s="9"/>
    </row>
    <row r="435" spans="2:15" x14ac:dyDescent="0.3">
      <c r="B435" s="9"/>
      <c r="C435" s="10"/>
      <c r="D435" s="130" t="str">
        <f t="shared" ca="1" si="43"/>
        <v/>
      </c>
      <c r="E435" s="13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132" t="str">
        <f t="shared" ca="1" si="49"/>
        <v/>
      </c>
      <c r="G435" s="132" t="str">
        <f t="shared" ca="1" si="44"/>
        <v/>
      </c>
      <c r="H435" s="133" t="str">
        <f t="shared" ca="1" si="45"/>
        <v/>
      </c>
      <c r="I435" s="134" t="str">
        <f t="shared" ca="1" si="46"/>
        <v/>
      </c>
      <c r="J435" s="133" t="str">
        <f t="shared" ca="1" si="47"/>
        <v/>
      </c>
      <c r="K435" s="135" t="str">
        <f t="shared" ca="1" si="48"/>
        <v/>
      </c>
      <c r="L435" s="10"/>
      <c r="M435" s="9"/>
      <c r="N435" s="9"/>
      <c r="O435" s="9"/>
    </row>
    <row r="436" spans="2:15" x14ac:dyDescent="0.3">
      <c r="B436" s="9"/>
      <c r="C436" s="10"/>
      <c r="D436" s="130" t="str">
        <f t="shared" ca="1" si="43"/>
        <v/>
      </c>
      <c r="E436" s="13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132" t="str">
        <f t="shared" ca="1" si="49"/>
        <v/>
      </c>
      <c r="G436" s="132" t="str">
        <f t="shared" ca="1" si="44"/>
        <v/>
      </c>
      <c r="H436" s="133" t="str">
        <f t="shared" ca="1" si="45"/>
        <v/>
      </c>
      <c r="I436" s="134" t="str">
        <f t="shared" ca="1" si="46"/>
        <v/>
      </c>
      <c r="J436" s="133" t="str">
        <f t="shared" ca="1" si="47"/>
        <v/>
      </c>
      <c r="K436" s="135" t="str">
        <f t="shared" ca="1" si="48"/>
        <v/>
      </c>
      <c r="L436" s="10"/>
      <c r="M436" s="9"/>
      <c r="N436" s="9"/>
      <c r="O436" s="9"/>
    </row>
    <row r="437" spans="2:15" x14ac:dyDescent="0.3">
      <c r="B437" s="9"/>
      <c r="C437" s="10"/>
      <c r="D437" s="130" t="str">
        <f t="shared" ca="1" si="43"/>
        <v/>
      </c>
      <c r="E437" s="13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132" t="str">
        <f t="shared" ca="1" si="49"/>
        <v/>
      </c>
      <c r="G437" s="132" t="str">
        <f t="shared" ca="1" si="44"/>
        <v/>
      </c>
      <c r="H437" s="133" t="str">
        <f t="shared" ca="1" si="45"/>
        <v/>
      </c>
      <c r="I437" s="134" t="str">
        <f t="shared" ca="1" si="46"/>
        <v/>
      </c>
      <c r="J437" s="133" t="str">
        <f t="shared" ca="1" si="47"/>
        <v/>
      </c>
      <c r="K437" s="135" t="str">
        <f t="shared" ca="1" si="48"/>
        <v/>
      </c>
      <c r="L437" s="10"/>
      <c r="M437" s="9"/>
      <c r="N437" s="9"/>
      <c r="O437" s="9"/>
    </row>
    <row r="438" spans="2:15" x14ac:dyDescent="0.3">
      <c r="B438" s="9"/>
      <c r="C438" s="10"/>
      <c r="D438" s="130" t="str">
        <f t="shared" ca="1" si="43"/>
        <v/>
      </c>
      <c r="E438" s="13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132" t="str">
        <f t="shared" ca="1" si="49"/>
        <v/>
      </c>
      <c r="G438" s="132" t="str">
        <f t="shared" ca="1" si="44"/>
        <v/>
      </c>
      <c r="H438" s="133" t="str">
        <f t="shared" ca="1" si="45"/>
        <v/>
      </c>
      <c r="I438" s="134" t="str">
        <f t="shared" ca="1" si="46"/>
        <v/>
      </c>
      <c r="J438" s="133" t="str">
        <f t="shared" ca="1" si="47"/>
        <v/>
      </c>
      <c r="K438" s="135" t="str">
        <f t="shared" ca="1" si="48"/>
        <v/>
      </c>
      <c r="L438" s="10"/>
      <c r="M438" s="9"/>
      <c r="N438" s="9"/>
      <c r="O438" s="9"/>
    </row>
    <row r="439" spans="2:15" x14ac:dyDescent="0.3">
      <c r="B439" s="9"/>
      <c r="C439" s="10"/>
      <c r="D439" s="130" t="str">
        <f t="shared" ca="1" si="43"/>
        <v/>
      </c>
      <c r="E439" s="13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132" t="str">
        <f t="shared" ca="1" si="49"/>
        <v/>
      </c>
      <c r="G439" s="132" t="str">
        <f t="shared" ca="1" si="44"/>
        <v/>
      </c>
      <c r="H439" s="133" t="str">
        <f t="shared" ca="1" si="45"/>
        <v/>
      </c>
      <c r="I439" s="134" t="str">
        <f t="shared" ca="1" si="46"/>
        <v/>
      </c>
      <c r="J439" s="133" t="str">
        <f t="shared" ca="1" si="47"/>
        <v/>
      </c>
      <c r="K439" s="135" t="str">
        <f t="shared" ca="1" si="48"/>
        <v/>
      </c>
      <c r="L439" s="10"/>
      <c r="M439" s="9"/>
      <c r="N439" s="9"/>
      <c r="O439" s="9"/>
    </row>
    <row r="440" spans="2:15" x14ac:dyDescent="0.3">
      <c r="B440" s="9"/>
      <c r="C440" s="10"/>
      <c r="D440" s="130" t="str">
        <f t="shared" ca="1" si="43"/>
        <v/>
      </c>
      <c r="E440" s="13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132" t="str">
        <f t="shared" ca="1" si="49"/>
        <v/>
      </c>
      <c r="G440" s="132" t="str">
        <f t="shared" ca="1" si="44"/>
        <v/>
      </c>
      <c r="H440" s="133" t="str">
        <f t="shared" ca="1" si="45"/>
        <v/>
      </c>
      <c r="I440" s="134" t="str">
        <f t="shared" ca="1" si="46"/>
        <v/>
      </c>
      <c r="J440" s="133" t="str">
        <f t="shared" ca="1" si="47"/>
        <v/>
      </c>
      <c r="K440" s="135" t="str">
        <f t="shared" ca="1" si="48"/>
        <v/>
      </c>
      <c r="L440" s="10"/>
      <c r="M440" s="9"/>
      <c r="N440" s="9"/>
      <c r="O440" s="9"/>
    </row>
    <row r="441" spans="2:15" x14ac:dyDescent="0.3">
      <c r="B441" s="9"/>
      <c r="C441" s="10"/>
      <c r="D441" s="130" t="str">
        <f t="shared" ca="1" si="43"/>
        <v/>
      </c>
      <c r="E441" s="13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132" t="str">
        <f t="shared" ca="1" si="49"/>
        <v/>
      </c>
      <c r="G441" s="132" t="str">
        <f t="shared" ca="1" si="44"/>
        <v/>
      </c>
      <c r="H441" s="133" t="str">
        <f t="shared" ca="1" si="45"/>
        <v/>
      </c>
      <c r="I441" s="134" t="str">
        <f t="shared" ca="1" si="46"/>
        <v/>
      </c>
      <c r="J441" s="133" t="str">
        <f t="shared" ca="1" si="47"/>
        <v/>
      </c>
      <c r="K441" s="135" t="str">
        <f t="shared" ca="1" si="48"/>
        <v/>
      </c>
      <c r="L441" s="10"/>
      <c r="M441" s="9"/>
      <c r="N441" s="9"/>
      <c r="O441" s="9"/>
    </row>
    <row r="442" spans="2:15" x14ac:dyDescent="0.3">
      <c r="B442" s="9"/>
      <c r="C442" s="10"/>
      <c r="D442" s="130" t="str">
        <f t="shared" ca="1" si="43"/>
        <v/>
      </c>
      <c r="E442" s="13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132" t="str">
        <f t="shared" ca="1" si="49"/>
        <v/>
      </c>
      <c r="G442" s="132" t="str">
        <f t="shared" ca="1" si="44"/>
        <v/>
      </c>
      <c r="H442" s="133" t="str">
        <f t="shared" ca="1" si="45"/>
        <v/>
      </c>
      <c r="I442" s="134" t="str">
        <f t="shared" ca="1" si="46"/>
        <v/>
      </c>
      <c r="J442" s="133" t="str">
        <f t="shared" ca="1" si="47"/>
        <v/>
      </c>
      <c r="K442" s="135" t="str">
        <f t="shared" ca="1" si="48"/>
        <v/>
      </c>
      <c r="L442" s="10"/>
      <c r="M442" s="9"/>
      <c r="N442" s="9"/>
      <c r="O442" s="9"/>
    </row>
    <row r="443" spans="2:15" x14ac:dyDescent="0.3">
      <c r="B443" s="9"/>
      <c r="C443" s="10"/>
      <c r="D443" s="130" t="str">
        <f t="shared" ca="1" si="43"/>
        <v/>
      </c>
      <c r="E443" s="13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132" t="str">
        <f t="shared" ca="1" si="49"/>
        <v/>
      </c>
      <c r="G443" s="132" t="str">
        <f t="shared" ca="1" si="44"/>
        <v/>
      </c>
      <c r="H443" s="133" t="str">
        <f t="shared" ca="1" si="45"/>
        <v/>
      </c>
      <c r="I443" s="134" t="str">
        <f t="shared" ca="1" si="46"/>
        <v/>
      </c>
      <c r="J443" s="133" t="str">
        <f t="shared" ca="1" si="47"/>
        <v/>
      </c>
      <c r="K443" s="135" t="str">
        <f t="shared" ca="1" si="48"/>
        <v/>
      </c>
      <c r="L443" s="10"/>
      <c r="M443" s="9"/>
      <c r="N443" s="9"/>
      <c r="O443" s="9"/>
    </row>
    <row r="444" spans="2:15" x14ac:dyDescent="0.3">
      <c r="B444" s="9"/>
      <c r="C444" s="10"/>
      <c r="D444" s="130" t="str">
        <f t="shared" ca="1" si="43"/>
        <v/>
      </c>
      <c r="E444" s="13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132" t="str">
        <f t="shared" ca="1" si="49"/>
        <v/>
      </c>
      <c r="G444" s="132" t="str">
        <f t="shared" ca="1" si="44"/>
        <v/>
      </c>
      <c r="H444" s="133" t="str">
        <f t="shared" ca="1" si="45"/>
        <v/>
      </c>
      <c r="I444" s="134" t="str">
        <f t="shared" ca="1" si="46"/>
        <v/>
      </c>
      <c r="J444" s="133" t="str">
        <f t="shared" ca="1" si="47"/>
        <v/>
      </c>
      <c r="K444" s="135" t="str">
        <f t="shared" ca="1" si="48"/>
        <v/>
      </c>
      <c r="L444" s="10"/>
      <c r="M444" s="9"/>
      <c r="N444" s="9"/>
      <c r="O444" s="9"/>
    </row>
    <row r="445" spans="2:15" x14ac:dyDescent="0.3">
      <c r="B445" s="9"/>
      <c r="C445" s="10"/>
      <c r="D445" s="130" t="str">
        <f t="shared" ca="1" si="43"/>
        <v/>
      </c>
      <c r="E445" s="13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132" t="str">
        <f t="shared" ca="1" si="49"/>
        <v/>
      </c>
      <c r="G445" s="132" t="str">
        <f t="shared" ca="1" si="44"/>
        <v/>
      </c>
      <c r="H445" s="133" t="str">
        <f t="shared" ca="1" si="45"/>
        <v/>
      </c>
      <c r="I445" s="134" t="str">
        <f t="shared" ca="1" si="46"/>
        <v/>
      </c>
      <c r="J445" s="133" t="str">
        <f t="shared" ca="1" si="47"/>
        <v/>
      </c>
      <c r="K445" s="135" t="str">
        <f t="shared" ca="1" si="48"/>
        <v/>
      </c>
      <c r="L445" s="10"/>
      <c r="M445" s="9"/>
      <c r="N445" s="9"/>
      <c r="O445" s="9"/>
    </row>
    <row r="446" spans="2:15" x14ac:dyDescent="0.3">
      <c r="B446" s="9"/>
      <c r="C446" s="10"/>
      <c r="D446" s="130" t="str">
        <f t="shared" ca="1" si="43"/>
        <v/>
      </c>
      <c r="E446" s="13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132" t="str">
        <f t="shared" ca="1" si="49"/>
        <v/>
      </c>
      <c r="G446" s="132" t="str">
        <f t="shared" ca="1" si="44"/>
        <v/>
      </c>
      <c r="H446" s="133" t="str">
        <f t="shared" ca="1" si="45"/>
        <v/>
      </c>
      <c r="I446" s="134" t="str">
        <f t="shared" ca="1" si="46"/>
        <v/>
      </c>
      <c r="J446" s="133" t="str">
        <f t="shared" ca="1" si="47"/>
        <v/>
      </c>
      <c r="K446" s="135" t="str">
        <f t="shared" ca="1" si="48"/>
        <v/>
      </c>
      <c r="L446" s="10"/>
      <c r="M446" s="9"/>
      <c r="N446" s="9"/>
      <c r="O446" s="9"/>
    </row>
    <row r="447" spans="2:15" x14ac:dyDescent="0.3">
      <c r="B447" s="9"/>
      <c r="C447" s="10"/>
      <c r="D447" s="130" t="str">
        <f t="shared" ca="1" si="43"/>
        <v/>
      </c>
      <c r="E447" s="13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132" t="str">
        <f t="shared" ca="1" si="49"/>
        <v/>
      </c>
      <c r="G447" s="132" t="str">
        <f t="shared" ca="1" si="44"/>
        <v/>
      </c>
      <c r="H447" s="133" t="str">
        <f t="shared" ca="1" si="45"/>
        <v/>
      </c>
      <c r="I447" s="134" t="str">
        <f t="shared" ca="1" si="46"/>
        <v/>
      </c>
      <c r="J447" s="133" t="str">
        <f t="shared" ca="1" si="47"/>
        <v/>
      </c>
      <c r="K447" s="135" t="str">
        <f t="shared" ca="1" si="48"/>
        <v/>
      </c>
      <c r="L447" s="10"/>
      <c r="M447" s="9"/>
      <c r="N447" s="9"/>
      <c r="O447" s="9"/>
    </row>
    <row r="448" spans="2:15" x14ac:dyDescent="0.3">
      <c r="B448" s="9"/>
      <c r="C448" s="10"/>
      <c r="D448" s="130" t="str">
        <f t="shared" ca="1" si="43"/>
        <v/>
      </c>
      <c r="E448" s="13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132" t="str">
        <f t="shared" ca="1" si="49"/>
        <v/>
      </c>
      <c r="G448" s="132" t="str">
        <f t="shared" ca="1" si="44"/>
        <v/>
      </c>
      <c r="H448" s="133" t="str">
        <f t="shared" ca="1" si="45"/>
        <v/>
      </c>
      <c r="I448" s="134" t="str">
        <f t="shared" ca="1" si="46"/>
        <v/>
      </c>
      <c r="J448" s="133" t="str">
        <f t="shared" ca="1" si="47"/>
        <v/>
      </c>
      <c r="K448" s="135" t="str">
        <f t="shared" ca="1" si="48"/>
        <v/>
      </c>
      <c r="L448" s="10"/>
      <c r="M448" s="9"/>
      <c r="N448" s="9"/>
      <c r="O448" s="9"/>
    </row>
    <row r="449" spans="2:15" x14ac:dyDescent="0.3">
      <c r="B449" s="9"/>
      <c r="C449" s="10"/>
      <c r="D449" s="130" t="str">
        <f t="shared" ca="1" si="43"/>
        <v/>
      </c>
      <c r="E449" s="13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132" t="str">
        <f t="shared" ca="1" si="49"/>
        <v/>
      </c>
      <c r="G449" s="132" t="str">
        <f t="shared" ca="1" si="44"/>
        <v/>
      </c>
      <c r="H449" s="133" t="str">
        <f t="shared" ca="1" si="45"/>
        <v/>
      </c>
      <c r="I449" s="134" t="str">
        <f t="shared" ca="1" si="46"/>
        <v/>
      </c>
      <c r="J449" s="133" t="str">
        <f t="shared" ca="1" si="47"/>
        <v/>
      </c>
      <c r="K449" s="135" t="str">
        <f t="shared" ca="1" si="48"/>
        <v/>
      </c>
      <c r="L449" s="10"/>
      <c r="M449" s="9"/>
      <c r="N449" s="9"/>
      <c r="O449" s="9"/>
    </row>
    <row r="450" spans="2:15" x14ac:dyDescent="0.3">
      <c r="B450" s="9"/>
      <c r="C450" s="10"/>
      <c r="D450" s="130" t="str">
        <f t="shared" ca="1" si="43"/>
        <v/>
      </c>
      <c r="E450" s="13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132" t="str">
        <f t="shared" ca="1" si="49"/>
        <v/>
      </c>
      <c r="G450" s="132" t="str">
        <f t="shared" ca="1" si="44"/>
        <v/>
      </c>
      <c r="H450" s="133" t="str">
        <f t="shared" ca="1" si="45"/>
        <v/>
      </c>
      <c r="I450" s="134" t="str">
        <f t="shared" ca="1" si="46"/>
        <v/>
      </c>
      <c r="J450" s="133" t="str">
        <f t="shared" ca="1" si="47"/>
        <v/>
      </c>
      <c r="K450" s="135" t="str">
        <f t="shared" ca="1" si="48"/>
        <v/>
      </c>
      <c r="L450" s="10"/>
      <c r="M450" s="9"/>
      <c r="N450" s="9"/>
      <c r="O450" s="9"/>
    </row>
    <row r="451" spans="2:15" x14ac:dyDescent="0.3">
      <c r="B451" s="9"/>
      <c r="C451" s="10"/>
      <c r="D451" s="130" t="str">
        <f t="shared" ca="1" si="43"/>
        <v/>
      </c>
      <c r="E451" s="13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132" t="str">
        <f t="shared" ca="1" si="49"/>
        <v/>
      </c>
      <c r="G451" s="132" t="str">
        <f t="shared" ca="1" si="44"/>
        <v/>
      </c>
      <c r="H451" s="133" t="str">
        <f t="shared" ca="1" si="45"/>
        <v/>
      </c>
      <c r="I451" s="134" t="str">
        <f t="shared" ca="1" si="46"/>
        <v/>
      </c>
      <c r="J451" s="133" t="str">
        <f t="shared" ca="1" si="47"/>
        <v/>
      </c>
      <c r="K451" s="135" t="str">
        <f t="shared" ca="1" si="48"/>
        <v/>
      </c>
      <c r="L451" s="10"/>
      <c r="M451" s="9"/>
      <c r="N451" s="9"/>
      <c r="O451" s="9"/>
    </row>
    <row r="452" spans="2:15" x14ac:dyDescent="0.3">
      <c r="B452" s="9"/>
      <c r="C452" s="10"/>
      <c r="D452" s="130" t="str">
        <f t="shared" ca="1" si="43"/>
        <v/>
      </c>
      <c r="E452" s="13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132" t="str">
        <f t="shared" ca="1" si="49"/>
        <v/>
      </c>
      <c r="G452" s="132" t="str">
        <f t="shared" ca="1" si="44"/>
        <v/>
      </c>
      <c r="H452" s="133" t="str">
        <f t="shared" ca="1" si="45"/>
        <v/>
      </c>
      <c r="I452" s="134" t="str">
        <f t="shared" ca="1" si="46"/>
        <v/>
      </c>
      <c r="J452" s="133" t="str">
        <f t="shared" ca="1" si="47"/>
        <v/>
      </c>
      <c r="K452" s="135" t="str">
        <f t="shared" ca="1" si="48"/>
        <v/>
      </c>
      <c r="L452" s="10"/>
      <c r="M452" s="9"/>
      <c r="N452" s="9"/>
      <c r="O452" s="9"/>
    </row>
    <row r="453" spans="2:15" x14ac:dyDescent="0.3">
      <c r="B453" s="9"/>
      <c r="C453" s="10"/>
      <c r="D453" s="130" t="str">
        <f t="shared" ca="1" si="43"/>
        <v/>
      </c>
      <c r="E453" s="13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132" t="str">
        <f t="shared" ca="1" si="49"/>
        <v/>
      </c>
      <c r="G453" s="132" t="str">
        <f t="shared" ca="1" si="44"/>
        <v/>
      </c>
      <c r="H453" s="133" t="str">
        <f t="shared" ca="1" si="45"/>
        <v/>
      </c>
      <c r="I453" s="134" t="str">
        <f t="shared" ca="1" si="46"/>
        <v/>
      </c>
      <c r="J453" s="133" t="str">
        <f t="shared" ca="1" si="47"/>
        <v/>
      </c>
      <c r="K453" s="135" t="str">
        <f t="shared" ca="1" si="48"/>
        <v/>
      </c>
      <c r="L453" s="10"/>
      <c r="M453" s="9"/>
      <c r="N453" s="9"/>
      <c r="O453" s="9"/>
    </row>
    <row r="454" spans="2:15" x14ac:dyDescent="0.3">
      <c r="B454" s="9"/>
      <c r="C454" s="10"/>
      <c r="D454" s="130" t="str">
        <f t="shared" ca="1" si="43"/>
        <v/>
      </c>
      <c r="E454" s="13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132" t="str">
        <f t="shared" ca="1" si="49"/>
        <v/>
      </c>
      <c r="G454" s="132" t="str">
        <f t="shared" ca="1" si="44"/>
        <v/>
      </c>
      <c r="H454" s="133" t="str">
        <f t="shared" ca="1" si="45"/>
        <v/>
      </c>
      <c r="I454" s="134" t="str">
        <f t="shared" ca="1" si="46"/>
        <v/>
      </c>
      <c r="J454" s="133" t="str">
        <f t="shared" ca="1" si="47"/>
        <v/>
      </c>
      <c r="K454" s="135" t="str">
        <f t="shared" ca="1" si="48"/>
        <v/>
      </c>
      <c r="L454" s="10"/>
      <c r="M454" s="9"/>
      <c r="N454" s="9"/>
      <c r="O454" s="9"/>
    </row>
    <row r="455" spans="2:15" x14ac:dyDescent="0.3">
      <c r="B455" s="9"/>
      <c r="C455" s="10"/>
      <c r="D455" s="130" t="str">
        <f t="shared" ca="1" si="43"/>
        <v/>
      </c>
      <c r="E455" s="13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132" t="str">
        <f t="shared" ca="1" si="49"/>
        <v/>
      </c>
      <c r="G455" s="132" t="str">
        <f t="shared" ca="1" si="44"/>
        <v/>
      </c>
      <c r="H455" s="133" t="str">
        <f t="shared" ca="1" si="45"/>
        <v/>
      </c>
      <c r="I455" s="134" t="str">
        <f t="shared" ca="1" si="46"/>
        <v/>
      </c>
      <c r="J455" s="133" t="str">
        <f t="shared" ca="1" si="47"/>
        <v/>
      </c>
      <c r="K455" s="135" t="str">
        <f t="shared" ca="1" si="48"/>
        <v/>
      </c>
      <c r="L455" s="10"/>
      <c r="M455" s="9"/>
      <c r="N455" s="9"/>
      <c r="O455" s="9"/>
    </row>
    <row r="456" spans="2:15" x14ac:dyDescent="0.3">
      <c r="B456" s="9"/>
      <c r="C456" s="10"/>
      <c r="D456" s="130" t="str">
        <f t="shared" ca="1" si="43"/>
        <v/>
      </c>
      <c r="E456" s="13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132" t="str">
        <f t="shared" ca="1" si="49"/>
        <v/>
      </c>
      <c r="G456" s="132" t="str">
        <f t="shared" ca="1" si="44"/>
        <v/>
      </c>
      <c r="H456" s="133" t="str">
        <f t="shared" ca="1" si="45"/>
        <v/>
      </c>
      <c r="I456" s="134" t="str">
        <f t="shared" ca="1" si="46"/>
        <v/>
      </c>
      <c r="J456" s="133" t="str">
        <f t="shared" ca="1" si="47"/>
        <v/>
      </c>
      <c r="K456" s="135" t="str">
        <f t="shared" ca="1" si="48"/>
        <v/>
      </c>
      <c r="L456" s="10"/>
      <c r="M456" s="9"/>
      <c r="N456" s="9"/>
      <c r="O456" s="9"/>
    </row>
    <row r="457" spans="2:15" x14ac:dyDescent="0.3">
      <c r="B457" s="9"/>
      <c r="C457" s="10"/>
      <c r="D457" s="130" t="str">
        <f t="shared" ca="1" si="43"/>
        <v/>
      </c>
      <c r="E457" s="13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132" t="str">
        <f t="shared" ca="1" si="49"/>
        <v/>
      </c>
      <c r="G457" s="132" t="str">
        <f t="shared" ca="1" si="44"/>
        <v/>
      </c>
      <c r="H457" s="133" t="str">
        <f t="shared" ca="1" si="45"/>
        <v/>
      </c>
      <c r="I457" s="134" t="str">
        <f t="shared" ca="1" si="46"/>
        <v/>
      </c>
      <c r="J457" s="133" t="str">
        <f t="shared" ca="1" si="47"/>
        <v/>
      </c>
      <c r="K457" s="135" t="str">
        <f t="shared" ca="1" si="48"/>
        <v/>
      </c>
      <c r="L457" s="10"/>
      <c r="M457" s="9"/>
      <c r="N457" s="9"/>
      <c r="O457" s="9"/>
    </row>
    <row r="458" spans="2:15" x14ac:dyDescent="0.3">
      <c r="B458" s="9"/>
      <c r="C458" s="10"/>
      <c r="D458" s="130" t="str">
        <f t="shared" ca="1" si="43"/>
        <v/>
      </c>
      <c r="E458" s="13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132" t="str">
        <f t="shared" ca="1" si="49"/>
        <v/>
      </c>
      <c r="G458" s="132" t="str">
        <f t="shared" ca="1" si="44"/>
        <v/>
      </c>
      <c r="H458" s="133" t="str">
        <f t="shared" ca="1" si="45"/>
        <v/>
      </c>
      <c r="I458" s="134" t="str">
        <f t="shared" ca="1" si="46"/>
        <v/>
      </c>
      <c r="J458" s="133" t="str">
        <f t="shared" ca="1" si="47"/>
        <v/>
      </c>
      <c r="K458" s="135" t="str">
        <f t="shared" ca="1" si="48"/>
        <v/>
      </c>
      <c r="L458" s="10"/>
      <c r="M458" s="9"/>
      <c r="N458" s="9"/>
      <c r="O458" s="9"/>
    </row>
    <row r="459" spans="2:15" x14ac:dyDescent="0.3">
      <c r="B459" s="9"/>
      <c r="C459" s="10"/>
      <c r="D459" s="130" t="str">
        <f t="shared" ca="1" si="43"/>
        <v/>
      </c>
      <c r="E459" s="13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132" t="str">
        <f t="shared" ca="1" si="49"/>
        <v/>
      </c>
      <c r="G459" s="132" t="str">
        <f t="shared" ca="1" si="44"/>
        <v/>
      </c>
      <c r="H459" s="133" t="str">
        <f t="shared" ca="1" si="45"/>
        <v/>
      </c>
      <c r="I459" s="134" t="str">
        <f t="shared" ca="1" si="46"/>
        <v/>
      </c>
      <c r="J459" s="133" t="str">
        <f t="shared" ca="1" si="47"/>
        <v/>
      </c>
      <c r="K459" s="135" t="str">
        <f t="shared" ca="1" si="48"/>
        <v/>
      </c>
      <c r="L459" s="10"/>
      <c r="M459" s="9"/>
      <c r="N459" s="9"/>
      <c r="O459" s="9"/>
    </row>
    <row r="460" spans="2:15" x14ac:dyDescent="0.3">
      <c r="B460" s="9"/>
      <c r="C460" s="10"/>
      <c r="D460" s="130" t="str">
        <f t="shared" ca="1" si="43"/>
        <v/>
      </c>
      <c r="E460" s="13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132" t="str">
        <f t="shared" ca="1" si="49"/>
        <v/>
      </c>
      <c r="G460" s="132" t="str">
        <f t="shared" ca="1" si="44"/>
        <v/>
      </c>
      <c r="H460" s="133" t="str">
        <f t="shared" ca="1" si="45"/>
        <v/>
      </c>
      <c r="I460" s="134" t="str">
        <f t="shared" ca="1" si="46"/>
        <v/>
      </c>
      <c r="J460" s="133" t="str">
        <f t="shared" ca="1" si="47"/>
        <v/>
      </c>
      <c r="K460" s="135" t="str">
        <f t="shared" ca="1" si="48"/>
        <v/>
      </c>
      <c r="L460" s="10"/>
      <c r="M460" s="9"/>
      <c r="N460" s="9"/>
      <c r="O460" s="9"/>
    </row>
    <row r="461" spans="2:15" x14ac:dyDescent="0.3">
      <c r="B461" s="9"/>
      <c r="C461" s="10"/>
      <c r="D461" s="130" t="str">
        <f t="shared" ca="1" si="43"/>
        <v/>
      </c>
      <c r="E461" s="13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132" t="str">
        <f t="shared" ca="1" si="49"/>
        <v/>
      </c>
      <c r="G461" s="132" t="str">
        <f t="shared" ca="1" si="44"/>
        <v/>
      </c>
      <c r="H461" s="133" t="str">
        <f t="shared" ca="1" si="45"/>
        <v/>
      </c>
      <c r="I461" s="134" t="str">
        <f t="shared" ca="1" si="46"/>
        <v/>
      </c>
      <c r="J461" s="133" t="str">
        <f t="shared" ca="1" si="47"/>
        <v/>
      </c>
      <c r="K461" s="135" t="str">
        <f t="shared" ca="1" si="48"/>
        <v/>
      </c>
      <c r="L461" s="10"/>
      <c r="M461" s="9"/>
      <c r="N461" s="9"/>
      <c r="O461" s="9"/>
    </row>
    <row r="462" spans="2:15" x14ac:dyDescent="0.3">
      <c r="B462" s="9"/>
      <c r="C462" s="10"/>
      <c r="D462" s="130" t="str">
        <f t="shared" ca="1" si="43"/>
        <v/>
      </c>
      <c r="E462" s="13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132" t="str">
        <f t="shared" ca="1" si="49"/>
        <v/>
      </c>
      <c r="G462" s="132" t="str">
        <f t="shared" ca="1" si="44"/>
        <v/>
      </c>
      <c r="H462" s="133" t="str">
        <f t="shared" ca="1" si="45"/>
        <v/>
      </c>
      <c r="I462" s="134" t="str">
        <f t="shared" ca="1" si="46"/>
        <v/>
      </c>
      <c r="J462" s="133" t="str">
        <f t="shared" ca="1" si="47"/>
        <v/>
      </c>
      <c r="K462" s="135" t="str">
        <f t="shared" ca="1" si="48"/>
        <v/>
      </c>
      <c r="L462" s="10"/>
      <c r="M462" s="9"/>
      <c r="N462" s="9"/>
      <c r="O462" s="9"/>
    </row>
    <row r="463" spans="2:15" x14ac:dyDescent="0.3">
      <c r="B463" s="9"/>
      <c r="C463" s="10"/>
      <c r="D463" s="130" t="str">
        <f t="shared" ca="1" si="43"/>
        <v/>
      </c>
      <c r="E463" s="13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132" t="str">
        <f t="shared" ca="1" si="49"/>
        <v/>
      </c>
      <c r="G463" s="132" t="str">
        <f t="shared" ca="1" si="44"/>
        <v/>
      </c>
      <c r="H463" s="133" t="str">
        <f t="shared" ca="1" si="45"/>
        <v/>
      </c>
      <c r="I463" s="134" t="str">
        <f t="shared" ca="1" si="46"/>
        <v/>
      </c>
      <c r="J463" s="133" t="str">
        <f t="shared" ca="1" si="47"/>
        <v/>
      </c>
      <c r="K463" s="135" t="str">
        <f t="shared" ca="1" si="48"/>
        <v/>
      </c>
      <c r="L463" s="10"/>
      <c r="M463" s="9"/>
      <c r="N463" s="9"/>
      <c r="O463" s="9"/>
    </row>
    <row r="464" spans="2:15" x14ac:dyDescent="0.3">
      <c r="B464" s="9"/>
      <c r="C464" s="10"/>
      <c r="D464" s="130" t="str">
        <f t="shared" ca="1" si="43"/>
        <v/>
      </c>
      <c r="E464" s="13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132" t="str">
        <f t="shared" ca="1" si="49"/>
        <v/>
      </c>
      <c r="G464" s="132" t="str">
        <f t="shared" ca="1" si="44"/>
        <v/>
      </c>
      <c r="H464" s="133" t="str">
        <f t="shared" ca="1" si="45"/>
        <v/>
      </c>
      <c r="I464" s="134" t="str">
        <f t="shared" ca="1" si="46"/>
        <v/>
      </c>
      <c r="J464" s="133" t="str">
        <f t="shared" ca="1" si="47"/>
        <v/>
      </c>
      <c r="K464" s="135" t="str">
        <f t="shared" ca="1" si="48"/>
        <v/>
      </c>
      <c r="L464" s="10"/>
      <c r="M464" s="9"/>
      <c r="N464" s="9"/>
      <c r="O464" s="9"/>
    </row>
    <row r="465" spans="2:15" x14ac:dyDescent="0.3">
      <c r="B465" s="9"/>
      <c r="C465" s="10"/>
      <c r="D465" s="130" t="str">
        <f t="shared" ca="1" si="43"/>
        <v/>
      </c>
      <c r="E465" s="13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132" t="str">
        <f t="shared" ca="1" si="49"/>
        <v/>
      </c>
      <c r="G465" s="132" t="str">
        <f t="shared" ca="1" si="44"/>
        <v/>
      </c>
      <c r="H465" s="133" t="str">
        <f t="shared" ca="1" si="45"/>
        <v/>
      </c>
      <c r="I465" s="134" t="str">
        <f t="shared" ca="1" si="46"/>
        <v/>
      </c>
      <c r="J465" s="133" t="str">
        <f t="shared" ca="1" si="47"/>
        <v/>
      </c>
      <c r="K465" s="135" t="str">
        <f t="shared" ca="1" si="48"/>
        <v/>
      </c>
      <c r="L465" s="10"/>
      <c r="M465" s="9"/>
      <c r="N465" s="9"/>
      <c r="O465" s="9"/>
    </row>
    <row r="466" spans="2:15" x14ac:dyDescent="0.3">
      <c r="B466" s="9"/>
      <c r="C466" s="10"/>
      <c r="D466" s="130" t="str">
        <f t="shared" ca="1" si="43"/>
        <v/>
      </c>
      <c r="E466" s="13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132" t="str">
        <f t="shared" ca="1" si="49"/>
        <v/>
      </c>
      <c r="G466" s="132" t="str">
        <f t="shared" ca="1" si="44"/>
        <v/>
      </c>
      <c r="H466" s="133" t="str">
        <f t="shared" ca="1" si="45"/>
        <v/>
      </c>
      <c r="I466" s="134" t="str">
        <f t="shared" ca="1" si="46"/>
        <v/>
      </c>
      <c r="J466" s="133" t="str">
        <f t="shared" ca="1" si="47"/>
        <v/>
      </c>
      <c r="K466" s="135" t="str">
        <f t="shared" ca="1" si="48"/>
        <v/>
      </c>
      <c r="L466" s="10"/>
      <c r="M466" s="9"/>
      <c r="N466" s="9"/>
      <c r="O466" s="9"/>
    </row>
    <row r="467" spans="2:15" x14ac:dyDescent="0.3">
      <c r="B467" s="9"/>
      <c r="C467" s="10"/>
      <c r="D467" s="130" t="str">
        <f t="shared" ca="1" si="43"/>
        <v/>
      </c>
      <c r="E467" s="13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132" t="str">
        <f t="shared" ca="1" si="49"/>
        <v/>
      </c>
      <c r="G467" s="132" t="str">
        <f t="shared" ca="1" si="44"/>
        <v/>
      </c>
      <c r="H467" s="133" t="str">
        <f t="shared" ca="1" si="45"/>
        <v/>
      </c>
      <c r="I467" s="134" t="str">
        <f t="shared" ca="1" si="46"/>
        <v/>
      </c>
      <c r="J467" s="133" t="str">
        <f t="shared" ca="1" si="47"/>
        <v/>
      </c>
      <c r="K467" s="135" t="str">
        <f t="shared" ca="1" si="48"/>
        <v/>
      </c>
      <c r="L467" s="10"/>
      <c r="M467" s="9"/>
      <c r="N467" s="9"/>
      <c r="O467" s="9"/>
    </row>
    <row r="468" spans="2:15" x14ac:dyDescent="0.3">
      <c r="B468" s="9"/>
      <c r="C468" s="10"/>
      <c r="D468" s="130" t="str">
        <f t="shared" ref="D468:D531" ca="1" si="50">IF(K467="","",IF($H$5,IF(OR(D467&gt;=$H$8,ROUND(K467,2)&lt;=0),"",D467+1),IF(OR(D467&gt;=$H$8,K467&lt;=0),"",D467+1)))</f>
        <v/>
      </c>
      <c r="E468" s="13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132" t="str">
        <f t="shared" ca="1" si="49"/>
        <v/>
      </c>
      <c r="G468" s="132" t="str">
        <f t="shared" ref="G468:G531" ca="1" si="51">IF($P$17=0,"",IF(D468&lt;&gt;"",IF(AND(D468=1,$H$4=1),0,IF($H$5,ROUND($K$5*K467,0),$K$5*K467)),""))</f>
        <v/>
      </c>
      <c r="H468" s="133" t="str">
        <f t="shared" ref="H468:H531" ca="1" si="52">IF($P$17=1,IF(D468="","",IF(I468&lt;&gt;"",F468-G468+I468,F468-G468)),"")</f>
        <v/>
      </c>
      <c r="I468" s="134" t="str">
        <f t="shared" ref="I468:I531" ca="1" si="53">IF($P$17=1,IF(J468&gt;=F468,IF(D468&lt;$K$12,IF(AND(D468&lt;&gt;"",F468+($J$19-F468)&lt;K467),(J468-F468),IF(AND(D468&lt;&gt;"",J468=F468),0,IF(D468&lt;&gt;"",0,""))),""),0),"")</f>
        <v/>
      </c>
      <c r="J468" s="133" t="str">
        <f t="shared" ref="J468:J531" ca="1" si="54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135" t="str">
        <f t="shared" ref="K468:K531" ca="1" si="55">IF($P$17=1,IF(D468&lt;&gt;"",K467-H468,""),"")</f>
        <v/>
      </c>
      <c r="L468" s="10"/>
      <c r="M468" s="9"/>
      <c r="N468" s="9"/>
      <c r="O468" s="9"/>
    </row>
    <row r="469" spans="2:15" x14ac:dyDescent="0.3">
      <c r="B469" s="9"/>
      <c r="C469" s="10"/>
      <c r="D469" s="130" t="str">
        <f t="shared" ca="1" si="50"/>
        <v/>
      </c>
      <c r="E469" s="13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132" t="str">
        <f t="shared" ref="F469:F532" ca="1" si="56">IF($P$17=1,IF(D469="","",IF($H$5,IF(OR(D469=$H$8,$K$12&gt;ROUND((1+$K$5)*K468,0),ROUND((1+$K$5)*K468,0),$K$12),IF(OR(D469=$H$8,$K$12&gt;(1+$K$5)*K468),ROUND((1+$K$5)*K468,0),$K$12)),0)),"")</f>
        <v/>
      </c>
      <c r="G469" s="132" t="str">
        <f t="shared" ca="1" si="51"/>
        <v/>
      </c>
      <c r="H469" s="133" t="str">
        <f t="shared" ca="1" si="52"/>
        <v/>
      </c>
      <c r="I469" s="134" t="str">
        <f t="shared" ca="1" si="53"/>
        <v/>
      </c>
      <c r="J469" s="133" t="str">
        <f t="shared" ca="1" si="54"/>
        <v/>
      </c>
      <c r="K469" s="135" t="str">
        <f t="shared" ca="1" si="55"/>
        <v/>
      </c>
      <c r="L469" s="10"/>
      <c r="M469" s="9"/>
      <c r="N469" s="9"/>
      <c r="O469" s="9"/>
    </row>
    <row r="470" spans="2:15" x14ac:dyDescent="0.3">
      <c r="B470" s="9"/>
      <c r="C470" s="10"/>
      <c r="D470" s="130" t="str">
        <f t="shared" ca="1" si="50"/>
        <v/>
      </c>
      <c r="E470" s="13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132" t="str">
        <f t="shared" ca="1" si="56"/>
        <v/>
      </c>
      <c r="G470" s="132" t="str">
        <f t="shared" ca="1" si="51"/>
        <v/>
      </c>
      <c r="H470" s="133" t="str">
        <f t="shared" ca="1" si="52"/>
        <v/>
      </c>
      <c r="I470" s="134" t="str">
        <f t="shared" ca="1" si="53"/>
        <v/>
      </c>
      <c r="J470" s="133" t="str">
        <f t="shared" ca="1" si="54"/>
        <v/>
      </c>
      <c r="K470" s="135" t="str">
        <f t="shared" ca="1" si="55"/>
        <v/>
      </c>
      <c r="L470" s="10"/>
      <c r="M470" s="9"/>
      <c r="N470" s="9"/>
      <c r="O470" s="9"/>
    </row>
    <row r="471" spans="2:15" x14ac:dyDescent="0.3">
      <c r="B471" s="9"/>
      <c r="C471" s="10"/>
      <c r="D471" s="130" t="str">
        <f t="shared" ca="1" si="50"/>
        <v/>
      </c>
      <c r="E471" s="13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132" t="str">
        <f t="shared" ca="1" si="56"/>
        <v/>
      </c>
      <c r="G471" s="132" t="str">
        <f t="shared" ca="1" si="51"/>
        <v/>
      </c>
      <c r="H471" s="133" t="str">
        <f t="shared" ca="1" si="52"/>
        <v/>
      </c>
      <c r="I471" s="134" t="str">
        <f t="shared" ca="1" si="53"/>
        <v/>
      </c>
      <c r="J471" s="133" t="str">
        <f t="shared" ca="1" si="54"/>
        <v/>
      </c>
      <c r="K471" s="135" t="str">
        <f t="shared" ca="1" si="55"/>
        <v/>
      </c>
      <c r="L471" s="10"/>
      <c r="M471" s="9"/>
      <c r="N471" s="9"/>
      <c r="O471" s="9"/>
    </row>
    <row r="472" spans="2:15" x14ac:dyDescent="0.3">
      <c r="B472" s="9"/>
      <c r="C472" s="10"/>
      <c r="D472" s="130" t="str">
        <f t="shared" ca="1" si="50"/>
        <v/>
      </c>
      <c r="E472" s="13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132" t="str">
        <f t="shared" ca="1" si="56"/>
        <v/>
      </c>
      <c r="G472" s="132" t="str">
        <f t="shared" ca="1" si="51"/>
        <v/>
      </c>
      <c r="H472" s="133" t="str">
        <f t="shared" ca="1" si="52"/>
        <v/>
      </c>
      <c r="I472" s="134" t="str">
        <f t="shared" ca="1" si="53"/>
        <v/>
      </c>
      <c r="J472" s="133" t="str">
        <f t="shared" ca="1" si="54"/>
        <v/>
      </c>
      <c r="K472" s="135" t="str">
        <f t="shared" ca="1" si="55"/>
        <v/>
      </c>
      <c r="L472" s="10"/>
      <c r="M472" s="9"/>
      <c r="N472" s="9"/>
      <c r="O472" s="9"/>
    </row>
    <row r="473" spans="2:15" x14ac:dyDescent="0.3">
      <c r="B473" s="9"/>
      <c r="C473" s="10"/>
      <c r="D473" s="130" t="str">
        <f t="shared" ca="1" si="50"/>
        <v/>
      </c>
      <c r="E473" s="13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132" t="str">
        <f t="shared" ca="1" si="56"/>
        <v/>
      </c>
      <c r="G473" s="132" t="str">
        <f t="shared" ca="1" si="51"/>
        <v/>
      </c>
      <c r="H473" s="133" t="str">
        <f t="shared" ca="1" si="52"/>
        <v/>
      </c>
      <c r="I473" s="134" t="str">
        <f t="shared" ca="1" si="53"/>
        <v/>
      </c>
      <c r="J473" s="133" t="str">
        <f t="shared" ca="1" si="54"/>
        <v/>
      </c>
      <c r="K473" s="135" t="str">
        <f t="shared" ca="1" si="55"/>
        <v/>
      </c>
      <c r="L473" s="10"/>
      <c r="M473" s="9"/>
      <c r="N473" s="9"/>
      <c r="O473" s="9"/>
    </row>
    <row r="474" spans="2:15" x14ac:dyDescent="0.3">
      <c r="B474" s="9"/>
      <c r="C474" s="10"/>
      <c r="D474" s="130" t="str">
        <f t="shared" ca="1" si="50"/>
        <v/>
      </c>
      <c r="E474" s="13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132" t="str">
        <f t="shared" ca="1" si="56"/>
        <v/>
      </c>
      <c r="G474" s="132" t="str">
        <f t="shared" ca="1" si="51"/>
        <v/>
      </c>
      <c r="H474" s="133" t="str">
        <f t="shared" ca="1" si="52"/>
        <v/>
      </c>
      <c r="I474" s="134" t="str">
        <f t="shared" ca="1" si="53"/>
        <v/>
      </c>
      <c r="J474" s="133" t="str">
        <f t="shared" ca="1" si="54"/>
        <v/>
      </c>
      <c r="K474" s="135" t="str">
        <f t="shared" ca="1" si="55"/>
        <v/>
      </c>
      <c r="L474" s="10"/>
      <c r="M474" s="9"/>
      <c r="N474" s="9"/>
      <c r="O474" s="9"/>
    </row>
    <row r="475" spans="2:15" x14ac:dyDescent="0.3">
      <c r="B475" s="9"/>
      <c r="C475" s="10"/>
      <c r="D475" s="130" t="str">
        <f t="shared" ca="1" si="50"/>
        <v/>
      </c>
      <c r="E475" s="13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132" t="str">
        <f t="shared" ca="1" si="56"/>
        <v/>
      </c>
      <c r="G475" s="132" t="str">
        <f t="shared" ca="1" si="51"/>
        <v/>
      </c>
      <c r="H475" s="133" t="str">
        <f t="shared" ca="1" si="52"/>
        <v/>
      </c>
      <c r="I475" s="134" t="str">
        <f t="shared" ca="1" si="53"/>
        <v/>
      </c>
      <c r="J475" s="133" t="str">
        <f t="shared" ca="1" si="54"/>
        <v/>
      </c>
      <c r="K475" s="135" t="str">
        <f t="shared" ca="1" si="55"/>
        <v/>
      </c>
      <c r="L475" s="10"/>
      <c r="M475" s="9"/>
      <c r="N475" s="9"/>
      <c r="O475" s="9"/>
    </row>
    <row r="476" spans="2:15" x14ac:dyDescent="0.3">
      <c r="B476" s="9"/>
      <c r="C476" s="10"/>
      <c r="D476" s="130" t="str">
        <f t="shared" ca="1" si="50"/>
        <v/>
      </c>
      <c r="E476" s="13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132" t="str">
        <f t="shared" ca="1" si="56"/>
        <v/>
      </c>
      <c r="G476" s="132" t="str">
        <f t="shared" ca="1" si="51"/>
        <v/>
      </c>
      <c r="H476" s="133" t="str">
        <f t="shared" ca="1" si="52"/>
        <v/>
      </c>
      <c r="I476" s="134" t="str">
        <f t="shared" ca="1" si="53"/>
        <v/>
      </c>
      <c r="J476" s="133" t="str">
        <f t="shared" ca="1" si="54"/>
        <v/>
      </c>
      <c r="K476" s="135" t="str">
        <f t="shared" ca="1" si="55"/>
        <v/>
      </c>
      <c r="L476" s="10"/>
      <c r="M476" s="9"/>
      <c r="N476" s="9"/>
      <c r="O476" s="9"/>
    </row>
    <row r="477" spans="2:15" x14ac:dyDescent="0.3">
      <c r="B477" s="9"/>
      <c r="C477" s="10"/>
      <c r="D477" s="130" t="str">
        <f t="shared" ca="1" si="50"/>
        <v/>
      </c>
      <c r="E477" s="13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132" t="str">
        <f t="shared" ca="1" si="56"/>
        <v/>
      </c>
      <c r="G477" s="132" t="str">
        <f t="shared" ca="1" si="51"/>
        <v/>
      </c>
      <c r="H477" s="133" t="str">
        <f t="shared" ca="1" si="52"/>
        <v/>
      </c>
      <c r="I477" s="134" t="str">
        <f t="shared" ca="1" si="53"/>
        <v/>
      </c>
      <c r="J477" s="133" t="str">
        <f t="shared" ca="1" si="54"/>
        <v/>
      </c>
      <c r="K477" s="135" t="str">
        <f t="shared" ca="1" si="55"/>
        <v/>
      </c>
      <c r="L477" s="10"/>
      <c r="M477" s="9"/>
      <c r="N477" s="9"/>
      <c r="O477" s="9"/>
    </row>
    <row r="478" spans="2:15" x14ac:dyDescent="0.3">
      <c r="B478" s="9"/>
      <c r="C478" s="10"/>
      <c r="D478" s="130" t="str">
        <f t="shared" ca="1" si="50"/>
        <v/>
      </c>
      <c r="E478" s="13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132" t="str">
        <f t="shared" ca="1" si="56"/>
        <v/>
      </c>
      <c r="G478" s="132" t="str">
        <f t="shared" ca="1" si="51"/>
        <v/>
      </c>
      <c r="H478" s="133" t="str">
        <f t="shared" ca="1" si="52"/>
        <v/>
      </c>
      <c r="I478" s="134" t="str">
        <f t="shared" ca="1" si="53"/>
        <v/>
      </c>
      <c r="J478" s="133" t="str">
        <f t="shared" ca="1" si="54"/>
        <v/>
      </c>
      <c r="K478" s="135" t="str">
        <f t="shared" ca="1" si="55"/>
        <v/>
      </c>
      <c r="L478" s="10"/>
      <c r="M478" s="9"/>
      <c r="N478" s="9"/>
      <c r="O478" s="9"/>
    </row>
    <row r="479" spans="2:15" x14ac:dyDescent="0.3">
      <c r="B479" s="9"/>
      <c r="C479" s="10"/>
      <c r="D479" s="130" t="str">
        <f t="shared" ca="1" si="50"/>
        <v/>
      </c>
      <c r="E479" s="13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132" t="str">
        <f t="shared" ca="1" si="56"/>
        <v/>
      </c>
      <c r="G479" s="132" t="str">
        <f t="shared" ca="1" si="51"/>
        <v/>
      </c>
      <c r="H479" s="133" t="str">
        <f t="shared" ca="1" si="52"/>
        <v/>
      </c>
      <c r="I479" s="134" t="str">
        <f t="shared" ca="1" si="53"/>
        <v/>
      </c>
      <c r="J479" s="133" t="str">
        <f t="shared" ca="1" si="54"/>
        <v/>
      </c>
      <c r="K479" s="135" t="str">
        <f t="shared" ca="1" si="55"/>
        <v/>
      </c>
      <c r="L479" s="10"/>
      <c r="M479" s="9"/>
      <c r="N479" s="9"/>
      <c r="O479" s="9"/>
    </row>
    <row r="480" spans="2:15" x14ac:dyDescent="0.3">
      <c r="B480" s="9"/>
      <c r="C480" s="10"/>
      <c r="D480" s="130" t="str">
        <f t="shared" ca="1" si="50"/>
        <v/>
      </c>
      <c r="E480" s="13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132" t="str">
        <f t="shared" ca="1" si="56"/>
        <v/>
      </c>
      <c r="G480" s="132" t="str">
        <f t="shared" ca="1" si="51"/>
        <v/>
      </c>
      <c r="H480" s="133" t="str">
        <f t="shared" ca="1" si="52"/>
        <v/>
      </c>
      <c r="I480" s="134" t="str">
        <f t="shared" ca="1" si="53"/>
        <v/>
      </c>
      <c r="J480" s="133" t="str">
        <f t="shared" ca="1" si="54"/>
        <v/>
      </c>
      <c r="K480" s="135" t="str">
        <f t="shared" ca="1" si="55"/>
        <v/>
      </c>
      <c r="L480" s="10"/>
      <c r="M480" s="9"/>
      <c r="N480" s="9"/>
      <c r="O480" s="9"/>
    </row>
    <row r="481" spans="2:15" x14ac:dyDescent="0.3">
      <c r="B481" s="9"/>
      <c r="C481" s="10"/>
      <c r="D481" s="130" t="str">
        <f t="shared" ca="1" si="50"/>
        <v/>
      </c>
      <c r="E481" s="13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132" t="str">
        <f t="shared" ca="1" si="56"/>
        <v/>
      </c>
      <c r="G481" s="132" t="str">
        <f t="shared" ca="1" si="51"/>
        <v/>
      </c>
      <c r="H481" s="133" t="str">
        <f t="shared" ca="1" si="52"/>
        <v/>
      </c>
      <c r="I481" s="134" t="str">
        <f t="shared" ca="1" si="53"/>
        <v/>
      </c>
      <c r="J481" s="133" t="str">
        <f t="shared" ca="1" si="54"/>
        <v/>
      </c>
      <c r="K481" s="135" t="str">
        <f t="shared" ca="1" si="55"/>
        <v/>
      </c>
      <c r="L481" s="10"/>
      <c r="M481" s="9"/>
      <c r="N481" s="9"/>
      <c r="O481" s="9"/>
    </row>
    <row r="482" spans="2:15" x14ac:dyDescent="0.3">
      <c r="B482" s="9"/>
      <c r="C482" s="10"/>
      <c r="D482" s="130" t="str">
        <f t="shared" ca="1" si="50"/>
        <v/>
      </c>
      <c r="E482" s="13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132" t="str">
        <f t="shared" ca="1" si="56"/>
        <v/>
      </c>
      <c r="G482" s="132" t="str">
        <f t="shared" ca="1" si="51"/>
        <v/>
      </c>
      <c r="H482" s="133" t="str">
        <f t="shared" ca="1" si="52"/>
        <v/>
      </c>
      <c r="I482" s="134" t="str">
        <f t="shared" ca="1" si="53"/>
        <v/>
      </c>
      <c r="J482" s="133" t="str">
        <f t="shared" ca="1" si="54"/>
        <v/>
      </c>
      <c r="K482" s="135" t="str">
        <f t="shared" ca="1" si="55"/>
        <v/>
      </c>
      <c r="L482" s="10"/>
      <c r="M482" s="9"/>
      <c r="N482" s="9"/>
      <c r="O482" s="9"/>
    </row>
    <row r="483" spans="2:15" x14ac:dyDescent="0.3">
      <c r="B483" s="9"/>
      <c r="C483" s="10"/>
      <c r="D483" s="130" t="str">
        <f t="shared" ca="1" si="50"/>
        <v/>
      </c>
      <c r="E483" s="13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132" t="str">
        <f t="shared" ca="1" si="56"/>
        <v/>
      </c>
      <c r="G483" s="132" t="str">
        <f t="shared" ca="1" si="51"/>
        <v/>
      </c>
      <c r="H483" s="133" t="str">
        <f t="shared" ca="1" si="52"/>
        <v/>
      </c>
      <c r="I483" s="134" t="str">
        <f t="shared" ca="1" si="53"/>
        <v/>
      </c>
      <c r="J483" s="133" t="str">
        <f t="shared" ca="1" si="54"/>
        <v/>
      </c>
      <c r="K483" s="135" t="str">
        <f t="shared" ca="1" si="55"/>
        <v/>
      </c>
      <c r="L483" s="10"/>
      <c r="M483" s="9"/>
      <c r="N483" s="9"/>
      <c r="O483" s="9"/>
    </row>
    <row r="484" spans="2:15" x14ac:dyDescent="0.3">
      <c r="B484" s="9"/>
      <c r="C484" s="10"/>
      <c r="D484" s="130" t="str">
        <f t="shared" ca="1" si="50"/>
        <v/>
      </c>
      <c r="E484" s="13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132" t="str">
        <f t="shared" ca="1" si="56"/>
        <v/>
      </c>
      <c r="G484" s="132" t="str">
        <f t="shared" ca="1" si="51"/>
        <v/>
      </c>
      <c r="H484" s="133" t="str">
        <f t="shared" ca="1" si="52"/>
        <v/>
      </c>
      <c r="I484" s="134" t="str">
        <f t="shared" ca="1" si="53"/>
        <v/>
      </c>
      <c r="J484" s="133" t="str">
        <f t="shared" ca="1" si="54"/>
        <v/>
      </c>
      <c r="K484" s="135" t="str">
        <f t="shared" ca="1" si="55"/>
        <v/>
      </c>
      <c r="L484" s="10"/>
      <c r="M484" s="9"/>
      <c r="N484" s="9"/>
      <c r="O484" s="9"/>
    </row>
    <row r="485" spans="2:15" x14ac:dyDescent="0.3">
      <c r="B485" s="9"/>
      <c r="C485" s="10"/>
      <c r="D485" s="130" t="str">
        <f t="shared" ca="1" si="50"/>
        <v/>
      </c>
      <c r="E485" s="13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132" t="str">
        <f t="shared" ca="1" si="56"/>
        <v/>
      </c>
      <c r="G485" s="132" t="str">
        <f t="shared" ca="1" si="51"/>
        <v/>
      </c>
      <c r="H485" s="133" t="str">
        <f t="shared" ca="1" si="52"/>
        <v/>
      </c>
      <c r="I485" s="134" t="str">
        <f t="shared" ca="1" si="53"/>
        <v/>
      </c>
      <c r="J485" s="133" t="str">
        <f t="shared" ca="1" si="54"/>
        <v/>
      </c>
      <c r="K485" s="135" t="str">
        <f t="shared" ca="1" si="55"/>
        <v/>
      </c>
      <c r="L485" s="10"/>
      <c r="M485" s="9"/>
      <c r="N485" s="9"/>
      <c r="O485" s="9"/>
    </row>
    <row r="486" spans="2:15" x14ac:dyDescent="0.3">
      <c r="B486" s="9"/>
      <c r="C486" s="10"/>
      <c r="D486" s="130" t="str">
        <f t="shared" ca="1" si="50"/>
        <v/>
      </c>
      <c r="E486" s="13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132" t="str">
        <f t="shared" ca="1" si="56"/>
        <v/>
      </c>
      <c r="G486" s="132" t="str">
        <f t="shared" ca="1" si="51"/>
        <v/>
      </c>
      <c r="H486" s="133" t="str">
        <f t="shared" ca="1" si="52"/>
        <v/>
      </c>
      <c r="I486" s="134" t="str">
        <f t="shared" ca="1" si="53"/>
        <v/>
      </c>
      <c r="J486" s="133" t="str">
        <f t="shared" ca="1" si="54"/>
        <v/>
      </c>
      <c r="K486" s="135" t="str">
        <f t="shared" ca="1" si="55"/>
        <v/>
      </c>
      <c r="L486" s="10"/>
      <c r="M486" s="9"/>
      <c r="N486" s="9"/>
      <c r="O486" s="9"/>
    </row>
    <row r="487" spans="2:15" x14ac:dyDescent="0.3">
      <c r="B487" s="9"/>
      <c r="C487" s="10"/>
      <c r="D487" s="130" t="str">
        <f t="shared" ca="1" si="50"/>
        <v/>
      </c>
      <c r="E487" s="13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132" t="str">
        <f t="shared" ca="1" si="56"/>
        <v/>
      </c>
      <c r="G487" s="132" t="str">
        <f t="shared" ca="1" si="51"/>
        <v/>
      </c>
      <c r="H487" s="133" t="str">
        <f t="shared" ca="1" si="52"/>
        <v/>
      </c>
      <c r="I487" s="134" t="str">
        <f t="shared" ca="1" si="53"/>
        <v/>
      </c>
      <c r="J487" s="133" t="str">
        <f t="shared" ca="1" si="54"/>
        <v/>
      </c>
      <c r="K487" s="135" t="str">
        <f t="shared" ca="1" si="55"/>
        <v/>
      </c>
      <c r="L487" s="10"/>
      <c r="M487" s="9"/>
      <c r="N487" s="9"/>
      <c r="O487" s="9"/>
    </row>
    <row r="488" spans="2:15" x14ac:dyDescent="0.3">
      <c r="B488" s="9"/>
      <c r="C488" s="10"/>
      <c r="D488" s="130" t="str">
        <f t="shared" ca="1" si="50"/>
        <v/>
      </c>
      <c r="E488" s="13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132" t="str">
        <f t="shared" ca="1" si="56"/>
        <v/>
      </c>
      <c r="G488" s="132" t="str">
        <f t="shared" ca="1" si="51"/>
        <v/>
      </c>
      <c r="H488" s="133" t="str">
        <f t="shared" ca="1" si="52"/>
        <v/>
      </c>
      <c r="I488" s="134" t="str">
        <f t="shared" ca="1" si="53"/>
        <v/>
      </c>
      <c r="J488" s="133" t="str">
        <f t="shared" ca="1" si="54"/>
        <v/>
      </c>
      <c r="K488" s="135" t="str">
        <f t="shared" ca="1" si="55"/>
        <v/>
      </c>
      <c r="L488" s="10"/>
      <c r="M488" s="9"/>
      <c r="N488" s="9"/>
      <c r="O488" s="9"/>
    </row>
    <row r="489" spans="2:15" x14ac:dyDescent="0.3">
      <c r="B489" s="9"/>
      <c r="C489" s="10"/>
      <c r="D489" s="130" t="str">
        <f t="shared" ca="1" si="50"/>
        <v/>
      </c>
      <c r="E489" s="13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132" t="str">
        <f t="shared" ca="1" si="56"/>
        <v/>
      </c>
      <c r="G489" s="132" t="str">
        <f t="shared" ca="1" si="51"/>
        <v/>
      </c>
      <c r="H489" s="133" t="str">
        <f t="shared" ca="1" si="52"/>
        <v/>
      </c>
      <c r="I489" s="134" t="str">
        <f t="shared" ca="1" si="53"/>
        <v/>
      </c>
      <c r="J489" s="133" t="str">
        <f t="shared" ca="1" si="54"/>
        <v/>
      </c>
      <c r="K489" s="135" t="str">
        <f t="shared" ca="1" si="55"/>
        <v/>
      </c>
      <c r="L489" s="10"/>
      <c r="M489" s="9"/>
      <c r="N489" s="9"/>
      <c r="O489" s="9"/>
    </row>
    <row r="490" spans="2:15" x14ac:dyDescent="0.3">
      <c r="B490" s="9"/>
      <c r="C490" s="10"/>
      <c r="D490" s="130" t="str">
        <f t="shared" ca="1" si="50"/>
        <v/>
      </c>
      <c r="E490" s="13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132" t="str">
        <f t="shared" ca="1" si="56"/>
        <v/>
      </c>
      <c r="G490" s="132" t="str">
        <f t="shared" ca="1" si="51"/>
        <v/>
      </c>
      <c r="H490" s="133" t="str">
        <f t="shared" ca="1" si="52"/>
        <v/>
      </c>
      <c r="I490" s="134" t="str">
        <f t="shared" ca="1" si="53"/>
        <v/>
      </c>
      <c r="J490" s="133" t="str">
        <f t="shared" ca="1" si="54"/>
        <v/>
      </c>
      <c r="K490" s="135" t="str">
        <f t="shared" ca="1" si="55"/>
        <v/>
      </c>
      <c r="L490" s="10"/>
      <c r="M490" s="9"/>
      <c r="N490" s="9"/>
      <c r="O490" s="9"/>
    </row>
    <row r="491" spans="2:15" x14ac:dyDescent="0.3">
      <c r="B491" s="9"/>
      <c r="C491" s="10"/>
      <c r="D491" s="130" t="str">
        <f t="shared" ca="1" si="50"/>
        <v/>
      </c>
      <c r="E491" s="13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132" t="str">
        <f t="shared" ca="1" si="56"/>
        <v/>
      </c>
      <c r="G491" s="132" t="str">
        <f t="shared" ca="1" si="51"/>
        <v/>
      </c>
      <c r="H491" s="133" t="str">
        <f t="shared" ca="1" si="52"/>
        <v/>
      </c>
      <c r="I491" s="134" t="str">
        <f t="shared" ca="1" si="53"/>
        <v/>
      </c>
      <c r="J491" s="133" t="str">
        <f t="shared" ca="1" si="54"/>
        <v/>
      </c>
      <c r="K491" s="135" t="str">
        <f t="shared" ca="1" si="55"/>
        <v/>
      </c>
      <c r="L491" s="10"/>
      <c r="M491" s="9"/>
      <c r="N491" s="9"/>
      <c r="O491" s="9"/>
    </row>
    <row r="492" spans="2:15" x14ac:dyDescent="0.3">
      <c r="B492" s="9"/>
      <c r="C492" s="10"/>
      <c r="D492" s="130" t="str">
        <f t="shared" ca="1" si="50"/>
        <v/>
      </c>
      <c r="E492" s="13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132" t="str">
        <f t="shared" ca="1" si="56"/>
        <v/>
      </c>
      <c r="G492" s="132" t="str">
        <f t="shared" ca="1" si="51"/>
        <v/>
      </c>
      <c r="H492" s="133" t="str">
        <f t="shared" ca="1" si="52"/>
        <v/>
      </c>
      <c r="I492" s="134" t="str">
        <f t="shared" ca="1" si="53"/>
        <v/>
      </c>
      <c r="J492" s="133" t="str">
        <f t="shared" ca="1" si="54"/>
        <v/>
      </c>
      <c r="K492" s="135" t="str">
        <f t="shared" ca="1" si="55"/>
        <v/>
      </c>
      <c r="L492" s="10"/>
      <c r="M492" s="9"/>
      <c r="N492" s="9"/>
      <c r="O492" s="9"/>
    </row>
    <row r="493" spans="2:15" x14ac:dyDescent="0.3">
      <c r="B493" s="9"/>
      <c r="C493" s="10"/>
      <c r="D493" s="130" t="str">
        <f t="shared" ca="1" si="50"/>
        <v/>
      </c>
      <c r="E493" s="13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132" t="str">
        <f t="shared" ca="1" si="56"/>
        <v/>
      </c>
      <c r="G493" s="132" t="str">
        <f t="shared" ca="1" si="51"/>
        <v/>
      </c>
      <c r="H493" s="133" t="str">
        <f t="shared" ca="1" si="52"/>
        <v/>
      </c>
      <c r="I493" s="134" t="str">
        <f t="shared" ca="1" si="53"/>
        <v/>
      </c>
      <c r="J493" s="133" t="str">
        <f t="shared" ca="1" si="54"/>
        <v/>
      </c>
      <c r="K493" s="135" t="str">
        <f t="shared" ca="1" si="55"/>
        <v/>
      </c>
      <c r="L493" s="10"/>
      <c r="M493" s="9"/>
      <c r="N493" s="9"/>
      <c r="O493" s="9"/>
    </row>
    <row r="494" spans="2:15" x14ac:dyDescent="0.3">
      <c r="B494" s="9"/>
      <c r="C494" s="10"/>
      <c r="D494" s="130" t="str">
        <f t="shared" ca="1" si="50"/>
        <v/>
      </c>
      <c r="E494" s="13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132" t="str">
        <f t="shared" ca="1" si="56"/>
        <v/>
      </c>
      <c r="G494" s="132" t="str">
        <f t="shared" ca="1" si="51"/>
        <v/>
      </c>
      <c r="H494" s="133" t="str">
        <f t="shared" ca="1" si="52"/>
        <v/>
      </c>
      <c r="I494" s="134" t="str">
        <f t="shared" ca="1" si="53"/>
        <v/>
      </c>
      <c r="J494" s="133" t="str">
        <f t="shared" ca="1" si="54"/>
        <v/>
      </c>
      <c r="K494" s="135" t="str">
        <f t="shared" ca="1" si="55"/>
        <v/>
      </c>
      <c r="L494" s="10"/>
      <c r="M494" s="9"/>
      <c r="N494" s="9"/>
      <c r="O494" s="9"/>
    </row>
    <row r="495" spans="2:15" x14ac:dyDescent="0.3">
      <c r="B495" s="9"/>
      <c r="C495" s="10"/>
      <c r="D495" s="130" t="str">
        <f t="shared" ca="1" si="50"/>
        <v/>
      </c>
      <c r="E495" s="13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132" t="str">
        <f t="shared" ca="1" si="56"/>
        <v/>
      </c>
      <c r="G495" s="132" t="str">
        <f t="shared" ca="1" si="51"/>
        <v/>
      </c>
      <c r="H495" s="133" t="str">
        <f t="shared" ca="1" si="52"/>
        <v/>
      </c>
      <c r="I495" s="134" t="str">
        <f t="shared" ca="1" si="53"/>
        <v/>
      </c>
      <c r="J495" s="133" t="str">
        <f t="shared" ca="1" si="54"/>
        <v/>
      </c>
      <c r="K495" s="135" t="str">
        <f t="shared" ca="1" si="55"/>
        <v/>
      </c>
      <c r="L495" s="10"/>
      <c r="M495" s="9"/>
      <c r="N495" s="9"/>
      <c r="O495" s="9"/>
    </row>
    <row r="496" spans="2:15" x14ac:dyDescent="0.3">
      <c r="B496" s="9"/>
      <c r="C496" s="10"/>
      <c r="D496" s="130" t="str">
        <f t="shared" ca="1" si="50"/>
        <v/>
      </c>
      <c r="E496" s="13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132" t="str">
        <f t="shared" ca="1" si="56"/>
        <v/>
      </c>
      <c r="G496" s="132" t="str">
        <f t="shared" ca="1" si="51"/>
        <v/>
      </c>
      <c r="H496" s="133" t="str">
        <f t="shared" ca="1" si="52"/>
        <v/>
      </c>
      <c r="I496" s="134" t="str">
        <f t="shared" ca="1" si="53"/>
        <v/>
      </c>
      <c r="J496" s="133" t="str">
        <f t="shared" ca="1" si="54"/>
        <v/>
      </c>
      <c r="K496" s="135" t="str">
        <f t="shared" ca="1" si="55"/>
        <v/>
      </c>
      <c r="L496" s="10"/>
      <c r="M496" s="9"/>
      <c r="N496" s="9"/>
      <c r="O496" s="9"/>
    </row>
    <row r="497" spans="2:15" x14ac:dyDescent="0.3">
      <c r="B497" s="9"/>
      <c r="C497" s="10"/>
      <c r="D497" s="130" t="str">
        <f t="shared" ca="1" si="50"/>
        <v/>
      </c>
      <c r="E497" s="13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132" t="str">
        <f t="shared" ca="1" si="56"/>
        <v/>
      </c>
      <c r="G497" s="132" t="str">
        <f t="shared" ca="1" si="51"/>
        <v/>
      </c>
      <c r="H497" s="133" t="str">
        <f t="shared" ca="1" si="52"/>
        <v/>
      </c>
      <c r="I497" s="134" t="str">
        <f t="shared" ca="1" si="53"/>
        <v/>
      </c>
      <c r="J497" s="133" t="str">
        <f t="shared" ca="1" si="54"/>
        <v/>
      </c>
      <c r="K497" s="135" t="str">
        <f t="shared" ca="1" si="55"/>
        <v/>
      </c>
      <c r="L497" s="10"/>
      <c r="M497" s="9"/>
      <c r="N497" s="9"/>
      <c r="O497" s="9"/>
    </row>
    <row r="498" spans="2:15" x14ac:dyDescent="0.3">
      <c r="B498" s="9"/>
      <c r="C498" s="10"/>
      <c r="D498" s="130" t="str">
        <f t="shared" ca="1" si="50"/>
        <v/>
      </c>
      <c r="E498" s="13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132" t="str">
        <f t="shared" ca="1" si="56"/>
        <v/>
      </c>
      <c r="G498" s="132" t="str">
        <f t="shared" ca="1" si="51"/>
        <v/>
      </c>
      <c r="H498" s="133" t="str">
        <f t="shared" ca="1" si="52"/>
        <v/>
      </c>
      <c r="I498" s="134" t="str">
        <f t="shared" ca="1" si="53"/>
        <v/>
      </c>
      <c r="J498" s="133" t="str">
        <f t="shared" ca="1" si="54"/>
        <v/>
      </c>
      <c r="K498" s="135" t="str">
        <f t="shared" ca="1" si="55"/>
        <v/>
      </c>
      <c r="L498" s="10"/>
      <c r="M498" s="9"/>
      <c r="N498" s="9"/>
      <c r="O498" s="9"/>
    </row>
    <row r="499" spans="2:15" x14ac:dyDescent="0.3">
      <c r="B499" s="9"/>
      <c r="C499" s="10"/>
      <c r="D499" s="130" t="str">
        <f t="shared" ca="1" si="50"/>
        <v/>
      </c>
      <c r="E499" s="13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132" t="str">
        <f t="shared" ca="1" si="56"/>
        <v/>
      </c>
      <c r="G499" s="132" t="str">
        <f t="shared" ca="1" si="51"/>
        <v/>
      </c>
      <c r="H499" s="133" t="str">
        <f t="shared" ca="1" si="52"/>
        <v/>
      </c>
      <c r="I499" s="134" t="str">
        <f t="shared" ca="1" si="53"/>
        <v/>
      </c>
      <c r="J499" s="133" t="str">
        <f t="shared" ca="1" si="54"/>
        <v/>
      </c>
      <c r="K499" s="135" t="str">
        <f t="shared" ca="1" si="55"/>
        <v/>
      </c>
      <c r="L499" s="10"/>
      <c r="M499" s="9"/>
      <c r="N499" s="9"/>
      <c r="O499" s="9"/>
    </row>
    <row r="500" spans="2:15" x14ac:dyDescent="0.3">
      <c r="B500" s="9"/>
      <c r="C500" s="10"/>
      <c r="D500" s="130" t="str">
        <f t="shared" ca="1" si="50"/>
        <v/>
      </c>
      <c r="E500" s="13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132" t="str">
        <f t="shared" ca="1" si="56"/>
        <v/>
      </c>
      <c r="G500" s="132" t="str">
        <f t="shared" ca="1" si="51"/>
        <v/>
      </c>
      <c r="H500" s="133" t="str">
        <f t="shared" ca="1" si="52"/>
        <v/>
      </c>
      <c r="I500" s="134" t="str">
        <f t="shared" ca="1" si="53"/>
        <v/>
      </c>
      <c r="J500" s="133" t="str">
        <f t="shared" ca="1" si="54"/>
        <v/>
      </c>
      <c r="K500" s="135" t="str">
        <f t="shared" ca="1" si="55"/>
        <v/>
      </c>
      <c r="L500" s="10"/>
      <c r="M500" s="9"/>
      <c r="N500" s="9"/>
      <c r="O500" s="9"/>
    </row>
    <row r="501" spans="2:15" x14ac:dyDescent="0.3">
      <c r="B501" s="9"/>
      <c r="C501" s="10"/>
      <c r="D501" s="130" t="str">
        <f t="shared" ca="1" si="50"/>
        <v/>
      </c>
      <c r="E501" s="13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132" t="str">
        <f t="shared" ca="1" si="56"/>
        <v/>
      </c>
      <c r="G501" s="132" t="str">
        <f t="shared" ca="1" si="51"/>
        <v/>
      </c>
      <c r="H501" s="133" t="str">
        <f t="shared" ca="1" si="52"/>
        <v/>
      </c>
      <c r="I501" s="134" t="str">
        <f t="shared" ca="1" si="53"/>
        <v/>
      </c>
      <c r="J501" s="133" t="str">
        <f t="shared" ca="1" si="54"/>
        <v/>
      </c>
      <c r="K501" s="135" t="str">
        <f t="shared" ca="1" si="55"/>
        <v/>
      </c>
      <c r="L501" s="10"/>
      <c r="M501" s="9"/>
      <c r="N501" s="9"/>
      <c r="O501" s="9"/>
    </row>
    <row r="502" spans="2:15" x14ac:dyDescent="0.3">
      <c r="B502" s="9"/>
      <c r="C502" s="10"/>
      <c r="D502" s="130" t="str">
        <f t="shared" ca="1" si="50"/>
        <v/>
      </c>
      <c r="E502" s="13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132" t="str">
        <f t="shared" ca="1" si="56"/>
        <v/>
      </c>
      <c r="G502" s="132" t="str">
        <f t="shared" ca="1" si="51"/>
        <v/>
      </c>
      <c r="H502" s="133" t="str">
        <f t="shared" ca="1" si="52"/>
        <v/>
      </c>
      <c r="I502" s="134" t="str">
        <f t="shared" ca="1" si="53"/>
        <v/>
      </c>
      <c r="J502" s="133" t="str">
        <f t="shared" ca="1" si="54"/>
        <v/>
      </c>
      <c r="K502" s="135" t="str">
        <f t="shared" ca="1" si="55"/>
        <v/>
      </c>
      <c r="L502" s="10"/>
      <c r="M502" s="9"/>
      <c r="N502" s="9"/>
      <c r="O502" s="9"/>
    </row>
    <row r="503" spans="2:15" x14ac:dyDescent="0.3">
      <c r="B503" s="9"/>
      <c r="C503" s="10"/>
      <c r="D503" s="130" t="str">
        <f t="shared" ca="1" si="50"/>
        <v/>
      </c>
      <c r="E503" s="13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132" t="str">
        <f t="shared" ca="1" si="56"/>
        <v/>
      </c>
      <c r="G503" s="132" t="str">
        <f t="shared" ca="1" si="51"/>
        <v/>
      </c>
      <c r="H503" s="133" t="str">
        <f t="shared" ca="1" si="52"/>
        <v/>
      </c>
      <c r="I503" s="134" t="str">
        <f t="shared" ca="1" si="53"/>
        <v/>
      </c>
      <c r="J503" s="133" t="str">
        <f t="shared" ca="1" si="54"/>
        <v/>
      </c>
      <c r="K503" s="135" t="str">
        <f t="shared" ca="1" si="55"/>
        <v/>
      </c>
      <c r="L503" s="10"/>
      <c r="M503" s="9"/>
      <c r="N503" s="9"/>
      <c r="O503" s="9"/>
    </row>
    <row r="504" spans="2:15" x14ac:dyDescent="0.3">
      <c r="B504" s="9"/>
      <c r="C504" s="10"/>
      <c r="D504" s="130" t="str">
        <f t="shared" ca="1" si="50"/>
        <v/>
      </c>
      <c r="E504" s="13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132" t="str">
        <f t="shared" ca="1" si="56"/>
        <v/>
      </c>
      <c r="G504" s="132" t="str">
        <f t="shared" ca="1" si="51"/>
        <v/>
      </c>
      <c r="H504" s="133" t="str">
        <f t="shared" ca="1" si="52"/>
        <v/>
      </c>
      <c r="I504" s="134" t="str">
        <f t="shared" ca="1" si="53"/>
        <v/>
      </c>
      <c r="J504" s="133" t="str">
        <f t="shared" ca="1" si="54"/>
        <v/>
      </c>
      <c r="K504" s="135" t="str">
        <f t="shared" ca="1" si="55"/>
        <v/>
      </c>
      <c r="L504" s="10"/>
      <c r="M504" s="9"/>
      <c r="N504" s="9"/>
      <c r="O504" s="9"/>
    </row>
    <row r="505" spans="2:15" x14ac:dyDescent="0.3">
      <c r="B505" s="9"/>
      <c r="C505" s="10"/>
      <c r="D505" s="130" t="str">
        <f t="shared" ca="1" si="50"/>
        <v/>
      </c>
      <c r="E505" s="13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132" t="str">
        <f t="shared" ca="1" si="56"/>
        <v/>
      </c>
      <c r="G505" s="132" t="str">
        <f t="shared" ca="1" si="51"/>
        <v/>
      </c>
      <c r="H505" s="133" t="str">
        <f t="shared" ca="1" si="52"/>
        <v/>
      </c>
      <c r="I505" s="134" t="str">
        <f t="shared" ca="1" si="53"/>
        <v/>
      </c>
      <c r="J505" s="133" t="str">
        <f t="shared" ca="1" si="54"/>
        <v/>
      </c>
      <c r="K505" s="135" t="str">
        <f t="shared" ca="1" si="55"/>
        <v/>
      </c>
      <c r="L505" s="10"/>
      <c r="M505" s="9"/>
      <c r="N505" s="9"/>
      <c r="O505" s="9"/>
    </row>
    <row r="506" spans="2:15" x14ac:dyDescent="0.3">
      <c r="B506" s="9"/>
      <c r="C506" s="10"/>
      <c r="D506" s="130" t="str">
        <f t="shared" ca="1" si="50"/>
        <v/>
      </c>
      <c r="E506" s="13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132" t="str">
        <f t="shared" ca="1" si="56"/>
        <v/>
      </c>
      <c r="G506" s="132" t="str">
        <f t="shared" ca="1" si="51"/>
        <v/>
      </c>
      <c r="H506" s="133" t="str">
        <f t="shared" ca="1" si="52"/>
        <v/>
      </c>
      <c r="I506" s="134" t="str">
        <f t="shared" ca="1" si="53"/>
        <v/>
      </c>
      <c r="J506" s="133" t="str">
        <f t="shared" ca="1" si="54"/>
        <v/>
      </c>
      <c r="K506" s="135" t="str">
        <f t="shared" ca="1" si="55"/>
        <v/>
      </c>
      <c r="L506" s="10"/>
      <c r="M506" s="9"/>
      <c r="N506" s="9"/>
      <c r="O506" s="9"/>
    </row>
    <row r="507" spans="2:15" x14ac:dyDescent="0.3">
      <c r="B507" s="9"/>
      <c r="C507" s="10"/>
      <c r="D507" s="130" t="str">
        <f t="shared" ca="1" si="50"/>
        <v/>
      </c>
      <c r="E507" s="13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132" t="str">
        <f t="shared" ca="1" si="56"/>
        <v/>
      </c>
      <c r="G507" s="132" t="str">
        <f t="shared" ca="1" si="51"/>
        <v/>
      </c>
      <c r="H507" s="133" t="str">
        <f t="shared" ca="1" si="52"/>
        <v/>
      </c>
      <c r="I507" s="134" t="str">
        <f t="shared" ca="1" si="53"/>
        <v/>
      </c>
      <c r="J507" s="133" t="str">
        <f t="shared" ca="1" si="54"/>
        <v/>
      </c>
      <c r="K507" s="135" t="str">
        <f t="shared" ca="1" si="55"/>
        <v/>
      </c>
      <c r="L507" s="10"/>
      <c r="M507" s="9"/>
      <c r="N507" s="9"/>
      <c r="O507" s="9"/>
    </row>
    <row r="508" spans="2:15" x14ac:dyDescent="0.3">
      <c r="B508" s="9"/>
      <c r="C508" s="10"/>
      <c r="D508" s="130" t="str">
        <f t="shared" ca="1" si="50"/>
        <v/>
      </c>
      <c r="E508" s="13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132" t="str">
        <f t="shared" ca="1" si="56"/>
        <v/>
      </c>
      <c r="G508" s="132" t="str">
        <f t="shared" ca="1" si="51"/>
        <v/>
      </c>
      <c r="H508" s="133" t="str">
        <f t="shared" ca="1" si="52"/>
        <v/>
      </c>
      <c r="I508" s="134" t="str">
        <f t="shared" ca="1" si="53"/>
        <v/>
      </c>
      <c r="J508" s="133" t="str">
        <f t="shared" ca="1" si="54"/>
        <v/>
      </c>
      <c r="K508" s="135" t="str">
        <f t="shared" ca="1" si="55"/>
        <v/>
      </c>
      <c r="L508" s="10"/>
      <c r="M508" s="9"/>
      <c r="N508" s="9"/>
      <c r="O508" s="9"/>
    </row>
    <row r="509" spans="2:15" x14ac:dyDescent="0.3">
      <c r="B509" s="9"/>
      <c r="C509" s="10"/>
      <c r="D509" s="130" t="str">
        <f t="shared" ca="1" si="50"/>
        <v/>
      </c>
      <c r="E509" s="13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132" t="str">
        <f t="shared" ca="1" si="56"/>
        <v/>
      </c>
      <c r="G509" s="132" t="str">
        <f t="shared" ca="1" si="51"/>
        <v/>
      </c>
      <c r="H509" s="133" t="str">
        <f t="shared" ca="1" si="52"/>
        <v/>
      </c>
      <c r="I509" s="134" t="str">
        <f t="shared" ca="1" si="53"/>
        <v/>
      </c>
      <c r="J509" s="133" t="str">
        <f t="shared" ca="1" si="54"/>
        <v/>
      </c>
      <c r="K509" s="135" t="str">
        <f t="shared" ca="1" si="55"/>
        <v/>
      </c>
      <c r="L509" s="10"/>
      <c r="M509" s="9"/>
      <c r="N509" s="9"/>
      <c r="O509" s="9"/>
    </row>
    <row r="510" spans="2:15" x14ac:dyDescent="0.3">
      <c r="B510" s="9"/>
      <c r="C510" s="10"/>
      <c r="D510" s="130" t="str">
        <f t="shared" ca="1" si="50"/>
        <v/>
      </c>
      <c r="E510" s="13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132" t="str">
        <f t="shared" ca="1" si="56"/>
        <v/>
      </c>
      <c r="G510" s="132" t="str">
        <f t="shared" ca="1" si="51"/>
        <v/>
      </c>
      <c r="H510" s="133" t="str">
        <f t="shared" ca="1" si="52"/>
        <v/>
      </c>
      <c r="I510" s="134" t="str">
        <f t="shared" ca="1" si="53"/>
        <v/>
      </c>
      <c r="J510" s="133" t="str">
        <f t="shared" ca="1" si="54"/>
        <v/>
      </c>
      <c r="K510" s="135" t="str">
        <f t="shared" ca="1" si="55"/>
        <v/>
      </c>
      <c r="L510" s="10"/>
      <c r="M510" s="9"/>
      <c r="N510" s="9"/>
      <c r="O510" s="9"/>
    </row>
    <row r="511" spans="2:15" x14ac:dyDescent="0.3">
      <c r="B511" s="9"/>
      <c r="C511" s="10"/>
      <c r="D511" s="130" t="str">
        <f t="shared" ca="1" si="50"/>
        <v/>
      </c>
      <c r="E511" s="13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132" t="str">
        <f t="shared" ca="1" si="56"/>
        <v/>
      </c>
      <c r="G511" s="132" t="str">
        <f t="shared" ca="1" si="51"/>
        <v/>
      </c>
      <c r="H511" s="133" t="str">
        <f t="shared" ca="1" si="52"/>
        <v/>
      </c>
      <c r="I511" s="134" t="str">
        <f t="shared" ca="1" si="53"/>
        <v/>
      </c>
      <c r="J511" s="133" t="str">
        <f t="shared" ca="1" si="54"/>
        <v/>
      </c>
      <c r="K511" s="135" t="str">
        <f t="shared" ca="1" si="55"/>
        <v/>
      </c>
      <c r="L511" s="10"/>
      <c r="M511" s="9"/>
      <c r="N511" s="9"/>
      <c r="O511" s="9"/>
    </row>
    <row r="512" spans="2:15" x14ac:dyDescent="0.3">
      <c r="B512" s="9"/>
      <c r="C512" s="10"/>
      <c r="D512" s="130" t="str">
        <f t="shared" ca="1" si="50"/>
        <v/>
      </c>
      <c r="E512" s="13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132" t="str">
        <f t="shared" ca="1" si="56"/>
        <v/>
      </c>
      <c r="G512" s="132" t="str">
        <f t="shared" ca="1" si="51"/>
        <v/>
      </c>
      <c r="H512" s="133" t="str">
        <f t="shared" ca="1" si="52"/>
        <v/>
      </c>
      <c r="I512" s="134" t="str">
        <f t="shared" ca="1" si="53"/>
        <v/>
      </c>
      <c r="J512" s="133" t="str">
        <f t="shared" ca="1" si="54"/>
        <v/>
      </c>
      <c r="K512" s="135" t="str">
        <f t="shared" ca="1" si="55"/>
        <v/>
      </c>
      <c r="L512" s="10"/>
      <c r="M512" s="9"/>
      <c r="N512" s="9"/>
      <c r="O512" s="9"/>
    </row>
    <row r="513" spans="2:15" x14ac:dyDescent="0.3">
      <c r="B513" s="9"/>
      <c r="C513" s="10"/>
      <c r="D513" s="130" t="str">
        <f t="shared" ca="1" si="50"/>
        <v/>
      </c>
      <c r="E513" s="13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132" t="str">
        <f t="shared" ca="1" si="56"/>
        <v/>
      </c>
      <c r="G513" s="132" t="str">
        <f t="shared" ca="1" si="51"/>
        <v/>
      </c>
      <c r="H513" s="133" t="str">
        <f t="shared" ca="1" si="52"/>
        <v/>
      </c>
      <c r="I513" s="134" t="str">
        <f t="shared" ca="1" si="53"/>
        <v/>
      </c>
      <c r="J513" s="133" t="str">
        <f t="shared" ca="1" si="54"/>
        <v/>
      </c>
      <c r="K513" s="135" t="str">
        <f t="shared" ca="1" si="55"/>
        <v/>
      </c>
      <c r="L513" s="10"/>
      <c r="M513" s="9"/>
      <c r="N513" s="9"/>
      <c r="O513" s="9"/>
    </row>
    <row r="514" spans="2:15" x14ac:dyDescent="0.3">
      <c r="B514" s="9"/>
      <c r="C514" s="10"/>
      <c r="D514" s="130" t="str">
        <f t="shared" ca="1" si="50"/>
        <v/>
      </c>
      <c r="E514" s="13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132" t="str">
        <f t="shared" ca="1" si="56"/>
        <v/>
      </c>
      <c r="G514" s="132" t="str">
        <f t="shared" ca="1" si="51"/>
        <v/>
      </c>
      <c r="H514" s="133" t="str">
        <f t="shared" ca="1" si="52"/>
        <v/>
      </c>
      <c r="I514" s="134" t="str">
        <f t="shared" ca="1" si="53"/>
        <v/>
      </c>
      <c r="J514" s="133" t="str">
        <f t="shared" ca="1" si="54"/>
        <v/>
      </c>
      <c r="K514" s="135" t="str">
        <f t="shared" ca="1" si="55"/>
        <v/>
      </c>
      <c r="L514" s="10"/>
      <c r="M514" s="9"/>
      <c r="N514" s="9"/>
      <c r="O514" s="9"/>
    </row>
    <row r="515" spans="2:15" x14ac:dyDescent="0.3">
      <c r="B515" s="9"/>
      <c r="C515" s="10"/>
      <c r="D515" s="130" t="str">
        <f t="shared" ca="1" si="50"/>
        <v/>
      </c>
      <c r="E515" s="13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132" t="str">
        <f t="shared" ca="1" si="56"/>
        <v/>
      </c>
      <c r="G515" s="132" t="str">
        <f t="shared" ca="1" si="51"/>
        <v/>
      </c>
      <c r="H515" s="133" t="str">
        <f t="shared" ca="1" si="52"/>
        <v/>
      </c>
      <c r="I515" s="134" t="str">
        <f t="shared" ca="1" si="53"/>
        <v/>
      </c>
      <c r="J515" s="133" t="str">
        <f t="shared" ca="1" si="54"/>
        <v/>
      </c>
      <c r="K515" s="135" t="str">
        <f t="shared" ca="1" si="55"/>
        <v/>
      </c>
      <c r="L515" s="10"/>
      <c r="M515" s="9"/>
      <c r="N515" s="9"/>
      <c r="O515" s="9"/>
    </row>
    <row r="516" spans="2:15" x14ac:dyDescent="0.3">
      <c r="B516" s="9"/>
      <c r="C516" s="10"/>
      <c r="D516" s="130" t="str">
        <f t="shared" ca="1" si="50"/>
        <v/>
      </c>
      <c r="E516" s="13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132" t="str">
        <f t="shared" ca="1" si="56"/>
        <v/>
      </c>
      <c r="G516" s="132" t="str">
        <f t="shared" ca="1" si="51"/>
        <v/>
      </c>
      <c r="H516" s="133" t="str">
        <f t="shared" ca="1" si="52"/>
        <v/>
      </c>
      <c r="I516" s="134" t="str">
        <f t="shared" ca="1" si="53"/>
        <v/>
      </c>
      <c r="J516" s="133" t="str">
        <f t="shared" ca="1" si="54"/>
        <v/>
      </c>
      <c r="K516" s="135" t="str">
        <f t="shared" ca="1" si="55"/>
        <v/>
      </c>
      <c r="L516" s="10"/>
      <c r="M516" s="9"/>
      <c r="N516" s="9"/>
      <c r="O516" s="9"/>
    </row>
    <row r="517" spans="2:15" x14ac:dyDescent="0.3">
      <c r="B517" s="9"/>
      <c r="C517" s="10"/>
      <c r="D517" s="130" t="str">
        <f t="shared" ca="1" si="50"/>
        <v/>
      </c>
      <c r="E517" s="13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132" t="str">
        <f t="shared" ca="1" si="56"/>
        <v/>
      </c>
      <c r="G517" s="132" t="str">
        <f t="shared" ca="1" si="51"/>
        <v/>
      </c>
      <c r="H517" s="133" t="str">
        <f t="shared" ca="1" si="52"/>
        <v/>
      </c>
      <c r="I517" s="134" t="str">
        <f t="shared" ca="1" si="53"/>
        <v/>
      </c>
      <c r="J517" s="133" t="str">
        <f t="shared" ca="1" si="54"/>
        <v/>
      </c>
      <c r="K517" s="135" t="str">
        <f t="shared" ca="1" si="55"/>
        <v/>
      </c>
      <c r="L517" s="10"/>
      <c r="M517" s="9"/>
      <c r="N517" s="9"/>
      <c r="O517" s="9"/>
    </row>
    <row r="518" spans="2:15" x14ac:dyDescent="0.3">
      <c r="B518" s="9"/>
      <c r="C518" s="10"/>
      <c r="D518" s="130" t="str">
        <f t="shared" ca="1" si="50"/>
        <v/>
      </c>
      <c r="E518" s="13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132" t="str">
        <f t="shared" ca="1" si="56"/>
        <v/>
      </c>
      <c r="G518" s="132" t="str">
        <f t="shared" ca="1" si="51"/>
        <v/>
      </c>
      <c r="H518" s="133" t="str">
        <f t="shared" ca="1" si="52"/>
        <v/>
      </c>
      <c r="I518" s="134" t="str">
        <f t="shared" ca="1" si="53"/>
        <v/>
      </c>
      <c r="J518" s="133" t="str">
        <f t="shared" ca="1" si="54"/>
        <v/>
      </c>
      <c r="K518" s="135" t="str">
        <f t="shared" ca="1" si="55"/>
        <v/>
      </c>
      <c r="L518" s="10"/>
      <c r="M518" s="9"/>
      <c r="N518" s="9"/>
      <c r="O518" s="9"/>
    </row>
    <row r="519" spans="2:15" x14ac:dyDescent="0.3">
      <c r="B519" s="9"/>
      <c r="C519" s="10"/>
      <c r="D519" s="130" t="str">
        <f t="shared" ca="1" si="50"/>
        <v/>
      </c>
      <c r="E519" s="13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132" t="str">
        <f t="shared" ca="1" si="56"/>
        <v/>
      </c>
      <c r="G519" s="132" t="str">
        <f t="shared" ca="1" si="51"/>
        <v/>
      </c>
      <c r="H519" s="133" t="str">
        <f t="shared" ca="1" si="52"/>
        <v/>
      </c>
      <c r="I519" s="134" t="str">
        <f t="shared" ca="1" si="53"/>
        <v/>
      </c>
      <c r="J519" s="133" t="str">
        <f t="shared" ca="1" si="54"/>
        <v/>
      </c>
      <c r="K519" s="135" t="str">
        <f t="shared" ca="1" si="55"/>
        <v/>
      </c>
      <c r="L519" s="10"/>
      <c r="M519" s="9"/>
      <c r="N519" s="9"/>
      <c r="O519" s="9"/>
    </row>
    <row r="520" spans="2:15" x14ac:dyDescent="0.3">
      <c r="B520" s="9"/>
      <c r="C520" s="10"/>
      <c r="D520" s="130" t="str">
        <f t="shared" ca="1" si="50"/>
        <v/>
      </c>
      <c r="E520" s="13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132" t="str">
        <f t="shared" ca="1" si="56"/>
        <v/>
      </c>
      <c r="G520" s="132" t="str">
        <f t="shared" ca="1" si="51"/>
        <v/>
      </c>
      <c r="H520" s="133" t="str">
        <f t="shared" ca="1" si="52"/>
        <v/>
      </c>
      <c r="I520" s="134" t="str">
        <f t="shared" ca="1" si="53"/>
        <v/>
      </c>
      <c r="J520" s="133" t="str">
        <f t="shared" ca="1" si="54"/>
        <v/>
      </c>
      <c r="K520" s="135" t="str">
        <f t="shared" ca="1" si="55"/>
        <v/>
      </c>
      <c r="L520" s="10"/>
      <c r="M520" s="9"/>
      <c r="N520" s="9"/>
      <c r="O520" s="9"/>
    </row>
    <row r="521" spans="2:15" x14ac:dyDescent="0.3">
      <c r="B521" s="9"/>
      <c r="C521" s="10"/>
      <c r="D521" s="130" t="str">
        <f t="shared" ca="1" si="50"/>
        <v/>
      </c>
      <c r="E521" s="13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132" t="str">
        <f t="shared" ca="1" si="56"/>
        <v/>
      </c>
      <c r="G521" s="132" t="str">
        <f t="shared" ca="1" si="51"/>
        <v/>
      </c>
      <c r="H521" s="133" t="str">
        <f t="shared" ca="1" si="52"/>
        <v/>
      </c>
      <c r="I521" s="134" t="str">
        <f t="shared" ca="1" si="53"/>
        <v/>
      </c>
      <c r="J521" s="133" t="str">
        <f t="shared" ca="1" si="54"/>
        <v/>
      </c>
      <c r="K521" s="135" t="str">
        <f t="shared" ca="1" si="55"/>
        <v/>
      </c>
      <c r="L521" s="10"/>
      <c r="M521" s="9"/>
      <c r="N521" s="9"/>
      <c r="O521" s="9"/>
    </row>
    <row r="522" spans="2:15" x14ac:dyDescent="0.3">
      <c r="B522" s="9"/>
      <c r="C522" s="10"/>
      <c r="D522" s="130" t="str">
        <f t="shared" ca="1" si="50"/>
        <v/>
      </c>
      <c r="E522" s="13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132" t="str">
        <f t="shared" ca="1" si="56"/>
        <v/>
      </c>
      <c r="G522" s="132" t="str">
        <f t="shared" ca="1" si="51"/>
        <v/>
      </c>
      <c r="H522" s="133" t="str">
        <f t="shared" ca="1" si="52"/>
        <v/>
      </c>
      <c r="I522" s="134" t="str">
        <f t="shared" ca="1" si="53"/>
        <v/>
      </c>
      <c r="J522" s="133" t="str">
        <f t="shared" ca="1" si="54"/>
        <v/>
      </c>
      <c r="K522" s="135" t="str">
        <f t="shared" ca="1" si="55"/>
        <v/>
      </c>
      <c r="L522" s="10"/>
      <c r="M522" s="9"/>
      <c r="N522" s="9"/>
      <c r="O522" s="9"/>
    </row>
    <row r="523" spans="2:15" x14ac:dyDescent="0.3">
      <c r="B523" s="9"/>
      <c r="C523" s="10"/>
      <c r="D523" s="130" t="str">
        <f t="shared" ca="1" si="50"/>
        <v/>
      </c>
      <c r="E523" s="13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132" t="str">
        <f t="shared" ca="1" si="56"/>
        <v/>
      </c>
      <c r="G523" s="132" t="str">
        <f t="shared" ca="1" si="51"/>
        <v/>
      </c>
      <c r="H523" s="133" t="str">
        <f t="shared" ca="1" si="52"/>
        <v/>
      </c>
      <c r="I523" s="134" t="str">
        <f t="shared" ca="1" si="53"/>
        <v/>
      </c>
      <c r="J523" s="133" t="str">
        <f t="shared" ca="1" si="54"/>
        <v/>
      </c>
      <c r="K523" s="135" t="str">
        <f t="shared" ca="1" si="55"/>
        <v/>
      </c>
      <c r="L523" s="10"/>
      <c r="M523" s="9"/>
      <c r="N523" s="9"/>
      <c r="O523" s="9"/>
    </row>
    <row r="524" spans="2:15" x14ac:dyDescent="0.3">
      <c r="B524" s="9"/>
      <c r="C524" s="10"/>
      <c r="D524" s="130" t="str">
        <f t="shared" ca="1" si="50"/>
        <v/>
      </c>
      <c r="E524" s="13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132" t="str">
        <f t="shared" ca="1" si="56"/>
        <v/>
      </c>
      <c r="G524" s="132" t="str">
        <f t="shared" ca="1" si="51"/>
        <v/>
      </c>
      <c r="H524" s="133" t="str">
        <f t="shared" ca="1" si="52"/>
        <v/>
      </c>
      <c r="I524" s="134" t="str">
        <f t="shared" ca="1" si="53"/>
        <v/>
      </c>
      <c r="J524" s="133" t="str">
        <f t="shared" ca="1" si="54"/>
        <v/>
      </c>
      <c r="K524" s="135" t="str">
        <f t="shared" ca="1" si="55"/>
        <v/>
      </c>
      <c r="L524" s="10"/>
      <c r="M524" s="9"/>
      <c r="N524" s="9"/>
      <c r="O524" s="9"/>
    </row>
    <row r="525" spans="2:15" x14ac:dyDescent="0.3">
      <c r="B525" s="9"/>
      <c r="C525" s="10"/>
      <c r="D525" s="130" t="str">
        <f t="shared" ca="1" si="50"/>
        <v/>
      </c>
      <c r="E525" s="13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132" t="str">
        <f t="shared" ca="1" si="56"/>
        <v/>
      </c>
      <c r="G525" s="132" t="str">
        <f t="shared" ca="1" si="51"/>
        <v/>
      </c>
      <c r="H525" s="133" t="str">
        <f t="shared" ca="1" si="52"/>
        <v/>
      </c>
      <c r="I525" s="134" t="str">
        <f t="shared" ca="1" si="53"/>
        <v/>
      </c>
      <c r="J525" s="133" t="str">
        <f t="shared" ca="1" si="54"/>
        <v/>
      </c>
      <c r="K525" s="135" t="str">
        <f t="shared" ca="1" si="55"/>
        <v/>
      </c>
      <c r="L525" s="10"/>
      <c r="M525" s="9"/>
      <c r="N525" s="9"/>
      <c r="O525" s="9"/>
    </row>
    <row r="526" spans="2:15" x14ac:dyDescent="0.3">
      <c r="B526" s="9"/>
      <c r="C526" s="10"/>
      <c r="D526" s="130" t="str">
        <f t="shared" ca="1" si="50"/>
        <v/>
      </c>
      <c r="E526" s="13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132" t="str">
        <f t="shared" ca="1" si="56"/>
        <v/>
      </c>
      <c r="G526" s="132" t="str">
        <f t="shared" ca="1" si="51"/>
        <v/>
      </c>
      <c r="H526" s="133" t="str">
        <f t="shared" ca="1" si="52"/>
        <v/>
      </c>
      <c r="I526" s="134" t="str">
        <f t="shared" ca="1" si="53"/>
        <v/>
      </c>
      <c r="J526" s="133" t="str">
        <f t="shared" ca="1" si="54"/>
        <v/>
      </c>
      <c r="K526" s="135" t="str">
        <f t="shared" ca="1" si="55"/>
        <v/>
      </c>
      <c r="L526" s="10"/>
      <c r="M526" s="9"/>
      <c r="N526" s="9"/>
      <c r="O526" s="9"/>
    </row>
    <row r="527" spans="2:15" x14ac:dyDescent="0.3">
      <c r="B527" s="9"/>
      <c r="C527" s="10"/>
      <c r="D527" s="130" t="str">
        <f t="shared" ca="1" si="50"/>
        <v/>
      </c>
      <c r="E527" s="13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132" t="str">
        <f t="shared" ca="1" si="56"/>
        <v/>
      </c>
      <c r="G527" s="132" t="str">
        <f t="shared" ca="1" si="51"/>
        <v/>
      </c>
      <c r="H527" s="133" t="str">
        <f t="shared" ca="1" si="52"/>
        <v/>
      </c>
      <c r="I527" s="134" t="str">
        <f t="shared" ca="1" si="53"/>
        <v/>
      </c>
      <c r="J527" s="133" t="str">
        <f t="shared" ca="1" si="54"/>
        <v/>
      </c>
      <c r="K527" s="135" t="str">
        <f t="shared" ca="1" si="55"/>
        <v/>
      </c>
      <c r="L527" s="10"/>
      <c r="M527" s="9"/>
      <c r="N527" s="9"/>
      <c r="O527" s="9"/>
    </row>
    <row r="528" spans="2:15" x14ac:dyDescent="0.3">
      <c r="B528" s="9"/>
      <c r="C528" s="10"/>
      <c r="D528" s="130" t="str">
        <f t="shared" ca="1" si="50"/>
        <v/>
      </c>
      <c r="E528" s="13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132" t="str">
        <f t="shared" ca="1" si="56"/>
        <v/>
      </c>
      <c r="G528" s="132" t="str">
        <f t="shared" ca="1" si="51"/>
        <v/>
      </c>
      <c r="H528" s="133" t="str">
        <f t="shared" ca="1" si="52"/>
        <v/>
      </c>
      <c r="I528" s="134" t="str">
        <f t="shared" ca="1" si="53"/>
        <v/>
      </c>
      <c r="J528" s="133" t="str">
        <f t="shared" ca="1" si="54"/>
        <v/>
      </c>
      <c r="K528" s="135" t="str">
        <f t="shared" ca="1" si="55"/>
        <v/>
      </c>
      <c r="L528" s="10"/>
      <c r="M528" s="9"/>
      <c r="N528" s="9"/>
      <c r="O528" s="9"/>
    </row>
    <row r="529" spans="2:15" x14ac:dyDescent="0.3">
      <c r="B529" s="9"/>
      <c r="C529" s="10"/>
      <c r="D529" s="130" t="str">
        <f t="shared" ca="1" si="50"/>
        <v/>
      </c>
      <c r="E529" s="13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132" t="str">
        <f t="shared" ca="1" si="56"/>
        <v/>
      </c>
      <c r="G529" s="132" t="str">
        <f t="shared" ca="1" si="51"/>
        <v/>
      </c>
      <c r="H529" s="133" t="str">
        <f t="shared" ca="1" si="52"/>
        <v/>
      </c>
      <c r="I529" s="134" t="str">
        <f t="shared" ca="1" si="53"/>
        <v/>
      </c>
      <c r="J529" s="133" t="str">
        <f t="shared" ca="1" si="54"/>
        <v/>
      </c>
      <c r="K529" s="135" t="str">
        <f t="shared" ca="1" si="55"/>
        <v/>
      </c>
      <c r="L529" s="10"/>
      <c r="M529" s="9"/>
      <c r="N529" s="9"/>
      <c r="O529" s="9"/>
    </row>
    <row r="530" spans="2:15" x14ac:dyDescent="0.3">
      <c r="B530" s="9"/>
      <c r="C530" s="10"/>
      <c r="D530" s="130" t="str">
        <f t="shared" ca="1" si="50"/>
        <v/>
      </c>
      <c r="E530" s="13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132" t="str">
        <f t="shared" ca="1" si="56"/>
        <v/>
      </c>
      <c r="G530" s="132" t="str">
        <f t="shared" ca="1" si="51"/>
        <v/>
      </c>
      <c r="H530" s="133" t="str">
        <f t="shared" ca="1" si="52"/>
        <v/>
      </c>
      <c r="I530" s="134" t="str">
        <f t="shared" ca="1" si="53"/>
        <v/>
      </c>
      <c r="J530" s="133" t="str">
        <f t="shared" ca="1" si="54"/>
        <v/>
      </c>
      <c r="K530" s="135" t="str">
        <f t="shared" ca="1" si="55"/>
        <v/>
      </c>
      <c r="L530" s="10"/>
      <c r="M530" s="9"/>
      <c r="N530" s="9"/>
      <c r="O530" s="9"/>
    </row>
    <row r="531" spans="2:15" x14ac:dyDescent="0.3">
      <c r="B531" s="9"/>
      <c r="C531" s="10"/>
      <c r="D531" s="130" t="str">
        <f t="shared" ca="1" si="50"/>
        <v/>
      </c>
      <c r="E531" s="13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132" t="str">
        <f t="shared" ca="1" si="56"/>
        <v/>
      </c>
      <c r="G531" s="132" t="str">
        <f t="shared" ca="1" si="51"/>
        <v/>
      </c>
      <c r="H531" s="133" t="str">
        <f t="shared" ca="1" si="52"/>
        <v/>
      </c>
      <c r="I531" s="134" t="str">
        <f t="shared" ca="1" si="53"/>
        <v/>
      </c>
      <c r="J531" s="133" t="str">
        <f t="shared" ca="1" si="54"/>
        <v/>
      </c>
      <c r="K531" s="135" t="str">
        <f t="shared" ca="1" si="55"/>
        <v/>
      </c>
      <c r="L531" s="10"/>
      <c r="M531" s="9"/>
      <c r="N531" s="9"/>
      <c r="O531" s="9"/>
    </row>
    <row r="532" spans="2:15" x14ac:dyDescent="0.3">
      <c r="B532" s="9"/>
      <c r="C532" s="10"/>
      <c r="D532" s="130" t="str">
        <f t="shared" ref="D532:D595" ca="1" si="57">IF(K531="","",IF($H$5,IF(OR(D531&gt;=$H$8,ROUND(K531,2)&lt;=0),"",D531+1),IF(OR(D531&gt;=$H$8,K531&lt;=0),"",D531+1)))</f>
        <v/>
      </c>
      <c r="E532" s="13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132" t="str">
        <f t="shared" ca="1" si="56"/>
        <v/>
      </c>
      <c r="G532" s="132" t="str">
        <f t="shared" ref="G532:G595" ca="1" si="58">IF($P$17=0,"",IF(D532&lt;&gt;"",IF(AND(D532=1,$H$4=1),0,IF($H$5,ROUND($K$5*K531,0),$K$5*K531)),""))</f>
        <v/>
      </c>
      <c r="H532" s="133" t="str">
        <f t="shared" ref="H532:H595" ca="1" si="59">IF($P$17=1,IF(D532="","",IF(I532&lt;&gt;"",F532-G532+I532,F532-G532)),"")</f>
        <v/>
      </c>
      <c r="I532" s="134" t="str">
        <f t="shared" ref="I532:I595" ca="1" si="60">IF($P$17=1,IF(J532&gt;=F532,IF(D532&lt;$K$12,IF(AND(D532&lt;&gt;"",F532+($J$19-F532)&lt;K531),(J532-F532),IF(AND(D532&lt;&gt;"",J532=F532),0,IF(D532&lt;&gt;"",0,""))),""),0),"")</f>
        <v/>
      </c>
      <c r="J532" s="133" t="str">
        <f t="shared" ref="J532:J595" ca="1" si="61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135" t="str">
        <f t="shared" ref="K532:K595" ca="1" si="62">IF($P$17=1,IF(D532&lt;&gt;"",K531-H532,""),"")</f>
        <v/>
      </c>
      <c r="L532" s="10"/>
      <c r="M532" s="9"/>
      <c r="N532" s="9"/>
      <c r="O532" s="9"/>
    </row>
    <row r="533" spans="2:15" x14ac:dyDescent="0.3">
      <c r="B533" s="9"/>
      <c r="C533" s="10"/>
      <c r="D533" s="130" t="str">
        <f t="shared" ca="1" si="57"/>
        <v/>
      </c>
      <c r="E533" s="13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132" t="str">
        <f t="shared" ref="F533:F596" ca="1" si="63">IF($P$17=1,IF(D533="","",IF($H$5,IF(OR(D533=$H$8,$K$12&gt;ROUND((1+$K$5)*K532,0),ROUND((1+$K$5)*K532,0),$K$12),IF(OR(D533=$H$8,$K$12&gt;(1+$K$5)*K532),ROUND((1+$K$5)*K532,0),$K$12)),0)),"")</f>
        <v/>
      </c>
      <c r="G533" s="132" t="str">
        <f t="shared" ca="1" si="58"/>
        <v/>
      </c>
      <c r="H533" s="133" t="str">
        <f t="shared" ca="1" si="59"/>
        <v/>
      </c>
      <c r="I533" s="134" t="str">
        <f t="shared" ca="1" si="60"/>
        <v/>
      </c>
      <c r="J533" s="133" t="str">
        <f t="shared" ca="1" si="61"/>
        <v/>
      </c>
      <c r="K533" s="135" t="str">
        <f t="shared" ca="1" si="62"/>
        <v/>
      </c>
      <c r="L533" s="10"/>
      <c r="M533" s="9"/>
      <c r="N533" s="9"/>
      <c r="O533" s="9"/>
    </row>
    <row r="534" spans="2:15" x14ac:dyDescent="0.3">
      <c r="B534" s="9"/>
      <c r="C534" s="10"/>
      <c r="D534" s="130" t="str">
        <f t="shared" ca="1" si="57"/>
        <v/>
      </c>
      <c r="E534" s="13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132" t="str">
        <f t="shared" ca="1" si="63"/>
        <v/>
      </c>
      <c r="G534" s="132" t="str">
        <f t="shared" ca="1" si="58"/>
        <v/>
      </c>
      <c r="H534" s="133" t="str">
        <f t="shared" ca="1" si="59"/>
        <v/>
      </c>
      <c r="I534" s="134" t="str">
        <f t="shared" ca="1" si="60"/>
        <v/>
      </c>
      <c r="J534" s="133" t="str">
        <f t="shared" ca="1" si="61"/>
        <v/>
      </c>
      <c r="K534" s="135" t="str">
        <f t="shared" ca="1" si="62"/>
        <v/>
      </c>
      <c r="L534" s="10"/>
      <c r="M534" s="9"/>
      <c r="N534" s="9"/>
      <c r="O534" s="9"/>
    </row>
    <row r="535" spans="2:15" x14ac:dyDescent="0.3">
      <c r="B535" s="9"/>
      <c r="C535" s="10"/>
      <c r="D535" s="130" t="str">
        <f t="shared" ca="1" si="57"/>
        <v/>
      </c>
      <c r="E535" s="13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132" t="str">
        <f t="shared" ca="1" si="63"/>
        <v/>
      </c>
      <c r="G535" s="132" t="str">
        <f t="shared" ca="1" si="58"/>
        <v/>
      </c>
      <c r="H535" s="133" t="str">
        <f t="shared" ca="1" si="59"/>
        <v/>
      </c>
      <c r="I535" s="134" t="str">
        <f t="shared" ca="1" si="60"/>
        <v/>
      </c>
      <c r="J535" s="133" t="str">
        <f t="shared" ca="1" si="61"/>
        <v/>
      </c>
      <c r="K535" s="135" t="str">
        <f t="shared" ca="1" si="62"/>
        <v/>
      </c>
      <c r="L535" s="10"/>
      <c r="M535" s="9"/>
      <c r="N535" s="9"/>
      <c r="O535" s="9"/>
    </row>
    <row r="536" spans="2:15" x14ac:dyDescent="0.3">
      <c r="B536" s="9"/>
      <c r="C536" s="10"/>
      <c r="D536" s="130" t="str">
        <f t="shared" ca="1" si="57"/>
        <v/>
      </c>
      <c r="E536" s="13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132" t="str">
        <f t="shared" ca="1" si="63"/>
        <v/>
      </c>
      <c r="G536" s="132" t="str">
        <f t="shared" ca="1" si="58"/>
        <v/>
      </c>
      <c r="H536" s="133" t="str">
        <f t="shared" ca="1" si="59"/>
        <v/>
      </c>
      <c r="I536" s="134" t="str">
        <f t="shared" ca="1" si="60"/>
        <v/>
      </c>
      <c r="J536" s="133" t="str">
        <f t="shared" ca="1" si="61"/>
        <v/>
      </c>
      <c r="K536" s="135" t="str">
        <f t="shared" ca="1" si="62"/>
        <v/>
      </c>
      <c r="L536" s="10"/>
      <c r="M536" s="9"/>
      <c r="N536" s="9"/>
      <c r="O536" s="9"/>
    </row>
    <row r="537" spans="2:15" x14ac:dyDescent="0.3">
      <c r="B537" s="9"/>
      <c r="C537" s="10"/>
      <c r="D537" s="130" t="str">
        <f t="shared" ca="1" si="57"/>
        <v/>
      </c>
      <c r="E537" s="13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132" t="str">
        <f t="shared" ca="1" si="63"/>
        <v/>
      </c>
      <c r="G537" s="132" t="str">
        <f t="shared" ca="1" si="58"/>
        <v/>
      </c>
      <c r="H537" s="133" t="str">
        <f t="shared" ca="1" si="59"/>
        <v/>
      </c>
      <c r="I537" s="134" t="str">
        <f t="shared" ca="1" si="60"/>
        <v/>
      </c>
      <c r="J537" s="133" t="str">
        <f t="shared" ca="1" si="61"/>
        <v/>
      </c>
      <c r="K537" s="135" t="str">
        <f t="shared" ca="1" si="62"/>
        <v/>
      </c>
      <c r="L537" s="10"/>
      <c r="M537" s="9"/>
      <c r="N537" s="9"/>
      <c r="O537" s="9"/>
    </row>
    <row r="538" spans="2:15" x14ac:dyDescent="0.3">
      <c r="B538" s="9"/>
      <c r="C538" s="10"/>
      <c r="D538" s="130" t="str">
        <f t="shared" ca="1" si="57"/>
        <v/>
      </c>
      <c r="E538" s="13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132" t="str">
        <f t="shared" ca="1" si="63"/>
        <v/>
      </c>
      <c r="G538" s="132" t="str">
        <f t="shared" ca="1" si="58"/>
        <v/>
      </c>
      <c r="H538" s="133" t="str">
        <f t="shared" ca="1" si="59"/>
        <v/>
      </c>
      <c r="I538" s="134" t="str">
        <f t="shared" ca="1" si="60"/>
        <v/>
      </c>
      <c r="J538" s="133" t="str">
        <f t="shared" ca="1" si="61"/>
        <v/>
      </c>
      <c r="K538" s="135" t="str">
        <f t="shared" ca="1" si="62"/>
        <v/>
      </c>
      <c r="L538" s="10"/>
      <c r="M538" s="9"/>
      <c r="N538" s="9"/>
      <c r="O538" s="9"/>
    </row>
    <row r="539" spans="2:15" x14ac:dyDescent="0.3">
      <c r="B539" s="9"/>
      <c r="C539" s="10"/>
      <c r="D539" s="130" t="str">
        <f t="shared" ca="1" si="57"/>
        <v/>
      </c>
      <c r="E539" s="13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132" t="str">
        <f t="shared" ca="1" si="63"/>
        <v/>
      </c>
      <c r="G539" s="132" t="str">
        <f t="shared" ca="1" si="58"/>
        <v/>
      </c>
      <c r="H539" s="133" t="str">
        <f t="shared" ca="1" si="59"/>
        <v/>
      </c>
      <c r="I539" s="134" t="str">
        <f t="shared" ca="1" si="60"/>
        <v/>
      </c>
      <c r="J539" s="133" t="str">
        <f t="shared" ca="1" si="61"/>
        <v/>
      </c>
      <c r="K539" s="135" t="str">
        <f t="shared" ca="1" si="62"/>
        <v/>
      </c>
      <c r="L539" s="10"/>
      <c r="M539" s="9"/>
      <c r="N539" s="9"/>
      <c r="O539" s="9"/>
    </row>
    <row r="540" spans="2:15" x14ac:dyDescent="0.3">
      <c r="B540" s="9"/>
      <c r="C540" s="10"/>
      <c r="D540" s="130" t="str">
        <f t="shared" ca="1" si="57"/>
        <v/>
      </c>
      <c r="E540" s="13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132" t="str">
        <f t="shared" ca="1" si="63"/>
        <v/>
      </c>
      <c r="G540" s="132" t="str">
        <f t="shared" ca="1" si="58"/>
        <v/>
      </c>
      <c r="H540" s="133" t="str">
        <f t="shared" ca="1" si="59"/>
        <v/>
      </c>
      <c r="I540" s="134" t="str">
        <f t="shared" ca="1" si="60"/>
        <v/>
      </c>
      <c r="J540" s="133" t="str">
        <f t="shared" ca="1" si="61"/>
        <v/>
      </c>
      <c r="K540" s="135" t="str">
        <f t="shared" ca="1" si="62"/>
        <v/>
      </c>
      <c r="L540" s="10"/>
      <c r="M540" s="9"/>
      <c r="N540" s="9"/>
      <c r="O540" s="9"/>
    </row>
    <row r="541" spans="2:15" x14ac:dyDescent="0.3">
      <c r="B541" s="9"/>
      <c r="C541" s="10"/>
      <c r="D541" s="130" t="str">
        <f t="shared" ca="1" si="57"/>
        <v/>
      </c>
      <c r="E541" s="13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132" t="str">
        <f t="shared" ca="1" si="63"/>
        <v/>
      </c>
      <c r="G541" s="132" t="str">
        <f t="shared" ca="1" si="58"/>
        <v/>
      </c>
      <c r="H541" s="133" t="str">
        <f t="shared" ca="1" si="59"/>
        <v/>
      </c>
      <c r="I541" s="134" t="str">
        <f t="shared" ca="1" si="60"/>
        <v/>
      </c>
      <c r="J541" s="133" t="str">
        <f t="shared" ca="1" si="61"/>
        <v/>
      </c>
      <c r="K541" s="135" t="str">
        <f t="shared" ca="1" si="62"/>
        <v/>
      </c>
      <c r="L541" s="10"/>
      <c r="M541" s="9"/>
      <c r="N541" s="9"/>
      <c r="O541" s="9"/>
    </row>
    <row r="542" spans="2:15" x14ac:dyDescent="0.3">
      <c r="B542" s="9"/>
      <c r="C542" s="10"/>
      <c r="D542" s="130" t="str">
        <f t="shared" ca="1" si="57"/>
        <v/>
      </c>
      <c r="E542" s="13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132" t="str">
        <f t="shared" ca="1" si="63"/>
        <v/>
      </c>
      <c r="G542" s="132" t="str">
        <f t="shared" ca="1" si="58"/>
        <v/>
      </c>
      <c r="H542" s="133" t="str">
        <f t="shared" ca="1" si="59"/>
        <v/>
      </c>
      <c r="I542" s="134" t="str">
        <f t="shared" ca="1" si="60"/>
        <v/>
      </c>
      <c r="J542" s="133" t="str">
        <f t="shared" ca="1" si="61"/>
        <v/>
      </c>
      <c r="K542" s="135" t="str">
        <f t="shared" ca="1" si="62"/>
        <v/>
      </c>
      <c r="L542" s="10"/>
      <c r="M542" s="9"/>
      <c r="N542" s="9"/>
      <c r="O542" s="9"/>
    </row>
    <row r="543" spans="2:15" x14ac:dyDescent="0.3">
      <c r="B543" s="9"/>
      <c r="C543" s="10"/>
      <c r="D543" s="130" t="str">
        <f t="shared" ca="1" si="57"/>
        <v/>
      </c>
      <c r="E543" s="13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132" t="str">
        <f t="shared" ca="1" si="63"/>
        <v/>
      </c>
      <c r="G543" s="132" t="str">
        <f t="shared" ca="1" si="58"/>
        <v/>
      </c>
      <c r="H543" s="133" t="str">
        <f t="shared" ca="1" si="59"/>
        <v/>
      </c>
      <c r="I543" s="134" t="str">
        <f t="shared" ca="1" si="60"/>
        <v/>
      </c>
      <c r="J543" s="133" t="str">
        <f t="shared" ca="1" si="61"/>
        <v/>
      </c>
      <c r="K543" s="135" t="str">
        <f t="shared" ca="1" si="62"/>
        <v/>
      </c>
      <c r="L543" s="10"/>
      <c r="M543" s="9"/>
      <c r="N543" s="9"/>
      <c r="O543" s="9"/>
    </row>
    <row r="544" spans="2:15" x14ac:dyDescent="0.3">
      <c r="B544" s="9"/>
      <c r="C544" s="10"/>
      <c r="D544" s="130" t="str">
        <f t="shared" ca="1" si="57"/>
        <v/>
      </c>
      <c r="E544" s="13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132" t="str">
        <f t="shared" ca="1" si="63"/>
        <v/>
      </c>
      <c r="G544" s="132" t="str">
        <f t="shared" ca="1" si="58"/>
        <v/>
      </c>
      <c r="H544" s="133" t="str">
        <f t="shared" ca="1" si="59"/>
        <v/>
      </c>
      <c r="I544" s="134" t="str">
        <f t="shared" ca="1" si="60"/>
        <v/>
      </c>
      <c r="J544" s="133" t="str">
        <f t="shared" ca="1" si="61"/>
        <v/>
      </c>
      <c r="K544" s="135" t="str">
        <f t="shared" ca="1" si="62"/>
        <v/>
      </c>
      <c r="L544" s="10"/>
      <c r="M544" s="9"/>
      <c r="N544" s="9"/>
      <c r="O544" s="9"/>
    </row>
    <row r="545" spans="2:15" x14ac:dyDescent="0.3">
      <c r="B545" s="9"/>
      <c r="C545" s="10"/>
      <c r="D545" s="130" t="str">
        <f t="shared" ca="1" si="57"/>
        <v/>
      </c>
      <c r="E545" s="13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132" t="str">
        <f t="shared" ca="1" si="63"/>
        <v/>
      </c>
      <c r="G545" s="132" t="str">
        <f t="shared" ca="1" si="58"/>
        <v/>
      </c>
      <c r="H545" s="133" t="str">
        <f t="shared" ca="1" si="59"/>
        <v/>
      </c>
      <c r="I545" s="134" t="str">
        <f t="shared" ca="1" si="60"/>
        <v/>
      </c>
      <c r="J545" s="133" t="str">
        <f t="shared" ca="1" si="61"/>
        <v/>
      </c>
      <c r="K545" s="135" t="str">
        <f t="shared" ca="1" si="62"/>
        <v/>
      </c>
      <c r="L545" s="10"/>
      <c r="M545" s="9"/>
      <c r="N545" s="9"/>
      <c r="O545" s="9"/>
    </row>
    <row r="546" spans="2:15" x14ac:dyDescent="0.3">
      <c r="B546" s="9"/>
      <c r="C546" s="10"/>
      <c r="D546" s="130" t="str">
        <f t="shared" ca="1" si="57"/>
        <v/>
      </c>
      <c r="E546" s="13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132" t="str">
        <f t="shared" ca="1" si="63"/>
        <v/>
      </c>
      <c r="G546" s="132" t="str">
        <f t="shared" ca="1" si="58"/>
        <v/>
      </c>
      <c r="H546" s="133" t="str">
        <f t="shared" ca="1" si="59"/>
        <v/>
      </c>
      <c r="I546" s="134" t="str">
        <f t="shared" ca="1" si="60"/>
        <v/>
      </c>
      <c r="J546" s="133" t="str">
        <f t="shared" ca="1" si="61"/>
        <v/>
      </c>
      <c r="K546" s="135" t="str">
        <f t="shared" ca="1" si="62"/>
        <v/>
      </c>
      <c r="L546" s="10"/>
      <c r="M546" s="9"/>
      <c r="N546" s="9"/>
      <c r="O546" s="9"/>
    </row>
    <row r="547" spans="2:15" x14ac:dyDescent="0.3">
      <c r="B547" s="9"/>
      <c r="C547" s="10"/>
      <c r="D547" s="130" t="str">
        <f t="shared" ca="1" si="57"/>
        <v/>
      </c>
      <c r="E547" s="13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132" t="str">
        <f t="shared" ca="1" si="63"/>
        <v/>
      </c>
      <c r="G547" s="132" t="str">
        <f t="shared" ca="1" si="58"/>
        <v/>
      </c>
      <c r="H547" s="133" t="str">
        <f t="shared" ca="1" si="59"/>
        <v/>
      </c>
      <c r="I547" s="134" t="str">
        <f t="shared" ca="1" si="60"/>
        <v/>
      </c>
      <c r="J547" s="133" t="str">
        <f t="shared" ca="1" si="61"/>
        <v/>
      </c>
      <c r="K547" s="135" t="str">
        <f t="shared" ca="1" si="62"/>
        <v/>
      </c>
      <c r="L547" s="10"/>
      <c r="M547" s="9"/>
      <c r="N547" s="9"/>
      <c r="O547" s="9"/>
    </row>
    <row r="548" spans="2:15" x14ac:dyDescent="0.3">
      <c r="B548" s="9"/>
      <c r="C548" s="10"/>
      <c r="D548" s="130" t="str">
        <f t="shared" ca="1" si="57"/>
        <v/>
      </c>
      <c r="E548" s="13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132" t="str">
        <f t="shared" ca="1" si="63"/>
        <v/>
      </c>
      <c r="G548" s="132" t="str">
        <f t="shared" ca="1" si="58"/>
        <v/>
      </c>
      <c r="H548" s="133" t="str">
        <f t="shared" ca="1" si="59"/>
        <v/>
      </c>
      <c r="I548" s="134" t="str">
        <f t="shared" ca="1" si="60"/>
        <v/>
      </c>
      <c r="J548" s="133" t="str">
        <f t="shared" ca="1" si="61"/>
        <v/>
      </c>
      <c r="K548" s="135" t="str">
        <f t="shared" ca="1" si="62"/>
        <v/>
      </c>
      <c r="L548" s="10"/>
      <c r="M548" s="9"/>
      <c r="N548" s="9"/>
      <c r="O548" s="9"/>
    </row>
    <row r="549" spans="2:15" x14ac:dyDescent="0.3">
      <c r="B549" s="9"/>
      <c r="C549" s="10"/>
      <c r="D549" s="130" t="str">
        <f t="shared" ca="1" si="57"/>
        <v/>
      </c>
      <c r="E549" s="13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132" t="str">
        <f t="shared" ca="1" si="63"/>
        <v/>
      </c>
      <c r="G549" s="132" t="str">
        <f t="shared" ca="1" si="58"/>
        <v/>
      </c>
      <c r="H549" s="133" t="str">
        <f t="shared" ca="1" si="59"/>
        <v/>
      </c>
      <c r="I549" s="134" t="str">
        <f t="shared" ca="1" si="60"/>
        <v/>
      </c>
      <c r="J549" s="133" t="str">
        <f t="shared" ca="1" si="61"/>
        <v/>
      </c>
      <c r="K549" s="135" t="str">
        <f t="shared" ca="1" si="62"/>
        <v/>
      </c>
      <c r="L549" s="10"/>
      <c r="M549" s="9"/>
      <c r="N549" s="9"/>
      <c r="O549" s="9"/>
    </row>
    <row r="550" spans="2:15" x14ac:dyDescent="0.3">
      <c r="B550" s="9"/>
      <c r="C550" s="10"/>
      <c r="D550" s="130" t="str">
        <f t="shared" ca="1" si="57"/>
        <v/>
      </c>
      <c r="E550" s="13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132" t="str">
        <f t="shared" ca="1" si="63"/>
        <v/>
      </c>
      <c r="G550" s="132" t="str">
        <f t="shared" ca="1" si="58"/>
        <v/>
      </c>
      <c r="H550" s="133" t="str">
        <f t="shared" ca="1" si="59"/>
        <v/>
      </c>
      <c r="I550" s="134" t="str">
        <f t="shared" ca="1" si="60"/>
        <v/>
      </c>
      <c r="J550" s="133" t="str">
        <f t="shared" ca="1" si="61"/>
        <v/>
      </c>
      <c r="K550" s="135" t="str">
        <f t="shared" ca="1" si="62"/>
        <v/>
      </c>
      <c r="L550" s="10"/>
      <c r="M550" s="9"/>
      <c r="N550" s="9"/>
      <c r="O550" s="9"/>
    </row>
    <row r="551" spans="2:15" x14ac:dyDescent="0.3">
      <c r="B551" s="9"/>
      <c r="C551" s="10"/>
      <c r="D551" s="130" t="str">
        <f t="shared" ca="1" si="57"/>
        <v/>
      </c>
      <c r="E551" s="13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132" t="str">
        <f t="shared" ca="1" si="63"/>
        <v/>
      </c>
      <c r="G551" s="132" t="str">
        <f t="shared" ca="1" si="58"/>
        <v/>
      </c>
      <c r="H551" s="133" t="str">
        <f t="shared" ca="1" si="59"/>
        <v/>
      </c>
      <c r="I551" s="134" t="str">
        <f t="shared" ca="1" si="60"/>
        <v/>
      </c>
      <c r="J551" s="133" t="str">
        <f t="shared" ca="1" si="61"/>
        <v/>
      </c>
      <c r="K551" s="135" t="str">
        <f t="shared" ca="1" si="62"/>
        <v/>
      </c>
      <c r="L551" s="10"/>
      <c r="M551" s="9"/>
      <c r="N551" s="9"/>
      <c r="O551" s="9"/>
    </row>
    <row r="552" spans="2:15" x14ac:dyDescent="0.3">
      <c r="B552" s="9"/>
      <c r="C552" s="10"/>
      <c r="D552" s="130" t="str">
        <f t="shared" ca="1" si="57"/>
        <v/>
      </c>
      <c r="E552" s="13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132" t="str">
        <f t="shared" ca="1" si="63"/>
        <v/>
      </c>
      <c r="G552" s="132" t="str">
        <f t="shared" ca="1" si="58"/>
        <v/>
      </c>
      <c r="H552" s="133" t="str">
        <f t="shared" ca="1" si="59"/>
        <v/>
      </c>
      <c r="I552" s="134" t="str">
        <f t="shared" ca="1" si="60"/>
        <v/>
      </c>
      <c r="J552" s="133" t="str">
        <f t="shared" ca="1" si="61"/>
        <v/>
      </c>
      <c r="K552" s="135" t="str">
        <f t="shared" ca="1" si="62"/>
        <v/>
      </c>
      <c r="L552" s="10"/>
      <c r="M552" s="9"/>
      <c r="N552" s="9"/>
      <c r="O552" s="9"/>
    </row>
    <row r="553" spans="2:15" x14ac:dyDescent="0.3">
      <c r="B553" s="9"/>
      <c r="C553" s="10"/>
      <c r="D553" s="130" t="str">
        <f t="shared" ca="1" si="57"/>
        <v/>
      </c>
      <c r="E553" s="13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132" t="str">
        <f t="shared" ca="1" si="63"/>
        <v/>
      </c>
      <c r="G553" s="132" t="str">
        <f t="shared" ca="1" si="58"/>
        <v/>
      </c>
      <c r="H553" s="133" t="str">
        <f t="shared" ca="1" si="59"/>
        <v/>
      </c>
      <c r="I553" s="134" t="str">
        <f t="shared" ca="1" si="60"/>
        <v/>
      </c>
      <c r="J553" s="133" t="str">
        <f t="shared" ca="1" si="61"/>
        <v/>
      </c>
      <c r="K553" s="135" t="str">
        <f t="shared" ca="1" si="62"/>
        <v/>
      </c>
      <c r="L553" s="10"/>
      <c r="M553" s="9"/>
      <c r="N553" s="9"/>
      <c r="O553" s="9"/>
    </row>
    <row r="554" spans="2:15" x14ac:dyDescent="0.3">
      <c r="B554" s="9"/>
      <c r="C554" s="10"/>
      <c r="D554" s="130" t="str">
        <f t="shared" ca="1" si="57"/>
        <v/>
      </c>
      <c r="E554" s="13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132" t="str">
        <f t="shared" ca="1" si="63"/>
        <v/>
      </c>
      <c r="G554" s="132" t="str">
        <f t="shared" ca="1" si="58"/>
        <v/>
      </c>
      <c r="H554" s="133" t="str">
        <f t="shared" ca="1" si="59"/>
        <v/>
      </c>
      <c r="I554" s="134" t="str">
        <f t="shared" ca="1" si="60"/>
        <v/>
      </c>
      <c r="J554" s="133" t="str">
        <f t="shared" ca="1" si="61"/>
        <v/>
      </c>
      <c r="K554" s="135" t="str">
        <f t="shared" ca="1" si="62"/>
        <v/>
      </c>
      <c r="L554" s="10"/>
      <c r="M554" s="9"/>
      <c r="N554" s="9"/>
      <c r="O554" s="9"/>
    </row>
    <row r="555" spans="2:15" x14ac:dyDescent="0.3">
      <c r="B555" s="9"/>
      <c r="C555" s="10"/>
      <c r="D555" s="130" t="str">
        <f t="shared" ca="1" si="57"/>
        <v/>
      </c>
      <c r="E555" s="13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132" t="str">
        <f t="shared" ca="1" si="63"/>
        <v/>
      </c>
      <c r="G555" s="132" t="str">
        <f t="shared" ca="1" si="58"/>
        <v/>
      </c>
      <c r="H555" s="133" t="str">
        <f t="shared" ca="1" si="59"/>
        <v/>
      </c>
      <c r="I555" s="134" t="str">
        <f t="shared" ca="1" si="60"/>
        <v/>
      </c>
      <c r="J555" s="133" t="str">
        <f t="shared" ca="1" si="61"/>
        <v/>
      </c>
      <c r="K555" s="135" t="str">
        <f t="shared" ca="1" si="62"/>
        <v/>
      </c>
      <c r="L555" s="10"/>
      <c r="M555" s="9"/>
      <c r="N555" s="9"/>
      <c r="O555" s="9"/>
    </row>
    <row r="556" spans="2:15" x14ac:dyDescent="0.3">
      <c r="B556" s="9"/>
      <c r="C556" s="10"/>
      <c r="D556" s="130" t="str">
        <f t="shared" ca="1" si="57"/>
        <v/>
      </c>
      <c r="E556" s="13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132" t="str">
        <f t="shared" ca="1" si="63"/>
        <v/>
      </c>
      <c r="G556" s="132" t="str">
        <f t="shared" ca="1" si="58"/>
        <v/>
      </c>
      <c r="H556" s="133" t="str">
        <f t="shared" ca="1" si="59"/>
        <v/>
      </c>
      <c r="I556" s="134" t="str">
        <f t="shared" ca="1" si="60"/>
        <v/>
      </c>
      <c r="J556" s="133" t="str">
        <f t="shared" ca="1" si="61"/>
        <v/>
      </c>
      <c r="K556" s="135" t="str">
        <f t="shared" ca="1" si="62"/>
        <v/>
      </c>
      <c r="L556" s="10"/>
      <c r="M556" s="9"/>
      <c r="N556" s="9"/>
      <c r="O556" s="9"/>
    </row>
    <row r="557" spans="2:15" x14ac:dyDescent="0.3">
      <c r="B557" s="9"/>
      <c r="C557" s="10"/>
      <c r="D557" s="130" t="str">
        <f t="shared" ca="1" si="57"/>
        <v/>
      </c>
      <c r="E557" s="13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132" t="str">
        <f t="shared" ca="1" si="63"/>
        <v/>
      </c>
      <c r="G557" s="132" t="str">
        <f t="shared" ca="1" si="58"/>
        <v/>
      </c>
      <c r="H557" s="133" t="str">
        <f t="shared" ca="1" si="59"/>
        <v/>
      </c>
      <c r="I557" s="134" t="str">
        <f t="shared" ca="1" si="60"/>
        <v/>
      </c>
      <c r="J557" s="133" t="str">
        <f t="shared" ca="1" si="61"/>
        <v/>
      </c>
      <c r="K557" s="135" t="str">
        <f t="shared" ca="1" si="62"/>
        <v/>
      </c>
      <c r="L557" s="10"/>
      <c r="M557" s="9"/>
      <c r="N557" s="9"/>
      <c r="O557" s="9"/>
    </row>
    <row r="558" spans="2:15" x14ac:dyDescent="0.3">
      <c r="B558" s="9"/>
      <c r="C558" s="10"/>
      <c r="D558" s="130" t="str">
        <f t="shared" ca="1" si="57"/>
        <v/>
      </c>
      <c r="E558" s="13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132" t="str">
        <f t="shared" ca="1" si="63"/>
        <v/>
      </c>
      <c r="G558" s="132" t="str">
        <f t="shared" ca="1" si="58"/>
        <v/>
      </c>
      <c r="H558" s="133" t="str">
        <f t="shared" ca="1" si="59"/>
        <v/>
      </c>
      <c r="I558" s="134" t="str">
        <f t="shared" ca="1" si="60"/>
        <v/>
      </c>
      <c r="J558" s="133" t="str">
        <f t="shared" ca="1" si="61"/>
        <v/>
      </c>
      <c r="K558" s="135" t="str">
        <f t="shared" ca="1" si="62"/>
        <v/>
      </c>
      <c r="L558" s="10"/>
      <c r="M558" s="9"/>
      <c r="N558" s="9"/>
      <c r="O558" s="9"/>
    </row>
    <row r="559" spans="2:15" x14ac:dyDescent="0.3">
      <c r="B559" s="9"/>
      <c r="C559" s="10"/>
      <c r="D559" s="130" t="str">
        <f t="shared" ca="1" si="57"/>
        <v/>
      </c>
      <c r="E559" s="13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132" t="str">
        <f t="shared" ca="1" si="63"/>
        <v/>
      </c>
      <c r="G559" s="132" t="str">
        <f t="shared" ca="1" si="58"/>
        <v/>
      </c>
      <c r="H559" s="133" t="str">
        <f t="shared" ca="1" si="59"/>
        <v/>
      </c>
      <c r="I559" s="134" t="str">
        <f t="shared" ca="1" si="60"/>
        <v/>
      </c>
      <c r="J559" s="133" t="str">
        <f t="shared" ca="1" si="61"/>
        <v/>
      </c>
      <c r="K559" s="135" t="str">
        <f t="shared" ca="1" si="62"/>
        <v/>
      </c>
      <c r="L559" s="10"/>
      <c r="M559" s="9"/>
      <c r="N559" s="9"/>
      <c r="O559" s="9"/>
    </row>
    <row r="560" spans="2:15" x14ac:dyDescent="0.3">
      <c r="B560" s="9"/>
      <c r="C560" s="10"/>
      <c r="D560" s="130" t="str">
        <f t="shared" ca="1" si="57"/>
        <v/>
      </c>
      <c r="E560" s="13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132" t="str">
        <f t="shared" ca="1" si="63"/>
        <v/>
      </c>
      <c r="G560" s="132" t="str">
        <f t="shared" ca="1" si="58"/>
        <v/>
      </c>
      <c r="H560" s="133" t="str">
        <f t="shared" ca="1" si="59"/>
        <v/>
      </c>
      <c r="I560" s="134" t="str">
        <f t="shared" ca="1" si="60"/>
        <v/>
      </c>
      <c r="J560" s="133" t="str">
        <f t="shared" ca="1" si="61"/>
        <v/>
      </c>
      <c r="K560" s="135" t="str">
        <f t="shared" ca="1" si="62"/>
        <v/>
      </c>
      <c r="L560" s="10"/>
      <c r="M560" s="9"/>
      <c r="N560" s="9"/>
      <c r="O560" s="9"/>
    </row>
    <row r="561" spans="2:15" x14ac:dyDescent="0.3">
      <c r="B561" s="9"/>
      <c r="C561" s="10"/>
      <c r="D561" s="130" t="str">
        <f t="shared" ca="1" si="57"/>
        <v/>
      </c>
      <c r="E561" s="13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132" t="str">
        <f t="shared" ca="1" si="63"/>
        <v/>
      </c>
      <c r="G561" s="132" t="str">
        <f t="shared" ca="1" si="58"/>
        <v/>
      </c>
      <c r="H561" s="133" t="str">
        <f t="shared" ca="1" si="59"/>
        <v/>
      </c>
      <c r="I561" s="134" t="str">
        <f t="shared" ca="1" si="60"/>
        <v/>
      </c>
      <c r="J561" s="133" t="str">
        <f t="shared" ca="1" si="61"/>
        <v/>
      </c>
      <c r="K561" s="135" t="str">
        <f t="shared" ca="1" si="62"/>
        <v/>
      </c>
      <c r="L561" s="10"/>
      <c r="M561" s="9"/>
      <c r="N561" s="9"/>
      <c r="O561" s="9"/>
    </row>
    <row r="562" spans="2:15" x14ac:dyDescent="0.3">
      <c r="B562" s="9"/>
      <c r="C562" s="10"/>
      <c r="D562" s="130" t="str">
        <f t="shared" ca="1" si="57"/>
        <v/>
      </c>
      <c r="E562" s="13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132" t="str">
        <f t="shared" ca="1" si="63"/>
        <v/>
      </c>
      <c r="G562" s="132" t="str">
        <f t="shared" ca="1" si="58"/>
        <v/>
      </c>
      <c r="H562" s="133" t="str">
        <f t="shared" ca="1" si="59"/>
        <v/>
      </c>
      <c r="I562" s="134" t="str">
        <f t="shared" ca="1" si="60"/>
        <v/>
      </c>
      <c r="J562" s="133" t="str">
        <f t="shared" ca="1" si="61"/>
        <v/>
      </c>
      <c r="K562" s="135" t="str">
        <f t="shared" ca="1" si="62"/>
        <v/>
      </c>
      <c r="L562" s="10"/>
      <c r="M562" s="9"/>
      <c r="N562" s="9"/>
      <c r="O562" s="9"/>
    </row>
    <row r="563" spans="2:15" x14ac:dyDescent="0.3">
      <c r="B563" s="9"/>
      <c r="C563" s="10"/>
      <c r="D563" s="130" t="str">
        <f t="shared" ca="1" si="57"/>
        <v/>
      </c>
      <c r="E563" s="13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132" t="str">
        <f t="shared" ca="1" si="63"/>
        <v/>
      </c>
      <c r="G563" s="132" t="str">
        <f t="shared" ca="1" si="58"/>
        <v/>
      </c>
      <c r="H563" s="133" t="str">
        <f t="shared" ca="1" si="59"/>
        <v/>
      </c>
      <c r="I563" s="134" t="str">
        <f t="shared" ca="1" si="60"/>
        <v/>
      </c>
      <c r="J563" s="133" t="str">
        <f t="shared" ca="1" si="61"/>
        <v/>
      </c>
      <c r="K563" s="135" t="str">
        <f t="shared" ca="1" si="62"/>
        <v/>
      </c>
      <c r="L563" s="10"/>
      <c r="M563" s="9"/>
      <c r="N563" s="9"/>
      <c r="O563" s="9"/>
    </row>
    <row r="564" spans="2:15" x14ac:dyDescent="0.3">
      <c r="B564" s="9"/>
      <c r="C564" s="10"/>
      <c r="D564" s="130" t="str">
        <f t="shared" ca="1" si="57"/>
        <v/>
      </c>
      <c r="E564" s="13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132" t="str">
        <f t="shared" ca="1" si="63"/>
        <v/>
      </c>
      <c r="G564" s="132" t="str">
        <f t="shared" ca="1" si="58"/>
        <v/>
      </c>
      <c r="H564" s="133" t="str">
        <f t="shared" ca="1" si="59"/>
        <v/>
      </c>
      <c r="I564" s="134" t="str">
        <f t="shared" ca="1" si="60"/>
        <v/>
      </c>
      <c r="J564" s="133" t="str">
        <f t="shared" ca="1" si="61"/>
        <v/>
      </c>
      <c r="K564" s="135" t="str">
        <f t="shared" ca="1" si="62"/>
        <v/>
      </c>
      <c r="L564" s="10"/>
      <c r="M564" s="9"/>
      <c r="N564" s="9"/>
      <c r="O564" s="9"/>
    </row>
    <row r="565" spans="2:15" x14ac:dyDescent="0.3">
      <c r="B565" s="9"/>
      <c r="C565" s="10"/>
      <c r="D565" s="130" t="str">
        <f t="shared" ca="1" si="57"/>
        <v/>
      </c>
      <c r="E565" s="13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132" t="str">
        <f t="shared" ca="1" si="63"/>
        <v/>
      </c>
      <c r="G565" s="132" t="str">
        <f t="shared" ca="1" si="58"/>
        <v/>
      </c>
      <c r="H565" s="133" t="str">
        <f t="shared" ca="1" si="59"/>
        <v/>
      </c>
      <c r="I565" s="134" t="str">
        <f t="shared" ca="1" si="60"/>
        <v/>
      </c>
      <c r="J565" s="133" t="str">
        <f t="shared" ca="1" si="61"/>
        <v/>
      </c>
      <c r="K565" s="135" t="str">
        <f t="shared" ca="1" si="62"/>
        <v/>
      </c>
      <c r="L565" s="10"/>
      <c r="M565" s="9"/>
      <c r="N565" s="9"/>
      <c r="O565" s="9"/>
    </row>
    <row r="566" spans="2:15" x14ac:dyDescent="0.3">
      <c r="B566" s="9"/>
      <c r="C566" s="10"/>
      <c r="D566" s="130" t="str">
        <f t="shared" ca="1" si="57"/>
        <v/>
      </c>
      <c r="E566" s="13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132" t="str">
        <f t="shared" ca="1" si="63"/>
        <v/>
      </c>
      <c r="G566" s="132" t="str">
        <f t="shared" ca="1" si="58"/>
        <v/>
      </c>
      <c r="H566" s="133" t="str">
        <f t="shared" ca="1" si="59"/>
        <v/>
      </c>
      <c r="I566" s="134" t="str">
        <f t="shared" ca="1" si="60"/>
        <v/>
      </c>
      <c r="J566" s="133" t="str">
        <f t="shared" ca="1" si="61"/>
        <v/>
      </c>
      <c r="K566" s="135" t="str">
        <f t="shared" ca="1" si="62"/>
        <v/>
      </c>
      <c r="L566" s="10"/>
      <c r="M566" s="9"/>
      <c r="N566" s="9"/>
      <c r="O566" s="9"/>
    </row>
    <row r="567" spans="2:15" x14ac:dyDescent="0.3">
      <c r="B567" s="9"/>
      <c r="C567" s="10"/>
      <c r="D567" s="130" t="str">
        <f t="shared" ca="1" si="57"/>
        <v/>
      </c>
      <c r="E567" s="13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132" t="str">
        <f t="shared" ca="1" si="63"/>
        <v/>
      </c>
      <c r="G567" s="132" t="str">
        <f t="shared" ca="1" si="58"/>
        <v/>
      </c>
      <c r="H567" s="133" t="str">
        <f t="shared" ca="1" si="59"/>
        <v/>
      </c>
      <c r="I567" s="134" t="str">
        <f t="shared" ca="1" si="60"/>
        <v/>
      </c>
      <c r="J567" s="133" t="str">
        <f t="shared" ca="1" si="61"/>
        <v/>
      </c>
      <c r="K567" s="135" t="str">
        <f t="shared" ca="1" si="62"/>
        <v/>
      </c>
      <c r="L567" s="10"/>
      <c r="M567" s="9"/>
      <c r="N567" s="9"/>
      <c r="O567" s="9"/>
    </row>
    <row r="568" spans="2:15" x14ac:dyDescent="0.3">
      <c r="B568" s="9"/>
      <c r="C568" s="10"/>
      <c r="D568" s="130" t="str">
        <f t="shared" ca="1" si="57"/>
        <v/>
      </c>
      <c r="E568" s="13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132" t="str">
        <f t="shared" ca="1" si="63"/>
        <v/>
      </c>
      <c r="G568" s="132" t="str">
        <f t="shared" ca="1" si="58"/>
        <v/>
      </c>
      <c r="H568" s="133" t="str">
        <f t="shared" ca="1" si="59"/>
        <v/>
      </c>
      <c r="I568" s="134" t="str">
        <f t="shared" ca="1" si="60"/>
        <v/>
      </c>
      <c r="J568" s="133" t="str">
        <f t="shared" ca="1" si="61"/>
        <v/>
      </c>
      <c r="K568" s="135" t="str">
        <f t="shared" ca="1" si="62"/>
        <v/>
      </c>
      <c r="L568" s="10"/>
      <c r="M568" s="9"/>
      <c r="N568" s="9"/>
      <c r="O568" s="9"/>
    </row>
    <row r="569" spans="2:15" x14ac:dyDescent="0.3">
      <c r="B569" s="9"/>
      <c r="C569" s="10"/>
      <c r="D569" s="130" t="str">
        <f t="shared" ca="1" si="57"/>
        <v/>
      </c>
      <c r="E569" s="13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132" t="str">
        <f t="shared" ca="1" si="63"/>
        <v/>
      </c>
      <c r="G569" s="132" t="str">
        <f t="shared" ca="1" si="58"/>
        <v/>
      </c>
      <c r="H569" s="133" t="str">
        <f t="shared" ca="1" si="59"/>
        <v/>
      </c>
      <c r="I569" s="134" t="str">
        <f t="shared" ca="1" si="60"/>
        <v/>
      </c>
      <c r="J569" s="133" t="str">
        <f t="shared" ca="1" si="61"/>
        <v/>
      </c>
      <c r="K569" s="135" t="str">
        <f t="shared" ca="1" si="62"/>
        <v/>
      </c>
      <c r="L569" s="10"/>
      <c r="M569" s="9"/>
      <c r="N569" s="9"/>
      <c r="O569" s="9"/>
    </row>
    <row r="570" spans="2:15" x14ac:dyDescent="0.3">
      <c r="B570" s="9"/>
      <c r="C570" s="10"/>
      <c r="D570" s="130" t="str">
        <f t="shared" ca="1" si="57"/>
        <v/>
      </c>
      <c r="E570" s="13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132" t="str">
        <f t="shared" ca="1" si="63"/>
        <v/>
      </c>
      <c r="G570" s="132" t="str">
        <f t="shared" ca="1" si="58"/>
        <v/>
      </c>
      <c r="H570" s="133" t="str">
        <f t="shared" ca="1" si="59"/>
        <v/>
      </c>
      <c r="I570" s="134" t="str">
        <f t="shared" ca="1" si="60"/>
        <v/>
      </c>
      <c r="J570" s="133" t="str">
        <f t="shared" ca="1" si="61"/>
        <v/>
      </c>
      <c r="K570" s="135" t="str">
        <f t="shared" ca="1" si="62"/>
        <v/>
      </c>
      <c r="L570" s="10"/>
      <c r="M570" s="9"/>
      <c r="N570" s="9"/>
      <c r="O570" s="9"/>
    </row>
    <row r="571" spans="2:15" x14ac:dyDescent="0.3">
      <c r="B571" s="9"/>
      <c r="C571" s="10"/>
      <c r="D571" s="130" t="str">
        <f t="shared" ca="1" si="57"/>
        <v/>
      </c>
      <c r="E571" s="13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132" t="str">
        <f t="shared" ca="1" si="63"/>
        <v/>
      </c>
      <c r="G571" s="132" t="str">
        <f t="shared" ca="1" si="58"/>
        <v/>
      </c>
      <c r="H571" s="133" t="str">
        <f t="shared" ca="1" si="59"/>
        <v/>
      </c>
      <c r="I571" s="134" t="str">
        <f t="shared" ca="1" si="60"/>
        <v/>
      </c>
      <c r="J571" s="133" t="str">
        <f t="shared" ca="1" si="61"/>
        <v/>
      </c>
      <c r="K571" s="135" t="str">
        <f t="shared" ca="1" si="62"/>
        <v/>
      </c>
      <c r="L571" s="10"/>
      <c r="M571" s="9"/>
      <c r="N571" s="9"/>
      <c r="O571" s="9"/>
    </row>
    <row r="572" spans="2:15" x14ac:dyDescent="0.3">
      <c r="B572" s="9"/>
      <c r="C572" s="10"/>
      <c r="D572" s="130" t="str">
        <f t="shared" ca="1" si="57"/>
        <v/>
      </c>
      <c r="E572" s="13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132" t="str">
        <f t="shared" ca="1" si="63"/>
        <v/>
      </c>
      <c r="G572" s="132" t="str">
        <f t="shared" ca="1" si="58"/>
        <v/>
      </c>
      <c r="H572" s="133" t="str">
        <f t="shared" ca="1" si="59"/>
        <v/>
      </c>
      <c r="I572" s="134" t="str">
        <f t="shared" ca="1" si="60"/>
        <v/>
      </c>
      <c r="J572" s="133" t="str">
        <f t="shared" ca="1" si="61"/>
        <v/>
      </c>
      <c r="K572" s="135" t="str">
        <f t="shared" ca="1" si="62"/>
        <v/>
      </c>
      <c r="L572" s="10"/>
      <c r="M572" s="9"/>
      <c r="N572" s="9"/>
      <c r="O572" s="9"/>
    </row>
    <row r="573" spans="2:15" x14ac:dyDescent="0.3">
      <c r="B573" s="9"/>
      <c r="C573" s="10"/>
      <c r="D573" s="130" t="str">
        <f t="shared" ca="1" si="57"/>
        <v/>
      </c>
      <c r="E573" s="13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132" t="str">
        <f t="shared" ca="1" si="63"/>
        <v/>
      </c>
      <c r="G573" s="132" t="str">
        <f t="shared" ca="1" si="58"/>
        <v/>
      </c>
      <c r="H573" s="133" t="str">
        <f t="shared" ca="1" si="59"/>
        <v/>
      </c>
      <c r="I573" s="134" t="str">
        <f t="shared" ca="1" si="60"/>
        <v/>
      </c>
      <c r="J573" s="133" t="str">
        <f t="shared" ca="1" si="61"/>
        <v/>
      </c>
      <c r="K573" s="135" t="str">
        <f t="shared" ca="1" si="62"/>
        <v/>
      </c>
      <c r="L573" s="10"/>
      <c r="M573" s="9"/>
      <c r="N573" s="9"/>
      <c r="O573" s="9"/>
    </row>
    <row r="574" spans="2:15" x14ac:dyDescent="0.3">
      <c r="B574" s="9"/>
      <c r="C574" s="10"/>
      <c r="D574" s="130" t="str">
        <f t="shared" ca="1" si="57"/>
        <v/>
      </c>
      <c r="E574" s="13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132" t="str">
        <f t="shared" ca="1" si="63"/>
        <v/>
      </c>
      <c r="G574" s="132" t="str">
        <f t="shared" ca="1" si="58"/>
        <v/>
      </c>
      <c r="H574" s="133" t="str">
        <f t="shared" ca="1" si="59"/>
        <v/>
      </c>
      <c r="I574" s="134" t="str">
        <f t="shared" ca="1" si="60"/>
        <v/>
      </c>
      <c r="J574" s="133" t="str">
        <f t="shared" ca="1" si="61"/>
        <v/>
      </c>
      <c r="K574" s="135" t="str">
        <f t="shared" ca="1" si="62"/>
        <v/>
      </c>
      <c r="L574" s="10"/>
      <c r="M574" s="9"/>
      <c r="N574" s="9"/>
      <c r="O574" s="9"/>
    </row>
    <row r="575" spans="2:15" x14ac:dyDescent="0.3">
      <c r="B575" s="9"/>
      <c r="C575" s="10"/>
      <c r="D575" s="130" t="str">
        <f t="shared" ca="1" si="57"/>
        <v/>
      </c>
      <c r="E575" s="13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132" t="str">
        <f t="shared" ca="1" si="63"/>
        <v/>
      </c>
      <c r="G575" s="132" t="str">
        <f t="shared" ca="1" si="58"/>
        <v/>
      </c>
      <c r="H575" s="133" t="str">
        <f t="shared" ca="1" si="59"/>
        <v/>
      </c>
      <c r="I575" s="134" t="str">
        <f t="shared" ca="1" si="60"/>
        <v/>
      </c>
      <c r="J575" s="133" t="str">
        <f t="shared" ca="1" si="61"/>
        <v/>
      </c>
      <c r="K575" s="135" t="str">
        <f t="shared" ca="1" si="62"/>
        <v/>
      </c>
      <c r="L575" s="10"/>
      <c r="M575" s="9"/>
      <c r="N575" s="9"/>
      <c r="O575" s="9"/>
    </row>
    <row r="576" spans="2:15" x14ac:dyDescent="0.3">
      <c r="B576" s="9"/>
      <c r="C576" s="10"/>
      <c r="D576" s="130" t="str">
        <f t="shared" ca="1" si="57"/>
        <v/>
      </c>
      <c r="E576" s="13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132" t="str">
        <f t="shared" ca="1" si="63"/>
        <v/>
      </c>
      <c r="G576" s="132" t="str">
        <f t="shared" ca="1" si="58"/>
        <v/>
      </c>
      <c r="H576" s="133" t="str">
        <f t="shared" ca="1" si="59"/>
        <v/>
      </c>
      <c r="I576" s="134" t="str">
        <f t="shared" ca="1" si="60"/>
        <v/>
      </c>
      <c r="J576" s="133" t="str">
        <f t="shared" ca="1" si="61"/>
        <v/>
      </c>
      <c r="K576" s="135" t="str">
        <f t="shared" ca="1" si="62"/>
        <v/>
      </c>
      <c r="L576" s="10"/>
      <c r="M576" s="9"/>
      <c r="N576" s="9"/>
      <c r="O576" s="9"/>
    </row>
    <row r="577" spans="2:15" x14ac:dyDescent="0.3">
      <c r="B577" s="9"/>
      <c r="C577" s="10"/>
      <c r="D577" s="130" t="str">
        <f t="shared" ca="1" si="57"/>
        <v/>
      </c>
      <c r="E577" s="13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132" t="str">
        <f t="shared" ca="1" si="63"/>
        <v/>
      </c>
      <c r="G577" s="132" t="str">
        <f t="shared" ca="1" si="58"/>
        <v/>
      </c>
      <c r="H577" s="133" t="str">
        <f t="shared" ca="1" si="59"/>
        <v/>
      </c>
      <c r="I577" s="134" t="str">
        <f t="shared" ca="1" si="60"/>
        <v/>
      </c>
      <c r="J577" s="133" t="str">
        <f t="shared" ca="1" si="61"/>
        <v/>
      </c>
      <c r="K577" s="135" t="str">
        <f t="shared" ca="1" si="62"/>
        <v/>
      </c>
      <c r="L577" s="10"/>
      <c r="M577" s="9"/>
      <c r="N577" s="9"/>
      <c r="O577" s="9"/>
    </row>
    <row r="578" spans="2:15" x14ac:dyDescent="0.3">
      <c r="B578" s="9"/>
      <c r="C578" s="10"/>
      <c r="D578" s="130" t="str">
        <f t="shared" ca="1" si="57"/>
        <v/>
      </c>
      <c r="E578" s="13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132" t="str">
        <f t="shared" ca="1" si="63"/>
        <v/>
      </c>
      <c r="G578" s="132" t="str">
        <f t="shared" ca="1" si="58"/>
        <v/>
      </c>
      <c r="H578" s="133" t="str">
        <f t="shared" ca="1" si="59"/>
        <v/>
      </c>
      <c r="I578" s="134" t="str">
        <f t="shared" ca="1" si="60"/>
        <v/>
      </c>
      <c r="J578" s="133" t="str">
        <f t="shared" ca="1" si="61"/>
        <v/>
      </c>
      <c r="K578" s="135" t="str">
        <f t="shared" ca="1" si="62"/>
        <v/>
      </c>
      <c r="L578" s="10"/>
      <c r="M578" s="9"/>
      <c r="N578" s="9"/>
      <c r="O578" s="9"/>
    </row>
    <row r="579" spans="2:15" x14ac:dyDescent="0.3">
      <c r="B579" s="9"/>
      <c r="C579" s="10"/>
      <c r="D579" s="130" t="str">
        <f t="shared" ca="1" si="57"/>
        <v/>
      </c>
      <c r="E579" s="13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132" t="str">
        <f t="shared" ca="1" si="63"/>
        <v/>
      </c>
      <c r="G579" s="132" t="str">
        <f t="shared" ca="1" si="58"/>
        <v/>
      </c>
      <c r="H579" s="133" t="str">
        <f t="shared" ca="1" si="59"/>
        <v/>
      </c>
      <c r="I579" s="134" t="str">
        <f t="shared" ca="1" si="60"/>
        <v/>
      </c>
      <c r="J579" s="133" t="str">
        <f t="shared" ca="1" si="61"/>
        <v/>
      </c>
      <c r="K579" s="135" t="str">
        <f t="shared" ca="1" si="62"/>
        <v/>
      </c>
      <c r="L579" s="10"/>
      <c r="M579" s="9"/>
      <c r="N579" s="9"/>
      <c r="O579" s="9"/>
    </row>
    <row r="580" spans="2:15" x14ac:dyDescent="0.3">
      <c r="B580" s="9"/>
      <c r="C580" s="10"/>
      <c r="D580" s="130" t="str">
        <f t="shared" ca="1" si="57"/>
        <v/>
      </c>
      <c r="E580" s="13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132" t="str">
        <f t="shared" ca="1" si="63"/>
        <v/>
      </c>
      <c r="G580" s="132" t="str">
        <f t="shared" ca="1" si="58"/>
        <v/>
      </c>
      <c r="H580" s="133" t="str">
        <f t="shared" ca="1" si="59"/>
        <v/>
      </c>
      <c r="I580" s="134" t="str">
        <f t="shared" ca="1" si="60"/>
        <v/>
      </c>
      <c r="J580" s="133" t="str">
        <f t="shared" ca="1" si="61"/>
        <v/>
      </c>
      <c r="K580" s="135" t="str">
        <f t="shared" ca="1" si="62"/>
        <v/>
      </c>
      <c r="L580" s="10"/>
      <c r="M580" s="9"/>
      <c r="N580" s="9"/>
      <c r="O580" s="9"/>
    </row>
    <row r="581" spans="2:15" x14ac:dyDescent="0.3">
      <c r="B581" s="9"/>
      <c r="C581" s="10"/>
      <c r="D581" s="130" t="str">
        <f t="shared" ca="1" si="57"/>
        <v/>
      </c>
      <c r="E581" s="13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132" t="str">
        <f t="shared" ca="1" si="63"/>
        <v/>
      </c>
      <c r="G581" s="132" t="str">
        <f t="shared" ca="1" si="58"/>
        <v/>
      </c>
      <c r="H581" s="133" t="str">
        <f t="shared" ca="1" si="59"/>
        <v/>
      </c>
      <c r="I581" s="134" t="str">
        <f t="shared" ca="1" si="60"/>
        <v/>
      </c>
      <c r="J581" s="133" t="str">
        <f t="shared" ca="1" si="61"/>
        <v/>
      </c>
      <c r="K581" s="135" t="str">
        <f t="shared" ca="1" si="62"/>
        <v/>
      </c>
      <c r="L581" s="10"/>
      <c r="M581" s="9"/>
      <c r="N581" s="9"/>
      <c r="O581" s="9"/>
    </row>
    <row r="582" spans="2:15" x14ac:dyDescent="0.3">
      <c r="B582" s="9"/>
      <c r="C582" s="10"/>
      <c r="D582" s="130" t="str">
        <f t="shared" ca="1" si="57"/>
        <v/>
      </c>
      <c r="E582" s="13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132" t="str">
        <f t="shared" ca="1" si="63"/>
        <v/>
      </c>
      <c r="G582" s="132" t="str">
        <f t="shared" ca="1" si="58"/>
        <v/>
      </c>
      <c r="H582" s="133" t="str">
        <f t="shared" ca="1" si="59"/>
        <v/>
      </c>
      <c r="I582" s="134" t="str">
        <f t="shared" ca="1" si="60"/>
        <v/>
      </c>
      <c r="J582" s="133" t="str">
        <f t="shared" ca="1" si="61"/>
        <v/>
      </c>
      <c r="K582" s="135" t="str">
        <f t="shared" ca="1" si="62"/>
        <v/>
      </c>
      <c r="L582" s="10"/>
      <c r="M582" s="9"/>
      <c r="N582" s="9"/>
      <c r="O582" s="9"/>
    </row>
    <row r="583" spans="2:15" x14ac:dyDescent="0.3">
      <c r="B583" s="9"/>
      <c r="C583" s="10"/>
      <c r="D583" s="130" t="str">
        <f t="shared" ca="1" si="57"/>
        <v/>
      </c>
      <c r="E583" s="13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132" t="str">
        <f t="shared" ca="1" si="63"/>
        <v/>
      </c>
      <c r="G583" s="132" t="str">
        <f t="shared" ca="1" si="58"/>
        <v/>
      </c>
      <c r="H583" s="133" t="str">
        <f t="shared" ca="1" si="59"/>
        <v/>
      </c>
      <c r="I583" s="134" t="str">
        <f t="shared" ca="1" si="60"/>
        <v/>
      </c>
      <c r="J583" s="133" t="str">
        <f t="shared" ca="1" si="61"/>
        <v/>
      </c>
      <c r="K583" s="135" t="str">
        <f t="shared" ca="1" si="62"/>
        <v/>
      </c>
      <c r="L583" s="10"/>
      <c r="M583" s="9"/>
      <c r="N583" s="9"/>
      <c r="O583" s="9"/>
    </row>
    <row r="584" spans="2:15" x14ac:dyDescent="0.3">
      <c r="B584" s="9"/>
      <c r="C584" s="10"/>
      <c r="D584" s="130" t="str">
        <f t="shared" ca="1" si="57"/>
        <v/>
      </c>
      <c r="E584" s="13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132" t="str">
        <f t="shared" ca="1" si="63"/>
        <v/>
      </c>
      <c r="G584" s="132" t="str">
        <f t="shared" ca="1" si="58"/>
        <v/>
      </c>
      <c r="H584" s="133" t="str">
        <f t="shared" ca="1" si="59"/>
        <v/>
      </c>
      <c r="I584" s="134" t="str">
        <f t="shared" ca="1" si="60"/>
        <v/>
      </c>
      <c r="J584" s="133" t="str">
        <f t="shared" ca="1" si="61"/>
        <v/>
      </c>
      <c r="K584" s="135" t="str">
        <f t="shared" ca="1" si="62"/>
        <v/>
      </c>
      <c r="L584" s="10"/>
      <c r="M584" s="9"/>
      <c r="N584" s="9"/>
      <c r="O584" s="9"/>
    </row>
    <row r="585" spans="2:15" x14ac:dyDescent="0.3">
      <c r="B585" s="9"/>
      <c r="C585" s="10"/>
      <c r="D585" s="130" t="str">
        <f t="shared" ca="1" si="57"/>
        <v/>
      </c>
      <c r="E585" s="13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132" t="str">
        <f t="shared" ca="1" si="63"/>
        <v/>
      </c>
      <c r="G585" s="132" t="str">
        <f t="shared" ca="1" si="58"/>
        <v/>
      </c>
      <c r="H585" s="133" t="str">
        <f t="shared" ca="1" si="59"/>
        <v/>
      </c>
      <c r="I585" s="134" t="str">
        <f t="shared" ca="1" si="60"/>
        <v/>
      </c>
      <c r="J585" s="133" t="str">
        <f t="shared" ca="1" si="61"/>
        <v/>
      </c>
      <c r="K585" s="135" t="str">
        <f t="shared" ca="1" si="62"/>
        <v/>
      </c>
      <c r="L585" s="10"/>
      <c r="M585" s="9"/>
      <c r="N585" s="9"/>
      <c r="O585" s="9"/>
    </row>
    <row r="586" spans="2:15" x14ac:dyDescent="0.3">
      <c r="B586" s="9"/>
      <c r="C586" s="10"/>
      <c r="D586" s="130" t="str">
        <f t="shared" ca="1" si="57"/>
        <v/>
      </c>
      <c r="E586" s="13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132" t="str">
        <f t="shared" ca="1" si="63"/>
        <v/>
      </c>
      <c r="G586" s="132" t="str">
        <f t="shared" ca="1" si="58"/>
        <v/>
      </c>
      <c r="H586" s="133" t="str">
        <f t="shared" ca="1" si="59"/>
        <v/>
      </c>
      <c r="I586" s="134" t="str">
        <f t="shared" ca="1" si="60"/>
        <v/>
      </c>
      <c r="J586" s="133" t="str">
        <f t="shared" ca="1" si="61"/>
        <v/>
      </c>
      <c r="K586" s="135" t="str">
        <f t="shared" ca="1" si="62"/>
        <v/>
      </c>
      <c r="L586" s="10"/>
      <c r="M586" s="9"/>
      <c r="N586" s="9"/>
      <c r="O586" s="9"/>
    </row>
    <row r="587" spans="2:15" x14ac:dyDescent="0.3">
      <c r="B587" s="9"/>
      <c r="C587" s="10"/>
      <c r="D587" s="130" t="str">
        <f t="shared" ca="1" si="57"/>
        <v/>
      </c>
      <c r="E587" s="13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132" t="str">
        <f t="shared" ca="1" si="63"/>
        <v/>
      </c>
      <c r="G587" s="132" t="str">
        <f t="shared" ca="1" si="58"/>
        <v/>
      </c>
      <c r="H587" s="133" t="str">
        <f t="shared" ca="1" si="59"/>
        <v/>
      </c>
      <c r="I587" s="134" t="str">
        <f t="shared" ca="1" si="60"/>
        <v/>
      </c>
      <c r="J587" s="133" t="str">
        <f t="shared" ca="1" si="61"/>
        <v/>
      </c>
      <c r="K587" s="135" t="str">
        <f t="shared" ca="1" si="62"/>
        <v/>
      </c>
      <c r="L587" s="10"/>
      <c r="M587" s="9"/>
      <c r="N587" s="9"/>
      <c r="O587" s="9"/>
    </row>
    <row r="588" spans="2:15" x14ac:dyDescent="0.3">
      <c r="B588" s="9"/>
      <c r="C588" s="10"/>
      <c r="D588" s="130" t="str">
        <f t="shared" ca="1" si="57"/>
        <v/>
      </c>
      <c r="E588" s="13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132" t="str">
        <f t="shared" ca="1" si="63"/>
        <v/>
      </c>
      <c r="G588" s="132" t="str">
        <f t="shared" ca="1" si="58"/>
        <v/>
      </c>
      <c r="H588" s="133" t="str">
        <f t="shared" ca="1" si="59"/>
        <v/>
      </c>
      <c r="I588" s="134" t="str">
        <f t="shared" ca="1" si="60"/>
        <v/>
      </c>
      <c r="J588" s="133" t="str">
        <f t="shared" ca="1" si="61"/>
        <v/>
      </c>
      <c r="K588" s="135" t="str">
        <f t="shared" ca="1" si="62"/>
        <v/>
      </c>
      <c r="L588" s="10"/>
      <c r="M588" s="9"/>
      <c r="N588" s="9"/>
      <c r="O588" s="9"/>
    </row>
    <row r="589" spans="2:15" x14ac:dyDescent="0.3">
      <c r="B589" s="9"/>
      <c r="C589" s="10"/>
      <c r="D589" s="130" t="str">
        <f t="shared" ca="1" si="57"/>
        <v/>
      </c>
      <c r="E589" s="13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132" t="str">
        <f t="shared" ca="1" si="63"/>
        <v/>
      </c>
      <c r="G589" s="132" t="str">
        <f t="shared" ca="1" si="58"/>
        <v/>
      </c>
      <c r="H589" s="133" t="str">
        <f t="shared" ca="1" si="59"/>
        <v/>
      </c>
      <c r="I589" s="134" t="str">
        <f t="shared" ca="1" si="60"/>
        <v/>
      </c>
      <c r="J589" s="133" t="str">
        <f t="shared" ca="1" si="61"/>
        <v/>
      </c>
      <c r="K589" s="135" t="str">
        <f t="shared" ca="1" si="62"/>
        <v/>
      </c>
      <c r="L589" s="10"/>
      <c r="M589" s="9"/>
      <c r="N589" s="9"/>
      <c r="O589" s="9"/>
    </row>
    <row r="590" spans="2:15" x14ac:dyDescent="0.3">
      <c r="B590" s="9"/>
      <c r="C590" s="10"/>
      <c r="D590" s="130" t="str">
        <f t="shared" ca="1" si="57"/>
        <v/>
      </c>
      <c r="E590" s="13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132" t="str">
        <f t="shared" ca="1" si="63"/>
        <v/>
      </c>
      <c r="G590" s="132" t="str">
        <f t="shared" ca="1" si="58"/>
        <v/>
      </c>
      <c r="H590" s="133" t="str">
        <f t="shared" ca="1" si="59"/>
        <v/>
      </c>
      <c r="I590" s="134" t="str">
        <f t="shared" ca="1" si="60"/>
        <v/>
      </c>
      <c r="J590" s="133" t="str">
        <f t="shared" ca="1" si="61"/>
        <v/>
      </c>
      <c r="K590" s="135" t="str">
        <f t="shared" ca="1" si="62"/>
        <v/>
      </c>
      <c r="L590" s="10"/>
      <c r="M590" s="9"/>
      <c r="N590" s="9"/>
      <c r="O590" s="9"/>
    </row>
    <row r="591" spans="2:15" x14ac:dyDescent="0.3">
      <c r="B591" s="9"/>
      <c r="C591" s="10"/>
      <c r="D591" s="130" t="str">
        <f t="shared" ca="1" si="57"/>
        <v/>
      </c>
      <c r="E591" s="13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132" t="str">
        <f t="shared" ca="1" si="63"/>
        <v/>
      </c>
      <c r="G591" s="132" t="str">
        <f t="shared" ca="1" si="58"/>
        <v/>
      </c>
      <c r="H591" s="133" t="str">
        <f t="shared" ca="1" si="59"/>
        <v/>
      </c>
      <c r="I591" s="134" t="str">
        <f t="shared" ca="1" si="60"/>
        <v/>
      </c>
      <c r="J591" s="133" t="str">
        <f t="shared" ca="1" si="61"/>
        <v/>
      </c>
      <c r="K591" s="135" t="str">
        <f t="shared" ca="1" si="62"/>
        <v/>
      </c>
      <c r="L591" s="10"/>
      <c r="M591" s="9"/>
      <c r="N591" s="9"/>
      <c r="O591" s="9"/>
    </row>
    <row r="592" spans="2:15" x14ac:dyDescent="0.3">
      <c r="B592" s="9"/>
      <c r="C592" s="10"/>
      <c r="D592" s="130" t="str">
        <f t="shared" ca="1" si="57"/>
        <v/>
      </c>
      <c r="E592" s="13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132" t="str">
        <f t="shared" ca="1" si="63"/>
        <v/>
      </c>
      <c r="G592" s="132" t="str">
        <f t="shared" ca="1" si="58"/>
        <v/>
      </c>
      <c r="H592" s="133" t="str">
        <f t="shared" ca="1" si="59"/>
        <v/>
      </c>
      <c r="I592" s="134" t="str">
        <f t="shared" ca="1" si="60"/>
        <v/>
      </c>
      <c r="J592" s="133" t="str">
        <f t="shared" ca="1" si="61"/>
        <v/>
      </c>
      <c r="K592" s="135" t="str">
        <f t="shared" ca="1" si="62"/>
        <v/>
      </c>
      <c r="L592" s="10"/>
      <c r="M592" s="9"/>
      <c r="N592" s="9"/>
      <c r="O592" s="9"/>
    </row>
    <row r="593" spans="2:15" x14ac:dyDescent="0.3">
      <c r="B593" s="9"/>
      <c r="C593" s="10"/>
      <c r="D593" s="130" t="str">
        <f t="shared" ca="1" si="57"/>
        <v/>
      </c>
      <c r="E593" s="13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132" t="str">
        <f t="shared" ca="1" si="63"/>
        <v/>
      </c>
      <c r="G593" s="132" t="str">
        <f t="shared" ca="1" si="58"/>
        <v/>
      </c>
      <c r="H593" s="133" t="str">
        <f t="shared" ca="1" si="59"/>
        <v/>
      </c>
      <c r="I593" s="134" t="str">
        <f t="shared" ca="1" si="60"/>
        <v/>
      </c>
      <c r="J593" s="133" t="str">
        <f t="shared" ca="1" si="61"/>
        <v/>
      </c>
      <c r="K593" s="135" t="str">
        <f t="shared" ca="1" si="62"/>
        <v/>
      </c>
      <c r="L593" s="10"/>
      <c r="M593" s="9"/>
      <c r="N593" s="9"/>
      <c r="O593" s="9"/>
    </row>
    <row r="594" spans="2:15" x14ac:dyDescent="0.3">
      <c r="B594" s="9"/>
      <c r="C594" s="10"/>
      <c r="D594" s="130" t="str">
        <f t="shared" ca="1" si="57"/>
        <v/>
      </c>
      <c r="E594" s="13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132" t="str">
        <f t="shared" ca="1" si="63"/>
        <v/>
      </c>
      <c r="G594" s="132" t="str">
        <f t="shared" ca="1" si="58"/>
        <v/>
      </c>
      <c r="H594" s="133" t="str">
        <f t="shared" ca="1" si="59"/>
        <v/>
      </c>
      <c r="I594" s="134" t="str">
        <f t="shared" ca="1" si="60"/>
        <v/>
      </c>
      <c r="J594" s="133" t="str">
        <f t="shared" ca="1" si="61"/>
        <v/>
      </c>
      <c r="K594" s="135" t="str">
        <f t="shared" ca="1" si="62"/>
        <v/>
      </c>
      <c r="L594" s="10"/>
      <c r="M594" s="9"/>
      <c r="N594" s="9"/>
      <c r="O594" s="9"/>
    </row>
    <row r="595" spans="2:15" x14ac:dyDescent="0.3">
      <c r="B595" s="9"/>
      <c r="C595" s="10"/>
      <c r="D595" s="130" t="str">
        <f t="shared" ca="1" si="57"/>
        <v/>
      </c>
      <c r="E595" s="13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132" t="str">
        <f t="shared" ca="1" si="63"/>
        <v/>
      </c>
      <c r="G595" s="132" t="str">
        <f t="shared" ca="1" si="58"/>
        <v/>
      </c>
      <c r="H595" s="133" t="str">
        <f t="shared" ca="1" si="59"/>
        <v/>
      </c>
      <c r="I595" s="134" t="str">
        <f t="shared" ca="1" si="60"/>
        <v/>
      </c>
      <c r="J595" s="133" t="str">
        <f t="shared" ca="1" si="61"/>
        <v/>
      </c>
      <c r="K595" s="135" t="str">
        <f t="shared" ca="1" si="62"/>
        <v/>
      </c>
      <c r="L595" s="10"/>
      <c r="M595" s="9"/>
      <c r="N595" s="9"/>
      <c r="O595" s="9"/>
    </row>
    <row r="596" spans="2:15" x14ac:dyDescent="0.3">
      <c r="B596" s="9"/>
      <c r="C596" s="10"/>
      <c r="D596" s="130" t="str">
        <f t="shared" ref="D596:D659" ca="1" si="64">IF(K595="","",IF($H$5,IF(OR(D595&gt;=$H$8,ROUND(K595,2)&lt;=0),"",D595+1),IF(OR(D595&gt;=$H$8,K595&lt;=0),"",D595+1)))</f>
        <v/>
      </c>
      <c r="E596" s="13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132" t="str">
        <f t="shared" ca="1" si="63"/>
        <v/>
      </c>
      <c r="G596" s="132" t="str">
        <f t="shared" ref="G596:G659" ca="1" si="65">IF($P$17=0,"",IF(D596&lt;&gt;"",IF(AND(D596=1,$H$4=1),0,IF($H$5,ROUND($K$5*K595,0),$K$5*K595)),""))</f>
        <v/>
      </c>
      <c r="H596" s="133" t="str">
        <f t="shared" ref="H596:H659" ca="1" si="66">IF($P$17=1,IF(D596="","",IF(I596&lt;&gt;"",F596-G596+I596,F596-G596)),"")</f>
        <v/>
      </c>
      <c r="I596" s="134" t="str">
        <f t="shared" ref="I596:I659" ca="1" si="67">IF($P$17=1,IF(J596&gt;=F596,IF(D596&lt;$K$12,IF(AND(D596&lt;&gt;"",F596+($J$19-F596)&lt;K595),(J596-F596),IF(AND(D596&lt;&gt;"",J596=F596),0,IF(D596&lt;&gt;"",0,""))),""),0),"")</f>
        <v/>
      </c>
      <c r="J596" s="133" t="str">
        <f t="shared" ref="J596:J659" ca="1" si="68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135" t="str">
        <f t="shared" ref="K596:K659" ca="1" si="69">IF($P$17=1,IF(D596&lt;&gt;"",K595-H596,""),"")</f>
        <v/>
      </c>
      <c r="L596" s="10"/>
      <c r="M596" s="9"/>
      <c r="N596" s="9"/>
      <c r="O596" s="9"/>
    </row>
    <row r="597" spans="2:15" x14ac:dyDescent="0.3">
      <c r="B597" s="9"/>
      <c r="C597" s="10"/>
      <c r="D597" s="130" t="str">
        <f t="shared" ca="1" si="64"/>
        <v/>
      </c>
      <c r="E597" s="13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132" t="str">
        <f t="shared" ref="F597:F660" ca="1" si="70">IF($P$17=1,IF(D597="","",IF($H$5,IF(OR(D597=$H$8,$K$12&gt;ROUND((1+$K$5)*K596,0),ROUND((1+$K$5)*K596,0),$K$12),IF(OR(D597=$H$8,$K$12&gt;(1+$K$5)*K596),ROUND((1+$K$5)*K596,0),$K$12)),0)),"")</f>
        <v/>
      </c>
      <c r="G597" s="132" t="str">
        <f t="shared" ca="1" si="65"/>
        <v/>
      </c>
      <c r="H597" s="133" t="str">
        <f t="shared" ca="1" si="66"/>
        <v/>
      </c>
      <c r="I597" s="134" t="str">
        <f t="shared" ca="1" si="67"/>
        <v/>
      </c>
      <c r="J597" s="133" t="str">
        <f t="shared" ca="1" si="68"/>
        <v/>
      </c>
      <c r="K597" s="135" t="str">
        <f t="shared" ca="1" si="69"/>
        <v/>
      </c>
      <c r="L597" s="10"/>
      <c r="M597" s="9"/>
      <c r="N597" s="9"/>
      <c r="O597" s="9"/>
    </row>
    <row r="598" spans="2:15" x14ac:dyDescent="0.3">
      <c r="B598" s="9"/>
      <c r="C598" s="10"/>
      <c r="D598" s="130" t="str">
        <f t="shared" ca="1" si="64"/>
        <v/>
      </c>
      <c r="E598" s="13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132" t="str">
        <f t="shared" ca="1" si="70"/>
        <v/>
      </c>
      <c r="G598" s="132" t="str">
        <f t="shared" ca="1" si="65"/>
        <v/>
      </c>
      <c r="H598" s="133" t="str">
        <f t="shared" ca="1" si="66"/>
        <v/>
      </c>
      <c r="I598" s="134" t="str">
        <f t="shared" ca="1" si="67"/>
        <v/>
      </c>
      <c r="J598" s="133" t="str">
        <f t="shared" ca="1" si="68"/>
        <v/>
      </c>
      <c r="K598" s="135" t="str">
        <f t="shared" ca="1" si="69"/>
        <v/>
      </c>
      <c r="L598" s="10"/>
      <c r="M598" s="9"/>
      <c r="N598" s="9"/>
      <c r="O598" s="9"/>
    </row>
    <row r="599" spans="2:15" x14ac:dyDescent="0.3">
      <c r="B599" s="9"/>
      <c r="C599" s="10"/>
      <c r="D599" s="130" t="str">
        <f t="shared" ca="1" si="64"/>
        <v/>
      </c>
      <c r="E599" s="13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132" t="str">
        <f t="shared" ca="1" si="70"/>
        <v/>
      </c>
      <c r="G599" s="132" t="str">
        <f t="shared" ca="1" si="65"/>
        <v/>
      </c>
      <c r="H599" s="133" t="str">
        <f t="shared" ca="1" si="66"/>
        <v/>
      </c>
      <c r="I599" s="134" t="str">
        <f t="shared" ca="1" si="67"/>
        <v/>
      </c>
      <c r="J599" s="133" t="str">
        <f t="shared" ca="1" si="68"/>
        <v/>
      </c>
      <c r="K599" s="135" t="str">
        <f t="shared" ca="1" si="69"/>
        <v/>
      </c>
      <c r="L599" s="10"/>
      <c r="M599" s="9"/>
      <c r="N599" s="9"/>
      <c r="O599" s="9"/>
    </row>
    <row r="600" spans="2:15" x14ac:dyDescent="0.3">
      <c r="B600" s="9"/>
      <c r="C600" s="10"/>
      <c r="D600" s="130" t="str">
        <f t="shared" ca="1" si="64"/>
        <v/>
      </c>
      <c r="E600" s="13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132" t="str">
        <f t="shared" ca="1" si="70"/>
        <v/>
      </c>
      <c r="G600" s="132" t="str">
        <f t="shared" ca="1" si="65"/>
        <v/>
      </c>
      <c r="H600" s="133" t="str">
        <f t="shared" ca="1" si="66"/>
        <v/>
      </c>
      <c r="I600" s="134" t="str">
        <f t="shared" ca="1" si="67"/>
        <v/>
      </c>
      <c r="J600" s="133" t="str">
        <f t="shared" ca="1" si="68"/>
        <v/>
      </c>
      <c r="K600" s="135" t="str">
        <f t="shared" ca="1" si="69"/>
        <v/>
      </c>
      <c r="L600" s="10"/>
      <c r="M600" s="9"/>
      <c r="N600" s="9"/>
      <c r="O600" s="9"/>
    </row>
    <row r="601" spans="2:15" x14ac:dyDescent="0.3">
      <c r="B601" s="9"/>
      <c r="C601" s="10"/>
      <c r="D601" s="130" t="str">
        <f t="shared" ca="1" si="64"/>
        <v/>
      </c>
      <c r="E601" s="13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132" t="str">
        <f t="shared" ca="1" si="70"/>
        <v/>
      </c>
      <c r="G601" s="132" t="str">
        <f t="shared" ca="1" si="65"/>
        <v/>
      </c>
      <c r="H601" s="133" t="str">
        <f t="shared" ca="1" si="66"/>
        <v/>
      </c>
      <c r="I601" s="134" t="str">
        <f t="shared" ca="1" si="67"/>
        <v/>
      </c>
      <c r="J601" s="133" t="str">
        <f t="shared" ca="1" si="68"/>
        <v/>
      </c>
      <c r="K601" s="135" t="str">
        <f t="shared" ca="1" si="69"/>
        <v/>
      </c>
      <c r="L601" s="10"/>
      <c r="M601" s="9"/>
      <c r="N601" s="9"/>
      <c r="O601" s="9"/>
    </row>
    <row r="602" spans="2:15" x14ac:dyDescent="0.3">
      <c r="B602" s="9"/>
      <c r="C602" s="10"/>
      <c r="D602" s="130" t="str">
        <f t="shared" ca="1" si="64"/>
        <v/>
      </c>
      <c r="E602" s="13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132" t="str">
        <f t="shared" ca="1" si="70"/>
        <v/>
      </c>
      <c r="G602" s="132" t="str">
        <f t="shared" ca="1" si="65"/>
        <v/>
      </c>
      <c r="H602" s="133" t="str">
        <f t="shared" ca="1" si="66"/>
        <v/>
      </c>
      <c r="I602" s="134" t="str">
        <f t="shared" ca="1" si="67"/>
        <v/>
      </c>
      <c r="J602" s="133" t="str">
        <f t="shared" ca="1" si="68"/>
        <v/>
      </c>
      <c r="K602" s="135" t="str">
        <f t="shared" ca="1" si="69"/>
        <v/>
      </c>
      <c r="L602" s="10"/>
      <c r="M602" s="9"/>
      <c r="N602" s="9"/>
      <c r="O602" s="9"/>
    </row>
    <row r="603" spans="2:15" x14ac:dyDescent="0.3">
      <c r="B603" s="9"/>
      <c r="C603" s="10"/>
      <c r="D603" s="130" t="str">
        <f t="shared" ca="1" si="64"/>
        <v/>
      </c>
      <c r="E603" s="13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132" t="str">
        <f t="shared" ca="1" si="70"/>
        <v/>
      </c>
      <c r="G603" s="132" t="str">
        <f t="shared" ca="1" si="65"/>
        <v/>
      </c>
      <c r="H603" s="133" t="str">
        <f t="shared" ca="1" si="66"/>
        <v/>
      </c>
      <c r="I603" s="134" t="str">
        <f t="shared" ca="1" si="67"/>
        <v/>
      </c>
      <c r="J603" s="133" t="str">
        <f t="shared" ca="1" si="68"/>
        <v/>
      </c>
      <c r="K603" s="135" t="str">
        <f t="shared" ca="1" si="69"/>
        <v/>
      </c>
      <c r="L603" s="10"/>
      <c r="M603" s="9"/>
      <c r="N603" s="9"/>
      <c r="O603" s="9"/>
    </row>
    <row r="604" spans="2:15" x14ac:dyDescent="0.3">
      <c r="B604" s="9"/>
      <c r="C604" s="10"/>
      <c r="D604" s="130" t="str">
        <f t="shared" ca="1" si="64"/>
        <v/>
      </c>
      <c r="E604" s="13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132" t="str">
        <f t="shared" ca="1" si="70"/>
        <v/>
      </c>
      <c r="G604" s="132" t="str">
        <f t="shared" ca="1" si="65"/>
        <v/>
      </c>
      <c r="H604" s="133" t="str">
        <f t="shared" ca="1" si="66"/>
        <v/>
      </c>
      <c r="I604" s="134" t="str">
        <f t="shared" ca="1" si="67"/>
        <v/>
      </c>
      <c r="J604" s="133" t="str">
        <f t="shared" ca="1" si="68"/>
        <v/>
      </c>
      <c r="K604" s="135" t="str">
        <f t="shared" ca="1" si="69"/>
        <v/>
      </c>
      <c r="L604" s="10"/>
      <c r="M604" s="9"/>
      <c r="N604" s="9"/>
      <c r="O604" s="9"/>
    </row>
    <row r="605" spans="2:15" x14ac:dyDescent="0.3">
      <c r="B605" s="9"/>
      <c r="C605" s="10"/>
      <c r="D605" s="130" t="str">
        <f t="shared" ca="1" si="64"/>
        <v/>
      </c>
      <c r="E605" s="13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132" t="str">
        <f t="shared" ca="1" si="70"/>
        <v/>
      </c>
      <c r="G605" s="132" t="str">
        <f t="shared" ca="1" si="65"/>
        <v/>
      </c>
      <c r="H605" s="133" t="str">
        <f t="shared" ca="1" si="66"/>
        <v/>
      </c>
      <c r="I605" s="134" t="str">
        <f t="shared" ca="1" si="67"/>
        <v/>
      </c>
      <c r="J605" s="133" t="str">
        <f t="shared" ca="1" si="68"/>
        <v/>
      </c>
      <c r="K605" s="135" t="str">
        <f t="shared" ca="1" si="69"/>
        <v/>
      </c>
      <c r="L605" s="10"/>
      <c r="M605" s="9"/>
      <c r="N605" s="9"/>
      <c r="O605" s="9"/>
    </row>
    <row r="606" spans="2:15" x14ac:dyDescent="0.3">
      <c r="B606" s="9"/>
      <c r="C606" s="10"/>
      <c r="D606" s="130" t="str">
        <f t="shared" ca="1" si="64"/>
        <v/>
      </c>
      <c r="E606" s="13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132" t="str">
        <f t="shared" ca="1" si="70"/>
        <v/>
      </c>
      <c r="G606" s="132" t="str">
        <f t="shared" ca="1" si="65"/>
        <v/>
      </c>
      <c r="H606" s="133" t="str">
        <f t="shared" ca="1" si="66"/>
        <v/>
      </c>
      <c r="I606" s="134" t="str">
        <f t="shared" ca="1" si="67"/>
        <v/>
      </c>
      <c r="J606" s="133" t="str">
        <f t="shared" ca="1" si="68"/>
        <v/>
      </c>
      <c r="K606" s="135" t="str">
        <f t="shared" ca="1" si="69"/>
        <v/>
      </c>
      <c r="L606" s="10"/>
      <c r="M606" s="9"/>
      <c r="N606" s="9"/>
      <c r="O606" s="9"/>
    </row>
    <row r="607" spans="2:15" x14ac:dyDescent="0.3">
      <c r="B607" s="9"/>
      <c r="C607" s="10"/>
      <c r="D607" s="130" t="str">
        <f t="shared" ca="1" si="64"/>
        <v/>
      </c>
      <c r="E607" s="13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132" t="str">
        <f t="shared" ca="1" si="70"/>
        <v/>
      </c>
      <c r="G607" s="132" t="str">
        <f t="shared" ca="1" si="65"/>
        <v/>
      </c>
      <c r="H607" s="133" t="str">
        <f t="shared" ca="1" si="66"/>
        <v/>
      </c>
      <c r="I607" s="134" t="str">
        <f t="shared" ca="1" si="67"/>
        <v/>
      </c>
      <c r="J607" s="133" t="str">
        <f t="shared" ca="1" si="68"/>
        <v/>
      </c>
      <c r="K607" s="135" t="str">
        <f t="shared" ca="1" si="69"/>
        <v/>
      </c>
      <c r="L607" s="10"/>
      <c r="M607" s="9"/>
      <c r="N607" s="9"/>
      <c r="O607" s="9"/>
    </row>
    <row r="608" spans="2:15" x14ac:dyDescent="0.3">
      <c r="B608" s="9"/>
      <c r="C608" s="10"/>
      <c r="D608" s="130" t="str">
        <f t="shared" ca="1" si="64"/>
        <v/>
      </c>
      <c r="E608" s="13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132" t="str">
        <f t="shared" ca="1" si="70"/>
        <v/>
      </c>
      <c r="G608" s="132" t="str">
        <f t="shared" ca="1" si="65"/>
        <v/>
      </c>
      <c r="H608" s="133" t="str">
        <f t="shared" ca="1" si="66"/>
        <v/>
      </c>
      <c r="I608" s="134" t="str">
        <f t="shared" ca="1" si="67"/>
        <v/>
      </c>
      <c r="J608" s="133" t="str">
        <f t="shared" ca="1" si="68"/>
        <v/>
      </c>
      <c r="K608" s="135" t="str">
        <f t="shared" ca="1" si="69"/>
        <v/>
      </c>
      <c r="L608" s="10"/>
      <c r="M608" s="9"/>
      <c r="N608" s="9"/>
      <c r="O608" s="9"/>
    </row>
    <row r="609" spans="2:15" x14ac:dyDescent="0.3">
      <c r="B609" s="9"/>
      <c r="C609" s="10"/>
      <c r="D609" s="130" t="str">
        <f t="shared" ca="1" si="64"/>
        <v/>
      </c>
      <c r="E609" s="13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132" t="str">
        <f t="shared" ca="1" si="70"/>
        <v/>
      </c>
      <c r="G609" s="132" t="str">
        <f t="shared" ca="1" si="65"/>
        <v/>
      </c>
      <c r="H609" s="133" t="str">
        <f t="shared" ca="1" si="66"/>
        <v/>
      </c>
      <c r="I609" s="134" t="str">
        <f t="shared" ca="1" si="67"/>
        <v/>
      </c>
      <c r="J609" s="133" t="str">
        <f t="shared" ca="1" si="68"/>
        <v/>
      </c>
      <c r="K609" s="135" t="str">
        <f t="shared" ca="1" si="69"/>
        <v/>
      </c>
      <c r="L609" s="10"/>
      <c r="M609" s="9"/>
      <c r="N609" s="9"/>
      <c r="O609" s="9"/>
    </row>
    <row r="610" spans="2:15" x14ac:dyDescent="0.3">
      <c r="B610" s="9"/>
      <c r="C610" s="10"/>
      <c r="D610" s="130" t="str">
        <f t="shared" ca="1" si="64"/>
        <v/>
      </c>
      <c r="E610" s="13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132" t="str">
        <f t="shared" ca="1" si="70"/>
        <v/>
      </c>
      <c r="G610" s="132" t="str">
        <f t="shared" ca="1" si="65"/>
        <v/>
      </c>
      <c r="H610" s="133" t="str">
        <f t="shared" ca="1" si="66"/>
        <v/>
      </c>
      <c r="I610" s="134" t="str">
        <f t="shared" ca="1" si="67"/>
        <v/>
      </c>
      <c r="J610" s="133" t="str">
        <f t="shared" ca="1" si="68"/>
        <v/>
      </c>
      <c r="K610" s="135" t="str">
        <f t="shared" ca="1" si="69"/>
        <v/>
      </c>
      <c r="L610" s="10"/>
      <c r="M610" s="9"/>
      <c r="N610" s="9"/>
      <c r="O610" s="9"/>
    </row>
    <row r="611" spans="2:15" x14ac:dyDescent="0.3">
      <c r="B611" s="9"/>
      <c r="C611" s="10"/>
      <c r="D611" s="130" t="str">
        <f t="shared" ca="1" si="64"/>
        <v/>
      </c>
      <c r="E611" s="13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132" t="str">
        <f t="shared" ca="1" si="70"/>
        <v/>
      </c>
      <c r="G611" s="132" t="str">
        <f t="shared" ca="1" si="65"/>
        <v/>
      </c>
      <c r="H611" s="133" t="str">
        <f t="shared" ca="1" si="66"/>
        <v/>
      </c>
      <c r="I611" s="134" t="str">
        <f t="shared" ca="1" si="67"/>
        <v/>
      </c>
      <c r="J611" s="133" t="str">
        <f t="shared" ca="1" si="68"/>
        <v/>
      </c>
      <c r="K611" s="135" t="str">
        <f t="shared" ca="1" si="69"/>
        <v/>
      </c>
      <c r="L611" s="10"/>
      <c r="M611" s="9"/>
      <c r="N611" s="9"/>
      <c r="O611" s="9"/>
    </row>
    <row r="612" spans="2:15" x14ac:dyDescent="0.3">
      <c r="B612" s="9"/>
      <c r="C612" s="10"/>
      <c r="D612" s="130" t="str">
        <f t="shared" ca="1" si="64"/>
        <v/>
      </c>
      <c r="E612" s="13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132" t="str">
        <f t="shared" ca="1" si="70"/>
        <v/>
      </c>
      <c r="G612" s="132" t="str">
        <f t="shared" ca="1" si="65"/>
        <v/>
      </c>
      <c r="H612" s="133" t="str">
        <f t="shared" ca="1" si="66"/>
        <v/>
      </c>
      <c r="I612" s="134" t="str">
        <f t="shared" ca="1" si="67"/>
        <v/>
      </c>
      <c r="J612" s="133" t="str">
        <f t="shared" ca="1" si="68"/>
        <v/>
      </c>
      <c r="K612" s="135" t="str">
        <f t="shared" ca="1" si="69"/>
        <v/>
      </c>
      <c r="L612" s="10"/>
      <c r="M612" s="9"/>
      <c r="N612" s="9"/>
      <c r="O612" s="9"/>
    </row>
    <row r="613" spans="2:15" x14ac:dyDescent="0.3">
      <c r="B613" s="9"/>
      <c r="C613" s="10"/>
      <c r="D613" s="130" t="str">
        <f t="shared" ca="1" si="64"/>
        <v/>
      </c>
      <c r="E613" s="13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132" t="str">
        <f t="shared" ca="1" si="70"/>
        <v/>
      </c>
      <c r="G613" s="132" t="str">
        <f t="shared" ca="1" si="65"/>
        <v/>
      </c>
      <c r="H613" s="133" t="str">
        <f t="shared" ca="1" si="66"/>
        <v/>
      </c>
      <c r="I613" s="134" t="str">
        <f t="shared" ca="1" si="67"/>
        <v/>
      </c>
      <c r="J613" s="133" t="str">
        <f t="shared" ca="1" si="68"/>
        <v/>
      </c>
      <c r="K613" s="135" t="str">
        <f t="shared" ca="1" si="69"/>
        <v/>
      </c>
      <c r="L613" s="10"/>
      <c r="M613" s="9"/>
      <c r="N613" s="9"/>
      <c r="O613" s="9"/>
    </row>
    <row r="614" spans="2:15" x14ac:dyDescent="0.3">
      <c r="B614" s="9"/>
      <c r="C614" s="10"/>
      <c r="D614" s="130" t="str">
        <f t="shared" ca="1" si="64"/>
        <v/>
      </c>
      <c r="E614" s="13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132" t="str">
        <f t="shared" ca="1" si="70"/>
        <v/>
      </c>
      <c r="G614" s="132" t="str">
        <f t="shared" ca="1" si="65"/>
        <v/>
      </c>
      <c r="H614" s="133" t="str">
        <f t="shared" ca="1" si="66"/>
        <v/>
      </c>
      <c r="I614" s="134" t="str">
        <f t="shared" ca="1" si="67"/>
        <v/>
      </c>
      <c r="J614" s="133" t="str">
        <f t="shared" ca="1" si="68"/>
        <v/>
      </c>
      <c r="K614" s="135" t="str">
        <f t="shared" ca="1" si="69"/>
        <v/>
      </c>
      <c r="L614" s="10"/>
      <c r="M614" s="9"/>
      <c r="N614" s="9"/>
      <c r="O614" s="9"/>
    </row>
    <row r="615" spans="2:15" x14ac:dyDescent="0.3">
      <c r="B615" s="9"/>
      <c r="C615" s="10"/>
      <c r="D615" s="130" t="str">
        <f t="shared" ca="1" si="64"/>
        <v/>
      </c>
      <c r="E615" s="13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132" t="str">
        <f t="shared" ca="1" si="70"/>
        <v/>
      </c>
      <c r="G615" s="132" t="str">
        <f t="shared" ca="1" si="65"/>
        <v/>
      </c>
      <c r="H615" s="133" t="str">
        <f t="shared" ca="1" si="66"/>
        <v/>
      </c>
      <c r="I615" s="134" t="str">
        <f t="shared" ca="1" si="67"/>
        <v/>
      </c>
      <c r="J615" s="133" t="str">
        <f t="shared" ca="1" si="68"/>
        <v/>
      </c>
      <c r="K615" s="135" t="str">
        <f t="shared" ca="1" si="69"/>
        <v/>
      </c>
      <c r="L615" s="10"/>
      <c r="M615" s="9"/>
      <c r="N615" s="9"/>
      <c r="O615" s="9"/>
    </row>
    <row r="616" spans="2:15" x14ac:dyDescent="0.3">
      <c r="B616" s="9"/>
      <c r="C616" s="10"/>
      <c r="D616" s="130" t="str">
        <f t="shared" ca="1" si="64"/>
        <v/>
      </c>
      <c r="E616" s="13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132" t="str">
        <f t="shared" ca="1" si="70"/>
        <v/>
      </c>
      <c r="G616" s="132" t="str">
        <f t="shared" ca="1" si="65"/>
        <v/>
      </c>
      <c r="H616" s="133" t="str">
        <f t="shared" ca="1" si="66"/>
        <v/>
      </c>
      <c r="I616" s="134" t="str">
        <f t="shared" ca="1" si="67"/>
        <v/>
      </c>
      <c r="J616" s="133" t="str">
        <f t="shared" ca="1" si="68"/>
        <v/>
      </c>
      <c r="K616" s="135" t="str">
        <f t="shared" ca="1" si="69"/>
        <v/>
      </c>
      <c r="L616" s="10"/>
      <c r="M616" s="9"/>
      <c r="N616" s="9"/>
      <c r="O616" s="9"/>
    </row>
    <row r="617" spans="2:15" x14ac:dyDescent="0.3">
      <c r="B617" s="9"/>
      <c r="C617" s="10"/>
      <c r="D617" s="130" t="str">
        <f t="shared" ca="1" si="64"/>
        <v/>
      </c>
      <c r="E617" s="13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132" t="str">
        <f t="shared" ca="1" si="70"/>
        <v/>
      </c>
      <c r="G617" s="132" t="str">
        <f t="shared" ca="1" si="65"/>
        <v/>
      </c>
      <c r="H617" s="133" t="str">
        <f t="shared" ca="1" si="66"/>
        <v/>
      </c>
      <c r="I617" s="134" t="str">
        <f t="shared" ca="1" si="67"/>
        <v/>
      </c>
      <c r="J617" s="133" t="str">
        <f t="shared" ca="1" si="68"/>
        <v/>
      </c>
      <c r="K617" s="135" t="str">
        <f t="shared" ca="1" si="69"/>
        <v/>
      </c>
      <c r="L617" s="10"/>
      <c r="M617" s="9"/>
      <c r="N617" s="9"/>
      <c r="O617" s="9"/>
    </row>
    <row r="618" spans="2:15" x14ac:dyDescent="0.3">
      <c r="B618" s="9"/>
      <c r="C618" s="10"/>
      <c r="D618" s="130" t="str">
        <f t="shared" ca="1" si="64"/>
        <v/>
      </c>
      <c r="E618" s="13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132" t="str">
        <f t="shared" ca="1" si="70"/>
        <v/>
      </c>
      <c r="G618" s="132" t="str">
        <f t="shared" ca="1" si="65"/>
        <v/>
      </c>
      <c r="H618" s="133" t="str">
        <f t="shared" ca="1" si="66"/>
        <v/>
      </c>
      <c r="I618" s="134" t="str">
        <f t="shared" ca="1" si="67"/>
        <v/>
      </c>
      <c r="J618" s="133" t="str">
        <f t="shared" ca="1" si="68"/>
        <v/>
      </c>
      <c r="K618" s="135" t="str">
        <f t="shared" ca="1" si="69"/>
        <v/>
      </c>
      <c r="L618" s="10"/>
      <c r="M618" s="9"/>
      <c r="N618" s="9"/>
      <c r="O618" s="9"/>
    </row>
    <row r="619" spans="2:15" x14ac:dyDescent="0.3">
      <c r="B619" s="9"/>
      <c r="C619" s="10"/>
      <c r="D619" s="130" t="str">
        <f t="shared" ca="1" si="64"/>
        <v/>
      </c>
      <c r="E619" s="13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132" t="str">
        <f t="shared" ca="1" si="70"/>
        <v/>
      </c>
      <c r="G619" s="132" t="str">
        <f t="shared" ca="1" si="65"/>
        <v/>
      </c>
      <c r="H619" s="133" t="str">
        <f t="shared" ca="1" si="66"/>
        <v/>
      </c>
      <c r="I619" s="134" t="str">
        <f t="shared" ca="1" si="67"/>
        <v/>
      </c>
      <c r="J619" s="133" t="str">
        <f t="shared" ca="1" si="68"/>
        <v/>
      </c>
      <c r="K619" s="135" t="str">
        <f t="shared" ca="1" si="69"/>
        <v/>
      </c>
      <c r="L619" s="10"/>
      <c r="M619" s="9"/>
      <c r="N619" s="9"/>
      <c r="O619" s="9"/>
    </row>
    <row r="620" spans="2:15" x14ac:dyDescent="0.3">
      <c r="B620" s="9"/>
      <c r="C620" s="10"/>
      <c r="D620" s="130" t="str">
        <f t="shared" ca="1" si="64"/>
        <v/>
      </c>
      <c r="E620" s="13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132" t="str">
        <f t="shared" ca="1" si="70"/>
        <v/>
      </c>
      <c r="G620" s="132" t="str">
        <f t="shared" ca="1" si="65"/>
        <v/>
      </c>
      <c r="H620" s="133" t="str">
        <f t="shared" ca="1" si="66"/>
        <v/>
      </c>
      <c r="I620" s="134" t="str">
        <f t="shared" ca="1" si="67"/>
        <v/>
      </c>
      <c r="J620" s="133" t="str">
        <f t="shared" ca="1" si="68"/>
        <v/>
      </c>
      <c r="K620" s="135" t="str">
        <f t="shared" ca="1" si="69"/>
        <v/>
      </c>
      <c r="L620" s="10"/>
      <c r="M620" s="9"/>
      <c r="N620" s="9"/>
      <c r="O620" s="9"/>
    </row>
    <row r="621" spans="2:15" x14ac:dyDescent="0.3">
      <c r="B621" s="9"/>
      <c r="C621" s="10"/>
      <c r="D621" s="130" t="str">
        <f t="shared" ca="1" si="64"/>
        <v/>
      </c>
      <c r="E621" s="13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132" t="str">
        <f t="shared" ca="1" si="70"/>
        <v/>
      </c>
      <c r="G621" s="132" t="str">
        <f t="shared" ca="1" si="65"/>
        <v/>
      </c>
      <c r="H621" s="133" t="str">
        <f t="shared" ca="1" si="66"/>
        <v/>
      </c>
      <c r="I621" s="134" t="str">
        <f t="shared" ca="1" si="67"/>
        <v/>
      </c>
      <c r="J621" s="133" t="str">
        <f t="shared" ca="1" si="68"/>
        <v/>
      </c>
      <c r="K621" s="135" t="str">
        <f t="shared" ca="1" si="69"/>
        <v/>
      </c>
      <c r="L621" s="10"/>
      <c r="M621" s="9"/>
      <c r="N621" s="9"/>
      <c r="O621" s="9"/>
    </row>
    <row r="622" spans="2:15" x14ac:dyDescent="0.3">
      <c r="B622" s="9"/>
      <c r="C622" s="10"/>
      <c r="D622" s="130" t="str">
        <f t="shared" ca="1" si="64"/>
        <v/>
      </c>
      <c r="E622" s="13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132" t="str">
        <f t="shared" ca="1" si="70"/>
        <v/>
      </c>
      <c r="G622" s="132" t="str">
        <f t="shared" ca="1" si="65"/>
        <v/>
      </c>
      <c r="H622" s="133" t="str">
        <f t="shared" ca="1" si="66"/>
        <v/>
      </c>
      <c r="I622" s="134" t="str">
        <f t="shared" ca="1" si="67"/>
        <v/>
      </c>
      <c r="J622" s="133" t="str">
        <f t="shared" ca="1" si="68"/>
        <v/>
      </c>
      <c r="K622" s="135" t="str">
        <f t="shared" ca="1" si="69"/>
        <v/>
      </c>
      <c r="L622" s="10"/>
      <c r="M622" s="9"/>
      <c r="N622" s="9"/>
      <c r="O622" s="9"/>
    </row>
    <row r="623" spans="2:15" x14ac:dyDescent="0.3">
      <c r="B623" s="9"/>
      <c r="C623" s="10"/>
      <c r="D623" s="130" t="str">
        <f t="shared" ca="1" si="64"/>
        <v/>
      </c>
      <c r="E623" s="13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132" t="str">
        <f t="shared" ca="1" si="70"/>
        <v/>
      </c>
      <c r="G623" s="132" t="str">
        <f t="shared" ca="1" si="65"/>
        <v/>
      </c>
      <c r="H623" s="133" t="str">
        <f t="shared" ca="1" si="66"/>
        <v/>
      </c>
      <c r="I623" s="134" t="str">
        <f t="shared" ca="1" si="67"/>
        <v/>
      </c>
      <c r="J623" s="133" t="str">
        <f t="shared" ca="1" si="68"/>
        <v/>
      </c>
      <c r="K623" s="135" t="str">
        <f t="shared" ca="1" si="69"/>
        <v/>
      </c>
      <c r="L623" s="10"/>
      <c r="M623" s="9"/>
      <c r="N623" s="9"/>
      <c r="O623" s="9"/>
    </row>
    <row r="624" spans="2:15" x14ac:dyDescent="0.3">
      <c r="B624" s="9"/>
      <c r="C624" s="10"/>
      <c r="D624" s="130" t="str">
        <f t="shared" ca="1" si="64"/>
        <v/>
      </c>
      <c r="E624" s="13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132" t="str">
        <f t="shared" ca="1" si="70"/>
        <v/>
      </c>
      <c r="G624" s="132" t="str">
        <f t="shared" ca="1" si="65"/>
        <v/>
      </c>
      <c r="H624" s="133" t="str">
        <f t="shared" ca="1" si="66"/>
        <v/>
      </c>
      <c r="I624" s="134" t="str">
        <f t="shared" ca="1" si="67"/>
        <v/>
      </c>
      <c r="J624" s="133" t="str">
        <f t="shared" ca="1" si="68"/>
        <v/>
      </c>
      <c r="K624" s="135" t="str">
        <f t="shared" ca="1" si="69"/>
        <v/>
      </c>
      <c r="L624" s="10"/>
      <c r="M624" s="9"/>
      <c r="N624" s="9"/>
      <c r="O624" s="9"/>
    </row>
    <row r="625" spans="2:15" x14ac:dyDescent="0.3">
      <c r="B625" s="9"/>
      <c r="C625" s="10"/>
      <c r="D625" s="130" t="str">
        <f t="shared" ca="1" si="64"/>
        <v/>
      </c>
      <c r="E625" s="13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132" t="str">
        <f t="shared" ca="1" si="70"/>
        <v/>
      </c>
      <c r="G625" s="132" t="str">
        <f t="shared" ca="1" si="65"/>
        <v/>
      </c>
      <c r="H625" s="133" t="str">
        <f t="shared" ca="1" si="66"/>
        <v/>
      </c>
      <c r="I625" s="134" t="str">
        <f t="shared" ca="1" si="67"/>
        <v/>
      </c>
      <c r="J625" s="133" t="str">
        <f t="shared" ca="1" si="68"/>
        <v/>
      </c>
      <c r="K625" s="135" t="str">
        <f t="shared" ca="1" si="69"/>
        <v/>
      </c>
      <c r="L625" s="10"/>
      <c r="M625" s="9"/>
      <c r="N625" s="9"/>
      <c r="O625" s="9"/>
    </row>
    <row r="626" spans="2:15" x14ac:dyDescent="0.3">
      <c r="B626" s="9"/>
      <c r="C626" s="10"/>
      <c r="D626" s="130" t="str">
        <f t="shared" ca="1" si="64"/>
        <v/>
      </c>
      <c r="E626" s="13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132" t="str">
        <f t="shared" ca="1" si="70"/>
        <v/>
      </c>
      <c r="G626" s="132" t="str">
        <f t="shared" ca="1" si="65"/>
        <v/>
      </c>
      <c r="H626" s="133" t="str">
        <f t="shared" ca="1" si="66"/>
        <v/>
      </c>
      <c r="I626" s="134" t="str">
        <f t="shared" ca="1" si="67"/>
        <v/>
      </c>
      <c r="J626" s="133" t="str">
        <f t="shared" ca="1" si="68"/>
        <v/>
      </c>
      <c r="K626" s="135" t="str">
        <f t="shared" ca="1" si="69"/>
        <v/>
      </c>
      <c r="L626" s="10"/>
      <c r="M626" s="9"/>
      <c r="N626" s="9"/>
      <c r="O626" s="9"/>
    </row>
    <row r="627" spans="2:15" x14ac:dyDescent="0.3">
      <c r="B627" s="9"/>
      <c r="C627" s="10"/>
      <c r="D627" s="130" t="str">
        <f t="shared" ca="1" si="64"/>
        <v/>
      </c>
      <c r="E627" s="13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132" t="str">
        <f t="shared" ca="1" si="70"/>
        <v/>
      </c>
      <c r="G627" s="132" t="str">
        <f t="shared" ca="1" si="65"/>
        <v/>
      </c>
      <c r="H627" s="133" t="str">
        <f t="shared" ca="1" si="66"/>
        <v/>
      </c>
      <c r="I627" s="134" t="str">
        <f t="shared" ca="1" si="67"/>
        <v/>
      </c>
      <c r="J627" s="133" t="str">
        <f t="shared" ca="1" si="68"/>
        <v/>
      </c>
      <c r="K627" s="135" t="str">
        <f t="shared" ca="1" si="69"/>
        <v/>
      </c>
      <c r="L627" s="10"/>
      <c r="M627" s="9"/>
      <c r="N627" s="9"/>
      <c r="O627" s="9"/>
    </row>
    <row r="628" spans="2:15" x14ac:dyDescent="0.3">
      <c r="B628" s="9"/>
      <c r="C628" s="10"/>
      <c r="D628" s="130" t="str">
        <f t="shared" ca="1" si="64"/>
        <v/>
      </c>
      <c r="E628" s="13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132" t="str">
        <f t="shared" ca="1" si="70"/>
        <v/>
      </c>
      <c r="G628" s="132" t="str">
        <f t="shared" ca="1" si="65"/>
        <v/>
      </c>
      <c r="H628" s="133" t="str">
        <f t="shared" ca="1" si="66"/>
        <v/>
      </c>
      <c r="I628" s="134" t="str">
        <f t="shared" ca="1" si="67"/>
        <v/>
      </c>
      <c r="J628" s="133" t="str">
        <f t="shared" ca="1" si="68"/>
        <v/>
      </c>
      <c r="K628" s="135" t="str">
        <f t="shared" ca="1" si="69"/>
        <v/>
      </c>
      <c r="L628" s="10"/>
      <c r="M628" s="9"/>
      <c r="N628" s="9"/>
      <c r="O628" s="9"/>
    </row>
    <row r="629" spans="2:15" x14ac:dyDescent="0.3">
      <c r="B629" s="9"/>
      <c r="C629" s="10"/>
      <c r="D629" s="130" t="str">
        <f t="shared" ca="1" si="64"/>
        <v/>
      </c>
      <c r="E629" s="13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132" t="str">
        <f t="shared" ca="1" si="70"/>
        <v/>
      </c>
      <c r="G629" s="132" t="str">
        <f t="shared" ca="1" si="65"/>
        <v/>
      </c>
      <c r="H629" s="133" t="str">
        <f t="shared" ca="1" si="66"/>
        <v/>
      </c>
      <c r="I629" s="134" t="str">
        <f t="shared" ca="1" si="67"/>
        <v/>
      </c>
      <c r="J629" s="133" t="str">
        <f t="shared" ca="1" si="68"/>
        <v/>
      </c>
      <c r="K629" s="135" t="str">
        <f t="shared" ca="1" si="69"/>
        <v/>
      </c>
      <c r="L629" s="10"/>
      <c r="M629" s="9"/>
      <c r="N629" s="9"/>
      <c r="O629" s="9"/>
    </row>
    <row r="630" spans="2:15" x14ac:dyDescent="0.3">
      <c r="B630" s="9"/>
      <c r="C630" s="10"/>
      <c r="D630" s="130" t="str">
        <f t="shared" ca="1" si="64"/>
        <v/>
      </c>
      <c r="E630" s="13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132" t="str">
        <f t="shared" ca="1" si="70"/>
        <v/>
      </c>
      <c r="G630" s="132" t="str">
        <f t="shared" ca="1" si="65"/>
        <v/>
      </c>
      <c r="H630" s="133" t="str">
        <f t="shared" ca="1" si="66"/>
        <v/>
      </c>
      <c r="I630" s="134" t="str">
        <f t="shared" ca="1" si="67"/>
        <v/>
      </c>
      <c r="J630" s="133" t="str">
        <f t="shared" ca="1" si="68"/>
        <v/>
      </c>
      <c r="K630" s="135" t="str">
        <f t="shared" ca="1" si="69"/>
        <v/>
      </c>
      <c r="L630" s="10"/>
      <c r="M630" s="9"/>
      <c r="N630" s="9"/>
      <c r="O630" s="9"/>
    </row>
    <row r="631" spans="2:15" x14ac:dyDescent="0.3">
      <c r="B631" s="9"/>
      <c r="C631" s="10"/>
      <c r="D631" s="130" t="str">
        <f t="shared" ca="1" si="64"/>
        <v/>
      </c>
      <c r="E631" s="13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132" t="str">
        <f t="shared" ca="1" si="70"/>
        <v/>
      </c>
      <c r="G631" s="132" t="str">
        <f t="shared" ca="1" si="65"/>
        <v/>
      </c>
      <c r="H631" s="133" t="str">
        <f t="shared" ca="1" si="66"/>
        <v/>
      </c>
      <c r="I631" s="134" t="str">
        <f t="shared" ca="1" si="67"/>
        <v/>
      </c>
      <c r="J631" s="133" t="str">
        <f t="shared" ca="1" si="68"/>
        <v/>
      </c>
      <c r="K631" s="135" t="str">
        <f t="shared" ca="1" si="69"/>
        <v/>
      </c>
      <c r="L631" s="10"/>
      <c r="M631" s="9"/>
      <c r="N631" s="9"/>
      <c r="O631" s="9"/>
    </row>
    <row r="632" spans="2:15" x14ac:dyDescent="0.3">
      <c r="B632" s="9"/>
      <c r="C632" s="10"/>
      <c r="D632" s="130" t="str">
        <f t="shared" ca="1" si="64"/>
        <v/>
      </c>
      <c r="E632" s="13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132" t="str">
        <f t="shared" ca="1" si="70"/>
        <v/>
      </c>
      <c r="G632" s="132" t="str">
        <f t="shared" ca="1" si="65"/>
        <v/>
      </c>
      <c r="H632" s="133" t="str">
        <f t="shared" ca="1" si="66"/>
        <v/>
      </c>
      <c r="I632" s="134" t="str">
        <f t="shared" ca="1" si="67"/>
        <v/>
      </c>
      <c r="J632" s="133" t="str">
        <f t="shared" ca="1" si="68"/>
        <v/>
      </c>
      <c r="K632" s="135" t="str">
        <f t="shared" ca="1" si="69"/>
        <v/>
      </c>
      <c r="L632" s="10"/>
      <c r="M632" s="9"/>
      <c r="N632" s="9"/>
      <c r="O632" s="9"/>
    </row>
    <row r="633" spans="2:15" x14ac:dyDescent="0.3">
      <c r="B633" s="9"/>
      <c r="C633" s="10"/>
      <c r="D633" s="130" t="str">
        <f t="shared" ca="1" si="64"/>
        <v/>
      </c>
      <c r="E633" s="13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132" t="str">
        <f t="shared" ca="1" si="70"/>
        <v/>
      </c>
      <c r="G633" s="132" t="str">
        <f t="shared" ca="1" si="65"/>
        <v/>
      </c>
      <c r="H633" s="133" t="str">
        <f t="shared" ca="1" si="66"/>
        <v/>
      </c>
      <c r="I633" s="134" t="str">
        <f t="shared" ca="1" si="67"/>
        <v/>
      </c>
      <c r="J633" s="133" t="str">
        <f t="shared" ca="1" si="68"/>
        <v/>
      </c>
      <c r="K633" s="135" t="str">
        <f t="shared" ca="1" si="69"/>
        <v/>
      </c>
      <c r="L633" s="10"/>
      <c r="M633" s="9"/>
      <c r="N633" s="9"/>
      <c r="O633" s="9"/>
    </row>
    <row r="634" spans="2:15" x14ac:dyDescent="0.3">
      <c r="B634" s="9"/>
      <c r="C634" s="10"/>
      <c r="D634" s="130" t="str">
        <f t="shared" ca="1" si="64"/>
        <v/>
      </c>
      <c r="E634" s="13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132" t="str">
        <f t="shared" ca="1" si="70"/>
        <v/>
      </c>
      <c r="G634" s="132" t="str">
        <f t="shared" ca="1" si="65"/>
        <v/>
      </c>
      <c r="H634" s="133" t="str">
        <f t="shared" ca="1" si="66"/>
        <v/>
      </c>
      <c r="I634" s="134" t="str">
        <f t="shared" ca="1" si="67"/>
        <v/>
      </c>
      <c r="J634" s="133" t="str">
        <f t="shared" ca="1" si="68"/>
        <v/>
      </c>
      <c r="K634" s="135" t="str">
        <f t="shared" ca="1" si="69"/>
        <v/>
      </c>
      <c r="L634" s="10"/>
      <c r="M634" s="9"/>
      <c r="N634" s="9"/>
      <c r="O634" s="9"/>
    </row>
    <row r="635" spans="2:15" x14ac:dyDescent="0.3">
      <c r="B635" s="9"/>
      <c r="C635" s="10"/>
      <c r="D635" s="130" t="str">
        <f t="shared" ca="1" si="64"/>
        <v/>
      </c>
      <c r="E635" s="13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132" t="str">
        <f t="shared" ca="1" si="70"/>
        <v/>
      </c>
      <c r="G635" s="132" t="str">
        <f t="shared" ca="1" si="65"/>
        <v/>
      </c>
      <c r="H635" s="133" t="str">
        <f t="shared" ca="1" si="66"/>
        <v/>
      </c>
      <c r="I635" s="134" t="str">
        <f t="shared" ca="1" si="67"/>
        <v/>
      </c>
      <c r="J635" s="133" t="str">
        <f t="shared" ca="1" si="68"/>
        <v/>
      </c>
      <c r="K635" s="135" t="str">
        <f t="shared" ca="1" si="69"/>
        <v/>
      </c>
      <c r="L635" s="10"/>
      <c r="M635" s="9"/>
      <c r="N635" s="9"/>
      <c r="O635" s="9"/>
    </row>
    <row r="636" spans="2:15" x14ac:dyDescent="0.3">
      <c r="B636" s="9"/>
      <c r="C636" s="10"/>
      <c r="D636" s="130" t="str">
        <f t="shared" ca="1" si="64"/>
        <v/>
      </c>
      <c r="E636" s="13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132" t="str">
        <f t="shared" ca="1" si="70"/>
        <v/>
      </c>
      <c r="G636" s="132" t="str">
        <f t="shared" ca="1" si="65"/>
        <v/>
      </c>
      <c r="H636" s="133" t="str">
        <f t="shared" ca="1" si="66"/>
        <v/>
      </c>
      <c r="I636" s="134" t="str">
        <f t="shared" ca="1" si="67"/>
        <v/>
      </c>
      <c r="J636" s="133" t="str">
        <f t="shared" ca="1" si="68"/>
        <v/>
      </c>
      <c r="K636" s="135" t="str">
        <f t="shared" ca="1" si="69"/>
        <v/>
      </c>
      <c r="L636" s="10"/>
      <c r="M636" s="9"/>
      <c r="N636" s="9"/>
      <c r="O636" s="9"/>
    </row>
    <row r="637" spans="2:15" x14ac:dyDescent="0.3">
      <c r="B637" s="9"/>
      <c r="C637" s="10"/>
      <c r="D637" s="130" t="str">
        <f t="shared" ca="1" si="64"/>
        <v/>
      </c>
      <c r="E637" s="13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132" t="str">
        <f t="shared" ca="1" si="70"/>
        <v/>
      </c>
      <c r="G637" s="132" t="str">
        <f t="shared" ca="1" si="65"/>
        <v/>
      </c>
      <c r="H637" s="133" t="str">
        <f t="shared" ca="1" si="66"/>
        <v/>
      </c>
      <c r="I637" s="134" t="str">
        <f t="shared" ca="1" si="67"/>
        <v/>
      </c>
      <c r="J637" s="133" t="str">
        <f t="shared" ca="1" si="68"/>
        <v/>
      </c>
      <c r="K637" s="135" t="str">
        <f t="shared" ca="1" si="69"/>
        <v/>
      </c>
      <c r="L637" s="10"/>
      <c r="M637" s="9"/>
      <c r="N637" s="9"/>
      <c r="O637" s="9"/>
    </row>
    <row r="638" spans="2:15" x14ac:dyDescent="0.3">
      <c r="B638" s="9"/>
      <c r="C638" s="10"/>
      <c r="D638" s="130" t="str">
        <f t="shared" ca="1" si="64"/>
        <v/>
      </c>
      <c r="E638" s="13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132" t="str">
        <f t="shared" ca="1" si="70"/>
        <v/>
      </c>
      <c r="G638" s="132" t="str">
        <f t="shared" ca="1" si="65"/>
        <v/>
      </c>
      <c r="H638" s="133" t="str">
        <f t="shared" ca="1" si="66"/>
        <v/>
      </c>
      <c r="I638" s="134" t="str">
        <f t="shared" ca="1" si="67"/>
        <v/>
      </c>
      <c r="J638" s="133" t="str">
        <f t="shared" ca="1" si="68"/>
        <v/>
      </c>
      <c r="K638" s="135" t="str">
        <f t="shared" ca="1" si="69"/>
        <v/>
      </c>
      <c r="L638" s="10"/>
      <c r="M638" s="9"/>
      <c r="N638" s="9"/>
      <c r="O638" s="9"/>
    </row>
    <row r="639" spans="2:15" x14ac:dyDescent="0.3">
      <c r="B639" s="9"/>
      <c r="C639" s="10"/>
      <c r="D639" s="130" t="str">
        <f t="shared" ca="1" si="64"/>
        <v/>
      </c>
      <c r="E639" s="13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132" t="str">
        <f t="shared" ca="1" si="70"/>
        <v/>
      </c>
      <c r="G639" s="132" t="str">
        <f t="shared" ca="1" si="65"/>
        <v/>
      </c>
      <c r="H639" s="133" t="str">
        <f t="shared" ca="1" si="66"/>
        <v/>
      </c>
      <c r="I639" s="134" t="str">
        <f t="shared" ca="1" si="67"/>
        <v/>
      </c>
      <c r="J639" s="133" t="str">
        <f t="shared" ca="1" si="68"/>
        <v/>
      </c>
      <c r="K639" s="135" t="str">
        <f t="shared" ca="1" si="69"/>
        <v/>
      </c>
      <c r="L639" s="10"/>
      <c r="M639" s="9"/>
      <c r="N639" s="9"/>
      <c r="O639" s="9"/>
    </row>
    <row r="640" spans="2:15" x14ac:dyDescent="0.3">
      <c r="B640" s="9"/>
      <c r="C640" s="10"/>
      <c r="D640" s="130" t="str">
        <f t="shared" ca="1" si="64"/>
        <v/>
      </c>
      <c r="E640" s="13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132" t="str">
        <f t="shared" ca="1" si="70"/>
        <v/>
      </c>
      <c r="G640" s="132" t="str">
        <f t="shared" ca="1" si="65"/>
        <v/>
      </c>
      <c r="H640" s="133" t="str">
        <f t="shared" ca="1" si="66"/>
        <v/>
      </c>
      <c r="I640" s="134" t="str">
        <f t="shared" ca="1" si="67"/>
        <v/>
      </c>
      <c r="J640" s="133" t="str">
        <f t="shared" ca="1" si="68"/>
        <v/>
      </c>
      <c r="K640" s="135" t="str">
        <f t="shared" ca="1" si="69"/>
        <v/>
      </c>
      <c r="L640" s="10"/>
      <c r="M640" s="9"/>
      <c r="N640" s="9"/>
      <c r="O640" s="9"/>
    </row>
    <row r="641" spans="2:15" x14ac:dyDescent="0.3">
      <c r="B641" s="9"/>
      <c r="C641" s="10"/>
      <c r="D641" s="130" t="str">
        <f t="shared" ca="1" si="64"/>
        <v/>
      </c>
      <c r="E641" s="13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132" t="str">
        <f t="shared" ca="1" si="70"/>
        <v/>
      </c>
      <c r="G641" s="132" t="str">
        <f t="shared" ca="1" si="65"/>
        <v/>
      </c>
      <c r="H641" s="133" t="str">
        <f t="shared" ca="1" si="66"/>
        <v/>
      </c>
      <c r="I641" s="134" t="str">
        <f t="shared" ca="1" si="67"/>
        <v/>
      </c>
      <c r="J641" s="133" t="str">
        <f t="shared" ca="1" si="68"/>
        <v/>
      </c>
      <c r="K641" s="135" t="str">
        <f t="shared" ca="1" si="69"/>
        <v/>
      </c>
      <c r="L641" s="10"/>
      <c r="M641" s="9"/>
      <c r="N641" s="9"/>
      <c r="O641" s="9"/>
    </row>
    <row r="642" spans="2:15" x14ac:dyDescent="0.3">
      <c r="B642" s="9"/>
      <c r="C642" s="10"/>
      <c r="D642" s="130" t="str">
        <f t="shared" ca="1" si="64"/>
        <v/>
      </c>
      <c r="E642" s="13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132" t="str">
        <f t="shared" ca="1" si="70"/>
        <v/>
      </c>
      <c r="G642" s="132" t="str">
        <f t="shared" ca="1" si="65"/>
        <v/>
      </c>
      <c r="H642" s="133" t="str">
        <f t="shared" ca="1" si="66"/>
        <v/>
      </c>
      <c r="I642" s="134" t="str">
        <f t="shared" ca="1" si="67"/>
        <v/>
      </c>
      <c r="J642" s="133" t="str">
        <f t="shared" ca="1" si="68"/>
        <v/>
      </c>
      <c r="K642" s="135" t="str">
        <f t="shared" ca="1" si="69"/>
        <v/>
      </c>
      <c r="L642" s="10"/>
      <c r="M642" s="9"/>
      <c r="N642" s="9"/>
      <c r="O642" s="9"/>
    </row>
    <row r="643" spans="2:15" x14ac:dyDescent="0.3">
      <c r="B643" s="9"/>
      <c r="C643" s="10"/>
      <c r="D643" s="130" t="str">
        <f t="shared" ca="1" si="64"/>
        <v/>
      </c>
      <c r="E643" s="13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132" t="str">
        <f t="shared" ca="1" si="70"/>
        <v/>
      </c>
      <c r="G643" s="132" t="str">
        <f t="shared" ca="1" si="65"/>
        <v/>
      </c>
      <c r="H643" s="133" t="str">
        <f t="shared" ca="1" si="66"/>
        <v/>
      </c>
      <c r="I643" s="134" t="str">
        <f t="shared" ca="1" si="67"/>
        <v/>
      </c>
      <c r="J643" s="133" t="str">
        <f t="shared" ca="1" si="68"/>
        <v/>
      </c>
      <c r="K643" s="135" t="str">
        <f t="shared" ca="1" si="69"/>
        <v/>
      </c>
      <c r="L643" s="10"/>
      <c r="M643" s="9"/>
      <c r="N643" s="9"/>
      <c r="O643" s="9"/>
    </row>
    <row r="644" spans="2:15" x14ac:dyDescent="0.3">
      <c r="B644" s="9"/>
      <c r="C644" s="10"/>
      <c r="D644" s="130" t="str">
        <f t="shared" ca="1" si="64"/>
        <v/>
      </c>
      <c r="E644" s="13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132" t="str">
        <f t="shared" ca="1" si="70"/>
        <v/>
      </c>
      <c r="G644" s="132" t="str">
        <f t="shared" ca="1" si="65"/>
        <v/>
      </c>
      <c r="H644" s="133" t="str">
        <f t="shared" ca="1" si="66"/>
        <v/>
      </c>
      <c r="I644" s="134" t="str">
        <f t="shared" ca="1" si="67"/>
        <v/>
      </c>
      <c r="J644" s="133" t="str">
        <f t="shared" ca="1" si="68"/>
        <v/>
      </c>
      <c r="K644" s="135" t="str">
        <f t="shared" ca="1" si="69"/>
        <v/>
      </c>
      <c r="L644" s="10"/>
      <c r="M644" s="9"/>
      <c r="N644" s="9"/>
      <c r="O644" s="9"/>
    </row>
    <row r="645" spans="2:15" x14ac:dyDescent="0.3">
      <c r="B645" s="9"/>
      <c r="C645" s="10"/>
      <c r="D645" s="130" t="str">
        <f t="shared" ca="1" si="64"/>
        <v/>
      </c>
      <c r="E645" s="13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132" t="str">
        <f t="shared" ca="1" si="70"/>
        <v/>
      </c>
      <c r="G645" s="132" t="str">
        <f t="shared" ca="1" si="65"/>
        <v/>
      </c>
      <c r="H645" s="133" t="str">
        <f t="shared" ca="1" si="66"/>
        <v/>
      </c>
      <c r="I645" s="134" t="str">
        <f t="shared" ca="1" si="67"/>
        <v/>
      </c>
      <c r="J645" s="133" t="str">
        <f t="shared" ca="1" si="68"/>
        <v/>
      </c>
      <c r="K645" s="135" t="str">
        <f t="shared" ca="1" si="69"/>
        <v/>
      </c>
      <c r="L645" s="10"/>
      <c r="M645" s="9"/>
      <c r="N645" s="9"/>
      <c r="O645" s="9"/>
    </row>
    <row r="646" spans="2:15" x14ac:dyDescent="0.3">
      <c r="B646" s="9"/>
      <c r="C646" s="10"/>
      <c r="D646" s="130" t="str">
        <f t="shared" ca="1" si="64"/>
        <v/>
      </c>
      <c r="E646" s="13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132" t="str">
        <f t="shared" ca="1" si="70"/>
        <v/>
      </c>
      <c r="G646" s="132" t="str">
        <f t="shared" ca="1" si="65"/>
        <v/>
      </c>
      <c r="H646" s="133" t="str">
        <f t="shared" ca="1" si="66"/>
        <v/>
      </c>
      <c r="I646" s="134" t="str">
        <f t="shared" ca="1" si="67"/>
        <v/>
      </c>
      <c r="J646" s="133" t="str">
        <f t="shared" ca="1" si="68"/>
        <v/>
      </c>
      <c r="K646" s="135" t="str">
        <f t="shared" ca="1" si="69"/>
        <v/>
      </c>
      <c r="L646" s="10"/>
      <c r="M646" s="9"/>
      <c r="N646" s="9"/>
      <c r="O646" s="9"/>
    </row>
    <row r="647" spans="2:15" x14ac:dyDescent="0.3">
      <c r="B647" s="9"/>
      <c r="C647" s="10"/>
      <c r="D647" s="130" t="str">
        <f t="shared" ca="1" si="64"/>
        <v/>
      </c>
      <c r="E647" s="13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132" t="str">
        <f t="shared" ca="1" si="70"/>
        <v/>
      </c>
      <c r="G647" s="132" t="str">
        <f t="shared" ca="1" si="65"/>
        <v/>
      </c>
      <c r="H647" s="133" t="str">
        <f t="shared" ca="1" si="66"/>
        <v/>
      </c>
      <c r="I647" s="134" t="str">
        <f t="shared" ca="1" si="67"/>
        <v/>
      </c>
      <c r="J647" s="133" t="str">
        <f t="shared" ca="1" si="68"/>
        <v/>
      </c>
      <c r="K647" s="135" t="str">
        <f t="shared" ca="1" si="69"/>
        <v/>
      </c>
      <c r="L647" s="10"/>
      <c r="M647" s="9"/>
      <c r="N647" s="9"/>
      <c r="O647" s="9"/>
    </row>
    <row r="648" spans="2:15" x14ac:dyDescent="0.3">
      <c r="B648" s="9"/>
      <c r="C648" s="10"/>
      <c r="D648" s="130" t="str">
        <f t="shared" ca="1" si="64"/>
        <v/>
      </c>
      <c r="E648" s="13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132" t="str">
        <f t="shared" ca="1" si="70"/>
        <v/>
      </c>
      <c r="G648" s="132" t="str">
        <f t="shared" ca="1" si="65"/>
        <v/>
      </c>
      <c r="H648" s="133" t="str">
        <f t="shared" ca="1" si="66"/>
        <v/>
      </c>
      <c r="I648" s="134" t="str">
        <f t="shared" ca="1" si="67"/>
        <v/>
      </c>
      <c r="J648" s="133" t="str">
        <f t="shared" ca="1" si="68"/>
        <v/>
      </c>
      <c r="K648" s="135" t="str">
        <f t="shared" ca="1" si="69"/>
        <v/>
      </c>
      <c r="L648" s="10"/>
      <c r="M648" s="9"/>
      <c r="N648" s="9"/>
      <c r="O648" s="9"/>
    </row>
    <row r="649" spans="2:15" x14ac:dyDescent="0.3">
      <c r="B649" s="9"/>
      <c r="C649" s="10"/>
      <c r="D649" s="130" t="str">
        <f t="shared" ca="1" si="64"/>
        <v/>
      </c>
      <c r="E649" s="13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132" t="str">
        <f t="shared" ca="1" si="70"/>
        <v/>
      </c>
      <c r="G649" s="132" t="str">
        <f t="shared" ca="1" si="65"/>
        <v/>
      </c>
      <c r="H649" s="133" t="str">
        <f t="shared" ca="1" si="66"/>
        <v/>
      </c>
      <c r="I649" s="134" t="str">
        <f t="shared" ca="1" si="67"/>
        <v/>
      </c>
      <c r="J649" s="133" t="str">
        <f t="shared" ca="1" si="68"/>
        <v/>
      </c>
      <c r="K649" s="135" t="str">
        <f t="shared" ca="1" si="69"/>
        <v/>
      </c>
      <c r="L649" s="10"/>
      <c r="M649" s="9"/>
      <c r="N649" s="9"/>
      <c r="O649" s="9"/>
    </row>
    <row r="650" spans="2:15" x14ac:dyDescent="0.3">
      <c r="B650" s="9"/>
      <c r="C650" s="10"/>
      <c r="D650" s="130" t="str">
        <f t="shared" ca="1" si="64"/>
        <v/>
      </c>
      <c r="E650" s="13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132" t="str">
        <f t="shared" ca="1" si="70"/>
        <v/>
      </c>
      <c r="G650" s="132" t="str">
        <f t="shared" ca="1" si="65"/>
        <v/>
      </c>
      <c r="H650" s="133" t="str">
        <f t="shared" ca="1" si="66"/>
        <v/>
      </c>
      <c r="I650" s="134" t="str">
        <f t="shared" ca="1" si="67"/>
        <v/>
      </c>
      <c r="J650" s="133" t="str">
        <f t="shared" ca="1" si="68"/>
        <v/>
      </c>
      <c r="K650" s="135" t="str">
        <f t="shared" ca="1" si="69"/>
        <v/>
      </c>
      <c r="L650" s="10"/>
      <c r="M650" s="9"/>
      <c r="N650" s="9"/>
      <c r="O650" s="9"/>
    </row>
    <row r="651" spans="2:15" x14ac:dyDescent="0.3">
      <c r="B651" s="9"/>
      <c r="C651" s="10"/>
      <c r="D651" s="130" t="str">
        <f t="shared" ca="1" si="64"/>
        <v/>
      </c>
      <c r="E651" s="13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132" t="str">
        <f t="shared" ca="1" si="70"/>
        <v/>
      </c>
      <c r="G651" s="132" t="str">
        <f t="shared" ca="1" si="65"/>
        <v/>
      </c>
      <c r="H651" s="133" t="str">
        <f t="shared" ca="1" si="66"/>
        <v/>
      </c>
      <c r="I651" s="134" t="str">
        <f t="shared" ca="1" si="67"/>
        <v/>
      </c>
      <c r="J651" s="133" t="str">
        <f t="shared" ca="1" si="68"/>
        <v/>
      </c>
      <c r="K651" s="135" t="str">
        <f t="shared" ca="1" si="69"/>
        <v/>
      </c>
      <c r="L651" s="10"/>
      <c r="M651" s="9"/>
      <c r="N651" s="9"/>
      <c r="O651" s="9"/>
    </row>
    <row r="652" spans="2:15" x14ac:dyDescent="0.3">
      <c r="B652" s="9"/>
      <c r="C652" s="10"/>
      <c r="D652" s="130" t="str">
        <f t="shared" ca="1" si="64"/>
        <v/>
      </c>
      <c r="E652" s="13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132" t="str">
        <f t="shared" ca="1" si="70"/>
        <v/>
      </c>
      <c r="G652" s="132" t="str">
        <f t="shared" ca="1" si="65"/>
        <v/>
      </c>
      <c r="H652" s="133" t="str">
        <f t="shared" ca="1" si="66"/>
        <v/>
      </c>
      <c r="I652" s="134" t="str">
        <f t="shared" ca="1" si="67"/>
        <v/>
      </c>
      <c r="J652" s="133" t="str">
        <f t="shared" ca="1" si="68"/>
        <v/>
      </c>
      <c r="K652" s="135" t="str">
        <f t="shared" ca="1" si="69"/>
        <v/>
      </c>
      <c r="L652" s="10"/>
      <c r="M652" s="9"/>
      <c r="N652" s="9"/>
      <c r="O652" s="9"/>
    </row>
    <row r="653" spans="2:15" x14ac:dyDescent="0.3">
      <c r="B653" s="9"/>
      <c r="C653" s="10"/>
      <c r="D653" s="130" t="str">
        <f t="shared" ca="1" si="64"/>
        <v/>
      </c>
      <c r="E653" s="13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132" t="str">
        <f t="shared" ca="1" si="70"/>
        <v/>
      </c>
      <c r="G653" s="132" t="str">
        <f t="shared" ca="1" si="65"/>
        <v/>
      </c>
      <c r="H653" s="133" t="str">
        <f t="shared" ca="1" si="66"/>
        <v/>
      </c>
      <c r="I653" s="134" t="str">
        <f t="shared" ca="1" si="67"/>
        <v/>
      </c>
      <c r="J653" s="133" t="str">
        <f t="shared" ca="1" si="68"/>
        <v/>
      </c>
      <c r="K653" s="135" t="str">
        <f t="shared" ca="1" si="69"/>
        <v/>
      </c>
      <c r="L653" s="10"/>
      <c r="M653" s="9"/>
      <c r="N653" s="9"/>
      <c r="O653" s="9"/>
    </row>
    <row r="654" spans="2:15" x14ac:dyDescent="0.3">
      <c r="B654" s="9"/>
      <c r="C654" s="10"/>
      <c r="D654" s="130" t="str">
        <f t="shared" ca="1" si="64"/>
        <v/>
      </c>
      <c r="E654" s="13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132" t="str">
        <f t="shared" ca="1" si="70"/>
        <v/>
      </c>
      <c r="G654" s="132" t="str">
        <f t="shared" ca="1" si="65"/>
        <v/>
      </c>
      <c r="H654" s="133" t="str">
        <f t="shared" ca="1" si="66"/>
        <v/>
      </c>
      <c r="I654" s="134" t="str">
        <f t="shared" ca="1" si="67"/>
        <v/>
      </c>
      <c r="J654" s="133" t="str">
        <f t="shared" ca="1" si="68"/>
        <v/>
      </c>
      <c r="K654" s="135" t="str">
        <f t="shared" ca="1" si="69"/>
        <v/>
      </c>
      <c r="L654" s="10"/>
      <c r="M654" s="9"/>
      <c r="N654" s="9"/>
      <c r="O654" s="9"/>
    </row>
    <row r="655" spans="2:15" x14ac:dyDescent="0.3">
      <c r="B655" s="9"/>
      <c r="C655" s="10"/>
      <c r="D655" s="130" t="str">
        <f t="shared" ca="1" si="64"/>
        <v/>
      </c>
      <c r="E655" s="13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132" t="str">
        <f t="shared" ca="1" si="70"/>
        <v/>
      </c>
      <c r="G655" s="132" t="str">
        <f t="shared" ca="1" si="65"/>
        <v/>
      </c>
      <c r="H655" s="133" t="str">
        <f t="shared" ca="1" si="66"/>
        <v/>
      </c>
      <c r="I655" s="134" t="str">
        <f t="shared" ca="1" si="67"/>
        <v/>
      </c>
      <c r="J655" s="133" t="str">
        <f t="shared" ca="1" si="68"/>
        <v/>
      </c>
      <c r="K655" s="135" t="str">
        <f t="shared" ca="1" si="69"/>
        <v/>
      </c>
      <c r="L655" s="10"/>
      <c r="M655" s="9"/>
      <c r="N655" s="9"/>
      <c r="O655" s="9"/>
    </row>
    <row r="656" spans="2:15" x14ac:dyDescent="0.3">
      <c r="B656" s="9"/>
      <c r="C656" s="10"/>
      <c r="D656" s="130" t="str">
        <f t="shared" ca="1" si="64"/>
        <v/>
      </c>
      <c r="E656" s="13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132" t="str">
        <f t="shared" ca="1" si="70"/>
        <v/>
      </c>
      <c r="G656" s="132" t="str">
        <f t="shared" ca="1" si="65"/>
        <v/>
      </c>
      <c r="H656" s="133" t="str">
        <f t="shared" ca="1" si="66"/>
        <v/>
      </c>
      <c r="I656" s="134" t="str">
        <f t="shared" ca="1" si="67"/>
        <v/>
      </c>
      <c r="J656" s="133" t="str">
        <f t="shared" ca="1" si="68"/>
        <v/>
      </c>
      <c r="K656" s="135" t="str">
        <f t="shared" ca="1" si="69"/>
        <v/>
      </c>
      <c r="L656" s="10"/>
      <c r="M656" s="9"/>
      <c r="N656" s="9"/>
      <c r="O656" s="9"/>
    </row>
    <row r="657" spans="2:15" x14ac:dyDescent="0.3">
      <c r="B657" s="9"/>
      <c r="C657" s="10"/>
      <c r="D657" s="130" t="str">
        <f t="shared" ca="1" si="64"/>
        <v/>
      </c>
      <c r="E657" s="13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132" t="str">
        <f t="shared" ca="1" si="70"/>
        <v/>
      </c>
      <c r="G657" s="132" t="str">
        <f t="shared" ca="1" si="65"/>
        <v/>
      </c>
      <c r="H657" s="133" t="str">
        <f t="shared" ca="1" si="66"/>
        <v/>
      </c>
      <c r="I657" s="134" t="str">
        <f t="shared" ca="1" si="67"/>
        <v/>
      </c>
      <c r="J657" s="133" t="str">
        <f t="shared" ca="1" si="68"/>
        <v/>
      </c>
      <c r="K657" s="135" t="str">
        <f t="shared" ca="1" si="69"/>
        <v/>
      </c>
      <c r="L657" s="10"/>
      <c r="M657" s="9"/>
      <c r="N657" s="9"/>
      <c r="O657" s="9"/>
    </row>
    <row r="658" spans="2:15" x14ac:dyDescent="0.3">
      <c r="B658" s="9"/>
      <c r="C658" s="10"/>
      <c r="D658" s="130" t="str">
        <f t="shared" ca="1" si="64"/>
        <v/>
      </c>
      <c r="E658" s="13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132" t="str">
        <f t="shared" ca="1" si="70"/>
        <v/>
      </c>
      <c r="G658" s="132" t="str">
        <f t="shared" ca="1" si="65"/>
        <v/>
      </c>
      <c r="H658" s="133" t="str">
        <f t="shared" ca="1" si="66"/>
        <v/>
      </c>
      <c r="I658" s="134" t="str">
        <f t="shared" ca="1" si="67"/>
        <v/>
      </c>
      <c r="J658" s="133" t="str">
        <f t="shared" ca="1" si="68"/>
        <v/>
      </c>
      <c r="K658" s="135" t="str">
        <f t="shared" ca="1" si="69"/>
        <v/>
      </c>
      <c r="L658" s="10"/>
      <c r="M658" s="9"/>
      <c r="N658" s="9"/>
      <c r="O658" s="9"/>
    </row>
    <row r="659" spans="2:15" x14ac:dyDescent="0.3">
      <c r="B659" s="9"/>
      <c r="C659" s="10"/>
      <c r="D659" s="130" t="str">
        <f t="shared" ca="1" si="64"/>
        <v/>
      </c>
      <c r="E659" s="13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132" t="str">
        <f t="shared" ca="1" si="70"/>
        <v/>
      </c>
      <c r="G659" s="132" t="str">
        <f t="shared" ca="1" si="65"/>
        <v/>
      </c>
      <c r="H659" s="133" t="str">
        <f t="shared" ca="1" si="66"/>
        <v/>
      </c>
      <c r="I659" s="134" t="str">
        <f t="shared" ca="1" si="67"/>
        <v/>
      </c>
      <c r="J659" s="133" t="str">
        <f t="shared" ca="1" si="68"/>
        <v/>
      </c>
      <c r="K659" s="135" t="str">
        <f t="shared" ca="1" si="69"/>
        <v/>
      </c>
      <c r="L659" s="10"/>
      <c r="M659" s="9"/>
      <c r="N659" s="9"/>
      <c r="O659" s="9"/>
    </row>
    <row r="660" spans="2:15" x14ac:dyDescent="0.3">
      <c r="B660" s="9"/>
      <c r="C660" s="10"/>
      <c r="D660" s="130" t="str">
        <f t="shared" ref="D660:D723" ca="1" si="71">IF(K659="","",IF($H$5,IF(OR(D659&gt;=$H$8,ROUND(K659,2)&lt;=0),"",D659+1),IF(OR(D659&gt;=$H$8,K659&lt;=0),"",D659+1)))</f>
        <v/>
      </c>
      <c r="E660" s="13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132" t="str">
        <f t="shared" ca="1" si="70"/>
        <v/>
      </c>
      <c r="G660" s="132" t="str">
        <f t="shared" ref="G660:G723" ca="1" si="72">IF($P$17=0,"",IF(D660&lt;&gt;"",IF(AND(D660=1,$H$4=1),0,IF($H$5,ROUND($K$5*K659,0),$K$5*K659)),""))</f>
        <v/>
      </c>
      <c r="H660" s="133" t="str">
        <f t="shared" ref="H660:H723" ca="1" si="73">IF($P$17=1,IF(D660="","",IF(I660&lt;&gt;"",F660-G660+I660,F660-G660)),"")</f>
        <v/>
      </c>
      <c r="I660" s="134" t="str">
        <f t="shared" ref="I660:I723" ca="1" si="74">IF($P$17=1,IF(J660&gt;=F660,IF(D660&lt;$K$12,IF(AND(D660&lt;&gt;"",F660+($J$19-F660)&lt;K659),(J660-F660),IF(AND(D660&lt;&gt;"",J660=F660),0,IF(D660&lt;&gt;"",0,""))),""),0),"")</f>
        <v/>
      </c>
      <c r="J660" s="133" t="str">
        <f t="shared" ref="J660:J723" ca="1" si="75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135" t="str">
        <f t="shared" ref="K660:K723" ca="1" si="76">IF($P$17=1,IF(D660&lt;&gt;"",K659-H660,""),"")</f>
        <v/>
      </c>
      <c r="L660" s="10"/>
      <c r="M660" s="9"/>
      <c r="N660" s="9"/>
      <c r="O660" s="9"/>
    </row>
    <row r="661" spans="2:15" x14ac:dyDescent="0.3">
      <c r="B661" s="9"/>
      <c r="C661" s="10"/>
      <c r="D661" s="130" t="str">
        <f t="shared" ca="1" si="71"/>
        <v/>
      </c>
      <c r="E661" s="13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132" t="str">
        <f t="shared" ref="F661:F724" ca="1" si="77">IF($P$17=1,IF(D661="","",IF($H$5,IF(OR(D661=$H$8,$K$12&gt;ROUND((1+$K$5)*K660,0),ROUND((1+$K$5)*K660,0),$K$12),IF(OR(D661=$H$8,$K$12&gt;(1+$K$5)*K660),ROUND((1+$K$5)*K660,0),$K$12)),0)),"")</f>
        <v/>
      </c>
      <c r="G661" s="132" t="str">
        <f t="shared" ca="1" si="72"/>
        <v/>
      </c>
      <c r="H661" s="133" t="str">
        <f t="shared" ca="1" si="73"/>
        <v/>
      </c>
      <c r="I661" s="134" t="str">
        <f t="shared" ca="1" si="74"/>
        <v/>
      </c>
      <c r="J661" s="133" t="str">
        <f t="shared" ca="1" si="75"/>
        <v/>
      </c>
      <c r="K661" s="135" t="str">
        <f t="shared" ca="1" si="76"/>
        <v/>
      </c>
      <c r="L661" s="10"/>
      <c r="M661" s="9"/>
      <c r="N661" s="9"/>
      <c r="O661" s="9"/>
    </row>
    <row r="662" spans="2:15" x14ac:dyDescent="0.3">
      <c r="B662" s="9"/>
      <c r="C662" s="10"/>
      <c r="D662" s="130" t="str">
        <f t="shared" ca="1" si="71"/>
        <v/>
      </c>
      <c r="E662" s="13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132" t="str">
        <f t="shared" ca="1" si="77"/>
        <v/>
      </c>
      <c r="G662" s="132" t="str">
        <f t="shared" ca="1" si="72"/>
        <v/>
      </c>
      <c r="H662" s="133" t="str">
        <f t="shared" ca="1" si="73"/>
        <v/>
      </c>
      <c r="I662" s="134" t="str">
        <f t="shared" ca="1" si="74"/>
        <v/>
      </c>
      <c r="J662" s="133" t="str">
        <f t="shared" ca="1" si="75"/>
        <v/>
      </c>
      <c r="K662" s="135" t="str">
        <f t="shared" ca="1" si="76"/>
        <v/>
      </c>
      <c r="L662" s="10"/>
      <c r="M662" s="9"/>
      <c r="N662" s="9"/>
      <c r="O662" s="9"/>
    </row>
    <row r="663" spans="2:15" x14ac:dyDescent="0.3">
      <c r="B663" s="9"/>
      <c r="C663" s="10"/>
      <c r="D663" s="130" t="str">
        <f t="shared" ca="1" si="71"/>
        <v/>
      </c>
      <c r="E663" s="13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132" t="str">
        <f t="shared" ca="1" si="77"/>
        <v/>
      </c>
      <c r="G663" s="132" t="str">
        <f t="shared" ca="1" si="72"/>
        <v/>
      </c>
      <c r="H663" s="133" t="str">
        <f t="shared" ca="1" si="73"/>
        <v/>
      </c>
      <c r="I663" s="134" t="str">
        <f t="shared" ca="1" si="74"/>
        <v/>
      </c>
      <c r="J663" s="133" t="str">
        <f t="shared" ca="1" si="75"/>
        <v/>
      </c>
      <c r="K663" s="135" t="str">
        <f t="shared" ca="1" si="76"/>
        <v/>
      </c>
      <c r="L663" s="10"/>
      <c r="M663" s="9"/>
      <c r="N663" s="9"/>
      <c r="O663" s="9"/>
    </row>
    <row r="664" spans="2:15" x14ac:dyDescent="0.3">
      <c r="B664" s="9"/>
      <c r="C664" s="10"/>
      <c r="D664" s="130" t="str">
        <f t="shared" ca="1" si="71"/>
        <v/>
      </c>
      <c r="E664" s="13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132" t="str">
        <f t="shared" ca="1" si="77"/>
        <v/>
      </c>
      <c r="G664" s="132" t="str">
        <f t="shared" ca="1" si="72"/>
        <v/>
      </c>
      <c r="H664" s="133" t="str">
        <f t="shared" ca="1" si="73"/>
        <v/>
      </c>
      <c r="I664" s="134" t="str">
        <f t="shared" ca="1" si="74"/>
        <v/>
      </c>
      <c r="J664" s="133" t="str">
        <f t="shared" ca="1" si="75"/>
        <v/>
      </c>
      <c r="K664" s="135" t="str">
        <f t="shared" ca="1" si="76"/>
        <v/>
      </c>
      <c r="L664" s="10"/>
      <c r="M664" s="9"/>
      <c r="N664" s="9"/>
      <c r="O664" s="9"/>
    </row>
    <row r="665" spans="2:15" x14ac:dyDescent="0.3">
      <c r="B665" s="9"/>
      <c r="C665" s="10"/>
      <c r="D665" s="130" t="str">
        <f t="shared" ca="1" si="71"/>
        <v/>
      </c>
      <c r="E665" s="13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132" t="str">
        <f t="shared" ca="1" si="77"/>
        <v/>
      </c>
      <c r="G665" s="132" t="str">
        <f t="shared" ca="1" si="72"/>
        <v/>
      </c>
      <c r="H665" s="133" t="str">
        <f t="shared" ca="1" si="73"/>
        <v/>
      </c>
      <c r="I665" s="134" t="str">
        <f t="shared" ca="1" si="74"/>
        <v/>
      </c>
      <c r="J665" s="133" t="str">
        <f t="shared" ca="1" si="75"/>
        <v/>
      </c>
      <c r="K665" s="135" t="str">
        <f t="shared" ca="1" si="76"/>
        <v/>
      </c>
      <c r="L665" s="10"/>
      <c r="M665" s="9"/>
      <c r="N665" s="9"/>
      <c r="O665" s="9"/>
    </row>
    <row r="666" spans="2:15" x14ac:dyDescent="0.3">
      <c r="B666" s="9"/>
      <c r="C666" s="10"/>
      <c r="D666" s="130" t="str">
        <f t="shared" ca="1" si="71"/>
        <v/>
      </c>
      <c r="E666" s="13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132" t="str">
        <f t="shared" ca="1" si="77"/>
        <v/>
      </c>
      <c r="G666" s="132" t="str">
        <f t="shared" ca="1" si="72"/>
        <v/>
      </c>
      <c r="H666" s="133" t="str">
        <f t="shared" ca="1" si="73"/>
        <v/>
      </c>
      <c r="I666" s="134" t="str">
        <f t="shared" ca="1" si="74"/>
        <v/>
      </c>
      <c r="J666" s="133" t="str">
        <f t="shared" ca="1" si="75"/>
        <v/>
      </c>
      <c r="K666" s="135" t="str">
        <f t="shared" ca="1" si="76"/>
        <v/>
      </c>
      <c r="L666" s="10"/>
      <c r="M666" s="9"/>
      <c r="N666" s="9"/>
      <c r="O666" s="9"/>
    </row>
    <row r="667" spans="2:15" x14ac:dyDescent="0.3">
      <c r="B667" s="9"/>
      <c r="C667" s="10"/>
      <c r="D667" s="130" t="str">
        <f t="shared" ca="1" si="71"/>
        <v/>
      </c>
      <c r="E667" s="13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132" t="str">
        <f t="shared" ca="1" si="77"/>
        <v/>
      </c>
      <c r="G667" s="132" t="str">
        <f t="shared" ca="1" si="72"/>
        <v/>
      </c>
      <c r="H667" s="133" t="str">
        <f t="shared" ca="1" si="73"/>
        <v/>
      </c>
      <c r="I667" s="134" t="str">
        <f t="shared" ca="1" si="74"/>
        <v/>
      </c>
      <c r="J667" s="133" t="str">
        <f t="shared" ca="1" si="75"/>
        <v/>
      </c>
      <c r="K667" s="135" t="str">
        <f t="shared" ca="1" si="76"/>
        <v/>
      </c>
      <c r="L667" s="10"/>
      <c r="M667" s="9"/>
      <c r="N667" s="9"/>
      <c r="O667" s="9"/>
    </row>
    <row r="668" spans="2:15" x14ac:dyDescent="0.3">
      <c r="B668" s="9"/>
      <c r="C668" s="10"/>
      <c r="D668" s="130" t="str">
        <f t="shared" ca="1" si="71"/>
        <v/>
      </c>
      <c r="E668" s="13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132" t="str">
        <f t="shared" ca="1" si="77"/>
        <v/>
      </c>
      <c r="G668" s="132" t="str">
        <f t="shared" ca="1" si="72"/>
        <v/>
      </c>
      <c r="H668" s="133" t="str">
        <f t="shared" ca="1" si="73"/>
        <v/>
      </c>
      <c r="I668" s="134" t="str">
        <f t="shared" ca="1" si="74"/>
        <v/>
      </c>
      <c r="J668" s="133" t="str">
        <f t="shared" ca="1" si="75"/>
        <v/>
      </c>
      <c r="K668" s="135" t="str">
        <f t="shared" ca="1" si="76"/>
        <v/>
      </c>
      <c r="L668" s="10"/>
      <c r="M668" s="9"/>
      <c r="N668" s="9"/>
      <c r="O668" s="9"/>
    </row>
    <row r="669" spans="2:15" x14ac:dyDescent="0.3">
      <c r="B669" s="9"/>
      <c r="C669" s="10"/>
      <c r="D669" s="130" t="str">
        <f t="shared" ca="1" si="71"/>
        <v/>
      </c>
      <c r="E669" s="13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132" t="str">
        <f t="shared" ca="1" si="77"/>
        <v/>
      </c>
      <c r="G669" s="132" t="str">
        <f t="shared" ca="1" si="72"/>
        <v/>
      </c>
      <c r="H669" s="133" t="str">
        <f t="shared" ca="1" si="73"/>
        <v/>
      </c>
      <c r="I669" s="134" t="str">
        <f t="shared" ca="1" si="74"/>
        <v/>
      </c>
      <c r="J669" s="133" t="str">
        <f t="shared" ca="1" si="75"/>
        <v/>
      </c>
      <c r="K669" s="135" t="str">
        <f t="shared" ca="1" si="76"/>
        <v/>
      </c>
      <c r="L669" s="10"/>
      <c r="M669" s="9"/>
      <c r="N669" s="9"/>
      <c r="O669" s="9"/>
    </row>
    <row r="670" spans="2:15" x14ac:dyDescent="0.3">
      <c r="B670" s="9"/>
      <c r="C670" s="10"/>
      <c r="D670" s="130" t="str">
        <f t="shared" ca="1" si="71"/>
        <v/>
      </c>
      <c r="E670" s="13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132" t="str">
        <f t="shared" ca="1" si="77"/>
        <v/>
      </c>
      <c r="G670" s="132" t="str">
        <f t="shared" ca="1" si="72"/>
        <v/>
      </c>
      <c r="H670" s="133" t="str">
        <f t="shared" ca="1" si="73"/>
        <v/>
      </c>
      <c r="I670" s="134" t="str">
        <f t="shared" ca="1" si="74"/>
        <v/>
      </c>
      <c r="J670" s="133" t="str">
        <f t="shared" ca="1" si="75"/>
        <v/>
      </c>
      <c r="K670" s="135" t="str">
        <f t="shared" ca="1" si="76"/>
        <v/>
      </c>
      <c r="L670" s="10"/>
      <c r="M670" s="9"/>
      <c r="N670" s="9"/>
      <c r="O670" s="9"/>
    </row>
    <row r="671" spans="2:15" x14ac:dyDescent="0.3">
      <c r="B671" s="9"/>
      <c r="C671" s="10"/>
      <c r="D671" s="130" t="str">
        <f t="shared" ca="1" si="71"/>
        <v/>
      </c>
      <c r="E671" s="13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132" t="str">
        <f t="shared" ca="1" si="77"/>
        <v/>
      </c>
      <c r="G671" s="132" t="str">
        <f t="shared" ca="1" si="72"/>
        <v/>
      </c>
      <c r="H671" s="133" t="str">
        <f t="shared" ca="1" si="73"/>
        <v/>
      </c>
      <c r="I671" s="134" t="str">
        <f t="shared" ca="1" si="74"/>
        <v/>
      </c>
      <c r="J671" s="133" t="str">
        <f t="shared" ca="1" si="75"/>
        <v/>
      </c>
      <c r="K671" s="135" t="str">
        <f t="shared" ca="1" si="76"/>
        <v/>
      </c>
      <c r="L671" s="10"/>
      <c r="M671" s="9"/>
      <c r="N671" s="9"/>
      <c r="O671" s="9"/>
    </row>
    <row r="672" spans="2:15" x14ac:dyDescent="0.3">
      <c r="B672" s="9"/>
      <c r="C672" s="10"/>
      <c r="D672" s="130" t="str">
        <f t="shared" ca="1" si="71"/>
        <v/>
      </c>
      <c r="E672" s="13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132" t="str">
        <f t="shared" ca="1" si="77"/>
        <v/>
      </c>
      <c r="G672" s="132" t="str">
        <f t="shared" ca="1" si="72"/>
        <v/>
      </c>
      <c r="H672" s="133" t="str">
        <f t="shared" ca="1" si="73"/>
        <v/>
      </c>
      <c r="I672" s="134" t="str">
        <f t="shared" ca="1" si="74"/>
        <v/>
      </c>
      <c r="J672" s="133" t="str">
        <f t="shared" ca="1" si="75"/>
        <v/>
      </c>
      <c r="K672" s="135" t="str">
        <f t="shared" ca="1" si="76"/>
        <v/>
      </c>
      <c r="L672" s="10"/>
      <c r="M672" s="9"/>
      <c r="N672" s="9"/>
      <c r="O672" s="9"/>
    </row>
    <row r="673" spans="2:15" x14ac:dyDescent="0.3">
      <c r="B673" s="9"/>
      <c r="C673" s="10"/>
      <c r="D673" s="130" t="str">
        <f t="shared" ca="1" si="71"/>
        <v/>
      </c>
      <c r="E673" s="13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132" t="str">
        <f t="shared" ca="1" si="77"/>
        <v/>
      </c>
      <c r="G673" s="132" t="str">
        <f t="shared" ca="1" si="72"/>
        <v/>
      </c>
      <c r="H673" s="133" t="str">
        <f t="shared" ca="1" si="73"/>
        <v/>
      </c>
      <c r="I673" s="134" t="str">
        <f t="shared" ca="1" si="74"/>
        <v/>
      </c>
      <c r="J673" s="133" t="str">
        <f t="shared" ca="1" si="75"/>
        <v/>
      </c>
      <c r="K673" s="135" t="str">
        <f t="shared" ca="1" si="76"/>
        <v/>
      </c>
      <c r="L673" s="10"/>
      <c r="M673" s="9"/>
      <c r="N673" s="9"/>
      <c r="O673" s="9"/>
    </row>
    <row r="674" spans="2:15" x14ac:dyDescent="0.3">
      <c r="B674" s="9"/>
      <c r="C674" s="10"/>
      <c r="D674" s="130" t="str">
        <f t="shared" ca="1" si="71"/>
        <v/>
      </c>
      <c r="E674" s="13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132" t="str">
        <f t="shared" ca="1" si="77"/>
        <v/>
      </c>
      <c r="G674" s="132" t="str">
        <f t="shared" ca="1" si="72"/>
        <v/>
      </c>
      <c r="H674" s="133" t="str">
        <f t="shared" ca="1" si="73"/>
        <v/>
      </c>
      <c r="I674" s="134" t="str">
        <f t="shared" ca="1" si="74"/>
        <v/>
      </c>
      <c r="J674" s="133" t="str">
        <f t="shared" ca="1" si="75"/>
        <v/>
      </c>
      <c r="K674" s="135" t="str">
        <f t="shared" ca="1" si="76"/>
        <v/>
      </c>
      <c r="L674" s="10"/>
      <c r="M674" s="9"/>
      <c r="N674" s="9"/>
      <c r="O674" s="9"/>
    </row>
    <row r="675" spans="2:15" x14ac:dyDescent="0.3">
      <c r="B675" s="9"/>
      <c r="C675" s="10"/>
      <c r="D675" s="130" t="str">
        <f t="shared" ca="1" si="71"/>
        <v/>
      </c>
      <c r="E675" s="13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132" t="str">
        <f t="shared" ca="1" si="77"/>
        <v/>
      </c>
      <c r="G675" s="132" t="str">
        <f t="shared" ca="1" si="72"/>
        <v/>
      </c>
      <c r="H675" s="133" t="str">
        <f t="shared" ca="1" si="73"/>
        <v/>
      </c>
      <c r="I675" s="134" t="str">
        <f t="shared" ca="1" si="74"/>
        <v/>
      </c>
      <c r="J675" s="133" t="str">
        <f t="shared" ca="1" si="75"/>
        <v/>
      </c>
      <c r="K675" s="135" t="str">
        <f t="shared" ca="1" si="76"/>
        <v/>
      </c>
      <c r="L675" s="10"/>
      <c r="M675" s="9"/>
      <c r="N675" s="9"/>
      <c r="O675" s="9"/>
    </row>
    <row r="676" spans="2:15" x14ac:dyDescent="0.3">
      <c r="B676" s="9"/>
      <c r="C676" s="10"/>
      <c r="D676" s="130" t="str">
        <f t="shared" ca="1" si="71"/>
        <v/>
      </c>
      <c r="E676" s="13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132" t="str">
        <f t="shared" ca="1" si="77"/>
        <v/>
      </c>
      <c r="G676" s="132" t="str">
        <f t="shared" ca="1" si="72"/>
        <v/>
      </c>
      <c r="H676" s="133" t="str">
        <f t="shared" ca="1" si="73"/>
        <v/>
      </c>
      <c r="I676" s="134" t="str">
        <f t="shared" ca="1" si="74"/>
        <v/>
      </c>
      <c r="J676" s="133" t="str">
        <f t="shared" ca="1" si="75"/>
        <v/>
      </c>
      <c r="K676" s="135" t="str">
        <f t="shared" ca="1" si="76"/>
        <v/>
      </c>
      <c r="L676" s="10"/>
      <c r="M676" s="9"/>
      <c r="N676" s="9"/>
      <c r="O676" s="9"/>
    </row>
    <row r="677" spans="2:15" x14ac:dyDescent="0.3">
      <c r="B677" s="9"/>
      <c r="C677" s="10"/>
      <c r="D677" s="130" t="str">
        <f t="shared" ca="1" si="71"/>
        <v/>
      </c>
      <c r="E677" s="13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132" t="str">
        <f t="shared" ca="1" si="77"/>
        <v/>
      </c>
      <c r="G677" s="132" t="str">
        <f t="shared" ca="1" si="72"/>
        <v/>
      </c>
      <c r="H677" s="133" t="str">
        <f t="shared" ca="1" si="73"/>
        <v/>
      </c>
      <c r="I677" s="134" t="str">
        <f t="shared" ca="1" si="74"/>
        <v/>
      </c>
      <c r="J677" s="133" t="str">
        <f t="shared" ca="1" si="75"/>
        <v/>
      </c>
      <c r="K677" s="135" t="str">
        <f t="shared" ca="1" si="76"/>
        <v/>
      </c>
      <c r="L677" s="10"/>
      <c r="M677" s="9"/>
      <c r="N677" s="9"/>
      <c r="O677" s="9"/>
    </row>
    <row r="678" spans="2:15" x14ac:dyDescent="0.3">
      <c r="B678" s="9"/>
      <c r="C678" s="10"/>
      <c r="D678" s="130" t="str">
        <f t="shared" ca="1" si="71"/>
        <v/>
      </c>
      <c r="E678" s="13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132" t="str">
        <f t="shared" ca="1" si="77"/>
        <v/>
      </c>
      <c r="G678" s="132" t="str">
        <f t="shared" ca="1" si="72"/>
        <v/>
      </c>
      <c r="H678" s="133" t="str">
        <f t="shared" ca="1" si="73"/>
        <v/>
      </c>
      <c r="I678" s="134" t="str">
        <f t="shared" ca="1" si="74"/>
        <v/>
      </c>
      <c r="J678" s="133" t="str">
        <f t="shared" ca="1" si="75"/>
        <v/>
      </c>
      <c r="K678" s="135" t="str">
        <f t="shared" ca="1" si="76"/>
        <v/>
      </c>
      <c r="L678" s="10"/>
      <c r="M678" s="9"/>
      <c r="N678" s="9"/>
      <c r="O678" s="9"/>
    </row>
    <row r="679" spans="2:15" x14ac:dyDescent="0.3">
      <c r="B679" s="9"/>
      <c r="C679" s="10"/>
      <c r="D679" s="130" t="str">
        <f t="shared" ca="1" si="71"/>
        <v/>
      </c>
      <c r="E679" s="13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132" t="str">
        <f t="shared" ca="1" si="77"/>
        <v/>
      </c>
      <c r="G679" s="132" t="str">
        <f t="shared" ca="1" si="72"/>
        <v/>
      </c>
      <c r="H679" s="133" t="str">
        <f t="shared" ca="1" si="73"/>
        <v/>
      </c>
      <c r="I679" s="134" t="str">
        <f t="shared" ca="1" si="74"/>
        <v/>
      </c>
      <c r="J679" s="133" t="str">
        <f t="shared" ca="1" si="75"/>
        <v/>
      </c>
      <c r="K679" s="135" t="str">
        <f t="shared" ca="1" si="76"/>
        <v/>
      </c>
      <c r="L679" s="10"/>
      <c r="M679" s="9"/>
      <c r="N679" s="9"/>
      <c r="O679" s="9"/>
    </row>
    <row r="680" spans="2:15" x14ac:dyDescent="0.3">
      <c r="B680" s="9"/>
      <c r="C680" s="10"/>
      <c r="D680" s="130" t="str">
        <f t="shared" ca="1" si="71"/>
        <v/>
      </c>
      <c r="E680" s="13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132" t="str">
        <f t="shared" ca="1" si="77"/>
        <v/>
      </c>
      <c r="G680" s="132" t="str">
        <f t="shared" ca="1" si="72"/>
        <v/>
      </c>
      <c r="H680" s="133" t="str">
        <f t="shared" ca="1" si="73"/>
        <v/>
      </c>
      <c r="I680" s="134" t="str">
        <f t="shared" ca="1" si="74"/>
        <v/>
      </c>
      <c r="J680" s="133" t="str">
        <f t="shared" ca="1" si="75"/>
        <v/>
      </c>
      <c r="K680" s="135" t="str">
        <f t="shared" ca="1" si="76"/>
        <v/>
      </c>
      <c r="L680" s="10"/>
      <c r="M680" s="9"/>
      <c r="N680" s="9"/>
      <c r="O680" s="9"/>
    </row>
    <row r="681" spans="2:15" x14ac:dyDescent="0.3">
      <c r="B681" s="9"/>
      <c r="C681" s="10"/>
      <c r="D681" s="130" t="str">
        <f t="shared" ca="1" si="71"/>
        <v/>
      </c>
      <c r="E681" s="13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132" t="str">
        <f t="shared" ca="1" si="77"/>
        <v/>
      </c>
      <c r="G681" s="132" t="str">
        <f t="shared" ca="1" si="72"/>
        <v/>
      </c>
      <c r="H681" s="133" t="str">
        <f t="shared" ca="1" si="73"/>
        <v/>
      </c>
      <c r="I681" s="134" t="str">
        <f t="shared" ca="1" si="74"/>
        <v/>
      </c>
      <c r="J681" s="133" t="str">
        <f t="shared" ca="1" si="75"/>
        <v/>
      </c>
      <c r="K681" s="135" t="str">
        <f t="shared" ca="1" si="76"/>
        <v/>
      </c>
      <c r="L681" s="10"/>
      <c r="M681" s="9"/>
      <c r="N681" s="9"/>
      <c r="O681" s="9"/>
    </row>
    <row r="682" spans="2:15" x14ac:dyDescent="0.3">
      <c r="B682" s="9"/>
      <c r="C682" s="10"/>
      <c r="D682" s="130" t="str">
        <f t="shared" ca="1" si="71"/>
        <v/>
      </c>
      <c r="E682" s="13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132" t="str">
        <f t="shared" ca="1" si="77"/>
        <v/>
      </c>
      <c r="G682" s="132" t="str">
        <f t="shared" ca="1" si="72"/>
        <v/>
      </c>
      <c r="H682" s="133" t="str">
        <f t="shared" ca="1" si="73"/>
        <v/>
      </c>
      <c r="I682" s="134" t="str">
        <f t="shared" ca="1" si="74"/>
        <v/>
      </c>
      <c r="J682" s="133" t="str">
        <f t="shared" ca="1" si="75"/>
        <v/>
      </c>
      <c r="K682" s="135" t="str">
        <f t="shared" ca="1" si="76"/>
        <v/>
      </c>
      <c r="L682" s="10"/>
      <c r="M682" s="9"/>
      <c r="N682" s="9"/>
      <c r="O682" s="9"/>
    </row>
    <row r="683" spans="2:15" x14ac:dyDescent="0.3">
      <c r="B683" s="9"/>
      <c r="C683" s="10"/>
      <c r="D683" s="130" t="str">
        <f t="shared" ca="1" si="71"/>
        <v/>
      </c>
      <c r="E683" s="13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132" t="str">
        <f t="shared" ca="1" si="77"/>
        <v/>
      </c>
      <c r="G683" s="132" t="str">
        <f t="shared" ca="1" si="72"/>
        <v/>
      </c>
      <c r="H683" s="133" t="str">
        <f t="shared" ca="1" si="73"/>
        <v/>
      </c>
      <c r="I683" s="134" t="str">
        <f t="shared" ca="1" si="74"/>
        <v/>
      </c>
      <c r="J683" s="133" t="str">
        <f t="shared" ca="1" si="75"/>
        <v/>
      </c>
      <c r="K683" s="135" t="str">
        <f t="shared" ca="1" si="76"/>
        <v/>
      </c>
      <c r="L683" s="10"/>
      <c r="M683" s="9"/>
      <c r="N683" s="9"/>
      <c r="O683" s="9"/>
    </row>
    <row r="684" spans="2:15" x14ac:dyDescent="0.3">
      <c r="B684" s="9"/>
      <c r="C684" s="10"/>
      <c r="D684" s="130" t="str">
        <f t="shared" ca="1" si="71"/>
        <v/>
      </c>
      <c r="E684" s="13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132" t="str">
        <f t="shared" ca="1" si="77"/>
        <v/>
      </c>
      <c r="G684" s="132" t="str">
        <f t="shared" ca="1" si="72"/>
        <v/>
      </c>
      <c r="H684" s="133" t="str">
        <f t="shared" ca="1" si="73"/>
        <v/>
      </c>
      <c r="I684" s="134" t="str">
        <f t="shared" ca="1" si="74"/>
        <v/>
      </c>
      <c r="J684" s="133" t="str">
        <f t="shared" ca="1" si="75"/>
        <v/>
      </c>
      <c r="K684" s="135" t="str">
        <f t="shared" ca="1" si="76"/>
        <v/>
      </c>
      <c r="L684" s="10"/>
      <c r="M684" s="9"/>
      <c r="N684" s="9"/>
      <c r="O684" s="9"/>
    </row>
    <row r="685" spans="2:15" x14ac:dyDescent="0.3">
      <c r="B685" s="9"/>
      <c r="C685" s="10"/>
      <c r="D685" s="130" t="str">
        <f t="shared" ca="1" si="71"/>
        <v/>
      </c>
      <c r="E685" s="13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132" t="str">
        <f t="shared" ca="1" si="77"/>
        <v/>
      </c>
      <c r="G685" s="132" t="str">
        <f t="shared" ca="1" si="72"/>
        <v/>
      </c>
      <c r="H685" s="133" t="str">
        <f t="shared" ca="1" si="73"/>
        <v/>
      </c>
      <c r="I685" s="134" t="str">
        <f t="shared" ca="1" si="74"/>
        <v/>
      </c>
      <c r="J685" s="133" t="str">
        <f t="shared" ca="1" si="75"/>
        <v/>
      </c>
      <c r="K685" s="135" t="str">
        <f t="shared" ca="1" si="76"/>
        <v/>
      </c>
      <c r="L685" s="10"/>
      <c r="M685" s="9"/>
      <c r="N685" s="9"/>
      <c r="O685" s="9"/>
    </row>
    <row r="686" spans="2:15" x14ac:dyDescent="0.3">
      <c r="B686" s="9"/>
      <c r="C686" s="10"/>
      <c r="D686" s="130" t="str">
        <f t="shared" ca="1" si="71"/>
        <v/>
      </c>
      <c r="E686" s="13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132" t="str">
        <f t="shared" ca="1" si="77"/>
        <v/>
      </c>
      <c r="G686" s="132" t="str">
        <f t="shared" ca="1" si="72"/>
        <v/>
      </c>
      <c r="H686" s="133" t="str">
        <f t="shared" ca="1" si="73"/>
        <v/>
      </c>
      <c r="I686" s="134" t="str">
        <f t="shared" ca="1" si="74"/>
        <v/>
      </c>
      <c r="J686" s="133" t="str">
        <f t="shared" ca="1" si="75"/>
        <v/>
      </c>
      <c r="K686" s="135" t="str">
        <f t="shared" ca="1" si="76"/>
        <v/>
      </c>
      <c r="L686" s="10"/>
      <c r="M686" s="9"/>
      <c r="N686" s="9"/>
      <c r="O686" s="9"/>
    </row>
    <row r="687" spans="2:15" x14ac:dyDescent="0.3">
      <c r="B687" s="9"/>
      <c r="C687" s="10"/>
      <c r="D687" s="130" t="str">
        <f t="shared" ca="1" si="71"/>
        <v/>
      </c>
      <c r="E687" s="13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132" t="str">
        <f t="shared" ca="1" si="77"/>
        <v/>
      </c>
      <c r="G687" s="132" t="str">
        <f t="shared" ca="1" si="72"/>
        <v/>
      </c>
      <c r="H687" s="133" t="str">
        <f t="shared" ca="1" si="73"/>
        <v/>
      </c>
      <c r="I687" s="134" t="str">
        <f t="shared" ca="1" si="74"/>
        <v/>
      </c>
      <c r="J687" s="133" t="str">
        <f t="shared" ca="1" si="75"/>
        <v/>
      </c>
      <c r="K687" s="135" t="str">
        <f t="shared" ca="1" si="76"/>
        <v/>
      </c>
      <c r="L687" s="10"/>
      <c r="M687" s="9"/>
      <c r="N687" s="9"/>
      <c r="O687" s="9"/>
    </row>
    <row r="688" spans="2:15" x14ac:dyDescent="0.3">
      <c r="B688" s="9"/>
      <c r="C688" s="10"/>
      <c r="D688" s="130" t="str">
        <f t="shared" ca="1" si="71"/>
        <v/>
      </c>
      <c r="E688" s="13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132" t="str">
        <f t="shared" ca="1" si="77"/>
        <v/>
      </c>
      <c r="G688" s="132" t="str">
        <f t="shared" ca="1" si="72"/>
        <v/>
      </c>
      <c r="H688" s="133" t="str">
        <f t="shared" ca="1" si="73"/>
        <v/>
      </c>
      <c r="I688" s="134" t="str">
        <f t="shared" ca="1" si="74"/>
        <v/>
      </c>
      <c r="J688" s="133" t="str">
        <f t="shared" ca="1" si="75"/>
        <v/>
      </c>
      <c r="K688" s="135" t="str">
        <f t="shared" ca="1" si="76"/>
        <v/>
      </c>
      <c r="L688" s="10"/>
      <c r="M688" s="9"/>
      <c r="N688" s="9"/>
      <c r="O688" s="9"/>
    </row>
    <row r="689" spans="2:15" x14ac:dyDescent="0.3">
      <c r="B689" s="9"/>
      <c r="C689" s="10"/>
      <c r="D689" s="130" t="str">
        <f t="shared" ca="1" si="71"/>
        <v/>
      </c>
      <c r="E689" s="13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132" t="str">
        <f t="shared" ca="1" si="77"/>
        <v/>
      </c>
      <c r="G689" s="132" t="str">
        <f t="shared" ca="1" si="72"/>
        <v/>
      </c>
      <c r="H689" s="133" t="str">
        <f t="shared" ca="1" si="73"/>
        <v/>
      </c>
      <c r="I689" s="134" t="str">
        <f t="shared" ca="1" si="74"/>
        <v/>
      </c>
      <c r="J689" s="133" t="str">
        <f t="shared" ca="1" si="75"/>
        <v/>
      </c>
      <c r="K689" s="135" t="str">
        <f t="shared" ca="1" si="76"/>
        <v/>
      </c>
      <c r="L689" s="10"/>
      <c r="M689" s="9"/>
      <c r="N689" s="9"/>
      <c r="O689" s="9"/>
    </row>
    <row r="690" spans="2:15" x14ac:dyDescent="0.3">
      <c r="B690" s="9"/>
      <c r="C690" s="10"/>
      <c r="D690" s="130" t="str">
        <f t="shared" ca="1" si="71"/>
        <v/>
      </c>
      <c r="E690" s="13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132" t="str">
        <f t="shared" ca="1" si="77"/>
        <v/>
      </c>
      <c r="G690" s="132" t="str">
        <f t="shared" ca="1" si="72"/>
        <v/>
      </c>
      <c r="H690" s="133" t="str">
        <f t="shared" ca="1" si="73"/>
        <v/>
      </c>
      <c r="I690" s="134" t="str">
        <f t="shared" ca="1" si="74"/>
        <v/>
      </c>
      <c r="J690" s="133" t="str">
        <f t="shared" ca="1" si="75"/>
        <v/>
      </c>
      <c r="K690" s="135" t="str">
        <f t="shared" ca="1" si="76"/>
        <v/>
      </c>
      <c r="L690" s="10"/>
      <c r="M690" s="9"/>
      <c r="N690" s="9"/>
      <c r="O690" s="9"/>
    </row>
    <row r="691" spans="2:15" x14ac:dyDescent="0.3">
      <c r="B691" s="9"/>
      <c r="C691" s="10"/>
      <c r="D691" s="130" t="str">
        <f t="shared" ca="1" si="71"/>
        <v/>
      </c>
      <c r="E691" s="13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132" t="str">
        <f t="shared" ca="1" si="77"/>
        <v/>
      </c>
      <c r="G691" s="132" t="str">
        <f t="shared" ca="1" si="72"/>
        <v/>
      </c>
      <c r="H691" s="133" t="str">
        <f t="shared" ca="1" si="73"/>
        <v/>
      </c>
      <c r="I691" s="134" t="str">
        <f t="shared" ca="1" si="74"/>
        <v/>
      </c>
      <c r="J691" s="133" t="str">
        <f t="shared" ca="1" si="75"/>
        <v/>
      </c>
      <c r="K691" s="135" t="str">
        <f t="shared" ca="1" si="76"/>
        <v/>
      </c>
      <c r="L691" s="10"/>
      <c r="M691" s="9"/>
      <c r="N691" s="9"/>
      <c r="O691" s="9"/>
    </row>
    <row r="692" spans="2:15" x14ac:dyDescent="0.3">
      <c r="B692" s="9"/>
      <c r="C692" s="10"/>
      <c r="D692" s="130" t="str">
        <f t="shared" ca="1" si="71"/>
        <v/>
      </c>
      <c r="E692" s="13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132" t="str">
        <f t="shared" ca="1" si="77"/>
        <v/>
      </c>
      <c r="G692" s="132" t="str">
        <f t="shared" ca="1" si="72"/>
        <v/>
      </c>
      <c r="H692" s="133" t="str">
        <f t="shared" ca="1" si="73"/>
        <v/>
      </c>
      <c r="I692" s="134" t="str">
        <f t="shared" ca="1" si="74"/>
        <v/>
      </c>
      <c r="J692" s="133" t="str">
        <f t="shared" ca="1" si="75"/>
        <v/>
      </c>
      <c r="K692" s="135" t="str">
        <f t="shared" ca="1" si="76"/>
        <v/>
      </c>
      <c r="L692" s="10"/>
      <c r="M692" s="9"/>
      <c r="N692" s="9"/>
      <c r="O692" s="9"/>
    </row>
    <row r="693" spans="2:15" x14ac:dyDescent="0.3">
      <c r="B693" s="9"/>
      <c r="C693" s="10"/>
      <c r="D693" s="130" t="str">
        <f t="shared" ca="1" si="71"/>
        <v/>
      </c>
      <c r="E693" s="13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132" t="str">
        <f t="shared" ca="1" si="77"/>
        <v/>
      </c>
      <c r="G693" s="132" t="str">
        <f t="shared" ca="1" si="72"/>
        <v/>
      </c>
      <c r="H693" s="133" t="str">
        <f t="shared" ca="1" si="73"/>
        <v/>
      </c>
      <c r="I693" s="134" t="str">
        <f t="shared" ca="1" si="74"/>
        <v/>
      </c>
      <c r="J693" s="133" t="str">
        <f t="shared" ca="1" si="75"/>
        <v/>
      </c>
      <c r="K693" s="135" t="str">
        <f t="shared" ca="1" si="76"/>
        <v/>
      </c>
      <c r="L693" s="10"/>
      <c r="M693" s="9"/>
      <c r="N693" s="9"/>
      <c r="O693" s="9"/>
    </row>
    <row r="694" spans="2:15" x14ac:dyDescent="0.3">
      <c r="B694" s="9"/>
      <c r="C694" s="10"/>
      <c r="D694" s="130" t="str">
        <f t="shared" ca="1" si="71"/>
        <v/>
      </c>
      <c r="E694" s="13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132" t="str">
        <f t="shared" ca="1" si="77"/>
        <v/>
      </c>
      <c r="G694" s="132" t="str">
        <f t="shared" ca="1" si="72"/>
        <v/>
      </c>
      <c r="H694" s="133" t="str">
        <f t="shared" ca="1" si="73"/>
        <v/>
      </c>
      <c r="I694" s="134" t="str">
        <f t="shared" ca="1" si="74"/>
        <v/>
      </c>
      <c r="J694" s="133" t="str">
        <f t="shared" ca="1" si="75"/>
        <v/>
      </c>
      <c r="K694" s="135" t="str">
        <f t="shared" ca="1" si="76"/>
        <v/>
      </c>
      <c r="L694" s="10"/>
      <c r="M694" s="9"/>
      <c r="N694" s="9"/>
      <c r="O694" s="9"/>
    </row>
    <row r="695" spans="2:15" x14ac:dyDescent="0.3">
      <c r="B695" s="9"/>
      <c r="C695" s="10"/>
      <c r="D695" s="130" t="str">
        <f t="shared" ca="1" si="71"/>
        <v/>
      </c>
      <c r="E695" s="13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132" t="str">
        <f t="shared" ca="1" si="77"/>
        <v/>
      </c>
      <c r="G695" s="132" t="str">
        <f t="shared" ca="1" si="72"/>
        <v/>
      </c>
      <c r="H695" s="133" t="str">
        <f t="shared" ca="1" si="73"/>
        <v/>
      </c>
      <c r="I695" s="134" t="str">
        <f t="shared" ca="1" si="74"/>
        <v/>
      </c>
      <c r="J695" s="133" t="str">
        <f t="shared" ca="1" si="75"/>
        <v/>
      </c>
      <c r="K695" s="135" t="str">
        <f t="shared" ca="1" si="76"/>
        <v/>
      </c>
      <c r="L695" s="10"/>
      <c r="M695" s="9"/>
      <c r="N695" s="9"/>
      <c r="O695" s="9"/>
    </row>
    <row r="696" spans="2:15" x14ac:dyDescent="0.3">
      <c r="B696" s="9"/>
      <c r="C696" s="10"/>
      <c r="D696" s="130" t="str">
        <f t="shared" ca="1" si="71"/>
        <v/>
      </c>
      <c r="E696" s="13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132" t="str">
        <f t="shared" ca="1" si="77"/>
        <v/>
      </c>
      <c r="G696" s="132" t="str">
        <f t="shared" ca="1" si="72"/>
        <v/>
      </c>
      <c r="H696" s="133" t="str">
        <f t="shared" ca="1" si="73"/>
        <v/>
      </c>
      <c r="I696" s="134" t="str">
        <f t="shared" ca="1" si="74"/>
        <v/>
      </c>
      <c r="J696" s="133" t="str">
        <f t="shared" ca="1" si="75"/>
        <v/>
      </c>
      <c r="K696" s="135" t="str">
        <f t="shared" ca="1" si="76"/>
        <v/>
      </c>
      <c r="L696" s="10"/>
      <c r="M696" s="9"/>
      <c r="N696" s="9"/>
      <c r="O696" s="9"/>
    </row>
    <row r="697" spans="2:15" x14ac:dyDescent="0.3">
      <c r="B697" s="9"/>
      <c r="C697" s="10"/>
      <c r="D697" s="130" t="str">
        <f t="shared" ca="1" si="71"/>
        <v/>
      </c>
      <c r="E697" s="13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132" t="str">
        <f t="shared" ca="1" si="77"/>
        <v/>
      </c>
      <c r="G697" s="132" t="str">
        <f t="shared" ca="1" si="72"/>
        <v/>
      </c>
      <c r="H697" s="133" t="str">
        <f t="shared" ca="1" si="73"/>
        <v/>
      </c>
      <c r="I697" s="134" t="str">
        <f t="shared" ca="1" si="74"/>
        <v/>
      </c>
      <c r="J697" s="133" t="str">
        <f t="shared" ca="1" si="75"/>
        <v/>
      </c>
      <c r="K697" s="135" t="str">
        <f t="shared" ca="1" si="76"/>
        <v/>
      </c>
      <c r="L697" s="10"/>
      <c r="M697" s="9"/>
      <c r="N697" s="9"/>
      <c r="O697" s="9"/>
    </row>
    <row r="698" spans="2:15" x14ac:dyDescent="0.3">
      <c r="B698" s="9"/>
      <c r="C698" s="10"/>
      <c r="D698" s="130" t="str">
        <f t="shared" ca="1" si="71"/>
        <v/>
      </c>
      <c r="E698" s="13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132" t="str">
        <f t="shared" ca="1" si="77"/>
        <v/>
      </c>
      <c r="G698" s="132" t="str">
        <f t="shared" ca="1" si="72"/>
        <v/>
      </c>
      <c r="H698" s="133" t="str">
        <f t="shared" ca="1" si="73"/>
        <v/>
      </c>
      <c r="I698" s="134" t="str">
        <f t="shared" ca="1" si="74"/>
        <v/>
      </c>
      <c r="J698" s="133" t="str">
        <f t="shared" ca="1" si="75"/>
        <v/>
      </c>
      <c r="K698" s="135" t="str">
        <f t="shared" ca="1" si="76"/>
        <v/>
      </c>
      <c r="L698" s="10"/>
      <c r="M698" s="9"/>
      <c r="N698" s="9"/>
      <c r="O698" s="9"/>
    </row>
    <row r="699" spans="2:15" x14ac:dyDescent="0.3">
      <c r="B699" s="9"/>
      <c r="C699" s="10"/>
      <c r="D699" s="130" t="str">
        <f t="shared" ca="1" si="71"/>
        <v/>
      </c>
      <c r="E699" s="13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132" t="str">
        <f t="shared" ca="1" si="77"/>
        <v/>
      </c>
      <c r="G699" s="132" t="str">
        <f t="shared" ca="1" si="72"/>
        <v/>
      </c>
      <c r="H699" s="133" t="str">
        <f t="shared" ca="1" si="73"/>
        <v/>
      </c>
      <c r="I699" s="134" t="str">
        <f t="shared" ca="1" si="74"/>
        <v/>
      </c>
      <c r="J699" s="133" t="str">
        <f t="shared" ca="1" si="75"/>
        <v/>
      </c>
      <c r="K699" s="135" t="str">
        <f t="shared" ca="1" si="76"/>
        <v/>
      </c>
      <c r="L699" s="10"/>
      <c r="M699" s="9"/>
      <c r="N699" s="9"/>
      <c r="O699" s="9"/>
    </row>
    <row r="700" spans="2:15" x14ac:dyDescent="0.3">
      <c r="B700" s="9"/>
      <c r="C700" s="10"/>
      <c r="D700" s="130" t="str">
        <f t="shared" ca="1" si="71"/>
        <v/>
      </c>
      <c r="E700" s="13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132" t="str">
        <f t="shared" ca="1" si="77"/>
        <v/>
      </c>
      <c r="G700" s="132" t="str">
        <f t="shared" ca="1" si="72"/>
        <v/>
      </c>
      <c r="H700" s="133" t="str">
        <f t="shared" ca="1" si="73"/>
        <v/>
      </c>
      <c r="I700" s="134" t="str">
        <f t="shared" ca="1" si="74"/>
        <v/>
      </c>
      <c r="J700" s="133" t="str">
        <f t="shared" ca="1" si="75"/>
        <v/>
      </c>
      <c r="K700" s="135" t="str">
        <f t="shared" ca="1" si="76"/>
        <v/>
      </c>
      <c r="L700" s="10"/>
      <c r="M700" s="9"/>
      <c r="N700" s="9"/>
      <c r="O700" s="9"/>
    </row>
    <row r="701" spans="2:15" x14ac:dyDescent="0.3">
      <c r="B701" s="9"/>
      <c r="C701" s="10"/>
      <c r="D701" s="130" t="str">
        <f t="shared" ca="1" si="71"/>
        <v/>
      </c>
      <c r="E701" s="13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132" t="str">
        <f t="shared" ca="1" si="77"/>
        <v/>
      </c>
      <c r="G701" s="132" t="str">
        <f t="shared" ca="1" si="72"/>
        <v/>
      </c>
      <c r="H701" s="133" t="str">
        <f t="shared" ca="1" si="73"/>
        <v/>
      </c>
      <c r="I701" s="134" t="str">
        <f t="shared" ca="1" si="74"/>
        <v/>
      </c>
      <c r="J701" s="133" t="str">
        <f t="shared" ca="1" si="75"/>
        <v/>
      </c>
      <c r="K701" s="135" t="str">
        <f t="shared" ca="1" si="76"/>
        <v/>
      </c>
      <c r="L701" s="10"/>
      <c r="M701" s="9"/>
      <c r="N701" s="9"/>
      <c r="O701" s="9"/>
    </row>
    <row r="702" spans="2:15" x14ac:dyDescent="0.3">
      <c r="B702" s="9"/>
      <c r="C702" s="10"/>
      <c r="D702" s="130" t="str">
        <f t="shared" ca="1" si="71"/>
        <v/>
      </c>
      <c r="E702" s="13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132" t="str">
        <f t="shared" ca="1" si="77"/>
        <v/>
      </c>
      <c r="G702" s="132" t="str">
        <f t="shared" ca="1" si="72"/>
        <v/>
      </c>
      <c r="H702" s="133" t="str">
        <f t="shared" ca="1" si="73"/>
        <v/>
      </c>
      <c r="I702" s="134" t="str">
        <f t="shared" ca="1" si="74"/>
        <v/>
      </c>
      <c r="J702" s="133" t="str">
        <f t="shared" ca="1" si="75"/>
        <v/>
      </c>
      <c r="K702" s="135" t="str">
        <f t="shared" ca="1" si="76"/>
        <v/>
      </c>
      <c r="L702" s="10"/>
      <c r="M702" s="9"/>
      <c r="N702" s="9"/>
      <c r="O702" s="9"/>
    </row>
    <row r="703" spans="2:15" x14ac:dyDescent="0.3">
      <c r="B703" s="9"/>
      <c r="C703" s="10"/>
      <c r="D703" s="130" t="str">
        <f t="shared" ca="1" si="71"/>
        <v/>
      </c>
      <c r="E703" s="13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132" t="str">
        <f t="shared" ca="1" si="77"/>
        <v/>
      </c>
      <c r="G703" s="132" t="str">
        <f t="shared" ca="1" si="72"/>
        <v/>
      </c>
      <c r="H703" s="133" t="str">
        <f t="shared" ca="1" si="73"/>
        <v/>
      </c>
      <c r="I703" s="134" t="str">
        <f t="shared" ca="1" si="74"/>
        <v/>
      </c>
      <c r="J703" s="133" t="str">
        <f t="shared" ca="1" si="75"/>
        <v/>
      </c>
      <c r="K703" s="135" t="str">
        <f t="shared" ca="1" si="76"/>
        <v/>
      </c>
      <c r="L703" s="10"/>
      <c r="M703" s="9"/>
      <c r="N703" s="9"/>
      <c r="O703" s="9"/>
    </row>
    <row r="704" spans="2:15" x14ac:dyDescent="0.3">
      <c r="B704" s="9"/>
      <c r="C704" s="10"/>
      <c r="D704" s="130" t="str">
        <f t="shared" ca="1" si="71"/>
        <v/>
      </c>
      <c r="E704" s="13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132" t="str">
        <f t="shared" ca="1" si="77"/>
        <v/>
      </c>
      <c r="G704" s="132" t="str">
        <f t="shared" ca="1" si="72"/>
        <v/>
      </c>
      <c r="H704" s="133" t="str">
        <f t="shared" ca="1" si="73"/>
        <v/>
      </c>
      <c r="I704" s="134" t="str">
        <f t="shared" ca="1" si="74"/>
        <v/>
      </c>
      <c r="J704" s="133" t="str">
        <f t="shared" ca="1" si="75"/>
        <v/>
      </c>
      <c r="K704" s="135" t="str">
        <f t="shared" ca="1" si="76"/>
        <v/>
      </c>
      <c r="L704" s="10"/>
      <c r="M704" s="9"/>
      <c r="N704" s="9"/>
      <c r="O704" s="9"/>
    </row>
    <row r="705" spans="2:15" x14ac:dyDescent="0.3">
      <c r="B705" s="9"/>
      <c r="C705" s="10"/>
      <c r="D705" s="130" t="str">
        <f t="shared" ca="1" si="71"/>
        <v/>
      </c>
      <c r="E705" s="13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132" t="str">
        <f t="shared" ca="1" si="77"/>
        <v/>
      </c>
      <c r="G705" s="132" t="str">
        <f t="shared" ca="1" si="72"/>
        <v/>
      </c>
      <c r="H705" s="133" t="str">
        <f t="shared" ca="1" si="73"/>
        <v/>
      </c>
      <c r="I705" s="134" t="str">
        <f t="shared" ca="1" si="74"/>
        <v/>
      </c>
      <c r="J705" s="133" t="str">
        <f t="shared" ca="1" si="75"/>
        <v/>
      </c>
      <c r="K705" s="135" t="str">
        <f t="shared" ca="1" si="76"/>
        <v/>
      </c>
      <c r="L705" s="10"/>
      <c r="M705" s="9"/>
      <c r="N705" s="9"/>
      <c r="O705" s="9"/>
    </row>
    <row r="706" spans="2:15" x14ac:dyDescent="0.3">
      <c r="B706" s="9"/>
      <c r="C706" s="10"/>
      <c r="D706" s="130" t="str">
        <f t="shared" ca="1" si="71"/>
        <v/>
      </c>
      <c r="E706" s="13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132" t="str">
        <f t="shared" ca="1" si="77"/>
        <v/>
      </c>
      <c r="G706" s="132" t="str">
        <f t="shared" ca="1" si="72"/>
        <v/>
      </c>
      <c r="H706" s="133" t="str">
        <f t="shared" ca="1" si="73"/>
        <v/>
      </c>
      <c r="I706" s="134" t="str">
        <f t="shared" ca="1" si="74"/>
        <v/>
      </c>
      <c r="J706" s="133" t="str">
        <f t="shared" ca="1" si="75"/>
        <v/>
      </c>
      <c r="K706" s="135" t="str">
        <f t="shared" ca="1" si="76"/>
        <v/>
      </c>
      <c r="L706" s="10"/>
      <c r="M706" s="9"/>
      <c r="N706" s="9"/>
      <c r="O706" s="9"/>
    </row>
    <row r="707" spans="2:15" x14ac:dyDescent="0.3">
      <c r="B707" s="9"/>
      <c r="C707" s="10"/>
      <c r="D707" s="130" t="str">
        <f t="shared" ca="1" si="71"/>
        <v/>
      </c>
      <c r="E707" s="13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132" t="str">
        <f t="shared" ca="1" si="77"/>
        <v/>
      </c>
      <c r="G707" s="132" t="str">
        <f t="shared" ca="1" si="72"/>
        <v/>
      </c>
      <c r="H707" s="133" t="str">
        <f t="shared" ca="1" si="73"/>
        <v/>
      </c>
      <c r="I707" s="134" t="str">
        <f t="shared" ca="1" si="74"/>
        <v/>
      </c>
      <c r="J707" s="133" t="str">
        <f t="shared" ca="1" si="75"/>
        <v/>
      </c>
      <c r="K707" s="135" t="str">
        <f t="shared" ca="1" si="76"/>
        <v/>
      </c>
      <c r="L707" s="10"/>
      <c r="M707" s="9"/>
      <c r="N707" s="9"/>
      <c r="O707" s="9"/>
    </row>
    <row r="708" spans="2:15" x14ac:dyDescent="0.3">
      <c r="B708" s="9"/>
      <c r="C708" s="10"/>
      <c r="D708" s="130" t="str">
        <f t="shared" ca="1" si="71"/>
        <v/>
      </c>
      <c r="E708" s="13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132" t="str">
        <f t="shared" ca="1" si="77"/>
        <v/>
      </c>
      <c r="G708" s="132" t="str">
        <f t="shared" ca="1" si="72"/>
        <v/>
      </c>
      <c r="H708" s="133" t="str">
        <f t="shared" ca="1" si="73"/>
        <v/>
      </c>
      <c r="I708" s="134" t="str">
        <f t="shared" ca="1" si="74"/>
        <v/>
      </c>
      <c r="J708" s="133" t="str">
        <f t="shared" ca="1" si="75"/>
        <v/>
      </c>
      <c r="K708" s="135" t="str">
        <f t="shared" ca="1" si="76"/>
        <v/>
      </c>
      <c r="L708" s="10"/>
      <c r="M708" s="9"/>
      <c r="N708" s="9"/>
      <c r="O708" s="9"/>
    </row>
    <row r="709" spans="2:15" x14ac:dyDescent="0.3">
      <c r="B709" s="9"/>
      <c r="C709" s="10"/>
      <c r="D709" s="130" t="str">
        <f t="shared" ca="1" si="71"/>
        <v/>
      </c>
      <c r="E709" s="13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132" t="str">
        <f t="shared" ca="1" si="77"/>
        <v/>
      </c>
      <c r="G709" s="132" t="str">
        <f t="shared" ca="1" si="72"/>
        <v/>
      </c>
      <c r="H709" s="133" t="str">
        <f t="shared" ca="1" si="73"/>
        <v/>
      </c>
      <c r="I709" s="134" t="str">
        <f t="shared" ca="1" si="74"/>
        <v/>
      </c>
      <c r="J709" s="133" t="str">
        <f t="shared" ca="1" si="75"/>
        <v/>
      </c>
      <c r="K709" s="135" t="str">
        <f t="shared" ca="1" si="76"/>
        <v/>
      </c>
      <c r="L709" s="10"/>
      <c r="M709" s="9"/>
      <c r="N709" s="9"/>
      <c r="O709" s="9"/>
    </row>
    <row r="710" spans="2:15" x14ac:dyDescent="0.3">
      <c r="B710" s="9"/>
      <c r="C710" s="10"/>
      <c r="D710" s="130" t="str">
        <f t="shared" ca="1" si="71"/>
        <v/>
      </c>
      <c r="E710" s="13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132" t="str">
        <f t="shared" ca="1" si="77"/>
        <v/>
      </c>
      <c r="G710" s="132" t="str">
        <f t="shared" ca="1" si="72"/>
        <v/>
      </c>
      <c r="H710" s="133" t="str">
        <f t="shared" ca="1" si="73"/>
        <v/>
      </c>
      <c r="I710" s="134" t="str">
        <f t="shared" ca="1" si="74"/>
        <v/>
      </c>
      <c r="J710" s="133" t="str">
        <f t="shared" ca="1" si="75"/>
        <v/>
      </c>
      <c r="K710" s="135" t="str">
        <f t="shared" ca="1" si="76"/>
        <v/>
      </c>
      <c r="L710" s="10"/>
      <c r="M710" s="9"/>
      <c r="N710" s="9"/>
      <c r="O710" s="9"/>
    </row>
    <row r="711" spans="2:15" x14ac:dyDescent="0.3">
      <c r="B711" s="9"/>
      <c r="C711" s="10"/>
      <c r="D711" s="130" t="str">
        <f t="shared" ca="1" si="71"/>
        <v/>
      </c>
      <c r="E711" s="13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132" t="str">
        <f t="shared" ca="1" si="77"/>
        <v/>
      </c>
      <c r="G711" s="132" t="str">
        <f t="shared" ca="1" si="72"/>
        <v/>
      </c>
      <c r="H711" s="133" t="str">
        <f t="shared" ca="1" si="73"/>
        <v/>
      </c>
      <c r="I711" s="134" t="str">
        <f t="shared" ca="1" si="74"/>
        <v/>
      </c>
      <c r="J711" s="133" t="str">
        <f t="shared" ca="1" si="75"/>
        <v/>
      </c>
      <c r="K711" s="135" t="str">
        <f t="shared" ca="1" si="76"/>
        <v/>
      </c>
      <c r="L711" s="10"/>
      <c r="M711" s="9"/>
      <c r="N711" s="9"/>
      <c r="O711" s="9"/>
    </row>
    <row r="712" spans="2:15" x14ac:dyDescent="0.3">
      <c r="B712" s="9"/>
      <c r="C712" s="10"/>
      <c r="D712" s="130" t="str">
        <f t="shared" ca="1" si="71"/>
        <v/>
      </c>
      <c r="E712" s="13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132" t="str">
        <f t="shared" ca="1" si="77"/>
        <v/>
      </c>
      <c r="G712" s="132" t="str">
        <f t="shared" ca="1" si="72"/>
        <v/>
      </c>
      <c r="H712" s="133" t="str">
        <f t="shared" ca="1" si="73"/>
        <v/>
      </c>
      <c r="I712" s="134" t="str">
        <f t="shared" ca="1" si="74"/>
        <v/>
      </c>
      <c r="J712" s="133" t="str">
        <f t="shared" ca="1" si="75"/>
        <v/>
      </c>
      <c r="K712" s="135" t="str">
        <f t="shared" ca="1" si="76"/>
        <v/>
      </c>
      <c r="L712" s="10"/>
      <c r="M712" s="9"/>
      <c r="N712" s="9"/>
      <c r="O712" s="9"/>
    </row>
    <row r="713" spans="2:15" x14ac:dyDescent="0.3">
      <c r="B713" s="9"/>
      <c r="C713" s="10"/>
      <c r="D713" s="130" t="str">
        <f t="shared" ca="1" si="71"/>
        <v/>
      </c>
      <c r="E713" s="13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132" t="str">
        <f t="shared" ca="1" si="77"/>
        <v/>
      </c>
      <c r="G713" s="132" t="str">
        <f t="shared" ca="1" si="72"/>
        <v/>
      </c>
      <c r="H713" s="133" t="str">
        <f t="shared" ca="1" si="73"/>
        <v/>
      </c>
      <c r="I713" s="134" t="str">
        <f t="shared" ca="1" si="74"/>
        <v/>
      </c>
      <c r="J713" s="133" t="str">
        <f t="shared" ca="1" si="75"/>
        <v/>
      </c>
      <c r="K713" s="135" t="str">
        <f t="shared" ca="1" si="76"/>
        <v/>
      </c>
      <c r="L713" s="10"/>
      <c r="M713" s="9"/>
      <c r="N713" s="9"/>
      <c r="O713" s="9"/>
    </row>
    <row r="714" spans="2:15" x14ac:dyDescent="0.3">
      <c r="B714" s="9"/>
      <c r="C714" s="10"/>
      <c r="D714" s="130" t="str">
        <f t="shared" ca="1" si="71"/>
        <v/>
      </c>
      <c r="E714" s="13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132" t="str">
        <f t="shared" ca="1" si="77"/>
        <v/>
      </c>
      <c r="G714" s="132" t="str">
        <f t="shared" ca="1" si="72"/>
        <v/>
      </c>
      <c r="H714" s="133" t="str">
        <f t="shared" ca="1" si="73"/>
        <v/>
      </c>
      <c r="I714" s="134" t="str">
        <f t="shared" ca="1" si="74"/>
        <v/>
      </c>
      <c r="J714" s="133" t="str">
        <f t="shared" ca="1" si="75"/>
        <v/>
      </c>
      <c r="K714" s="135" t="str">
        <f t="shared" ca="1" si="76"/>
        <v/>
      </c>
      <c r="L714" s="10"/>
      <c r="M714" s="9"/>
      <c r="N714" s="9"/>
      <c r="O714" s="9"/>
    </row>
    <row r="715" spans="2:15" x14ac:dyDescent="0.3">
      <c r="B715" s="9"/>
      <c r="C715" s="10"/>
      <c r="D715" s="130" t="str">
        <f t="shared" ca="1" si="71"/>
        <v/>
      </c>
      <c r="E715" s="13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132" t="str">
        <f t="shared" ca="1" si="77"/>
        <v/>
      </c>
      <c r="G715" s="132" t="str">
        <f t="shared" ca="1" si="72"/>
        <v/>
      </c>
      <c r="H715" s="133" t="str">
        <f t="shared" ca="1" si="73"/>
        <v/>
      </c>
      <c r="I715" s="134" t="str">
        <f t="shared" ca="1" si="74"/>
        <v/>
      </c>
      <c r="J715" s="133" t="str">
        <f t="shared" ca="1" si="75"/>
        <v/>
      </c>
      <c r="K715" s="135" t="str">
        <f t="shared" ca="1" si="76"/>
        <v/>
      </c>
      <c r="L715" s="10"/>
      <c r="M715" s="9"/>
      <c r="N715" s="9"/>
      <c r="O715" s="9"/>
    </row>
    <row r="716" spans="2:15" x14ac:dyDescent="0.3">
      <c r="B716" s="9"/>
      <c r="C716" s="10"/>
      <c r="D716" s="130" t="str">
        <f t="shared" ca="1" si="71"/>
        <v/>
      </c>
      <c r="E716" s="13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132" t="str">
        <f t="shared" ca="1" si="77"/>
        <v/>
      </c>
      <c r="G716" s="132" t="str">
        <f t="shared" ca="1" si="72"/>
        <v/>
      </c>
      <c r="H716" s="133" t="str">
        <f t="shared" ca="1" si="73"/>
        <v/>
      </c>
      <c r="I716" s="134" t="str">
        <f t="shared" ca="1" si="74"/>
        <v/>
      </c>
      <c r="J716" s="133" t="str">
        <f t="shared" ca="1" si="75"/>
        <v/>
      </c>
      <c r="K716" s="135" t="str">
        <f t="shared" ca="1" si="76"/>
        <v/>
      </c>
      <c r="L716" s="10"/>
      <c r="M716" s="9"/>
      <c r="N716" s="9"/>
      <c r="O716" s="9"/>
    </row>
    <row r="717" spans="2:15" x14ac:dyDescent="0.3">
      <c r="B717" s="9"/>
      <c r="C717" s="10"/>
      <c r="D717" s="130" t="str">
        <f t="shared" ca="1" si="71"/>
        <v/>
      </c>
      <c r="E717" s="13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132" t="str">
        <f t="shared" ca="1" si="77"/>
        <v/>
      </c>
      <c r="G717" s="132" t="str">
        <f t="shared" ca="1" si="72"/>
        <v/>
      </c>
      <c r="H717" s="133" t="str">
        <f t="shared" ca="1" si="73"/>
        <v/>
      </c>
      <c r="I717" s="134" t="str">
        <f t="shared" ca="1" si="74"/>
        <v/>
      </c>
      <c r="J717" s="133" t="str">
        <f t="shared" ca="1" si="75"/>
        <v/>
      </c>
      <c r="K717" s="135" t="str">
        <f t="shared" ca="1" si="76"/>
        <v/>
      </c>
      <c r="L717" s="10"/>
      <c r="M717" s="9"/>
      <c r="N717" s="9"/>
      <c r="O717" s="9"/>
    </row>
    <row r="718" spans="2:15" x14ac:dyDescent="0.3">
      <c r="B718" s="9"/>
      <c r="C718" s="10"/>
      <c r="D718" s="130" t="str">
        <f t="shared" ca="1" si="71"/>
        <v/>
      </c>
      <c r="E718" s="13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132" t="str">
        <f t="shared" ca="1" si="77"/>
        <v/>
      </c>
      <c r="G718" s="132" t="str">
        <f t="shared" ca="1" si="72"/>
        <v/>
      </c>
      <c r="H718" s="133" t="str">
        <f t="shared" ca="1" si="73"/>
        <v/>
      </c>
      <c r="I718" s="134" t="str">
        <f t="shared" ca="1" si="74"/>
        <v/>
      </c>
      <c r="J718" s="133" t="str">
        <f t="shared" ca="1" si="75"/>
        <v/>
      </c>
      <c r="K718" s="135" t="str">
        <f t="shared" ca="1" si="76"/>
        <v/>
      </c>
      <c r="L718" s="10"/>
      <c r="M718" s="9"/>
      <c r="N718" s="9"/>
      <c r="O718" s="9"/>
    </row>
    <row r="719" spans="2:15" x14ac:dyDescent="0.3">
      <c r="B719" s="9"/>
      <c r="C719" s="10"/>
      <c r="D719" s="130" t="str">
        <f t="shared" ca="1" si="71"/>
        <v/>
      </c>
      <c r="E719" s="13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132" t="str">
        <f t="shared" ca="1" si="77"/>
        <v/>
      </c>
      <c r="G719" s="132" t="str">
        <f t="shared" ca="1" si="72"/>
        <v/>
      </c>
      <c r="H719" s="133" t="str">
        <f t="shared" ca="1" si="73"/>
        <v/>
      </c>
      <c r="I719" s="134" t="str">
        <f t="shared" ca="1" si="74"/>
        <v/>
      </c>
      <c r="J719" s="133" t="str">
        <f t="shared" ca="1" si="75"/>
        <v/>
      </c>
      <c r="K719" s="135" t="str">
        <f t="shared" ca="1" si="76"/>
        <v/>
      </c>
      <c r="L719" s="10"/>
      <c r="M719" s="9"/>
      <c r="N719" s="9"/>
      <c r="O719" s="9"/>
    </row>
    <row r="720" spans="2:15" x14ac:dyDescent="0.3">
      <c r="B720" s="9"/>
      <c r="C720" s="10"/>
      <c r="D720" s="130" t="str">
        <f t="shared" ca="1" si="71"/>
        <v/>
      </c>
      <c r="E720" s="13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132" t="str">
        <f t="shared" ca="1" si="77"/>
        <v/>
      </c>
      <c r="G720" s="132" t="str">
        <f t="shared" ca="1" si="72"/>
        <v/>
      </c>
      <c r="H720" s="133" t="str">
        <f t="shared" ca="1" si="73"/>
        <v/>
      </c>
      <c r="I720" s="134" t="str">
        <f t="shared" ca="1" si="74"/>
        <v/>
      </c>
      <c r="J720" s="133" t="str">
        <f t="shared" ca="1" si="75"/>
        <v/>
      </c>
      <c r="K720" s="135" t="str">
        <f t="shared" ca="1" si="76"/>
        <v/>
      </c>
      <c r="L720" s="10"/>
      <c r="M720" s="9"/>
      <c r="N720" s="9"/>
      <c r="O720" s="9"/>
    </row>
    <row r="721" spans="2:15" x14ac:dyDescent="0.3">
      <c r="B721" s="9"/>
      <c r="C721" s="10"/>
      <c r="D721" s="130" t="str">
        <f t="shared" ca="1" si="71"/>
        <v/>
      </c>
      <c r="E721" s="13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132" t="str">
        <f t="shared" ca="1" si="77"/>
        <v/>
      </c>
      <c r="G721" s="132" t="str">
        <f t="shared" ca="1" si="72"/>
        <v/>
      </c>
      <c r="H721" s="133" t="str">
        <f t="shared" ca="1" si="73"/>
        <v/>
      </c>
      <c r="I721" s="134" t="str">
        <f t="shared" ca="1" si="74"/>
        <v/>
      </c>
      <c r="J721" s="133" t="str">
        <f t="shared" ca="1" si="75"/>
        <v/>
      </c>
      <c r="K721" s="135" t="str">
        <f t="shared" ca="1" si="76"/>
        <v/>
      </c>
      <c r="L721" s="10"/>
      <c r="M721" s="9"/>
      <c r="N721" s="9"/>
      <c r="O721" s="9"/>
    </row>
    <row r="722" spans="2:15" x14ac:dyDescent="0.3">
      <c r="B722" s="9"/>
      <c r="C722" s="10"/>
      <c r="D722" s="130" t="str">
        <f t="shared" ca="1" si="71"/>
        <v/>
      </c>
      <c r="E722" s="13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132" t="str">
        <f t="shared" ca="1" si="77"/>
        <v/>
      </c>
      <c r="G722" s="132" t="str">
        <f t="shared" ca="1" si="72"/>
        <v/>
      </c>
      <c r="H722" s="133" t="str">
        <f t="shared" ca="1" si="73"/>
        <v/>
      </c>
      <c r="I722" s="134" t="str">
        <f t="shared" ca="1" si="74"/>
        <v/>
      </c>
      <c r="J722" s="133" t="str">
        <f t="shared" ca="1" si="75"/>
        <v/>
      </c>
      <c r="K722" s="135" t="str">
        <f t="shared" ca="1" si="76"/>
        <v/>
      </c>
      <c r="L722" s="10"/>
      <c r="M722" s="9"/>
      <c r="N722" s="9"/>
      <c r="O722" s="9"/>
    </row>
    <row r="723" spans="2:15" x14ac:dyDescent="0.3">
      <c r="B723" s="9"/>
      <c r="C723" s="10"/>
      <c r="D723" s="130" t="str">
        <f t="shared" ca="1" si="71"/>
        <v/>
      </c>
      <c r="E723" s="13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132" t="str">
        <f t="shared" ca="1" si="77"/>
        <v/>
      </c>
      <c r="G723" s="132" t="str">
        <f t="shared" ca="1" si="72"/>
        <v/>
      </c>
      <c r="H723" s="133" t="str">
        <f t="shared" ca="1" si="73"/>
        <v/>
      </c>
      <c r="I723" s="134" t="str">
        <f t="shared" ca="1" si="74"/>
        <v/>
      </c>
      <c r="J723" s="133" t="str">
        <f t="shared" ca="1" si="75"/>
        <v/>
      </c>
      <c r="K723" s="135" t="str">
        <f t="shared" ca="1" si="76"/>
        <v/>
      </c>
      <c r="L723" s="10"/>
      <c r="M723" s="9"/>
      <c r="N723" s="9"/>
      <c r="O723" s="9"/>
    </row>
    <row r="724" spans="2:15" x14ac:dyDescent="0.3">
      <c r="B724" s="9"/>
      <c r="C724" s="10"/>
      <c r="D724" s="130" t="str">
        <f t="shared" ref="D724:D787" ca="1" si="78">IF(K723="","",IF($H$5,IF(OR(D723&gt;=$H$8,ROUND(K723,2)&lt;=0),"",D723+1),IF(OR(D723&gt;=$H$8,K723&lt;=0),"",D723+1)))</f>
        <v/>
      </c>
      <c r="E724" s="13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132" t="str">
        <f t="shared" ca="1" si="77"/>
        <v/>
      </c>
      <c r="G724" s="132" t="str">
        <f t="shared" ref="G724:G787" ca="1" si="79">IF($P$17=0,"",IF(D724&lt;&gt;"",IF(AND(D724=1,$H$4=1),0,IF($H$5,ROUND($K$5*K723,0),$K$5*K723)),""))</f>
        <v/>
      </c>
      <c r="H724" s="133" t="str">
        <f t="shared" ref="H724:H787" ca="1" si="80">IF($P$17=1,IF(D724="","",IF(I724&lt;&gt;"",F724-G724+I724,F724-G724)),"")</f>
        <v/>
      </c>
      <c r="I724" s="134" t="str">
        <f t="shared" ref="I724:I787" ca="1" si="81">IF($P$17=1,IF(J724&gt;=F724,IF(D724&lt;$K$12,IF(AND(D724&lt;&gt;"",F724+($J$19-F724)&lt;K723),(J724-F724),IF(AND(D724&lt;&gt;"",J724=F724),0,IF(D724&lt;&gt;"",0,""))),""),0),"")</f>
        <v/>
      </c>
      <c r="J724" s="133" t="str">
        <f t="shared" ref="J724:J787" ca="1" si="82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135" t="str">
        <f t="shared" ref="K724:K787" ca="1" si="83">IF($P$17=1,IF(D724&lt;&gt;"",K723-H724,""),"")</f>
        <v/>
      </c>
      <c r="L724" s="10"/>
      <c r="M724" s="9"/>
      <c r="N724" s="9"/>
      <c r="O724" s="9"/>
    </row>
    <row r="725" spans="2:15" x14ac:dyDescent="0.3">
      <c r="B725" s="9"/>
      <c r="C725" s="10"/>
      <c r="D725" s="130" t="str">
        <f t="shared" ca="1" si="78"/>
        <v/>
      </c>
      <c r="E725" s="13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132" t="str">
        <f t="shared" ref="F725:F788" ca="1" si="84">IF($P$17=1,IF(D725="","",IF($H$5,IF(OR(D725=$H$8,$K$12&gt;ROUND((1+$K$5)*K724,0),ROUND((1+$K$5)*K724,0),$K$12),IF(OR(D725=$H$8,$K$12&gt;(1+$K$5)*K724),ROUND((1+$K$5)*K724,0),$K$12)),0)),"")</f>
        <v/>
      </c>
      <c r="G725" s="132" t="str">
        <f t="shared" ca="1" si="79"/>
        <v/>
      </c>
      <c r="H725" s="133" t="str">
        <f t="shared" ca="1" si="80"/>
        <v/>
      </c>
      <c r="I725" s="134" t="str">
        <f t="shared" ca="1" si="81"/>
        <v/>
      </c>
      <c r="J725" s="133" t="str">
        <f t="shared" ca="1" si="82"/>
        <v/>
      </c>
      <c r="K725" s="135" t="str">
        <f t="shared" ca="1" si="83"/>
        <v/>
      </c>
      <c r="L725" s="10"/>
      <c r="M725" s="9"/>
      <c r="N725" s="9"/>
      <c r="O725" s="9"/>
    </row>
    <row r="726" spans="2:15" x14ac:dyDescent="0.3">
      <c r="B726" s="9"/>
      <c r="C726" s="10"/>
      <c r="D726" s="130" t="str">
        <f t="shared" ca="1" si="78"/>
        <v/>
      </c>
      <c r="E726" s="13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132" t="str">
        <f t="shared" ca="1" si="84"/>
        <v/>
      </c>
      <c r="G726" s="132" t="str">
        <f t="shared" ca="1" si="79"/>
        <v/>
      </c>
      <c r="H726" s="133" t="str">
        <f t="shared" ca="1" si="80"/>
        <v/>
      </c>
      <c r="I726" s="134" t="str">
        <f t="shared" ca="1" si="81"/>
        <v/>
      </c>
      <c r="J726" s="133" t="str">
        <f t="shared" ca="1" si="82"/>
        <v/>
      </c>
      <c r="K726" s="135" t="str">
        <f t="shared" ca="1" si="83"/>
        <v/>
      </c>
      <c r="L726" s="10"/>
      <c r="M726" s="9"/>
      <c r="N726" s="9"/>
      <c r="O726" s="9"/>
    </row>
    <row r="727" spans="2:15" x14ac:dyDescent="0.3">
      <c r="B727" s="9"/>
      <c r="C727" s="10"/>
      <c r="D727" s="130" t="str">
        <f t="shared" ca="1" si="78"/>
        <v/>
      </c>
      <c r="E727" s="13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132" t="str">
        <f t="shared" ca="1" si="84"/>
        <v/>
      </c>
      <c r="G727" s="132" t="str">
        <f t="shared" ca="1" si="79"/>
        <v/>
      </c>
      <c r="H727" s="133" t="str">
        <f t="shared" ca="1" si="80"/>
        <v/>
      </c>
      <c r="I727" s="134" t="str">
        <f t="shared" ca="1" si="81"/>
        <v/>
      </c>
      <c r="J727" s="133" t="str">
        <f t="shared" ca="1" si="82"/>
        <v/>
      </c>
      <c r="K727" s="135" t="str">
        <f t="shared" ca="1" si="83"/>
        <v/>
      </c>
      <c r="L727" s="10"/>
      <c r="M727" s="9"/>
      <c r="N727" s="9"/>
      <c r="O727" s="9"/>
    </row>
    <row r="728" spans="2:15" x14ac:dyDescent="0.3">
      <c r="B728" s="9"/>
      <c r="C728" s="10"/>
      <c r="D728" s="130" t="str">
        <f t="shared" ca="1" si="78"/>
        <v/>
      </c>
      <c r="E728" s="13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132" t="str">
        <f t="shared" ca="1" si="84"/>
        <v/>
      </c>
      <c r="G728" s="132" t="str">
        <f t="shared" ca="1" si="79"/>
        <v/>
      </c>
      <c r="H728" s="133" t="str">
        <f t="shared" ca="1" si="80"/>
        <v/>
      </c>
      <c r="I728" s="134" t="str">
        <f t="shared" ca="1" si="81"/>
        <v/>
      </c>
      <c r="J728" s="133" t="str">
        <f t="shared" ca="1" si="82"/>
        <v/>
      </c>
      <c r="K728" s="135" t="str">
        <f t="shared" ca="1" si="83"/>
        <v/>
      </c>
      <c r="L728" s="10"/>
      <c r="M728" s="9"/>
      <c r="N728" s="9"/>
      <c r="O728" s="9"/>
    </row>
    <row r="729" spans="2:15" x14ac:dyDescent="0.3">
      <c r="B729" s="9"/>
      <c r="C729" s="10"/>
      <c r="D729" s="130" t="str">
        <f t="shared" ca="1" si="78"/>
        <v/>
      </c>
      <c r="E729" s="13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132" t="str">
        <f t="shared" ca="1" si="84"/>
        <v/>
      </c>
      <c r="G729" s="132" t="str">
        <f t="shared" ca="1" si="79"/>
        <v/>
      </c>
      <c r="H729" s="133" t="str">
        <f t="shared" ca="1" si="80"/>
        <v/>
      </c>
      <c r="I729" s="134" t="str">
        <f t="shared" ca="1" si="81"/>
        <v/>
      </c>
      <c r="J729" s="133" t="str">
        <f t="shared" ca="1" si="82"/>
        <v/>
      </c>
      <c r="K729" s="135" t="str">
        <f t="shared" ca="1" si="83"/>
        <v/>
      </c>
      <c r="L729" s="10"/>
      <c r="M729" s="9"/>
      <c r="N729" s="9"/>
      <c r="O729" s="9"/>
    </row>
    <row r="730" spans="2:15" x14ac:dyDescent="0.3">
      <c r="B730" s="9"/>
      <c r="C730" s="10"/>
      <c r="D730" s="130" t="str">
        <f t="shared" ca="1" si="78"/>
        <v/>
      </c>
      <c r="E730" s="13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132" t="str">
        <f t="shared" ca="1" si="84"/>
        <v/>
      </c>
      <c r="G730" s="132" t="str">
        <f t="shared" ca="1" si="79"/>
        <v/>
      </c>
      <c r="H730" s="133" t="str">
        <f t="shared" ca="1" si="80"/>
        <v/>
      </c>
      <c r="I730" s="134" t="str">
        <f t="shared" ca="1" si="81"/>
        <v/>
      </c>
      <c r="J730" s="133" t="str">
        <f t="shared" ca="1" si="82"/>
        <v/>
      </c>
      <c r="K730" s="135" t="str">
        <f t="shared" ca="1" si="83"/>
        <v/>
      </c>
      <c r="L730" s="10"/>
      <c r="M730" s="9"/>
      <c r="N730" s="9"/>
      <c r="O730" s="9"/>
    </row>
    <row r="731" spans="2:15" x14ac:dyDescent="0.3">
      <c r="B731" s="9"/>
      <c r="C731" s="10"/>
      <c r="D731" s="130" t="str">
        <f t="shared" ca="1" si="78"/>
        <v/>
      </c>
      <c r="E731" s="13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132" t="str">
        <f t="shared" ca="1" si="84"/>
        <v/>
      </c>
      <c r="G731" s="132" t="str">
        <f t="shared" ca="1" si="79"/>
        <v/>
      </c>
      <c r="H731" s="133" t="str">
        <f t="shared" ca="1" si="80"/>
        <v/>
      </c>
      <c r="I731" s="134" t="str">
        <f t="shared" ca="1" si="81"/>
        <v/>
      </c>
      <c r="J731" s="133" t="str">
        <f t="shared" ca="1" si="82"/>
        <v/>
      </c>
      <c r="K731" s="135" t="str">
        <f t="shared" ca="1" si="83"/>
        <v/>
      </c>
      <c r="L731" s="10"/>
      <c r="M731" s="9"/>
      <c r="N731" s="9"/>
      <c r="O731" s="9"/>
    </row>
    <row r="732" spans="2:15" x14ac:dyDescent="0.3">
      <c r="B732" s="9"/>
      <c r="C732" s="10"/>
      <c r="D732" s="130" t="str">
        <f t="shared" ca="1" si="78"/>
        <v/>
      </c>
      <c r="E732" s="13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132" t="str">
        <f t="shared" ca="1" si="84"/>
        <v/>
      </c>
      <c r="G732" s="132" t="str">
        <f t="shared" ca="1" si="79"/>
        <v/>
      </c>
      <c r="H732" s="133" t="str">
        <f t="shared" ca="1" si="80"/>
        <v/>
      </c>
      <c r="I732" s="134" t="str">
        <f t="shared" ca="1" si="81"/>
        <v/>
      </c>
      <c r="J732" s="133" t="str">
        <f t="shared" ca="1" si="82"/>
        <v/>
      </c>
      <c r="K732" s="135" t="str">
        <f t="shared" ca="1" si="83"/>
        <v/>
      </c>
      <c r="L732" s="10"/>
      <c r="M732" s="9"/>
      <c r="N732" s="9"/>
      <c r="O732" s="9"/>
    </row>
    <row r="733" spans="2:15" x14ac:dyDescent="0.3">
      <c r="B733" s="9"/>
      <c r="C733" s="10"/>
      <c r="D733" s="130" t="str">
        <f t="shared" ca="1" si="78"/>
        <v/>
      </c>
      <c r="E733" s="13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132" t="str">
        <f t="shared" ca="1" si="84"/>
        <v/>
      </c>
      <c r="G733" s="132" t="str">
        <f t="shared" ca="1" si="79"/>
        <v/>
      </c>
      <c r="H733" s="133" t="str">
        <f t="shared" ca="1" si="80"/>
        <v/>
      </c>
      <c r="I733" s="134" t="str">
        <f t="shared" ca="1" si="81"/>
        <v/>
      </c>
      <c r="J733" s="133" t="str">
        <f t="shared" ca="1" si="82"/>
        <v/>
      </c>
      <c r="K733" s="135" t="str">
        <f t="shared" ca="1" si="83"/>
        <v/>
      </c>
      <c r="L733" s="10"/>
      <c r="M733" s="9"/>
      <c r="N733" s="9"/>
      <c r="O733" s="9"/>
    </row>
    <row r="734" spans="2:15" x14ac:dyDescent="0.3">
      <c r="B734" s="9"/>
      <c r="C734" s="10"/>
      <c r="D734" s="130" t="str">
        <f t="shared" ca="1" si="78"/>
        <v/>
      </c>
      <c r="E734" s="13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132" t="str">
        <f t="shared" ca="1" si="84"/>
        <v/>
      </c>
      <c r="G734" s="132" t="str">
        <f t="shared" ca="1" si="79"/>
        <v/>
      </c>
      <c r="H734" s="133" t="str">
        <f t="shared" ca="1" si="80"/>
        <v/>
      </c>
      <c r="I734" s="134" t="str">
        <f t="shared" ca="1" si="81"/>
        <v/>
      </c>
      <c r="J734" s="133" t="str">
        <f t="shared" ca="1" si="82"/>
        <v/>
      </c>
      <c r="K734" s="135" t="str">
        <f t="shared" ca="1" si="83"/>
        <v/>
      </c>
      <c r="L734" s="10"/>
      <c r="M734" s="9"/>
      <c r="N734" s="9"/>
      <c r="O734" s="9"/>
    </row>
    <row r="735" spans="2:15" x14ac:dyDescent="0.3">
      <c r="B735" s="9"/>
      <c r="C735" s="10"/>
      <c r="D735" s="130" t="str">
        <f t="shared" ca="1" si="78"/>
        <v/>
      </c>
      <c r="E735" s="13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132" t="str">
        <f t="shared" ca="1" si="84"/>
        <v/>
      </c>
      <c r="G735" s="132" t="str">
        <f t="shared" ca="1" si="79"/>
        <v/>
      </c>
      <c r="H735" s="133" t="str">
        <f t="shared" ca="1" si="80"/>
        <v/>
      </c>
      <c r="I735" s="134" t="str">
        <f t="shared" ca="1" si="81"/>
        <v/>
      </c>
      <c r="J735" s="133" t="str">
        <f t="shared" ca="1" si="82"/>
        <v/>
      </c>
      <c r="K735" s="135" t="str">
        <f t="shared" ca="1" si="83"/>
        <v/>
      </c>
      <c r="L735" s="10"/>
      <c r="M735" s="9"/>
      <c r="N735" s="9"/>
      <c r="O735" s="9"/>
    </row>
    <row r="736" spans="2:15" x14ac:dyDescent="0.3">
      <c r="B736" s="9"/>
      <c r="C736" s="10"/>
      <c r="D736" s="130" t="str">
        <f t="shared" ca="1" si="78"/>
        <v/>
      </c>
      <c r="E736" s="13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132" t="str">
        <f t="shared" ca="1" si="84"/>
        <v/>
      </c>
      <c r="G736" s="132" t="str">
        <f t="shared" ca="1" si="79"/>
        <v/>
      </c>
      <c r="H736" s="133" t="str">
        <f t="shared" ca="1" si="80"/>
        <v/>
      </c>
      <c r="I736" s="134" t="str">
        <f t="shared" ca="1" si="81"/>
        <v/>
      </c>
      <c r="J736" s="133" t="str">
        <f t="shared" ca="1" si="82"/>
        <v/>
      </c>
      <c r="K736" s="135" t="str">
        <f t="shared" ca="1" si="83"/>
        <v/>
      </c>
      <c r="L736" s="10"/>
      <c r="M736" s="9"/>
      <c r="N736" s="9"/>
      <c r="O736" s="9"/>
    </row>
    <row r="737" spans="2:15" x14ac:dyDescent="0.3">
      <c r="B737" s="9"/>
      <c r="C737" s="10"/>
      <c r="D737" s="130" t="str">
        <f t="shared" ca="1" si="78"/>
        <v/>
      </c>
      <c r="E737" s="13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132" t="str">
        <f t="shared" ca="1" si="84"/>
        <v/>
      </c>
      <c r="G737" s="132" t="str">
        <f t="shared" ca="1" si="79"/>
        <v/>
      </c>
      <c r="H737" s="133" t="str">
        <f t="shared" ca="1" si="80"/>
        <v/>
      </c>
      <c r="I737" s="134" t="str">
        <f t="shared" ca="1" si="81"/>
        <v/>
      </c>
      <c r="J737" s="133" t="str">
        <f t="shared" ca="1" si="82"/>
        <v/>
      </c>
      <c r="K737" s="135" t="str">
        <f t="shared" ca="1" si="83"/>
        <v/>
      </c>
      <c r="L737" s="10"/>
      <c r="M737" s="9"/>
      <c r="N737" s="9"/>
      <c r="O737" s="9"/>
    </row>
    <row r="738" spans="2:15" x14ac:dyDescent="0.3">
      <c r="B738" s="9"/>
      <c r="C738" s="10"/>
      <c r="D738" s="130" t="str">
        <f t="shared" ca="1" si="78"/>
        <v/>
      </c>
      <c r="E738" s="13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132" t="str">
        <f t="shared" ca="1" si="84"/>
        <v/>
      </c>
      <c r="G738" s="132" t="str">
        <f t="shared" ca="1" si="79"/>
        <v/>
      </c>
      <c r="H738" s="133" t="str">
        <f t="shared" ca="1" si="80"/>
        <v/>
      </c>
      <c r="I738" s="134" t="str">
        <f t="shared" ca="1" si="81"/>
        <v/>
      </c>
      <c r="J738" s="133" t="str">
        <f t="shared" ca="1" si="82"/>
        <v/>
      </c>
      <c r="K738" s="135" t="str">
        <f t="shared" ca="1" si="83"/>
        <v/>
      </c>
      <c r="L738" s="10"/>
      <c r="M738" s="9"/>
      <c r="N738" s="9"/>
      <c r="O738" s="9"/>
    </row>
    <row r="739" spans="2:15" x14ac:dyDescent="0.3">
      <c r="B739" s="9"/>
      <c r="C739" s="10"/>
      <c r="D739" s="130" t="str">
        <f t="shared" ca="1" si="78"/>
        <v/>
      </c>
      <c r="E739" s="13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132" t="str">
        <f t="shared" ca="1" si="84"/>
        <v/>
      </c>
      <c r="G739" s="132" t="str">
        <f t="shared" ca="1" si="79"/>
        <v/>
      </c>
      <c r="H739" s="133" t="str">
        <f t="shared" ca="1" si="80"/>
        <v/>
      </c>
      <c r="I739" s="134" t="str">
        <f t="shared" ca="1" si="81"/>
        <v/>
      </c>
      <c r="J739" s="133" t="str">
        <f t="shared" ca="1" si="82"/>
        <v/>
      </c>
      <c r="K739" s="135" t="str">
        <f t="shared" ca="1" si="83"/>
        <v/>
      </c>
      <c r="L739" s="10"/>
      <c r="M739" s="9"/>
      <c r="N739" s="9"/>
      <c r="O739" s="9"/>
    </row>
    <row r="740" spans="2:15" x14ac:dyDescent="0.3">
      <c r="B740" s="9"/>
      <c r="C740" s="10"/>
      <c r="D740" s="130" t="str">
        <f t="shared" ca="1" si="78"/>
        <v/>
      </c>
      <c r="E740" s="13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132" t="str">
        <f t="shared" ca="1" si="84"/>
        <v/>
      </c>
      <c r="G740" s="132" t="str">
        <f t="shared" ca="1" si="79"/>
        <v/>
      </c>
      <c r="H740" s="133" t="str">
        <f t="shared" ca="1" si="80"/>
        <v/>
      </c>
      <c r="I740" s="134" t="str">
        <f t="shared" ca="1" si="81"/>
        <v/>
      </c>
      <c r="J740" s="133" t="str">
        <f t="shared" ca="1" si="82"/>
        <v/>
      </c>
      <c r="K740" s="135" t="str">
        <f t="shared" ca="1" si="83"/>
        <v/>
      </c>
      <c r="L740" s="10"/>
      <c r="M740" s="9"/>
      <c r="N740" s="9"/>
      <c r="O740" s="9"/>
    </row>
    <row r="741" spans="2:15" x14ac:dyDescent="0.3">
      <c r="B741" s="9"/>
      <c r="C741" s="10"/>
      <c r="D741" s="130" t="str">
        <f t="shared" ca="1" si="78"/>
        <v/>
      </c>
      <c r="E741" s="13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132" t="str">
        <f t="shared" ca="1" si="84"/>
        <v/>
      </c>
      <c r="G741" s="132" t="str">
        <f t="shared" ca="1" si="79"/>
        <v/>
      </c>
      <c r="H741" s="133" t="str">
        <f t="shared" ca="1" si="80"/>
        <v/>
      </c>
      <c r="I741" s="134" t="str">
        <f t="shared" ca="1" si="81"/>
        <v/>
      </c>
      <c r="J741" s="133" t="str">
        <f t="shared" ca="1" si="82"/>
        <v/>
      </c>
      <c r="K741" s="135" t="str">
        <f t="shared" ca="1" si="83"/>
        <v/>
      </c>
      <c r="L741" s="10"/>
      <c r="M741" s="9"/>
      <c r="N741" s="9"/>
      <c r="O741" s="9"/>
    </row>
    <row r="742" spans="2:15" x14ac:dyDescent="0.3">
      <c r="B742" s="9"/>
      <c r="C742" s="10"/>
      <c r="D742" s="130" t="str">
        <f t="shared" ca="1" si="78"/>
        <v/>
      </c>
      <c r="E742" s="13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132" t="str">
        <f t="shared" ca="1" si="84"/>
        <v/>
      </c>
      <c r="G742" s="132" t="str">
        <f t="shared" ca="1" si="79"/>
        <v/>
      </c>
      <c r="H742" s="133" t="str">
        <f t="shared" ca="1" si="80"/>
        <v/>
      </c>
      <c r="I742" s="134" t="str">
        <f t="shared" ca="1" si="81"/>
        <v/>
      </c>
      <c r="J742" s="133" t="str">
        <f t="shared" ca="1" si="82"/>
        <v/>
      </c>
      <c r="K742" s="135" t="str">
        <f t="shared" ca="1" si="83"/>
        <v/>
      </c>
      <c r="L742" s="10"/>
      <c r="M742" s="9"/>
      <c r="N742" s="9"/>
      <c r="O742" s="9"/>
    </row>
    <row r="743" spans="2:15" x14ac:dyDescent="0.3">
      <c r="B743" s="9"/>
      <c r="C743" s="10"/>
      <c r="D743" s="130" t="str">
        <f t="shared" ca="1" si="78"/>
        <v/>
      </c>
      <c r="E743" s="13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132" t="str">
        <f t="shared" ca="1" si="84"/>
        <v/>
      </c>
      <c r="G743" s="132" t="str">
        <f t="shared" ca="1" si="79"/>
        <v/>
      </c>
      <c r="H743" s="133" t="str">
        <f t="shared" ca="1" si="80"/>
        <v/>
      </c>
      <c r="I743" s="134" t="str">
        <f t="shared" ca="1" si="81"/>
        <v/>
      </c>
      <c r="J743" s="133" t="str">
        <f t="shared" ca="1" si="82"/>
        <v/>
      </c>
      <c r="K743" s="135" t="str">
        <f t="shared" ca="1" si="83"/>
        <v/>
      </c>
      <c r="L743" s="10"/>
      <c r="M743" s="9"/>
      <c r="N743" s="9"/>
      <c r="O743" s="9"/>
    </row>
    <row r="744" spans="2:15" x14ac:dyDescent="0.3">
      <c r="B744" s="9"/>
      <c r="C744" s="10"/>
      <c r="D744" s="130" t="str">
        <f t="shared" ca="1" si="78"/>
        <v/>
      </c>
      <c r="E744" s="13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132" t="str">
        <f t="shared" ca="1" si="84"/>
        <v/>
      </c>
      <c r="G744" s="132" t="str">
        <f t="shared" ca="1" si="79"/>
        <v/>
      </c>
      <c r="H744" s="133" t="str">
        <f t="shared" ca="1" si="80"/>
        <v/>
      </c>
      <c r="I744" s="134" t="str">
        <f t="shared" ca="1" si="81"/>
        <v/>
      </c>
      <c r="J744" s="133" t="str">
        <f t="shared" ca="1" si="82"/>
        <v/>
      </c>
      <c r="K744" s="135" t="str">
        <f t="shared" ca="1" si="83"/>
        <v/>
      </c>
      <c r="L744" s="10"/>
      <c r="M744" s="9"/>
      <c r="N744" s="9"/>
      <c r="O744" s="9"/>
    </row>
    <row r="745" spans="2:15" x14ac:dyDescent="0.3">
      <c r="B745" s="9"/>
      <c r="C745" s="10"/>
      <c r="D745" s="130" t="str">
        <f t="shared" ca="1" si="78"/>
        <v/>
      </c>
      <c r="E745" s="13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132" t="str">
        <f t="shared" ca="1" si="84"/>
        <v/>
      </c>
      <c r="G745" s="132" t="str">
        <f t="shared" ca="1" si="79"/>
        <v/>
      </c>
      <c r="H745" s="133" t="str">
        <f t="shared" ca="1" si="80"/>
        <v/>
      </c>
      <c r="I745" s="134" t="str">
        <f t="shared" ca="1" si="81"/>
        <v/>
      </c>
      <c r="J745" s="133" t="str">
        <f t="shared" ca="1" si="82"/>
        <v/>
      </c>
      <c r="K745" s="135" t="str">
        <f t="shared" ca="1" si="83"/>
        <v/>
      </c>
      <c r="L745" s="10"/>
      <c r="M745" s="9"/>
      <c r="N745" s="9"/>
      <c r="O745" s="9"/>
    </row>
    <row r="746" spans="2:15" x14ac:dyDescent="0.3">
      <c r="B746" s="9"/>
      <c r="C746" s="10"/>
      <c r="D746" s="130" t="str">
        <f t="shared" ca="1" si="78"/>
        <v/>
      </c>
      <c r="E746" s="13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132" t="str">
        <f t="shared" ca="1" si="84"/>
        <v/>
      </c>
      <c r="G746" s="132" t="str">
        <f t="shared" ca="1" si="79"/>
        <v/>
      </c>
      <c r="H746" s="133" t="str">
        <f t="shared" ca="1" si="80"/>
        <v/>
      </c>
      <c r="I746" s="134" t="str">
        <f t="shared" ca="1" si="81"/>
        <v/>
      </c>
      <c r="J746" s="133" t="str">
        <f t="shared" ca="1" si="82"/>
        <v/>
      </c>
      <c r="K746" s="135" t="str">
        <f t="shared" ca="1" si="83"/>
        <v/>
      </c>
      <c r="L746" s="10"/>
      <c r="M746" s="9"/>
      <c r="N746" s="9"/>
      <c r="O746" s="9"/>
    </row>
    <row r="747" spans="2:15" x14ac:dyDescent="0.3">
      <c r="B747" s="9"/>
      <c r="C747" s="10"/>
      <c r="D747" s="130" t="str">
        <f t="shared" ca="1" si="78"/>
        <v/>
      </c>
      <c r="E747" s="13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132" t="str">
        <f t="shared" ca="1" si="84"/>
        <v/>
      </c>
      <c r="G747" s="132" t="str">
        <f t="shared" ca="1" si="79"/>
        <v/>
      </c>
      <c r="H747" s="133" t="str">
        <f t="shared" ca="1" si="80"/>
        <v/>
      </c>
      <c r="I747" s="134" t="str">
        <f t="shared" ca="1" si="81"/>
        <v/>
      </c>
      <c r="J747" s="133" t="str">
        <f t="shared" ca="1" si="82"/>
        <v/>
      </c>
      <c r="K747" s="135" t="str">
        <f t="shared" ca="1" si="83"/>
        <v/>
      </c>
      <c r="L747" s="10"/>
      <c r="M747" s="9"/>
      <c r="N747" s="9"/>
      <c r="O747" s="9"/>
    </row>
    <row r="748" spans="2:15" x14ac:dyDescent="0.3">
      <c r="B748" s="9"/>
      <c r="C748" s="10"/>
      <c r="D748" s="130" t="str">
        <f t="shared" ca="1" si="78"/>
        <v/>
      </c>
      <c r="E748" s="13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132" t="str">
        <f t="shared" ca="1" si="84"/>
        <v/>
      </c>
      <c r="G748" s="132" t="str">
        <f t="shared" ca="1" si="79"/>
        <v/>
      </c>
      <c r="H748" s="133" t="str">
        <f t="shared" ca="1" si="80"/>
        <v/>
      </c>
      <c r="I748" s="134" t="str">
        <f t="shared" ca="1" si="81"/>
        <v/>
      </c>
      <c r="J748" s="133" t="str">
        <f t="shared" ca="1" si="82"/>
        <v/>
      </c>
      <c r="K748" s="135" t="str">
        <f t="shared" ca="1" si="83"/>
        <v/>
      </c>
      <c r="L748" s="10"/>
      <c r="M748" s="9"/>
      <c r="N748" s="9"/>
      <c r="O748" s="9"/>
    </row>
    <row r="749" spans="2:15" x14ac:dyDescent="0.3">
      <c r="B749" s="9"/>
      <c r="C749" s="10"/>
      <c r="D749" s="130" t="str">
        <f t="shared" ca="1" si="78"/>
        <v/>
      </c>
      <c r="E749" s="13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132" t="str">
        <f t="shared" ca="1" si="84"/>
        <v/>
      </c>
      <c r="G749" s="132" t="str">
        <f t="shared" ca="1" si="79"/>
        <v/>
      </c>
      <c r="H749" s="133" t="str">
        <f t="shared" ca="1" si="80"/>
        <v/>
      </c>
      <c r="I749" s="134" t="str">
        <f t="shared" ca="1" si="81"/>
        <v/>
      </c>
      <c r="J749" s="133" t="str">
        <f t="shared" ca="1" si="82"/>
        <v/>
      </c>
      <c r="K749" s="135" t="str">
        <f t="shared" ca="1" si="83"/>
        <v/>
      </c>
      <c r="L749" s="10"/>
      <c r="M749" s="9"/>
      <c r="N749" s="9"/>
      <c r="O749" s="9"/>
    </row>
    <row r="750" spans="2:15" x14ac:dyDescent="0.3">
      <c r="B750" s="9"/>
      <c r="C750" s="10"/>
      <c r="D750" s="130" t="str">
        <f t="shared" ca="1" si="78"/>
        <v/>
      </c>
      <c r="E750" s="13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132" t="str">
        <f t="shared" ca="1" si="84"/>
        <v/>
      </c>
      <c r="G750" s="132" t="str">
        <f t="shared" ca="1" si="79"/>
        <v/>
      </c>
      <c r="H750" s="133" t="str">
        <f t="shared" ca="1" si="80"/>
        <v/>
      </c>
      <c r="I750" s="134" t="str">
        <f t="shared" ca="1" si="81"/>
        <v/>
      </c>
      <c r="J750" s="133" t="str">
        <f t="shared" ca="1" si="82"/>
        <v/>
      </c>
      <c r="K750" s="135" t="str">
        <f t="shared" ca="1" si="83"/>
        <v/>
      </c>
      <c r="L750" s="10"/>
      <c r="M750" s="9"/>
      <c r="N750" s="9"/>
      <c r="O750" s="9"/>
    </row>
    <row r="751" spans="2:15" x14ac:dyDescent="0.3">
      <c r="B751" s="9"/>
      <c r="C751" s="10"/>
      <c r="D751" s="130" t="str">
        <f t="shared" ca="1" si="78"/>
        <v/>
      </c>
      <c r="E751" s="13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132" t="str">
        <f t="shared" ca="1" si="84"/>
        <v/>
      </c>
      <c r="G751" s="132" t="str">
        <f t="shared" ca="1" si="79"/>
        <v/>
      </c>
      <c r="H751" s="133" t="str">
        <f t="shared" ca="1" si="80"/>
        <v/>
      </c>
      <c r="I751" s="134" t="str">
        <f t="shared" ca="1" si="81"/>
        <v/>
      </c>
      <c r="J751" s="133" t="str">
        <f t="shared" ca="1" si="82"/>
        <v/>
      </c>
      <c r="K751" s="135" t="str">
        <f t="shared" ca="1" si="83"/>
        <v/>
      </c>
      <c r="L751" s="10"/>
      <c r="M751" s="9"/>
      <c r="N751" s="9"/>
      <c r="O751" s="9"/>
    </row>
    <row r="752" spans="2:15" x14ac:dyDescent="0.3">
      <c r="B752" s="9"/>
      <c r="C752" s="10"/>
      <c r="D752" s="130" t="str">
        <f t="shared" ca="1" si="78"/>
        <v/>
      </c>
      <c r="E752" s="13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132" t="str">
        <f t="shared" ca="1" si="84"/>
        <v/>
      </c>
      <c r="G752" s="132" t="str">
        <f t="shared" ca="1" si="79"/>
        <v/>
      </c>
      <c r="H752" s="133" t="str">
        <f t="shared" ca="1" si="80"/>
        <v/>
      </c>
      <c r="I752" s="134" t="str">
        <f t="shared" ca="1" si="81"/>
        <v/>
      </c>
      <c r="J752" s="133" t="str">
        <f t="shared" ca="1" si="82"/>
        <v/>
      </c>
      <c r="K752" s="135" t="str">
        <f t="shared" ca="1" si="83"/>
        <v/>
      </c>
      <c r="L752" s="10"/>
      <c r="M752" s="9"/>
      <c r="N752" s="9"/>
      <c r="O752" s="9"/>
    </row>
    <row r="753" spans="2:15" x14ac:dyDescent="0.3">
      <c r="B753" s="9"/>
      <c r="C753" s="10"/>
      <c r="D753" s="130" t="str">
        <f t="shared" ca="1" si="78"/>
        <v/>
      </c>
      <c r="E753" s="13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132" t="str">
        <f t="shared" ca="1" si="84"/>
        <v/>
      </c>
      <c r="G753" s="132" t="str">
        <f t="shared" ca="1" si="79"/>
        <v/>
      </c>
      <c r="H753" s="133" t="str">
        <f t="shared" ca="1" si="80"/>
        <v/>
      </c>
      <c r="I753" s="134" t="str">
        <f t="shared" ca="1" si="81"/>
        <v/>
      </c>
      <c r="J753" s="133" t="str">
        <f t="shared" ca="1" si="82"/>
        <v/>
      </c>
      <c r="K753" s="135" t="str">
        <f t="shared" ca="1" si="83"/>
        <v/>
      </c>
      <c r="L753" s="10"/>
      <c r="M753" s="9"/>
      <c r="N753" s="9"/>
      <c r="O753" s="9"/>
    </row>
    <row r="754" spans="2:15" x14ac:dyDescent="0.3">
      <c r="B754" s="9"/>
      <c r="C754" s="10"/>
      <c r="D754" s="130" t="str">
        <f t="shared" ca="1" si="78"/>
        <v/>
      </c>
      <c r="E754" s="13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132" t="str">
        <f t="shared" ca="1" si="84"/>
        <v/>
      </c>
      <c r="G754" s="132" t="str">
        <f t="shared" ca="1" si="79"/>
        <v/>
      </c>
      <c r="H754" s="133" t="str">
        <f t="shared" ca="1" si="80"/>
        <v/>
      </c>
      <c r="I754" s="134" t="str">
        <f t="shared" ca="1" si="81"/>
        <v/>
      </c>
      <c r="J754" s="133" t="str">
        <f t="shared" ca="1" si="82"/>
        <v/>
      </c>
      <c r="K754" s="135" t="str">
        <f t="shared" ca="1" si="83"/>
        <v/>
      </c>
      <c r="L754" s="10"/>
      <c r="M754" s="9"/>
      <c r="N754" s="9"/>
      <c r="O754" s="9"/>
    </row>
    <row r="755" spans="2:15" x14ac:dyDescent="0.3">
      <c r="B755" s="9"/>
      <c r="C755" s="10"/>
      <c r="D755" s="130" t="str">
        <f t="shared" ca="1" si="78"/>
        <v/>
      </c>
      <c r="E755" s="13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132" t="str">
        <f t="shared" ca="1" si="84"/>
        <v/>
      </c>
      <c r="G755" s="132" t="str">
        <f t="shared" ca="1" si="79"/>
        <v/>
      </c>
      <c r="H755" s="133" t="str">
        <f t="shared" ca="1" si="80"/>
        <v/>
      </c>
      <c r="I755" s="134" t="str">
        <f t="shared" ca="1" si="81"/>
        <v/>
      </c>
      <c r="J755" s="133" t="str">
        <f t="shared" ca="1" si="82"/>
        <v/>
      </c>
      <c r="K755" s="135" t="str">
        <f t="shared" ca="1" si="83"/>
        <v/>
      </c>
      <c r="L755" s="10"/>
      <c r="M755" s="9"/>
      <c r="N755" s="9"/>
      <c r="O755" s="9"/>
    </row>
    <row r="756" spans="2:15" x14ac:dyDescent="0.3">
      <c r="B756" s="9"/>
      <c r="C756" s="10"/>
      <c r="D756" s="130" t="str">
        <f t="shared" ca="1" si="78"/>
        <v/>
      </c>
      <c r="E756" s="13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132" t="str">
        <f t="shared" ca="1" si="84"/>
        <v/>
      </c>
      <c r="G756" s="132" t="str">
        <f t="shared" ca="1" si="79"/>
        <v/>
      </c>
      <c r="H756" s="133" t="str">
        <f t="shared" ca="1" si="80"/>
        <v/>
      </c>
      <c r="I756" s="134" t="str">
        <f t="shared" ca="1" si="81"/>
        <v/>
      </c>
      <c r="J756" s="133" t="str">
        <f t="shared" ca="1" si="82"/>
        <v/>
      </c>
      <c r="K756" s="135" t="str">
        <f t="shared" ca="1" si="83"/>
        <v/>
      </c>
      <c r="L756" s="10"/>
      <c r="M756" s="9"/>
      <c r="N756" s="9"/>
      <c r="O756" s="9"/>
    </row>
    <row r="757" spans="2:15" x14ac:dyDescent="0.3">
      <c r="B757" s="9"/>
      <c r="C757" s="10"/>
      <c r="D757" s="130" t="str">
        <f t="shared" ca="1" si="78"/>
        <v/>
      </c>
      <c r="E757" s="13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132" t="str">
        <f t="shared" ca="1" si="84"/>
        <v/>
      </c>
      <c r="G757" s="132" t="str">
        <f t="shared" ca="1" si="79"/>
        <v/>
      </c>
      <c r="H757" s="133" t="str">
        <f t="shared" ca="1" si="80"/>
        <v/>
      </c>
      <c r="I757" s="134" t="str">
        <f t="shared" ca="1" si="81"/>
        <v/>
      </c>
      <c r="J757" s="133" t="str">
        <f t="shared" ca="1" si="82"/>
        <v/>
      </c>
      <c r="K757" s="135" t="str">
        <f t="shared" ca="1" si="83"/>
        <v/>
      </c>
      <c r="L757" s="10"/>
      <c r="M757" s="9"/>
      <c r="N757" s="9"/>
      <c r="O757" s="9"/>
    </row>
    <row r="758" spans="2:15" x14ac:dyDescent="0.3">
      <c r="B758" s="9"/>
      <c r="C758" s="10"/>
      <c r="D758" s="130" t="str">
        <f t="shared" ca="1" si="78"/>
        <v/>
      </c>
      <c r="E758" s="13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132" t="str">
        <f t="shared" ca="1" si="84"/>
        <v/>
      </c>
      <c r="G758" s="132" t="str">
        <f t="shared" ca="1" si="79"/>
        <v/>
      </c>
      <c r="H758" s="133" t="str">
        <f t="shared" ca="1" si="80"/>
        <v/>
      </c>
      <c r="I758" s="134" t="str">
        <f t="shared" ca="1" si="81"/>
        <v/>
      </c>
      <c r="J758" s="133" t="str">
        <f t="shared" ca="1" si="82"/>
        <v/>
      </c>
      <c r="K758" s="135" t="str">
        <f t="shared" ca="1" si="83"/>
        <v/>
      </c>
      <c r="L758" s="10"/>
      <c r="M758" s="9"/>
      <c r="N758" s="9"/>
      <c r="O758" s="9"/>
    </row>
    <row r="759" spans="2:15" x14ac:dyDescent="0.3">
      <c r="B759" s="9"/>
      <c r="C759" s="10"/>
      <c r="D759" s="130" t="str">
        <f t="shared" ca="1" si="78"/>
        <v/>
      </c>
      <c r="E759" s="13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132" t="str">
        <f t="shared" ca="1" si="84"/>
        <v/>
      </c>
      <c r="G759" s="132" t="str">
        <f t="shared" ca="1" si="79"/>
        <v/>
      </c>
      <c r="H759" s="133" t="str">
        <f t="shared" ca="1" si="80"/>
        <v/>
      </c>
      <c r="I759" s="134" t="str">
        <f t="shared" ca="1" si="81"/>
        <v/>
      </c>
      <c r="J759" s="133" t="str">
        <f t="shared" ca="1" si="82"/>
        <v/>
      </c>
      <c r="K759" s="135" t="str">
        <f t="shared" ca="1" si="83"/>
        <v/>
      </c>
      <c r="L759" s="10"/>
      <c r="M759" s="9"/>
      <c r="N759" s="9"/>
      <c r="O759" s="9"/>
    </row>
    <row r="760" spans="2:15" x14ac:dyDescent="0.3">
      <c r="B760" s="9"/>
      <c r="C760" s="10"/>
      <c r="D760" s="130" t="str">
        <f t="shared" ca="1" si="78"/>
        <v/>
      </c>
      <c r="E760" s="13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132" t="str">
        <f t="shared" ca="1" si="84"/>
        <v/>
      </c>
      <c r="G760" s="132" t="str">
        <f t="shared" ca="1" si="79"/>
        <v/>
      </c>
      <c r="H760" s="133" t="str">
        <f t="shared" ca="1" si="80"/>
        <v/>
      </c>
      <c r="I760" s="134" t="str">
        <f t="shared" ca="1" si="81"/>
        <v/>
      </c>
      <c r="J760" s="133" t="str">
        <f t="shared" ca="1" si="82"/>
        <v/>
      </c>
      <c r="K760" s="135" t="str">
        <f t="shared" ca="1" si="83"/>
        <v/>
      </c>
      <c r="L760" s="10"/>
      <c r="M760" s="9"/>
      <c r="N760" s="9"/>
      <c r="O760" s="9"/>
    </row>
    <row r="761" spans="2:15" x14ac:dyDescent="0.3">
      <c r="B761" s="9"/>
      <c r="C761" s="10"/>
      <c r="D761" s="130" t="str">
        <f t="shared" ca="1" si="78"/>
        <v/>
      </c>
      <c r="E761" s="13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132" t="str">
        <f t="shared" ca="1" si="84"/>
        <v/>
      </c>
      <c r="G761" s="132" t="str">
        <f t="shared" ca="1" si="79"/>
        <v/>
      </c>
      <c r="H761" s="133" t="str">
        <f t="shared" ca="1" si="80"/>
        <v/>
      </c>
      <c r="I761" s="134" t="str">
        <f t="shared" ca="1" si="81"/>
        <v/>
      </c>
      <c r="J761" s="133" t="str">
        <f t="shared" ca="1" si="82"/>
        <v/>
      </c>
      <c r="K761" s="135" t="str">
        <f t="shared" ca="1" si="83"/>
        <v/>
      </c>
      <c r="L761" s="10"/>
      <c r="M761" s="9"/>
      <c r="N761" s="9"/>
      <c r="O761" s="9"/>
    </row>
    <row r="762" spans="2:15" x14ac:dyDescent="0.3">
      <c r="B762" s="9"/>
      <c r="C762" s="10"/>
      <c r="D762" s="130" t="str">
        <f t="shared" ca="1" si="78"/>
        <v/>
      </c>
      <c r="E762" s="13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132" t="str">
        <f t="shared" ca="1" si="84"/>
        <v/>
      </c>
      <c r="G762" s="132" t="str">
        <f t="shared" ca="1" si="79"/>
        <v/>
      </c>
      <c r="H762" s="133" t="str">
        <f t="shared" ca="1" si="80"/>
        <v/>
      </c>
      <c r="I762" s="134" t="str">
        <f t="shared" ca="1" si="81"/>
        <v/>
      </c>
      <c r="J762" s="133" t="str">
        <f t="shared" ca="1" si="82"/>
        <v/>
      </c>
      <c r="K762" s="135" t="str">
        <f t="shared" ca="1" si="83"/>
        <v/>
      </c>
      <c r="L762" s="10"/>
      <c r="M762" s="9"/>
      <c r="N762" s="9"/>
      <c r="O762" s="9"/>
    </row>
    <row r="763" spans="2:15" x14ac:dyDescent="0.3">
      <c r="B763" s="9"/>
      <c r="C763" s="10"/>
      <c r="D763" s="130" t="str">
        <f t="shared" ca="1" si="78"/>
        <v/>
      </c>
      <c r="E763" s="13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132" t="str">
        <f t="shared" ca="1" si="84"/>
        <v/>
      </c>
      <c r="G763" s="132" t="str">
        <f t="shared" ca="1" si="79"/>
        <v/>
      </c>
      <c r="H763" s="133" t="str">
        <f t="shared" ca="1" si="80"/>
        <v/>
      </c>
      <c r="I763" s="134" t="str">
        <f t="shared" ca="1" si="81"/>
        <v/>
      </c>
      <c r="J763" s="133" t="str">
        <f t="shared" ca="1" si="82"/>
        <v/>
      </c>
      <c r="K763" s="135" t="str">
        <f t="shared" ca="1" si="83"/>
        <v/>
      </c>
      <c r="L763" s="10"/>
      <c r="M763" s="9"/>
      <c r="N763" s="9"/>
      <c r="O763" s="9"/>
    </row>
    <row r="764" spans="2:15" x14ac:dyDescent="0.3">
      <c r="B764" s="9"/>
      <c r="C764" s="10"/>
      <c r="D764" s="130" t="str">
        <f t="shared" ca="1" si="78"/>
        <v/>
      </c>
      <c r="E764" s="13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132" t="str">
        <f t="shared" ca="1" si="84"/>
        <v/>
      </c>
      <c r="G764" s="132" t="str">
        <f t="shared" ca="1" si="79"/>
        <v/>
      </c>
      <c r="H764" s="133" t="str">
        <f t="shared" ca="1" si="80"/>
        <v/>
      </c>
      <c r="I764" s="134" t="str">
        <f t="shared" ca="1" si="81"/>
        <v/>
      </c>
      <c r="J764" s="133" t="str">
        <f t="shared" ca="1" si="82"/>
        <v/>
      </c>
      <c r="K764" s="135" t="str">
        <f t="shared" ca="1" si="83"/>
        <v/>
      </c>
      <c r="L764" s="10"/>
      <c r="M764" s="9"/>
      <c r="N764" s="9"/>
      <c r="O764" s="9"/>
    </row>
    <row r="765" spans="2:15" x14ac:dyDescent="0.3">
      <c r="B765" s="9"/>
      <c r="C765" s="10"/>
      <c r="D765" s="130" t="str">
        <f t="shared" ca="1" si="78"/>
        <v/>
      </c>
      <c r="E765" s="13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132" t="str">
        <f t="shared" ca="1" si="84"/>
        <v/>
      </c>
      <c r="G765" s="132" t="str">
        <f t="shared" ca="1" si="79"/>
        <v/>
      </c>
      <c r="H765" s="133" t="str">
        <f t="shared" ca="1" si="80"/>
        <v/>
      </c>
      <c r="I765" s="134" t="str">
        <f t="shared" ca="1" si="81"/>
        <v/>
      </c>
      <c r="J765" s="133" t="str">
        <f t="shared" ca="1" si="82"/>
        <v/>
      </c>
      <c r="K765" s="135" t="str">
        <f t="shared" ca="1" si="83"/>
        <v/>
      </c>
      <c r="L765" s="10"/>
      <c r="M765" s="9"/>
      <c r="N765" s="9"/>
      <c r="O765" s="9"/>
    </row>
    <row r="766" spans="2:15" x14ac:dyDescent="0.3">
      <c r="B766" s="9"/>
      <c r="C766" s="10"/>
      <c r="D766" s="130" t="str">
        <f t="shared" ca="1" si="78"/>
        <v/>
      </c>
      <c r="E766" s="13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132" t="str">
        <f t="shared" ca="1" si="84"/>
        <v/>
      </c>
      <c r="G766" s="132" t="str">
        <f t="shared" ca="1" si="79"/>
        <v/>
      </c>
      <c r="H766" s="133" t="str">
        <f t="shared" ca="1" si="80"/>
        <v/>
      </c>
      <c r="I766" s="134" t="str">
        <f t="shared" ca="1" si="81"/>
        <v/>
      </c>
      <c r="J766" s="133" t="str">
        <f t="shared" ca="1" si="82"/>
        <v/>
      </c>
      <c r="K766" s="135" t="str">
        <f t="shared" ca="1" si="83"/>
        <v/>
      </c>
      <c r="L766" s="10"/>
      <c r="M766" s="9"/>
      <c r="N766" s="9"/>
      <c r="O766" s="9"/>
    </row>
    <row r="767" spans="2:15" x14ac:dyDescent="0.3">
      <c r="B767" s="9"/>
      <c r="C767" s="10"/>
      <c r="D767" s="130" t="str">
        <f t="shared" ca="1" si="78"/>
        <v/>
      </c>
      <c r="E767" s="13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132" t="str">
        <f t="shared" ca="1" si="84"/>
        <v/>
      </c>
      <c r="G767" s="132" t="str">
        <f t="shared" ca="1" si="79"/>
        <v/>
      </c>
      <c r="H767" s="133" t="str">
        <f t="shared" ca="1" si="80"/>
        <v/>
      </c>
      <c r="I767" s="134" t="str">
        <f t="shared" ca="1" si="81"/>
        <v/>
      </c>
      <c r="J767" s="133" t="str">
        <f t="shared" ca="1" si="82"/>
        <v/>
      </c>
      <c r="K767" s="135" t="str">
        <f t="shared" ca="1" si="83"/>
        <v/>
      </c>
      <c r="L767" s="10"/>
      <c r="M767" s="9"/>
      <c r="N767" s="9"/>
      <c r="O767" s="9"/>
    </row>
    <row r="768" spans="2:15" x14ac:dyDescent="0.3">
      <c r="B768" s="9"/>
      <c r="C768" s="10"/>
      <c r="D768" s="130" t="str">
        <f t="shared" ca="1" si="78"/>
        <v/>
      </c>
      <c r="E768" s="13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132" t="str">
        <f t="shared" ca="1" si="84"/>
        <v/>
      </c>
      <c r="G768" s="132" t="str">
        <f t="shared" ca="1" si="79"/>
        <v/>
      </c>
      <c r="H768" s="133" t="str">
        <f t="shared" ca="1" si="80"/>
        <v/>
      </c>
      <c r="I768" s="134" t="str">
        <f t="shared" ca="1" si="81"/>
        <v/>
      </c>
      <c r="J768" s="133" t="str">
        <f t="shared" ca="1" si="82"/>
        <v/>
      </c>
      <c r="K768" s="135" t="str">
        <f t="shared" ca="1" si="83"/>
        <v/>
      </c>
      <c r="L768" s="10"/>
      <c r="M768" s="9"/>
      <c r="N768" s="9"/>
      <c r="O768" s="9"/>
    </row>
    <row r="769" spans="2:15" x14ac:dyDescent="0.3">
      <c r="B769" s="9"/>
      <c r="C769" s="10"/>
      <c r="D769" s="130" t="str">
        <f t="shared" ca="1" si="78"/>
        <v/>
      </c>
      <c r="E769" s="13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132" t="str">
        <f t="shared" ca="1" si="84"/>
        <v/>
      </c>
      <c r="G769" s="132" t="str">
        <f t="shared" ca="1" si="79"/>
        <v/>
      </c>
      <c r="H769" s="133" t="str">
        <f t="shared" ca="1" si="80"/>
        <v/>
      </c>
      <c r="I769" s="134" t="str">
        <f t="shared" ca="1" si="81"/>
        <v/>
      </c>
      <c r="J769" s="133" t="str">
        <f t="shared" ca="1" si="82"/>
        <v/>
      </c>
      <c r="K769" s="135" t="str">
        <f t="shared" ca="1" si="83"/>
        <v/>
      </c>
      <c r="L769" s="10"/>
      <c r="M769" s="9"/>
      <c r="N769" s="9"/>
      <c r="O769" s="9"/>
    </row>
    <row r="770" spans="2:15" x14ac:dyDescent="0.3">
      <c r="B770" s="9"/>
      <c r="C770" s="10"/>
      <c r="D770" s="130" t="str">
        <f t="shared" ca="1" si="78"/>
        <v/>
      </c>
      <c r="E770" s="13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132" t="str">
        <f t="shared" ca="1" si="84"/>
        <v/>
      </c>
      <c r="G770" s="132" t="str">
        <f t="shared" ca="1" si="79"/>
        <v/>
      </c>
      <c r="H770" s="133" t="str">
        <f t="shared" ca="1" si="80"/>
        <v/>
      </c>
      <c r="I770" s="134" t="str">
        <f t="shared" ca="1" si="81"/>
        <v/>
      </c>
      <c r="J770" s="133" t="str">
        <f t="shared" ca="1" si="82"/>
        <v/>
      </c>
      <c r="K770" s="135" t="str">
        <f t="shared" ca="1" si="83"/>
        <v/>
      </c>
      <c r="L770" s="10"/>
      <c r="M770" s="9"/>
      <c r="N770" s="9"/>
      <c r="O770" s="9"/>
    </row>
    <row r="771" spans="2:15" x14ac:dyDescent="0.3">
      <c r="B771" s="9"/>
      <c r="C771" s="10"/>
      <c r="D771" s="130" t="str">
        <f t="shared" ca="1" si="78"/>
        <v/>
      </c>
      <c r="E771" s="13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132" t="str">
        <f t="shared" ca="1" si="84"/>
        <v/>
      </c>
      <c r="G771" s="132" t="str">
        <f t="shared" ca="1" si="79"/>
        <v/>
      </c>
      <c r="H771" s="133" t="str">
        <f t="shared" ca="1" si="80"/>
        <v/>
      </c>
      <c r="I771" s="134" t="str">
        <f t="shared" ca="1" si="81"/>
        <v/>
      </c>
      <c r="J771" s="133" t="str">
        <f t="shared" ca="1" si="82"/>
        <v/>
      </c>
      <c r="K771" s="135" t="str">
        <f t="shared" ca="1" si="83"/>
        <v/>
      </c>
      <c r="L771" s="10"/>
      <c r="M771" s="9"/>
      <c r="N771" s="9"/>
      <c r="O771" s="9"/>
    </row>
    <row r="772" spans="2:15" x14ac:dyDescent="0.3">
      <c r="B772" s="9"/>
      <c r="C772" s="10"/>
      <c r="D772" s="130" t="str">
        <f t="shared" ca="1" si="78"/>
        <v/>
      </c>
      <c r="E772" s="13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132" t="str">
        <f t="shared" ca="1" si="84"/>
        <v/>
      </c>
      <c r="G772" s="132" t="str">
        <f t="shared" ca="1" si="79"/>
        <v/>
      </c>
      <c r="H772" s="133" t="str">
        <f t="shared" ca="1" si="80"/>
        <v/>
      </c>
      <c r="I772" s="134" t="str">
        <f t="shared" ca="1" si="81"/>
        <v/>
      </c>
      <c r="J772" s="133" t="str">
        <f t="shared" ca="1" si="82"/>
        <v/>
      </c>
      <c r="K772" s="135" t="str">
        <f t="shared" ca="1" si="83"/>
        <v/>
      </c>
      <c r="L772" s="10"/>
      <c r="M772" s="9"/>
      <c r="N772" s="9"/>
      <c r="O772" s="9"/>
    </row>
    <row r="773" spans="2:15" x14ac:dyDescent="0.3">
      <c r="B773" s="9"/>
      <c r="C773" s="10"/>
      <c r="D773" s="130" t="str">
        <f t="shared" ca="1" si="78"/>
        <v/>
      </c>
      <c r="E773" s="13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132" t="str">
        <f t="shared" ca="1" si="84"/>
        <v/>
      </c>
      <c r="G773" s="132" t="str">
        <f t="shared" ca="1" si="79"/>
        <v/>
      </c>
      <c r="H773" s="133" t="str">
        <f t="shared" ca="1" si="80"/>
        <v/>
      </c>
      <c r="I773" s="134" t="str">
        <f t="shared" ca="1" si="81"/>
        <v/>
      </c>
      <c r="J773" s="133" t="str">
        <f t="shared" ca="1" si="82"/>
        <v/>
      </c>
      <c r="K773" s="135" t="str">
        <f t="shared" ca="1" si="83"/>
        <v/>
      </c>
      <c r="L773" s="10"/>
      <c r="M773" s="9"/>
      <c r="N773" s="9"/>
      <c r="O773" s="9"/>
    </row>
    <row r="774" spans="2:15" x14ac:dyDescent="0.3">
      <c r="B774" s="9"/>
      <c r="C774" s="10"/>
      <c r="D774" s="130" t="str">
        <f t="shared" ca="1" si="78"/>
        <v/>
      </c>
      <c r="E774" s="13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132" t="str">
        <f t="shared" ca="1" si="84"/>
        <v/>
      </c>
      <c r="G774" s="132" t="str">
        <f t="shared" ca="1" si="79"/>
        <v/>
      </c>
      <c r="H774" s="133" t="str">
        <f t="shared" ca="1" si="80"/>
        <v/>
      </c>
      <c r="I774" s="134" t="str">
        <f t="shared" ca="1" si="81"/>
        <v/>
      </c>
      <c r="J774" s="133" t="str">
        <f t="shared" ca="1" si="82"/>
        <v/>
      </c>
      <c r="K774" s="135" t="str">
        <f t="shared" ca="1" si="83"/>
        <v/>
      </c>
      <c r="L774" s="10"/>
      <c r="M774" s="9"/>
      <c r="N774" s="9"/>
      <c r="O774" s="9"/>
    </row>
    <row r="775" spans="2:15" x14ac:dyDescent="0.3">
      <c r="B775" s="9"/>
      <c r="C775" s="10"/>
      <c r="D775" s="130" t="str">
        <f t="shared" ca="1" si="78"/>
        <v/>
      </c>
      <c r="E775" s="13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132" t="str">
        <f t="shared" ca="1" si="84"/>
        <v/>
      </c>
      <c r="G775" s="132" t="str">
        <f t="shared" ca="1" si="79"/>
        <v/>
      </c>
      <c r="H775" s="133" t="str">
        <f t="shared" ca="1" si="80"/>
        <v/>
      </c>
      <c r="I775" s="134" t="str">
        <f t="shared" ca="1" si="81"/>
        <v/>
      </c>
      <c r="J775" s="133" t="str">
        <f t="shared" ca="1" si="82"/>
        <v/>
      </c>
      <c r="K775" s="135" t="str">
        <f t="shared" ca="1" si="83"/>
        <v/>
      </c>
      <c r="L775" s="10"/>
      <c r="M775" s="9"/>
      <c r="N775" s="9"/>
      <c r="O775" s="9"/>
    </row>
    <row r="776" spans="2:15" x14ac:dyDescent="0.3">
      <c r="B776" s="9"/>
      <c r="C776" s="10"/>
      <c r="D776" s="130" t="str">
        <f t="shared" ca="1" si="78"/>
        <v/>
      </c>
      <c r="E776" s="13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132" t="str">
        <f t="shared" ca="1" si="84"/>
        <v/>
      </c>
      <c r="G776" s="132" t="str">
        <f t="shared" ca="1" si="79"/>
        <v/>
      </c>
      <c r="H776" s="133" t="str">
        <f t="shared" ca="1" si="80"/>
        <v/>
      </c>
      <c r="I776" s="134" t="str">
        <f t="shared" ca="1" si="81"/>
        <v/>
      </c>
      <c r="J776" s="133" t="str">
        <f t="shared" ca="1" si="82"/>
        <v/>
      </c>
      <c r="K776" s="135" t="str">
        <f t="shared" ca="1" si="83"/>
        <v/>
      </c>
      <c r="L776" s="10"/>
      <c r="M776" s="9"/>
      <c r="N776" s="9"/>
      <c r="O776" s="9"/>
    </row>
    <row r="777" spans="2:15" x14ac:dyDescent="0.3">
      <c r="B777" s="9"/>
      <c r="C777" s="10"/>
      <c r="D777" s="130" t="str">
        <f t="shared" ca="1" si="78"/>
        <v/>
      </c>
      <c r="E777" s="13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132" t="str">
        <f t="shared" ca="1" si="84"/>
        <v/>
      </c>
      <c r="G777" s="132" t="str">
        <f t="shared" ca="1" si="79"/>
        <v/>
      </c>
      <c r="H777" s="133" t="str">
        <f t="shared" ca="1" si="80"/>
        <v/>
      </c>
      <c r="I777" s="134" t="str">
        <f t="shared" ca="1" si="81"/>
        <v/>
      </c>
      <c r="J777" s="133" t="str">
        <f t="shared" ca="1" si="82"/>
        <v/>
      </c>
      <c r="K777" s="135" t="str">
        <f t="shared" ca="1" si="83"/>
        <v/>
      </c>
      <c r="L777" s="10"/>
      <c r="M777" s="9"/>
      <c r="N777" s="9"/>
      <c r="O777" s="9"/>
    </row>
    <row r="778" spans="2:15" x14ac:dyDescent="0.3">
      <c r="B778" s="9"/>
      <c r="C778" s="10"/>
      <c r="D778" s="130" t="str">
        <f t="shared" ca="1" si="78"/>
        <v/>
      </c>
      <c r="E778" s="13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132" t="str">
        <f t="shared" ca="1" si="84"/>
        <v/>
      </c>
      <c r="G778" s="132" t="str">
        <f t="shared" ca="1" si="79"/>
        <v/>
      </c>
      <c r="H778" s="133" t="str">
        <f t="shared" ca="1" si="80"/>
        <v/>
      </c>
      <c r="I778" s="134" t="str">
        <f t="shared" ca="1" si="81"/>
        <v/>
      </c>
      <c r="J778" s="133" t="str">
        <f t="shared" ca="1" si="82"/>
        <v/>
      </c>
      <c r="K778" s="135" t="str">
        <f t="shared" ca="1" si="83"/>
        <v/>
      </c>
      <c r="L778" s="10"/>
      <c r="M778" s="9"/>
      <c r="N778" s="9"/>
      <c r="O778" s="9"/>
    </row>
    <row r="779" spans="2:15" x14ac:dyDescent="0.3">
      <c r="B779" s="9"/>
      <c r="C779" s="10"/>
      <c r="D779" s="130" t="str">
        <f t="shared" ca="1" si="78"/>
        <v/>
      </c>
      <c r="E779" s="13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132" t="str">
        <f t="shared" ca="1" si="84"/>
        <v/>
      </c>
      <c r="G779" s="132" t="str">
        <f t="shared" ca="1" si="79"/>
        <v/>
      </c>
      <c r="H779" s="133" t="str">
        <f t="shared" ca="1" si="80"/>
        <v/>
      </c>
      <c r="I779" s="134" t="str">
        <f t="shared" ca="1" si="81"/>
        <v/>
      </c>
      <c r="J779" s="133" t="str">
        <f t="shared" ca="1" si="82"/>
        <v/>
      </c>
      <c r="K779" s="135" t="str">
        <f t="shared" ca="1" si="83"/>
        <v/>
      </c>
      <c r="L779" s="10"/>
      <c r="M779" s="9"/>
      <c r="N779" s="9"/>
      <c r="O779" s="9"/>
    </row>
    <row r="780" spans="2:15" x14ac:dyDescent="0.3">
      <c r="B780" s="9"/>
      <c r="C780" s="10"/>
      <c r="D780" s="130" t="str">
        <f t="shared" ca="1" si="78"/>
        <v/>
      </c>
      <c r="E780" s="13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132" t="str">
        <f t="shared" ca="1" si="84"/>
        <v/>
      </c>
      <c r="G780" s="132" t="str">
        <f t="shared" ca="1" si="79"/>
        <v/>
      </c>
      <c r="H780" s="133" t="str">
        <f t="shared" ca="1" si="80"/>
        <v/>
      </c>
      <c r="I780" s="134" t="str">
        <f t="shared" ca="1" si="81"/>
        <v/>
      </c>
      <c r="J780" s="133" t="str">
        <f t="shared" ca="1" si="82"/>
        <v/>
      </c>
      <c r="K780" s="135" t="str">
        <f t="shared" ca="1" si="83"/>
        <v/>
      </c>
      <c r="L780" s="10"/>
      <c r="M780" s="9"/>
      <c r="N780" s="9"/>
      <c r="O780" s="9"/>
    </row>
    <row r="781" spans="2:15" x14ac:dyDescent="0.3">
      <c r="B781" s="9"/>
      <c r="C781" s="10"/>
      <c r="D781" s="130" t="str">
        <f t="shared" ca="1" si="78"/>
        <v/>
      </c>
      <c r="E781" s="13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132" t="str">
        <f t="shared" ca="1" si="84"/>
        <v/>
      </c>
      <c r="G781" s="132" t="str">
        <f t="shared" ca="1" si="79"/>
        <v/>
      </c>
      <c r="H781" s="133" t="str">
        <f t="shared" ca="1" si="80"/>
        <v/>
      </c>
      <c r="I781" s="134" t="str">
        <f t="shared" ca="1" si="81"/>
        <v/>
      </c>
      <c r="J781" s="133" t="str">
        <f t="shared" ca="1" si="82"/>
        <v/>
      </c>
      <c r="K781" s="135" t="str">
        <f t="shared" ca="1" si="83"/>
        <v/>
      </c>
      <c r="L781" s="10"/>
      <c r="M781" s="9"/>
      <c r="N781" s="9"/>
      <c r="O781" s="9"/>
    </row>
    <row r="782" spans="2:15" x14ac:dyDescent="0.3">
      <c r="B782" s="9"/>
      <c r="C782" s="10"/>
      <c r="D782" s="130" t="str">
        <f t="shared" ca="1" si="78"/>
        <v/>
      </c>
      <c r="E782" s="13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132" t="str">
        <f t="shared" ca="1" si="84"/>
        <v/>
      </c>
      <c r="G782" s="132" t="str">
        <f t="shared" ca="1" si="79"/>
        <v/>
      </c>
      <c r="H782" s="133" t="str">
        <f t="shared" ca="1" si="80"/>
        <v/>
      </c>
      <c r="I782" s="134" t="str">
        <f t="shared" ca="1" si="81"/>
        <v/>
      </c>
      <c r="J782" s="133" t="str">
        <f t="shared" ca="1" si="82"/>
        <v/>
      </c>
      <c r="K782" s="135" t="str">
        <f t="shared" ca="1" si="83"/>
        <v/>
      </c>
      <c r="L782" s="10"/>
      <c r="M782" s="9"/>
      <c r="N782" s="9"/>
      <c r="O782" s="9"/>
    </row>
    <row r="783" spans="2:15" x14ac:dyDescent="0.3">
      <c r="B783" s="9"/>
      <c r="C783" s="10"/>
      <c r="D783" s="130" t="str">
        <f t="shared" ca="1" si="78"/>
        <v/>
      </c>
      <c r="E783" s="13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132" t="str">
        <f t="shared" ca="1" si="84"/>
        <v/>
      </c>
      <c r="G783" s="132" t="str">
        <f t="shared" ca="1" si="79"/>
        <v/>
      </c>
      <c r="H783" s="133" t="str">
        <f t="shared" ca="1" si="80"/>
        <v/>
      </c>
      <c r="I783" s="134" t="str">
        <f t="shared" ca="1" si="81"/>
        <v/>
      </c>
      <c r="J783" s="133" t="str">
        <f t="shared" ca="1" si="82"/>
        <v/>
      </c>
      <c r="K783" s="135" t="str">
        <f t="shared" ca="1" si="83"/>
        <v/>
      </c>
      <c r="L783" s="10"/>
      <c r="M783" s="9"/>
      <c r="N783" s="9"/>
      <c r="O783" s="9"/>
    </row>
    <row r="784" spans="2:15" x14ac:dyDescent="0.3">
      <c r="B784" s="9"/>
      <c r="C784" s="10"/>
      <c r="D784" s="130" t="str">
        <f t="shared" ca="1" si="78"/>
        <v/>
      </c>
      <c r="E784" s="13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132" t="str">
        <f t="shared" ca="1" si="84"/>
        <v/>
      </c>
      <c r="G784" s="132" t="str">
        <f t="shared" ca="1" si="79"/>
        <v/>
      </c>
      <c r="H784" s="133" t="str">
        <f t="shared" ca="1" si="80"/>
        <v/>
      </c>
      <c r="I784" s="134" t="str">
        <f t="shared" ca="1" si="81"/>
        <v/>
      </c>
      <c r="J784" s="133" t="str">
        <f t="shared" ca="1" si="82"/>
        <v/>
      </c>
      <c r="K784" s="135" t="str">
        <f t="shared" ca="1" si="83"/>
        <v/>
      </c>
      <c r="L784" s="10"/>
      <c r="M784" s="9"/>
      <c r="N784" s="9"/>
      <c r="O784" s="9"/>
    </row>
    <row r="785" spans="2:15" x14ac:dyDescent="0.3">
      <c r="B785" s="9"/>
      <c r="C785" s="10"/>
      <c r="D785" s="130" t="str">
        <f t="shared" ca="1" si="78"/>
        <v/>
      </c>
      <c r="E785" s="13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132" t="str">
        <f t="shared" ca="1" si="84"/>
        <v/>
      </c>
      <c r="G785" s="132" t="str">
        <f t="shared" ca="1" si="79"/>
        <v/>
      </c>
      <c r="H785" s="133" t="str">
        <f t="shared" ca="1" si="80"/>
        <v/>
      </c>
      <c r="I785" s="134" t="str">
        <f t="shared" ca="1" si="81"/>
        <v/>
      </c>
      <c r="J785" s="133" t="str">
        <f t="shared" ca="1" si="82"/>
        <v/>
      </c>
      <c r="K785" s="135" t="str">
        <f t="shared" ca="1" si="83"/>
        <v/>
      </c>
      <c r="L785" s="10"/>
      <c r="M785" s="9"/>
      <c r="N785" s="9"/>
      <c r="O785" s="9"/>
    </row>
    <row r="786" spans="2:15" x14ac:dyDescent="0.3">
      <c r="B786" s="9"/>
      <c r="C786" s="10"/>
      <c r="D786" s="130" t="str">
        <f t="shared" ca="1" si="78"/>
        <v/>
      </c>
      <c r="E786" s="13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132" t="str">
        <f t="shared" ca="1" si="84"/>
        <v/>
      </c>
      <c r="G786" s="132" t="str">
        <f t="shared" ca="1" si="79"/>
        <v/>
      </c>
      <c r="H786" s="133" t="str">
        <f t="shared" ca="1" si="80"/>
        <v/>
      </c>
      <c r="I786" s="134" t="str">
        <f t="shared" ca="1" si="81"/>
        <v/>
      </c>
      <c r="J786" s="133" t="str">
        <f t="shared" ca="1" si="82"/>
        <v/>
      </c>
      <c r="K786" s="135" t="str">
        <f t="shared" ca="1" si="83"/>
        <v/>
      </c>
      <c r="L786" s="10"/>
      <c r="M786" s="9"/>
      <c r="N786" s="9"/>
      <c r="O786" s="9"/>
    </row>
    <row r="787" spans="2:15" x14ac:dyDescent="0.3">
      <c r="B787" s="9"/>
      <c r="C787" s="10"/>
      <c r="D787" s="130" t="str">
        <f t="shared" ca="1" si="78"/>
        <v/>
      </c>
      <c r="E787" s="13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132" t="str">
        <f t="shared" ca="1" si="84"/>
        <v/>
      </c>
      <c r="G787" s="132" t="str">
        <f t="shared" ca="1" si="79"/>
        <v/>
      </c>
      <c r="H787" s="133" t="str">
        <f t="shared" ca="1" si="80"/>
        <v/>
      </c>
      <c r="I787" s="134" t="str">
        <f t="shared" ca="1" si="81"/>
        <v/>
      </c>
      <c r="J787" s="133" t="str">
        <f t="shared" ca="1" si="82"/>
        <v/>
      </c>
      <c r="K787" s="135" t="str">
        <f t="shared" ca="1" si="83"/>
        <v/>
      </c>
      <c r="L787" s="10"/>
      <c r="M787" s="9"/>
      <c r="N787" s="9"/>
      <c r="O787" s="9"/>
    </row>
    <row r="788" spans="2:15" x14ac:dyDescent="0.3">
      <c r="B788" s="9"/>
      <c r="C788" s="10"/>
      <c r="D788" s="130" t="str">
        <f t="shared" ref="D788:D851" ca="1" si="85">IF(K787="","",IF($H$5,IF(OR(D787&gt;=$H$8,ROUND(K787,2)&lt;=0),"",D787+1),IF(OR(D787&gt;=$H$8,K787&lt;=0),"",D787+1)))</f>
        <v/>
      </c>
      <c r="E788" s="13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132" t="str">
        <f t="shared" ca="1" si="84"/>
        <v/>
      </c>
      <c r="G788" s="132" t="str">
        <f t="shared" ref="G788:G851" ca="1" si="86">IF($P$17=0,"",IF(D788&lt;&gt;"",IF(AND(D788=1,$H$4=1),0,IF($H$5,ROUND($K$5*K787,0),$K$5*K787)),""))</f>
        <v/>
      </c>
      <c r="H788" s="133" t="str">
        <f t="shared" ref="H788:H851" ca="1" si="87">IF($P$17=1,IF(D788="","",IF(I788&lt;&gt;"",F788-G788+I788,F788-G788)),"")</f>
        <v/>
      </c>
      <c r="I788" s="134" t="str">
        <f t="shared" ref="I788:I851" ca="1" si="88">IF($P$17=1,IF(J788&gt;=F788,IF(D788&lt;$K$12,IF(AND(D788&lt;&gt;"",F788+($J$19-F788)&lt;K787),(J788-F788),IF(AND(D788&lt;&gt;"",J788=F788),0,IF(D788&lt;&gt;"",0,""))),""),0),"")</f>
        <v/>
      </c>
      <c r="J788" s="133" t="str">
        <f t="shared" ref="J788:J851" ca="1" si="89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135" t="str">
        <f t="shared" ref="K788:K851" ca="1" si="90">IF($P$17=1,IF(D788&lt;&gt;"",K787-H788,""),"")</f>
        <v/>
      </c>
      <c r="L788" s="10"/>
      <c r="M788" s="9"/>
      <c r="N788" s="9"/>
      <c r="O788" s="9"/>
    </row>
    <row r="789" spans="2:15" x14ac:dyDescent="0.3">
      <c r="B789" s="9"/>
      <c r="C789" s="10"/>
      <c r="D789" s="130" t="str">
        <f t="shared" ca="1" si="85"/>
        <v/>
      </c>
      <c r="E789" s="13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132" t="str">
        <f t="shared" ref="F789:F852" ca="1" si="91">IF($P$17=1,IF(D789="","",IF($H$5,IF(OR(D789=$H$8,$K$12&gt;ROUND((1+$K$5)*K788,0),ROUND((1+$K$5)*K788,0),$K$12),IF(OR(D789=$H$8,$K$12&gt;(1+$K$5)*K788),ROUND((1+$K$5)*K788,0),$K$12)),0)),"")</f>
        <v/>
      </c>
      <c r="G789" s="132" t="str">
        <f t="shared" ca="1" si="86"/>
        <v/>
      </c>
      <c r="H789" s="133" t="str">
        <f t="shared" ca="1" si="87"/>
        <v/>
      </c>
      <c r="I789" s="134" t="str">
        <f t="shared" ca="1" si="88"/>
        <v/>
      </c>
      <c r="J789" s="133" t="str">
        <f t="shared" ca="1" si="89"/>
        <v/>
      </c>
      <c r="K789" s="135" t="str">
        <f t="shared" ca="1" si="90"/>
        <v/>
      </c>
      <c r="L789" s="10"/>
      <c r="M789" s="9"/>
      <c r="N789" s="9"/>
      <c r="O789" s="9"/>
    </row>
    <row r="790" spans="2:15" x14ac:dyDescent="0.3">
      <c r="B790" s="9"/>
      <c r="C790" s="10"/>
      <c r="D790" s="130" t="str">
        <f t="shared" ca="1" si="85"/>
        <v/>
      </c>
      <c r="E790" s="13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132" t="str">
        <f t="shared" ca="1" si="91"/>
        <v/>
      </c>
      <c r="G790" s="132" t="str">
        <f t="shared" ca="1" si="86"/>
        <v/>
      </c>
      <c r="H790" s="133" t="str">
        <f t="shared" ca="1" si="87"/>
        <v/>
      </c>
      <c r="I790" s="134" t="str">
        <f t="shared" ca="1" si="88"/>
        <v/>
      </c>
      <c r="J790" s="133" t="str">
        <f t="shared" ca="1" si="89"/>
        <v/>
      </c>
      <c r="K790" s="135" t="str">
        <f t="shared" ca="1" si="90"/>
        <v/>
      </c>
      <c r="L790" s="10"/>
      <c r="M790" s="9"/>
      <c r="N790" s="9"/>
      <c r="O790" s="9"/>
    </row>
    <row r="791" spans="2:15" x14ac:dyDescent="0.3">
      <c r="B791" s="9"/>
      <c r="C791" s="10"/>
      <c r="D791" s="130" t="str">
        <f t="shared" ca="1" si="85"/>
        <v/>
      </c>
      <c r="E791" s="13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132" t="str">
        <f t="shared" ca="1" si="91"/>
        <v/>
      </c>
      <c r="G791" s="132" t="str">
        <f t="shared" ca="1" si="86"/>
        <v/>
      </c>
      <c r="H791" s="133" t="str">
        <f t="shared" ca="1" si="87"/>
        <v/>
      </c>
      <c r="I791" s="134" t="str">
        <f t="shared" ca="1" si="88"/>
        <v/>
      </c>
      <c r="J791" s="133" t="str">
        <f t="shared" ca="1" si="89"/>
        <v/>
      </c>
      <c r="K791" s="135" t="str">
        <f t="shared" ca="1" si="90"/>
        <v/>
      </c>
      <c r="L791" s="10"/>
      <c r="M791" s="9"/>
      <c r="N791" s="9"/>
      <c r="O791" s="9"/>
    </row>
    <row r="792" spans="2:15" x14ac:dyDescent="0.3">
      <c r="B792" s="9"/>
      <c r="C792" s="10"/>
      <c r="D792" s="130" t="str">
        <f t="shared" ca="1" si="85"/>
        <v/>
      </c>
      <c r="E792" s="13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132" t="str">
        <f t="shared" ca="1" si="91"/>
        <v/>
      </c>
      <c r="G792" s="132" t="str">
        <f t="shared" ca="1" si="86"/>
        <v/>
      </c>
      <c r="H792" s="133" t="str">
        <f t="shared" ca="1" si="87"/>
        <v/>
      </c>
      <c r="I792" s="134" t="str">
        <f t="shared" ca="1" si="88"/>
        <v/>
      </c>
      <c r="J792" s="133" t="str">
        <f t="shared" ca="1" si="89"/>
        <v/>
      </c>
      <c r="K792" s="135" t="str">
        <f t="shared" ca="1" si="90"/>
        <v/>
      </c>
      <c r="L792" s="10"/>
      <c r="M792" s="9"/>
      <c r="N792" s="9"/>
      <c r="O792" s="9"/>
    </row>
    <row r="793" spans="2:15" x14ac:dyDescent="0.3">
      <c r="B793" s="9"/>
      <c r="C793" s="10"/>
      <c r="D793" s="130" t="str">
        <f t="shared" ca="1" si="85"/>
        <v/>
      </c>
      <c r="E793" s="13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132" t="str">
        <f t="shared" ca="1" si="91"/>
        <v/>
      </c>
      <c r="G793" s="132" t="str">
        <f t="shared" ca="1" si="86"/>
        <v/>
      </c>
      <c r="H793" s="133" t="str">
        <f t="shared" ca="1" si="87"/>
        <v/>
      </c>
      <c r="I793" s="134" t="str">
        <f t="shared" ca="1" si="88"/>
        <v/>
      </c>
      <c r="J793" s="133" t="str">
        <f t="shared" ca="1" si="89"/>
        <v/>
      </c>
      <c r="K793" s="135" t="str">
        <f t="shared" ca="1" si="90"/>
        <v/>
      </c>
      <c r="L793" s="10"/>
      <c r="M793" s="9"/>
      <c r="N793" s="9"/>
      <c r="O793" s="9"/>
    </row>
    <row r="794" spans="2:15" x14ac:dyDescent="0.3">
      <c r="B794" s="9"/>
      <c r="C794" s="10"/>
      <c r="D794" s="130" t="str">
        <f t="shared" ca="1" si="85"/>
        <v/>
      </c>
      <c r="E794" s="13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132" t="str">
        <f t="shared" ca="1" si="91"/>
        <v/>
      </c>
      <c r="G794" s="132" t="str">
        <f t="shared" ca="1" si="86"/>
        <v/>
      </c>
      <c r="H794" s="133" t="str">
        <f t="shared" ca="1" si="87"/>
        <v/>
      </c>
      <c r="I794" s="134" t="str">
        <f t="shared" ca="1" si="88"/>
        <v/>
      </c>
      <c r="J794" s="133" t="str">
        <f t="shared" ca="1" si="89"/>
        <v/>
      </c>
      <c r="K794" s="135" t="str">
        <f t="shared" ca="1" si="90"/>
        <v/>
      </c>
      <c r="L794" s="10"/>
      <c r="M794" s="9"/>
      <c r="N794" s="9"/>
      <c r="O794" s="9"/>
    </row>
    <row r="795" spans="2:15" x14ac:dyDescent="0.3">
      <c r="B795" s="9"/>
      <c r="C795" s="10"/>
      <c r="D795" s="130" t="str">
        <f t="shared" ca="1" si="85"/>
        <v/>
      </c>
      <c r="E795" s="13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132" t="str">
        <f t="shared" ca="1" si="91"/>
        <v/>
      </c>
      <c r="G795" s="132" t="str">
        <f t="shared" ca="1" si="86"/>
        <v/>
      </c>
      <c r="H795" s="133" t="str">
        <f t="shared" ca="1" si="87"/>
        <v/>
      </c>
      <c r="I795" s="134" t="str">
        <f t="shared" ca="1" si="88"/>
        <v/>
      </c>
      <c r="J795" s="133" t="str">
        <f t="shared" ca="1" si="89"/>
        <v/>
      </c>
      <c r="K795" s="135" t="str">
        <f t="shared" ca="1" si="90"/>
        <v/>
      </c>
      <c r="L795" s="10"/>
      <c r="M795" s="9"/>
      <c r="N795" s="9"/>
      <c r="O795" s="9"/>
    </row>
    <row r="796" spans="2:15" x14ac:dyDescent="0.3">
      <c r="B796" s="9"/>
      <c r="C796" s="10"/>
      <c r="D796" s="130" t="str">
        <f t="shared" ca="1" si="85"/>
        <v/>
      </c>
      <c r="E796" s="13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132" t="str">
        <f t="shared" ca="1" si="91"/>
        <v/>
      </c>
      <c r="G796" s="132" t="str">
        <f t="shared" ca="1" si="86"/>
        <v/>
      </c>
      <c r="H796" s="133" t="str">
        <f t="shared" ca="1" si="87"/>
        <v/>
      </c>
      <c r="I796" s="134" t="str">
        <f t="shared" ca="1" si="88"/>
        <v/>
      </c>
      <c r="J796" s="133" t="str">
        <f t="shared" ca="1" si="89"/>
        <v/>
      </c>
      <c r="K796" s="135" t="str">
        <f t="shared" ca="1" si="90"/>
        <v/>
      </c>
      <c r="L796" s="10"/>
      <c r="M796" s="9"/>
      <c r="N796" s="9"/>
      <c r="O796" s="9"/>
    </row>
    <row r="797" spans="2:15" x14ac:dyDescent="0.3">
      <c r="B797" s="9"/>
      <c r="C797" s="10"/>
      <c r="D797" s="130" t="str">
        <f t="shared" ca="1" si="85"/>
        <v/>
      </c>
      <c r="E797" s="13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132" t="str">
        <f t="shared" ca="1" si="91"/>
        <v/>
      </c>
      <c r="G797" s="132" t="str">
        <f t="shared" ca="1" si="86"/>
        <v/>
      </c>
      <c r="H797" s="133" t="str">
        <f t="shared" ca="1" si="87"/>
        <v/>
      </c>
      <c r="I797" s="134" t="str">
        <f t="shared" ca="1" si="88"/>
        <v/>
      </c>
      <c r="J797" s="133" t="str">
        <f t="shared" ca="1" si="89"/>
        <v/>
      </c>
      <c r="K797" s="135" t="str">
        <f t="shared" ca="1" si="90"/>
        <v/>
      </c>
      <c r="L797" s="10"/>
      <c r="M797" s="9"/>
      <c r="N797" s="9"/>
      <c r="O797" s="9"/>
    </row>
    <row r="798" spans="2:15" x14ac:dyDescent="0.3">
      <c r="B798" s="9"/>
      <c r="C798" s="10"/>
      <c r="D798" s="130" t="str">
        <f t="shared" ca="1" si="85"/>
        <v/>
      </c>
      <c r="E798" s="13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132" t="str">
        <f t="shared" ca="1" si="91"/>
        <v/>
      </c>
      <c r="G798" s="132" t="str">
        <f t="shared" ca="1" si="86"/>
        <v/>
      </c>
      <c r="H798" s="133" t="str">
        <f t="shared" ca="1" si="87"/>
        <v/>
      </c>
      <c r="I798" s="134" t="str">
        <f t="shared" ca="1" si="88"/>
        <v/>
      </c>
      <c r="J798" s="133" t="str">
        <f t="shared" ca="1" si="89"/>
        <v/>
      </c>
      <c r="K798" s="135" t="str">
        <f t="shared" ca="1" si="90"/>
        <v/>
      </c>
      <c r="L798" s="10"/>
      <c r="M798" s="9"/>
      <c r="N798" s="9"/>
      <c r="O798" s="9"/>
    </row>
    <row r="799" spans="2:15" x14ac:dyDescent="0.3">
      <c r="B799" s="9"/>
      <c r="C799" s="10"/>
      <c r="D799" s="130" t="str">
        <f t="shared" ca="1" si="85"/>
        <v/>
      </c>
      <c r="E799" s="13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132" t="str">
        <f t="shared" ca="1" si="91"/>
        <v/>
      </c>
      <c r="G799" s="132" t="str">
        <f t="shared" ca="1" si="86"/>
        <v/>
      </c>
      <c r="H799" s="133" t="str">
        <f t="shared" ca="1" si="87"/>
        <v/>
      </c>
      <c r="I799" s="134" t="str">
        <f t="shared" ca="1" si="88"/>
        <v/>
      </c>
      <c r="J799" s="133" t="str">
        <f t="shared" ca="1" si="89"/>
        <v/>
      </c>
      <c r="K799" s="135" t="str">
        <f t="shared" ca="1" si="90"/>
        <v/>
      </c>
      <c r="L799" s="10"/>
      <c r="M799" s="9"/>
      <c r="N799" s="9"/>
      <c r="O799" s="9"/>
    </row>
    <row r="800" spans="2:15" x14ac:dyDescent="0.3">
      <c r="B800" s="9"/>
      <c r="C800" s="10"/>
      <c r="D800" s="130" t="str">
        <f t="shared" ca="1" si="85"/>
        <v/>
      </c>
      <c r="E800" s="13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132" t="str">
        <f t="shared" ca="1" si="91"/>
        <v/>
      </c>
      <c r="G800" s="132" t="str">
        <f t="shared" ca="1" si="86"/>
        <v/>
      </c>
      <c r="H800" s="133" t="str">
        <f t="shared" ca="1" si="87"/>
        <v/>
      </c>
      <c r="I800" s="134" t="str">
        <f t="shared" ca="1" si="88"/>
        <v/>
      </c>
      <c r="J800" s="133" t="str">
        <f t="shared" ca="1" si="89"/>
        <v/>
      </c>
      <c r="K800" s="135" t="str">
        <f t="shared" ca="1" si="90"/>
        <v/>
      </c>
      <c r="L800" s="10"/>
      <c r="M800" s="9"/>
      <c r="N800" s="9"/>
      <c r="O800" s="9"/>
    </row>
    <row r="801" spans="2:15" x14ac:dyDescent="0.3">
      <c r="B801" s="9"/>
      <c r="C801" s="10"/>
      <c r="D801" s="130" t="str">
        <f t="shared" ca="1" si="85"/>
        <v/>
      </c>
      <c r="E801" s="13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132" t="str">
        <f t="shared" ca="1" si="91"/>
        <v/>
      </c>
      <c r="G801" s="132" t="str">
        <f t="shared" ca="1" si="86"/>
        <v/>
      </c>
      <c r="H801" s="133" t="str">
        <f t="shared" ca="1" si="87"/>
        <v/>
      </c>
      <c r="I801" s="134" t="str">
        <f t="shared" ca="1" si="88"/>
        <v/>
      </c>
      <c r="J801" s="133" t="str">
        <f t="shared" ca="1" si="89"/>
        <v/>
      </c>
      <c r="K801" s="135" t="str">
        <f t="shared" ca="1" si="90"/>
        <v/>
      </c>
      <c r="L801" s="10"/>
      <c r="M801" s="9"/>
      <c r="N801" s="9"/>
      <c r="O801" s="9"/>
    </row>
    <row r="802" spans="2:15" x14ac:dyDescent="0.3">
      <c r="B802" s="9"/>
      <c r="C802" s="10"/>
      <c r="D802" s="130" t="str">
        <f t="shared" ca="1" si="85"/>
        <v/>
      </c>
      <c r="E802" s="13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132" t="str">
        <f t="shared" ca="1" si="91"/>
        <v/>
      </c>
      <c r="G802" s="132" t="str">
        <f t="shared" ca="1" si="86"/>
        <v/>
      </c>
      <c r="H802" s="133" t="str">
        <f t="shared" ca="1" si="87"/>
        <v/>
      </c>
      <c r="I802" s="134" t="str">
        <f t="shared" ca="1" si="88"/>
        <v/>
      </c>
      <c r="J802" s="133" t="str">
        <f t="shared" ca="1" si="89"/>
        <v/>
      </c>
      <c r="K802" s="135" t="str">
        <f t="shared" ca="1" si="90"/>
        <v/>
      </c>
      <c r="L802" s="10"/>
      <c r="M802" s="9"/>
      <c r="N802" s="9"/>
      <c r="O802" s="9"/>
    </row>
    <row r="803" spans="2:15" x14ac:dyDescent="0.3">
      <c r="B803" s="9"/>
      <c r="C803" s="10"/>
      <c r="D803" s="130" t="str">
        <f t="shared" ca="1" si="85"/>
        <v/>
      </c>
      <c r="E803" s="13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132" t="str">
        <f t="shared" ca="1" si="91"/>
        <v/>
      </c>
      <c r="G803" s="132" t="str">
        <f t="shared" ca="1" si="86"/>
        <v/>
      </c>
      <c r="H803" s="133" t="str">
        <f t="shared" ca="1" si="87"/>
        <v/>
      </c>
      <c r="I803" s="134" t="str">
        <f t="shared" ca="1" si="88"/>
        <v/>
      </c>
      <c r="J803" s="133" t="str">
        <f t="shared" ca="1" si="89"/>
        <v/>
      </c>
      <c r="K803" s="135" t="str">
        <f t="shared" ca="1" si="90"/>
        <v/>
      </c>
      <c r="L803" s="10"/>
      <c r="M803" s="9"/>
      <c r="N803" s="9"/>
      <c r="O803" s="9"/>
    </row>
    <row r="804" spans="2:15" x14ac:dyDescent="0.3">
      <c r="B804" s="9"/>
      <c r="C804" s="10"/>
      <c r="D804" s="130" t="str">
        <f t="shared" ca="1" si="85"/>
        <v/>
      </c>
      <c r="E804" s="13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132" t="str">
        <f t="shared" ca="1" si="91"/>
        <v/>
      </c>
      <c r="G804" s="132" t="str">
        <f t="shared" ca="1" si="86"/>
        <v/>
      </c>
      <c r="H804" s="133" t="str">
        <f t="shared" ca="1" si="87"/>
        <v/>
      </c>
      <c r="I804" s="134" t="str">
        <f t="shared" ca="1" si="88"/>
        <v/>
      </c>
      <c r="J804" s="133" t="str">
        <f t="shared" ca="1" si="89"/>
        <v/>
      </c>
      <c r="K804" s="135" t="str">
        <f t="shared" ca="1" si="90"/>
        <v/>
      </c>
      <c r="L804" s="10"/>
      <c r="M804" s="9"/>
      <c r="N804" s="9"/>
      <c r="O804" s="9"/>
    </row>
    <row r="805" spans="2:15" x14ac:dyDescent="0.3">
      <c r="B805" s="9"/>
      <c r="C805" s="10"/>
      <c r="D805" s="130" t="str">
        <f t="shared" ca="1" si="85"/>
        <v/>
      </c>
      <c r="E805" s="13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132" t="str">
        <f t="shared" ca="1" si="91"/>
        <v/>
      </c>
      <c r="G805" s="132" t="str">
        <f t="shared" ca="1" si="86"/>
        <v/>
      </c>
      <c r="H805" s="133" t="str">
        <f t="shared" ca="1" si="87"/>
        <v/>
      </c>
      <c r="I805" s="134" t="str">
        <f t="shared" ca="1" si="88"/>
        <v/>
      </c>
      <c r="J805" s="133" t="str">
        <f t="shared" ca="1" si="89"/>
        <v/>
      </c>
      <c r="K805" s="135" t="str">
        <f t="shared" ca="1" si="90"/>
        <v/>
      </c>
      <c r="L805" s="10"/>
      <c r="M805" s="9"/>
      <c r="N805" s="9"/>
      <c r="O805" s="9"/>
    </row>
    <row r="806" spans="2:15" x14ac:dyDescent="0.3">
      <c r="B806" s="9"/>
      <c r="C806" s="10"/>
      <c r="D806" s="130" t="str">
        <f t="shared" ca="1" si="85"/>
        <v/>
      </c>
      <c r="E806" s="13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132" t="str">
        <f t="shared" ca="1" si="91"/>
        <v/>
      </c>
      <c r="G806" s="132" t="str">
        <f t="shared" ca="1" si="86"/>
        <v/>
      </c>
      <c r="H806" s="133" t="str">
        <f t="shared" ca="1" si="87"/>
        <v/>
      </c>
      <c r="I806" s="134" t="str">
        <f t="shared" ca="1" si="88"/>
        <v/>
      </c>
      <c r="J806" s="133" t="str">
        <f t="shared" ca="1" si="89"/>
        <v/>
      </c>
      <c r="K806" s="135" t="str">
        <f t="shared" ca="1" si="90"/>
        <v/>
      </c>
      <c r="L806" s="10"/>
      <c r="M806" s="9"/>
      <c r="N806" s="9"/>
      <c r="O806" s="9"/>
    </row>
    <row r="807" spans="2:15" x14ac:dyDescent="0.3">
      <c r="B807" s="9"/>
      <c r="C807" s="10"/>
      <c r="D807" s="130" t="str">
        <f t="shared" ca="1" si="85"/>
        <v/>
      </c>
      <c r="E807" s="13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132" t="str">
        <f t="shared" ca="1" si="91"/>
        <v/>
      </c>
      <c r="G807" s="132" t="str">
        <f t="shared" ca="1" si="86"/>
        <v/>
      </c>
      <c r="H807" s="133" t="str">
        <f t="shared" ca="1" si="87"/>
        <v/>
      </c>
      <c r="I807" s="134" t="str">
        <f t="shared" ca="1" si="88"/>
        <v/>
      </c>
      <c r="J807" s="133" t="str">
        <f t="shared" ca="1" si="89"/>
        <v/>
      </c>
      <c r="K807" s="135" t="str">
        <f t="shared" ca="1" si="90"/>
        <v/>
      </c>
      <c r="L807" s="10"/>
      <c r="M807" s="9"/>
      <c r="N807" s="9"/>
      <c r="O807" s="9"/>
    </row>
    <row r="808" spans="2:15" x14ac:dyDescent="0.3">
      <c r="B808" s="9"/>
      <c r="C808" s="10"/>
      <c r="D808" s="130" t="str">
        <f t="shared" ca="1" si="85"/>
        <v/>
      </c>
      <c r="E808" s="13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132" t="str">
        <f t="shared" ca="1" si="91"/>
        <v/>
      </c>
      <c r="G808" s="132" t="str">
        <f t="shared" ca="1" si="86"/>
        <v/>
      </c>
      <c r="H808" s="133" t="str">
        <f t="shared" ca="1" si="87"/>
        <v/>
      </c>
      <c r="I808" s="134" t="str">
        <f t="shared" ca="1" si="88"/>
        <v/>
      </c>
      <c r="J808" s="133" t="str">
        <f t="shared" ca="1" si="89"/>
        <v/>
      </c>
      <c r="K808" s="135" t="str">
        <f t="shared" ca="1" si="90"/>
        <v/>
      </c>
      <c r="L808" s="10"/>
      <c r="M808" s="9"/>
      <c r="N808" s="9"/>
      <c r="O808" s="9"/>
    </row>
    <row r="809" spans="2:15" x14ac:dyDescent="0.3">
      <c r="B809" s="9"/>
      <c r="C809" s="10"/>
      <c r="D809" s="130" t="str">
        <f t="shared" ca="1" si="85"/>
        <v/>
      </c>
      <c r="E809" s="13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132" t="str">
        <f t="shared" ca="1" si="91"/>
        <v/>
      </c>
      <c r="G809" s="132" t="str">
        <f t="shared" ca="1" si="86"/>
        <v/>
      </c>
      <c r="H809" s="133" t="str">
        <f t="shared" ca="1" si="87"/>
        <v/>
      </c>
      <c r="I809" s="134" t="str">
        <f t="shared" ca="1" si="88"/>
        <v/>
      </c>
      <c r="J809" s="133" t="str">
        <f t="shared" ca="1" si="89"/>
        <v/>
      </c>
      <c r="K809" s="135" t="str">
        <f t="shared" ca="1" si="90"/>
        <v/>
      </c>
      <c r="L809" s="10"/>
      <c r="M809" s="9"/>
      <c r="N809" s="9"/>
      <c r="O809" s="9"/>
    </row>
    <row r="810" spans="2:15" x14ac:dyDescent="0.3">
      <c r="B810" s="9"/>
      <c r="C810" s="10"/>
      <c r="D810" s="130" t="str">
        <f t="shared" ca="1" si="85"/>
        <v/>
      </c>
      <c r="E810" s="13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132" t="str">
        <f t="shared" ca="1" si="91"/>
        <v/>
      </c>
      <c r="G810" s="132" t="str">
        <f t="shared" ca="1" si="86"/>
        <v/>
      </c>
      <c r="H810" s="133" t="str">
        <f t="shared" ca="1" si="87"/>
        <v/>
      </c>
      <c r="I810" s="134" t="str">
        <f t="shared" ca="1" si="88"/>
        <v/>
      </c>
      <c r="J810" s="133" t="str">
        <f t="shared" ca="1" si="89"/>
        <v/>
      </c>
      <c r="K810" s="135" t="str">
        <f t="shared" ca="1" si="90"/>
        <v/>
      </c>
      <c r="L810" s="10"/>
      <c r="M810" s="9"/>
      <c r="N810" s="9"/>
      <c r="O810" s="9"/>
    </row>
    <row r="811" spans="2:15" x14ac:dyDescent="0.3">
      <c r="B811" s="9"/>
      <c r="C811" s="10"/>
      <c r="D811" s="130" t="str">
        <f t="shared" ca="1" si="85"/>
        <v/>
      </c>
      <c r="E811" s="13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132" t="str">
        <f t="shared" ca="1" si="91"/>
        <v/>
      </c>
      <c r="G811" s="132" t="str">
        <f t="shared" ca="1" si="86"/>
        <v/>
      </c>
      <c r="H811" s="133" t="str">
        <f t="shared" ca="1" si="87"/>
        <v/>
      </c>
      <c r="I811" s="134" t="str">
        <f t="shared" ca="1" si="88"/>
        <v/>
      </c>
      <c r="J811" s="133" t="str">
        <f t="shared" ca="1" si="89"/>
        <v/>
      </c>
      <c r="K811" s="135" t="str">
        <f t="shared" ca="1" si="90"/>
        <v/>
      </c>
      <c r="L811" s="10"/>
      <c r="M811" s="9"/>
      <c r="N811" s="9"/>
      <c r="O811" s="9"/>
    </row>
    <row r="812" spans="2:15" x14ac:dyDescent="0.3">
      <c r="B812" s="9"/>
      <c r="C812" s="10"/>
      <c r="D812" s="130" t="str">
        <f t="shared" ca="1" si="85"/>
        <v/>
      </c>
      <c r="E812" s="13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132" t="str">
        <f t="shared" ca="1" si="91"/>
        <v/>
      </c>
      <c r="G812" s="132" t="str">
        <f t="shared" ca="1" si="86"/>
        <v/>
      </c>
      <c r="H812" s="133" t="str">
        <f t="shared" ca="1" si="87"/>
        <v/>
      </c>
      <c r="I812" s="134" t="str">
        <f t="shared" ca="1" si="88"/>
        <v/>
      </c>
      <c r="J812" s="133" t="str">
        <f t="shared" ca="1" si="89"/>
        <v/>
      </c>
      <c r="K812" s="135" t="str">
        <f t="shared" ca="1" si="90"/>
        <v/>
      </c>
      <c r="L812" s="10"/>
      <c r="M812" s="9"/>
      <c r="N812" s="9"/>
      <c r="O812" s="9"/>
    </row>
    <row r="813" spans="2:15" x14ac:dyDescent="0.3">
      <c r="B813" s="9"/>
      <c r="C813" s="10"/>
      <c r="D813" s="130" t="str">
        <f t="shared" ca="1" si="85"/>
        <v/>
      </c>
      <c r="E813" s="13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132" t="str">
        <f t="shared" ca="1" si="91"/>
        <v/>
      </c>
      <c r="G813" s="132" t="str">
        <f t="shared" ca="1" si="86"/>
        <v/>
      </c>
      <c r="H813" s="133" t="str">
        <f t="shared" ca="1" si="87"/>
        <v/>
      </c>
      <c r="I813" s="134" t="str">
        <f t="shared" ca="1" si="88"/>
        <v/>
      </c>
      <c r="J813" s="133" t="str">
        <f t="shared" ca="1" si="89"/>
        <v/>
      </c>
      <c r="K813" s="135" t="str">
        <f t="shared" ca="1" si="90"/>
        <v/>
      </c>
      <c r="L813" s="10"/>
      <c r="M813" s="9"/>
      <c r="N813" s="9"/>
      <c r="O813" s="9"/>
    </row>
    <row r="814" spans="2:15" x14ac:dyDescent="0.3">
      <c r="B814" s="9"/>
      <c r="C814" s="10"/>
      <c r="D814" s="130" t="str">
        <f t="shared" ca="1" si="85"/>
        <v/>
      </c>
      <c r="E814" s="13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132" t="str">
        <f t="shared" ca="1" si="91"/>
        <v/>
      </c>
      <c r="G814" s="132" t="str">
        <f t="shared" ca="1" si="86"/>
        <v/>
      </c>
      <c r="H814" s="133" t="str">
        <f t="shared" ca="1" si="87"/>
        <v/>
      </c>
      <c r="I814" s="134" t="str">
        <f t="shared" ca="1" si="88"/>
        <v/>
      </c>
      <c r="J814" s="133" t="str">
        <f t="shared" ca="1" si="89"/>
        <v/>
      </c>
      <c r="K814" s="135" t="str">
        <f t="shared" ca="1" si="90"/>
        <v/>
      </c>
      <c r="L814" s="10"/>
      <c r="M814" s="9"/>
      <c r="N814" s="9"/>
      <c r="O814" s="9"/>
    </row>
    <row r="815" spans="2:15" x14ac:dyDescent="0.3">
      <c r="B815" s="9"/>
      <c r="C815" s="10"/>
      <c r="D815" s="130" t="str">
        <f t="shared" ca="1" si="85"/>
        <v/>
      </c>
      <c r="E815" s="13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132" t="str">
        <f t="shared" ca="1" si="91"/>
        <v/>
      </c>
      <c r="G815" s="132" t="str">
        <f t="shared" ca="1" si="86"/>
        <v/>
      </c>
      <c r="H815" s="133" t="str">
        <f t="shared" ca="1" si="87"/>
        <v/>
      </c>
      <c r="I815" s="134" t="str">
        <f t="shared" ca="1" si="88"/>
        <v/>
      </c>
      <c r="J815" s="133" t="str">
        <f t="shared" ca="1" si="89"/>
        <v/>
      </c>
      <c r="K815" s="135" t="str">
        <f t="shared" ca="1" si="90"/>
        <v/>
      </c>
      <c r="L815" s="10"/>
      <c r="M815" s="9"/>
      <c r="N815" s="9"/>
      <c r="O815" s="9"/>
    </row>
    <row r="816" spans="2:15" x14ac:dyDescent="0.3">
      <c r="B816" s="9"/>
      <c r="C816" s="10"/>
      <c r="D816" s="130" t="str">
        <f t="shared" ca="1" si="85"/>
        <v/>
      </c>
      <c r="E816" s="13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132" t="str">
        <f t="shared" ca="1" si="91"/>
        <v/>
      </c>
      <c r="G816" s="132" t="str">
        <f t="shared" ca="1" si="86"/>
        <v/>
      </c>
      <c r="H816" s="133" t="str">
        <f t="shared" ca="1" si="87"/>
        <v/>
      </c>
      <c r="I816" s="134" t="str">
        <f t="shared" ca="1" si="88"/>
        <v/>
      </c>
      <c r="J816" s="133" t="str">
        <f t="shared" ca="1" si="89"/>
        <v/>
      </c>
      <c r="K816" s="135" t="str">
        <f t="shared" ca="1" si="90"/>
        <v/>
      </c>
      <c r="L816" s="10"/>
      <c r="M816" s="9"/>
      <c r="N816" s="9"/>
      <c r="O816" s="9"/>
    </row>
    <row r="817" spans="2:15" x14ac:dyDescent="0.3">
      <c r="B817" s="9"/>
      <c r="C817" s="10"/>
      <c r="D817" s="130" t="str">
        <f t="shared" ca="1" si="85"/>
        <v/>
      </c>
      <c r="E817" s="13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132" t="str">
        <f t="shared" ca="1" si="91"/>
        <v/>
      </c>
      <c r="G817" s="132" t="str">
        <f t="shared" ca="1" si="86"/>
        <v/>
      </c>
      <c r="H817" s="133" t="str">
        <f t="shared" ca="1" si="87"/>
        <v/>
      </c>
      <c r="I817" s="134" t="str">
        <f t="shared" ca="1" si="88"/>
        <v/>
      </c>
      <c r="J817" s="133" t="str">
        <f t="shared" ca="1" si="89"/>
        <v/>
      </c>
      <c r="K817" s="135" t="str">
        <f t="shared" ca="1" si="90"/>
        <v/>
      </c>
      <c r="L817" s="10"/>
      <c r="M817" s="9"/>
      <c r="N817" s="9"/>
      <c r="O817" s="9"/>
    </row>
    <row r="818" spans="2:15" x14ac:dyDescent="0.3">
      <c r="B818" s="9"/>
      <c r="C818" s="10"/>
      <c r="D818" s="130" t="str">
        <f t="shared" ca="1" si="85"/>
        <v/>
      </c>
      <c r="E818" s="13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132" t="str">
        <f t="shared" ca="1" si="91"/>
        <v/>
      </c>
      <c r="G818" s="132" t="str">
        <f t="shared" ca="1" si="86"/>
        <v/>
      </c>
      <c r="H818" s="133" t="str">
        <f t="shared" ca="1" si="87"/>
        <v/>
      </c>
      <c r="I818" s="134" t="str">
        <f t="shared" ca="1" si="88"/>
        <v/>
      </c>
      <c r="J818" s="133" t="str">
        <f t="shared" ca="1" si="89"/>
        <v/>
      </c>
      <c r="K818" s="135" t="str">
        <f t="shared" ca="1" si="90"/>
        <v/>
      </c>
      <c r="L818" s="10"/>
      <c r="M818" s="9"/>
      <c r="N818" s="9"/>
      <c r="O818" s="9"/>
    </row>
    <row r="819" spans="2:15" x14ac:dyDescent="0.3">
      <c r="B819" s="9"/>
      <c r="C819" s="10"/>
      <c r="D819" s="130" t="str">
        <f t="shared" ca="1" si="85"/>
        <v/>
      </c>
      <c r="E819" s="13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132" t="str">
        <f t="shared" ca="1" si="91"/>
        <v/>
      </c>
      <c r="G819" s="132" t="str">
        <f t="shared" ca="1" si="86"/>
        <v/>
      </c>
      <c r="H819" s="133" t="str">
        <f t="shared" ca="1" si="87"/>
        <v/>
      </c>
      <c r="I819" s="134" t="str">
        <f t="shared" ca="1" si="88"/>
        <v/>
      </c>
      <c r="J819" s="133" t="str">
        <f t="shared" ca="1" si="89"/>
        <v/>
      </c>
      <c r="K819" s="135" t="str">
        <f t="shared" ca="1" si="90"/>
        <v/>
      </c>
      <c r="L819" s="10"/>
      <c r="M819" s="9"/>
      <c r="N819" s="9"/>
      <c r="O819" s="9"/>
    </row>
    <row r="820" spans="2:15" x14ac:dyDescent="0.3">
      <c r="B820" s="9"/>
      <c r="C820" s="10"/>
      <c r="D820" s="130" t="str">
        <f t="shared" ca="1" si="85"/>
        <v/>
      </c>
      <c r="E820" s="13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132" t="str">
        <f t="shared" ca="1" si="91"/>
        <v/>
      </c>
      <c r="G820" s="132" t="str">
        <f t="shared" ca="1" si="86"/>
        <v/>
      </c>
      <c r="H820" s="133" t="str">
        <f t="shared" ca="1" si="87"/>
        <v/>
      </c>
      <c r="I820" s="134" t="str">
        <f t="shared" ca="1" si="88"/>
        <v/>
      </c>
      <c r="J820" s="133" t="str">
        <f t="shared" ca="1" si="89"/>
        <v/>
      </c>
      <c r="K820" s="135" t="str">
        <f t="shared" ca="1" si="90"/>
        <v/>
      </c>
      <c r="L820" s="10"/>
      <c r="M820" s="9"/>
      <c r="N820" s="9"/>
      <c r="O820" s="9"/>
    </row>
    <row r="821" spans="2:15" x14ac:dyDescent="0.3">
      <c r="B821" s="9"/>
      <c r="C821" s="10"/>
      <c r="D821" s="130" t="str">
        <f t="shared" ca="1" si="85"/>
        <v/>
      </c>
      <c r="E821" s="13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132" t="str">
        <f t="shared" ca="1" si="91"/>
        <v/>
      </c>
      <c r="G821" s="132" t="str">
        <f t="shared" ca="1" si="86"/>
        <v/>
      </c>
      <c r="H821" s="133" t="str">
        <f t="shared" ca="1" si="87"/>
        <v/>
      </c>
      <c r="I821" s="134" t="str">
        <f t="shared" ca="1" si="88"/>
        <v/>
      </c>
      <c r="J821" s="133" t="str">
        <f t="shared" ca="1" si="89"/>
        <v/>
      </c>
      <c r="K821" s="135" t="str">
        <f t="shared" ca="1" si="90"/>
        <v/>
      </c>
      <c r="L821" s="10"/>
      <c r="M821" s="9"/>
      <c r="N821" s="9"/>
      <c r="O821" s="9"/>
    </row>
    <row r="822" spans="2:15" x14ac:dyDescent="0.3">
      <c r="B822" s="9"/>
      <c r="C822" s="10"/>
      <c r="D822" s="130" t="str">
        <f t="shared" ca="1" si="85"/>
        <v/>
      </c>
      <c r="E822" s="13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132" t="str">
        <f t="shared" ca="1" si="91"/>
        <v/>
      </c>
      <c r="G822" s="132" t="str">
        <f t="shared" ca="1" si="86"/>
        <v/>
      </c>
      <c r="H822" s="133" t="str">
        <f t="shared" ca="1" si="87"/>
        <v/>
      </c>
      <c r="I822" s="134" t="str">
        <f t="shared" ca="1" si="88"/>
        <v/>
      </c>
      <c r="J822" s="133" t="str">
        <f t="shared" ca="1" si="89"/>
        <v/>
      </c>
      <c r="K822" s="135" t="str">
        <f t="shared" ca="1" si="90"/>
        <v/>
      </c>
      <c r="L822" s="10"/>
      <c r="M822" s="9"/>
      <c r="N822" s="9"/>
      <c r="O822" s="9"/>
    </row>
    <row r="823" spans="2:15" x14ac:dyDescent="0.3">
      <c r="B823" s="9"/>
      <c r="C823" s="10"/>
      <c r="D823" s="130" t="str">
        <f t="shared" ca="1" si="85"/>
        <v/>
      </c>
      <c r="E823" s="13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132" t="str">
        <f t="shared" ca="1" si="91"/>
        <v/>
      </c>
      <c r="G823" s="132" t="str">
        <f t="shared" ca="1" si="86"/>
        <v/>
      </c>
      <c r="H823" s="133" t="str">
        <f t="shared" ca="1" si="87"/>
        <v/>
      </c>
      <c r="I823" s="134" t="str">
        <f t="shared" ca="1" si="88"/>
        <v/>
      </c>
      <c r="J823" s="133" t="str">
        <f t="shared" ca="1" si="89"/>
        <v/>
      </c>
      <c r="K823" s="135" t="str">
        <f t="shared" ca="1" si="90"/>
        <v/>
      </c>
      <c r="L823" s="10"/>
      <c r="M823" s="9"/>
      <c r="N823" s="9"/>
      <c r="O823" s="9"/>
    </row>
    <row r="824" spans="2:15" x14ac:dyDescent="0.3">
      <c r="B824" s="9"/>
      <c r="C824" s="10"/>
      <c r="D824" s="130" t="str">
        <f t="shared" ca="1" si="85"/>
        <v/>
      </c>
      <c r="E824" s="13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132" t="str">
        <f t="shared" ca="1" si="91"/>
        <v/>
      </c>
      <c r="G824" s="132" t="str">
        <f t="shared" ca="1" si="86"/>
        <v/>
      </c>
      <c r="H824" s="133" t="str">
        <f t="shared" ca="1" si="87"/>
        <v/>
      </c>
      <c r="I824" s="134" t="str">
        <f t="shared" ca="1" si="88"/>
        <v/>
      </c>
      <c r="J824" s="133" t="str">
        <f t="shared" ca="1" si="89"/>
        <v/>
      </c>
      <c r="K824" s="135" t="str">
        <f t="shared" ca="1" si="90"/>
        <v/>
      </c>
      <c r="L824" s="10"/>
      <c r="M824" s="9"/>
      <c r="N824" s="9"/>
      <c r="O824" s="9"/>
    </row>
    <row r="825" spans="2:15" x14ac:dyDescent="0.3">
      <c r="B825" s="9"/>
      <c r="C825" s="10"/>
      <c r="D825" s="130" t="str">
        <f t="shared" ca="1" si="85"/>
        <v/>
      </c>
      <c r="E825" s="13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132" t="str">
        <f t="shared" ca="1" si="91"/>
        <v/>
      </c>
      <c r="G825" s="132" t="str">
        <f t="shared" ca="1" si="86"/>
        <v/>
      </c>
      <c r="H825" s="133" t="str">
        <f t="shared" ca="1" si="87"/>
        <v/>
      </c>
      <c r="I825" s="134" t="str">
        <f t="shared" ca="1" si="88"/>
        <v/>
      </c>
      <c r="J825" s="133" t="str">
        <f t="shared" ca="1" si="89"/>
        <v/>
      </c>
      <c r="K825" s="135" t="str">
        <f t="shared" ca="1" si="90"/>
        <v/>
      </c>
      <c r="L825" s="10"/>
      <c r="M825" s="9"/>
      <c r="N825" s="9"/>
      <c r="O825" s="9"/>
    </row>
    <row r="826" spans="2:15" x14ac:dyDescent="0.3">
      <c r="B826" s="9"/>
      <c r="C826" s="10"/>
      <c r="D826" s="130" t="str">
        <f t="shared" ca="1" si="85"/>
        <v/>
      </c>
      <c r="E826" s="13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132" t="str">
        <f t="shared" ca="1" si="91"/>
        <v/>
      </c>
      <c r="G826" s="132" t="str">
        <f t="shared" ca="1" si="86"/>
        <v/>
      </c>
      <c r="H826" s="133" t="str">
        <f t="shared" ca="1" si="87"/>
        <v/>
      </c>
      <c r="I826" s="134" t="str">
        <f t="shared" ca="1" si="88"/>
        <v/>
      </c>
      <c r="J826" s="133" t="str">
        <f t="shared" ca="1" si="89"/>
        <v/>
      </c>
      <c r="K826" s="135" t="str">
        <f t="shared" ca="1" si="90"/>
        <v/>
      </c>
      <c r="L826" s="10"/>
      <c r="M826" s="9"/>
      <c r="N826" s="9"/>
      <c r="O826" s="9"/>
    </row>
    <row r="827" spans="2:15" x14ac:dyDescent="0.3">
      <c r="B827" s="9"/>
      <c r="C827" s="10"/>
      <c r="D827" s="130" t="str">
        <f t="shared" ca="1" si="85"/>
        <v/>
      </c>
      <c r="E827" s="13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132" t="str">
        <f t="shared" ca="1" si="91"/>
        <v/>
      </c>
      <c r="G827" s="132" t="str">
        <f t="shared" ca="1" si="86"/>
        <v/>
      </c>
      <c r="H827" s="133" t="str">
        <f t="shared" ca="1" si="87"/>
        <v/>
      </c>
      <c r="I827" s="134" t="str">
        <f t="shared" ca="1" si="88"/>
        <v/>
      </c>
      <c r="J827" s="133" t="str">
        <f t="shared" ca="1" si="89"/>
        <v/>
      </c>
      <c r="K827" s="135" t="str">
        <f t="shared" ca="1" si="90"/>
        <v/>
      </c>
      <c r="L827" s="10"/>
      <c r="M827" s="9"/>
      <c r="N827" s="9"/>
      <c r="O827" s="9"/>
    </row>
    <row r="828" spans="2:15" x14ac:dyDescent="0.3">
      <c r="B828" s="9"/>
      <c r="C828" s="10"/>
      <c r="D828" s="130" t="str">
        <f t="shared" ca="1" si="85"/>
        <v/>
      </c>
      <c r="E828" s="13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132" t="str">
        <f t="shared" ca="1" si="91"/>
        <v/>
      </c>
      <c r="G828" s="132" t="str">
        <f t="shared" ca="1" si="86"/>
        <v/>
      </c>
      <c r="H828" s="133" t="str">
        <f t="shared" ca="1" si="87"/>
        <v/>
      </c>
      <c r="I828" s="134" t="str">
        <f t="shared" ca="1" si="88"/>
        <v/>
      </c>
      <c r="J828" s="133" t="str">
        <f t="shared" ca="1" si="89"/>
        <v/>
      </c>
      <c r="K828" s="135" t="str">
        <f t="shared" ca="1" si="90"/>
        <v/>
      </c>
      <c r="L828" s="10"/>
      <c r="M828" s="9"/>
      <c r="N828" s="9"/>
      <c r="O828" s="9"/>
    </row>
    <row r="829" spans="2:15" x14ac:dyDescent="0.3">
      <c r="B829" s="9"/>
      <c r="C829" s="10"/>
      <c r="D829" s="130" t="str">
        <f t="shared" ca="1" si="85"/>
        <v/>
      </c>
      <c r="E829" s="13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132" t="str">
        <f t="shared" ca="1" si="91"/>
        <v/>
      </c>
      <c r="G829" s="132" t="str">
        <f t="shared" ca="1" si="86"/>
        <v/>
      </c>
      <c r="H829" s="133" t="str">
        <f t="shared" ca="1" si="87"/>
        <v/>
      </c>
      <c r="I829" s="134" t="str">
        <f t="shared" ca="1" si="88"/>
        <v/>
      </c>
      <c r="J829" s="133" t="str">
        <f t="shared" ca="1" si="89"/>
        <v/>
      </c>
      <c r="K829" s="135" t="str">
        <f t="shared" ca="1" si="90"/>
        <v/>
      </c>
      <c r="L829" s="10"/>
      <c r="M829" s="9"/>
      <c r="N829" s="9"/>
      <c r="O829" s="9"/>
    </row>
    <row r="830" spans="2:15" x14ac:dyDescent="0.3">
      <c r="B830" s="9"/>
      <c r="C830" s="10"/>
      <c r="D830" s="130" t="str">
        <f t="shared" ca="1" si="85"/>
        <v/>
      </c>
      <c r="E830" s="13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132" t="str">
        <f t="shared" ca="1" si="91"/>
        <v/>
      </c>
      <c r="G830" s="132" t="str">
        <f t="shared" ca="1" si="86"/>
        <v/>
      </c>
      <c r="H830" s="133" t="str">
        <f t="shared" ca="1" si="87"/>
        <v/>
      </c>
      <c r="I830" s="134" t="str">
        <f t="shared" ca="1" si="88"/>
        <v/>
      </c>
      <c r="J830" s="133" t="str">
        <f t="shared" ca="1" si="89"/>
        <v/>
      </c>
      <c r="K830" s="135" t="str">
        <f t="shared" ca="1" si="90"/>
        <v/>
      </c>
      <c r="L830" s="10"/>
      <c r="M830" s="9"/>
      <c r="N830" s="9"/>
      <c r="O830" s="9"/>
    </row>
    <row r="831" spans="2:15" x14ac:dyDescent="0.3">
      <c r="B831" s="9"/>
      <c r="C831" s="10"/>
      <c r="D831" s="130" t="str">
        <f t="shared" ca="1" si="85"/>
        <v/>
      </c>
      <c r="E831" s="13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132" t="str">
        <f t="shared" ca="1" si="91"/>
        <v/>
      </c>
      <c r="G831" s="132" t="str">
        <f t="shared" ca="1" si="86"/>
        <v/>
      </c>
      <c r="H831" s="133" t="str">
        <f t="shared" ca="1" si="87"/>
        <v/>
      </c>
      <c r="I831" s="134" t="str">
        <f t="shared" ca="1" si="88"/>
        <v/>
      </c>
      <c r="J831" s="133" t="str">
        <f t="shared" ca="1" si="89"/>
        <v/>
      </c>
      <c r="K831" s="135" t="str">
        <f t="shared" ca="1" si="90"/>
        <v/>
      </c>
      <c r="L831" s="10"/>
      <c r="M831" s="9"/>
      <c r="N831" s="9"/>
      <c r="O831" s="9"/>
    </row>
    <row r="832" spans="2:15" x14ac:dyDescent="0.3">
      <c r="B832" s="9"/>
      <c r="C832" s="10"/>
      <c r="D832" s="130" t="str">
        <f t="shared" ca="1" si="85"/>
        <v/>
      </c>
      <c r="E832" s="13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132" t="str">
        <f t="shared" ca="1" si="91"/>
        <v/>
      </c>
      <c r="G832" s="132" t="str">
        <f t="shared" ca="1" si="86"/>
        <v/>
      </c>
      <c r="H832" s="133" t="str">
        <f t="shared" ca="1" si="87"/>
        <v/>
      </c>
      <c r="I832" s="134" t="str">
        <f t="shared" ca="1" si="88"/>
        <v/>
      </c>
      <c r="J832" s="133" t="str">
        <f t="shared" ca="1" si="89"/>
        <v/>
      </c>
      <c r="K832" s="135" t="str">
        <f t="shared" ca="1" si="90"/>
        <v/>
      </c>
      <c r="L832" s="10"/>
      <c r="M832" s="9"/>
      <c r="N832" s="9"/>
      <c r="O832" s="9"/>
    </row>
    <row r="833" spans="2:15" x14ac:dyDescent="0.3">
      <c r="B833" s="9"/>
      <c r="C833" s="10"/>
      <c r="D833" s="130" t="str">
        <f t="shared" ca="1" si="85"/>
        <v/>
      </c>
      <c r="E833" s="13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132" t="str">
        <f t="shared" ca="1" si="91"/>
        <v/>
      </c>
      <c r="G833" s="132" t="str">
        <f t="shared" ca="1" si="86"/>
        <v/>
      </c>
      <c r="H833" s="133" t="str">
        <f t="shared" ca="1" si="87"/>
        <v/>
      </c>
      <c r="I833" s="134" t="str">
        <f t="shared" ca="1" si="88"/>
        <v/>
      </c>
      <c r="J833" s="133" t="str">
        <f t="shared" ca="1" si="89"/>
        <v/>
      </c>
      <c r="K833" s="135" t="str">
        <f t="shared" ca="1" si="90"/>
        <v/>
      </c>
      <c r="L833" s="10"/>
      <c r="M833" s="9"/>
      <c r="N833" s="9"/>
      <c r="O833" s="9"/>
    </row>
    <row r="834" spans="2:15" x14ac:dyDescent="0.3">
      <c r="B834" s="9"/>
      <c r="C834" s="10"/>
      <c r="D834" s="130" t="str">
        <f t="shared" ca="1" si="85"/>
        <v/>
      </c>
      <c r="E834" s="13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132" t="str">
        <f t="shared" ca="1" si="91"/>
        <v/>
      </c>
      <c r="G834" s="132" t="str">
        <f t="shared" ca="1" si="86"/>
        <v/>
      </c>
      <c r="H834" s="133" t="str">
        <f t="shared" ca="1" si="87"/>
        <v/>
      </c>
      <c r="I834" s="134" t="str">
        <f t="shared" ca="1" si="88"/>
        <v/>
      </c>
      <c r="J834" s="133" t="str">
        <f t="shared" ca="1" si="89"/>
        <v/>
      </c>
      <c r="K834" s="135" t="str">
        <f t="shared" ca="1" si="90"/>
        <v/>
      </c>
      <c r="L834" s="10"/>
      <c r="M834" s="9"/>
      <c r="N834" s="9"/>
      <c r="O834" s="9"/>
    </row>
    <row r="835" spans="2:15" x14ac:dyDescent="0.3">
      <c r="B835" s="9"/>
      <c r="C835" s="10"/>
      <c r="D835" s="130" t="str">
        <f t="shared" ca="1" si="85"/>
        <v/>
      </c>
      <c r="E835" s="13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132" t="str">
        <f t="shared" ca="1" si="91"/>
        <v/>
      </c>
      <c r="G835" s="132" t="str">
        <f t="shared" ca="1" si="86"/>
        <v/>
      </c>
      <c r="H835" s="133" t="str">
        <f t="shared" ca="1" si="87"/>
        <v/>
      </c>
      <c r="I835" s="134" t="str">
        <f t="shared" ca="1" si="88"/>
        <v/>
      </c>
      <c r="J835" s="133" t="str">
        <f t="shared" ca="1" si="89"/>
        <v/>
      </c>
      <c r="K835" s="135" t="str">
        <f t="shared" ca="1" si="90"/>
        <v/>
      </c>
      <c r="L835" s="10"/>
      <c r="M835" s="9"/>
      <c r="N835" s="9"/>
      <c r="O835" s="9"/>
    </row>
    <row r="836" spans="2:15" x14ac:dyDescent="0.3">
      <c r="B836" s="9"/>
      <c r="C836" s="10"/>
      <c r="D836" s="130" t="str">
        <f t="shared" ca="1" si="85"/>
        <v/>
      </c>
      <c r="E836" s="13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132" t="str">
        <f t="shared" ca="1" si="91"/>
        <v/>
      </c>
      <c r="G836" s="132" t="str">
        <f t="shared" ca="1" si="86"/>
        <v/>
      </c>
      <c r="H836" s="133" t="str">
        <f t="shared" ca="1" si="87"/>
        <v/>
      </c>
      <c r="I836" s="134" t="str">
        <f t="shared" ca="1" si="88"/>
        <v/>
      </c>
      <c r="J836" s="133" t="str">
        <f t="shared" ca="1" si="89"/>
        <v/>
      </c>
      <c r="K836" s="135" t="str">
        <f t="shared" ca="1" si="90"/>
        <v/>
      </c>
      <c r="L836" s="10"/>
      <c r="M836" s="9"/>
      <c r="N836" s="9"/>
      <c r="O836" s="9"/>
    </row>
    <row r="837" spans="2:15" x14ac:dyDescent="0.3">
      <c r="B837" s="9"/>
      <c r="C837" s="10"/>
      <c r="D837" s="130" t="str">
        <f t="shared" ca="1" si="85"/>
        <v/>
      </c>
      <c r="E837" s="13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132" t="str">
        <f t="shared" ca="1" si="91"/>
        <v/>
      </c>
      <c r="G837" s="132" t="str">
        <f t="shared" ca="1" si="86"/>
        <v/>
      </c>
      <c r="H837" s="133" t="str">
        <f t="shared" ca="1" si="87"/>
        <v/>
      </c>
      <c r="I837" s="134" t="str">
        <f t="shared" ca="1" si="88"/>
        <v/>
      </c>
      <c r="J837" s="133" t="str">
        <f t="shared" ca="1" si="89"/>
        <v/>
      </c>
      <c r="K837" s="135" t="str">
        <f t="shared" ca="1" si="90"/>
        <v/>
      </c>
      <c r="L837" s="10"/>
      <c r="M837" s="9"/>
      <c r="N837" s="9"/>
      <c r="O837" s="9"/>
    </row>
    <row r="838" spans="2:15" x14ac:dyDescent="0.3">
      <c r="B838" s="9"/>
      <c r="C838" s="10"/>
      <c r="D838" s="130" t="str">
        <f t="shared" ca="1" si="85"/>
        <v/>
      </c>
      <c r="E838" s="13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132" t="str">
        <f t="shared" ca="1" si="91"/>
        <v/>
      </c>
      <c r="G838" s="132" t="str">
        <f t="shared" ca="1" si="86"/>
        <v/>
      </c>
      <c r="H838" s="133" t="str">
        <f t="shared" ca="1" si="87"/>
        <v/>
      </c>
      <c r="I838" s="134" t="str">
        <f t="shared" ca="1" si="88"/>
        <v/>
      </c>
      <c r="J838" s="133" t="str">
        <f t="shared" ca="1" si="89"/>
        <v/>
      </c>
      <c r="K838" s="135" t="str">
        <f t="shared" ca="1" si="90"/>
        <v/>
      </c>
      <c r="L838" s="10"/>
      <c r="M838" s="9"/>
      <c r="N838" s="9"/>
      <c r="O838" s="9"/>
    </row>
    <row r="839" spans="2:15" x14ac:dyDescent="0.3">
      <c r="B839" s="9"/>
      <c r="C839" s="10"/>
      <c r="D839" s="130" t="str">
        <f t="shared" ca="1" si="85"/>
        <v/>
      </c>
      <c r="E839" s="13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132" t="str">
        <f t="shared" ca="1" si="91"/>
        <v/>
      </c>
      <c r="G839" s="132" t="str">
        <f t="shared" ca="1" si="86"/>
        <v/>
      </c>
      <c r="H839" s="133" t="str">
        <f t="shared" ca="1" si="87"/>
        <v/>
      </c>
      <c r="I839" s="134" t="str">
        <f t="shared" ca="1" si="88"/>
        <v/>
      </c>
      <c r="J839" s="133" t="str">
        <f t="shared" ca="1" si="89"/>
        <v/>
      </c>
      <c r="K839" s="135" t="str">
        <f t="shared" ca="1" si="90"/>
        <v/>
      </c>
      <c r="L839" s="10"/>
      <c r="M839" s="9"/>
      <c r="N839" s="9"/>
      <c r="O839" s="9"/>
    </row>
    <row r="840" spans="2:15" x14ac:dyDescent="0.3">
      <c r="B840" s="9"/>
      <c r="C840" s="10"/>
      <c r="D840" s="130" t="str">
        <f t="shared" ca="1" si="85"/>
        <v/>
      </c>
      <c r="E840" s="13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132" t="str">
        <f t="shared" ca="1" si="91"/>
        <v/>
      </c>
      <c r="G840" s="132" t="str">
        <f t="shared" ca="1" si="86"/>
        <v/>
      </c>
      <c r="H840" s="133" t="str">
        <f t="shared" ca="1" si="87"/>
        <v/>
      </c>
      <c r="I840" s="134" t="str">
        <f t="shared" ca="1" si="88"/>
        <v/>
      </c>
      <c r="J840" s="133" t="str">
        <f t="shared" ca="1" si="89"/>
        <v/>
      </c>
      <c r="K840" s="135" t="str">
        <f t="shared" ca="1" si="90"/>
        <v/>
      </c>
      <c r="L840" s="10"/>
      <c r="M840" s="9"/>
      <c r="N840" s="9"/>
      <c r="O840" s="9"/>
    </row>
    <row r="841" spans="2:15" x14ac:dyDescent="0.3">
      <c r="B841" s="9"/>
      <c r="C841" s="10"/>
      <c r="D841" s="130" t="str">
        <f t="shared" ca="1" si="85"/>
        <v/>
      </c>
      <c r="E841" s="13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132" t="str">
        <f t="shared" ca="1" si="91"/>
        <v/>
      </c>
      <c r="G841" s="132" t="str">
        <f t="shared" ca="1" si="86"/>
        <v/>
      </c>
      <c r="H841" s="133" t="str">
        <f t="shared" ca="1" si="87"/>
        <v/>
      </c>
      <c r="I841" s="134" t="str">
        <f t="shared" ca="1" si="88"/>
        <v/>
      </c>
      <c r="J841" s="133" t="str">
        <f t="shared" ca="1" si="89"/>
        <v/>
      </c>
      <c r="K841" s="135" t="str">
        <f t="shared" ca="1" si="90"/>
        <v/>
      </c>
      <c r="L841" s="10"/>
      <c r="M841" s="9"/>
      <c r="N841" s="9"/>
      <c r="O841" s="9"/>
    </row>
    <row r="842" spans="2:15" x14ac:dyDescent="0.3">
      <c r="B842" s="9"/>
      <c r="C842" s="10"/>
      <c r="D842" s="130" t="str">
        <f t="shared" ca="1" si="85"/>
        <v/>
      </c>
      <c r="E842" s="13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132" t="str">
        <f t="shared" ca="1" si="91"/>
        <v/>
      </c>
      <c r="G842" s="132" t="str">
        <f t="shared" ca="1" si="86"/>
        <v/>
      </c>
      <c r="H842" s="133" t="str">
        <f t="shared" ca="1" si="87"/>
        <v/>
      </c>
      <c r="I842" s="134" t="str">
        <f t="shared" ca="1" si="88"/>
        <v/>
      </c>
      <c r="J842" s="133" t="str">
        <f t="shared" ca="1" si="89"/>
        <v/>
      </c>
      <c r="K842" s="135" t="str">
        <f t="shared" ca="1" si="90"/>
        <v/>
      </c>
      <c r="L842" s="10"/>
      <c r="M842" s="9"/>
      <c r="N842" s="9"/>
      <c r="O842" s="9"/>
    </row>
    <row r="843" spans="2:15" x14ac:dyDescent="0.3">
      <c r="B843" s="9"/>
      <c r="C843" s="10"/>
      <c r="D843" s="130" t="str">
        <f t="shared" ca="1" si="85"/>
        <v/>
      </c>
      <c r="E843" s="13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132" t="str">
        <f t="shared" ca="1" si="91"/>
        <v/>
      </c>
      <c r="G843" s="132" t="str">
        <f t="shared" ca="1" si="86"/>
        <v/>
      </c>
      <c r="H843" s="133" t="str">
        <f t="shared" ca="1" si="87"/>
        <v/>
      </c>
      <c r="I843" s="134" t="str">
        <f t="shared" ca="1" si="88"/>
        <v/>
      </c>
      <c r="J843" s="133" t="str">
        <f t="shared" ca="1" si="89"/>
        <v/>
      </c>
      <c r="K843" s="135" t="str">
        <f t="shared" ca="1" si="90"/>
        <v/>
      </c>
      <c r="L843" s="10"/>
      <c r="M843" s="9"/>
      <c r="N843" s="9"/>
      <c r="O843" s="9"/>
    </row>
    <row r="844" spans="2:15" x14ac:dyDescent="0.3">
      <c r="B844" s="9"/>
      <c r="C844" s="10"/>
      <c r="D844" s="130" t="str">
        <f t="shared" ca="1" si="85"/>
        <v/>
      </c>
      <c r="E844" s="13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132" t="str">
        <f t="shared" ca="1" si="91"/>
        <v/>
      </c>
      <c r="G844" s="132" t="str">
        <f t="shared" ca="1" si="86"/>
        <v/>
      </c>
      <c r="H844" s="133" t="str">
        <f t="shared" ca="1" si="87"/>
        <v/>
      </c>
      <c r="I844" s="134" t="str">
        <f t="shared" ca="1" si="88"/>
        <v/>
      </c>
      <c r="J844" s="133" t="str">
        <f t="shared" ca="1" si="89"/>
        <v/>
      </c>
      <c r="K844" s="135" t="str">
        <f t="shared" ca="1" si="90"/>
        <v/>
      </c>
      <c r="L844" s="10"/>
      <c r="M844" s="9"/>
      <c r="N844" s="9"/>
      <c r="O844" s="9"/>
    </row>
    <row r="845" spans="2:15" x14ac:dyDescent="0.3">
      <c r="B845" s="9"/>
      <c r="C845" s="10"/>
      <c r="D845" s="130" t="str">
        <f t="shared" ca="1" si="85"/>
        <v/>
      </c>
      <c r="E845" s="13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132" t="str">
        <f t="shared" ca="1" si="91"/>
        <v/>
      </c>
      <c r="G845" s="132" t="str">
        <f t="shared" ca="1" si="86"/>
        <v/>
      </c>
      <c r="H845" s="133" t="str">
        <f t="shared" ca="1" si="87"/>
        <v/>
      </c>
      <c r="I845" s="134" t="str">
        <f t="shared" ca="1" si="88"/>
        <v/>
      </c>
      <c r="J845" s="133" t="str">
        <f t="shared" ca="1" si="89"/>
        <v/>
      </c>
      <c r="K845" s="135" t="str">
        <f t="shared" ca="1" si="90"/>
        <v/>
      </c>
      <c r="L845" s="10"/>
      <c r="M845" s="9"/>
      <c r="N845" s="9"/>
      <c r="O845" s="9"/>
    </row>
    <row r="846" spans="2:15" x14ac:dyDescent="0.3">
      <c r="B846" s="9"/>
      <c r="C846" s="10"/>
      <c r="D846" s="130" t="str">
        <f t="shared" ca="1" si="85"/>
        <v/>
      </c>
      <c r="E846" s="13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132" t="str">
        <f t="shared" ca="1" si="91"/>
        <v/>
      </c>
      <c r="G846" s="132" t="str">
        <f t="shared" ca="1" si="86"/>
        <v/>
      </c>
      <c r="H846" s="133" t="str">
        <f t="shared" ca="1" si="87"/>
        <v/>
      </c>
      <c r="I846" s="134" t="str">
        <f t="shared" ca="1" si="88"/>
        <v/>
      </c>
      <c r="J846" s="133" t="str">
        <f t="shared" ca="1" si="89"/>
        <v/>
      </c>
      <c r="K846" s="135" t="str">
        <f t="shared" ca="1" si="90"/>
        <v/>
      </c>
      <c r="L846" s="10"/>
      <c r="M846" s="9"/>
      <c r="N846" s="9"/>
      <c r="O846" s="9"/>
    </row>
    <row r="847" spans="2:15" x14ac:dyDescent="0.3">
      <c r="B847" s="9"/>
      <c r="C847" s="10"/>
      <c r="D847" s="130" t="str">
        <f t="shared" ca="1" si="85"/>
        <v/>
      </c>
      <c r="E847" s="13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132" t="str">
        <f t="shared" ca="1" si="91"/>
        <v/>
      </c>
      <c r="G847" s="132" t="str">
        <f t="shared" ca="1" si="86"/>
        <v/>
      </c>
      <c r="H847" s="133" t="str">
        <f t="shared" ca="1" si="87"/>
        <v/>
      </c>
      <c r="I847" s="134" t="str">
        <f t="shared" ca="1" si="88"/>
        <v/>
      </c>
      <c r="J847" s="133" t="str">
        <f t="shared" ca="1" si="89"/>
        <v/>
      </c>
      <c r="K847" s="135" t="str">
        <f t="shared" ca="1" si="90"/>
        <v/>
      </c>
      <c r="L847" s="10"/>
      <c r="M847" s="9"/>
      <c r="N847" s="9"/>
      <c r="O847" s="9"/>
    </row>
    <row r="848" spans="2:15" x14ac:dyDescent="0.3">
      <c r="B848" s="9"/>
      <c r="C848" s="10"/>
      <c r="D848" s="130" t="str">
        <f t="shared" ca="1" si="85"/>
        <v/>
      </c>
      <c r="E848" s="13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132" t="str">
        <f t="shared" ca="1" si="91"/>
        <v/>
      </c>
      <c r="G848" s="132" t="str">
        <f t="shared" ca="1" si="86"/>
        <v/>
      </c>
      <c r="H848" s="133" t="str">
        <f t="shared" ca="1" si="87"/>
        <v/>
      </c>
      <c r="I848" s="134" t="str">
        <f t="shared" ca="1" si="88"/>
        <v/>
      </c>
      <c r="J848" s="133" t="str">
        <f t="shared" ca="1" si="89"/>
        <v/>
      </c>
      <c r="K848" s="135" t="str">
        <f t="shared" ca="1" si="90"/>
        <v/>
      </c>
      <c r="L848" s="10"/>
      <c r="M848" s="9"/>
      <c r="N848" s="9"/>
      <c r="O848" s="9"/>
    </row>
    <row r="849" spans="2:15" x14ac:dyDescent="0.3">
      <c r="B849" s="9"/>
      <c r="C849" s="10"/>
      <c r="D849" s="130" t="str">
        <f t="shared" ca="1" si="85"/>
        <v/>
      </c>
      <c r="E849" s="13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132" t="str">
        <f t="shared" ca="1" si="91"/>
        <v/>
      </c>
      <c r="G849" s="132" t="str">
        <f t="shared" ca="1" si="86"/>
        <v/>
      </c>
      <c r="H849" s="133" t="str">
        <f t="shared" ca="1" si="87"/>
        <v/>
      </c>
      <c r="I849" s="134" t="str">
        <f t="shared" ca="1" si="88"/>
        <v/>
      </c>
      <c r="J849" s="133" t="str">
        <f t="shared" ca="1" si="89"/>
        <v/>
      </c>
      <c r="K849" s="135" t="str">
        <f t="shared" ca="1" si="90"/>
        <v/>
      </c>
      <c r="L849" s="10"/>
      <c r="M849" s="9"/>
      <c r="N849" s="9"/>
      <c r="O849" s="9"/>
    </row>
    <row r="850" spans="2:15" x14ac:dyDescent="0.3">
      <c r="B850" s="9"/>
      <c r="C850" s="10"/>
      <c r="D850" s="130" t="str">
        <f t="shared" ca="1" si="85"/>
        <v/>
      </c>
      <c r="E850" s="13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132" t="str">
        <f t="shared" ca="1" si="91"/>
        <v/>
      </c>
      <c r="G850" s="132" t="str">
        <f t="shared" ca="1" si="86"/>
        <v/>
      </c>
      <c r="H850" s="133" t="str">
        <f t="shared" ca="1" si="87"/>
        <v/>
      </c>
      <c r="I850" s="134" t="str">
        <f t="shared" ca="1" si="88"/>
        <v/>
      </c>
      <c r="J850" s="133" t="str">
        <f t="shared" ca="1" si="89"/>
        <v/>
      </c>
      <c r="K850" s="135" t="str">
        <f t="shared" ca="1" si="90"/>
        <v/>
      </c>
      <c r="L850" s="10"/>
      <c r="M850" s="9"/>
      <c r="N850" s="9"/>
      <c r="O850" s="9"/>
    </row>
    <row r="851" spans="2:15" x14ac:dyDescent="0.3">
      <c r="B851" s="9"/>
      <c r="C851" s="10"/>
      <c r="D851" s="130" t="str">
        <f t="shared" ca="1" si="85"/>
        <v/>
      </c>
      <c r="E851" s="13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132" t="str">
        <f t="shared" ca="1" si="91"/>
        <v/>
      </c>
      <c r="G851" s="132" t="str">
        <f t="shared" ca="1" si="86"/>
        <v/>
      </c>
      <c r="H851" s="133" t="str">
        <f t="shared" ca="1" si="87"/>
        <v/>
      </c>
      <c r="I851" s="134" t="str">
        <f t="shared" ca="1" si="88"/>
        <v/>
      </c>
      <c r="J851" s="133" t="str">
        <f t="shared" ca="1" si="89"/>
        <v/>
      </c>
      <c r="K851" s="135" t="str">
        <f t="shared" ca="1" si="90"/>
        <v/>
      </c>
      <c r="L851" s="10"/>
      <c r="M851" s="9"/>
      <c r="N851" s="9"/>
      <c r="O851" s="9"/>
    </row>
    <row r="852" spans="2:15" x14ac:dyDescent="0.3">
      <c r="B852" s="9"/>
      <c r="C852" s="10"/>
      <c r="D852" s="130" t="str">
        <f t="shared" ref="D852:D915" ca="1" si="92">IF(K851="","",IF($H$5,IF(OR(D851&gt;=$H$8,ROUND(K851,2)&lt;=0),"",D851+1),IF(OR(D851&gt;=$H$8,K851&lt;=0),"",D851+1)))</f>
        <v/>
      </c>
      <c r="E852" s="13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132" t="str">
        <f t="shared" ca="1" si="91"/>
        <v/>
      </c>
      <c r="G852" s="132" t="str">
        <f t="shared" ref="G852:G915" ca="1" si="93">IF($P$17=0,"",IF(D852&lt;&gt;"",IF(AND(D852=1,$H$4=1),0,IF($H$5,ROUND($K$5*K851,0),$K$5*K851)),""))</f>
        <v/>
      </c>
      <c r="H852" s="133" t="str">
        <f t="shared" ref="H852:H915" ca="1" si="94">IF($P$17=1,IF(D852="","",IF(I852&lt;&gt;"",F852-G852+I852,F852-G852)),"")</f>
        <v/>
      </c>
      <c r="I852" s="134" t="str">
        <f t="shared" ref="I852:I915" ca="1" si="95">IF($P$17=1,IF(J852&gt;=F852,IF(D852&lt;$K$12,IF(AND(D852&lt;&gt;"",F852+($J$19-F852)&lt;K851),(J852-F852),IF(AND(D852&lt;&gt;"",J852=F852),0,IF(D852&lt;&gt;"",0,""))),""),0),"")</f>
        <v/>
      </c>
      <c r="J852" s="133" t="str">
        <f t="shared" ref="J852:J915" ca="1" si="96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135" t="str">
        <f t="shared" ref="K852:K915" ca="1" si="97">IF($P$17=1,IF(D852&lt;&gt;"",K851-H852,""),"")</f>
        <v/>
      </c>
      <c r="L852" s="10"/>
      <c r="M852" s="9"/>
      <c r="N852" s="9"/>
      <c r="O852" s="9"/>
    </row>
    <row r="853" spans="2:15" x14ac:dyDescent="0.3">
      <c r="B853" s="9"/>
      <c r="C853" s="10"/>
      <c r="D853" s="130" t="str">
        <f t="shared" ca="1" si="92"/>
        <v/>
      </c>
      <c r="E853" s="13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132" t="str">
        <f t="shared" ref="F853:F916" ca="1" si="98">IF($P$17=1,IF(D853="","",IF($H$5,IF(OR(D853=$H$8,$K$12&gt;ROUND((1+$K$5)*K852,0),ROUND((1+$K$5)*K852,0),$K$12),IF(OR(D853=$H$8,$K$12&gt;(1+$K$5)*K852),ROUND((1+$K$5)*K852,0),$K$12)),0)),"")</f>
        <v/>
      </c>
      <c r="G853" s="132" t="str">
        <f t="shared" ca="1" si="93"/>
        <v/>
      </c>
      <c r="H853" s="133" t="str">
        <f t="shared" ca="1" si="94"/>
        <v/>
      </c>
      <c r="I853" s="134" t="str">
        <f t="shared" ca="1" si="95"/>
        <v/>
      </c>
      <c r="J853" s="133" t="str">
        <f t="shared" ca="1" si="96"/>
        <v/>
      </c>
      <c r="K853" s="135" t="str">
        <f t="shared" ca="1" si="97"/>
        <v/>
      </c>
      <c r="L853" s="10"/>
      <c r="M853" s="9"/>
      <c r="N853" s="9"/>
      <c r="O853" s="9"/>
    </row>
    <row r="854" spans="2:15" x14ac:dyDescent="0.3">
      <c r="B854" s="9"/>
      <c r="C854" s="10"/>
      <c r="D854" s="130" t="str">
        <f t="shared" ca="1" si="92"/>
        <v/>
      </c>
      <c r="E854" s="13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132" t="str">
        <f t="shared" ca="1" si="98"/>
        <v/>
      </c>
      <c r="G854" s="132" t="str">
        <f t="shared" ca="1" si="93"/>
        <v/>
      </c>
      <c r="H854" s="133" t="str">
        <f t="shared" ca="1" si="94"/>
        <v/>
      </c>
      <c r="I854" s="134" t="str">
        <f t="shared" ca="1" si="95"/>
        <v/>
      </c>
      <c r="J854" s="133" t="str">
        <f t="shared" ca="1" si="96"/>
        <v/>
      </c>
      <c r="K854" s="135" t="str">
        <f t="shared" ca="1" si="97"/>
        <v/>
      </c>
      <c r="L854" s="10"/>
      <c r="M854" s="9"/>
      <c r="N854" s="9"/>
      <c r="O854" s="9"/>
    </row>
    <row r="855" spans="2:15" x14ac:dyDescent="0.3">
      <c r="B855" s="9"/>
      <c r="C855" s="10"/>
      <c r="D855" s="130" t="str">
        <f t="shared" ca="1" si="92"/>
        <v/>
      </c>
      <c r="E855" s="13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132" t="str">
        <f t="shared" ca="1" si="98"/>
        <v/>
      </c>
      <c r="G855" s="132" t="str">
        <f t="shared" ca="1" si="93"/>
        <v/>
      </c>
      <c r="H855" s="133" t="str">
        <f t="shared" ca="1" si="94"/>
        <v/>
      </c>
      <c r="I855" s="134" t="str">
        <f t="shared" ca="1" si="95"/>
        <v/>
      </c>
      <c r="J855" s="133" t="str">
        <f t="shared" ca="1" si="96"/>
        <v/>
      </c>
      <c r="K855" s="135" t="str">
        <f t="shared" ca="1" si="97"/>
        <v/>
      </c>
      <c r="L855" s="10"/>
      <c r="M855" s="9"/>
      <c r="N855" s="9"/>
      <c r="O855" s="9"/>
    </row>
    <row r="856" spans="2:15" x14ac:dyDescent="0.3">
      <c r="B856" s="9"/>
      <c r="C856" s="10"/>
      <c r="D856" s="130" t="str">
        <f t="shared" ca="1" si="92"/>
        <v/>
      </c>
      <c r="E856" s="13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132" t="str">
        <f t="shared" ca="1" si="98"/>
        <v/>
      </c>
      <c r="G856" s="132" t="str">
        <f t="shared" ca="1" si="93"/>
        <v/>
      </c>
      <c r="H856" s="133" t="str">
        <f t="shared" ca="1" si="94"/>
        <v/>
      </c>
      <c r="I856" s="134" t="str">
        <f t="shared" ca="1" si="95"/>
        <v/>
      </c>
      <c r="J856" s="133" t="str">
        <f t="shared" ca="1" si="96"/>
        <v/>
      </c>
      <c r="K856" s="135" t="str">
        <f t="shared" ca="1" si="97"/>
        <v/>
      </c>
      <c r="L856" s="10"/>
      <c r="M856" s="9"/>
      <c r="N856" s="9"/>
      <c r="O856" s="9"/>
    </row>
    <row r="857" spans="2:15" x14ac:dyDescent="0.3">
      <c r="B857" s="9"/>
      <c r="C857" s="10"/>
      <c r="D857" s="130" t="str">
        <f t="shared" ca="1" si="92"/>
        <v/>
      </c>
      <c r="E857" s="13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132" t="str">
        <f t="shared" ca="1" si="98"/>
        <v/>
      </c>
      <c r="G857" s="132" t="str">
        <f t="shared" ca="1" si="93"/>
        <v/>
      </c>
      <c r="H857" s="133" t="str">
        <f t="shared" ca="1" si="94"/>
        <v/>
      </c>
      <c r="I857" s="134" t="str">
        <f t="shared" ca="1" si="95"/>
        <v/>
      </c>
      <c r="J857" s="133" t="str">
        <f t="shared" ca="1" si="96"/>
        <v/>
      </c>
      <c r="K857" s="135" t="str">
        <f t="shared" ca="1" si="97"/>
        <v/>
      </c>
      <c r="L857" s="10"/>
      <c r="M857" s="9"/>
      <c r="N857" s="9"/>
      <c r="O857" s="9"/>
    </row>
    <row r="858" spans="2:15" x14ac:dyDescent="0.3">
      <c r="B858" s="9"/>
      <c r="C858" s="10"/>
      <c r="D858" s="130" t="str">
        <f t="shared" ca="1" si="92"/>
        <v/>
      </c>
      <c r="E858" s="13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132" t="str">
        <f t="shared" ca="1" si="98"/>
        <v/>
      </c>
      <c r="G858" s="132" t="str">
        <f t="shared" ca="1" si="93"/>
        <v/>
      </c>
      <c r="H858" s="133" t="str">
        <f t="shared" ca="1" si="94"/>
        <v/>
      </c>
      <c r="I858" s="134" t="str">
        <f t="shared" ca="1" si="95"/>
        <v/>
      </c>
      <c r="J858" s="133" t="str">
        <f t="shared" ca="1" si="96"/>
        <v/>
      </c>
      <c r="K858" s="135" t="str">
        <f t="shared" ca="1" si="97"/>
        <v/>
      </c>
      <c r="L858" s="10"/>
      <c r="M858" s="9"/>
      <c r="N858" s="9"/>
      <c r="O858" s="9"/>
    </row>
    <row r="859" spans="2:15" x14ac:dyDescent="0.3">
      <c r="B859" s="9"/>
      <c r="C859" s="10"/>
      <c r="D859" s="130" t="str">
        <f t="shared" ca="1" si="92"/>
        <v/>
      </c>
      <c r="E859" s="13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132" t="str">
        <f t="shared" ca="1" si="98"/>
        <v/>
      </c>
      <c r="G859" s="132" t="str">
        <f t="shared" ca="1" si="93"/>
        <v/>
      </c>
      <c r="H859" s="133" t="str">
        <f t="shared" ca="1" si="94"/>
        <v/>
      </c>
      <c r="I859" s="134" t="str">
        <f t="shared" ca="1" si="95"/>
        <v/>
      </c>
      <c r="J859" s="133" t="str">
        <f t="shared" ca="1" si="96"/>
        <v/>
      </c>
      <c r="K859" s="135" t="str">
        <f t="shared" ca="1" si="97"/>
        <v/>
      </c>
      <c r="L859" s="10"/>
      <c r="M859" s="9"/>
      <c r="N859" s="9"/>
      <c r="O859" s="9"/>
    </row>
    <row r="860" spans="2:15" x14ac:dyDescent="0.3">
      <c r="B860" s="9"/>
      <c r="C860" s="10"/>
      <c r="D860" s="130" t="str">
        <f t="shared" ca="1" si="92"/>
        <v/>
      </c>
      <c r="E860" s="13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132" t="str">
        <f t="shared" ca="1" si="98"/>
        <v/>
      </c>
      <c r="G860" s="132" t="str">
        <f t="shared" ca="1" si="93"/>
        <v/>
      </c>
      <c r="H860" s="133" t="str">
        <f t="shared" ca="1" si="94"/>
        <v/>
      </c>
      <c r="I860" s="134" t="str">
        <f t="shared" ca="1" si="95"/>
        <v/>
      </c>
      <c r="J860" s="133" t="str">
        <f t="shared" ca="1" si="96"/>
        <v/>
      </c>
      <c r="K860" s="135" t="str">
        <f t="shared" ca="1" si="97"/>
        <v/>
      </c>
      <c r="L860" s="10"/>
      <c r="M860" s="9"/>
      <c r="N860" s="9"/>
      <c r="O860" s="9"/>
    </row>
    <row r="861" spans="2:15" x14ac:dyDescent="0.3">
      <c r="B861" s="9"/>
      <c r="C861" s="10"/>
      <c r="D861" s="130" t="str">
        <f t="shared" ca="1" si="92"/>
        <v/>
      </c>
      <c r="E861" s="13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132" t="str">
        <f t="shared" ca="1" si="98"/>
        <v/>
      </c>
      <c r="G861" s="132" t="str">
        <f t="shared" ca="1" si="93"/>
        <v/>
      </c>
      <c r="H861" s="133" t="str">
        <f t="shared" ca="1" si="94"/>
        <v/>
      </c>
      <c r="I861" s="134" t="str">
        <f t="shared" ca="1" si="95"/>
        <v/>
      </c>
      <c r="J861" s="133" t="str">
        <f t="shared" ca="1" si="96"/>
        <v/>
      </c>
      <c r="K861" s="135" t="str">
        <f t="shared" ca="1" si="97"/>
        <v/>
      </c>
      <c r="L861" s="10"/>
      <c r="M861" s="9"/>
      <c r="N861" s="9"/>
      <c r="O861" s="9"/>
    </row>
    <row r="862" spans="2:15" x14ac:dyDescent="0.3">
      <c r="B862" s="9"/>
      <c r="C862" s="10"/>
      <c r="D862" s="130" t="str">
        <f t="shared" ca="1" si="92"/>
        <v/>
      </c>
      <c r="E862" s="13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132" t="str">
        <f t="shared" ca="1" si="98"/>
        <v/>
      </c>
      <c r="G862" s="132" t="str">
        <f t="shared" ca="1" si="93"/>
        <v/>
      </c>
      <c r="H862" s="133" t="str">
        <f t="shared" ca="1" si="94"/>
        <v/>
      </c>
      <c r="I862" s="134" t="str">
        <f t="shared" ca="1" si="95"/>
        <v/>
      </c>
      <c r="J862" s="133" t="str">
        <f t="shared" ca="1" si="96"/>
        <v/>
      </c>
      <c r="K862" s="135" t="str">
        <f t="shared" ca="1" si="97"/>
        <v/>
      </c>
      <c r="L862" s="10"/>
      <c r="M862" s="9"/>
      <c r="N862" s="9"/>
      <c r="O862" s="9"/>
    </row>
    <row r="863" spans="2:15" x14ac:dyDescent="0.3">
      <c r="B863" s="9"/>
      <c r="C863" s="10"/>
      <c r="D863" s="130" t="str">
        <f t="shared" ca="1" si="92"/>
        <v/>
      </c>
      <c r="E863" s="13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132" t="str">
        <f t="shared" ca="1" si="98"/>
        <v/>
      </c>
      <c r="G863" s="132" t="str">
        <f t="shared" ca="1" si="93"/>
        <v/>
      </c>
      <c r="H863" s="133" t="str">
        <f t="shared" ca="1" si="94"/>
        <v/>
      </c>
      <c r="I863" s="134" t="str">
        <f t="shared" ca="1" si="95"/>
        <v/>
      </c>
      <c r="J863" s="133" t="str">
        <f t="shared" ca="1" si="96"/>
        <v/>
      </c>
      <c r="K863" s="135" t="str">
        <f t="shared" ca="1" si="97"/>
        <v/>
      </c>
      <c r="L863" s="10"/>
      <c r="M863" s="9"/>
      <c r="N863" s="9"/>
      <c r="O863" s="9"/>
    </row>
    <row r="864" spans="2:15" x14ac:dyDescent="0.3">
      <c r="B864" s="9"/>
      <c r="C864" s="10"/>
      <c r="D864" s="130" t="str">
        <f t="shared" ca="1" si="92"/>
        <v/>
      </c>
      <c r="E864" s="13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132" t="str">
        <f t="shared" ca="1" si="98"/>
        <v/>
      </c>
      <c r="G864" s="132" t="str">
        <f t="shared" ca="1" si="93"/>
        <v/>
      </c>
      <c r="H864" s="133" t="str">
        <f t="shared" ca="1" si="94"/>
        <v/>
      </c>
      <c r="I864" s="134" t="str">
        <f t="shared" ca="1" si="95"/>
        <v/>
      </c>
      <c r="J864" s="133" t="str">
        <f t="shared" ca="1" si="96"/>
        <v/>
      </c>
      <c r="K864" s="135" t="str">
        <f t="shared" ca="1" si="97"/>
        <v/>
      </c>
      <c r="L864" s="10"/>
      <c r="M864" s="9"/>
      <c r="N864" s="9"/>
      <c r="O864" s="9"/>
    </row>
    <row r="865" spans="2:15" x14ac:dyDescent="0.3">
      <c r="B865" s="9"/>
      <c r="C865" s="10"/>
      <c r="D865" s="130" t="str">
        <f t="shared" ca="1" si="92"/>
        <v/>
      </c>
      <c r="E865" s="13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132" t="str">
        <f t="shared" ca="1" si="98"/>
        <v/>
      </c>
      <c r="G865" s="132" t="str">
        <f t="shared" ca="1" si="93"/>
        <v/>
      </c>
      <c r="H865" s="133" t="str">
        <f t="shared" ca="1" si="94"/>
        <v/>
      </c>
      <c r="I865" s="134" t="str">
        <f t="shared" ca="1" si="95"/>
        <v/>
      </c>
      <c r="J865" s="133" t="str">
        <f t="shared" ca="1" si="96"/>
        <v/>
      </c>
      <c r="K865" s="135" t="str">
        <f t="shared" ca="1" si="97"/>
        <v/>
      </c>
      <c r="L865" s="10"/>
      <c r="M865" s="9"/>
      <c r="N865" s="9"/>
      <c r="O865" s="9"/>
    </row>
    <row r="866" spans="2:15" x14ac:dyDescent="0.3">
      <c r="B866" s="9"/>
      <c r="C866" s="10"/>
      <c r="D866" s="130" t="str">
        <f t="shared" ca="1" si="92"/>
        <v/>
      </c>
      <c r="E866" s="13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132" t="str">
        <f t="shared" ca="1" si="98"/>
        <v/>
      </c>
      <c r="G866" s="132" t="str">
        <f t="shared" ca="1" si="93"/>
        <v/>
      </c>
      <c r="H866" s="133" t="str">
        <f t="shared" ca="1" si="94"/>
        <v/>
      </c>
      <c r="I866" s="134" t="str">
        <f t="shared" ca="1" si="95"/>
        <v/>
      </c>
      <c r="J866" s="133" t="str">
        <f t="shared" ca="1" si="96"/>
        <v/>
      </c>
      <c r="K866" s="135" t="str">
        <f t="shared" ca="1" si="97"/>
        <v/>
      </c>
      <c r="L866" s="10"/>
      <c r="M866" s="9"/>
      <c r="N866" s="9"/>
      <c r="O866" s="9"/>
    </row>
    <row r="867" spans="2:15" x14ac:dyDescent="0.3">
      <c r="B867" s="9"/>
      <c r="C867" s="10"/>
      <c r="D867" s="130" t="str">
        <f t="shared" ca="1" si="92"/>
        <v/>
      </c>
      <c r="E867" s="13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132" t="str">
        <f t="shared" ca="1" si="98"/>
        <v/>
      </c>
      <c r="G867" s="132" t="str">
        <f t="shared" ca="1" si="93"/>
        <v/>
      </c>
      <c r="H867" s="133" t="str">
        <f t="shared" ca="1" si="94"/>
        <v/>
      </c>
      <c r="I867" s="134" t="str">
        <f t="shared" ca="1" si="95"/>
        <v/>
      </c>
      <c r="J867" s="133" t="str">
        <f t="shared" ca="1" si="96"/>
        <v/>
      </c>
      <c r="K867" s="135" t="str">
        <f t="shared" ca="1" si="97"/>
        <v/>
      </c>
      <c r="L867" s="10"/>
      <c r="M867" s="9"/>
      <c r="N867" s="9"/>
      <c r="O867" s="9"/>
    </row>
    <row r="868" spans="2:15" x14ac:dyDescent="0.3">
      <c r="B868" s="9"/>
      <c r="C868" s="10"/>
      <c r="D868" s="130" t="str">
        <f t="shared" ca="1" si="92"/>
        <v/>
      </c>
      <c r="E868" s="13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132" t="str">
        <f t="shared" ca="1" si="98"/>
        <v/>
      </c>
      <c r="G868" s="132" t="str">
        <f t="shared" ca="1" si="93"/>
        <v/>
      </c>
      <c r="H868" s="133" t="str">
        <f t="shared" ca="1" si="94"/>
        <v/>
      </c>
      <c r="I868" s="134" t="str">
        <f t="shared" ca="1" si="95"/>
        <v/>
      </c>
      <c r="J868" s="133" t="str">
        <f t="shared" ca="1" si="96"/>
        <v/>
      </c>
      <c r="K868" s="135" t="str">
        <f t="shared" ca="1" si="97"/>
        <v/>
      </c>
      <c r="L868" s="10"/>
      <c r="M868" s="9"/>
      <c r="N868" s="9"/>
      <c r="O868" s="9"/>
    </row>
    <row r="869" spans="2:15" x14ac:dyDescent="0.3">
      <c r="B869" s="9"/>
      <c r="C869" s="10"/>
      <c r="D869" s="130" t="str">
        <f t="shared" ca="1" si="92"/>
        <v/>
      </c>
      <c r="E869" s="13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132" t="str">
        <f t="shared" ca="1" si="98"/>
        <v/>
      </c>
      <c r="G869" s="132" t="str">
        <f t="shared" ca="1" si="93"/>
        <v/>
      </c>
      <c r="H869" s="133" t="str">
        <f t="shared" ca="1" si="94"/>
        <v/>
      </c>
      <c r="I869" s="134" t="str">
        <f t="shared" ca="1" si="95"/>
        <v/>
      </c>
      <c r="J869" s="133" t="str">
        <f t="shared" ca="1" si="96"/>
        <v/>
      </c>
      <c r="K869" s="135" t="str">
        <f t="shared" ca="1" si="97"/>
        <v/>
      </c>
      <c r="L869" s="10"/>
      <c r="M869" s="9"/>
      <c r="N869" s="9"/>
      <c r="O869" s="9"/>
    </row>
    <row r="870" spans="2:15" x14ac:dyDescent="0.3">
      <c r="B870" s="9"/>
      <c r="C870" s="10"/>
      <c r="D870" s="130" t="str">
        <f t="shared" ca="1" si="92"/>
        <v/>
      </c>
      <c r="E870" s="13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132" t="str">
        <f t="shared" ca="1" si="98"/>
        <v/>
      </c>
      <c r="G870" s="132" t="str">
        <f t="shared" ca="1" si="93"/>
        <v/>
      </c>
      <c r="H870" s="133" t="str">
        <f t="shared" ca="1" si="94"/>
        <v/>
      </c>
      <c r="I870" s="134" t="str">
        <f t="shared" ca="1" si="95"/>
        <v/>
      </c>
      <c r="J870" s="133" t="str">
        <f t="shared" ca="1" si="96"/>
        <v/>
      </c>
      <c r="K870" s="135" t="str">
        <f t="shared" ca="1" si="97"/>
        <v/>
      </c>
      <c r="L870" s="10"/>
      <c r="M870" s="9"/>
      <c r="N870" s="9"/>
      <c r="O870" s="9"/>
    </row>
    <row r="871" spans="2:15" x14ac:dyDescent="0.3">
      <c r="B871" s="9"/>
      <c r="C871" s="10"/>
      <c r="D871" s="130" t="str">
        <f t="shared" ca="1" si="92"/>
        <v/>
      </c>
      <c r="E871" s="13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132" t="str">
        <f t="shared" ca="1" si="98"/>
        <v/>
      </c>
      <c r="G871" s="132" t="str">
        <f t="shared" ca="1" si="93"/>
        <v/>
      </c>
      <c r="H871" s="133" t="str">
        <f t="shared" ca="1" si="94"/>
        <v/>
      </c>
      <c r="I871" s="134" t="str">
        <f t="shared" ca="1" si="95"/>
        <v/>
      </c>
      <c r="J871" s="133" t="str">
        <f t="shared" ca="1" si="96"/>
        <v/>
      </c>
      <c r="K871" s="135" t="str">
        <f t="shared" ca="1" si="97"/>
        <v/>
      </c>
      <c r="L871" s="10"/>
      <c r="M871" s="9"/>
      <c r="N871" s="9"/>
      <c r="O871" s="9"/>
    </row>
    <row r="872" spans="2:15" x14ac:dyDescent="0.3">
      <c r="B872" s="9"/>
      <c r="C872" s="10"/>
      <c r="D872" s="130" t="str">
        <f t="shared" ca="1" si="92"/>
        <v/>
      </c>
      <c r="E872" s="13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132" t="str">
        <f t="shared" ca="1" si="98"/>
        <v/>
      </c>
      <c r="G872" s="132" t="str">
        <f t="shared" ca="1" si="93"/>
        <v/>
      </c>
      <c r="H872" s="133" t="str">
        <f t="shared" ca="1" si="94"/>
        <v/>
      </c>
      <c r="I872" s="134" t="str">
        <f t="shared" ca="1" si="95"/>
        <v/>
      </c>
      <c r="J872" s="133" t="str">
        <f t="shared" ca="1" si="96"/>
        <v/>
      </c>
      <c r="K872" s="135" t="str">
        <f t="shared" ca="1" si="97"/>
        <v/>
      </c>
      <c r="L872" s="10"/>
      <c r="M872" s="9"/>
      <c r="N872" s="9"/>
      <c r="O872" s="9"/>
    </row>
    <row r="873" spans="2:15" x14ac:dyDescent="0.3">
      <c r="B873" s="9"/>
      <c r="C873" s="10"/>
      <c r="D873" s="130" t="str">
        <f t="shared" ca="1" si="92"/>
        <v/>
      </c>
      <c r="E873" s="13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132" t="str">
        <f t="shared" ca="1" si="98"/>
        <v/>
      </c>
      <c r="G873" s="132" t="str">
        <f t="shared" ca="1" si="93"/>
        <v/>
      </c>
      <c r="H873" s="133" t="str">
        <f t="shared" ca="1" si="94"/>
        <v/>
      </c>
      <c r="I873" s="134" t="str">
        <f t="shared" ca="1" si="95"/>
        <v/>
      </c>
      <c r="J873" s="133" t="str">
        <f t="shared" ca="1" si="96"/>
        <v/>
      </c>
      <c r="K873" s="135" t="str">
        <f t="shared" ca="1" si="97"/>
        <v/>
      </c>
      <c r="L873" s="10"/>
      <c r="M873" s="9"/>
      <c r="N873" s="9"/>
      <c r="O873" s="9"/>
    </row>
    <row r="874" spans="2:15" x14ac:dyDescent="0.3">
      <c r="B874" s="9"/>
      <c r="C874" s="10"/>
      <c r="D874" s="130" t="str">
        <f t="shared" ca="1" si="92"/>
        <v/>
      </c>
      <c r="E874" s="13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132" t="str">
        <f t="shared" ca="1" si="98"/>
        <v/>
      </c>
      <c r="G874" s="132" t="str">
        <f t="shared" ca="1" si="93"/>
        <v/>
      </c>
      <c r="H874" s="133" t="str">
        <f t="shared" ca="1" si="94"/>
        <v/>
      </c>
      <c r="I874" s="134" t="str">
        <f t="shared" ca="1" si="95"/>
        <v/>
      </c>
      <c r="J874" s="133" t="str">
        <f t="shared" ca="1" si="96"/>
        <v/>
      </c>
      <c r="K874" s="135" t="str">
        <f t="shared" ca="1" si="97"/>
        <v/>
      </c>
      <c r="L874" s="10"/>
      <c r="M874" s="9"/>
      <c r="N874" s="9"/>
      <c r="O874" s="9"/>
    </row>
    <row r="875" spans="2:15" x14ac:dyDescent="0.3">
      <c r="B875" s="9"/>
      <c r="C875" s="10"/>
      <c r="D875" s="130" t="str">
        <f t="shared" ca="1" si="92"/>
        <v/>
      </c>
      <c r="E875" s="13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132" t="str">
        <f t="shared" ca="1" si="98"/>
        <v/>
      </c>
      <c r="G875" s="132" t="str">
        <f t="shared" ca="1" si="93"/>
        <v/>
      </c>
      <c r="H875" s="133" t="str">
        <f t="shared" ca="1" si="94"/>
        <v/>
      </c>
      <c r="I875" s="134" t="str">
        <f t="shared" ca="1" si="95"/>
        <v/>
      </c>
      <c r="J875" s="133" t="str">
        <f t="shared" ca="1" si="96"/>
        <v/>
      </c>
      <c r="K875" s="135" t="str">
        <f t="shared" ca="1" si="97"/>
        <v/>
      </c>
      <c r="L875" s="10"/>
      <c r="M875" s="9"/>
      <c r="N875" s="9"/>
      <c r="O875" s="9"/>
    </row>
    <row r="876" spans="2:15" x14ac:dyDescent="0.3">
      <c r="B876" s="9"/>
      <c r="C876" s="10"/>
      <c r="D876" s="130" t="str">
        <f t="shared" ca="1" si="92"/>
        <v/>
      </c>
      <c r="E876" s="13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132" t="str">
        <f t="shared" ca="1" si="98"/>
        <v/>
      </c>
      <c r="G876" s="132" t="str">
        <f t="shared" ca="1" si="93"/>
        <v/>
      </c>
      <c r="H876" s="133" t="str">
        <f t="shared" ca="1" si="94"/>
        <v/>
      </c>
      <c r="I876" s="134" t="str">
        <f t="shared" ca="1" si="95"/>
        <v/>
      </c>
      <c r="J876" s="133" t="str">
        <f t="shared" ca="1" si="96"/>
        <v/>
      </c>
      <c r="K876" s="135" t="str">
        <f t="shared" ca="1" si="97"/>
        <v/>
      </c>
      <c r="L876" s="10"/>
      <c r="M876" s="9"/>
      <c r="N876" s="9"/>
      <c r="O876" s="9"/>
    </row>
    <row r="877" spans="2:15" x14ac:dyDescent="0.3">
      <c r="B877" s="9"/>
      <c r="C877" s="10"/>
      <c r="D877" s="130" t="str">
        <f t="shared" ca="1" si="92"/>
        <v/>
      </c>
      <c r="E877" s="13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132" t="str">
        <f t="shared" ca="1" si="98"/>
        <v/>
      </c>
      <c r="G877" s="132" t="str">
        <f t="shared" ca="1" si="93"/>
        <v/>
      </c>
      <c r="H877" s="133" t="str">
        <f t="shared" ca="1" si="94"/>
        <v/>
      </c>
      <c r="I877" s="134" t="str">
        <f t="shared" ca="1" si="95"/>
        <v/>
      </c>
      <c r="J877" s="133" t="str">
        <f t="shared" ca="1" si="96"/>
        <v/>
      </c>
      <c r="K877" s="135" t="str">
        <f t="shared" ca="1" si="97"/>
        <v/>
      </c>
      <c r="L877" s="10"/>
      <c r="M877" s="9"/>
      <c r="N877" s="9"/>
      <c r="O877" s="9"/>
    </row>
    <row r="878" spans="2:15" x14ac:dyDescent="0.3">
      <c r="B878" s="9"/>
      <c r="C878" s="10"/>
      <c r="D878" s="130" t="str">
        <f t="shared" ca="1" si="92"/>
        <v/>
      </c>
      <c r="E878" s="13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132" t="str">
        <f t="shared" ca="1" si="98"/>
        <v/>
      </c>
      <c r="G878" s="132" t="str">
        <f t="shared" ca="1" si="93"/>
        <v/>
      </c>
      <c r="H878" s="133" t="str">
        <f t="shared" ca="1" si="94"/>
        <v/>
      </c>
      <c r="I878" s="134" t="str">
        <f t="shared" ca="1" si="95"/>
        <v/>
      </c>
      <c r="J878" s="133" t="str">
        <f t="shared" ca="1" si="96"/>
        <v/>
      </c>
      <c r="K878" s="135" t="str">
        <f t="shared" ca="1" si="97"/>
        <v/>
      </c>
      <c r="L878" s="10"/>
      <c r="M878" s="9"/>
      <c r="N878" s="9"/>
      <c r="O878" s="9"/>
    </row>
    <row r="879" spans="2:15" x14ac:dyDescent="0.3">
      <c r="B879" s="9"/>
      <c r="C879" s="10"/>
      <c r="D879" s="130" t="str">
        <f t="shared" ca="1" si="92"/>
        <v/>
      </c>
      <c r="E879" s="13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132" t="str">
        <f t="shared" ca="1" si="98"/>
        <v/>
      </c>
      <c r="G879" s="132" t="str">
        <f t="shared" ca="1" si="93"/>
        <v/>
      </c>
      <c r="H879" s="133" t="str">
        <f t="shared" ca="1" si="94"/>
        <v/>
      </c>
      <c r="I879" s="134" t="str">
        <f t="shared" ca="1" si="95"/>
        <v/>
      </c>
      <c r="J879" s="133" t="str">
        <f t="shared" ca="1" si="96"/>
        <v/>
      </c>
      <c r="K879" s="135" t="str">
        <f t="shared" ca="1" si="97"/>
        <v/>
      </c>
      <c r="L879" s="10"/>
      <c r="M879" s="9"/>
      <c r="N879" s="9"/>
      <c r="O879" s="9"/>
    </row>
    <row r="880" spans="2:15" x14ac:dyDescent="0.3">
      <c r="B880" s="9"/>
      <c r="C880" s="10"/>
      <c r="D880" s="130" t="str">
        <f t="shared" ca="1" si="92"/>
        <v/>
      </c>
      <c r="E880" s="13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132" t="str">
        <f t="shared" ca="1" si="98"/>
        <v/>
      </c>
      <c r="G880" s="132" t="str">
        <f t="shared" ca="1" si="93"/>
        <v/>
      </c>
      <c r="H880" s="133" t="str">
        <f t="shared" ca="1" si="94"/>
        <v/>
      </c>
      <c r="I880" s="134" t="str">
        <f t="shared" ca="1" si="95"/>
        <v/>
      </c>
      <c r="J880" s="133" t="str">
        <f t="shared" ca="1" si="96"/>
        <v/>
      </c>
      <c r="K880" s="135" t="str">
        <f t="shared" ca="1" si="97"/>
        <v/>
      </c>
      <c r="L880" s="10"/>
      <c r="M880" s="9"/>
      <c r="N880" s="9"/>
      <c r="O880" s="9"/>
    </row>
    <row r="881" spans="2:15" x14ac:dyDescent="0.3">
      <c r="B881" s="9"/>
      <c r="C881" s="10"/>
      <c r="D881" s="130" t="str">
        <f t="shared" ca="1" si="92"/>
        <v/>
      </c>
      <c r="E881" s="13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132" t="str">
        <f t="shared" ca="1" si="98"/>
        <v/>
      </c>
      <c r="G881" s="132" t="str">
        <f t="shared" ca="1" si="93"/>
        <v/>
      </c>
      <c r="H881" s="133" t="str">
        <f t="shared" ca="1" si="94"/>
        <v/>
      </c>
      <c r="I881" s="134" t="str">
        <f t="shared" ca="1" si="95"/>
        <v/>
      </c>
      <c r="J881" s="133" t="str">
        <f t="shared" ca="1" si="96"/>
        <v/>
      </c>
      <c r="K881" s="135" t="str">
        <f t="shared" ca="1" si="97"/>
        <v/>
      </c>
      <c r="L881" s="10"/>
      <c r="M881" s="9"/>
      <c r="N881" s="9"/>
      <c r="O881" s="9"/>
    </row>
    <row r="882" spans="2:15" x14ac:dyDescent="0.3">
      <c r="B882" s="9"/>
      <c r="C882" s="10"/>
      <c r="D882" s="130" t="str">
        <f t="shared" ca="1" si="92"/>
        <v/>
      </c>
      <c r="E882" s="13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132" t="str">
        <f t="shared" ca="1" si="98"/>
        <v/>
      </c>
      <c r="G882" s="132" t="str">
        <f t="shared" ca="1" si="93"/>
        <v/>
      </c>
      <c r="H882" s="133" t="str">
        <f t="shared" ca="1" si="94"/>
        <v/>
      </c>
      <c r="I882" s="134" t="str">
        <f t="shared" ca="1" si="95"/>
        <v/>
      </c>
      <c r="J882" s="133" t="str">
        <f t="shared" ca="1" si="96"/>
        <v/>
      </c>
      <c r="K882" s="135" t="str">
        <f t="shared" ca="1" si="97"/>
        <v/>
      </c>
      <c r="L882" s="10"/>
      <c r="M882" s="9"/>
      <c r="N882" s="9"/>
      <c r="O882" s="9"/>
    </row>
    <row r="883" spans="2:15" x14ac:dyDescent="0.3">
      <c r="B883" s="9"/>
      <c r="C883" s="10"/>
      <c r="D883" s="130" t="str">
        <f t="shared" ca="1" si="92"/>
        <v/>
      </c>
      <c r="E883" s="13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132" t="str">
        <f t="shared" ca="1" si="98"/>
        <v/>
      </c>
      <c r="G883" s="132" t="str">
        <f t="shared" ca="1" si="93"/>
        <v/>
      </c>
      <c r="H883" s="133" t="str">
        <f t="shared" ca="1" si="94"/>
        <v/>
      </c>
      <c r="I883" s="134" t="str">
        <f t="shared" ca="1" si="95"/>
        <v/>
      </c>
      <c r="J883" s="133" t="str">
        <f t="shared" ca="1" si="96"/>
        <v/>
      </c>
      <c r="K883" s="135" t="str">
        <f t="shared" ca="1" si="97"/>
        <v/>
      </c>
      <c r="L883" s="10"/>
      <c r="M883" s="9"/>
      <c r="N883" s="9"/>
      <c r="O883" s="9"/>
    </row>
    <row r="884" spans="2:15" x14ac:dyDescent="0.3">
      <c r="B884" s="9"/>
      <c r="C884" s="10"/>
      <c r="D884" s="130" t="str">
        <f t="shared" ca="1" si="92"/>
        <v/>
      </c>
      <c r="E884" s="13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132" t="str">
        <f t="shared" ca="1" si="98"/>
        <v/>
      </c>
      <c r="G884" s="132" t="str">
        <f t="shared" ca="1" si="93"/>
        <v/>
      </c>
      <c r="H884" s="133" t="str">
        <f t="shared" ca="1" si="94"/>
        <v/>
      </c>
      <c r="I884" s="134" t="str">
        <f t="shared" ca="1" si="95"/>
        <v/>
      </c>
      <c r="J884" s="133" t="str">
        <f t="shared" ca="1" si="96"/>
        <v/>
      </c>
      <c r="K884" s="135" t="str">
        <f t="shared" ca="1" si="97"/>
        <v/>
      </c>
      <c r="L884" s="10"/>
      <c r="M884" s="9"/>
      <c r="N884" s="9"/>
      <c r="O884" s="9"/>
    </row>
    <row r="885" spans="2:15" x14ac:dyDescent="0.3">
      <c r="B885" s="9"/>
      <c r="C885" s="10"/>
      <c r="D885" s="130" t="str">
        <f t="shared" ca="1" si="92"/>
        <v/>
      </c>
      <c r="E885" s="13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132" t="str">
        <f t="shared" ca="1" si="98"/>
        <v/>
      </c>
      <c r="G885" s="132" t="str">
        <f t="shared" ca="1" si="93"/>
        <v/>
      </c>
      <c r="H885" s="133" t="str">
        <f t="shared" ca="1" si="94"/>
        <v/>
      </c>
      <c r="I885" s="134" t="str">
        <f t="shared" ca="1" si="95"/>
        <v/>
      </c>
      <c r="J885" s="133" t="str">
        <f t="shared" ca="1" si="96"/>
        <v/>
      </c>
      <c r="K885" s="135" t="str">
        <f t="shared" ca="1" si="97"/>
        <v/>
      </c>
      <c r="L885" s="10"/>
      <c r="M885" s="9"/>
      <c r="N885" s="9"/>
      <c r="O885" s="9"/>
    </row>
    <row r="886" spans="2:15" x14ac:dyDescent="0.3">
      <c r="B886" s="9"/>
      <c r="C886" s="10"/>
      <c r="D886" s="130" t="str">
        <f t="shared" ca="1" si="92"/>
        <v/>
      </c>
      <c r="E886" s="13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132" t="str">
        <f t="shared" ca="1" si="98"/>
        <v/>
      </c>
      <c r="G886" s="132" t="str">
        <f t="shared" ca="1" si="93"/>
        <v/>
      </c>
      <c r="H886" s="133" t="str">
        <f t="shared" ca="1" si="94"/>
        <v/>
      </c>
      <c r="I886" s="134" t="str">
        <f t="shared" ca="1" si="95"/>
        <v/>
      </c>
      <c r="J886" s="133" t="str">
        <f t="shared" ca="1" si="96"/>
        <v/>
      </c>
      <c r="K886" s="135" t="str">
        <f t="shared" ca="1" si="97"/>
        <v/>
      </c>
      <c r="L886" s="10"/>
      <c r="M886" s="9"/>
      <c r="N886" s="9"/>
      <c r="O886" s="9"/>
    </row>
    <row r="887" spans="2:15" x14ac:dyDescent="0.3">
      <c r="B887" s="9"/>
      <c r="C887" s="10"/>
      <c r="D887" s="130" t="str">
        <f t="shared" ca="1" si="92"/>
        <v/>
      </c>
      <c r="E887" s="13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132" t="str">
        <f t="shared" ca="1" si="98"/>
        <v/>
      </c>
      <c r="G887" s="132" t="str">
        <f t="shared" ca="1" si="93"/>
        <v/>
      </c>
      <c r="H887" s="133" t="str">
        <f t="shared" ca="1" si="94"/>
        <v/>
      </c>
      <c r="I887" s="134" t="str">
        <f t="shared" ca="1" si="95"/>
        <v/>
      </c>
      <c r="J887" s="133" t="str">
        <f t="shared" ca="1" si="96"/>
        <v/>
      </c>
      <c r="K887" s="135" t="str">
        <f t="shared" ca="1" si="97"/>
        <v/>
      </c>
      <c r="L887" s="10"/>
      <c r="M887" s="9"/>
      <c r="N887" s="9"/>
      <c r="O887" s="9"/>
    </row>
    <row r="888" spans="2:15" x14ac:dyDescent="0.3">
      <c r="B888" s="9"/>
      <c r="C888" s="10"/>
      <c r="D888" s="130" t="str">
        <f t="shared" ca="1" si="92"/>
        <v/>
      </c>
      <c r="E888" s="13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132" t="str">
        <f t="shared" ca="1" si="98"/>
        <v/>
      </c>
      <c r="G888" s="132" t="str">
        <f t="shared" ca="1" si="93"/>
        <v/>
      </c>
      <c r="H888" s="133" t="str">
        <f t="shared" ca="1" si="94"/>
        <v/>
      </c>
      <c r="I888" s="134" t="str">
        <f t="shared" ca="1" si="95"/>
        <v/>
      </c>
      <c r="J888" s="133" t="str">
        <f t="shared" ca="1" si="96"/>
        <v/>
      </c>
      <c r="K888" s="135" t="str">
        <f t="shared" ca="1" si="97"/>
        <v/>
      </c>
      <c r="L888" s="10"/>
      <c r="M888" s="9"/>
      <c r="N888" s="9"/>
      <c r="O888" s="9"/>
    </row>
    <row r="889" spans="2:15" x14ac:dyDescent="0.3">
      <c r="B889" s="9"/>
      <c r="C889" s="10"/>
      <c r="D889" s="130" t="str">
        <f t="shared" ca="1" si="92"/>
        <v/>
      </c>
      <c r="E889" s="13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132" t="str">
        <f t="shared" ca="1" si="98"/>
        <v/>
      </c>
      <c r="G889" s="132" t="str">
        <f t="shared" ca="1" si="93"/>
        <v/>
      </c>
      <c r="H889" s="133" t="str">
        <f t="shared" ca="1" si="94"/>
        <v/>
      </c>
      <c r="I889" s="134" t="str">
        <f t="shared" ca="1" si="95"/>
        <v/>
      </c>
      <c r="J889" s="133" t="str">
        <f t="shared" ca="1" si="96"/>
        <v/>
      </c>
      <c r="K889" s="135" t="str">
        <f t="shared" ca="1" si="97"/>
        <v/>
      </c>
      <c r="L889" s="10"/>
      <c r="M889" s="9"/>
      <c r="N889" s="9"/>
      <c r="O889" s="9"/>
    </row>
    <row r="890" spans="2:15" x14ac:dyDescent="0.3">
      <c r="B890" s="9"/>
      <c r="C890" s="10"/>
      <c r="D890" s="130" t="str">
        <f t="shared" ca="1" si="92"/>
        <v/>
      </c>
      <c r="E890" s="13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132" t="str">
        <f t="shared" ca="1" si="98"/>
        <v/>
      </c>
      <c r="G890" s="132" t="str">
        <f t="shared" ca="1" si="93"/>
        <v/>
      </c>
      <c r="H890" s="133" t="str">
        <f t="shared" ca="1" si="94"/>
        <v/>
      </c>
      <c r="I890" s="134" t="str">
        <f t="shared" ca="1" si="95"/>
        <v/>
      </c>
      <c r="J890" s="133" t="str">
        <f t="shared" ca="1" si="96"/>
        <v/>
      </c>
      <c r="K890" s="135" t="str">
        <f t="shared" ca="1" si="97"/>
        <v/>
      </c>
      <c r="L890" s="10"/>
      <c r="M890" s="9"/>
      <c r="N890" s="9"/>
      <c r="O890" s="9"/>
    </row>
    <row r="891" spans="2:15" x14ac:dyDescent="0.3">
      <c r="B891" s="9"/>
      <c r="C891" s="10"/>
      <c r="D891" s="130" t="str">
        <f t="shared" ca="1" si="92"/>
        <v/>
      </c>
      <c r="E891" s="13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132" t="str">
        <f t="shared" ca="1" si="98"/>
        <v/>
      </c>
      <c r="G891" s="132" t="str">
        <f t="shared" ca="1" si="93"/>
        <v/>
      </c>
      <c r="H891" s="133" t="str">
        <f t="shared" ca="1" si="94"/>
        <v/>
      </c>
      <c r="I891" s="134" t="str">
        <f t="shared" ca="1" si="95"/>
        <v/>
      </c>
      <c r="J891" s="133" t="str">
        <f t="shared" ca="1" si="96"/>
        <v/>
      </c>
      <c r="K891" s="135" t="str">
        <f t="shared" ca="1" si="97"/>
        <v/>
      </c>
      <c r="L891" s="10"/>
      <c r="M891" s="9"/>
      <c r="N891" s="9"/>
      <c r="O891" s="9"/>
    </row>
    <row r="892" spans="2:15" x14ac:dyDescent="0.3">
      <c r="B892" s="9"/>
      <c r="C892" s="10"/>
      <c r="D892" s="130" t="str">
        <f t="shared" ca="1" si="92"/>
        <v/>
      </c>
      <c r="E892" s="13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132" t="str">
        <f t="shared" ca="1" si="98"/>
        <v/>
      </c>
      <c r="G892" s="132" t="str">
        <f t="shared" ca="1" si="93"/>
        <v/>
      </c>
      <c r="H892" s="133" t="str">
        <f t="shared" ca="1" si="94"/>
        <v/>
      </c>
      <c r="I892" s="134" t="str">
        <f t="shared" ca="1" si="95"/>
        <v/>
      </c>
      <c r="J892" s="133" t="str">
        <f t="shared" ca="1" si="96"/>
        <v/>
      </c>
      <c r="K892" s="135" t="str">
        <f t="shared" ca="1" si="97"/>
        <v/>
      </c>
      <c r="L892" s="10"/>
      <c r="M892" s="9"/>
      <c r="N892" s="9"/>
      <c r="O892" s="9"/>
    </row>
    <row r="893" spans="2:15" x14ac:dyDescent="0.3">
      <c r="B893" s="9"/>
      <c r="C893" s="10"/>
      <c r="D893" s="130" t="str">
        <f t="shared" ca="1" si="92"/>
        <v/>
      </c>
      <c r="E893" s="13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132" t="str">
        <f t="shared" ca="1" si="98"/>
        <v/>
      </c>
      <c r="G893" s="132" t="str">
        <f t="shared" ca="1" si="93"/>
        <v/>
      </c>
      <c r="H893" s="133" t="str">
        <f t="shared" ca="1" si="94"/>
        <v/>
      </c>
      <c r="I893" s="134" t="str">
        <f t="shared" ca="1" si="95"/>
        <v/>
      </c>
      <c r="J893" s="133" t="str">
        <f t="shared" ca="1" si="96"/>
        <v/>
      </c>
      <c r="K893" s="135" t="str">
        <f t="shared" ca="1" si="97"/>
        <v/>
      </c>
      <c r="L893" s="10"/>
      <c r="M893" s="9"/>
      <c r="N893" s="9"/>
      <c r="O893" s="9"/>
    </row>
    <row r="894" spans="2:15" x14ac:dyDescent="0.3">
      <c r="B894" s="9"/>
      <c r="C894" s="10"/>
      <c r="D894" s="130" t="str">
        <f t="shared" ca="1" si="92"/>
        <v/>
      </c>
      <c r="E894" s="13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132" t="str">
        <f t="shared" ca="1" si="98"/>
        <v/>
      </c>
      <c r="G894" s="132" t="str">
        <f t="shared" ca="1" si="93"/>
        <v/>
      </c>
      <c r="H894" s="133" t="str">
        <f t="shared" ca="1" si="94"/>
        <v/>
      </c>
      <c r="I894" s="134" t="str">
        <f t="shared" ca="1" si="95"/>
        <v/>
      </c>
      <c r="J894" s="133" t="str">
        <f t="shared" ca="1" si="96"/>
        <v/>
      </c>
      <c r="K894" s="135" t="str">
        <f t="shared" ca="1" si="97"/>
        <v/>
      </c>
      <c r="L894" s="10"/>
      <c r="M894" s="9"/>
      <c r="N894" s="9"/>
      <c r="O894" s="9"/>
    </row>
    <row r="895" spans="2:15" x14ac:dyDescent="0.3">
      <c r="B895" s="9"/>
      <c r="C895" s="10"/>
      <c r="D895" s="130" t="str">
        <f t="shared" ca="1" si="92"/>
        <v/>
      </c>
      <c r="E895" s="13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132" t="str">
        <f t="shared" ca="1" si="98"/>
        <v/>
      </c>
      <c r="G895" s="132" t="str">
        <f t="shared" ca="1" si="93"/>
        <v/>
      </c>
      <c r="H895" s="133" t="str">
        <f t="shared" ca="1" si="94"/>
        <v/>
      </c>
      <c r="I895" s="134" t="str">
        <f t="shared" ca="1" si="95"/>
        <v/>
      </c>
      <c r="J895" s="133" t="str">
        <f t="shared" ca="1" si="96"/>
        <v/>
      </c>
      <c r="K895" s="135" t="str">
        <f t="shared" ca="1" si="97"/>
        <v/>
      </c>
      <c r="L895" s="10"/>
      <c r="M895" s="9"/>
      <c r="N895" s="9"/>
      <c r="O895" s="9"/>
    </row>
    <row r="896" spans="2:15" x14ac:dyDescent="0.3">
      <c r="B896" s="9"/>
      <c r="C896" s="10"/>
      <c r="D896" s="130" t="str">
        <f t="shared" ca="1" si="92"/>
        <v/>
      </c>
      <c r="E896" s="13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132" t="str">
        <f t="shared" ca="1" si="98"/>
        <v/>
      </c>
      <c r="G896" s="132" t="str">
        <f t="shared" ca="1" si="93"/>
        <v/>
      </c>
      <c r="H896" s="133" t="str">
        <f t="shared" ca="1" si="94"/>
        <v/>
      </c>
      <c r="I896" s="134" t="str">
        <f t="shared" ca="1" si="95"/>
        <v/>
      </c>
      <c r="J896" s="133" t="str">
        <f t="shared" ca="1" si="96"/>
        <v/>
      </c>
      <c r="K896" s="135" t="str">
        <f t="shared" ca="1" si="97"/>
        <v/>
      </c>
      <c r="L896" s="10"/>
      <c r="M896" s="9"/>
      <c r="N896" s="9"/>
      <c r="O896" s="9"/>
    </row>
    <row r="897" spans="2:15" x14ac:dyDescent="0.3">
      <c r="B897" s="9"/>
      <c r="C897" s="10"/>
      <c r="D897" s="130" t="str">
        <f t="shared" ca="1" si="92"/>
        <v/>
      </c>
      <c r="E897" s="13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132" t="str">
        <f t="shared" ca="1" si="98"/>
        <v/>
      </c>
      <c r="G897" s="132" t="str">
        <f t="shared" ca="1" si="93"/>
        <v/>
      </c>
      <c r="H897" s="133" t="str">
        <f t="shared" ca="1" si="94"/>
        <v/>
      </c>
      <c r="I897" s="134" t="str">
        <f t="shared" ca="1" si="95"/>
        <v/>
      </c>
      <c r="J897" s="133" t="str">
        <f t="shared" ca="1" si="96"/>
        <v/>
      </c>
      <c r="K897" s="135" t="str">
        <f t="shared" ca="1" si="97"/>
        <v/>
      </c>
      <c r="L897" s="10"/>
      <c r="M897" s="9"/>
      <c r="N897" s="9"/>
      <c r="O897" s="9"/>
    </row>
    <row r="898" spans="2:15" x14ac:dyDescent="0.3">
      <c r="B898" s="9"/>
      <c r="C898" s="10"/>
      <c r="D898" s="130" t="str">
        <f t="shared" ca="1" si="92"/>
        <v/>
      </c>
      <c r="E898" s="13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132" t="str">
        <f t="shared" ca="1" si="98"/>
        <v/>
      </c>
      <c r="G898" s="132" t="str">
        <f t="shared" ca="1" si="93"/>
        <v/>
      </c>
      <c r="H898" s="133" t="str">
        <f t="shared" ca="1" si="94"/>
        <v/>
      </c>
      <c r="I898" s="134" t="str">
        <f t="shared" ca="1" si="95"/>
        <v/>
      </c>
      <c r="J898" s="133" t="str">
        <f t="shared" ca="1" si="96"/>
        <v/>
      </c>
      <c r="K898" s="135" t="str">
        <f t="shared" ca="1" si="97"/>
        <v/>
      </c>
      <c r="L898" s="10"/>
      <c r="M898" s="9"/>
      <c r="N898" s="9"/>
      <c r="O898" s="9"/>
    </row>
    <row r="899" spans="2:15" x14ac:dyDescent="0.3">
      <c r="B899" s="9"/>
      <c r="C899" s="10"/>
      <c r="D899" s="130" t="str">
        <f t="shared" ca="1" si="92"/>
        <v/>
      </c>
      <c r="E899" s="13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132" t="str">
        <f t="shared" ca="1" si="98"/>
        <v/>
      </c>
      <c r="G899" s="132" t="str">
        <f t="shared" ca="1" si="93"/>
        <v/>
      </c>
      <c r="H899" s="133" t="str">
        <f t="shared" ca="1" si="94"/>
        <v/>
      </c>
      <c r="I899" s="134" t="str">
        <f t="shared" ca="1" si="95"/>
        <v/>
      </c>
      <c r="J899" s="133" t="str">
        <f t="shared" ca="1" si="96"/>
        <v/>
      </c>
      <c r="K899" s="135" t="str">
        <f t="shared" ca="1" si="97"/>
        <v/>
      </c>
      <c r="L899" s="10"/>
      <c r="M899" s="9"/>
      <c r="N899" s="9"/>
      <c r="O899" s="9"/>
    </row>
    <row r="900" spans="2:15" x14ac:dyDescent="0.3">
      <c r="B900" s="9"/>
      <c r="C900" s="10"/>
      <c r="D900" s="130" t="str">
        <f t="shared" ca="1" si="92"/>
        <v/>
      </c>
      <c r="E900" s="13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132" t="str">
        <f t="shared" ca="1" si="98"/>
        <v/>
      </c>
      <c r="G900" s="132" t="str">
        <f t="shared" ca="1" si="93"/>
        <v/>
      </c>
      <c r="H900" s="133" t="str">
        <f t="shared" ca="1" si="94"/>
        <v/>
      </c>
      <c r="I900" s="134" t="str">
        <f t="shared" ca="1" si="95"/>
        <v/>
      </c>
      <c r="J900" s="133" t="str">
        <f t="shared" ca="1" si="96"/>
        <v/>
      </c>
      <c r="K900" s="135" t="str">
        <f t="shared" ca="1" si="97"/>
        <v/>
      </c>
      <c r="L900" s="10"/>
      <c r="M900" s="9"/>
      <c r="N900" s="9"/>
      <c r="O900" s="9"/>
    </row>
    <row r="901" spans="2:15" x14ac:dyDescent="0.3">
      <c r="B901" s="9"/>
      <c r="C901" s="10"/>
      <c r="D901" s="130" t="str">
        <f t="shared" ca="1" si="92"/>
        <v/>
      </c>
      <c r="E901" s="13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132" t="str">
        <f t="shared" ca="1" si="98"/>
        <v/>
      </c>
      <c r="G901" s="132" t="str">
        <f t="shared" ca="1" si="93"/>
        <v/>
      </c>
      <c r="H901" s="133" t="str">
        <f t="shared" ca="1" si="94"/>
        <v/>
      </c>
      <c r="I901" s="134" t="str">
        <f t="shared" ca="1" si="95"/>
        <v/>
      </c>
      <c r="J901" s="133" t="str">
        <f t="shared" ca="1" si="96"/>
        <v/>
      </c>
      <c r="K901" s="135" t="str">
        <f t="shared" ca="1" si="97"/>
        <v/>
      </c>
      <c r="L901" s="10"/>
      <c r="M901" s="9"/>
      <c r="N901" s="9"/>
      <c r="O901" s="9"/>
    </row>
    <row r="902" spans="2:15" x14ac:dyDescent="0.3">
      <c r="B902" s="9"/>
      <c r="C902" s="10"/>
      <c r="D902" s="130" t="str">
        <f t="shared" ca="1" si="92"/>
        <v/>
      </c>
      <c r="E902" s="13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132" t="str">
        <f t="shared" ca="1" si="98"/>
        <v/>
      </c>
      <c r="G902" s="132" t="str">
        <f t="shared" ca="1" si="93"/>
        <v/>
      </c>
      <c r="H902" s="133" t="str">
        <f t="shared" ca="1" si="94"/>
        <v/>
      </c>
      <c r="I902" s="134" t="str">
        <f t="shared" ca="1" si="95"/>
        <v/>
      </c>
      <c r="J902" s="133" t="str">
        <f t="shared" ca="1" si="96"/>
        <v/>
      </c>
      <c r="K902" s="135" t="str">
        <f t="shared" ca="1" si="97"/>
        <v/>
      </c>
      <c r="L902" s="10"/>
      <c r="M902" s="9"/>
      <c r="N902" s="9"/>
      <c r="O902" s="9"/>
    </row>
    <row r="903" spans="2:15" x14ac:dyDescent="0.3">
      <c r="B903" s="9"/>
      <c r="C903" s="10"/>
      <c r="D903" s="130" t="str">
        <f t="shared" ca="1" si="92"/>
        <v/>
      </c>
      <c r="E903" s="13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132" t="str">
        <f t="shared" ca="1" si="98"/>
        <v/>
      </c>
      <c r="G903" s="132" t="str">
        <f t="shared" ca="1" si="93"/>
        <v/>
      </c>
      <c r="H903" s="133" t="str">
        <f t="shared" ca="1" si="94"/>
        <v/>
      </c>
      <c r="I903" s="134" t="str">
        <f t="shared" ca="1" si="95"/>
        <v/>
      </c>
      <c r="J903" s="133" t="str">
        <f t="shared" ca="1" si="96"/>
        <v/>
      </c>
      <c r="K903" s="135" t="str">
        <f t="shared" ca="1" si="97"/>
        <v/>
      </c>
      <c r="L903" s="10"/>
      <c r="M903" s="9"/>
      <c r="N903" s="9"/>
      <c r="O903" s="9"/>
    </row>
    <row r="904" spans="2:15" x14ac:dyDescent="0.3">
      <c r="B904" s="9"/>
      <c r="C904" s="10"/>
      <c r="D904" s="130" t="str">
        <f t="shared" ca="1" si="92"/>
        <v/>
      </c>
      <c r="E904" s="13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132" t="str">
        <f t="shared" ca="1" si="98"/>
        <v/>
      </c>
      <c r="G904" s="132" t="str">
        <f t="shared" ca="1" si="93"/>
        <v/>
      </c>
      <c r="H904" s="133" t="str">
        <f t="shared" ca="1" si="94"/>
        <v/>
      </c>
      <c r="I904" s="134" t="str">
        <f t="shared" ca="1" si="95"/>
        <v/>
      </c>
      <c r="J904" s="133" t="str">
        <f t="shared" ca="1" si="96"/>
        <v/>
      </c>
      <c r="K904" s="135" t="str">
        <f t="shared" ca="1" si="97"/>
        <v/>
      </c>
      <c r="L904" s="10"/>
      <c r="M904" s="9"/>
      <c r="N904" s="9"/>
      <c r="O904" s="9"/>
    </row>
    <row r="905" spans="2:15" x14ac:dyDescent="0.3">
      <c r="B905" s="9"/>
      <c r="C905" s="10"/>
      <c r="D905" s="130" t="str">
        <f t="shared" ca="1" si="92"/>
        <v/>
      </c>
      <c r="E905" s="13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132" t="str">
        <f t="shared" ca="1" si="98"/>
        <v/>
      </c>
      <c r="G905" s="132" t="str">
        <f t="shared" ca="1" si="93"/>
        <v/>
      </c>
      <c r="H905" s="133" t="str">
        <f t="shared" ca="1" si="94"/>
        <v/>
      </c>
      <c r="I905" s="134" t="str">
        <f t="shared" ca="1" si="95"/>
        <v/>
      </c>
      <c r="J905" s="133" t="str">
        <f t="shared" ca="1" si="96"/>
        <v/>
      </c>
      <c r="K905" s="135" t="str">
        <f t="shared" ca="1" si="97"/>
        <v/>
      </c>
      <c r="L905" s="10"/>
      <c r="M905" s="9"/>
      <c r="N905" s="9"/>
      <c r="O905" s="9"/>
    </row>
    <row r="906" spans="2:15" x14ac:dyDescent="0.3">
      <c r="B906" s="9"/>
      <c r="C906" s="10"/>
      <c r="D906" s="130" t="str">
        <f t="shared" ca="1" si="92"/>
        <v/>
      </c>
      <c r="E906" s="13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132" t="str">
        <f t="shared" ca="1" si="98"/>
        <v/>
      </c>
      <c r="G906" s="132" t="str">
        <f t="shared" ca="1" si="93"/>
        <v/>
      </c>
      <c r="H906" s="133" t="str">
        <f t="shared" ca="1" si="94"/>
        <v/>
      </c>
      <c r="I906" s="134" t="str">
        <f t="shared" ca="1" si="95"/>
        <v/>
      </c>
      <c r="J906" s="133" t="str">
        <f t="shared" ca="1" si="96"/>
        <v/>
      </c>
      <c r="K906" s="135" t="str">
        <f t="shared" ca="1" si="97"/>
        <v/>
      </c>
      <c r="L906" s="10"/>
      <c r="M906" s="9"/>
      <c r="N906" s="9"/>
      <c r="O906" s="9"/>
    </row>
    <row r="907" spans="2:15" x14ac:dyDescent="0.3">
      <c r="B907" s="9"/>
      <c r="C907" s="10"/>
      <c r="D907" s="130" t="str">
        <f t="shared" ca="1" si="92"/>
        <v/>
      </c>
      <c r="E907" s="13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132" t="str">
        <f t="shared" ca="1" si="98"/>
        <v/>
      </c>
      <c r="G907" s="132" t="str">
        <f t="shared" ca="1" si="93"/>
        <v/>
      </c>
      <c r="H907" s="133" t="str">
        <f t="shared" ca="1" si="94"/>
        <v/>
      </c>
      <c r="I907" s="134" t="str">
        <f t="shared" ca="1" si="95"/>
        <v/>
      </c>
      <c r="J907" s="133" t="str">
        <f t="shared" ca="1" si="96"/>
        <v/>
      </c>
      <c r="K907" s="135" t="str">
        <f t="shared" ca="1" si="97"/>
        <v/>
      </c>
      <c r="L907" s="10"/>
      <c r="M907" s="9"/>
      <c r="N907" s="9"/>
      <c r="O907" s="9"/>
    </row>
    <row r="908" spans="2:15" x14ac:dyDescent="0.3">
      <c r="B908" s="9"/>
      <c r="C908" s="10"/>
      <c r="D908" s="130" t="str">
        <f t="shared" ca="1" si="92"/>
        <v/>
      </c>
      <c r="E908" s="13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132" t="str">
        <f t="shared" ca="1" si="98"/>
        <v/>
      </c>
      <c r="G908" s="132" t="str">
        <f t="shared" ca="1" si="93"/>
        <v/>
      </c>
      <c r="H908" s="133" t="str">
        <f t="shared" ca="1" si="94"/>
        <v/>
      </c>
      <c r="I908" s="134" t="str">
        <f t="shared" ca="1" si="95"/>
        <v/>
      </c>
      <c r="J908" s="133" t="str">
        <f t="shared" ca="1" si="96"/>
        <v/>
      </c>
      <c r="K908" s="135" t="str">
        <f t="shared" ca="1" si="97"/>
        <v/>
      </c>
      <c r="L908" s="10"/>
      <c r="M908" s="9"/>
      <c r="N908" s="9"/>
      <c r="O908" s="9"/>
    </row>
    <row r="909" spans="2:15" x14ac:dyDescent="0.3">
      <c r="B909" s="9"/>
      <c r="C909" s="10"/>
      <c r="D909" s="130" t="str">
        <f t="shared" ca="1" si="92"/>
        <v/>
      </c>
      <c r="E909" s="13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132" t="str">
        <f t="shared" ca="1" si="98"/>
        <v/>
      </c>
      <c r="G909" s="132" t="str">
        <f t="shared" ca="1" si="93"/>
        <v/>
      </c>
      <c r="H909" s="133" t="str">
        <f t="shared" ca="1" si="94"/>
        <v/>
      </c>
      <c r="I909" s="134" t="str">
        <f t="shared" ca="1" si="95"/>
        <v/>
      </c>
      <c r="J909" s="133" t="str">
        <f t="shared" ca="1" si="96"/>
        <v/>
      </c>
      <c r="K909" s="135" t="str">
        <f t="shared" ca="1" si="97"/>
        <v/>
      </c>
      <c r="L909" s="10"/>
      <c r="M909" s="9"/>
      <c r="N909" s="9"/>
      <c r="O909" s="9"/>
    </row>
    <row r="910" spans="2:15" x14ac:dyDescent="0.3">
      <c r="B910" s="9"/>
      <c r="C910" s="10"/>
      <c r="D910" s="130" t="str">
        <f t="shared" ca="1" si="92"/>
        <v/>
      </c>
      <c r="E910" s="13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132" t="str">
        <f t="shared" ca="1" si="98"/>
        <v/>
      </c>
      <c r="G910" s="132" t="str">
        <f t="shared" ca="1" si="93"/>
        <v/>
      </c>
      <c r="H910" s="133" t="str">
        <f t="shared" ca="1" si="94"/>
        <v/>
      </c>
      <c r="I910" s="134" t="str">
        <f t="shared" ca="1" si="95"/>
        <v/>
      </c>
      <c r="J910" s="133" t="str">
        <f t="shared" ca="1" si="96"/>
        <v/>
      </c>
      <c r="K910" s="135" t="str">
        <f t="shared" ca="1" si="97"/>
        <v/>
      </c>
      <c r="L910" s="10"/>
      <c r="M910" s="9"/>
      <c r="N910" s="9"/>
      <c r="O910" s="9"/>
    </row>
    <row r="911" spans="2:15" x14ac:dyDescent="0.3">
      <c r="B911" s="9"/>
      <c r="C911" s="10"/>
      <c r="D911" s="130" t="str">
        <f t="shared" ca="1" si="92"/>
        <v/>
      </c>
      <c r="E911" s="13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132" t="str">
        <f t="shared" ca="1" si="98"/>
        <v/>
      </c>
      <c r="G911" s="132" t="str">
        <f t="shared" ca="1" si="93"/>
        <v/>
      </c>
      <c r="H911" s="133" t="str">
        <f t="shared" ca="1" si="94"/>
        <v/>
      </c>
      <c r="I911" s="134" t="str">
        <f t="shared" ca="1" si="95"/>
        <v/>
      </c>
      <c r="J911" s="133" t="str">
        <f t="shared" ca="1" si="96"/>
        <v/>
      </c>
      <c r="K911" s="135" t="str">
        <f t="shared" ca="1" si="97"/>
        <v/>
      </c>
      <c r="L911" s="10"/>
      <c r="M911" s="9"/>
      <c r="N911" s="9"/>
      <c r="O911" s="9"/>
    </row>
    <row r="912" spans="2:15" x14ac:dyDescent="0.3">
      <c r="B912" s="9"/>
      <c r="C912" s="10"/>
      <c r="D912" s="130" t="str">
        <f t="shared" ca="1" si="92"/>
        <v/>
      </c>
      <c r="E912" s="13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132" t="str">
        <f t="shared" ca="1" si="98"/>
        <v/>
      </c>
      <c r="G912" s="132" t="str">
        <f t="shared" ca="1" si="93"/>
        <v/>
      </c>
      <c r="H912" s="133" t="str">
        <f t="shared" ca="1" si="94"/>
        <v/>
      </c>
      <c r="I912" s="134" t="str">
        <f t="shared" ca="1" si="95"/>
        <v/>
      </c>
      <c r="J912" s="133" t="str">
        <f t="shared" ca="1" si="96"/>
        <v/>
      </c>
      <c r="K912" s="135" t="str">
        <f t="shared" ca="1" si="97"/>
        <v/>
      </c>
      <c r="L912" s="10"/>
      <c r="M912" s="9"/>
      <c r="N912" s="9"/>
      <c r="O912" s="9"/>
    </row>
    <row r="913" spans="2:15" x14ac:dyDescent="0.3">
      <c r="B913" s="9"/>
      <c r="C913" s="10"/>
      <c r="D913" s="130" t="str">
        <f t="shared" ca="1" si="92"/>
        <v/>
      </c>
      <c r="E913" s="13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132" t="str">
        <f t="shared" ca="1" si="98"/>
        <v/>
      </c>
      <c r="G913" s="132" t="str">
        <f t="shared" ca="1" si="93"/>
        <v/>
      </c>
      <c r="H913" s="133" t="str">
        <f t="shared" ca="1" si="94"/>
        <v/>
      </c>
      <c r="I913" s="134" t="str">
        <f t="shared" ca="1" si="95"/>
        <v/>
      </c>
      <c r="J913" s="133" t="str">
        <f t="shared" ca="1" si="96"/>
        <v/>
      </c>
      <c r="K913" s="135" t="str">
        <f t="shared" ca="1" si="97"/>
        <v/>
      </c>
      <c r="L913" s="10"/>
      <c r="M913" s="9"/>
      <c r="N913" s="9"/>
      <c r="O913" s="9"/>
    </row>
    <row r="914" spans="2:15" x14ac:dyDescent="0.3">
      <c r="B914" s="9"/>
      <c r="C914" s="10"/>
      <c r="D914" s="130" t="str">
        <f t="shared" ca="1" si="92"/>
        <v/>
      </c>
      <c r="E914" s="13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132" t="str">
        <f t="shared" ca="1" si="98"/>
        <v/>
      </c>
      <c r="G914" s="132" t="str">
        <f t="shared" ca="1" si="93"/>
        <v/>
      </c>
      <c r="H914" s="133" t="str">
        <f t="shared" ca="1" si="94"/>
        <v/>
      </c>
      <c r="I914" s="134" t="str">
        <f t="shared" ca="1" si="95"/>
        <v/>
      </c>
      <c r="J914" s="133" t="str">
        <f t="shared" ca="1" si="96"/>
        <v/>
      </c>
      <c r="K914" s="135" t="str">
        <f t="shared" ca="1" si="97"/>
        <v/>
      </c>
      <c r="L914" s="10"/>
      <c r="M914" s="9"/>
      <c r="N914" s="9"/>
      <c r="O914" s="9"/>
    </row>
    <row r="915" spans="2:15" x14ac:dyDescent="0.3">
      <c r="B915" s="9"/>
      <c r="C915" s="10"/>
      <c r="D915" s="130" t="str">
        <f t="shared" ca="1" si="92"/>
        <v/>
      </c>
      <c r="E915" s="13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132" t="str">
        <f t="shared" ca="1" si="98"/>
        <v/>
      </c>
      <c r="G915" s="132" t="str">
        <f t="shared" ca="1" si="93"/>
        <v/>
      </c>
      <c r="H915" s="133" t="str">
        <f t="shared" ca="1" si="94"/>
        <v/>
      </c>
      <c r="I915" s="134" t="str">
        <f t="shared" ca="1" si="95"/>
        <v/>
      </c>
      <c r="J915" s="133" t="str">
        <f t="shared" ca="1" si="96"/>
        <v/>
      </c>
      <c r="K915" s="135" t="str">
        <f t="shared" ca="1" si="97"/>
        <v/>
      </c>
      <c r="L915" s="10"/>
      <c r="M915" s="9"/>
      <c r="N915" s="9"/>
      <c r="O915" s="9"/>
    </row>
    <row r="916" spans="2:15" x14ac:dyDescent="0.3">
      <c r="B916" s="9"/>
      <c r="C916" s="10"/>
      <c r="D916" s="130" t="str">
        <f t="shared" ref="D916:D979" ca="1" si="99">IF(K915="","",IF($H$5,IF(OR(D915&gt;=$H$8,ROUND(K915,2)&lt;=0),"",D915+1),IF(OR(D915&gt;=$H$8,K915&lt;=0),"",D915+1)))</f>
        <v/>
      </c>
      <c r="E916" s="13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132" t="str">
        <f t="shared" ca="1" si="98"/>
        <v/>
      </c>
      <c r="G916" s="132" t="str">
        <f t="shared" ref="G916:G979" ca="1" si="100">IF($P$17=0,"",IF(D916&lt;&gt;"",IF(AND(D916=1,$H$4=1),0,IF($H$5,ROUND($K$5*K915,0),$K$5*K915)),""))</f>
        <v/>
      </c>
      <c r="H916" s="133" t="str">
        <f t="shared" ref="H916:H979" ca="1" si="101">IF($P$17=1,IF(D916="","",IF(I916&lt;&gt;"",F916-G916+I916,F916-G916)),"")</f>
        <v/>
      </c>
      <c r="I916" s="134" t="str">
        <f t="shared" ref="I916:I979" ca="1" si="102">IF($P$17=1,IF(J916&gt;=F916,IF(D916&lt;$K$12,IF(AND(D916&lt;&gt;"",F916+($J$19-F916)&lt;K915),(J916-F916),IF(AND(D916&lt;&gt;"",J916=F916),0,IF(D916&lt;&gt;"",0,""))),""),0),"")</f>
        <v/>
      </c>
      <c r="J916" s="133" t="str">
        <f t="shared" ref="J916:J979" ca="1" si="103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135" t="str">
        <f t="shared" ref="K916:K979" ca="1" si="104">IF($P$17=1,IF(D916&lt;&gt;"",K915-H916,""),"")</f>
        <v/>
      </c>
      <c r="L916" s="10"/>
      <c r="M916" s="9"/>
      <c r="N916" s="9"/>
      <c r="O916" s="9"/>
    </row>
    <row r="917" spans="2:15" x14ac:dyDescent="0.3">
      <c r="B917" s="9"/>
      <c r="C917" s="10"/>
      <c r="D917" s="130" t="str">
        <f t="shared" ca="1" si="99"/>
        <v/>
      </c>
      <c r="E917" s="13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132" t="str">
        <f t="shared" ref="F917:F980" ca="1" si="105">IF($P$17=1,IF(D917="","",IF($H$5,IF(OR(D917=$H$8,$K$12&gt;ROUND((1+$K$5)*K916,0),ROUND((1+$K$5)*K916,0),$K$12),IF(OR(D917=$H$8,$K$12&gt;(1+$K$5)*K916),ROUND((1+$K$5)*K916,0),$K$12)),0)),"")</f>
        <v/>
      </c>
      <c r="G917" s="132" t="str">
        <f t="shared" ca="1" si="100"/>
        <v/>
      </c>
      <c r="H917" s="133" t="str">
        <f t="shared" ca="1" si="101"/>
        <v/>
      </c>
      <c r="I917" s="134" t="str">
        <f t="shared" ca="1" si="102"/>
        <v/>
      </c>
      <c r="J917" s="133" t="str">
        <f t="shared" ca="1" si="103"/>
        <v/>
      </c>
      <c r="K917" s="135" t="str">
        <f t="shared" ca="1" si="104"/>
        <v/>
      </c>
      <c r="L917" s="10"/>
      <c r="M917" s="9"/>
      <c r="N917" s="9"/>
      <c r="O917" s="9"/>
    </row>
    <row r="918" spans="2:15" x14ac:dyDescent="0.3">
      <c r="B918" s="9"/>
      <c r="C918" s="10"/>
      <c r="D918" s="130" t="str">
        <f t="shared" ca="1" si="99"/>
        <v/>
      </c>
      <c r="E918" s="13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132" t="str">
        <f t="shared" ca="1" si="105"/>
        <v/>
      </c>
      <c r="G918" s="132" t="str">
        <f t="shared" ca="1" si="100"/>
        <v/>
      </c>
      <c r="H918" s="133" t="str">
        <f t="shared" ca="1" si="101"/>
        <v/>
      </c>
      <c r="I918" s="134" t="str">
        <f t="shared" ca="1" si="102"/>
        <v/>
      </c>
      <c r="J918" s="133" t="str">
        <f t="shared" ca="1" si="103"/>
        <v/>
      </c>
      <c r="K918" s="135" t="str">
        <f t="shared" ca="1" si="104"/>
        <v/>
      </c>
      <c r="L918" s="10"/>
      <c r="M918" s="9"/>
      <c r="N918" s="9"/>
      <c r="O918" s="9"/>
    </row>
    <row r="919" spans="2:15" x14ac:dyDescent="0.3">
      <c r="B919" s="9"/>
      <c r="C919" s="10"/>
      <c r="D919" s="130" t="str">
        <f t="shared" ca="1" si="99"/>
        <v/>
      </c>
      <c r="E919" s="13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132" t="str">
        <f t="shared" ca="1" si="105"/>
        <v/>
      </c>
      <c r="G919" s="132" t="str">
        <f t="shared" ca="1" si="100"/>
        <v/>
      </c>
      <c r="H919" s="133" t="str">
        <f t="shared" ca="1" si="101"/>
        <v/>
      </c>
      <c r="I919" s="134" t="str">
        <f t="shared" ca="1" si="102"/>
        <v/>
      </c>
      <c r="J919" s="133" t="str">
        <f t="shared" ca="1" si="103"/>
        <v/>
      </c>
      <c r="K919" s="135" t="str">
        <f t="shared" ca="1" si="104"/>
        <v/>
      </c>
      <c r="L919" s="10"/>
      <c r="M919" s="9"/>
      <c r="N919" s="9"/>
      <c r="O919" s="9"/>
    </row>
    <row r="920" spans="2:15" x14ac:dyDescent="0.3">
      <c r="B920" s="9"/>
      <c r="C920" s="10"/>
      <c r="D920" s="130" t="str">
        <f t="shared" ca="1" si="99"/>
        <v/>
      </c>
      <c r="E920" s="13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132" t="str">
        <f t="shared" ca="1" si="105"/>
        <v/>
      </c>
      <c r="G920" s="132" t="str">
        <f t="shared" ca="1" si="100"/>
        <v/>
      </c>
      <c r="H920" s="133" t="str">
        <f t="shared" ca="1" si="101"/>
        <v/>
      </c>
      <c r="I920" s="134" t="str">
        <f t="shared" ca="1" si="102"/>
        <v/>
      </c>
      <c r="J920" s="133" t="str">
        <f t="shared" ca="1" si="103"/>
        <v/>
      </c>
      <c r="K920" s="135" t="str">
        <f t="shared" ca="1" si="104"/>
        <v/>
      </c>
      <c r="L920" s="10"/>
      <c r="M920" s="9"/>
      <c r="N920" s="9"/>
      <c r="O920" s="9"/>
    </row>
    <row r="921" spans="2:15" x14ac:dyDescent="0.3">
      <c r="B921" s="9"/>
      <c r="C921" s="10"/>
      <c r="D921" s="130" t="str">
        <f t="shared" ca="1" si="99"/>
        <v/>
      </c>
      <c r="E921" s="13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132" t="str">
        <f t="shared" ca="1" si="105"/>
        <v/>
      </c>
      <c r="G921" s="132" t="str">
        <f t="shared" ca="1" si="100"/>
        <v/>
      </c>
      <c r="H921" s="133" t="str">
        <f t="shared" ca="1" si="101"/>
        <v/>
      </c>
      <c r="I921" s="134" t="str">
        <f t="shared" ca="1" si="102"/>
        <v/>
      </c>
      <c r="J921" s="133" t="str">
        <f t="shared" ca="1" si="103"/>
        <v/>
      </c>
      <c r="K921" s="135" t="str">
        <f t="shared" ca="1" si="104"/>
        <v/>
      </c>
      <c r="L921" s="10"/>
      <c r="M921" s="9"/>
      <c r="N921" s="9"/>
      <c r="O921" s="9"/>
    </row>
    <row r="922" spans="2:15" x14ac:dyDescent="0.3">
      <c r="B922" s="9"/>
      <c r="C922" s="10"/>
      <c r="D922" s="130" t="str">
        <f t="shared" ca="1" si="99"/>
        <v/>
      </c>
      <c r="E922" s="13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132" t="str">
        <f t="shared" ca="1" si="105"/>
        <v/>
      </c>
      <c r="G922" s="132" t="str">
        <f t="shared" ca="1" si="100"/>
        <v/>
      </c>
      <c r="H922" s="133" t="str">
        <f t="shared" ca="1" si="101"/>
        <v/>
      </c>
      <c r="I922" s="134" t="str">
        <f t="shared" ca="1" si="102"/>
        <v/>
      </c>
      <c r="J922" s="133" t="str">
        <f t="shared" ca="1" si="103"/>
        <v/>
      </c>
      <c r="K922" s="135" t="str">
        <f t="shared" ca="1" si="104"/>
        <v/>
      </c>
      <c r="L922" s="10"/>
      <c r="M922" s="9"/>
      <c r="N922" s="9"/>
      <c r="O922" s="9"/>
    </row>
    <row r="923" spans="2:15" x14ac:dyDescent="0.3">
      <c r="B923" s="9"/>
      <c r="C923" s="10"/>
      <c r="D923" s="130" t="str">
        <f t="shared" ca="1" si="99"/>
        <v/>
      </c>
      <c r="E923" s="13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132" t="str">
        <f t="shared" ca="1" si="105"/>
        <v/>
      </c>
      <c r="G923" s="132" t="str">
        <f t="shared" ca="1" si="100"/>
        <v/>
      </c>
      <c r="H923" s="133" t="str">
        <f t="shared" ca="1" si="101"/>
        <v/>
      </c>
      <c r="I923" s="134" t="str">
        <f t="shared" ca="1" si="102"/>
        <v/>
      </c>
      <c r="J923" s="133" t="str">
        <f t="shared" ca="1" si="103"/>
        <v/>
      </c>
      <c r="K923" s="135" t="str">
        <f t="shared" ca="1" si="104"/>
        <v/>
      </c>
      <c r="L923" s="10"/>
      <c r="M923" s="9"/>
      <c r="N923" s="9"/>
      <c r="O923" s="9"/>
    </row>
    <row r="924" spans="2:15" x14ac:dyDescent="0.3">
      <c r="B924" s="9"/>
      <c r="C924" s="10"/>
      <c r="D924" s="130" t="str">
        <f t="shared" ca="1" si="99"/>
        <v/>
      </c>
      <c r="E924" s="13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132" t="str">
        <f t="shared" ca="1" si="105"/>
        <v/>
      </c>
      <c r="G924" s="132" t="str">
        <f t="shared" ca="1" si="100"/>
        <v/>
      </c>
      <c r="H924" s="133" t="str">
        <f t="shared" ca="1" si="101"/>
        <v/>
      </c>
      <c r="I924" s="134" t="str">
        <f t="shared" ca="1" si="102"/>
        <v/>
      </c>
      <c r="J924" s="133" t="str">
        <f t="shared" ca="1" si="103"/>
        <v/>
      </c>
      <c r="K924" s="135" t="str">
        <f t="shared" ca="1" si="104"/>
        <v/>
      </c>
      <c r="L924" s="10"/>
      <c r="M924" s="9"/>
      <c r="N924" s="9"/>
      <c r="O924" s="9"/>
    </row>
    <row r="925" spans="2:15" x14ac:dyDescent="0.3">
      <c r="B925" s="9"/>
      <c r="C925" s="10"/>
      <c r="D925" s="130" t="str">
        <f t="shared" ca="1" si="99"/>
        <v/>
      </c>
      <c r="E925" s="13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132" t="str">
        <f t="shared" ca="1" si="105"/>
        <v/>
      </c>
      <c r="G925" s="132" t="str">
        <f t="shared" ca="1" si="100"/>
        <v/>
      </c>
      <c r="H925" s="133" t="str">
        <f t="shared" ca="1" si="101"/>
        <v/>
      </c>
      <c r="I925" s="134" t="str">
        <f t="shared" ca="1" si="102"/>
        <v/>
      </c>
      <c r="J925" s="133" t="str">
        <f t="shared" ca="1" si="103"/>
        <v/>
      </c>
      <c r="K925" s="135" t="str">
        <f t="shared" ca="1" si="104"/>
        <v/>
      </c>
      <c r="L925" s="10"/>
      <c r="M925" s="9"/>
      <c r="N925" s="9"/>
      <c r="O925" s="9"/>
    </row>
    <row r="926" spans="2:15" x14ac:dyDescent="0.3">
      <c r="B926" s="9"/>
      <c r="C926" s="10"/>
      <c r="D926" s="130" t="str">
        <f t="shared" ca="1" si="99"/>
        <v/>
      </c>
      <c r="E926" s="13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132" t="str">
        <f t="shared" ca="1" si="105"/>
        <v/>
      </c>
      <c r="G926" s="132" t="str">
        <f t="shared" ca="1" si="100"/>
        <v/>
      </c>
      <c r="H926" s="133" t="str">
        <f t="shared" ca="1" si="101"/>
        <v/>
      </c>
      <c r="I926" s="134" t="str">
        <f t="shared" ca="1" si="102"/>
        <v/>
      </c>
      <c r="J926" s="133" t="str">
        <f t="shared" ca="1" si="103"/>
        <v/>
      </c>
      <c r="K926" s="135" t="str">
        <f t="shared" ca="1" si="104"/>
        <v/>
      </c>
      <c r="L926" s="10"/>
      <c r="M926" s="9"/>
      <c r="N926" s="9"/>
      <c r="O926" s="9"/>
    </row>
    <row r="927" spans="2:15" x14ac:dyDescent="0.3">
      <c r="B927" s="9"/>
      <c r="C927" s="10"/>
      <c r="D927" s="130" t="str">
        <f t="shared" ca="1" si="99"/>
        <v/>
      </c>
      <c r="E927" s="13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132" t="str">
        <f t="shared" ca="1" si="105"/>
        <v/>
      </c>
      <c r="G927" s="132" t="str">
        <f t="shared" ca="1" si="100"/>
        <v/>
      </c>
      <c r="H927" s="133" t="str">
        <f t="shared" ca="1" si="101"/>
        <v/>
      </c>
      <c r="I927" s="134" t="str">
        <f t="shared" ca="1" si="102"/>
        <v/>
      </c>
      <c r="J927" s="133" t="str">
        <f t="shared" ca="1" si="103"/>
        <v/>
      </c>
      <c r="K927" s="135" t="str">
        <f t="shared" ca="1" si="104"/>
        <v/>
      </c>
      <c r="L927" s="10"/>
      <c r="M927" s="9"/>
      <c r="N927" s="9"/>
      <c r="O927" s="9"/>
    </row>
    <row r="928" spans="2:15" x14ac:dyDescent="0.3">
      <c r="B928" s="9"/>
      <c r="C928" s="10"/>
      <c r="D928" s="130" t="str">
        <f t="shared" ca="1" si="99"/>
        <v/>
      </c>
      <c r="E928" s="13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132" t="str">
        <f t="shared" ca="1" si="105"/>
        <v/>
      </c>
      <c r="G928" s="132" t="str">
        <f t="shared" ca="1" si="100"/>
        <v/>
      </c>
      <c r="H928" s="133" t="str">
        <f t="shared" ca="1" si="101"/>
        <v/>
      </c>
      <c r="I928" s="134" t="str">
        <f t="shared" ca="1" si="102"/>
        <v/>
      </c>
      <c r="J928" s="133" t="str">
        <f t="shared" ca="1" si="103"/>
        <v/>
      </c>
      <c r="K928" s="135" t="str">
        <f t="shared" ca="1" si="104"/>
        <v/>
      </c>
      <c r="L928" s="10"/>
      <c r="M928" s="9"/>
      <c r="N928" s="9"/>
      <c r="O928" s="9"/>
    </row>
    <row r="929" spans="2:15" x14ac:dyDescent="0.3">
      <c r="B929" s="9"/>
      <c r="C929" s="10"/>
      <c r="D929" s="130" t="str">
        <f t="shared" ca="1" si="99"/>
        <v/>
      </c>
      <c r="E929" s="13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132" t="str">
        <f t="shared" ca="1" si="105"/>
        <v/>
      </c>
      <c r="G929" s="132" t="str">
        <f t="shared" ca="1" si="100"/>
        <v/>
      </c>
      <c r="H929" s="133" t="str">
        <f t="shared" ca="1" si="101"/>
        <v/>
      </c>
      <c r="I929" s="134" t="str">
        <f t="shared" ca="1" si="102"/>
        <v/>
      </c>
      <c r="J929" s="133" t="str">
        <f t="shared" ca="1" si="103"/>
        <v/>
      </c>
      <c r="K929" s="135" t="str">
        <f t="shared" ca="1" si="104"/>
        <v/>
      </c>
      <c r="L929" s="10"/>
      <c r="M929" s="9"/>
      <c r="N929" s="9"/>
      <c r="O929" s="9"/>
    </row>
    <row r="930" spans="2:15" x14ac:dyDescent="0.3">
      <c r="B930" s="9"/>
      <c r="C930" s="10"/>
      <c r="D930" s="130" t="str">
        <f t="shared" ca="1" si="99"/>
        <v/>
      </c>
      <c r="E930" s="13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132" t="str">
        <f t="shared" ca="1" si="105"/>
        <v/>
      </c>
      <c r="G930" s="132" t="str">
        <f t="shared" ca="1" si="100"/>
        <v/>
      </c>
      <c r="H930" s="133" t="str">
        <f t="shared" ca="1" si="101"/>
        <v/>
      </c>
      <c r="I930" s="134" t="str">
        <f t="shared" ca="1" si="102"/>
        <v/>
      </c>
      <c r="J930" s="133" t="str">
        <f t="shared" ca="1" si="103"/>
        <v/>
      </c>
      <c r="K930" s="135" t="str">
        <f t="shared" ca="1" si="104"/>
        <v/>
      </c>
      <c r="L930" s="10"/>
      <c r="M930" s="9"/>
      <c r="N930" s="9"/>
      <c r="O930" s="9"/>
    </row>
    <row r="931" spans="2:15" x14ac:dyDescent="0.3">
      <c r="B931" s="9"/>
      <c r="C931" s="10"/>
      <c r="D931" s="130" t="str">
        <f t="shared" ca="1" si="99"/>
        <v/>
      </c>
      <c r="E931" s="13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132" t="str">
        <f t="shared" ca="1" si="105"/>
        <v/>
      </c>
      <c r="G931" s="132" t="str">
        <f t="shared" ca="1" si="100"/>
        <v/>
      </c>
      <c r="H931" s="133" t="str">
        <f t="shared" ca="1" si="101"/>
        <v/>
      </c>
      <c r="I931" s="134" t="str">
        <f t="shared" ca="1" si="102"/>
        <v/>
      </c>
      <c r="J931" s="133" t="str">
        <f t="shared" ca="1" si="103"/>
        <v/>
      </c>
      <c r="K931" s="135" t="str">
        <f t="shared" ca="1" si="104"/>
        <v/>
      </c>
      <c r="L931" s="10"/>
      <c r="M931" s="9"/>
      <c r="N931" s="9"/>
      <c r="O931" s="9"/>
    </row>
    <row r="932" spans="2:15" x14ac:dyDescent="0.3">
      <c r="B932" s="9"/>
      <c r="C932" s="10"/>
      <c r="D932" s="130" t="str">
        <f t="shared" ca="1" si="99"/>
        <v/>
      </c>
      <c r="E932" s="13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132" t="str">
        <f t="shared" ca="1" si="105"/>
        <v/>
      </c>
      <c r="G932" s="132" t="str">
        <f t="shared" ca="1" si="100"/>
        <v/>
      </c>
      <c r="H932" s="133" t="str">
        <f t="shared" ca="1" si="101"/>
        <v/>
      </c>
      <c r="I932" s="134" t="str">
        <f t="shared" ca="1" si="102"/>
        <v/>
      </c>
      <c r="J932" s="133" t="str">
        <f t="shared" ca="1" si="103"/>
        <v/>
      </c>
      <c r="K932" s="135" t="str">
        <f t="shared" ca="1" si="104"/>
        <v/>
      </c>
      <c r="L932" s="10"/>
      <c r="M932" s="9"/>
      <c r="N932" s="9"/>
      <c r="O932" s="9"/>
    </row>
    <row r="933" spans="2:15" x14ac:dyDescent="0.3">
      <c r="B933" s="9"/>
      <c r="C933" s="10"/>
      <c r="D933" s="130" t="str">
        <f t="shared" ca="1" si="99"/>
        <v/>
      </c>
      <c r="E933" s="13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132" t="str">
        <f t="shared" ca="1" si="105"/>
        <v/>
      </c>
      <c r="G933" s="132" t="str">
        <f t="shared" ca="1" si="100"/>
        <v/>
      </c>
      <c r="H933" s="133" t="str">
        <f t="shared" ca="1" si="101"/>
        <v/>
      </c>
      <c r="I933" s="134" t="str">
        <f t="shared" ca="1" si="102"/>
        <v/>
      </c>
      <c r="J933" s="133" t="str">
        <f t="shared" ca="1" si="103"/>
        <v/>
      </c>
      <c r="K933" s="135" t="str">
        <f t="shared" ca="1" si="104"/>
        <v/>
      </c>
      <c r="L933" s="10"/>
      <c r="M933" s="9"/>
      <c r="N933" s="9"/>
      <c r="O933" s="9"/>
    </row>
    <row r="934" spans="2:15" x14ac:dyDescent="0.3">
      <c r="B934" s="9"/>
      <c r="C934" s="10"/>
      <c r="D934" s="130" t="str">
        <f t="shared" ca="1" si="99"/>
        <v/>
      </c>
      <c r="E934" s="13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132" t="str">
        <f t="shared" ca="1" si="105"/>
        <v/>
      </c>
      <c r="G934" s="132" t="str">
        <f t="shared" ca="1" si="100"/>
        <v/>
      </c>
      <c r="H934" s="133" t="str">
        <f t="shared" ca="1" si="101"/>
        <v/>
      </c>
      <c r="I934" s="134" t="str">
        <f t="shared" ca="1" si="102"/>
        <v/>
      </c>
      <c r="J934" s="133" t="str">
        <f t="shared" ca="1" si="103"/>
        <v/>
      </c>
      <c r="K934" s="135" t="str">
        <f t="shared" ca="1" si="104"/>
        <v/>
      </c>
      <c r="L934" s="10"/>
      <c r="M934" s="9"/>
      <c r="N934" s="9"/>
      <c r="O934" s="9"/>
    </row>
    <row r="935" spans="2:15" x14ac:dyDescent="0.3">
      <c r="B935" s="9"/>
      <c r="C935" s="10"/>
      <c r="D935" s="130" t="str">
        <f t="shared" ca="1" si="99"/>
        <v/>
      </c>
      <c r="E935" s="13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132" t="str">
        <f t="shared" ca="1" si="105"/>
        <v/>
      </c>
      <c r="G935" s="132" t="str">
        <f t="shared" ca="1" si="100"/>
        <v/>
      </c>
      <c r="H935" s="133" t="str">
        <f t="shared" ca="1" si="101"/>
        <v/>
      </c>
      <c r="I935" s="134" t="str">
        <f t="shared" ca="1" si="102"/>
        <v/>
      </c>
      <c r="J935" s="133" t="str">
        <f t="shared" ca="1" si="103"/>
        <v/>
      </c>
      <c r="K935" s="135" t="str">
        <f t="shared" ca="1" si="104"/>
        <v/>
      </c>
      <c r="L935" s="10"/>
      <c r="M935" s="9"/>
      <c r="N935" s="9"/>
      <c r="O935" s="9"/>
    </row>
    <row r="936" spans="2:15" x14ac:dyDescent="0.3">
      <c r="B936" s="9"/>
      <c r="C936" s="10"/>
      <c r="D936" s="130" t="str">
        <f t="shared" ca="1" si="99"/>
        <v/>
      </c>
      <c r="E936" s="13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132" t="str">
        <f t="shared" ca="1" si="105"/>
        <v/>
      </c>
      <c r="G936" s="132" t="str">
        <f t="shared" ca="1" si="100"/>
        <v/>
      </c>
      <c r="H936" s="133" t="str">
        <f t="shared" ca="1" si="101"/>
        <v/>
      </c>
      <c r="I936" s="134" t="str">
        <f t="shared" ca="1" si="102"/>
        <v/>
      </c>
      <c r="J936" s="133" t="str">
        <f t="shared" ca="1" si="103"/>
        <v/>
      </c>
      <c r="K936" s="135" t="str">
        <f t="shared" ca="1" si="104"/>
        <v/>
      </c>
      <c r="L936" s="10"/>
      <c r="M936" s="9"/>
      <c r="N936" s="9"/>
      <c r="O936" s="9"/>
    </row>
    <row r="937" spans="2:15" x14ac:dyDescent="0.3">
      <c r="B937" s="9"/>
      <c r="C937" s="10"/>
      <c r="D937" s="130" t="str">
        <f t="shared" ca="1" si="99"/>
        <v/>
      </c>
      <c r="E937" s="13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132" t="str">
        <f t="shared" ca="1" si="105"/>
        <v/>
      </c>
      <c r="G937" s="132" t="str">
        <f t="shared" ca="1" si="100"/>
        <v/>
      </c>
      <c r="H937" s="133" t="str">
        <f t="shared" ca="1" si="101"/>
        <v/>
      </c>
      <c r="I937" s="134" t="str">
        <f t="shared" ca="1" si="102"/>
        <v/>
      </c>
      <c r="J937" s="133" t="str">
        <f t="shared" ca="1" si="103"/>
        <v/>
      </c>
      <c r="K937" s="135" t="str">
        <f t="shared" ca="1" si="104"/>
        <v/>
      </c>
      <c r="L937" s="10"/>
      <c r="M937" s="9"/>
      <c r="N937" s="9"/>
      <c r="O937" s="9"/>
    </row>
    <row r="938" spans="2:15" x14ac:dyDescent="0.3">
      <c r="B938" s="9"/>
      <c r="C938" s="10"/>
      <c r="D938" s="130" t="str">
        <f t="shared" ca="1" si="99"/>
        <v/>
      </c>
      <c r="E938" s="13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132" t="str">
        <f t="shared" ca="1" si="105"/>
        <v/>
      </c>
      <c r="G938" s="132" t="str">
        <f t="shared" ca="1" si="100"/>
        <v/>
      </c>
      <c r="H938" s="133" t="str">
        <f t="shared" ca="1" si="101"/>
        <v/>
      </c>
      <c r="I938" s="134" t="str">
        <f t="shared" ca="1" si="102"/>
        <v/>
      </c>
      <c r="J938" s="133" t="str">
        <f t="shared" ca="1" si="103"/>
        <v/>
      </c>
      <c r="K938" s="135" t="str">
        <f t="shared" ca="1" si="104"/>
        <v/>
      </c>
      <c r="L938" s="10"/>
      <c r="M938" s="9"/>
      <c r="N938" s="9"/>
      <c r="O938" s="9"/>
    </row>
    <row r="939" spans="2:15" x14ac:dyDescent="0.3">
      <c r="B939" s="9"/>
      <c r="C939" s="10"/>
      <c r="D939" s="130" t="str">
        <f t="shared" ca="1" si="99"/>
        <v/>
      </c>
      <c r="E939" s="13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132" t="str">
        <f t="shared" ca="1" si="105"/>
        <v/>
      </c>
      <c r="G939" s="132" t="str">
        <f t="shared" ca="1" si="100"/>
        <v/>
      </c>
      <c r="H939" s="133" t="str">
        <f t="shared" ca="1" si="101"/>
        <v/>
      </c>
      <c r="I939" s="134" t="str">
        <f t="shared" ca="1" si="102"/>
        <v/>
      </c>
      <c r="J939" s="133" t="str">
        <f t="shared" ca="1" si="103"/>
        <v/>
      </c>
      <c r="K939" s="135" t="str">
        <f t="shared" ca="1" si="104"/>
        <v/>
      </c>
      <c r="L939" s="10"/>
      <c r="M939" s="9"/>
      <c r="N939" s="9"/>
      <c r="O939" s="9"/>
    </row>
    <row r="940" spans="2:15" x14ac:dyDescent="0.3">
      <c r="B940" s="9"/>
      <c r="C940" s="10"/>
      <c r="D940" s="130" t="str">
        <f t="shared" ca="1" si="99"/>
        <v/>
      </c>
      <c r="E940" s="13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132" t="str">
        <f t="shared" ca="1" si="105"/>
        <v/>
      </c>
      <c r="G940" s="132" t="str">
        <f t="shared" ca="1" si="100"/>
        <v/>
      </c>
      <c r="H940" s="133" t="str">
        <f t="shared" ca="1" si="101"/>
        <v/>
      </c>
      <c r="I940" s="134" t="str">
        <f t="shared" ca="1" si="102"/>
        <v/>
      </c>
      <c r="J940" s="133" t="str">
        <f t="shared" ca="1" si="103"/>
        <v/>
      </c>
      <c r="K940" s="135" t="str">
        <f t="shared" ca="1" si="104"/>
        <v/>
      </c>
      <c r="L940" s="10"/>
      <c r="M940" s="9"/>
      <c r="N940" s="9"/>
      <c r="O940" s="9"/>
    </row>
    <row r="941" spans="2:15" x14ac:dyDescent="0.3">
      <c r="B941" s="9"/>
      <c r="C941" s="10"/>
      <c r="D941" s="130" t="str">
        <f t="shared" ca="1" si="99"/>
        <v/>
      </c>
      <c r="E941" s="13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132" t="str">
        <f t="shared" ca="1" si="105"/>
        <v/>
      </c>
      <c r="G941" s="132" t="str">
        <f t="shared" ca="1" si="100"/>
        <v/>
      </c>
      <c r="H941" s="133" t="str">
        <f t="shared" ca="1" si="101"/>
        <v/>
      </c>
      <c r="I941" s="134" t="str">
        <f t="shared" ca="1" si="102"/>
        <v/>
      </c>
      <c r="J941" s="133" t="str">
        <f t="shared" ca="1" si="103"/>
        <v/>
      </c>
      <c r="K941" s="135" t="str">
        <f t="shared" ca="1" si="104"/>
        <v/>
      </c>
      <c r="L941" s="10"/>
      <c r="M941" s="9"/>
      <c r="N941" s="9"/>
      <c r="O941" s="9"/>
    </row>
    <row r="942" spans="2:15" x14ac:dyDescent="0.3">
      <c r="B942" s="9"/>
      <c r="C942" s="10"/>
      <c r="D942" s="130" t="str">
        <f t="shared" ca="1" si="99"/>
        <v/>
      </c>
      <c r="E942" s="13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132" t="str">
        <f t="shared" ca="1" si="105"/>
        <v/>
      </c>
      <c r="G942" s="132" t="str">
        <f t="shared" ca="1" si="100"/>
        <v/>
      </c>
      <c r="H942" s="133" t="str">
        <f t="shared" ca="1" si="101"/>
        <v/>
      </c>
      <c r="I942" s="134" t="str">
        <f t="shared" ca="1" si="102"/>
        <v/>
      </c>
      <c r="J942" s="133" t="str">
        <f t="shared" ca="1" si="103"/>
        <v/>
      </c>
      <c r="K942" s="135" t="str">
        <f t="shared" ca="1" si="104"/>
        <v/>
      </c>
      <c r="L942" s="10"/>
      <c r="M942" s="9"/>
      <c r="N942" s="9"/>
      <c r="O942" s="9"/>
    </row>
    <row r="943" spans="2:15" x14ac:dyDescent="0.3">
      <c r="B943" s="9"/>
      <c r="C943" s="10"/>
      <c r="D943" s="130" t="str">
        <f t="shared" ca="1" si="99"/>
        <v/>
      </c>
      <c r="E943" s="13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132" t="str">
        <f t="shared" ca="1" si="105"/>
        <v/>
      </c>
      <c r="G943" s="132" t="str">
        <f t="shared" ca="1" si="100"/>
        <v/>
      </c>
      <c r="H943" s="133" t="str">
        <f t="shared" ca="1" si="101"/>
        <v/>
      </c>
      <c r="I943" s="134" t="str">
        <f t="shared" ca="1" si="102"/>
        <v/>
      </c>
      <c r="J943" s="133" t="str">
        <f t="shared" ca="1" si="103"/>
        <v/>
      </c>
      <c r="K943" s="135" t="str">
        <f t="shared" ca="1" si="104"/>
        <v/>
      </c>
      <c r="L943" s="10"/>
      <c r="M943" s="9"/>
      <c r="N943" s="9"/>
      <c r="O943" s="9"/>
    </row>
    <row r="944" spans="2:15" x14ac:dyDescent="0.3">
      <c r="B944" s="9"/>
      <c r="C944" s="10"/>
      <c r="D944" s="130" t="str">
        <f t="shared" ca="1" si="99"/>
        <v/>
      </c>
      <c r="E944" s="13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132" t="str">
        <f t="shared" ca="1" si="105"/>
        <v/>
      </c>
      <c r="G944" s="132" t="str">
        <f t="shared" ca="1" si="100"/>
        <v/>
      </c>
      <c r="H944" s="133" t="str">
        <f t="shared" ca="1" si="101"/>
        <v/>
      </c>
      <c r="I944" s="134" t="str">
        <f t="shared" ca="1" si="102"/>
        <v/>
      </c>
      <c r="J944" s="133" t="str">
        <f t="shared" ca="1" si="103"/>
        <v/>
      </c>
      <c r="K944" s="135" t="str">
        <f t="shared" ca="1" si="104"/>
        <v/>
      </c>
      <c r="L944" s="10"/>
      <c r="M944" s="9"/>
      <c r="N944" s="9"/>
      <c r="O944" s="9"/>
    </row>
    <row r="945" spans="2:15" x14ac:dyDescent="0.3">
      <c r="B945" s="9"/>
      <c r="C945" s="10"/>
      <c r="D945" s="130" t="str">
        <f t="shared" ca="1" si="99"/>
        <v/>
      </c>
      <c r="E945" s="13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132" t="str">
        <f t="shared" ca="1" si="105"/>
        <v/>
      </c>
      <c r="G945" s="132" t="str">
        <f t="shared" ca="1" si="100"/>
        <v/>
      </c>
      <c r="H945" s="133" t="str">
        <f t="shared" ca="1" si="101"/>
        <v/>
      </c>
      <c r="I945" s="134" t="str">
        <f t="shared" ca="1" si="102"/>
        <v/>
      </c>
      <c r="J945" s="133" t="str">
        <f t="shared" ca="1" si="103"/>
        <v/>
      </c>
      <c r="K945" s="135" t="str">
        <f t="shared" ca="1" si="104"/>
        <v/>
      </c>
      <c r="L945" s="10"/>
      <c r="M945" s="9"/>
      <c r="N945" s="9"/>
      <c r="O945" s="9"/>
    </row>
    <row r="946" spans="2:15" x14ac:dyDescent="0.3">
      <c r="B946" s="9"/>
      <c r="C946" s="10"/>
      <c r="D946" s="130" t="str">
        <f t="shared" ca="1" si="99"/>
        <v/>
      </c>
      <c r="E946" s="13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132" t="str">
        <f t="shared" ca="1" si="105"/>
        <v/>
      </c>
      <c r="G946" s="132" t="str">
        <f t="shared" ca="1" si="100"/>
        <v/>
      </c>
      <c r="H946" s="133" t="str">
        <f t="shared" ca="1" si="101"/>
        <v/>
      </c>
      <c r="I946" s="134" t="str">
        <f t="shared" ca="1" si="102"/>
        <v/>
      </c>
      <c r="J946" s="133" t="str">
        <f t="shared" ca="1" si="103"/>
        <v/>
      </c>
      <c r="K946" s="135" t="str">
        <f t="shared" ca="1" si="104"/>
        <v/>
      </c>
      <c r="L946" s="10"/>
      <c r="M946" s="9"/>
      <c r="N946" s="9"/>
      <c r="O946" s="9"/>
    </row>
    <row r="947" spans="2:15" x14ac:dyDescent="0.3">
      <c r="B947" s="9"/>
      <c r="C947" s="10"/>
      <c r="D947" s="130" t="str">
        <f t="shared" ca="1" si="99"/>
        <v/>
      </c>
      <c r="E947" s="13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132" t="str">
        <f t="shared" ca="1" si="105"/>
        <v/>
      </c>
      <c r="G947" s="132" t="str">
        <f t="shared" ca="1" si="100"/>
        <v/>
      </c>
      <c r="H947" s="133" t="str">
        <f t="shared" ca="1" si="101"/>
        <v/>
      </c>
      <c r="I947" s="134" t="str">
        <f t="shared" ca="1" si="102"/>
        <v/>
      </c>
      <c r="J947" s="133" t="str">
        <f t="shared" ca="1" si="103"/>
        <v/>
      </c>
      <c r="K947" s="135" t="str">
        <f t="shared" ca="1" si="104"/>
        <v/>
      </c>
      <c r="L947" s="10"/>
      <c r="M947" s="9"/>
      <c r="N947" s="9"/>
      <c r="O947" s="9"/>
    </row>
    <row r="948" spans="2:15" x14ac:dyDescent="0.3">
      <c r="B948" s="9"/>
      <c r="C948" s="10"/>
      <c r="D948" s="130" t="str">
        <f t="shared" ca="1" si="99"/>
        <v/>
      </c>
      <c r="E948" s="13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132" t="str">
        <f t="shared" ca="1" si="105"/>
        <v/>
      </c>
      <c r="G948" s="132" t="str">
        <f t="shared" ca="1" si="100"/>
        <v/>
      </c>
      <c r="H948" s="133" t="str">
        <f t="shared" ca="1" si="101"/>
        <v/>
      </c>
      <c r="I948" s="134" t="str">
        <f t="shared" ca="1" si="102"/>
        <v/>
      </c>
      <c r="J948" s="133" t="str">
        <f t="shared" ca="1" si="103"/>
        <v/>
      </c>
      <c r="K948" s="135" t="str">
        <f t="shared" ca="1" si="104"/>
        <v/>
      </c>
      <c r="L948" s="10"/>
      <c r="M948" s="9"/>
      <c r="N948" s="9"/>
      <c r="O948" s="9"/>
    </row>
    <row r="949" spans="2:15" x14ac:dyDescent="0.3">
      <c r="B949" s="9"/>
      <c r="C949" s="10"/>
      <c r="D949" s="130" t="str">
        <f t="shared" ca="1" si="99"/>
        <v/>
      </c>
      <c r="E949" s="13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132" t="str">
        <f t="shared" ca="1" si="105"/>
        <v/>
      </c>
      <c r="G949" s="132" t="str">
        <f t="shared" ca="1" si="100"/>
        <v/>
      </c>
      <c r="H949" s="133" t="str">
        <f t="shared" ca="1" si="101"/>
        <v/>
      </c>
      <c r="I949" s="134" t="str">
        <f t="shared" ca="1" si="102"/>
        <v/>
      </c>
      <c r="J949" s="133" t="str">
        <f t="shared" ca="1" si="103"/>
        <v/>
      </c>
      <c r="K949" s="135" t="str">
        <f t="shared" ca="1" si="104"/>
        <v/>
      </c>
      <c r="L949" s="10"/>
      <c r="M949" s="9"/>
      <c r="N949" s="9"/>
      <c r="O949" s="9"/>
    </row>
    <row r="950" spans="2:15" x14ac:dyDescent="0.3">
      <c r="B950" s="9"/>
      <c r="C950" s="10"/>
      <c r="D950" s="130" t="str">
        <f t="shared" ca="1" si="99"/>
        <v/>
      </c>
      <c r="E950" s="13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132" t="str">
        <f t="shared" ca="1" si="105"/>
        <v/>
      </c>
      <c r="G950" s="132" t="str">
        <f t="shared" ca="1" si="100"/>
        <v/>
      </c>
      <c r="H950" s="133" t="str">
        <f t="shared" ca="1" si="101"/>
        <v/>
      </c>
      <c r="I950" s="134" t="str">
        <f t="shared" ca="1" si="102"/>
        <v/>
      </c>
      <c r="J950" s="133" t="str">
        <f t="shared" ca="1" si="103"/>
        <v/>
      </c>
      <c r="K950" s="135" t="str">
        <f t="shared" ca="1" si="104"/>
        <v/>
      </c>
      <c r="L950" s="10"/>
      <c r="M950" s="9"/>
      <c r="N950" s="9"/>
      <c r="O950" s="9"/>
    </row>
    <row r="951" spans="2:15" x14ac:dyDescent="0.3">
      <c r="B951" s="9"/>
      <c r="C951" s="10"/>
      <c r="D951" s="130" t="str">
        <f t="shared" ca="1" si="99"/>
        <v/>
      </c>
      <c r="E951" s="13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132" t="str">
        <f t="shared" ca="1" si="105"/>
        <v/>
      </c>
      <c r="G951" s="132" t="str">
        <f t="shared" ca="1" si="100"/>
        <v/>
      </c>
      <c r="H951" s="133" t="str">
        <f t="shared" ca="1" si="101"/>
        <v/>
      </c>
      <c r="I951" s="134" t="str">
        <f t="shared" ca="1" si="102"/>
        <v/>
      </c>
      <c r="J951" s="133" t="str">
        <f t="shared" ca="1" si="103"/>
        <v/>
      </c>
      <c r="K951" s="135" t="str">
        <f t="shared" ca="1" si="104"/>
        <v/>
      </c>
      <c r="L951" s="10"/>
      <c r="M951" s="9"/>
      <c r="N951" s="9"/>
      <c r="O951" s="9"/>
    </row>
    <row r="952" spans="2:15" x14ac:dyDescent="0.3">
      <c r="B952" s="9"/>
      <c r="C952" s="10"/>
      <c r="D952" s="130" t="str">
        <f t="shared" ca="1" si="99"/>
        <v/>
      </c>
      <c r="E952" s="13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132" t="str">
        <f t="shared" ca="1" si="105"/>
        <v/>
      </c>
      <c r="G952" s="132" t="str">
        <f t="shared" ca="1" si="100"/>
        <v/>
      </c>
      <c r="H952" s="133" t="str">
        <f t="shared" ca="1" si="101"/>
        <v/>
      </c>
      <c r="I952" s="134" t="str">
        <f t="shared" ca="1" si="102"/>
        <v/>
      </c>
      <c r="J952" s="133" t="str">
        <f t="shared" ca="1" si="103"/>
        <v/>
      </c>
      <c r="K952" s="135" t="str">
        <f t="shared" ca="1" si="104"/>
        <v/>
      </c>
      <c r="L952" s="10"/>
      <c r="M952" s="9"/>
      <c r="N952" s="9"/>
      <c r="O952" s="9"/>
    </row>
    <row r="953" spans="2:15" x14ac:dyDescent="0.3">
      <c r="B953" s="9"/>
      <c r="C953" s="10"/>
      <c r="D953" s="130" t="str">
        <f t="shared" ca="1" si="99"/>
        <v/>
      </c>
      <c r="E953" s="13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132" t="str">
        <f t="shared" ca="1" si="105"/>
        <v/>
      </c>
      <c r="G953" s="132" t="str">
        <f t="shared" ca="1" si="100"/>
        <v/>
      </c>
      <c r="H953" s="133" t="str">
        <f t="shared" ca="1" si="101"/>
        <v/>
      </c>
      <c r="I953" s="134" t="str">
        <f t="shared" ca="1" si="102"/>
        <v/>
      </c>
      <c r="J953" s="133" t="str">
        <f t="shared" ca="1" si="103"/>
        <v/>
      </c>
      <c r="K953" s="135" t="str">
        <f t="shared" ca="1" si="104"/>
        <v/>
      </c>
      <c r="L953" s="10"/>
      <c r="M953" s="9"/>
      <c r="N953" s="9"/>
      <c r="O953" s="9"/>
    </row>
    <row r="954" spans="2:15" x14ac:dyDescent="0.3">
      <c r="B954" s="9"/>
      <c r="C954" s="10"/>
      <c r="D954" s="130" t="str">
        <f t="shared" ca="1" si="99"/>
        <v/>
      </c>
      <c r="E954" s="13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132" t="str">
        <f t="shared" ca="1" si="105"/>
        <v/>
      </c>
      <c r="G954" s="132" t="str">
        <f t="shared" ca="1" si="100"/>
        <v/>
      </c>
      <c r="H954" s="133" t="str">
        <f t="shared" ca="1" si="101"/>
        <v/>
      </c>
      <c r="I954" s="134" t="str">
        <f t="shared" ca="1" si="102"/>
        <v/>
      </c>
      <c r="J954" s="133" t="str">
        <f t="shared" ca="1" si="103"/>
        <v/>
      </c>
      <c r="K954" s="135" t="str">
        <f t="shared" ca="1" si="104"/>
        <v/>
      </c>
      <c r="L954" s="10"/>
      <c r="M954" s="9"/>
      <c r="N954" s="9"/>
      <c r="O954" s="9"/>
    </row>
    <row r="955" spans="2:15" x14ac:dyDescent="0.3">
      <c r="B955" s="9"/>
      <c r="C955" s="10"/>
      <c r="D955" s="130" t="str">
        <f t="shared" ca="1" si="99"/>
        <v/>
      </c>
      <c r="E955" s="13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132" t="str">
        <f t="shared" ca="1" si="105"/>
        <v/>
      </c>
      <c r="G955" s="132" t="str">
        <f t="shared" ca="1" si="100"/>
        <v/>
      </c>
      <c r="H955" s="133" t="str">
        <f t="shared" ca="1" si="101"/>
        <v/>
      </c>
      <c r="I955" s="134" t="str">
        <f t="shared" ca="1" si="102"/>
        <v/>
      </c>
      <c r="J955" s="133" t="str">
        <f t="shared" ca="1" si="103"/>
        <v/>
      </c>
      <c r="K955" s="135" t="str">
        <f t="shared" ca="1" si="104"/>
        <v/>
      </c>
      <c r="L955" s="10"/>
      <c r="M955" s="9"/>
      <c r="N955" s="9"/>
      <c r="O955" s="9"/>
    </row>
    <row r="956" spans="2:15" x14ac:dyDescent="0.3">
      <c r="B956" s="9"/>
      <c r="C956" s="10"/>
      <c r="D956" s="130" t="str">
        <f t="shared" ca="1" si="99"/>
        <v/>
      </c>
      <c r="E956" s="13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132" t="str">
        <f t="shared" ca="1" si="105"/>
        <v/>
      </c>
      <c r="G956" s="132" t="str">
        <f t="shared" ca="1" si="100"/>
        <v/>
      </c>
      <c r="H956" s="133" t="str">
        <f t="shared" ca="1" si="101"/>
        <v/>
      </c>
      <c r="I956" s="134" t="str">
        <f t="shared" ca="1" si="102"/>
        <v/>
      </c>
      <c r="J956" s="133" t="str">
        <f t="shared" ca="1" si="103"/>
        <v/>
      </c>
      <c r="K956" s="135" t="str">
        <f t="shared" ca="1" si="104"/>
        <v/>
      </c>
      <c r="L956" s="10"/>
      <c r="M956" s="9"/>
      <c r="N956" s="9"/>
      <c r="O956" s="9"/>
    </row>
    <row r="957" spans="2:15" x14ac:dyDescent="0.3">
      <c r="B957" s="9"/>
      <c r="C957" s="10"/>
      <c r="D957" s="130" t="str">
        <f t="shared" ca="1" si="99"/>
        <v/>
      </c>
      <c r="E957" s="13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132" t="str">
        <f t="shared" ca="1" si="105"/>
        <v/>
      </c>
      <c r="G957" s="132" t="str">
        <f t="shared" ca="1" si="100"/>
        <v/>
      </c>
      <c r="H957" s="133" t="str">
        <f t="shared" ca="1" si="101"/>
        <v/>
      </c>
      <c r="I957" s="134" t="str">
        <f t="shared" ca="1" si="102"/>
        <v/>
      </c>
      <c r="J957" s="133" t="str">
        <f t="shared" ca="1" si="103"/>
        <v/>
      </c>
      <c r="K957" s="135" t="str">
        <f t="shared" ca="1" si="104"/>
        <v/>
      </c>
      <c r="L957" s="10"/>
      <c r="M957" s="9"/>
      <c r="N957" s="9"/>
      <c r="O957" s="9"/>
    </row>
    <row r="958" spans="2:15" x14ac:dyDescent="0.3">
      <c r="B958" s="9"/>
      <c r="C958" s="10"/>
      <c r="D958" s="130" t="str">
        <f t="shared" ca="1" si="99"/>
        <v/>
      </c>
      <c r="E958" s="13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132" t="str">
        <f t="shared" ca="1" si="105"/>
        <v/>
      </c>
      <c r="G958" s="132" t="str">
        <f t="shared" ca="1" si="100"/>
        <v/>
      </c>
      <c r="H958" s="133" t="str">
        <f t="shared" ca="1" si="101"/>
        <v/>
      </c>
      <c r="I958" s="134" t="str">
        <f t="shared" ca="1" si="102"/>
        <v/>
      </c>
      <c r="J958" s="133" t="str">
        <f t="shared" ca="1" si="103"/>
        <v/>
      </c>
      <c r="K958" s="135" t="str">
        <f t="shared" ca="1" si="104"/>
        <v/>
      </c>
      <c r="L958" s="10"/>
      <c r="M958" s="9"/>
      <c r="N958" s="9"/>
      <c r="O958" s="9"/>
    </row>
    <row r="959" spans="2:15" x14ac:dyDescent="0.3">
      <c r="B959" s="9"/>
      <c r="C959" s="10"/>
      <c r="D959" s="130" t="str">
        <f t="shared" ca="1" si="99"/>
        <v/>
      </c>
      <c r="E959" s="13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132" t="str">
        <f t="shared" ca="1" si="105"/>
        <v/>
      </c>
      <c r="G959" s="132" t="str">
        <f t="shared" ca="1" si="100"/>
        <v/>
      </c>
      <c r="H959" s="133" t="str">
        <f t="shared" ca="1" si="101"/>
        <v/>
      </c>
      <c r="I959" s="134" t="str">
        <f t="shared" ca="1" si="102"/>
        <v/>
      </c>
      <c r="J959" s="133" t="str">
        <f t="shared" ca="1" si="103"/>
        <v/>
      </c>
      <c r="K959" s="135" t="str">
        <f t="shared" ca="1" si="104"/>
        <v/>
      </c>
      <c r="L959" s="10"/>
      <c r="M959" s="9"/>
      <c r="N959" s="9"/>
      <c r="O959" s="9"/>
    </row>
    <row r="960" spans="2:15" x14ac:dyDescent="0.3">
      <c r="B960" s="9"/>
      <c r="C960" s="10"/>
      <c r="D960" s="130" t="str">
        <f t="shared" ca="1" si="99"/>
        <v/>
      </c>
      <c r="E960" s="13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132" t="str">
        <f t="shared" ca="1" si="105"/>
        <v/>
      </c>
      <c r="G960" s="132" t="str">
        <f t="shared" ca="1" si="100"/>
        <v/>
      </c>
      <c r="H960" s="133" t="str">
        <f t="shared" ca="1" si="101"/>
        <v/>
      </c>
      <c r="I960" s="134" t="str">
        <f t="shared" ca="1" si="102"/>
        <v/>
      </c>
      <c r="J960" s="133" t="str">
        <f t="shared" ca="1" si="103"/>
        <v/>
      </c>
      <c r="K960" s="135" t="str">
        <f t="shared" ca="1" si="104"/>
        <v/>
      </c>
      <c r="L960" s="10"/>
      <c r="M960" s="9"/>
      <c r="N960" s="9"/>
      <c r="O960" s="9"/>
    </row>
    <row r="961" spans="2:15" x14ac:dyDescent="0.3">
      <c r="B961" s="9"/>
      <c r="C961" s="10"/>
      <c r="D961" s="130" t="str">
        <f t="shared" ca="1" si="99"/>
        <v/>
      </c>
      <c r="E961" s="13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132" t="str">
        <f t="shared" ca="1" si="105"/>
        <v/>
      </c>
      <c r="G961" s="132" t="str">
        <f t="shared" ca="1" si="100"/>
        <v/>
      </c>
      <c r="H961" s="133" t="str">
        <f t="shared" ca="1" si="101"/>
        <v/>
      </c>
      <c r="I961" s="134" t="str">
        <f t="shared" ca="1" si="102"/>
        <v/>
      </c>
      <c r="J961" s="133" t="str">
        <f t="shared" ca="1" si="103"/>
        <v/>
      </c>
      <c r="K961" s="135" t="str">
        <f t="shared" ca="1" si="104"/>
        <v/>
      </c>
      <c r="L961" s="10"/>
      <c r="M961" s="9"/>
      <c r="N961" s="9"/>
      <c r="O961" s="9"/>
    </row>
    <row r="962" spans="2:15" x14ac:dyDescent="0.3">
      <c r="B962" s="9"/>
      <c r="C962" s="10"/>
      <c r="D962" s="130" t="str">
        <f t="shared" ca="1" si="99"/>
        <v/>
      </c>
      <c r="E962" s="13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132" t="str">
        <f t="shared" ca="1" si="105"/>
        <v/>
      </c>
      <c r="G962" s="132" t="str">
        <f t="shared" ca="1" si="100"/>
        <v/>
      </c>
      <c r="H962" s="133" t="str">
        <f t="shared" ca="1" si="101"/>
        <v/>
      </c>
      <c r="I962" s="134" t="str">
        <f t="shared" ca="1" si="102"/>
        <v/>
      </c>
      <c r="J962" s="133" t="str">
        <f t="shared" ca="1" si="103"/>
        <v/>
      </c>
      <c r="K962" s="135" t="str">
        <f t="shared" ca="1" si="104"/>
        <v/>
      </c>
      <c r="L962" s="10"/>
      <c r="M962" s="9"/>
      <c r="N962" s="9"/>
      <c r="O962" s="9"/>
    </row>
    <row r="963" spans="2:15" x14ac:dyDescent="0.3">
      <c r="B963" s="9"/>
      <c r="C963" s="10"/>
      <c r="D963" s="130" t="str">
        <f t="shared" ca="1" si="99"/>
        <v/>
      </c>
      <c r="E963" s="13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132" t="str">
        <f t="shared" ca="1" si="105"/>
        <v/>
      </c>
      <c r="G963" s="132" t="str">
        <f t="shared" ca="1" si="100"/>
        <v/>
      </c>
      <c r="H963" s="133" t="str">
        <f t="shared" ca="1" si="101"/>
        <v/>
      </c>
      <c r="I963" s="134" t="str">
        <f t="shared" ca="1" si="102"/>
        <v/>
      </c>
      <c r="J963" s="133" t="str">
        <f t="shared" ca="1" si="103"/>
        <v/>
      </c>
      <c r="K963" s="135" t="str">
        <f t="shared" ca="1" si="104"/>
        <v/>
      </c>
      <c r="L963" s="10"/>
      <c r="M963" s="9"/>
      <c r="N963" s="9"/>
      <c r="O963" s="9"/>
    </row>
    <row r="964" spans="2:15" x14ac:dyDescent="0.3">
      <c r="B964" s="9"/>
      <c r="C964" s="10"/>
      <c r="D964" s="130" t="str">
        <f t="shared" ca="1" si="99"/>
        <v/>
      </c>
      <c r="E964" s="13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132" t="str">
        <f t="shared" ca="1" si="105"/>
        <v/>
      </c>
      <c r="G964" s="132" t="str">
        <f t="shared" ca="1" si="100"/>
        <v/>
      </c>
      <c r="H964" s="133" t="str">
        <f t="shared" ca="1" si="101"/>
        <v/>
      </c>
      <c r="I964" s="134" t="str">
        <f t="shared" ca="1" si="102"/>
        <v/>
      </c>
      <c r="J964" s="133" t="str">
        <f t="shared" ca="1" si="103"/>
        <v/>
      </c>
      <c r="K964" s="135" t="str">
        <f t="shared" ca="1" si="104"/>
        <v/>
      </c>
      <c r="L964" s="10"/>
      <c r="M964" s="9"/>
      <c r="N964" s="9"/>
      <c r="O964" s="9"/>
    </row>
    <row r="965" spans="2:15" x14ac:dyDescent="0.3">
      <c r="B965" s="9"/>
      <c r="C965" s="10"/>
      <c r="D965" s="130" t="str">
        <f t="shared" ca="1" si="99"/>
        <v/>
      </c>
      <c r="E965" s="13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132" t="str">
        <f t="shared" ca="1" si="105"/>
        <v/>
      </c>
      <c r="G965" s="132" t="str">
        <f t="shared" ca="1" si="100"/>
        <v/>
      </c>
      <c r="H965" s="133" t="str">
        <f t="shared" ca="1" si="101"/>
        <v/>
      </c>
      <c r="I965" s="134" t="str">
        <f t="shared" ca="1" si="102"/>
        <v/>
      </c>
      <c r="J965" s="133" t="str">
        <f t="shared" ca="1" si="103"/>
        <v/>
      </c>
      <c r="K965" s="135" t="str">
        <f t="shared" ca="1" si="104"/>
        <v/>
      </c>
      <c r="L965" s="10"/>
      <c r="M965" s="9"/>
      <c r="N965" s="9"/>
      <c r="O965" s="9"/>
    </row>
    <row r="966" spans="2:15" x14ac:dyDescent="0.3">
      <c r="B966" s="9"/>
      <c r="C966" s="10"/>
      <c r="D966" s="130" t="str">
        <f t="shared" ca="1" si="99"/>
        <v/>
      </c>
      <c r="E966" s="13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132" t="str">
        <f t="shared" ca="1" si="105"/>
        <v/>
      </c>
      <c r="G966" s="132" t="str">
        <f t="shared" ca="1" si="100"/>
        <v/>
      </c>
      <c r="H966" s="133" t="str">
        <f t="shared" ca="1" si="101"/>
        <v/>
      </c>
      <c r="I966" s="134" t="str">
        <f t="shared" ca="1" si="102"/>
        <v/>
      </c>
      <c r="J966" s="133" t="str">
        <f t="shared" ca="1" si="103"/>
        <v/>
      </c>
      <c r="K966" s="135" t="str">
        <f t="shared" ca="1" si="104"/>
        <v/>
      </c>
      <c r="L966" s="10"/>
      <c r="M966" s="9"/>
      <c r="N966" s="9"/>
      <c r="O966" s="9"/>
    </row>
    <row r="967" spans="2:15" x14ac:dyDescent="0.3">
      <c r="B967" s="9"/>
      <c r="C967" s="10"/>
      <c r="D967" s="130" t="str">
        <f t="shared" ca="1" si="99"/>
        <v/>
      </c>
      <c r="E967" s="13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132" t="str">
        <f t="shared" ca="1" si="105"/>
        <v/>
      </c>
      <c r="G967" s="132" t="str">
        <f t="shared" ca="1" si="100"/>
        <v/>
      </c>
      <c r="H967" s="133" t="str">
        <f t="shared" ca="1" si="101"/>
        <v/>
      </c>
      <c r="I967" s="134" t="str">
        <f t="shared" ca="1" si="102"/>
        <v/>
      </c>
      <c r="J967" s="133" t="str">
        <f t="shared" ca="1" si="103"/>
        <v/>
      </c>
      <c r="K967" s="135" t="str">
        <f t="shared" ca="1" si="104"/>
        <v/>
      </c>
      <c r="L967" s="10"/>
      <c r="M967" s="9"/>
      <c r="N967" s="9"/>
      <c r="O967" s="9"/>
    </row>
    <row r="968" spans="2:15" x14ac:dyDescent="0.3">
      <c r="B968" s="9"/>
      <c r="C968" s="10"/>
      <c r="D968" s="130" t="str">
        <f t="shared" ca="1" si="99"/>
        <v/>
      </c>
      <c r="E968" s="13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132" t="str">
        <f t="shared" ca="1" si="105"/>
        <v/>
      </c>
      <c r="G968" s="132" t="str">
        <f t="shared" ca="1" si="100"/>
        <v/>
      </c>
      <c r="H968" s="133" t="str">
        <f t="shared" ca="1" si="101"/>
        <v/>
      </c>
      <c r="I968" s="134" t="str">
        <f t="shared" ca="1" si="102"/>
        <v/>
      </c>
      <c r="J968" s="133" t="str">
        <f t="shared" ca="1" si="103"/>
        <v/>
      </c>
      <c r="K968" s="135" t="str">
        <f t="shared" ca="1" si="104"/>
        <v/>
      </c>
      <c r="L968" s="10"/>
      <c r="M968" s="9"/>
      <c r="N968" s="9"/>
      <c r="O968" s="9"/>
    </row>
    <row r="969" spans="2:15" x14ac:dyDescent="0.3">
      <c r="B969" s="9"/>
      <c r="C969" s="10"/>
      <c r="D969" s="130" t="str">
        <f t="shared" ca="1" si="99"/>
        <v/>
      </c>
      <c r="E969" s="13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132" t="str">
        <f t="shared" ca="1" si="105"/>
        <v/>
      </c>
      <c r="G969" s="132" t="str">
        <f t="shared" ca="1" si="100"/>
        <v/>
      </c>
      <c r="H969" s="133" t="str">
        <f t="shared" ca="1" si="101"/>
        <v/>
      </c>
      <c r="I969" s="134" t="str">
        <f t="shared" ca="1" si="102"/>
        <v/>
      </c>
      <c r="J969" s="133" t="str">
        <f t="shared" ca="1" si="103"/>
        <v/>
      </c>
      <c r="K969" s="135" t="str">
        <f t="shared" ca="1" si="104"/>
        <v/>
      </c>
      <c r="L969" s="10"/>
      <c r="M969" s="9"/>
      <c r="N969" s="9"/>
      <c r="O969" s="9"/>
    </row>
    <row r="970" spans="2:15" x14ac:dyDescent="0.3">
      <c r="B970" s="9"/>
      <c r="C970" s="10"/>
      <c r="D970" s="130" t="str">
        <f t="shared" ca="1" si="99"/>
        <v/>
      </c>
      <c r="E970" s="13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132" t="str">
        <f t="shared" ca="1" si="105"/>
        <v/>
      </c>
      <c r="G970" s="132" t="str">
        <f t="shared" ca="1" si="100"/>
        <v/>
      </c>
      <c r="H970" s="133" t="str">
        <f t="shared" ca="1" si="101"/>
        <v/>
      </c>
      <c r="I970" s="134" t="str">
        <f t="shared" ca="1" si="102"/>
        <v/>
      </c>
      <c r="J970" s="133" t="str">
        <f t="shared" ca="1" si="103"/>
        <v/>
      </c>
      <c r="K970" s="135" t="str">
        <f t="shared" ca="1" si="104"/>
        <v/>
      </c>
      <c r="L970" s="10"/>
      <c r="M970" s="9"/>
      <c r="N970" s="9"/>
      <c r="O970" s="9"/>
    </row>
    <row r="971" spans="2:15" x14ac:dyDescent="0.3">
      <c r="B971" s="9"/>
      <c r="C971" s="10"/>
      <c r="D971" s="130" t="str">
        <f t="shared" ca="1" si="99"/>
        <v/>
      </c>
      <c r="E971" s="13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132" t="str">
        <f t="shared" ca="1" si="105"/>
        <v/>
      </c>
      <c r="G971" s="132" t="str">
        <f t="shared" ca="1" si="100"/>
        <v/>
      </c>
      <c r="H971" s="133" t="str">
        <f t="shared" ca="1" si="101"/>
        <v/>
      </c>
      <c r="I971" s="134" t="str">
        <f t="shared" ca="1" si="102"/>
        <v/>
      </c>
      <c r="J971" s="133" t="str">
        <f t="shared" ca="1" si="103"/>
        <v/>
      </c>
      <c r="K971" s="135" t="str">
        <f t="shared" ca="1" si="104"/>
        <v/>
      </c>
      <c r="L971" s="10"/>
      <c r="M971" s="9"/>
      <c r="N971" s="9"/>
      <c r="O971" s="9"/>
    </row>
    <row r="972" spans="2:15" x14ac:dyDescent="0.3">
      <c r="B972" s="9"/>
      <c r="C972" s="10"/>
      <c r="D972" s="130" t="str">
        <f t="shared" ca="1" si="99"/>
        <v/>
      </c>
      <c r="E972" s="13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132" t="str">
        <f t="shared" ca="1" si="105"/>
        <v/>
      </c>
      <c r="G972" s="132" t="str">
        <f t="shared" ca="1" si="100"/>
        <v/>
      </c>
      <c r="H972" s="133" t="str">
        <f t="shared" ca="1" si="101"/>
        <v/>
      </c>
      <c r="I972" s="134" t="str">
        <f t="shared" ca="1" si="102"/>
        <v/>
      </c>
      <c r="J972" s="133" t="str">
        <f t="shared" ca="1" si="103"/>
        <v/>
      </c>
      <c r="K972" s="135" t="str">
        <f t="shared" ca="1" si="104"/>
        <v/>
      </c>
      <c r="L972" s="10"/>
      <c r="M972" s="9"/>
      <c r="N972" s="9"/>
      <c r="O972" s="9"/>
    </row>
    <row r="973" spans="2:15" x14ac:dyDescent="0.3">
      <c r="B973" s="9"/>
      <c r="C973" s="10"/>
      <c r="D973" s="130" t="str">
        <f t="shared" ca="1" si="99"/>
        <v/>
      </c>
      <c r="E973" s="13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132" t="str">
        <f t="shared" ca="1" si="105"/>
        <v/>
      </c>
      <c r="G973" s="132" t="str">
        <f t="shared" ca="1" si="100"/>
        <v/>
      </c>
      <c r="H973" s="133" t="str">
        <f t="shared" ca="1" si="101"/>
        <v/>
      </c>
      <c r="I973" s="134" t="str">
        <f t="shared" ca="1" si="102"/>
        <v/>
      </c>
      <c r="J973" s="133" t="str">
        <f t="shared" ca="1" si="103"/>
        <v/>
      </c>
      <c r="K973" s="135" t="str">
        <f t="shared" ca="1" si="104"/>
        <v/>
      </c>
      <c r="L973" s="10"/>
      <c r="M973" s="9"/>
      <c r="N973" s="9"/>
      <c r="O973" s="9"/>
    </row>
    <row r="974" spans="2:15" x14ac:dyDescent="0.3">
      <c r="B974" s="9"/>
      <c r="C974" s="10"/>
      <c r="D974" s="130" t="str">
        <f t="shared" ca="1" si="99"/>
        <v/>
      </c>
      <c r="E974" s="13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132" t="str">
        <f t="shared" ca="1" si="105"/>
        <v/>
      </c>
      <c r="G974" s="132" t="str">
        <f t="shared" ca="1" si="100"/>
        <v/>
      </c>
      <c r="H974" s="133" t="str">
        <f t="shared" ca="1" si="101"/>
        <v/>
      </c>
      <c r="I974" s="134" t="str">
        <f t="shared" ca="1" si="102"/>
        <v/>
      </c>
      <c r="J974" s="133" t="str">
        <f t="shared" ca="1" si="103"/>
        <v/>
      </c>
      <c r="K974" s="135" t="str">
        <f t="shared" ca="1" si="104"/>
        <v/>
      </c>
      <c r="L974" s="10"/>
      <c r="M974" s="9"/>
      <c r="N974" s="9"/>
      <c r="O974" s="9"/>
    </row>
    <row r="975" spans="2:15" x14ac:dyDescent="0.3">
      <c r="B975" s="9"/>
      <c r="C975" s="10"/>
      <c r="D975" s="130" t="str">
        <f t="shared" ca="1" si="99"/>
        <v/>
      </c>
      <c r="E975" s="13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132" t="str">
        <f t="shared" ca="1" si="105"/>
        <v/>
      </c>
      <c r="G975" s="132" t="str">
        <f t="shared" ca="1" si="100"/>
        <v/>
      </c>
      <c r="H975" s="133" t="str">
        <f t="shared" ca="1" si="101"/>
        <v/>
      </c>
      <c r="I975" s="134" t="str">
        <f t="shared" ca="1" si="102"/>
        <v/>
      </c>
      <c r="J975" s="133" t="str">
        <f t="shared" ca="1" si="103"/>
        <v/>
      </c>
      <c r="K975" s="135" t="str">
        <f t="shared" ca="1" si="104"/>
        <v/>
      </c>
      <c r="L975" s="10"/>
      <c r="M975" s="9"/>
      <c r="N975" s="9"/>
      <c r="O975" s="9"/>
    </row>
    <row r="976" spans="2:15" x14ac:dyDescent="0.3">
      <c r="B976" s="9"/>
      <c r="C976" s="10"/>
      <c r="D976" s="130" t="str">
        <f t="shared" ca="1" si="99"/>
        <v/>
      </c>
      <c r="E976" s="13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132" t="str">
        <f t="shared" ca="1" si="105"/>
        <v/>
      </c>
      <c r="G976" s="132" t="str">
        <f t="shared" ca="1" si="100"/>
        <v/>
      </c>
      <c r="H976" s="133" t="str">
        <f t="shared" ca="1" si="101"/>
        <v/>
      </c>
      <c r="I976" s="134" t="str">
        <f t="shared" ca="1" si="102"/>
        <v/>
      </c>
      <c r="J976" s="133" t="str">
        <f t="shared" ca="1" si="103"/>
        <v/>
      </c>
      <c r="K976" s="135" t="str">
        <f t="shared" ca="1" si="104"/>
        <v/>
      </c>
      <c r="L976" s="10"/>
      <c r="M976" s="9"/>
      <c r="N976" s="9"/>
      <c r="O976" s="9"/>
    </row>
    <row r="977" spans="2:15" x14ac:dyDescent="0.3">
      <c r="B977" s="9"/>
      <c r="C977" s="10"/>
      <c r="D977" s="130" t="str">
        <f t="shared" ca="1" si="99"/>
        <v/>
      </c>
      <c r="E977" s="13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132" t="str">
        <f t="shared" ca="1" si="105"/>
        <v/>
      </c>
      <c r="G977" s="132" t="str">
        <f t="shared" ca="1" si="100"/>
        <v/>
      </c>
      <c r="H977" s="133" t="str">
        <f t="shared" ca="1" si="101"/>
        <v/>
      </c>
      <c r="I977" s="134" t="str">
        <f t="shared" ca="1" si="102"/>
        <v/>
      </c>
      <c r="J977" s="133" t="str">
        <f t="shared" ca="1" si="103"/>
        <v/>
      </c>
      <c r="K977" s="135" t="str">
        <f t="shared" ca="1" si="104"/>
        <v/>
      </c>
      <c r="L977" s="10"/>
      <c r="M977" s="9"/>
      <c r="N977" s="9"/>
      <c r="O977" s="9"/>
    </row>
    <row r="978" spans="2:15" x14ac:dyDescent="0.3">
      <c r="B978" s="9"/>
      <c r="C978" s="10"/>
      <c r="D978" s="130" t="str">
        <f t="shared" ca="1" si="99"/>
        <v/>
      </c>
      <c r="E978" s="13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132" t="str">
        <f t="shared" ca="1" si="105"/>
        <v/>
      </c>
      <c r="G978" s="132" t="str">
        <f t="shared" ca="1" si="100"/>
        <v/>
      </c>
      <c r="H978" s="133" t="str">
        <f t="shared" ca="1" si="101"/>
        <v/>
      </c>
      <c r="I978" s="134" t="str">
        <f t="shared" ca="1" si="102"/>
        <v/>
      </c>
      <c r="J978" s="133" t="str">
        <f t="shared" ca="1" si="103"/>
        <v/>
      </c>
      <c r="K978" s="135" t="str">
        <f t="shared" ca="1" si="104"/>
        <v/>
      </c>
      <c r="L978" s="10"/>
      <c r="M978" s="9"/>
      <c r="N978" s="9"/>
      <c r="O978" s="9"/>
    </row>
    <row r="979" spans="2:15" x14ac:dyDescent="0.3">
      <c r="B979" s="9"/>
      <c r="C979" s="10"/>
      <c r="D979" s="130" t="str">
        <f t="shared" ca="1" si="99"/>
        <v/>
      </c>
      <c r="E979" s="13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132" t="str">
        <f t="shared" ca="1" si="105"/>
        <v/>
      </c>
      <c r="G979" s="132" t="str">
        <f t="shared" ca="1" si="100"/>
        <v/>
      </c>
      <c r="H979" s="133" t="str">
        <f t="shared" ca="1" si="101"/>
        <v/>
      </c>
      <c r="I979" s="134" t="str">
        <f t="shared" ca="1" si="102"/>
        <v/>
      </c>
      <c r="J979" s="133" t="str">
        <f t="shared" ca="1" si="103"/>
        <v/>
      </c>
      <c r="K979" s="135" t="str">
        <f t="shared" ca="1" si="104"/>
        <v/>
      </c>
      <c r="L979" s="10"/>
      <c r="M979" s="9"/>
      <c r="N979" s="9"/>
      <c r="O979" s="9"/>
    </row>
    <row r="980" spans="2:15" x14ac:dyDescent="0.3">
      <c r="B980" s="9"/>
      <c r="C980" s="10"/>
      <c r="D980" s="130" t="str">
        <f t="shared" ref="D980:D1001" ca="1" si="106">IF(K979="","",IF($H$5,IF(OR(D979&gt;=$H$8,ROUND(K979,2)&lt;=0),"",D979+1),IF(OR(D979&gt;=$H$8,K979&lt;=0),"",D979+1)))</f>
        <v/>
      </c>
      <c r="E980" s="13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132" t="str">
        <f t="shared" ca="1" si="105"/>
        <v/>
      </c>
      <c r="G980" s="132" t="str">
        <f t="shared" ref="G980:G1001" ca="1" si="107">IF($P$17=0,"",IF(D980&lt;&gt;"",IF(AND(D980=1,$H$4=1),0,IF($H$5,ROUND($K$5*K979,0),$K$5*K979)),""))</f>
        <v/>
      </c>
      <c r="H980" s="133" t="str">
        <f t="shared" ref="H980:H1001" ca="1" si="108">IF($P$17=1,IF(D980="","",IF(I980&lt;&gt;"",F980-G980+I980,F980-G980)),"")</f>
        <v/>
      </c>
      <c r="I980" s="134" t="str">
        <f t="shared" ref="I980:I1001" ca="1" si="109">IF($P$17=1,IF(J980&gt;=F980,IF(D980&lt;$K$12,IF(AND(D980&lt;&gt;"",F980+($J$19-F980)&lt;K979),(J980-F980),IF(AND(D980&lt;&gt;"",J980=F980),0,IF(D980&lt;&gt;"",0,""))),""),0),"")</f>
        <v/>
      </c>
      <c r="J980" s="133" t="str">
        <f t="shared" ref="J980:J1001" ca="1" si="110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135" t="str">
        <f t="shared" ref="K980:K1001" ca="1" si="111">IF($P$17=1,IF(D980&lt;&gt;"",K979-H980,""),"")</f>
        <v/>
      </c>
      <c r="L980" s="10"/>
      <c r="M980" s="9"/>
      <c r="N980" s="9"/>
      <c r="O980" s="9"/>
    </row>
    <row r="981" spans="2:15" x14ac:dyDescent="0.3">
      <c r="B981" s="9"/>
      <c r="C981" s="10"/>
      <c r="D981" s="130" t="str">
        <f t="shared" ca="1" si="106"/>
        <v/>
      </c>
      <c r="E981" s="13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132" t="str">
        <f t="shared" ref="F981:F1001" ca="1" si="112">IF($P$17=1,IF(D981="","",IF($H$5,IF(OR(D981=$H$8,$K$12&gt;ROUND((1+$K$5)*K980,0),ROUND((1+$K$5)*K980,0),$K$12),IF(OR(D981=$H$8,$K$12&gt;(1+$K$5)*K980),ROUND((1+$K$5)*K980,0),$K$12)),0)),"")</f>
        <v/>
      </c>
      <c r="G981" s="132" t="str">
        <f t="shared" ca="1" si="107"/>
        <v/>
      </c>
      <c r="H981" s="133" t="str">
        <f t="shared" ca="1" si="108"/>
        <v/>
      </c>
      <c r="I981" s="134" t="str">
        <f t="shared" ca="1" si="109"/>
        <v/>
      </c>
      <c r="J981" s="133" t="str">
        <f t="shared" ca="1" si="110"/>
        <v/>
      </c>
      <c r="K981" s="135" t="str">
        <f t="shared" ca="1" si="111"/>
        <v/>
      </c>
      <c r="L981" s="10"/>
      <c r="M981" s="9"/>
      <c r="N981" s="9"/>
      <c r="O981" s="9"/>
    </row>
    <row r="982" spans="2:15" x14ac:dyDescent="0.3">
      <c r="B982" s="9"/>
      <c r="C982" s="10"/>
      <c r="D982" s="130" t="str">
        <f t="shared" ca="1" si="106"/>
        <v/>
      </c>
      <c r="E982" s="13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132" t="str">
        <f t="shared" ca="1" si="112"/>
        <v/>
      </c>
      <c r="G982" s="132" t="str">
        <f t="shared" ca="1" si="107"/>
        <v/>
      </c>
      <c r="H982" s="133" t="str">
        <f t="shared" ca="1" si="108"/>
        <v/>
      </c>
      <c r="I982" s="134" t="str">
        <f t="shared" ca="1" si="109"/>
        <v/>
      </c>
      <c r="J982" s="133" t="str">
        <f t="shared" ca="1" si="110"/>
        <v/>
      </c>
      <c r="K982" s="135" t="str">
        <f t="shared" ca="1" si="111"/>
        <v/>
      </c>
      <c r="L982" s="10"/>
      <c r="M982" s="9"/>
      <c r="N982" s="9"/>
      <c r="O982" s="9"/>
    </row>
    <row r="983" spans="2:15" x14ac:dyDescent="0.3">
      <c r="B983" s="9"/>
      <c r="C983" s="10"/>
      <c r="D983" s="130" t="str">
        <f t="shared" ca="1" si="106"/>
        <v/>
      </c>
      <c r="E983" s="13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132" t="str">
        <f t="shared" ca="1" si="112"/>
        <v/>
      </c>
      <c r="G983" s="132" t="str">
        <f t="shared" ca="1" si="107"/>
        <v/>
      </c>
      <c r="H983" s="133" t="str">
        <f t="shared" ca="1" si="108"/>
        <v/>
      </c>
      <c r="I983" s="134" t="str">
        <f t="shared" ca="1" si="109"/>
        <v/>
      </c>
      <c r="J983" s="133" t="str">
        <f t="shared" ca="1" si="110"/>
        <v/>
      </c>
      <c r="K983" s="135" t="str">
        <f t="shared" ca="1" si="111"/>
        <v/>
      </c>
      <c r="L983" s="10"/>
      <c r="M983" s="9"/>
      <c r="N983" s="9"/>
      <c r="O983" s="9"/>
    </row>
    <row r="984" spans="2:15" x14ac:dyDescent="0.3">
      <c r="B984" s="9"/>
      <c r="C984" s="10"/>
      <c r="D984" s="130" t="str">
        <f t="shared" ca="1" si="106"/>
        <v/>
      </c>
      <c r="E984" s="13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132" t="str">
        <f t="shared" ca="1" si="112"/>
        <v/>
      </c>
      <c r="G984" s="132" t="str">
        <f t="shared" ca="1" si="107"/>
        <v/>
      </c>
      <c r="H984" s="133" t="str">
        <f t="shared" ca="1" si="108"/>
        <v/>
      </c>
      <c r="I984" s="134" t="str">
        <f t="shared" ca="1" si="109"/>
        <v/>
      </c>
      <c r="J984" s="133" t="str">
        <f t="shared" ca="1" si="110"/>
        <v/>
      </c>
      <c r="K984" s="135" t="str">
        <f t="shared" ca="1" si="111"/>
        <v/>
      </c>
      <c r="L984" s="10"/>
      <c r="M984" s="9"/>
      <c r="N984" s="9"/>
      <c r="O984" s="9"/>
    </row>
    <row r="985" spans="2:15" x14ac:dyDescent="0.3">
      <c r="B985" s="9"/>
      <c r="C985" s="10"/>
      <c r="D985" s="130" t="str">
        <f t="shared" ca="1" si="106"/>
        <v/>
      </c>
      <c r="E985" s="13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132" t="str">
        <f t="shared" ca="1" si="112"/>
        <v/>
      </c>
      <c r="G985" s="132" t="str">
        <f t="shared" ca="1" si="107"/>
        <v/>
      </c>
      <c r="H985" s="133" t="str">
        <f t="shared" ca="1" si="108"/>
        <v/>
      </c>
      <c r="I985" s="134" t="str">
        <f t="shared" ca="1" si="109"/>
        <v/>
      </c>
      <c r="J985" s="133" t="str">
        <f t="shared" ca="1" si="110"/>
        <v/>
      </c>
      <c r="K985" s="135" t="str">
        <f t="shared" ca="1" si="111"/>
        <v/>
      </c>
      <c r="L985" s="10"/>
      <c r="M985" s="9"/>
      <c r="N985" s="9"/>
      <c r="O985" s="9"/>
    </row>
    <row r="986" spans="2:15" x14ac:dyDescent="0.3">
      <c r="B986" s="9"/>
      <c r="C986" s="10"/>
      <c r="D986" s="130" t="str">
        <f t="shared" ca="1" si="106"/>
        <v/>
      </c>
      <c r="E986" s="13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132" t="str">
        <f t="shared" ca="1" si="112"/>
        <v/>
      </c>
      <c r="G986" s="132" t="str">
        <f t="shared" ca="1" si="107"/>
        <v/>
      </c>
      <c r="H986" s="133" t="str">
        <f t="shared" ca="1" si="108"/>
        <v/>
      </c>
      <c r="I986" s="134" t="str">
        <f t="shared" ca="1" si="109"/>
        <v/>
      </c>
      <c r="J986" s="133" t="str">
        <f t="shared" ca="1" si="110"/>
        <v/>
      </c>
      <c r="K986" s="135" t="str">
        <f t="shared" ca="1" si="111"/>
        <v/>
      </c>
      <c r="L986" s="10"/>
      <c r="M986" s="9"/>
      <c r="N986" s="9"/>
      <c r="O986" s="9"/>
    </row>
    <row r="987" spans="2:15" x14ac:dyDescent="0.3">
      <c r="B987" s="9"/>
      <c r="C987" s="10"/>
      <c r="D987" s="130" t="str">
        <f t="shared" ca="1" si="106"/>
        <v/>
      </c>
      <c r="E987" s="13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132" t="str">
        <f t="shared" ca="1" si="112"/>
        <v/>
      </c>
      <c r="G987" s="132" t="str">
        <f t="shared" ca="1" si="107"/>
        <v/>
      </c>
      <c r="H987" s="133" t="str">
        <f t="shared" ca="1" si="108"/>
        <v/>
      </c>
      <c r="I987" s="134" t="str">
        <f t="shared" ca="1" si="109"/>
        <v/>
      </c>
      <c r="J987" s="133" t="str">
        <f t="shared" ca="1" si="110"/>
        <v/>
      </c>
      <c r="K987" s="135" t="str">
        <f t="shared" ca="1" si="111"/>
        <v/>
      </c>
      <c r="L987" s="10"/>
      <c r="M987" s="9"/>
      <c r="N987" s="9"/>
      <c r="O987" s="9"/>
    </row>
    <row r="988" spans="2:15" x14ac:dyDescent="0.3">
      <c r="B988" s="9"/>
      <c r="C988" s="10"/>
      <c r="D988" s="130" t="str">
        <f t="shared" ca="1" si="106"/>
        <v/>
      </c>
      <c r="E988" s="13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132" t="str">
        <f t="shared" ca="1" si="112"/>
        <v/>
      </c>
      <c r="G988" s="132" t="str">
        <f t="shared" ca="1" si="107"/>
        <v/>
      </c>
      <c r="H988" s="133" t="str">
        <f t="shared" ca="1" si="108"/>
        <v/>
      </c>
      <c r="I988" s="134" t="str">
        <f t="shared" ca="1" si="109"/>
        <v/>
      </c>
      <c r="J988" s="133" t="str">
        <f t="shared" ca="1" si="110"/>
        <v/>
      </c>
      <c r="K988" s="135" t="str">
        <f t="shared" ca="1" si="111"/>
        <v/>
      </c>
      <c r="L988" s="10"/>
      <c r="M988" s="9"/>
      <c r="N988" s="9"/>
      <c r="O988" s="9"/>
    </row>
    <row r="989" spans="2:15" x14ac:dyDescent="0.3">
      <c r="B989" s="9"/>
      <c r="C989" s="10"/>
      <c r="D989" s="130" t="str">
        <f t="shared" ca="1" si="106"/>
        <v/>
      </c>
      <c r="E989" s="13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132" t="str">
        <f t="shared" ca="1" si="112"/>
        <v/>
      </c>
      <c r="G989" s="132" t="str">
        <f t="shared" ca="1" si="107"/>
        <v/>
      </c>
      <c r="H989" s="133" t="str">
        <f t="shared" ca="1" si="108"/>
        <v/>
      </c>
      <c r="I989" s="134" t="str">
        <f t="shared" ca="1" si="109"/>
        <v/>
      </c>
      <c r="J989" s="133" t="str">
        <f t="shared" ca="1" si="110"/>
        <v/>
      </c>
      <c r="K989" s="135" t="str">
        <f t="shared" ca="1" si="111"/>
        <v/>
      </c>
      <c r="L989" s="10"/>
      <c r="M989" s="9"/>
      <c r="N989" s="9"/>
      <c r="O989" s="9"/>
    </row>
    <row r="990" spans="2:15" x14ac:dyDescent="0.3">
      <c r="B990" s="9"/>
      <c r="C990" s="10"/>
      <c r="D990" s="130" t="str">
        <f t="shared" ca="1" si="106"/>
        <v/>
      </c>
      <c r="E990" s="13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132" t="str">
        <f t="shared" ca="1" si="112"/>
        <v/>
      </c>
      <c r="G990" s="132" t="str">
        <f t="shared" ca="1" si="107"/>
        <v/>
      </c>
      <c r="H990" s="133" t="str">
        <f t="shared" ca="1" si="108"/>
        <v/>
      </c>
      <c r="I990" s="134" t="str">
        <f t="shared" ca="1" si="109"/>
        <v/>
      </c>
      <c r="J990" s="133" t="str">
        <f t="shared" ca="1" si="110"/>
        <v/>
      </c>
      <c r="K990" s="135" t="str">
        <f t="shared" ca="1" si="111"/>
        <v/>
      </c>
      <c r="L990" s="10"/>
      <c r="M990" s="9"/>
      <c r="N990" s="9"/>
      <c r="O990" s="9"/>
    </row>
    <row r="991" spans="2:15" x14ac:dyDescent="0.3">
      <c r="B991" s="9"/>
      <c r="C991" s="10"/>
      <c r="D991" s="130" t="str">
        <f t="shared" ca="1" si="106"/>
        <v/>
      </c>
      <c r="E991" s="13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132" t="str">
        <f t="shared" ca="1" si="112"/>
        <v/>
      </c>
      <c r="G991" s="132" t="str">
        <f t="shared" ca="1" si="107"/>
        <v/>
      </c>
      <c r="H991" s="133" t="str">
        <f t="shared" ca="1" si="108"/>
        <v/>
      </c>
      <c r="I991" s="134" t="str">
        <f t="shared" ca="1" si="109"/>
        <v/>
      </c>
      <c r="J991" s="133" t="str">
        <f t="shared" ca="1" si="110"/>
        <v/>
      </c>
      <c r="K991" s="135" t="str">
        <f t="shared" ca="1" si="111"/>
        <v/>
      </c>
      <c r="L991" s="10"/>
      <c r="M991" s="9"/>
      <c r="N991" s="9"/>
      <c r="O991" s="9"/>
    </row>
    <row r="992" spans="2:15" x14ac:dyDescent="0.3">
      <c r="B992" s="9"/>
      <c r="C992" s="10"/>
      <c r="D992" s="130" t="str">
        <f t="shared" ca="1" si="106"/>
        <v/>
      </c>
      <c r="E992" s="13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132" t="str">
        <f t="shared" ca="1" si="112"/>
        <v/>
      </c>
      <c r="G992" s="132" t="str">
        <f t="shared" ca="1" si="107"/>
        <v/>
      </c>
      <c r="H992" s="133" t="str">
        <f t="shared" ca="1" si="108"/>
        <v/>
      </c>
      <c r="I992" s="134" t="str">
        <f t="shared" ca="1" si="109"/>
        <v/>
      </c>
      <c r="J992" s="133" t="str">
        <f t="shared" ca="1" si="110"/>
        <v/>
      </c>
      <c r="K992" s="135" t="str">
        <f t="shared" ca="1" si="111"/>
        <v/>
      </c>
      <c r="L992" s="10"/>
      <c r="M992" s="9"/>
      <c r="N992" s="9"/>
      <c r="O992" s="9"/>
    </row>
    <row r="993" spans="2:15" x14ac:dyDescent="0.3">
      <c r="B993" s="9"/>
      <c r="C993" s="10"/>
      <c r="D993" s="130" t="str">
        <f t="shared" ca="1" si="106"/>
        <v/>
      </c>
      <c r="E993" s="13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132" t="str">
        <f t="shared" ca="1" si="112"/>
        <v/>
      </c>
      <c r="G993" s="132" t="str">
        <f t="shared" ca="1" si="107"/>
        <v/>
      </c>
      <c r="H993" s="133" t="str">
        <f t="shared" ca="1" si="108"/>
        <v/>
      </c>
      <c r="I993" s="134" t="str">
        <f t="shared" ca="1" si="109"/>
        <v/>
      </c>
      <c r="J993" s="133" t="str">
        <f t="shared" ca="1" si="110"/>
        <v/>
      </c>
      <c r="K993" s="135" t="str">
        <f t="shared" ca="1" si="111"/>
        <v/>
      </c>
      <c r="L993" s="10"/>
      <c r="M993" s="9"/>
      <c r="N993" s="9"/>
      <c r="O993" s="9"/>
    </row>
    <row r="994" spans="2:15" x14ac:dyDescent="0.3">
      <c r="B994" s="9"/>
      <c r="C994" s="10"/>
      <c r="D994" s="130" t="str">
        <f t="shared" ca="1" si="106"/>
        <v/>
      </c>
      <c r="E994" s="13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132" t="str">
        <f t="shared" ca="1" si="112"/>
        <v/>
      </c>
      <c r="G994" s="132" t="str">
        <f t="shared" ca="1" si="107"/>
        <v/>
      </c>
      <c r="H994" s="133" t="str">
        <f t="shared" ca="1" si="108"/>
        <v/>
      </c>
      <c r="I994" s="134" t="str">
        <f t="shared" ca="1" si="109"/>
        <v/>
      </c>
      <c r="J994" s="133" t="str">
        <f t="shared" ca="1" si="110"/>
        <v/>
      </c>
      <c r="K994" s="135" t="str">
        <f t="shared" ca="1" si="111"/>
        <v/>
      </c>
      <c r="L994" s="10"/>
      <c r="M994" s="9"/>
      <c r="N994" s="9"/>
      <c r="O994" s="9"/>
    </row>
    <row r="995" spans="2:15" x14ac:dyDescent="0.3">
      <c r="B995" s="9"/>
      <c r="C995" s="10"/>
      <c r="D995" s="130" t="str">
        <f t="shared" ca="1" si="106"/>
        <v/>
      </c>
      <c r="E995" s="13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132" t="str">
        <f t="shared" ca="1" si="112"/>
        <v/>
      </c>
      <c r="G995" s="132" t="str">
        <f t="shared" ca="1" si="107"/>
        <v/>
      </c>
      <c r="H995" s="133" t="str">
        <f t="shared" ca="1" si="108"/>
        <v/>
      </c>
      <c r="I995" s="134" t="str">
        <f t="shared" ca="1" si="109"/>
        <v/>
      </c>
      <c r="J995" s="133" t="str">
        <f t="shared" ca="1" si="110"/>
        <v/>
      </c>
      <c r="K995" s="135" t="str">
        <f t="shared" ca="1" si="111"/>
        <v/>
      </c>
      <c r="L995" s="10"/>
      <c r="M995" s="9"/>
      <c r="N995" s="9"/>
      <c r="O995" s="9"/>
    </row>
    <row r="996" spans="2:15" x14ac:dyDescent="0.3">
      <c r="B996" s="9"/>
      <c r="C996" s="10"/>
      <c r="D996" s="130" t="str">
        <f t="shared" ca="1" si="106"/>
        <v/>
      </c>
      <c r="E996" s="13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132" t="str">
        <f t="shared" ca="1" si="112"/>
        <v/>
      </c>
      <c r="G996" s="132" t="str">
        <f t="shared" ca="1" si="107"/>
        <v/>
      </c>
      <c r="H996" s="133" t="str">
        <f t="shared" ca="1" si="108"/>
        <v/>
      </c>
      <c r="I996" s="134" t="str">
        <f t="shared" ca="1" si="109"/>
        <v/>
      </c>
      <c r="J996" s="133" t="str">
        <f t="shared" ca="1" si="110"/>
        <v/>
      </c>
      <c r="K996" s="135" t="str">
        <f t="shared" ca="1" si="111"/>
        <v/>
      </c>
      <c r="L996" s="10"/>
      <c r="M996" s="9"/>
      <c r="N996" s="9"/>
      <c r="O996" s="9"/>
    </row>
    <row r="997" spans="2:15" x14ac:dyDescent="0.3">
      <c r="B997" s="9"/>
      <c r="C997" s="10"/>
      <c r="D997" s="130" t="str">
        <f t="shared" ca="1" si="106"/>
        <v/>
      </c>
      <c r="E997" s="13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132" t="str">
        <f t="shared" ca="1" si="112"/>
        <v/>
      </c>
      <c r="G997" s="132" t="str">
        <f t="shared" ca="1" si="107"/>
        <v/>
      </c>
      <c r="H997" s="133" t="str">
        <f t="shared" ca="1" si="108"/>
        <v/>
      </c>
      <c r="I997" s="134" t="str">
        <f t="shared" ca="1" si="109"/>
        <v/>
      </c>
      <c r="J997" s="133" t="str">
        <f t="shared" ca="1" si="110"/>
        <v/>
      </c>
      <c r="K997" s="135" t="str">
        <f t="shared" ca="1" si="111"/>
        <v/>
      </c>
      <c r="L997" s="10"/>
      <c r="M997" s="9"/>
      <c r="N997" s="9"/>
      <c r="O997" s="9"/>
    </row>
    <row r="998" spans="2:15" x14ac:dyDescent="0.3">
      <c r="B998" s="9"/>
      <c r="C998" s="10"/>
      <c r="D998" s="130" t="str">
        <f t="shared" ca="1" si="106"/>
        <v/>
      </c>
      <c r="E998" s="13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132" t="str">
        <f t="shared" ca="1" si="112"/>
        <v/>
      </c>
      <c r="G998" s="132" t="str">
        <f t="shared" ca="1" si="107"/>
        <v/>
      </c>
      <c r="H998" s="133" t="str">
        <f t="shared" ca="1" si="108"/>
        <v/>
      </c>
      <c r="I998" s="134" t="str">
        <f t="shared" ca="1" si="109"/>
        <v/>
      </c>
      <c r="J998" s="133" t="str">
        <f t="shared" ca="1" si="110"/>
        <v/>
      </c>
      <c r="K998" s="135" t="str">
        <f t="shared" ca="1" si="111"/>
        <v/>
      </c>
      <c r="L998" s="10"/>
      <c r="M998" s="9"/>
      <c r="N998" s="9"/>
      <c r="O998" s="9"/>
    </row>
    <row r="999" spans="2:15" x14ac:dyDescent="0.3">
      <c r="B999" s="9"/>
      <c r="C999" s="10"/>
      <c r="D999" s="130" t="str">
        <f t="shared" ca="1" si="106"/>
        <v/>
      </c>
      <c r="E999" s="13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132" t="str">
        <f t="shared" ca="1" si="112"/>
        <v/>
      </c>
      <c r="G999" s="132" t="str">
        <f t="shared" ca="1" si="107"/>
        <v/>
      </c>
      <c r="H999" s="133" t="str">
        <f t="shared" ca="1" si="108"/>
        <v/>
      </c>
      <c r="I999" s="134" t="str">
        <f t="shared" ca="1" si="109"/>
        <v/>
      </c>
      <c r="J999" s="133" t="str">
        <f t="shared" ca="1" si="110"/>
        <v/>
      </c>
      <c r="K999" s="135" t="str">
        <f t="shared" ca="1" si="111"/>
        <v/>
      </c>
      <c r="L999" s="10"/>
      <c r="M999" s="9"/>
      <c r="N999" s="9"/>
      <c r="O999" s="9"/>
    </row>
    <row r="1000" spans="2:15" x14ac:dyDescent="0.3">
      <c r="B1000" s="9"/>
      <c r="C1000" s="10"/>
      <c r="D1000" s="130" t="str">
        <f t="shared" ca="1" si="106"/>
        <v/>
      </c>
      <c r="E1000" s="13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132" t="str">
        <f t="shared" ca="1" si="112"/>
        <v/>
      </c>
      <c r="G1000" s="132" t="str">
        <f t="shared" ca="1" si="107"/>
        <v/>
      </c>
      <c r="H1000" s="133" t="str">
        <f t="shared" ca="1" si="108"/>
        <v/>
      </c>
      <c r="I1000" s="134" t="str">
        <f t="shared" ca="1" si="109"/>
        <v/>
      </c>
      <c r="J1000" s="133" t="str">
        <f t="shared" ca="1" si="110"/>
        <v/>
      </c>
      <c r="K1000" s="135" t="str">
        <f t="shared" ca="1" si="111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06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12"/>
        <v/>
      </c>
      <c r="G1001" s="78" t="str">
        <f t="shared" ca="1" si="107"/>
        <v/>
      </c>
      <c r="H1001" s="79" t="str">
        <f t="shared" ca="1" si="108"/>
        <v/>
      </c>
      <c r="I1001" s="80" t="str">
        <f t="shared" ca="1" si="109"/>
        <v/>
      </c>
      <c r="J1001" s="79" t="str">
        <f t="shared" ca="1" si="110"/>
        <v/>
      </c>
      <c r="K1001" s="81" t="str">
        <f t="shared" ca="1" si="111"/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6:E6"/>
    <mergeCell ref="I6:J6"/>
    <mergeCell ref="D2:L2"/>
    <mergeCell ref="D4:F4"/>
    <mergeCell ref="I4:K4"/>
    <mergeCell ref="D5:E5"/>
    <mergeCell ref="I5:J5"/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</mergeCells>
  <dataValidations count="7">
    <dataValidation type="decimal" allowBlank="1" showInputMessage="1" showErrorMessage="1" prompt="Enter the Annual Interest Rate" sqref="F7" xr:uid="{00000000-0002-0000-0200-000000000000}">
      <formula1>0.01</formula1>
      <formula2>0.2</formula2>
    </dataValidation>
    <dataValidation type="whole" allowBlank="1" showInputMessage="1" showErrorMessage="1" prompt="Enter Loan Amount" sqref="F6" xr:uid="{00000000-0002-0000-0200-000001000000}">
      <formula1>10000</formula1>
      <formula2>5000000</formula2>
    </dataValidation>
    <dataValidation type="whole" allowBlank="1" showInputMessage="1" showErrorMessage="1" prompt="Enter your Loan ID" sqref="F5" xr:uid="{00000000-0002-0000-0200-000002000000}">
      <formula1>1</formula1>
      <formula2>10000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200-000003000000}">
      <formula1>1</formula1>
      <formula2>IF(F6&lt;25000,2,25)</formula2>
    </dataValidation>
    <dataValidation type="list" allowBlank="1" showInputMessage="1" showErrorMessage="1" prompt="Enter the Payment Frequency" sqref="F9" xr:uid="{00000000-0002-0000-0200-000004000000}">
      <formula1>$P$6:$P$13</formula1>
    </dataValidation>
    <dataValidation type="list" allowBlank="1" showInputMessage="1" showErrorMessage="1" prompt="Select first payment date" sqref="F10" xr:uid="{00000000-0002-0000-0200-000005000000}">
      <formula1>$P$20:$P$23</formula1>
    </dataValidation>
    <dataValidation type="date" allowBlank="1" showInputMessage="1" showErrorMessage="1" sqref="F4 D4:E10" xr:uid="{00000000-0002-0000-0200-000006000000}">
      <formula1>TODAY()</formula1>
      <formula2>TODAY()+6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B1:T1003"/>
  <sheetViews>
    <sheetView workbookViewId="0">
      <selection activeCell="N16" sqref="N16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6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2.0000000000000018E-3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10000</v>
      </c>
      <c r="G6" s="53" t="s">
        <v>22</v>
      </c>
      <c r="H6" s="53">
        <f>IFERROR(VLOOKUP($F$9,P6:R13,3,FALSE),"")</f>
        <v>50</v>
      </c>
      <c r="I6" s="169" t="s">
        <v>17</v>
      </c>
      <c r="J6" s="170"/>
      <c r="K6" s="22">
        <f ca="1">IF($P$17=1,SUM(H19:H1000)+SUM(G19:G1000),"")</f>
        <v>20310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0.1</v>
      </c>
      <c r="G7" s="53" t="s">
        <v>23</v>
      </c>
      <c r="H7" s="53">
        <f>IFERROR(VLOOKUP($F$9,P6:R13,3,FALSE),"")</f>
        <v>50</v>
      </c>
      <c r="I7" s="163" t="s">
        <v>18</v>
      </c>
      <c r="J7" s="164"/>
      <c r="K7" s="23">
        <f ca="1">IF($P$17=1,SUM(G19:G1000),"")</f>
        <v>1000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1</v>
      </c>
      <c r="G8" s="53" t="s">
        <v>24</v>
      </c>
      <c r="H8" s="53">
        <f>IFERROR($F$8*$H$6,"")</f>
        <v>50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35</v>
      </c>
      <c r="G9" s="53" t="s">
        <v>25</v>
      </c>
      <c r="H9" s="53">
        <f>IFERROR(12/$H$6,"")</f>
        <v>0.24</v>
      </c>
      <c r="I9" s="165" t="s">
        <v>19</v>
      </c>
      <c r="J9" s="166"/>
      <c r="K9" s="15">
        <f>IF($P$17=1,$H$8,"")</f>
        <v>50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45138</v>
      </c>
      <c r="G10" s="54"/>
      <c r="H10" s="55"/>
      <c r="I10" s="163" t="s">
        <v>20</v>
      </c>
      <c r="J10" s="164"/>
      <c r="K10" s="14">
        <f ca="1">IF($P$17=1,COUNT(D19:D1000),"")</f>
        <v>50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15" thickBot="1" x14ac:dyDescent="0.35">
      <c r="B11" s="9"/>
      <c r="C11" s="10"/>
      <c r="D11" s="156"/>
      <c r="E11" s="156"/>
      <c r="F11" s="11">
        <v>980</v>
      </c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210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x14ac:dyDescent="0.3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1.4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x14ac:dyDescent="0.3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10000</v>
      </c>
      <c r="L18" s="10"/>
      <c r="M18" s="9"/>
      <c r="N18" s="9"/>
      <c r="O18" s="9"/>
    </row>
    <row r="19" spans="2:16" x14ac:dyDescent="0.3">
      <c r="B19" s="9"/>
      <c r="C19" s="10"/>
      <c r="D19" s="143">
        <f t="shared" ref="D19:D31" si="0">IF(K18="","",IF($H$5,IF(OR(D18&gt;=$H$8,ROUND(K18,2)&lt;=0),"",D18+1),IF(OR(D18&gt;=$H$8,K18&lt;=0),"",D18+1)))</f>
        <v>1</v>
      </c>
      <c r="E19" s="144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45138</v>
      </c>
      <c r="F19" s="145">
        <f t="shared" ref="F19:F31" si="1">IF($P$17=1,IF(D19="","",IF($H$5,IF(OR(D19=$H$8,$K$12&gt;ROUND((1+$K$5)*K18,0),ROUND((1+$K$5)*K18,0),$K$12),IF(OR(D19=$H$8,$K$12&gt;(1+$K$5)*K18),ROUND((1+$K$5)*K18,0),$K$12)),0)),"")</f>
        <v>210</v>
      </c>
      <c r="G19" s="145">
        <f t="shared" ref="G19:G31" ca="1" si="2">IF($P$17=0,"",IF(D19&lt;&gt;"",IF(AND(D19=1,$H$4=1),0,IF($H$5,ROUND($K$5*K18,0),$K$5*K18)),""))</f>
        <v>20</v>
      </c>
      <c r="H19" s="142">
        <f t="shared" ref="H19:H31" ca="1" si="3">IF($P$17=1,IF(D19="","",IF(I19&lt;&gt;"",F19-G19+I19,F19-G19)),"")</f>
        <v>190</v>
      </c>
      <c r="I19" s="146">
        <f t="shared" ref="I19:I31" si="4">IF($P$17=1,IF(J19&gt;=F19,IF(D19&lt;$K$12,IF(AND(D19&lt;&gt;"",F19+($J$19-F19)&lt;K18),(J19-F19),IF(AND(D19&lt;&gt;"",J19=F19),0,IF(D19&lt;&gt;"",0,""))),""),0),"")</f>
        <v>0</v>
      </c>
      <c r="J19" s="142">
        <v>20</v>
      </c>
      <c r="K19" s="147">
        <f t="shared" ref="K19:K31" ca="1" si="5">IF($P$17=1,IF(J19&lt;&gt;0,IF(D19&lt;&gt;"",K18-(J19-G19),""),K18),"")</f>
        <v>10000</v>
      </c>
      <c r="L19" s="10" t="s">
        <v>61</v>
      </c>
      <c r="M19" s="9"/>
      <c r="N19" s="9"/>
      <c r="O19" s="9"/>
    </row>
    <row r="20" spans="2:16" x14ac:dyDescent="0.3">
      <c r="B20" s="9"/>
      <c r="C20" s="10"/>
      <c r="D20" s="143">
        <f t="shared" ca="1" si="0"/>
        <v>2</v>
      </c>
      <c r="E20" s="144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45145</v>
      </c>
      <c r="F20" s="145">
        <f t="shared" ca="1" si="1"/>
        <v>210</v>
      </c>
      <c r="G20" s="145">
        <f t="shared" ca="1" si="2"/>
        <v>20</v>
      </c>
      <c r="H20" s="142">
        <f t="shared" ca="1" si="3"/>
        <v>190</v>
      </c>
      <c r="I20" s="146">
        <f t="shared" ca="1" si="4"/>
        <v>0</v>
      </c>
      <c r="J20" s="142">
        <v>20</v>
      </c>
      <c r="K20" s="147">
        <f t="shared" ca="1" si="5"/>
        <v>10000</v>
      </c>
      <c r="L20" s="10" t="s">
        <v>61</v>
      </c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143">
        <f t="shared" ca="1" si="0"/>
        <v>3</v>
      </c>
      <c r="E21" s="144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45152</v>
      </c>
      <c r="F21" s="145">
        <f t="shared" ca="1" si="1"/>
        <v>210</v>
      </c>
      <c r="G21" s="145">
        <f t="shared" ca="1" si="2"/>
        <v>20</v>
      </c>
      <c r="H21" s="142">
        <f t="shared" ca="1" si="3"/>
        <v>190</v>
      </c>
      <c r="I21" s="146">
        <f t="shared" ca="1" si="4"/>
        <v>0</v>
      </c>
      <c r="J21" s="142">
        <v>20</v>
      </c>
      <c r="K21" s="147">
        <f t="shared" ca="1" si="5"/>
        <v>10000</v>
      </c>
      <c r="L21" s="10" t="s">
        <v>61</v>
      </c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143">
        <f t="shared" ca="1" si="0"/>
        <v>4</v>
      </c>
      <c r="E22" s="144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45159</v>
      </c>
      <c r="F22" s="145">
        <f t="shared" ca="1" si="1"/>
        <v>210</v>
      </c>
      <c r="G22" s="145">
        <f t="shared" ca="1" si="2"/>
        <v>20</v>
      </c>
      <c r="H22" s="142">
        <f t="shared" ca="1" si="3"/>
        <v>190</v>
      </c>
      <c r="I22" s="146">
        <f t="shared" ca="1" si="4"/>
        <v>0</v>
      </c>
      <c r="J22" s="142">
        <v>20</v>
      </c>
      <c r="K22" s="147">
        <f t="shared" ca="1" si="5"/>
        <v>10000</v>
      </c>
      <c r="L22" s="10" t="s">
        <v>61</v>
      </c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143">
        <f t="shared" ca="1" si="0"/>
        <v>5</v>
      </c>
      <c r="E23" s="144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45166</v>
      </c>
      <c r="F23" s="145">
        <f t="shared" ca="1" si="1"/>
        <v>210</v>
      </c>
      <c r="G23" s="145">
        <f t="shared" ca="1" si="2"/>
        <v>20</v>
      </c>
      <c r="H23" s="142">
        <f t="shared" ca="1" si="3"/>
        <v>190</v>
      </c>
      <c r="I23" s="146">
        <f t="shared" ca="1" si="4"/>
        <v>0</v>
      </c>
      <c r="J23" s="142">
        <v>20</v>
      </c>
      <c r="K23" s="147">
        <f t="shared" ca="1" si="5"/>
        <v>10000</v>
      </c>
      <c r="L23" s="10" t="s">
        <v>61</v>
      </c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143">
        <f t="shared" ca="1" si="0"/>
        <v>6</v>
      </c>
      <c r="E24" s="144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45173</v>
      </c>
      <c r="F24" s="145">
        <f t="shared" ca="1" si="1"/>
        <v>210</v>
      </c>
      <c r="G24" s="145">
        <f t="shared" ca="1" si="2"/>
        <v>20</v>
      </c>
      <c r="H24" s="142">
        <f t="shared" ca="1" si="3"/>
        <v>190</v>
      </c>
      <c r="I24" s="146">
        <f t="shared" ca="1" si="4"/>
        <v>0</v>
      </c>
      <c r="J24" s="142">
        <v>20</v>
      </c>
      <c r="K24" s="147">
        <f t="shared" ca="1" si="5"/>
        <v>10000</v>
      </c>
      <c r="L24" s="10" t="s">
        <v>61</v>
      </c>
      <c r="M24" s="9"/>
      <c r="N24" s="9"/>
      <c r="O24" s="9"/>
    </row>
    <row r="25" spans="2:16" x14ac:dyDescent="0.3">
      <c r="B25" s="9"/>
      <c r="C25" s="10"/>
      <c r="D25" s="143">
        <f t="shared" ca="1" si="0"/>
        <v>7</v>
      </c>
      <c r="E25" s="144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45180</v>
      </c>
      <c r="F25" s="145">
        <f t="shared" ca="1" si="1"/>
        <v>210</v>
      </c>
      <c r="G25" s="145">
        <f t="shared" ca="1" si="2"/>
        <v>20</v>
      </c>
      <c r="H25" s="142">
        <f t="shared" ca="1" si="3"/>
        <v>190</v>
      </c>
      <c r="I25" s="146">
        <f t="shared" ca="1" si="4"/>
        <v>0</v>
      </c>
      <c r="J25" s="142">
        <v>20</v>
      </c>
      <c r="K25" s="147">
        <f t="shared" ca="1" si="5"/>
        <v>10000</v>
      </c>
      <c r="L25" s="10" t="s">
        <v>61</v>
      </c>
      <c r="M25" s="9"/>
      <c r="N25" s="9"/>
      <c r="O25" s="9"/>
    </row>
    <row r="26" spans="2:16" x14ac:dyDescent="0.3">
      <c r="B26" s="9"/>
      <c r="C26" s="10"/>
      <c r="D26" s="143">
        <f t="shared" ca="1" si="0"/>
        <v>8</v>
      </c>
      <c r="E26" s="144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45187</v>
      </c>
      <c r="F26" s="145">
        <f t="shared" ca="1" si="1"/>
        <v>210</v>
      </c>
      <c r="G26" s="145">
        <f t="shared" ca="1" si="2"/>
        <v>20</v>
      </c>
      <c r="H26" s="142">
        <f t="shared" ca="1" si="3"/>
        <v>190</v>
      </c>
      <c r="I26" s="146">
        <f t="shared" ca="1" si="4"/>
        <v>0</v>
      </c>
      <c r="J26" s="142">
        <v>20</v>
      </c>
      <c r="K26" s="147">
        <f t="shared" ca="1" si="5"/>
        <v>10000</v>
      </c>
      <c r="L26" s="10" t="s">
        <v>61</v>
      </c>
      <c r="M26" s="9"/>
      <c r="N26" s="9"/>
      <c r="O26" s="9"/>
    </row>
    <row r="27" spans="2:16" x14ac:dyDescent="0.3">
      <c r="B27" s="9"/>
      <c r="C27" s="10"/>
      <c r="D27" s="143">
        <f t="shared" ca="1" si="0"/>
        <v>9</v>
      </c>
      <c r="E27" s="144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45194</v>
      </c>
      <c r="F27" s="145">
        <f t="shared" ca="1" si="1"/>
        <v>210</v>
      </c>
      <c r="G27" s="145">
        <f t="shared" ca="1" si="2"/>
        <v>20</v>
      </c>
      <c r="H27" s="142">
        <f t="shared" ca="1" si="3"/>
        <v>190</v>
      </c>
      <c r="I27" s="146">
        <f t="shared" ca="1" si="4"/>
        <v>0</v>
      </c>
      <c r="J27" s="142">
        <v>20</v>
      </c>
      <c r="K27" s="147">
        <f t="shared" ca="1" si="5"/>
        <v>10000</v>
      </c>
      <c r="L27" s="10" t="s">
        <v>61</v>
      </c>
      <c r="M27" s="9"/>
      <c r="N27" s="9"/>
      <c r="O27" s="9"/>
    </row>
    <row r="28" spans="2:16" x14ac:dyDescent="0.3">
      <c r="B28" s="9"/>
      <c r="C28" s="10"/>
      <c r="D28" s="143">
        <f t="shared" ca="1" si="0"/>
        <v>10</v>
      </c>
      <c r="E28" s="144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45201</v>
      </c>
      <c r="F28" s="145">
        <f t="shared" ca="1" si="1"/>
        <v>210</v>
      </c>
      <c r="G28" s="145">
        <f t="shared" ca="1" si="2"/>
        <v>20</v>
      </c>
      <c r="H28" s="142">
        <f t="shared" ca="1" si="3"/>
        <v>190</v>
      </c>
      <c r="I28" s="146">
        <f t="shared" ca="1" si="4"/>
        <v>0</v>
      </c>
      <c r="J28" s="142">
        <v>20</v>
      </c>
      <c r="K28" s="147">
        <f t="shared" ca="1" si="5"/>
        <v>10000</v>
      </c>
      <c r="L28" s="10" t="s">
        <v>61</v>
      </c>
      <c r="M28" s="9"/>
      <c r="N28" s="9"/>
      <c r="O28" s="9"/>
    </row>
    <row r="29" spans="2:16" x14ac:dyDescent="0.3">
      <c r="B29" s="9"/>
      <c r="C29" s="10"/>
      <c r="D29" s="143">
        <f t="shared" ca="1" si="0"/>
        <v>11</v>
      </c>
      <c r="E29" s="144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45208</v>
      </c>
      <c r="F29" s="145">
        <f t="shared" ca="1" si="1"/>
        <v>210</v>
      </c>
      <c r="G29" s="145">
        <f t="shared" ca="1" si="2"/>
        <v>20</v>
      </c>
      <c r="H29" s="142">
        <f t="shared" ca="1" si="3"/>
        <v>190</v>
      </c>
      <c r="I29" s="146">
        <f t="shared" ca="1" si="4"/>
        <v>0</v>
      </c>
      <c r="J29" s="142">
        <v>20</v>
      </c>
      <c r="K29" s="147">
        <f t="shared" ca="1" si="5"/>
        <v>10000</v>
      </c>
      <c r="L29" s="10" t="s">
        <v>61</v>
      </c>
      <c r="M29" s="9"/>
      <c r="N29" s="9"/>
      <c r="O29" s="9"/>
    </row>
    <row r="30" spans="2:16" x14ac:dyDescent="0.3">
      <c r="B30" s="9"/>
      <c r="C30" s="10"/>
      <c r="D30" s="143">
        <f t="shared" ca="1" si="0"/>
        <v>12</v>
      </c>
      <c r="E30" s="144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45215</v>
      </c>
      <c r="F30" s="145">
        <f t="shared" ca="1" si="1"/>
        <v>210</v>
      </c>
      <c r="G30" s="145">
        <f t="shared" ca="1" si="2"/>
        <v>20</v>
      </c>
      <c r="H30" s="142">
        <f t="shared" ca="1" si="3"/>
        <v>190</v>
      </c>
      <c r="I30" s="146">
        <f t="shared" ca="1" si="4"/>
        <v>0</v>
      </c>
      <c r="J30" s="142">
        <v>20</v>
      </c>
      <c r="K30" s="147">
        <f t="shared" ca="1" si="5"/>
        <v>10000</v>
      </c>
      <c r="L30" s="10" t="s">
        <v>61</v>
      </c>
      <c r="M30" s="9"/>
      <c r="N30" s="9"/>
      <c r="O30" s="9"/>
    </row>
    <row r="31" spans="2:16" x14ac:dyDescent="0.3">
      <c r="B31" s="9"/>
      <c r="C31" s="10"/>
      <c r="D31" s="143">
        <f t="shared" ca="1" si="0"/>
        <v>13</v>
      </c>
      <c r="E31" s="144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>45222</v>
      </c>
      <c r="F31" s="145">
        <f t="shared" ca="1" si="1"/>
        <v>210</v>
      </c>
      <c r="G31" s="145">
        <f t="shared" ca="1" si="2"/>
        <v>20</v>
      </c>
      <c r="H31" s="142">
        <f t="shared" ca="1" si="3"/>
        <v>190</v>
      </c>
      <c r="I31" s="146">
        <f t="shared" ca="1" si="4"/>
        <v>0</v>
      </c>
      <c r="J31" s="142">
        <v>20</v>
      </c>
      <c r="K31" s="147">
        <f t="shared" ca="1" si="5"/>
        <v>10000</v>
      </c>
      <c r="L31" s="10" t="s">
        <v>61</v>
      </c>
      <c r="M31" s="9"/>
      <c r="N31" s="9"/>
      <c r="O31" s="9"/>
    </row>
    <row r="32" spans="2:16" x14ac:dyDescent="0.3">
      <c r="B32" s="9"/>
      <c r="C32" s="10"/>
      <c r="D32" s="143">
        <f t="shared" ref="D32:D83" ca="1" si="6">IF(K31="","",IF($H$5,IF(OR(D31&gt;=$H$8,ROUND(K31,2)&lt;=0),"",D31+1),IF(OR(D31&gt;=$H$8,K31&lt;=0),"",D31+1)))</f>
        <v>14</v>
      </c>
      <c r="E32" s="144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>45229</v>
      </c>
      <c r="F32" s="145">
        <f t="shared" ref="F32:F84" ca="1" si="7">IF($P$17=1,IF(D32="","",IF($H$5,IF(OR(D32=$H$8,$K$12&gt;ROUND((1+$K$5)*K31,0),ROUND((1+$K$5)*K31,0),$K$12),IF(OR(D32=$H$8,$K$12&gt;(1+$K$5)*K31),ROUND((1+$K$5)*K31,0),$K$12)),0)),"")</f>
        <v>210</v>
      </c>
      <c r="G32" s="145">
        <f t="shared" ref="G32:G83" ca="1" si="8">IF($P$17=0,"",IF(D32&lt;&gt;"",IF(AND(D32=1,$H$4=1),0,IF($H$5,ROUND($K$5*K31,0),$K$5*K31)),""))</f>
        <v>20</v>
      </c>
      <c r="H32" s="142">
        <f t="shared" ref="H32:H83" ca="1" si="9">IF($P$17=1,IF(D32="","",IF(I32&lt;&gt;"",F32-G32+I32,F32-G32)),"")</f>
        <v>190</v>
      </c>
      <c r="I32" s="146">
        <f t="shared" ref="I32:I83" ca="1" si="10">IF($P$17=1,IF(J32&gt;=F32,IF(D32&lt;$K$12,IF(AND(D32&lt;&gt;"",F32+($J$19-F32)&lt;K31),(J32-F32),IF(AND(D32&lt;&gt;"",J32=F32),0,IF(D32&lt;&gt;"",0,""))),""),0),"")</f>
        <v>0</v>
      </c>
      <c r="J32" s="142">
        <v>20</v>
      </c>
      <c r="K32" s="147">
        <f t="shared" ref="K32:K84" ca="1" si="11">IF($P$17=1,IF(J32&lt;&gt;0,IF(D32&lt;&gt;"",K31-(J32-G32),""),K31),"")</f>
        <v>10000</v>
      </c>
      <c r="L32" s="10" t="s">
        <v>61</v>
      </c>
      <c r="M32" s="9"/>
      <c r="N32" s="9"/>
      <c r="O32" s="9"/>
    </row>
    <row r="33" spans="2:15" x14ac:dyDescent="0.3">
      <c r="B33" s="9"/>
      <c r="C33" s="10"/>
      <c r="D33" s="143">
        <f t="shared" ca="1" si="6"/>
        <v>15</v>
      </c>
      <c r="E33" s="144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>45236</v>
      </c>
      <c r="F33" s="145">
        <f t="shared" ca="1" si="7"/>
        <v>210</v>
      </c>
      <c r="G33" s="145">
        <f t="shared" ca="1" si="8"/>
        <v>20</v>
      </c>
      <c r="H33" s="142">
        <f t="shared" ca="1" si="9"/>
        <v>190</v>
      </c>
      <c r="I33" s="146">
        <f t="shared" ca="1" si="10"/>
        <v>0</v>
      </c>
      <c r="J33" s="142">
        <v>20</v>
      </c>
      <c r="K33" s="147">
        <f t="shared" ca="1" si="11"/>
        <v>10000</v>
      </c>
      <c r="L33" s="10" t="s">
        <v>61</v>
      </c>
      <c r="M33" s="9"/>
      <c r="N33" s="9"/>
      <c r="O33" s="9"/>
    </row>
    <row r="34" spans="2:15" x14ac:dyDescent="0.3">
      <c r="B34" s="9"/>
      <c r="C34" s="10"/>
      <c r="D34" s="143">
        <f t="shared" ca="1" si="6"/>
        <v>16</v>
      </c>
      <c r="E34" s="144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>45243</v>
      </c>
      <c r="F34" s="145">
        <f t="shared" ca="1" si="7"/>
        <v>210</v>
      </c>
      <c r="G34" s="145">
        <f t="shared" ca="1" si="8"/>
        <v>20</v>
      </c>
      <c r="H34" s="142">
        <f t="shared" ca="1" si="9"/>
        <v>190</v>
      </c>
      <c r="I34" s="146">
        <f t="shared" ca="1" si="10"/>
        <v>0</v>
      </c>
      <c r="J34" s="142">
        <v>20</v>
      </c>
      <c r="K34" s="147">
        <f t="shared" ca="1" si="11"/>
        <v>10000</v>
      </c>
      <c r="L34" s="10" t="s">
        <v>61</v>
      </c>
      <c r="M34" s="9"/>
      <c r="N34" s="9"/>
      <c r="O34" s="9"/>
    </row>
    <row r="35" spans="2:15" x14ac:dyDescent="0.3">
      <c r="B35" s="9"/>
      <c r="C35" s="10"/>
      <c r="D35" s="143">
        <f t="shared" ca="1" si="6"/>
        <v>17</v>
      </c>
      <c r="E35" s="144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>45250</v>
      </c>
      <c r="F35" s="145">
        <f t="shared" ca="1" si="7"/>
        <v>210</v>
      </c>
      <c r="G35" s="145">
        <f t="shared" ca="1" si="8"/>
        <v>20</v>
      </c>
      <c r="H35" s="142">
        <f t="shared" ca="1" si="9"/>
        <v>190</v>
      </c>
      <c r="I35" s="146">
        <f t="shared" ca="1" si="10"/>
        <v>0</v>
      </c>
      <c r="J35" s="142">
        <v>20</v>
      </c>
      <c r="K35" s="147">
        <f t="shared" ca="1" si="11"/>
        <v>10000</v>
      </c>
      <c r="L35" s="10" t="s">
        <v>61</v>
      </c>
      <c r="M35" s="9"/>
      <c r="N35" s="9"/>
      <c r="O35" s="9"/>
    </row>
    <row r="36" spans="2:15" x14ac:dyDescent="0.3">
      <c r="B36" s="9"/>
      <c r="C36" s="10"/>
      <c r="D36" s="143">
        <f t="shared" ca="1" si="6"/>
        <v>18</v>
      </c>
      <c r="E36" s="144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>45257</v>
      </c>
      <c r="F36" s="145">
        <f t="shared" ca="1" si="7"/>
        <v>210</v>
      </c>
      <c r="G36" s="145">
        <f t="shared" ca="1" si="8"/>
        <v>20</v>
      </c>
      <c r="H36" s="142">
        <f t="shared" ca="1" si="9"/>
        <v>190</v>
      </c>
      <c r="I36" s="146">
        <f t="shared" ca="1" si="10"/>
        <v>0</v>
      </c>
      <c r="J36" s="142">
        <v>20</v>
      </c>
      <c r="K36" s="147">
        <f t="shared" ca="1" si="11"/>
        <v>10000</v>
      </c>
      <c r="L36" s="10" t="s">
        <v>61</v>
      </c>
      <c r="M36" s="9"/>
      <c r="N36" s="9"/>
      <c r="O36" s="9"/>
    </row>
    <row r="37" spans="2:15" x14ac:dyDescent="0.3">
      <c r="B37" s="9"/>
      <c r="C37" s="10"/>
      <c r="D37" s="143">
        <f t="shared" ca="1" si="6"/>
        <v>19</v>
      </c>
      <c r="E37" s="144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>45264</v>
      </c>
      <c r="F37" s="145">
        <f t="shared" ca="1" si="7"/>
        <v>210</v>
      </c>
      <c r="G37" s="145">
        <f t="shared" ca="1" si="8"/>
        <v>20</v>
      </c>
      <c r="H37" s="142">
        <f t="shared" ca="1" si="9"/>
        <v>190</v>
      </c>
      <c r="I37" s="146">
        <f t="shared" ca="1" si="10"/>
        <v>0</v>
      </c>
      <c r="J37" s="142">
        <v>20</v>
      </c>
      <c r="K37" s="147">
        <f t="shared" ca="1" si="11"/>
        <v>10000</v>
      </c>
      <c r="L37" s="10" t="s">
        <v>61</v>
      </c>
      <c r="M37" s="9"/>
      <c r="N37" s="9"/>
      <c r="O37" s="9"/>
    </row>
    <row r="38" spans="2:15" x14ac:dyDescent="0.3">
      <c r="B38" s="9"/>
      <c r="C38" s="10"/>
      <c r="D38" s="143">
        <f t="shared" ca="1" si="6"/>
        <v>20</v>
      </c>
      <c r="E38" s="144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>45271</v>
      </c>
      <c r="F38" s="145">
        <f t="shared" ca="1" si="7"/>
        <v>210</v>
      </c>
      <c r="G38" s="145">
        <f t="shared" ca="1" si="8"/>
        <v>20</v>
      </c>
      <c r="H38" s="142">
        <f t="shared" ca="1" si="9"/>
        <v>190</v>
      </c>
      <c r="I38" s="146">
        <f t="shared" ca="1" si="10"/>
        <v>0</v>
      </c>
      <c r="J38" s="142">
        <v>20</v>
      </c>
      <c r="K38" s="147">
        <f t="shared" ca="1" si="11"/>
        <v>10000</v>
      </c>
      <c r="L38" s="10" t="s">
        <v>61</v>
      </c>
      <c r="M38" s="9"/>
      <c r="N38" s="9"/>
      <c r="O38" s="9"/>
    </row>
    <row r="39" spans="2:15" x14ac:dyDescent="0.3">
      <c r="B39" s="9"/>
      <c r="C39" s="10"/>
      <c r="D39" s="143">
        <f t="shared" ca="1" si="6"/>
        <v>21</v>
      </c>
      <c r="E39" s="144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>45278</v>
      </c>
      <c r="F39" s="145">
        <f t="shared" ca="1" si="7"/>
        <v>210</v>
      </c>
      <c r="G39" s="145">
        <f t="shared" ca="1" si="8"/>
        <v>20</v>
      </c>
      <c r="H39" s="142">
        <f t="shared" ca="1" si="9"/>
        <v>190</v>
      </c>
      <c r="I39" s="146">
        <f t="shared" ca="1" si="10"/>
        <v>0</v>
      </c>
      <c r="J39" s="142">
        <v>20</v>
      </c>
      <c r="K39" s="147">
        <f t="shared" ca="1" si="11"/>
        <v>10000</v>
      </c>
      <c r="L39" s="10" t="s">
        <v>61</v>
      </c>
      <c r="M39" s="9"/>
      <c r="N39" s="9"/>
      <c r="O39" s="9"/>
    </row>
    <row r="40" spans="2:15" x14ac:dyDescent="0.3">
      <c r="B40" s="9"/>
      <c r="C40" s="10"/>
      <c r="D40" s="143">
        <f t="shared" ca="1" si="6"/>
        <v>22</v>
      </c>
      <c r="E40" s="144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>45285</v>
      </c>
      <c r="F40" s="145">
        <f t="shared" ca="1" si="7"/>
        <v>210</v>
      </c>
      <c r="G40" s="145">
        <f t="shared" ca="1" si="8"/>
        <v>20</v>
      </c>
      <c r="H40" s="142">
        <f t="shared" ca="1" si="9"/>
        <v>190</v>
      </c>
      <c r="I40" s="146">
        <f t="shared" ca="1" si="10"/>
        <v>0</v>
      </c>
      <c r="J40" s="142">
        <v>20</v>
      </c>
      <c r="K40" s="147">
        <f t="shared" ca="1" si="11"/>
        <v>10000</v>
      </c>
      <c r="L40" s="10" t="s">
        <v>61</v>
      </c>
      <c r="M40" s="9"/>
      <c r="N40" s="9"/>
      <c r="O40" s="9"/>
    </row>
    <row r="41" spans="2:15" x14ac:dyDescent="0.3">
      <c r="B41" s="9"/>
      <c r="C41" s="10"/>
      <c r="D41" s="143">
        <f t="shared" ca="1" si="6"/>
        <v>23</v>
      </c>
      <c r="E41" s="144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>45292</v>
      </c>
      <c r="F41" s="145">
        <f t="shared" ca="1" si="7"/>
        <v>210</v>
      </c>
      <c r="G41" s="145">
        <f t="shared" ca="1" si="8"/>
        <v>20</v>
      </c>
      <c r="H41" s="142">
        <f t="shared" ca="1" si="9"/>
        <v>190</v>
      </c>
      <c r="I41" s="146">
        <f t="shared" ca="1" si="10"/>
        <v>0</v>
      </c>
      <c r="J41" s="142">
        <v>20</v>
      </c>
      <c r="K41" s="147">
        <f t="shared" ca="1" si="11"/>
        <v>10000</v>
      </c>
      <c r="L41" s="10" t="s">
        <v>61</v>
      </c>
      <c r="M41" s="9"/>
      <c r="N41" s="9"/>
      <c r="O41" s="9"/>
    </row>
    <row r="42" spans="2:15" x14ac:dyDescent="0.3">
      <c r="B42" s="9"/>
      <c r="C42" s="10"/>
      <c r="D42" s="143">
        <f t="shared" ca="1" si="6"/>
        <v>24</v>
      </c>
      <c r="E42" s="144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>45299</v>
      </c>
      <c r="F42" s="145">
        <f t="shared" ca="1" si="7"/>
        <v>210</v>
      </c>
      <c r="G42" s="145">
        <f t="shared" ca="1" si="8"/>
        <v>20</v>
      </c>
      <c r="H42" s="142">
        <f t="shared" ca="1" si="9"/>
        <v>190</v>
      </c>
      <c r="I42" s="146">
        <f t="shared" ca="1" si="10"/>
        <v>0</v>
      </c>
      <c r="J42" s="142">
        <v>20</v>
      </c>
      <c r="K42" s="147">
        <f t="shared" ca="1" si="11"/>
        <v>10000</v>
      </c>
      <c r="L42" s="10" t="s">
        <v>61</v>
      </c>
      <c r="M42" s="9"/>
      <c r="N42" s="9"/>
      <c r="O42" s="9"/>
    </row>
    <row r="43" spans="2:15" x14ac:dyDescent="0.3">
      <c r="B43" s="9"/>
      <c r="C43" s="10"/>
      <c r="D43" s="143">
        <f t="shared" ca="1" si="6"/>
        <v>25</v>
      </c>
      <c r="E43" s="144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>45306</v>
      </c>
      <c r="F43" s="145">
        <f t="shared" ca="1" si="7"/>
        <v>210</v>
      </c>
      <c r="G43" s="145">
        <f t="shared" ca="1" si="8"/>
        <v>20</v>
      </c>
      <c r="H43" s="142">
        <f t="shared" ca="1" si="9"/>
        <v>190</v>
      </c>
      <c r="I43" s="146">
        <f t="shared" ca="1" si="10"/>
        <v>0</v>
      </c>
      <c r="J43" s="142">
        <v>20</v>
      </c>
      <c r="K43" s="147">
        <f t="shared" ca="1" si="11"/>
        <v>10000</v>
      </c>
      <c r="L43" s="10" t="s">
        <v>61</v>
      </c>
      <c r="M43" s="9"/>
      <c r="N43" s="9"/>
      <c r="O43" s="9"/>
    </row>
    <row r="44" spans="2:15" x14ac:dyDescent="0.3">
      <c r="B44" s="9"/>
      <c r="C44" s="10"/>
      <c r="D44" s="143">
        <f t="shared" ca="1" si="6"/>
        <v>26</v>
      </c>
      <c r="E44" s="144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>45313</v>
      </c>
      <c r="F44" s="145">
        <f t="shared" ca="1" si="7"/>
        <v>210</v>
      </c>
      <c r="G44" s="145">
        <f t="shared" ca="1" si="8"/>
        <v>20</v>
      </c>
      <c r="H44" s="142">
        <f t="shared" ca="1" si="9"/>
        <v>190</v>
      </c>
      <c r="I44" s="146">
        <f t="shared" ca="1" si="10"/>
        <v>0</v>
      </c>
      <c r="J44" s="142">
        <v>20</v>
      </c>
      <c r="K44" s="147">
        <f t="shared" ca="1" si="11"/>
        <v>10000</v>
      </c>
      <c r="L44" s="10" t="s">
        <v>61</v>
      </c>
      <c r="M44" s="9"/>
      <c r="N44" s="9"/>
      <c r="O44" s="9"/>
    </row>
    <row r="45" spans="2:15" x14ac:dyDescent="0.3">
      <c r="B45" s="9"/>
      <c r="C45" s="10"/>
      <c r="D45" s="143">
        <f t="shared" ca="1" si="6"/>
        <v>27</v>
      </c>
      <c r="E45" s="144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>45320</v>
      </c>
      <c r="F45" s="145">
        <f t="shared" ca="1" si="7"/>
        <v>210</v>
      </c>
      <c r="G45" s="145">
        <f t="shared" ca="1" si="8"/>
        <v>20</v>
      </c>
      <c r="H45" s="142">
        <f t="shared" ca="1" si="9"/>
        <v>190</v>
      </c>
      <c r="I45" s="146">
        <f t="shared" ca="1" si="10"/>
        <v>0</v>
      </c>
      <c r="J45" s="142">
        <v>20</v>
      </c>
      <c r="K45" s="147">
        <f t="shared" ca="1" si="11"/>
        <v>10000</v>
      </c>
      <c r="L45" s="10" t="s">
        <v>61</v>
      </c>
      <c r="M45" s="9"/>
      <c r="N45" s="9"/>
      <c r="O45" s="9"/>
    </row>
    <row r="46" spans="2:15" x14ac:dyDescent="0.3">
      <c r="B46" s="9"/>
      <c r="C46" s="10"/>
      <c r="D46" s="143">
        <f t="shared" ca="1" si="6"/>
        <v>28</v>
      </c>
      <c r="E46" s="144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>45327</v>
      </c>
      <c r="F46" s="145">
        <f t="shared" ca="1" si="7"/>
        <v>210</v>
      </c>
      <c r="G46" s="145">
        <f t="shared" ca="1" si="8"/>
        <v>20</v>
      </c>
      <c r="H46" s="142">
        <f t="shared" ca="1" si="9"/>
        <v>190</v>
      </c>
      <c r="I46" s="146">
        <f t="shared" ca="1" si="10"/>
        <v>0</v>
      </c>
      <c r="J46" s="142">
        <v>20</v>
      </c>
      <c r="K46" s="147">
        <f t="shared" ca="1" si="11"/>
        <v>10000</v>
      </c>
      <c r="L46" s="10" t="s">
        <v>61</v>
      </c>
      <c r="M46" s="9"/>
      <c r="N46" s="9"/>
      <c r="O46" s="9"/>
    </row>
    <row r="47" spans="2:15" x14ac:dyDescent="0.3">
      <c r="B47" s="9"/>
      <c r="C47" s="10"/>
      <c r="D47" s="143">
        <f t="shared" ca="1" si="6"/>
        <v>29</v>
      </c>
      <c r="E47" s="144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>45334</v>
      </c>
      <c r="F47" s="145">
        <f t="shared" ca="1" si="7"/>
        <v>210</v>
      </c>
      <c r="G47" s="145">
        <f t="shared" ca="1" si="8"/>
        <v>20</v>
      </c>
      <c r="H47" s="142">
        <f t="shared" ca="1" si="9"/>
        <v>190</v>
      </c>
      <c r="I47" s="146">
        <f t="shared" ca="1" si="10"/>
        <v>0</v>
      </c>
      <c r="J47" s="142">
        <v>20</v>
      </c>
      <c r="K47" s="147">
        <f t="shared" ca="1" si="11"/>
        <v>10000</v>
      </c>
      <c r="L47" s="10" t="s">
        <v>61</v>
      </c>
      <c r="M47" s="9"/>
      <c r="N47" s="9"/>
      <c r="O47" s="9"/>
    </row>
    <row r="48" spans="2:15" x14ac:dyDescent="0.3">
      <c r="B48" s="9"/>
      <c r="C48" s="10"/>
      <c r="D48" s="143">
        <f t="shared" ca="1" si="6"/>
        <v>30</v>
      </c>
      <c r="E48" s="144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>45341</v>
      </c>
      <c r="F48" s="145">
        <f t="shared" ca="1" si="7"/>
        <v>210</v>
      </c>
      <c r="G48" s="145">
        <f t="shared" ca="1" si="8"/>
        <v>20</v>
      </c>
      <c r="H48" s="142">
        <f t="shared" ca="1" si="9"/>
        <v>190</v>
      </c>
      <c r="I48" s="146">
        <f t="shared" ca="1" si="10"/>
        <v>0</v>
      </c>
      <c r="J48" s="142">
        <v>20</v>
      </c>
      <c r="K48" s="147">
        <f t="shared" ca="1" si="11"/>
        <v>10000</v>
      </c>
      <c r="L48" s="10" t="s">
        <v>61</v>
      </c>
      <c r="M48" s="9"/>
      <c r="N48" s="9"/>
      <c r="O48" s="9"/>
    </row>
    <row r="49" spans="2:15" x14ac:dyDescent="0.3">
      <c r="B49" s="9"/>
      <c r="C49" s="10"/>
      <c r="D49" s="143">
        <f t="shared" ca="1" si="6"/>
        <v>31</v>
      </c>
      <c r="E49" s="144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>45348</v>
      </c>
      <c r="F49" s="145">
        <f t="shared" ca="1" si="7"/>
        <v>210</v>
      </c>
      <c r="G49" s="145">
        <f t="shared" ca="1" si="8"/>
        <v>20</v>
      </c>
      <c r="H49" s="142">
        <f t="shared" ca="1" si="9"/>
        <v>190</v>
      </c>
      <c r="I49" s="146">
        <f t="shared" ca="1" si="10"/>
        <v>0</v>
      </c>
      <c r="J49" s="142">
        <v>20</v>
      </c>
      <c r="K49" s="147">
        <f t="shared" ca="1" si="11"/>
        <v>10000</v>
      </c>
      <c r="L49" s="10" t="s">
        <v>61</v>
      </c>
      <c r="M49" s="9"/>
      <c r="N49" s="9"/>
      <c r="O49" s="9"/>
    </row>
    <row r="50" spans="2:15" x14ac:dyDescent="0.3">
      <c r="B50" s="9"/>
      <c r="C50" s="10"/>
      <c r="D50" s="143">
        <f t="shared" ca="1" si="6"/>
        <v>32</v>
      </c>
      <c r="E50" s="144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>45355</v>
      </c>
      <c r="F50" s="145">
        <f t="shared" ca="1" si="7"/>
        <v>210</v>
      </c>
      <c r="G50" s="145">
        <f t="shared" ca="1" si="8"/>
        <v>20</v>
      </c>
      <c r="H50" s="142">
        <f t="shared" ca="1" si="9"/>
        <v>190</v>
      </c>
      <c r="I50" s="146">
        <f t="shared" ca="1" si="10"/>
        <v>0</v>
      </c>
      <c r="J50" s="142">
        <v>20</v>
      </c>
      <c r="K50" s="147">
        <f t="shared" ca="1" si="11"/>
        <v>10000</v>
      </c>
      <c r="L50" s="10" t="s">
        <v>61</v>
      </c>
      <c r="M50" s="9"/>
      <c r="N50" s="9"/>
      <c r="O50" s="9"/>
    </row>
    <row r="51" spans="2:15" x14ac:dyDescent="0.3">
      <c r="B51" s="9"/>
      <c r="C51" s="10"/>
      <c r="D51" s="143">
        <f t="shared" ca="1" si="6"/>
        <v>33</v>
      </c>
      <c r="E51" s="144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>45362</v>
      </c>
      <c r="F51" s="145">
        <f t="shared" ca="1" si="7"/>
        <v>210</v>
      </c>
      <c r="G51" s="145">
        <f t="shared" ca="1" si="8"/>
        <v>20</v>
      </c>
      <c r="H51" s="142">
        <f t="shared" ca="1" si="9"/>
        <v>190</v>
      </c>
      <c r="I51" s="146">
        <f t="shared" ca="1" si="10"/>
        <v>0</v>
      </c>
      <c r="J51" s="142">
        <v>20</v>
      </c>
      <c r="K51" s="147">
        <f t="shared" ca="1" si="11"/>
        <v>10000</v>
      </c>
      <c r="L51" s="10" t="s">
        <v>61</v>
      </c>
      <c r="M51" s="9"/>
      <c r="N51" s="9"/>
      <c r="O51" s="9"/>
    </row>
    <row r="52" spans="2:15" x14ac:dyDescent="0.3">
      <c r="B52" s="9"/>
      <c r="C52" s="10"/>
      <c r="D52" s="143">
        <f t="shared" ca="1" si="6"/>
        <v>34</v>
      </c>
      <c r="E52" s="144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>45369</v>
      </c>
      <c r="F52" s="145">
        <f t="shared" ca="1" si="7"/>
        <v>210</v>
      </c>
      <c r="G52" s="145">
        <f t="shared" ca="1" si="8"/>
        <v>20</v>
      </c>
      <c r="H52" s="142">
        <f t="shared" ca="1" si="9"/>
        <v>190</v>
      </c>
      <c r="I52" s="146">
        <f t="shared" ca="1" si="10"/>
        <v>0</v>
      </c>
      <c r="J52" s="142">
        <v>20</v>
      </c>
      <c r="K52" s="147">
        <f t="shared" ca="1" si="11"/>
        <v>10000</v>
      </c>
      <c r="L52" s="10" t="s">
        <v>61</v>
      </c>
      <c r="M52" s="9"/>
      <c r="N52" s="9"/>
      <c r="O52" s="9"/>
    </row>
    <row r="53" spans="2:15" x14ac:dyDescent="0.3">
      <c r="B53" s="9"/>
      <c r="C53" s="10"/>
      <c r="D53" s="143">
        <f t="shared" ca="1" si="6"/>
        <v>35</v>
      </c>
      <c r="E53" s="144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>45376</v>
      </c>
      <c r="F53" s="145">
        <f t="shared" ca="1" si="7"/>
        <v>210</v>
      </c>
      <c r="G53" s="145">
        <f t="shared" ca="1" si="8"/>
        <v>20</v>
      </c>
      <c r="H53" s="142">
        <f t="shared" ca="1" si="9"/>
        <v>190</v>
      </c>
      <c r="I53" s="146">
        <f t="shared" ca="1" si="10"/>
        <v>0</v>
      </c>
      <c r="J53" s="142">
        <v>20</v>
      </c>
      <c r="K53" s="147">
        <f t="shared" ca="1" si="11"/>
        <v>10000</v>
      </c>
      <c r="L53" s="10" t="s">
        <v>61</v>
      </c>
      <c r="M53" s="9"/>
      <c r="N53" s="9"/>
      <c r="O53" s="9"/>
    </row>
    <row r="54" spans="2:15" x14ac:dyDescent="0.3">
      <c r="B54" s="9"/>
      <c r="C54" s="10"/>
      <c r="D54" s="143">
        <f t="shared" ca="1" si="6"/>
        <v>36</v>
      </c>
      <c r="E54" s="144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>45383</v>
      </c>
      <c r="F54" s="145">
        <f t="shared" ca="1" si="7"/>
        <v>210</v>
      </c>
      <c r="G54" s="145">
        <f t="shared" ca="1" si="8"/>
        <v>20</v>
      </c>
      <c r="H54" s="142">
        <f t="shared" ca="1" si="9"/>
        <v>190</v>
      </c>
      <c r="I54" s="146">
        <f t="shared" ca="1" si="10"/>
        <v>0</v>
      </c>
      <c r="J54" s="142">
        <v>20</v>
      </c>
      <c r="K54" s="147">
        <f t="shared" ca="1" si="11"/>
        <v>10000</v>
      </c>
      <c r="L54" s="10" t="s">
        <v>61</v>
      </c>
      <c r="M54" s="9"/>
      <c r="N54" s="9"/>
      <c r="O54" s="9"/>
    </row>
    <row r="55" spans="2:15" x14ac:dyDescent="0.3">
      <c r="B55" s="9"/>
      <c r="C55" s="10"/>
      <c r="D55" s="143">
        <f t="shared" ca="1" si="6"/>
        <v>37</v>
      </c>
      <c r="E55" s="144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>45390</v>
      </c>
      <c r="F55" s="145">
        <f t="shared" ca="1" si="7"/>
        <v>210</v>
      </c>
      <c r="G55" s="145">
        <f t="shared" ca="1" si="8"/>
        <v>20</v>
      </c>
      <c r="H55" s="142">
        <f t="shared" ca="1" si="9"/>
        <v>190</v>
      </c>
      <c r="I55" s="146">
        <f t="shared" ca="1" si="10"/>
        <v>0</v>
      </c>
      <c r="J55" s="142">
        <v>20</v>
      </c>
      <c r="K55" s="147">
        <f t="shared" ca="1" si="11"/>
        <v>10000</v>
      </c>
      <c r="L55" s="10" t="s">
        <v>61</v>
      </c>
      <c r="M55" s="9"/>
      <c r="N55" s="9"/>
      <c r="O55" s="9"/>
    </row>
    <row r="56" spans="2:15" x14ac:dyDescent="0.3">
      <c r="B56" s="9"/>
      <c r="C56" s="10"/>
      <c r="D56" s="143">
        <f t="shared" ca="1" si="6"/>
        <v>38</v>
      </c>
      <c r="E56" s="144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>45397</v>
      </c>
      <c r="F56" s="145">
        <f t="shared" ca="1" si="7"/>
        <v>210</v>
      </c>
      <c r="G56" s="145">
        <f t="shared" ca="1" si="8"/>
        <v>20</v>
      </c>
      <c r="H56" s="142">
        <f t="shared" ca="1" si="9"/>
        <v>190</v>
      </c>
      <c r="I56" s="146">
        <f t="shared" ca="1" si="10"/>
        <v>0</v>
      </c>
      <c r="J56" s="142">
        <v>20</v>
      </c>
      <c r="K56" s="147">
        <f t="shared" ca="1" si="11"/>
        <v>10000</v>
      </c>
      <c r="L56" s="10" t="s">
        <v>61</v>
      </c>
      <c r="M56" s="9"/>
      <c r="N56" s="9"/>
      <c r="O56" s="9"/>
    </row>
    <row r="57" spans="2:15" x14ac:dyDescent="0.3">
      <c r="B57" s="9"/>
      <c r="C57" s="10"/>
      <c r="D57" s="143">
        <f t="shared" ca="1" si="6"/>
        <v>39</v>
      </c>
      <c r="E57" s="144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>45404</v>
      </c>
      <c r="F57" s="145">
        <f t="shared" ca="1" si="7"/>
        <v>210</v>
      </c>
      <c r="G57" s="145">
        <f t="shared" ca="1" si="8"/>
        <v>20</v>
      </c>
      <c r="H57" s="142">
        <f t="shared" ca="1" si="9"/>
        <v>190</v>
      </c>
      <c r="I57" s="146">
        <f t="shared" ca="1" si="10"/>
        <v>0</v>
      </c>
      <c r="J57" s="142">
        <v>20</v>
      </c>
      <c r="K57" s="147">
        <f t="shared" ca="1" si="11"/>
        <v>10000</v>
      </c>
      <c r="L57" s="10" t="s">
        <v>61</v>
      </c>
      <c r="M57" s="9"/>
      <c r="N57" s="9"/>
      <c r="O57" s="9"/>
    </row>
    <row r="58" spans="2:15" x14ac:dyDescent="0.3">
      <c r="B58" s="9"/>
      <c r="C58" s="10"/>
      <c r="D58" s="143">
        <f t="shared" ca="1" si="6"/>
        <v>40</v>
      </c>
      <c r="E58" s="144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>45411</v>
      </c>
      <c r="F58" s="145">
        <f t="shared" ca="1" si="7"/>
        <v>210</v>
      </c>
      <c r="G58" s="145">
        <f t="shared" ca="1" si="8"/>
        <v>20</v>
      </c>
      <c r="H58" s="142">
        <f t="shared" ca="1" si="9"/>
        <v>190</v>
      </c>
      <c r="I58" s="146">
        <f t="shared" ca="1" si="10"/>
        <v>0</v>
      </c>
      <c r="J58" s="142">
        <v>20</v>
      </c>
      <c r="K58" s="147">
        <f t="shared" ca="1" si="11"/>
        <v>10000</v>
      </c>
      <c r="L58" s="10" t="s">
        <v>61</v>
      </c>
      <c r="M58" s="9"/>
      <c r="N58" s="9"/>
      <c r="O58" s="9"/>
    </row>
    <row r="59" spans="2:15" x14ac:dyDescent="0.3">
      <c r="B59" s="9"/>
      <c r="C59" s="10"/>
      <c r="D59" s="143">
        <f t="shared" ca="1" si="6"/>
        <v>41</v>
      </c>
      <c r="E59" s="144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>45418</v>
      </c>
      <c r="F59" s="145">
        <f t="shared" ca="1" si="7"/>
        <v>210</v>
      </c>
      <c r="G59" s="145">
        <f t="shared" ca="1" si="8"/>
        <v>20</v>
      </c>
      <c r="H59" s="142">
        <f t="shared" ca="1" si="9"/>
        <v>190</v>
      </c>
      <c r="I59" s="146">
        <f t="shared" ca="1" si="10"/>
        <v>0</v>
      </c>
      <c r="J59" s="142">
        <v>20</v>
      </c>
      <c r="K59" s="147">
        <f t="shared" ca="1" si="11"/>
        <v>10000</v>
      </c>
      <c r="L59" s="10" t="s">
        <v>61</v>
      </c>
      <c r="M59" s="9"/>
      <c r="N59" s="9"/>
      <c r="O59" s="9"/>
    </row>
    <row r="60" spans="2:15" x14ac:dyDescent="0.3">
      <c r="B60" s="9"/>
      <c r="C60" s="10"/>
      <c r="D60" s="143">
        <f t="shared" ca="1" si="6"/>
        <v>42</v>
      </c>
      <c r="E60" s="144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>45425</v>
      </c>
      <c r="F60" s="145">
        <f t="shared" ca="1" si="7"/>
        <v>210</v>
      </c>
      <c r="G60" s="145">
        <f t="shared" ca="1" si="8"/>
        <v>20</v>
      </c>
      <c r="H60" s="142">
        <f t="shared" ca="1" si="9"/>
        <v>190</v>
      </c>
      <c r="I60" s="146">
        <f t="shared" ca="1" si="10"/>
        <v>0</v>
      </c>
      <c r="J60" s="142">
        <v>20</v>
      </c>
      <c r="K60" s="147">
        <f t="shared" ca="1" si="11"/>
        <v>10000</v>
      </c>
      <c r="L60" s="10" t="s">
        <v>61</v>
      </c>
      <c r="M60" s="9"/>
      <c r="N60" s="9"/>
      <c r="O60" s="9"/>
    </row>
    <row r="61" spans="2:15" x14ac:dyDescent="0.3">
      <c r="B61" s="9"/>
      <c r="C61" s="10"/>
      <c r="D61" s="143">
        <f t="shared" ca="1" si="6"/>
        <v>43</v>
      </c>
      <c r="E61" s="144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>45432</v>
      </c>
      <c r="F61" s="145">
        <f t="shared" ca="1" si="7"/>
        <v>210</v>
      </c>
      <c r="G61" s="145">
        <f t="shared" ca="1" si="8"/>
        <v>20</v>
      </c>
      <c r="H61" s="142">
        <f t="shared" ca="1" si="9"/>
        <v>190</v>
      </c>
      <c r="I61" s="146">
        <f t="shared" ca="1" si="10"/>
        <v>0</v>
      </c>
      <c r="J61" s="142">
        <v>20</v>
      </c>
      <c r="K61" s="147">
        <f t="shared" ca="1" si="11"/>
        <v>10000</v>
      </c>
      <c r="L61" s="10" t="s">
        <v>61</v>
      </c>
      <c r="M61" s="9"/>
      <c r="N61" s="9"/>
      <c r="O61" s="9"/>
    </row>
    <row r="62" spans="2:15" x14ac:dyDescent="0.3">
      <c r="B62" s="9"/>
      <c r="C62" s="10"/>
      <c r="D62" s="143">
        <f t="shared" ca="1" si="6"/>
        <v>44</v>
      </c>
      <c r="E62" s="144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>45439</v>
      </c>
      <c r="F62" s="145">
        <f t="shared" ca="1" si="7"/>
        <v>210</v>
      </c>
      <c r="G62" s="145">
        <f t="shared" ca="1" si="8"/>
        <v>20</v>
      </c>
      <c r="H62" s="142">
        <f t="shared" ca="1" si="9"/>
        <v>190</v>
      </c>
      <c r="I62" s="146">
        <f t="shared" ca="1" si="10"/>
        <v>0</v>
      </c>
      <c r="J62" s="142">
        <v>20</v>
      </c>
      <c r="K62" s="147">
        <f t="shared" ca="1" si="11"/>
        <v>10000</v>
      </c>
      <c r="L62" s="10" t="s">
        <v>61</v>
      </c>
      <c r="M62" s="9"/>
      <c r="N62" s="9"/>
      <c r="O62" s="9"/>
    </row>
    <row r="63" spans="2:15" x14ac:dyDescent="0.3">
      <c r="B63" s="9"/>
      <c r="C63" s="10"/>
      <c r="D63" s="143">
        <f t="shared" ca="1" si="6"/>
        <v>45</v>
      </c>
      <c r="E63" s="144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>45446</v>
      </c>
      <c r="F63" s="145">
        <f t="shared" ca="1" si="7"/>
        <v>210</v>
      </c>
      <c r="G63" s="145">
        <f t="shared" ca="1" si="8"/>
        <v>20</v>
      </c>
      <c r="H63" s="142">
        <f t="shared" ca="1" si="9"/>
        <v>190</v>
      </c>
      <c r="I63" s="146">
        <f t="shared" ca="1" si="10"/>
        <v>0</v>
      </c>
      <c r="J63" s="142">
        <v>20</v>
      </c>
      <c r="K63" s="147">
        <f t="shared" ca="1" si="11"/>
        <v>10000</v>
      </c>
      <c r="L63" s="10" t="s">
        <v>61</v>
      </c>
      <c r="M63" s="9"/>
      <c r="N63" s="9"/>
      <c r="O63" s="9"/>
    </row>
    <row r="64" spans="2:15" x14ac:dyDescent="0.3">
      <c r="B64" s="9"/>
      <c r="C64" s="10"/>
      <c r="D64" s="143">
        <f t="shared" ca="1" si="6"/>
        <v>46</v>
      </c>
      <c r="E64" s="144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>45453</v>
      </c>
      <c r="F64" s="145">
        <f t="shared" ca="1" si="7"/>
        <v>210</v>
      </c>
      <c r="G64" s="145">
        <f t="shared" ca="1" si="8"/>
        <v>20</v>
      </c>
      <c r="H64" s="142">
        <f t="shared" ca="1" si="9"/>
        <v>190</v>
      </c>
      <c r="I64" s="146">
        <f t="shared" ca="1" si="10"/>
        <v>0</v>
      </c>
      <c r="J64" s="142">
        <v>20</v>
      </c>
      <c r="K64" s="147">
        <f t="shared" ca="1" si="11"/>
        <v>10000</v>
      </c>
      <c r="L64" s="10" t="s">
        <v>61</v>
      </c>
      <c r="M64" s="9"/>
      <c r="N64" s="9"/>
      <c r="O64" s="9"/>
    </row>
    <row r="65" spans="2:15" x14ac:dyDescent="0.3">
      <c r="B65" s="9"/>
      <c r="C65" s="10"/>
      <c r="D65" s="143">
        <f t="shared" ca="1" si="6"/>
        <v>47</v>
      </c>
      <c r="E65" s="144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>45460</v>
      </c>
      <c r="F65" s="145">
        <f t="shared" ca="1" si="7"/>
        <v>210</v>
      </c>
      <c r="G65" s="145">
        <f t="shared" ca="1" si="8"/>
        <v>20</v>
      </c>
      <c r="H65" s="142">
        <f t="shared" ca="1" si="9"/>
        <v>190</v>
      </c>
      <c r="I65" s="146">
        <f t="shared" ca="1" si="10"/>
        <v>0</v>
      </c>
      <c r="J65" s="142">
        <v>20</v>
      </c>
      <c r="K65" s="147">
        <f t="shared" ca="1" si="11"/>
        <v>10000</v>
      </c>
      <c r="L65" s="10" t="s">
        <v>61</v>
      </c>
      <c r="M65" s="9"/>
      <c r="N65" s="9"/>
      <c r="O65" s="9"/>
    </row>
    <row r="66" spans="2:15" x14ac:dyDescent="0.3">
      <c r="B66" s="9"/>
      <c r="C66" s="10"/>
      <c r="D66" s="143">
        <f t="shared" ca="1" si="6"/>
        <v>48</v>
      </c>
      <c r="E66" s="144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>45467</v>
      </c>
      <c r="F66" s="145">
        <f t="shared" ca="1" si="7"/>
        <v>210</v>
      </c>
      <c r="G66" s="145">
        <f t="shared" ca="1" si="8"/>
        <v>20</v>
      </c>
      <c r="H66" s="142">
        <f t="shared" ca="1" si="9"/>
        <v>190</v>
      </c>
      <c r="I66" s="146">
        <f t="shared" ca="1" si="10"/>
        <v>0</v>
      </c>
      <c r="J66" s="142">
        <v>20</v>
      </c>
      <c r="K66" s="147">
        <f t="shared" ca="1" si="11"/>
        <v>10000</v>
      </c>
      <c r="L66" s="10" t="s">
        <v>61</v>
      </c>
      <c r="M66" s="9"/>
      <c r="N66" s="9"/>
      <c r="O66" s="9"/>
    </row>
    <row r="67" spans="2:15" x14ac:dyDescent="0.3">
      <c r="B67" s="9"/>
      <c r="C67" s="10"/>
      <c r="D67" s="143">
        <f t="shared" ca="1" si="6"/>
        <v>49</v>
      </c>
      <c r="E67" s="144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>45474</v>
      </c>
      <c r="F67" s="145">
        <f t="shared" ca="1" si="7"/>
        <v>210</v>
      </c>
      <c r="G67" s="145">
        <f t="shared" ca="1" si="8"/>
        <v>20</v>
      </c>
      <c r="H67" s="142">
        <f t="shared" ca="1" si="9"/>
        <v>190</v>
      </c>
      <c r="I67" s="146">
        <f t="shared" ca="1" si="10"/>
        <v>0</v>
      </c>
      <c r="J67" s="142">
        <v>20</v>
      </c>
      <c r="K67" s="147">
        <f t="shared" ca="1" si="11"/>
        <v>10000</v>
      </c>
      <c r="L67" s="10" t="s">
        <v>61</v>
      </c>
      <c r="M67" s="9"/>
      <c r="N67" s="9"/>
      <c r="O67" s="9"/>
    </row>
    <row r="68" spans="2:15" x14ac:dyDescent="0.3">
      <c r="B68" s="9"/>
      <c r="C68" s="10"/>
      <c r="D68" s="130">
        <f t="shared" ca="1" si="6"/>
        <v>50</v>
      </c>
      <c r="E68" s="131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>45481</v>
      </c>
      <c r="F68" s="132">
        <f t="shared" ca="1" si="7"/>
        <v>10020</v>
      </c>
      <c r="G68" s="132">
        <f t="shared" ca="1" si="8"/>
        <v>20</v>
      </c>
      <c r="H68" s="133">
        <f t="shared" ca="1" si="9"/>
        <v>10000</v>
      </c>
      <c r="I68" s="134">
        <f t="shared" ca="1" si="10"/>
        <v>0</v>
      </c>
      <c r="J68" s="133">
        <f t="shared" ref="J68:J83" ca="1" si="12">IF($P$17=1,IF(F68&gt;=K67,F68,IF(OR($F$12="",$F$12&lt;F68),F68,IF($F$12&gt;=F68,IF(D68&lt;$K$12,IF(AND(D68&lt;&gt;"",F68+($F$12-F68)&lt;K67),$F$12,IF(AND(D68&lt;&gt;"",K67&lt;&gt;""),F68,IF(D68&lt;&gt;"",0,""))),""),0))),"")</f>
        <v>10020</v>
      </c>
      <c r="K68" s="135">
        <f t="shared" ca="1" si="11"/>
        <v>0</v>
      </c>
      <c r="L68" s="10"/>
      <c r="M68" s="9"/>
      <c r="N68" s="9"/>
      <c r="O68" s="9"/>
    </row>
    <row r="69" spans="2:15" x14ac:dyDescent="0.3">
      <c r="B69" s="9"/>
      <c r="C69" s="10"/>
      <c r="D69" s="130" t="str">
        <f t="shared" ca="1" si="6"/>
        <v/>
      </c>
      <c r="E69" s="131" t="str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/>
      </c>
      <c r="F69" s="132" t="str">
        <f t="shared" ca="1" si="7"/>
        <v/>
      </c>
      <c r="G69" s="132" t="str">
        <f t="shared" ca="1" si="8"/>
        <v/>
      </c>
      <c r="H69" s="133" t="str">
        <f t="shared" ca="1" si="9"/>
        <v/>
      </c>
      <c r="I69" s="134" t="str">
        <f t="shared" ca="1" si="10"/>
        <v/>
      </c>
      <c r="J69" s="133" t="str">
        <f t="shared" ca="1" si="12"/>
        <v/>
      </c>
      <c r="K69" s="135" t="str">
        <f t="shared" ca="1" si="11"/>
        <v/>
      </c>
      <c r="L69" s="10"/>
      <c r="M69" s="9"/>
      <c r="N69" s="9"/>
      <c r="O69" s="9"/>
    </row>
    <row r="70" spans="2:15" x14ac:dyDescent="0.3">
      <c r="B70" s="9"/>
      <c r="C70" s="10"/>
      <c r="D70" s="130" t="str">
        <f t="shared" ca="1" si="6"/>
        <v/>
      </c>
      <c r="E70" s="131" t="str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/>
      </c>
      <c r="F70" s="132" t="str">
        <f t="shared" ca="1" si="7"/>
        <v/>
      </c>
      <c r="G70" s="132" t="str">
        <f t="shared" ca="1" si="8"/>
        <v/>
      </c>
      <c r="H70" s="133" t="str">
        <f t="shared" ca="1" si="9"/>
        <v/>
      </c>
      <c r="I70" s="134" t="str">
        <f t="shared" ca="1" si="10"/>
        <v/>
      </c>
      <c r="J70" s="133" t="str">
        <f t="shared" ca="1" si="12"/>
        <v/>
      </c>
      <c r="K70" s="135" t="str">
        <f t="shared" ca="1" si="11"/>
        <v/>
      </c>
      <c r="L70" s="10"/>
      <c r="M70" s="9"/>
      <c r="N70" s="9"/>
      <c r="O70" s="9"/>
    </row>
    <row r="71" spans="2:15" x14ac:dyDescent="0.3">
      <c r="B71" s="9"/>
      <c r="C71" s="10"/>
      <c r="D71" s="130" t="str">
        <f t="shared" ca="1" si="6"/>
        <v/>
      </c>
      <c r="E71" s="131" t="str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/>
      </c>
      <c r="F71" s="132" t="str">
        <f t="shared" ca="1" si="7"/>
        <v/>
      </c>
      <c r="G71" s="132" t="str">
        <f t="shared" ca="1" si="8"/>
        <v/>
      </c>
      <c r="H71" s="133" t="str">
        <f t="shared" ca="1" si="9"/>
        <v/>
      </c>
      <c r="I71" s="134" t="str">
        <f t="shared" ca="1" si="10"/>
        <v/>
      </c>
      <c r="J71" s="133" t="str">
        <f t="shared" ca="1" si="12"/>
        <v/>
      </c>
      <c r="K71" s="135" t="str">
        <f t="shared" ca="1" si="11"/>
        <v/>
      </c>
      <c r="L71" s="10"/>
      <c r="M71" s="9"/>
      <c r="N71" s="9"/>
      <c r="O71" s="9"/>
    </row>
    <row r="72" spans="2:15" x14ac:dyDescent="0.3">
      <c r="B72" s="9"/>
      <c r="C72" s="10"/>
      <c r="D72" s="130" t="str">
        <f t="shared" ca="1" si="6"/>
        <v/>
      </c>
      <c r="E72" s="131" t="str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/>
      </c>
      <c r="F72" s="132" t="str">
        <f t="shared" ca="1" si="7"/>
        <v/>
      </c>
      <c r="G72" s="132" t="str">
        <f t="shared" ca="1" si="8"/>
        <v/>
      </c>
      <c r="H72" s="133" t="str">
        <f t="shared" ca="1" si="9"/>
        <v/>
      </c>
      <c r="I72" s="134" t="str">
        <f t="shared" ca="1" si="10"/>
        <v/>
      </c>
      <c r="J72" s="133" t="str">
        <f t="shared" ca="1" si="12"/>
        <v/>
      </c>
      <c r="K72" s="135" t="str">
        <f t="shared" ca="1" si="11"/>
        <v/>
      </c>
      <c r="L72" s="10"/>
      <c r="M72" s="9"/>
      <c r="N72" s="9"/>
      <c r="O72" s="9"/>
    </row>
    <row r="73" spans="2:15" x14ac:dyDescent="0.3">
      <c r="B73" s="9"/>
      <c r="C73" s="10"/>
      <c r="D73" s="130" t="str">
        <f t="shared" ca="1" si="6"/>
        <v/>
      </c>
      <c r="E73" s="131" t="str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/>
      </c>
      <c r="F73" s="132" t="str">
        <f t="shared" ca="1" si="7"/>
        <v/>
      </c>
      <c r="G73" s="132" t="str">
        <f t="shared" ca="1" si="8"/>
        <v/>
      </c>
      <c r="H73" s="133" t="str">
        <f t="shared" ca="1" si="9"/>
        <v/>
      </c>
      <c r="I73" s="134" t="str">
        <f t="shared" ca="1" si="10"/>
        <v/>
      </c>
      <c r="J73" s="133" t="str">
        <f t="shared" ca="1" si="12"/>
        <v/>
      </c>
      <c r="K73" s="135" t="str">
        <f t="shared" ca="1" si="11"/>
        <v/>
      </c>
      <c r="L73" s="10"/>
      <c r="M73" s="9"/>
      <c r="N73" s="9"/>
      <c r="O73" s="9"/>
    </row>
    <row r="74" spans="2:15" x14ac:dyDescent="0.3">
      <c r="B74" s="9"/>
      <c r="C74" s="10"/>
      <c r="D74" s="130" t="str">
        <f t="shared" ca="1" si="6"/>
        <v/>
      </c>
      <c r="E74" s="131" t="str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/>
      </c>
      <c r="F74" s="132" t="str">
        <f t="shared" ca="1" si="7"/>
        <v/>
      </c>
      <c r="G74" s="132" t="str">
        <f t="shared" ca="1" si="8"/>
        <v/>
      </c>
      <c r="H74" s="133" t="str">
        <f t="shared" ca="1" si="9"/>
        <v/>
      </c>
      <c r="I74" s="134" t="str">
        <f t="shared" ca="1" si="10"/>
        <v/>
      </c>
      <c r="J74" s="133" t="str">
        <f t="shared" ca="1" si="12"/>
        <v/>
      </c>
      <c r="K74" s="135" t="str">
        <f t="shared" ca="1" si="11"/>
        <v/>
      </c>
      <c r="L74" s="10"/>
      <c r="M74" s="9"/>
      <c r="N74" s="9"/>
      <c r="O74" s="9"/>
    </row>
    <row r="75" spans="2:15" x14ac:dyDescent="0.3">
      <c r="B75" s="9"/>
      <c r="C75" s="10"/>
      <c r="D75" s="130" t="str">
        <f t="shared" ca="1" si="6"/>
        <v/>
      </c>
      <c r="E75" s="131" t="str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/>
      </c>
      <c r="F75" s="132" t="str">
        <f t="shared" ca="1" si="7"/>
        <v/>
      </c>
      <c r="G75" s="132" t="str">
        <f t="shared" ca="1" si="8"/>
        <v/>
      </c>
      <c r="H75" s="133" t="str">
        <f t="shared" ca="1" si="9"/>
        <v/>
      </c>
      <c r="I75" s="134" t="str">
        <f t="shared" ca="1" si="10"/>
        <v/>
      </c>
      <c r="J75" s="133" t="str">
        <f t="shared" ca="1" si="12"/>
        <v/>
      </c>
      <c r="K75" s="135" t="str">
        <f t="shared" ca="1" si="11"/>
        <v/>
      </c>
      <c r="L75" s="10"/>
      <c r="M75" s="9"/>
      <c r="N75" s="9"/>
      <c r="O75" s="9"/>
    </row>
    <row r="76" spans="2:15" x14ac:dyDescent="0.3">
      <c r="B76" s="9"/>
      <c r="C76" s="10"/>
      <c r="D76" s="130" t="str">
        <f t="shared" ca="1" si="6"/>
        <v/>
      </c>
      <c r="E76" s="131" t="str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/>
      </c>
      <c r="F76" s="132" t="str">
        <f t="shared" ca="1" si="7"/>
        <v/>
      </c>
      <c r="G76" s="132" t="str">
        <f t="shared" ca="1" si="8"/>
        <v/>
      </c>
      <c r="H76" s="133" t="str">
        <f t="shared" ca="1" si="9"/>
        <v/>
      </c>
      <c r="I76" s="134" t="str">
        <f t="shared" ca="1" si="10"/>
        <v/>
      </c>
      <c r="J76" s="133" t="str">
        <f t="shared" ca="1" si="12"/>
        <v/>
      </c>
      <c r="K76" s="135" t="str">
        <f t="shared" ca="1" si="11"/>
        <v/>
      </c>
      <c r="L76" s="10"/>
      <c r="M76" s="9"/>
      <c r="N76" s="9"/>
      <c r="O76" s="9"/>
    </row>
    <row r="77" spans="2:15" x14ac:dyDescent="0.3">
      <c r="B77" s="9"/>
      <c r="C77" s="10"/>
      <c r="D77" s="130" t="str">
        <f t="shared" ca="1" si="6"/>
        <v/>
      </c>
      <c r="E77" s="131" t="str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/>
      </c>
      <c r="F77" s="132" t="str">
        <f t="shared" ca="1" si="7"/>
        <v/>
      </c>
      <c r="G77" s="132" t="str">
        <f t="shared" ca="1" si="8"/>
        <v/>
      </c>
      <c r="H77" s="133" t="str">
        <f t="shared" ca="1" si="9"/>
        <v/>
      </c>
      <c r="I77" s="134" t="str">
        <f t="shared" ca="1" si="10"/>
        <v/>
      </c>
      <c r="J77" s="133" t="str">
        <f t="shared" ca="1" si="12"/>
        <v/>
      </c>
      <c r="K77" s="135" t="str">
        <f t="shared" ca="1" si="11"/>
        <v/>
      </c>
      <c r="L77" s="10"/>
      <c r="M77" s="9"/>
      <c r="N77" s="9"/>
      <c r="O77" s="9"/>
    </row>
    <row r="78" spans="2:15" x14ac:dyDescent="0.3">
      <c r="B78" s="9"/>
      <c r="C78" s="10"/>
      <c r="D78" s="130" t="str">
        <f t="shared" ca="1" si="6"/>
        <v/>
      </c>
      <c r="E78" s="131" t="str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/>
      </c>
      <c r="F78" s="132" t="str">
        <f t="shared" ca="1" si="7"/>
        <v/>
      </c>
      <c r="G78" s="132" t="str">
        <f t="shared" ca="1" si="8"/>
        <v/>
      </c>
      <c r="H78" s="133" t="str">
        <f t="shared" ca="1" si="9"/>
        <v/>
      </c>
      <c r="I78" s="134" t="str">
        <f t="shared" ca="1" si="10"/>
        <v/>
      </c>
      <c r="J78" s="133" t="str">
        <f t="shared" ca="1" si="12"/>
        <v/>
      </c>
      <c r="K78" s="135" t="str">
        <f t="shared" ca="1" si="11"/>
        <v/>
      </c>
      <c r="L78" s="10"/>
      <c r="M78" s="9"/>
      <c r="N78" s="9"/>
      <c r="O78" s="9"/>
    </row>
    <row r="79" spans="2:15" x14ac:dyDescent="0.3">
      <c r="B79" s="9"/>
      <c r="C79" s="10"/>
      <c r="D79" s="130" t="str">
        <f t="shared" ca="1" si="6"/>
        <v/>
      </c>
      <c r="E79" s="131" t="str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/>
      </c>
      <c r="F79" s="132" t="str">
        <f t="shared" ca="1" si="7"/>
        <v/>
      </c>
      <c r="G79" s="132" t="str">
        <f t="shared" ca="1" si="8"/>
        <v/>
      </c>
      <c r="H79" s="133" t="str">
        <f t="shared" ca="1" si="9"/>
        <v/>
      </c>
      <c r="I79" s="134" t="str">
        <f t="shared" ca="1" si="10"/>
        <v/>
      </c>
      <c r="J79" s="133" t="str">
        <f t="shared" ca="1" si="12"/>
        <v/>
      </c>
      <c r="K79" s="135" t="str">
        <f t="shared" ca="1" si="11"/>
        <v/>
      </c>
      <c r="L79" s="10"/>
      <c r="M79" s="9"/>
      <c r="N79" s="9"/>
      <c r="O79" s="9"/>
    </row>
    <row r="80" spans="2:15" x14ac:dyDescent="0.3">
      <c r="B80" s="9"/>
      <c r="C80" s="10"/>
      <c r="D80" s="130" t="str">
        <f t="shared" ca="1" si="6"/>
        <v/>
      </c>
      <c r="E80" s="131" t="str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/>
      </c>
      <c r="F80" s="132" t="str">
        <f t="shared" ca="1" si="7"/>
        <v/>
      </c>
      <c r="G80" s="132" t="str">
        <f t="shared" ca="1" si="8"/>
        <v/>
      </c>
      <c r="H80" s="133" t="str">
        <f t="shared" ca="1" si="9"/>
        <v/>
      </c>
      <c r="I80" s="134" t="str">
        <f t="shared" ca="1" si="10"/>
        <v/>
      </c>
      <c r="J80" s="133" t="str">
        <f t="shared" ca="1" si="12"/>
        <v/>
      </c>
      <c r="K80" s="135" t="str">
        <f t="shared" ca="1" si="11"/>
        <v/>
      </c>
      <c r="L80" s="10"/>
      <c r="M80" s="9"/>
      <c r="N80" s="9"/>
      <c r="O80" s="9"/>
    </row>
    <row r="81" spans="2:15" x14ac:dyDescent="0.3">
      <c r="B81" s="9"/>
      <c r="C81" s="10"/>
      <c r="D81" s="130" t="str">
        <f t="shared" ca="1" si="6"/>
        <v/>
      </c>
      <c r="E81" s="131" t="str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/>
      </c>
      <c r="F81" s="132" t="str">
        <f t="shared" ca="1" si="7"/>
        <v/>
      </c>
      <c r="G81" s="132" t="str">
        <f t="shared" ca="1" si="8"/>
        <v/>
      </c>
      <c r="H81" s="133" t="str">
        <f t="shared" ca="1" si="9"/>
        <v/>
      </c>
      <c r="I81" s="134" t="str">
        <f t="shared" ca="1" si="10"/>
        <v/>
      </c>
      <c r="J81" s="133" t="str">
        <f t="shared" ca="1" si="12"/>
        <v/>
      </c>
      <c r="K81" s="135" t="str">
        <f t="shared" ca="1" si="11"/>
        <v/>
      </c>
      <c r="L81" s="10"/>
      <c r="M81" s="9"/>
      <c r="N81" s="9"/>
      <c r="O81" s="9"/>
    </row>
    <row r="82" spans="2:15" x14ac:dyDescent="0.3">
      <c r="B82" s="9"/>
      <c r="C82" s="10"/>
      <c r="D82" s="130" t="str">
        <f t="shared" ca="1" si="6"/>
        <v/>
      </c>
      <c r="E82" s="131" t="str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/>
      </c>
      <c r="F82" s="132" t="str">
        <f t="shared" ca="1" si="7"/>
        <v/>
      </c>
      <c r="G82" s="132" t="str">
        <f t="shared" ca="1" si="8"/>
        <v/>
      </c>
      <c r="H82" s="133" t="str">
        <f t="shared" ca="1" si="9"/>
        <v/>
      </c>
      <c r="I82" s="134" t="str">
        <f t="shared" ca="1" si="10"/>
        <v/>
      </c>
      <c r="J82" s="133" t="str">
        <f t="shared" ca="1" si="12"/>
        <v/>
      </c>
      <c r="K82" s="135" t="str">
        <f t="shared" ca="1" si="11"/>
        <v/>
      </c>
      <c r="L82" s="10"/>
      <c r="M82" s="9"/>
      <c r="N82" s="9"/>
      <c r="O82" s="9"/>
    </row>
    <row r="83" spans="2:15" x14ac:dyDescent="0.3">
      <c r="B83" s="9"/>
      <c r="C83" s="10"/>
      <c r="D83" s="130" t="str">
        <f t="shared" ca="1" si="6"/>
        <v/>
      </c>
      <c r="E83" s="131" t="str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/>
      </c>
      <c r="F83" s="132" t="str">
        <f t="shared" ca="1" si="7"/>
        <v/>
      </c>
      <c r="G83" s="132" t="str">
        <f t="shared" ca="1" si="8"/>
        <v/>
      </c>
      <c r="H83" s="133" t="str">
        <f t="shared" ca="1" si="9"/>
        <v/>
      </c>
      <c r="I83" s="134" t="str">
        <f t="shared" ca="1" si="10"/>
        <v/>
      </c>
      <c r="J83" s="133" t="str">
        <f t="shared" ca="1" si="12"/>
        <v/>
      </c>
      <c r="K83" s="135" t="str">
        <f t="shared" ca="1" si="11"/>
        <v/>
      </c>
      <c r="L83" s="10"/>
      <c r="M83" s="9"/>
      <c r="N83" s="9"/>
      <c r="O83" s="9"/>
    </row>
    <row r="84" spans="2:15" x14ac:dyDescent="0.3">
      <c r="B84" s="9"/>
      <c r="C84" s="10"/>
      <c r="D84" s="130" t="str">
        <f t="shared" ref="D84:D147" ca="1" si="13">IF(K83="","",IF($H$5,IF(OR(D83&gt;=$H$8,ROUND(K83,2)&lt;=0),"",D83+1),IF(OR(D83&gt;=$H$8,K83&lt;=0),"",D83+1)))</f>
        <v/>
      </c>
      <c r="E84" s="131" t="str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/>
      </c>
      <c r="F84" s="132" t="str">
        <f t="shared" ca="1" si="7"/>
        <v/>
      </c>
      <c r="G84" s="132" t="str">
        <f t="shared" ref="G84:G147" ca="1" si="14">IF($P$17=0,"",IF(D84&lt;&gt;"",IF(AND(D84=1,$H$4=1),0,IF($H$5,ROUND($K$5*K83,0),$K$5*K83)),""))</f>
        <v/>
      </c>
      <c r="H84" s="133" t="str">
        <f t="shared" ref="H84:H147" ca="1" si="15">IF($P$17=1,IF(D84="","",IF(I84&lt;&gt;"",F84-G84+I84,F84-G84)),"")</f>
        <v/>
      </c>
      <c r="I84" s="134" t="str">
        <f t="shared" ref="I84:I147" ca="1" si="16">IF($P$17=1,IF(J84&gt;=F84,IF(D84&lt;$K$12,IF(AND(D84&lt;&gt;"",F84+($J$19-F84)&lt;K83),(J84-F84),IF(AND(D84&lt;&gt;"",J84=F84),0,IF(D84&lt;&gt;"",0,""))),""),0),"")</f>
        <v/>
      </c>
      <c r="J84" s="133" t="str">
        <f t="shared" ref="J84:J147" ca="1" si="17">IF($P$17=1,IF(F84&gt;=K83,F84,IF(OR($F$12="",$F$12&lt;F84),F84,IF($F$12&gt;=F84,IF(D84&lt;$K$12,IF(AND(D84&lt;&gt;"",F84+($F$12-F84)&lt;K83),$F$12,IF(AND(D84&lt;&gt;"",K83&lt;&gt;""),F84,IF(D84&lt;&gt;"",0,""))),""),0))),"")</f>
        <v/>
      </c>
      <c r="K84" s="135" t="str">
        <f t="shared" ca="1" si="11"/>
        <v/>
      </c>
      <c r="L84" s="10"/>
      <c r="M84" s="9"/>
      <c r="N84" s="9"/>
      <c r="O84" s="9"/>
    </row>
    <row r="85" spans="2:15" x14ac:dyDescent="0.3">
      <c r="B85" s="9"/>
      <c r="C85" s="10"/>
      <c r="D85" s="130" t="str">
        <f t="shared" ca="1" si="13"/>
        <v/>
      </c>
      <c r="E85" s="131" t="str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/>
      </c>
      <c r="F85" s="132" t="str">
        <f t="shared" ref="F85:F148" ca="1" si="18">IF($P$17=1,IF(D85="","",IF($H$5,IF(OR(D85=$H$8,$K$12&gt;ROUND((1+$K$5)*K84,0),ROUND((1+$K$5)*K84,0),$K$12),IF(OR(D85=$H$8,$K$12&gt;(1+$K$5)*K84),ROUND((1+$K$5)*K84,0),$K$12)),0)),"")</f>
        <v/>
      </c>
      <c r="G85" s="132" t="str">
        <f t="shared" ca="1" si="14"/>
        <v/>
      </c>
      <c r="H85" s="133" t="str">
        <f t="shared" ca="1" si="15"/>
        <v/>
      </c>
      <c r="I85" s="134" t="str">
        <f t="shared" ca="1" si="16"/>
        <v/>
      </c>
      <c r="J85" s="133" t="str">
        <f t="shared" ca="1" si="17"/>
        <v/>
      </c>
      <c r="K85" s="135" t="str">
        <f t="shared" ref="K85:K148" ca="1" si="19">IF($P$17=1,IF(J85&lt;&gt;0,IF(D85&lt;&gt;"",K84-(J85-G85),""),K84),"")</f>
        <v/>
      </c>
      <c r="L85" s="10"/>
      <c r="M85" s="9"/>
      <c r="N85" s="9"/>
      <c r="O85" s="9"/>
    </row>
    <row r="86" spans="2:15" x14ac:dyDescent="0.3">
      <c r="B86" s="9"/>
      <c r="C86" s="10"/>
      <c r="D86" s="130" t="str">
        <f t="shared" ca="1" si="13"/>
        <v/>
      </c>
      <c r="E86" s="131" t="str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/>
      </c>
      <c r="F86" s="132" t="str">
        <f t="shared" ca="1" si="18"/>
        <v/>
      </c>
      <c r="G86" s="132" t="str">
        <f t="shared" ca="1" si="14"/>
        <v/>
      </c>
      <c r="H86" s="133" t="str">
        <f t="shared" ca="1" si="15"/>
        <v/>
      </c>
      <c r="I86" s="134" t="str">
        <f t="shared" ca="1" si="16"/>
        <v/>
      </c>
      <c r="J86" s="133" t="str">
        <f t="shared" ca="1" si="17"/>
        <v/>
      </c>
      <c r="K86" s="135" t="str">
        <f t="shared" ca="1" si="19"/>
        <v/>
      </c>
      <c r="L86" s="10"/>
      <c r="M86" s="9"/>
      <c r="N86" s="9"/>
      <c r="O86" s="9"/>
    </row>
    <row r="87" spans="2:15" x14ac:dyDescent="0.3">
      <c r="B87" s="9"/>
      <c r="C87" s="10"/>
      <c r="D87" s="130" t="str">
        <f t="shared" ca="1" si="13"/>
        <v/>
      </c>
      <c r="E87" s="131" t="str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/>
      </c>
      <c r="F87" s="132" t="str">
        <f t="shared" ca="1" si="18"/>
        <v/>
      </c>
      <c r="G87" s="132" t="str">
        <f t="shared" ca="1" si="14"/>
        <v/>
      </c>
      <c r="H87" s="133" t="str">
        <f t="shared" ca="1" si="15"/>
        <v/>
      </c>
      <c r="I87" s="134" t="str">
        <f t="shared" ca="1" si="16"/>
        <v/>
      </c>
      <c r="J87" s="133" t="str">
        <f t="shared" ca="1" si="17"/>
        <v/>
      </c>
      <c r="K87" s="135" t="str">
        <f t="shared" ca="1" si="19"/>
        <v/>
      </c>
      <c r="L87" s="10"/>
      <c r="M87" s="9"/>
      <c r="N87" s="9"/>
      <c r="O87" s="9"/>
    </row>
    <row r="88" spans="2:15" x14ac:dyDescent="0.3">
      <c r="B88" s="9"/>
      <c r="C88" s="10"/>
      <c r="D88" s="130" t="str">
        <f t="shared" ca="1" si="13"/>
        <v/>
      </c>
      <c r="E88" s="131" t="str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/>
      </c>
      <c r="F88" s="132" t="str">
        <f t="shared" ca="1" si="18"/>
        <v/>
      </c>
      <c r="G88" s="132" t="str">
        <f t="shared" ca="1" si="14"/>
        <v/>
      </c>
      <c r="H88" s="133" t="str">
        <f t="shared" ca="1" si="15"/>
        <v/>
      </c>
      <c r="I88" s="134" t="str">
        <f t="shared" ca="1" si="16"/>
        <v/>
      </c>
      <c r="J88" s="133" t="str">
        <f t="shared" ca="1" si="17"/>
        <v/>
      </c>
      <c r="K88" s="135" t="str">
        <f t="shared" ca="1" si="19"/>
        <v/>
      </c>
      <c r="L88" s="10"/>
      <c r="M88" s="9"/>
      <c r="N88" s="9"/>
      <c r="O88" s="9"/>
    </row>
    <row r="89" spans="2:15" x14ac:dyDescent="0.3">
      <c r="B89" s="9"/>
      <c r="C89" s="10"/>
      <c r="D89" s="130" t="str">
        <f t="shared" ca="1" si="13"/>
        <v/>
      </c>
      <c r="E89" s="131" t="str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/>
      </c>
      <c r="F89" s="132" t="str">
        <f t="shared" ca="1" si="18"/>
        <v/>
      </c>
      <c r="G89" s="132" t="str">
        <f t="shared" ca="1" si="14"/>
        <v/>
      </c>
      <c r="H89" s="133" t="str">
        <f t="shared" ca="1" si="15"/>
        <v/>
      </c>
      <c r="I89" s="134" t="str">
        <f t="shared" ca="1" si="16"/>
        <v/>
      </c>
      <c r="J89" s="133" t="str">
        <f t="shared" ca="1" si="17"/>
        <v/>
      </c>
      <c r="K89" s="135" t="str">
        <f t="shared" ca="1" si="19"/>
        <v/>
      </c>
      <c r="L89" s="10"/>
      <c r="M89" s="9"/>
      <c r="N89" s="9"/>
      <c r="O89" s="9"/>
    </row>
    <row r="90" spans="2:15" x14ac:dyDescent="0.3">
      <c r="B90" s="9"/>
      <c r="C90" s="10"/>
      <c r="D90" s="130" t="str">
        <f t="shared" ca="1" si="13"/>
        <v/>
      </c>
      <c r="E90" s="131" t="str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/>
      </c>
      <c r="F90" s="132" t="str">
        <f t="shared" ca="1" si="18"/>
        <v/>
      </c>
      <c r="G90" s="132" t="str">
        <f t="shared" ca="1" si="14"/>
        <v/>
      </c>
      <c r="H90" s="133" t="str">
        <f t="shared" ca="1" si="15"/>
        <v/>
      </c>
      <c r="I90" s="134" t="str">
        <f t="shared" ca="1" si="16"/>
        <v/>
      </c>
      <c r="J90" s="133" t="str">
        <f t="shared" ca="1" si="17"/>
        <v/>
      </c>
      <c r="K90" s="135" t="str">
        <f t="shared" ca="1" si="19"/>
        <v/>
      </c>
      <c r="L90" s="10"/>
      <c r="M90" s="9"/>
      <c r="N90" s="9"/>
      <c r="O90" s="9"/>
    </row>
    <row r="91" spans="2:15" x14ac:dyDescent="0.3">
      <c r="B91" s="9"/>
      <c r="C91" s="10"/>
      <c r="D91" s="130" t="str">
        <f t="shared" ca="1" si="13"/>
        <v/>
      </c>
      <c r="E91" s="131" t="str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/>
      </c>
      <c r="F91" s="132" t="str">
        <f t="shared" ca="1" si="18"/>
        <v/>
      </c>
      <c r="G91" s="132" t="str">
        <f t="shared" ca="1" si="14"/>
        <v/>
      </c>
      <c r="H91" s="133" t="str">
        <f t="shared" ca="1" si="15"/>
        <v/>
      </c>
      <c r="I91" s="134" t="str">
        <f t="shared" ca="1" si="16"/>
        <v/>
      </c>
      <c r="J91" s="133" t="str">
        <f t="shared" ca="1" si="17"/>
        <v/>
      </c>
      <c r="K91" s="135" t="str">
        <f t="shared" ca="1" si="19"/>
        <v/>
      </c>
      <c r="L91" s="10"/>
      <c r="M91" s="9"/>
      <c r="N91" s="9"/>
      <c r="O91" s="9"/>
    </row>
    <row r="92" spans="2:15" x14ac:dyDescent="0.3">
      <c r="B92" s="9"/>
      <c r="C92" s="10"/>
      <c r="D92" s="130" t="str">
        <f t="shared" ca="1" si="13"/>
        <v/>
      </c>
      <c r="E92" s="131" t="str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/>
      </c>
      <c r="F92" s="132" t="str">
        <f t="shared" ca="1" si="18"/>
        <v/>
      </c>
      <c r="G92" s="132" t="str">
        <f t="shared" ca="1" si="14"/>
        <v/>
      </c>
      <c r="H92" s="133" t="str">
        <f t="shared" ca="1" si="15"/>
        <v/>
      </c>
      <c r="I92" s="134" t="str">
        <f t="shared" ca="1" si="16"/>
        <v/>
      </c>
      <c r="J92" s="133" t="str">
        <f t="shared" ca="1" si="17"/>
        <v/>
      </c>
      <c r="K92" s="135" t="str">
        <f t="shared" ca="1" si="19"/>
        <v/>
      </c>
      <c r="L92" s="10"/>
      <c r="M92" s="9"/>
      <c r="N92" s="9"/>
      <c r="O92" s="9"/>
    </row>
    <row r="93" spans="2:15" x14ac:dyDescent="0.3">
      <c r="B93" s="9"/>
      <c r="C93" s="10"/>
      <c r="D93" s="130" t="str">
        <f t="shared" ca="1" si="13"/>
        <v/>
      </c>
      <c r="E93" s="131" t="str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/>
      </c>
      <c r="F93" s="132" t="str">
        <f t="shared" ca="1" si="18"/>
        <v/>
      </c>
      <c r="G93" s="132" t="str">
        <f t="shared" ca="1" si="14"/>
        <v/>
      </c>
      <c r="H93" s="133" t="str">
        <f t="shared" ca="1" si="15"/>
        <v/>
      </c>
      <c r="I93" s="134" t="str">
        <f t="shared" ca="1" si="16"/>
        <v/>
      </c>
      <c r="J93" s="133" t="str">
        <f t="shared" ca="1" si="17"/>
        <v/>
      </c>
      <c r="K93" s="135" t="str">
        <f t="shared" ca="1" si="19"/>
        <v/>
      </c>
      <c r="L93" s="10"/>
      <c r="M93" s="9"/>
      <c r="N93" s="9"/>
      <c r="O93" s="9"/>
    </row>
    <row r="94" spans="2:15" x14ac:dyDescent="0.3">
      <c r="B94" s="9"/>
      <c r="C94" s="10"/>
      <c r="D94" s="130" t="str">
        <f t="shared" ca="1" si="13"/>
        <v/>
      </c>
      <c r="E94" s="131" t="str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/>
      </c>
      <c r="F94" s="132" t="str">
        <f t="shared" ca="1" si="18"/>
        <v/>
      </c>
      <c r="G94" s="132" t="str">
        <f t="shared" ca="1" si="14"/>
        <v/>
      </c>
      <c r="H94" s="133" t="str">
        <f t="shared" ca="1" si="15"/>
        <v/>
      </c>
      <c r="I94" s="134" t="str">
        <f t="shared" ca="1" si="16"/>
        <v/>
      </c>
      <c r="J94" s="133" t="str">
        <f t="shared" ca="1" si="17"/>
        <v/>
      </c>
      <c r="K94" s="135" t="str">
        <f t="shared" ca="1" si="19"/>
        <v/>
      </c>
      <c r="L94" s="10"/>
      <c r="M94" s="9"/>
      <c r="N94" s="9"/>
      <c r="O94" s="9"/>
    </row>
    <row r="95" spans="2:15" x14ac:dyDescent="0.3">
      <c r="B95" s="9"/>
      <c r="C95" s="10"/>
      <c r="D95" s="130" t="str">
        <f t="shared" ca="1" si="13"/>
        <v/>
      </c>
      <c r="E95" s="131" t="str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/>
      </c>
      <c r="F95" s="132" t="str">
        <f t="shared" ca="1" si="18"/>
        <v/>
      </c>
      <c r="G95" s="132" t="str">
        <f t="shared" ca="1" si="14"/>
        <v/>
      </c>
      <c r="H95" s="133" t="str">
        <f t="shared" ca="1" si="15"/>
        <v/>
      </c>
      <c r="I95" s="134" t="str">
        <f t="shared" ca="1" si="16"/>
        <v/>
      </c>
      <c r="J95" s="133" t="str">
        <f t="shared" ca="1" si="17"/>
        <v/>
      </c>
      <c r="K95" s="135" t="str">
        <f t="shared" ca="1" si="19"/>
        <v/>
      </c>
      <c r="L95" s="10"/>
      <c r="M95" s="9"/>
      <c r="N95" s="9"/>
      <c r="O95" s="9"/>
    </row>
    <row r="96" spans="2:15" x14ac:dyDescent="0.3">
      <c r="B96" s="9"/>
      <c r="C96" s="10"/>
      <c r="D96" s="130" t="str">
        <f t="shared" ca="1" si="13"/>
        <v/>
      </c>
      <c r="E96" s="131" t="str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/>
      </c>
      <c r="F96" s="132" t="str">
        <f t="shared" ca="1" si="18"/>
        <v/>
      </c>
      <c r="G96" s="132" t="str">
        <f t="shared" ca="1" si="14"/>
        <v/>
      </c>
      <c r="H96" s="133" t="str">
        <f t="shared" ca="1" si="15"/>
        <v/>
      </c>
      <c r="I96" s="134" t="str">
        <f t="shared" ca="1" si="16"/>
        <v/>
      </c>
      <c r="J96" s="133" t="str">
        <f t="shared" ca="1" si="17"/>
        <v/>
      </c>
      <c r="K96" s="135" t="str">
        <f t="shared" ca="1" si="19"/>
        <v/>
      </c>
      <c r="L96" s="10"/>
      <c r="M96" s="9"/>
      <c r="N96" s="9"/>
      <c r="O96" s="9"/>
    </row>
    <row r="97" spans="2:15" x14ac:dyDescent="0.3">
      <c r="B97" s="9"/>
      <c r="C97" s="10"/>
      <c r="D97" s="130" t="str">
        <f t="shared" ca="1" si="13"/>
        <v/>
      </c>
      <c r="E97" s="131" t="str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/>
      </c>
      <c r="F97" s="132" t="str">
        <f t="shared" ca="1" si="18"/>
        <v/>
      </c>
      <c r="G97" s="132" t="str">
        <f t="shared" ca="1" si="14"/>
        <v/>
      </c>
      <c r="H97" s="133" t="str">
        <f t="shared" ca="1" si="15"/>
        <v/>
      </c>
      <c r="I97" s="134" t="str">
        <f t="shared" ca="1" si="16"/>
        <v/>
      </c>
      <c r="J97" s="133" t="str">
        <f t="shared" ca="1" si="17"/>
        <v/>
      </c>
      <c r="K97" s="135" t="str">
        <f t="shared" ca="1" si="19"/>
        <v/>
      </c>
      <c r="L97" s="10"/>
      <c r="M97" s="9"/>
      <c r="N97" s="9"/>
      <c r="O97" s="9"/>
    </row>
    <row r="98" spans="2:15" x14ac:dyDescent="0.3">
      <c r="B98" s="9"/>
      <c r="C98" s="10"/>
      <c r="D98" s="130" t="str">
        <f t="shared" ca="1" si="13"/>
        <v/>
      </c>
      <c r="E98" s="131" t="str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/>
      </c>
      <c r="F98" s="132" t="str">
        <f t="shared" ca="1" si="18"/>
        <v/>
      </c>
      <c r="G98" s="132" t="str">
        <f t="shared" ca="1" si="14"/>
        <v/>
      </c>
      <c r="H98" s="133" t="str">
        <f t="shared" ca="1" si="15"/>
        <v/>
      </c>
      <c r="I98" s="134" t="str">
        <f t="shared" ca="1" si="16"/>
        <v/>
      </c>
      <c r="J98" s="133" t="str">
        <f t="shared" ca="1" si="17"/>
        <v/>
      </c>
      <c r="K98" s="135" t="str">
        <f t="shared" ca="1" si="19"/>
        <v/>
      </c>
      <c r="L98" s="10"/>
      <c r="M98" s="9"/>
      <c r="N98" s="9"/>
      <c r="O98" s="9"/>
    </row>
    <row r="99" spans="2:15" x14ac:dyDescent="0.3">
      <c r="B99" s="9"/>
      <c r="C99" s="10"/>
      <c r="D99" s="130" t="str">
        <f t="shared" ca="1" si="13"/>
        <v/>
      </c>
      <c r="E99" s="131" t="str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/>
      </c>
      <c r="F99" s="132" t="str">
        <f t="shared" ca="1" si="18"/>
        <v/>
      </c>
      <c r="G99" s="132" t="str">
        <f t="shared" ca="1" si="14"/>
        <v/>
      </c>
      <c r="H99" s="133" t="str">
        <f t="shared" ca="1" si="15"/>
        <v/>
      </c>
      <c r="I99" s="134" t="str">
        <f t="shared" ca="1" si="16"/>
        <v/>
      </c>
      <c r="J99" s="133" t="str">
        <f t="shared" ca="1" si="17"/>
        <v/>
      </c>
      <c r="K99" s="135" t="str">
        <f t="shared" ca="1" si="19"/>
        <v/>
      </c>
      <c r="L99" s="10"/>
      <c r="M99" s="9"/>
      <c r="N99" s="9"/>
      <c r="O99" s="9"/>
    </row>
    <row r="100" spans="2:15" x14ac:dyDescent="0.3">
      <c r="B100" s="9"/>
      <c r="C100" s="10"/>
      <c r="D100" s="130" t="str">
        <f t="shared" ca="1" si="13"/>
        <v/>
      </c>
      <c r="E100" s="131" t="str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/>
      </c>
      <c r="F100" s="132" t="str">
        <f t="shared" ca="1" si="18"/>
        <v/>
      </c>
      <c r="G100" s="132" t="str">
        <f t="shared" ca="1" si="14"/>
        <v/>
      </c>
      <c r="H100" s="133" t="str">
        <f t="shared" ca="1" si="15"/>
        <v/>
      </c>
      <c r="I100" s="134" t="str">
        <f t="shared" ca="1" si="16"/>
        <v/>
      </c>
      <c r="J100" s="133" t="str">
        <f t="shared" ca="1" si="17"/>
        <v/>
      </c>
      <c r="K100" s="135" t="str">
        <f t="shared" ca="1" si="19"/>
        <v/>
      </c>
      <c r="L100" s="10"/>
      <c r="M100" s="9"/>
      <c r="N100" s="9"/>
      <c r="O100" s="9"/>
    </row>
    <row r="101" spans="2:15" x14ac:dyDescent="0.3">
      <c r="B101" s="9"/>
      <c r="C101" s="10"/>
      <c r="D101" s="130" t="str">
        <f t="shared" ca="1" si="13"/>
        <v/>
      </c>
      <c r="E101" s="131" t="str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/>
      </c>
      <c r="F101" s="132" t="str">
        <f t="shared" ca="1" si="18"/>
        <v/>
      </c>
      <c r="G101" s="132" t="str">
        <f t="shared" ca="1" si="14"/>
        <v/>
      </c>
      <c r="H101" s="133" t="str">
        <f t="shared" ca="1" si="15"/>
        <v/>
      </c>
      <c r="I101" s="134" t="str">
        <f t="shared" ca="1" si="16"/>
        <v/>
      </c>
      <c r="J101" s="133" t="str">
        <f t="shared" ca="1" si="17"/>
        <v/>
      </c>
      <c r="K101" s="135" t="str">
        <f t="shared" ca="1" si="19"/>
        <v/>
      </c>
      <c r="L101" s="10"/>
      <c r="M101" s="9"/>
      <c r="N101" s="9"/>
      <c r="O101" s="9"/>
    </row>
    <row r="102" spans="2:15" x14ac:dyDescent="0.3">
      <c r="B102" s="9"/>
      <c r="C102" s="10"/>
      <c r="D102" s="130" t="str">
        <f t="shared" ca="1" si="13"/>
        <v/>
      </c>
      <c r="E102" s="131" t="str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/>
      </c>
      <c r="F102" s="132" t="str">
        <f t="shared" ca="1" si="18"/>
        <v/>
      </c>
      <c r="G102" s="132" t="str">
        <f t="shared" ca="1" si="14"/>
        <v/>
      </c>
      <c r="H102" s="133" t="str">
        <f t="shared" ca="1" si="15"/>
        <v/>
      </c>
      <c r="I102" s="134" t="str">
        <f t="shared" ca="1" si="16"/>
        <v/>
      </c>
      <c r="J102" s="133" t="str">
        <f t="shared" ca="1" si="17"/>
        <v/>
      </c>
      <c r="K102" s="135" t="str">
        <f t="shared" ca="1" si="19"/>
        <v/>
      </c>
      <c r="L102" s="10"/>
      <c r="M102" s="9"/>
      <c r="N102" s="9"/>
      <c r="O102" s="9"/>
    </row>
    <row r="103" spans="2:15" x14ac:dyDescent="0.3">
      <c r="B103" s="9"/>
      <c r="C103" s="10"/>
      <c r="D103" s="130" t="str">
        <f t="shared" ca="1" si="13"/>
        <v/>
      </c>
      <c r="E103" s="131" t="str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/>
      </c>
      <c r="F103" s="132" t="str">
        <f t="shared" ca="1" si="18"/>
        <v/>
      </c>
      <c r="G103" s="132" t="str">
        <f t="shared" ca="1" si="14"/>
        <v/>
      </c>
      <c r="H103" s="133" t="str">
        <f t="shared" ca="1" si="15"/>
        <v/>
      </c>
      <c r="I103" s="134" t="str">
        <f t="shared" ca="1" si="16"/>
        <v/>
      </c>
      <c r="J103" s="133" t="str">
        <f t="shared" ca="1" si="17"/>
        <v/>
      </c>
      <c r="K103" s="135" t="str">
        <f t="shared" ca="1" si="19"/>
        <v/>
      </c>
      <c r="L103" s="10"/>
      <c r="M103" s="9"/>
      <c r="N103" s="9"/>
      <c r="O103" s="9"/>
    </row>
    <row r="104" spans="2:15" x14ac:dyDescent="0.3">
      <c r="B104" s="9"/>
      <c r="C104" s="10"/>
      <c r="D104" s="130" t="str">
        <f t="shared" ca="1" si="13"/>
        <v/>
      </c>
      <c r="E104" s="131" t="str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/>
      </c>
      <c r="F104" s="132" t="str">
        <f t="shared" ca="1" si="18"/>
        <v/>
      </c>
      <c r="G104" s="132" t="str">
        <f t="shared" ca="1" si="14"/>
        <v/>
      </c>
      <c r="H104" s="133" t="str">
        <f t="shared" ca="1" si="15"/>
        <v/>
      </c>
      <c r="I104" s="134" t="str">
        <f t="shared" ca="1" si="16"/>
        <v/>
      </c>
      <c r="J104" s="133" t="str">
        <f t="shared" ca="1" si="17"/>
        <v/>
      </c>
      <c r="K104" s="135" t="str">
        <f t="shared" ca="1" si="19"/>
        <v/>
      </c>
      <c r="L104" s="10"/>
      <c r="M104" s="9"/>
      <c r="N104" s="9"/>
      <c r="O104" s="9"/>
    </row>
    <row r="105" spans="2:15" x14ac:dyDescent="0.3">
      <c r="B105" s="9"/>
      <c r="C105" s="10"/>
      <c r="D105" s="130" t="str">
        <f t="shared" ca="1" si="13"/>
        <v/>
      </c>
      <c r="E105" s="131" t="str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/>
      </c>
      <c r="F105" s="132" t="str">
        <f t="shared" ca="1" si="18"/>
        <v/>
      </c>
      <c r="G105" s="132" t="str">
        <f t="shared" ca="1" si="14"/>
        <v/>
      </c>
      <c r="H105" s="133" t="str">
        <f t="shared" ca="1" si="15"/>
        <v/>
      </c>
      <c r="I105" s="134" t="str">
        <f t="shared" ca="1" si="16"/>
        <v/>
      </c>
      <c r="J105" s="133" t="str">
        <f t="shared" ca="1" si="17"/>
        <v/>
      </c>
      <c r="K105" s="135" t="str">
        <f t="shared" ca="1" si="19"/>
        <v/>
      </c>
      <c r="L105" s="10"/>
      <c r="M105" s="9"/>
      <c r="N105" s="9"/>
      <c r="O105" s="9"/>
    </row>
    <row r="106" spans="2:15" x14ac:dyDescent="0.3">
      <c r="B106" s="9"/>
      <c r="C106" s="10"/>
      <c r="D106" s="130" t="str">
        <f t="shared" ca="1" si="13"/>
        <v/>
      </c>
      <c r="E106" s="131" t="str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/>
      </c>
      <c r="F106" s="132" t="str">
        <f t="shared" ca="1" si="18"/>
        <v/>
      </c>
      <c r="G106" s="132" t="str">
        <f t="shared" ca="1" si="14"/>
        <v/>
      </c>
      <c r="H106" s="133" t="str">
        <f t="shared" ca="1" si="15"/>
        <v/>
      </c>
      <c r="I106" s="134" t="str">
        <f t="shared" ca="1" si="16"/>
        <v/>
      </c>
      <c r="J106" s="133" t="str">
        <f t="shared" ca="1" si="17"/>
        <v/>
      </c>
      <c r="K106" s="135" t="str">
        <f t="shared" ca="1" si="19"/>
        <v/>
      </c>
      <c r="L106" s="10"/>
      <c r="M106" s="9"/>
      <c r="N106" s="9"/>
      <c r="O106" s="9"/>
    </row>
    <row r="107" spans="2:15" x14ac:dyDescent="0.3">
      <c r="B107" s="9"/>
      <c r="C107" s="10"/>
      <c r="D107" s="130" t="str">
        <f t="shared" ca="1" si="13"/>
        <v/>
      </c>
      <c r="E107" s="131" t="str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/>
      </c>
      <c r="F107" s="132" t="str">
        <f t="shared" ca="1" si="18"/>
        <v/>
      </c>
      <c r="G107" s="132" t="str">
        <f t="shared" ca="1" si="14"/>
        <v/>
      </c>
      <c r="H107" s="133" t="str">
        <f t="shared" ca="1" si="15"/>
        <v/>
      </c>
      <c r="I107" s="134" t="str">
        <f t="shared" ca="1" si="16"/>
        <v/>
      </c>
      <c r="J107" s="133" t="str">
        <f t="shared" ca="1" si="17"/>
        <v/>
      </c>
      <c r="K107" s="135" t="str">
        <f t="shared" ca="1" si="19"/>
        <v/>
      </c>
      <c r="L107" s="10"/>
      <c r="M107" s="9"/>
      <c r="N107" s="9"/>
      <c r="O107" s="9"/>
    </row>
    <row r="108" spans="2:15" x14ac:dyDescent="0.3">
      <c r="B108" s="9"/>
      <c r="C108" s="10"/>
      <c r="D108" s="130" t="str">
        <f t="shared" ca="1" si="13"/>
        <v/>
      </c>
      <c r="E108" s="131" t="str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/>
      </c>
      <c r="F108" s="132" t="str">
        <f t="shared" ca="1" si="18"/>
        <v/>
      </c>
      <c r="G108" s="132" t="str">
        <f t="shared" ca="1" si="14"/>
        <v/>
      </c>
      <c r="H108" s="133" t="str">
        <f t="shared" ca="1" si="15"/>
        <v/>
      </c>
      <c r="I108" s="134" t="str">
        <f t="shared" ca="1" si="16"/>
        <v/>
      </c>
      <c r="J108" s="133" t="str">
        <f t="shared" ca="1" si="17"/>
        <v/>
      </c>
      <c r="K108" s="135" t="str">
        <f t="shared" ca="1" si="19"/>
        <v/>
      </c>
      <c r="L108" s="10"/>
      <c r="M108" s="9"/>
      <c r="N108" s="9"/>
      <c r="O108" s="9"/>
    </row>
    <row r="109" spans="2:15" x14ac:dyDescent="0.3">
      <c r="B109" s="9"/>
      <c r="C109" s="10"/>
      <c r="D109" s="130" t="str">
        <f t="shared" ca="1" si="13"/>
        <v/>
      </c>
      <c r="E109" s="131" t="str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/>
      </c>
      <c r="F109" s="132" t="str">
        <f t="shared" ca="1" si="18"/>
        <v/>
      </c>
      <c r="G109" s="132" t="str">
        <f t="shared" ca="1" si="14"/>
        <v/>
      </c>
      <c r="H109" s="133" t="str">
        <f t="shared" ca="1" si="15"/>
        <v/>
      </c>
      <c r="I109" s="134" t="str">
        <f t="shared" ca="1" si="16"/>
        <v/>
      </c>
      <c r="J109" s="133" t="str">
        <f t="shared" ca="1" si="17"/>
        <v/>
      </c>
      <c r="K109" s="135" t="str">
        <f t="shared" ca="1" si="19"/>
        <v/>
      </c>
      <c r="L109" s="10"/>
      <c r="M109" s="9"/>
      <c r="N109" s="9"/>
      <c r="O109" s="9"/>
    </row>
    <row r="110" spans="2:15" x14ac:dyDescent="0.3">
      <c r="B110" s="9"/>
      <c r="C110" s="10"/>
      <c r="D110" s="130" t="str">
        <f t="shared" ca="1" si="13"/>
        <v/>
      </c>
      <c r="E110" s="131" t="str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/>
      </c>
      <c r="F110" s="132" t="str">
        <f t="shared" ca="1" si="18"/>
        <v/>
      </c>
      <c r="G110" s="132" t="str">
        <f t="shared" ca="1" si="14"/>
        <v/>
      </c>
      <c r="H110" s="133" t="str">
        <f t="shared" ca="1" si="15"/>
        <v/>
      </c>
      <c r="I110" s="134" t="str">
        <f t="shared" ca="1" si="16"/>
        <v/>
      </c>
      <c r="J110" s="133" t="str">
        <f t="shared" ca="1" si="17"/>
        <v/>
      </c>
      <c r="K110" s="135" t="str">
        <f t="shared" ca="1" si="19"/>
        <v/>
      </c>
      <c r="L110" s="10"/>
      <c r="M110" s="9"/>
      <c r="N110" s="9"/>
      <c r="O110" s="9"/>
    </row>
    <row r="111" spans="2:15" x14ac:dyDescent="0.3">
      <c r="B111" s="9"/>
      <c r="C111" s="10"/>
      <c r="D111" s="130" t="str">
        <f t="shared" ca="1" si="13"/>
        <v/>
      </c>
      <c r="E111" s="131" t="str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/>
      </c>
      <c r="F111" s="132" t="str">
        <f t="shared" ca="1" si="18"/>
        <v/>
      </c>
      <c r="G111" s="132" t="str">
        <f t="shared" ca="1" si="14"/>
        <v/>
      </c>
      <c r="H111" s="133" t="str">
        <f t="shared" ca="1" si="15"/>
        <v/>
      </c>
      <c r="I111" s="134" t="str">
        <f t="shared" ca="1" si="16"/>
        <v/>
      </c>
      <c r="J111" s="133" t="str">
        <f t="shared" ca="1" si="17"/>
        <v/>
      </c>
      <c r="K111" s="135" t="str">
        <f t="shared" ca="1" si="19"/>
        <v/>
      </c>
      <c r="L111" s="10"/>
      <c r="M111" s="9"/>
      <c r="N111" s="9"/>
      <c r="O111" s="9"/>
    </row>
    <row r="112" spans="2:15" x14ac:dyDescent="0.3">
      <c r="B112" s="9"/>
      <c r="C112" s="10"/>
      <c r="D112" s="130" t="str">
        <f t="shared" ca="1" si="13"/>
        <v/>
      </c>
      <c r="E112" s="131" t="str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/>
      </c>
      <c r="F112" s="132" t="str">
        <f t="shared" ca="1" si="18"/>
        <v/>
      </c>
      <c r="G112" s="132" t="str">
        <f t="shared" ca="1" si="14"/>
        <v/>
      </c>
      <c r="H112" s="133" t="str">
        <f t="shared" ca="1" si="15"/>
        <v/>
      </c>
      <c r="I112" s="134" t="str">
        <f t="shared" ca="1" si="16"/>
        <v/>
      </c>
      <c r="J112" s="133" t="str">
        <f t="shared" ca="1" si="17"/>
        <v/>
      </c>
      <c r="K112" s="135" t="str">
        <f t="shared" ca="1" si="19"/>
        <v/>
      </c>
      <c r="L112" s="10"/>
      <c r="M112" s="9"/>
      <c r="N112" s="9"/>
      <c r="O112" s="9"/>
    </row>
    <row r="113" spans="2:15" x14ac:dyDescent="0.3">
      <c r="B113" s="9"/>
      <c r="C113" s="10"/>
      <c r="D113" s="130" t="str">
        <f t="shared" ca="1" si="13"/>
        <v/>
      </c>
      <c r="E113" s="131" t="str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/>
      </c>
      <c r="F113" s="132" t="str">
        <f t="shared" ca="1" si="18"/>
        <v/>
      </c>
      <c r="G113" s="132" t="str">
        <f t="shared" ca="1" si="14"/>
        <v/>
      </c>
      <c r="H113" s="133" t="str">
        <f t="shared" ca="1" si="15"/>
        <v/>
      </c>
      <c r="I113" s="134" t="str">
        <f t="shared" ca="1" si="16"/>
        <v/>
      </c>
      <c r="J113" s="133" t="str">
        <f t="shared" ca="1" si="17"/>
        <v/>
      </c>
      <c r="K113" s="135" t="str">
        <f t="shared" ca="1" si="19"/>
        <v/>
      </c>
      <c r="L113" s="10"/>
      <c r="M113" s="9"/>
      <c r="N113" s="9"/>
      <c r="O113" s="9"/>
    </row>
    <row r="114" spans="2:15" x14ac:dyDescent="0.3">
      <c r="B114" s="9"/>
      <c r="C114" s="10"/>
      <c r="D114" s="130" t="str">
        <f t="shared" ca="1" si="13"/>
        <v/>
      </c>
      <c r="E114" s="131" t="str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/>
      </c>
      <c r="F114" s="132" t="str">
        <f t="shared" ca="1" si="18"/>
        <v/>
      </c>
      <c r="G114" s="132" t="str">
        <f t="shared" ca="1" si="14"/>
        <v/>
      </c>
      <c r="H114" s="133" t="str">
        <f t="shared" ca="1" si="15"/>
        <v/>
      </c>
      <c r="I114" s="134" t="str">
        <f t="shared" ca="1" si="16"/>
        <v/>
      </c>
      <c r="J114" s="133" t="str">
        <f t="shared" ca="1" si="17"/>
        <v/>
      </c>
      <c r="K114" s="135" t="str">
        <f t="shared" ca="1" si="19"/>
        <v/>
      </c>
      <c r="L114" s="10"/>
      <c r="M114" s="9"/>
      <c r="N114" s="9"/>
      <c r="O114" s="9"/>
    </row>
    <row r="115" spans="2:15" x14ac:dyDescent="0.3">
      <c r="B115" s="9"/>
      <c r="C115" s="10"/>
      <c r="D115" s="130" t="str">
        <f t="shared" ca="1" si="13"/>
        <v/>
      </c>
      <c r="E115" s="131" t="str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/>
      </c>
      <c r="F115" s="132" t="str">
        <f t="shared" ca="1" si="18"/>
        <v/>
      </c>
      <c r="G115" s="132" t="str">
        <f t="shared" ca="1" si="14"/>
        <v/>
      </c>
      <c r="H115" s="133" t="str">
        <f t="shared" ca="1" si="15"/>
        <v/>
      </c>
      <c r="I115" s="134" t="str">
        <f t="shared" ca="1" si="16"/>
        <v/>
      </c>
      <c r="J115" s="133" t="str">
        <f t="shared" ca="1" si="17"/>
        <v/>
      </c>
      <c r="K115" s="135" t="str">
        <f t="shared" ca="1" si="19"/>
        <v/>
      </c>
      <c r="L115" s="10"/>
      <c r="M115" s="9"/>
      <c r="N115" s="9"/>
      <c r="O115" s="9"/>
    </row>
    <row r="116" spans="2:15" x14ac:dyDescent="0.3">
      <c r="B116" s="9"/>
      <c r="C116" s="10"/>
      <c r="D116" s="130" t="str">
        <f t="shared" ca="1" si="13"/>
        <v/>
      </c>
      <c r="E116" s="131" t="str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/>
      </c>
      <c r="F116" s="132" t="str">
        <f t="shared" ca="1" si="18"/>
        <v/>
      </c>
      <c r="G116" s="132" t="str">
        <f t="shared" ca="1" si="14"/>
        <v/>
      </c>
      <c r="H116" s="133" t="str">
        <f t="shared" ca="1" si="15"/>
        <v/>
      </c>
      <c r="I116" s="134" t="str">
        <f t="shared" ca="1" si="16"/>
        <v/>
      </c>
      <c r="J116" s="133" t="str">
        <f t="shared" ca="1" si="17"/>
        <v/>
      </c>
      <c r="K116" s="135" t="str">
        <f t="shared" ca="1" si="19"/>
        <v/>
      </c>
      <c r="L116" s="10"/>
      <c r="M116" s="9"/>
      <c r="N116" s="9"/>
      <c r="O116" s="9"/>
    </row>
    <row r="117" spans="2:15" x14ac:dyDescent="0.3">
      <c r="B117" s="9"/>
      <c r="C117" s="10"/>
      <c r="D117" s="130" t="str">
        <f t="shared" ca="1" si="13"/>
        <v/>
      </c>
      <c r="E117" s="131" t="str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/>
      </c>
      <c r="F117" s="132" t="str">
        <f t="shared" ca="1" si="18"/>
        <v/>
      </c>
      <c r="G117" s="132" t="str">
        <f t="shared" ca="1" si="14"/>
        <v/>
      </c>
      <c r="H117" s="133" t="str">
        <f t="shared" ca="1" si="15"/>
        <v/>
      </c>
      <c r="I117" s="134" t="str">
        <f t="shared" ca="1" si="16"/>
        <v/>
      </c>
      <c r="J117" s="133" t="str">
        <f t="shared" ca="1" si="17"/>
        <v/>
      </c>
      <c r="K117" s="135" t="str">
        <f t="shared" ca="1" si="19"/>
        <v/>
      </c>
      <c r="L117" s="10"/>
      <c r="M117" s="9"/>
      <c r="N117" s="9"/>
      <c r="O117" s="9"/>
    </row>
    <row r="118" spans="2:15" x14ac:dyDescent="0.3">
      <c r="B118" s="9"/>
      <c r="C118" s="10"/>
      <c r="D118" s="130" t="str">
        <f t="shared" ca="1" si="13"/>
        <v/>
      </c>
      <c r="E118" s="131" t="str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/>
      </c>
      <c r="F118" s="132" t="str">
        <f t="shared" ca="1" si="18"/>
        <v/>
      </c>
      <c r="G118" s="132" t="str">
        <f t="shared" ca="1" si="14"/>
        <v/>
      </c>
      <c r="H118" s="133" t="str">
        <f t="shared" ca="1" si="15"/>
        <v/>
      </c>
      <c r="I118" s="134" t="str">
        <f t="shared" ca="1" si="16"/>
        <v/>
      </c>
      <c r="J118" s="133" t="str">
        <f t="shared" ca="1" si="17"/>
        <v/>
      </c>
      <c r="K118" s="135" t="str">
        <f t="shared" ca="1" si="19"/>
        <v/>
      </c>
      <c r="L118" s="10"/>
      <c r="M118" s="9"/>
      <c r="N118" s="9"/>
      <c r="O118" s="9"/>
    </row>
    <row r="119" spans="2:15" x14ac:dyDescent="0.3">
      <c r="B119" s="9"/>
      <c r="C119" s="10"/>
      <c r="D119" s="130" t="str">
        <f t="shared" ca="1" si="13"/>
        <v/>
      </c>
      <c r="E119" s="13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132" t="str">
        <f t="shared" ca="1" si="18"/>
        <v/>
      </c>
      <c r="G119" s="132" t="str">
        <f t="shared" ca="1" si="14"/>
        <v/>
      </c>
      <c r="H119" s="133" t="str">
        <f t="shared" ca="1" si="15"/>
        <v/>
      </c>
      <c r="I119" s="134" t="str">
        <f t="shared" ca="1" si="16"/>
        <v/>
      </c>
      <c r="J119" s="133" t="str">
        <f t="shared" ca="1" si="17"/>
        <v/>
      </c>
      <c r="K119" s="135" t="str">
        <f t="shared" ca="1" si="19"/>
        <v/>
      </c>
      <c r="L119" s="10"/>
      <c r="M119" s="9"/>
      <c r="N119" s="9"/>
      <c r="O119" s="9"/>
    </row>
    <row r="120" spans="2:15" x14ac:dyDescent="0.3">
      <c r="B120" s="9"/>
      <c r="C120" s="10"/>
      <c r="D120" s="130" t="str">
        <f t="shared" ca="1" si="13"/>
        <v/>
      </c>
      <c r="E120" s="13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132" t="str">
        <f t="shared" ca="1" si="18"/>
        <v/>
      </c>
      <c r="G120" s="132" t="str">
        <f t="shared" ca="1" si="14"/>
        <v/>
      </c>
      <c r="H120" s="133" t="str">
        <f t="shared" ca="1" si="15"/>
        <v/>
      </c>
      <c r="I120" s="134" t="str">
        <f t="shared" ca="1" si="16"/>
        <v/>
      </c>
      <c r="J120" s="133" t="str">
        <f t="shared" ca="1" si="17"/>
        <v/>
      </c>
      <c r="K120" s="135" t="str">
        <f t="shared" ca="1" si="19"/>
        <v/>
      </c>
      <c r="L120" s="10"/>
      <c r="M120" s="9"/>
      <c r="N120" s="9"/>
      <c r="O120" s="9"/>
    </row>
    <row r="121" spans="2:15" x14ac:dyDescent="0.3">
      <c r="B121" s="9"/>
      <c r="C121" s="10"/>
      <c r="D121" s="130" t="str">
        <f t="shared" ca="1" si="13"/>
        <v/>
      </c>
      <c r="E121" s="13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132" t="str">
        <f t="shared" ca="1" si="18"/>
        <v/>
      </c>
      <c r="G121" s="132" t="str">
        <f t="shared" ca="1" si="14"/>
        <v/>
      </c>
      <c r="H121" s="133" t="str">
        <f t="shared" ca="1" si="15"/>
        <v/>
      </c>
      <c r="I121" s="134" t="str">
        <f t="shared" ca="1" si="16"/>
        <v/>
      </c>
      <c r="J121" s="133" t="str">
        <f t="shared" ca="1" si="17"/>
        <v/>
      </c>
      <c r="K121" s="135" t="str">
        <f t="shared" ca="1" si="19"/>
        <v/>
      </c>
      <c r="L121" s="10"/>
      <c r="M121" s="9"/>
      <c r="N121" s="9"/>
      <c r="O121" s="9"/>
    </row>
    <row r="122" spans="2:15" x14ac:dyDescent="0.3">
      <c r="B122" s="9"/>
      <c r="C122" s="10"/>
      <c r="D122" s="130" t="str">
        <f t="shared" ca="1" si="13"/>
        <v/>
      </c>
      <c r="E122" s="13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132" t="str">
        <f t="shared" ca="1" si="18"/>
        <v/>
      </c>
      <c r="G122" s="132" t="str">
        <f t="shared" ca="1" si="14"/>
        <v/>
      </c>
      <c r="H122" s="133" t="str">
        <f t="shared" ca="1" si="15"/>
        <v/>
      </c>
      <c r="I122" s="134" t="str">
        <f t="shared" ca="1" si="16"/>
        <v/>
      </c>
      <c r="J122" s="133" t="str">
        <f t="shared" ca="1" si="17"/>
        <v/>
      </c>
      <c r="K122" s="135" t="str">
        <f t="shared" ca="1" si="19"/>
        <v/>
      </c>
      <c r="L122" s="10"/>
      <c r="M122" s="9"/>
      <c r="N122" s="9"/>
      <c r="O122" s="9"/>
    </row>
    <row r="123" spans="2:15" x14ac:dyDescent="0.3">
      <c r="B123" s="9"/>
      <c r="C123" s="10"/>
      <c r="D123" s="130" t="str">
        <f t="shared" ca="1" si="13"/>
        <v/>
      </c>
      <c r="E123" s="13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132" t="str">
        <f t="shared" ca="1" si="18"/>
        <v/>
      </c>
      <c r="G123" s="132" t="str">
        <f t="shared" ca="1" si="14"/>
        <v/>
      </c>
      <c r="H123" s="133" t="str">
        <f t="shared" ca="1" si="15"/>
        <v/>
      </c>
      <c r="I123" s="134" t="str">
        <f t="shared" ca="1" si="16"/>
        <v/>
      </c>
      <c r="J123" s="133" t="str">
        <f t="shared" ca="1" si="17"/>
        <v/>
      </c>
      <c r="K123" s="135" t="str">
        <f t="shared" ca="1" si="19"/>
        <v/>
      </c>
      <c r="L123" s="10"/>
      <c r="M123" s="9"/>
      <c r="N123" s="9"/>
      <c r="O123" s="9"/>
    </row>
    <row r="124" spans="2:15" x14ac:dyDescent="0.3">
      <c r="B124" s="9"/>
      <c r="C124" s="10"/>
      <c r="D124" s="130" t="str">
        <f t="shared" ca="1" si="13"/>
        <v/>
      </c>
      <c r="E124" s="13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132" t="str">
        <f t="shared" ca="1" si="18"/>
        <v/>
      </c>
      <c r="G124" s="132" t="str">
        <f t="shared" ca="1" si="14"/>
        <v/>
      </c>
      <c r="H124" s="133" t="str">
        <f t="shared" ca="1" si="15"/>
        <v/>
      </c>
      <c r="I124" s="134" t="str">
        <f t="shared" ca="1" si="16"/>
        <v/>
      </c>
      <c r="J124" s="133" t="str">
        <f t="shared" ca="1" si="17"/>
        <v/>
      </c>
      <c r="K124" s="135" t="str">
        <f t="shared" ca="1" si="19"/>
        <v/>
      </c>
      <c r="L124" s="10"/>
      <c r="M124" s="9"/>
      <c r="N124" s="9"/>
      <c r="O124" s="9"/>
    </row>
    <row r="125" spans="2:15" x14ac:dyDescent="0.3">
      <c r="B125" s="9"/>
      <c r="C125" s="10"/>
      <c r="D125" s="130" t="str">
        <f t="shared" ca="1" si="13"/>
        <v/>
      </c>
      <c r="E125" s="13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132" t="str">
        <f t="shared" ca="1" si="18"/>
        <v/>
      </c>
      <c r="G125" s="132" t="str">
        <f t="shared" ca="1" si="14"/>
        <v/>
      </c>
      <c r="H125" s="133" t="str">
        <f t="shared" ca="1" si="15"/>
        <v/>
      </c>
      <c r="I125" s="134" t="str">
        <f t="shared" ca="1" si="16"/>
        <v/>
      </c>
      <c r="J125" s="133" t="str">
        <f t="shared" ca="1" si="17"/>
        <v/>
      </c>
      <c r="K125" s="135" t="str">
        <f t="shared" ca="1" si="19"/>
        <v/>
      </c>
      <c r="L125" s="10"/>
      <c r="M125" s="9"/>
      <c r="N125" s="9"/>
      <c r="O125" s="9"/>
    </row>
    <row r="126" spans="2:15" x14ac:dyDescent="0.3">
      <c r="B126" s="9"/>
      <c r="C126" s="10"/>
      <c r="D126" s="130" t="str">
        <f t="shared" ca="1" si="13"/>
        <v/>
      </c>
      <c r="E126" s="13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132" t="str">
        <f t="shared" ca="1" si="18"/>
        <v/>
      </c>
      <c r="G126" s="132" t="str">
        <f t="shared" ca="1" si="14"/>
        <v/>
      </c>
      <c r="H126" s="133" t="str">
        <f t="shared" ca="1" si="15"/>
        <v/>
      </c>
      <c r="I126" s="134" t="str">
        <f t="shared" ca="1" si="16"/>
        <v/>
      </c>
      <c r="J126" s="133" t="str">
        <f t="shared" ca="1" si="17"/>
        <v/>
      </c>
      <c r="K126" s="135" t="str">
        <f t="shared" ca="1" si="19"/>
        <v/>
      </c>
      <c r="L126" s="10"/>
      <c r="M126" s="9"/>
      <c r="N126" s="9"/>
      <c r="O126" s="9"/>
    </row>
    <row r="127" spans="2:15" x14ac:dyDescent="0.3">
      <c r="B127" s="9"/>
      <c r="C127" s="10"/>
      <c r="D127" s="130" t="str">
        <f t="shared" ca="1" si="13"/>
        <v/>
      </c>
      <c r="E127" s="13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132" t="str">
        <f t="shared" ca="1" si="18"/>
        <v/>
      </c>
      <c r="G127" s="132" t="str">
        <f t="shared" ca="1" si="14"/>
        <v/>
      </c>
      <c r="H127" s="133" t="str">
        <f t="shared" ca="1" si="15"/>
        <v/>
      </c>
      <c r="I127" s="134" t="str">
        <f t="shared" ca="1" si="16"/>
        <v/>
      </c>
      <c r="J127" s="133" t="str">
        <f t="shared" ca="1" si="17"/>
        <v/>
      </c>
      <c r="K127" s="135" t="str">
        <f t="shared" ca="1" si="19"/>
        <v/>
      </c>
      <c r="L127" s="10"/>
      <c r="M127" s="9"/>
      <c r="N127" s="9"/>
      <c r="O127" s="9"/>
    </row>
    <row r="128" spans="2:15" x14ac:dyDescent="0.3">
      <c r="B128" s="9"/>
      <c r="C128" s="10"/>
      <c r="D128" s="130" t="str">
        <f t="shared" ca="1" si="13"/>
        <v/>
      </c>
      <c r="E128" s="13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132" t="str">
        <f t="shared" ca="1" si="18"/>
        <v/>
      </c>
      <c r="G128" s="132" t="str">
        <f t="shared" ca="1" si="14"/>
        <v/>
      </c>
      <c r="H128" s="133" t="str">
        <f t="shared" ca="1" si="15"/>
        <v/>
      </c>
      <c r="I128" s="134" t="str">
        <f t="shared" ca="1" si="16"/>
        <v/>
      </c>
      <c r="J128" s="133" t="str">
        <f t="shared" ca="1" si="17"/>
        <v/>
      </c>
      <c r="K128" s="135" t="str">
        <f t="shared" ca="1" si="19"/>
        <v/>
      </c>
      <c r="L128" s="10"/>
      <c r="M128" s="9"/>
      <c r="N128" s="9"/>
      <c r="O128" s="9"/>
    </row>
    <row r="129" spans="2:15" x14ac:dyDescent="0.3">
      <c r="B129" s="9"/>
      <c r="C129" s="10"/>
      <c r="D129" s="130" t="str">
        <f t="shared" ca="1" si="13"/>
        <v/>
      </c>
      <c r="E129" s="13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132" t="str">
        <f t="shared" ca="1" si="18"/>
        <v/>
      </c>
      <c r="G129" s="132" t="str">
        <f t="shared" ca="1" si="14"/>
        <v/>
      </c>
      <c r="H129" s="133" t="str">
        <f t="shared" ca="1" si="15"/>
        <v/>
      </c>
      <c r="I129" s="134" t="str">
        <f t="shared" ca="1" si="16"/>
        <v/>
      </c>
      <c r="J129" s="133" t="str">
        <f t="shared" ca="1" si="17"/>
        <v/>
      </c>
      <c r="K129" s="135" t="str">
        <f t="shared" ca="1" si="19"/>
        <v/>
      </c>
      <c r="L129" s="10"/>
      <c r="M129" s="9"/>
      <c r="N129" s="9"/>
      <c r="O129" s="9"/>
    </row>
    <row r="130" spans="2:15" x14ac:dyDescent="0.3">
      <c r="B130" s="9"/>
      <c r="C130" s="10"/>
      <c r="D130" s="130" t="str">
        <f t="shared" ca="1" si="13"/>
        <v/>
      </c>
      <c r="E130" s="13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132" t="str">
        <f t="shared" ca="1" si="18"/>
        <v/>
      </c>
      <c r="G130" s="132" t="str">
        <f t="shared" ca="1" si="14"/>
        <v/>
      </c>
      <c r="H130" s="133" t="str">
        <f t="shared" ca="1" si="15"/>
        <v/>
      </c>
      <c r="I130" s="134" t="str">
        <f t="shared" ca="1" si="16"/>
        <v/>
      </c>
      <c r="J130" s="133" t="str">
        <f t="shared" ca="1" si="17"/>
        <v/>
      </c>
      <c r="K130" s="135" t="str">
        <f t="shared" ca="1" si="19"/>
        <v/>
      </c>
      <c r="L130" s="10"/>
      <c r="M130" s="9"/>
      <c r="N130" s="9"/>
      <c r="O130" s="9"/>
    </row>
    <row r="131" spans="2:15" x14ac:dyDescent="0.3">
      <c r="B131" s="9"/>
      <c r="C131" s="10"/>
      <c r="D131" s="130" t="str">
        <f t="shared" ca="1" si="13"/>
        <v/>
      </c>
      <c r="E131" s="13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132" t="str">
        <f t="shared" ca="1" si="18"/>
        <v/>
      </c>
      <c r="G131" s="132" t="str">
        <f t="shared" ca="1" si="14"/>
        <v/>
      </c>
      <c r="H131" s="133" t="str">
        <f t="shared" ca="1" si="15"/>
        <v/>
      </c>
      <c r="I131" s="134" t="str">
        <f t="shared" ca="1" si="16"/>
        <v/>
      </c>
      <c r="J131" s="133" t="str">
        <f t="shared" ca="1" si="17"/>
        <v/>
      </c>
      <c r="K131" s="135" t="str">
        <f t="shared" ca="1" si="19"/>
        <v/>
      </c>
      <c r="L131" s="10"/>
      <c r="M131" s="9"/>
      <c r="N131" s="9"/>
      <c r="O131" s="9"/>
    </row>
    <row r="132" spans="2:15" x14ac:dyDescent="0.3">
      <c r="B132" s="9"/>
      <c r="C132" s="10"/>
      <c r="D132" s="130" t="str">
        <f t="shared" ca="1" si="13"/>
        <v/>
      </c>
      <c r="E132" s="13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132" t="str">
        <f t="shared" ca="1" si="18"/>
        <v/>
      </c>
      <c r="G132" s="132" t="str">
        <f t="shared" ca="1" si="14"/>
        <v/>
      </c>
      <c r="H132" s="133" t="str">
        <f t="shared" ca="1" si="15"/>
        <v/>
      </c>
      <c r="I132" s="134" t="str">
        <f t="shared" ca="1" si="16"/>
        <v/>
      </c>
      <c r="J132" s="133" t="str">
        <f t="shared" ca="1" si="17"/>
        <v/>
      </c>
      <c r="K132" s="135" t="str">
        <f t="shared" ca="1" si="19"/>
        <v/>
      </c>
      <c r="L132" s="10"/>
      <c r="M132" s="9"/>
      <c r="N132" s="9"/>
      <c r="O132" s="9"/>
    </row>
    <row r="133" spans="2:15" x14ac:dyDescent="0.3">
      <c r="B133" s="9"/>
      <c r="C133" s="10"/>
      <c r="D133" s="130" t="str">
        <f t="shared" ca="1" si="13"/>
        <v/>
      </c>
      <c r="E133" s="13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132" t="str">
        <f t="shared" ca="1" si="18"/>
        <v/>
      </c>
      <c r="G133" s="132" t="str">
        <f t="shared" ca="1" si="14"/>
        <v/>
      </c>
      <c r="H133" s="133" t="str">
        <f t="shared" ca="1" si="15"/>
        <v/>
      </c>
      <c r="I133" s="134" t="str">
        <f t="shared" ca="1" si="16"/>
        <v/>
      </c>
      <c r="J133" s="133" t="str">
        <f t="shared" ca="1" si="17"/>
        <v/>
      </c>
      <c r="K133" s="135" t="str">
        <f t="shared" ca="1" si="19"/>
        <v/>
      </c>
      <c r="L133" s="10"/>
      <c r="M133" s="9"/>
      <c r="N133" s="9"/>
      <c r="O133" s="9"/>
    </row>
    <row r="134" spans="2:15" x14ac:dyDescent="0.3">
      <c r="B134" s="9"/>
      <c r="C134" s="10"/>
      <c r="D134" s="130" t="str">
        <f t="shared" ca="1" si="13"/>
        <v/>
      </c>
      <c r="E134" s="13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132" t="str">
        <f t="shared" ca="1" si="18"/>
        <v/>
      </c>
      <c r="G134" s="132" t="str">
        <f t="shared" ca="1" si="14"/>
        <v/>
      </c>
      <c r="H134" s="133" t="str">
        <f t="shared" ca="1" si="15"/>
        <v/>
      </c>
      <c r="I134" s="134" t="str">
        <f t="shared" ca="1" si="16"/>
        <v/>
      </c>
      <c r="J134" s="133" t="str">
        <f t="shared" ca="1" si="17"/>
        <v/>
      </c>
      <c r="K134" s="135" t="str">
        <f t="shared" ca="1" si="19"/>
        <v/>
      </c>
      <c r="L134" s="10"/>
      <c r="M134" s="9"/>
      <c r="N134" s="9"/>
      <c r="O134" s="9"/>
    </row>
    <row r="135" spans="2:15" x14ac:dyDescent="0.3">
      <c r="B135" s="9"/>
      <c r="C135" s="10"/>
      <c r="D135" s="130" t="str">
        <f t="shared" ca="1" si="13"/>
        <v/>
      </c>
      <c r="E135" s="13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132" t="str">
        <f t="shared" ca="1" si="18"/>
        <v/>
      </c>
      <c r="G135" s="132" t="str">
        <f t="shared" ca="1" si="14"/>
        <v/>
      </c>
      <c r="H135" s="133" t="str">
        <f t="shared" ca="1" si="15"/>
        <v/>
      </c>
      <c r="I135" s="134" t="str">
        <f t="shared" ca="1" si="16"/>
        <v/>
      </c>
      <c r="J135" s="133" t="str">
        <f t="shared" ca="1" si="17"/>
        <v/>
      </c>
      <c r="K135" s="135" t="str">
        <f t="shared" ca="1" si="19"/>
        <v/>
      </c>
      <c r="L135" s="10"/>
      <c r="M135" s="9"/>
      <c r="N135" s="9"/>
      <c r="O135" s="9"/>
    </row>
    <row r="136" spans="2:15" x14ac:dyDescent="0.3">
      <c r="B136" s="9"/>
      <c r="C136" s="10"/>
      <c r="D136" s="130" t="str">
        <f t="shared" ca="1" si="13"/>
        <v/>
      </c>
      <c r="E136" s="13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132" t="str">
        <f t="shared" ca="1" si="18"/>
        <v/>
      </c>
      <c r="G136" s="132" t="str">
        <f t="shared" ca="1" si="14"/>
        <v/>
      </c>
      <c r="H136" s="133" t="str">
        <f t="shared" ca="1" si="15"/>
        <v/>
      </c>
      <c r="I136" s="134" t="str">
        <f t="shared" ca="1" si="16"/>
        <v/>
      </c>
      <c r="J136" s="133" t="str">
        <f t="shared" ca="1" si="17"/>
        <v/>
      </c>
      <c r="K136" s="135" t="str">
        <f t="shared" ca="1" si="19"/>
        <v/>
      </c>
      <c r="L136" s="10"/>
      <c r="M136" s="9"/>
      <c r="N136" s="9"/>
      <c r="O136" s="9"/>
    </row>
    <row r="137" spans="2:15" x14ac:dyDescent="0.3">
      <c r="B137" s="9"/>
      <c r="C137" s="10"/>
      <c r="D137" s="130" t="str">
        <f t="shared" ca="1" si="13"/>
        <v/>
      </c>
      <c r="E137" s="13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132" t="str">
        <f t="shared" ca="1" si="18"/>
        <v/>
      </c>
      <c r="G137" s="132" t="str">
        <f t="shared" ca="1" si="14"/>
        <v/>
      </c>
      <c r="H137" s="133" t="str">
        <f t="shared" ca="1" si="15"/>
        <v/>
      </c>
      <c r="I137" s="134" t="str">
        <f t="shared" ca="1" si="16"/>
        <v/>
      </c>
      <c r="J137" s="133" t="str">
        <f t="shared" ca="1" si="17"/>
        <v/>
      </c>
      <c r="K137" s="135" t="str">
        <f t="shared" ca="1" si="19"/>
        <v/>
      </c>
      <c r="L137" s="10"/>
      <c r="M137" s="9"/>
      <c r="N137" s="9"/>
      <c r="O137" s="9"/>
    </row>
    <row r="138" spans="2:15" x14ac:dyDescent="0.3">
      <c r="B138" s="9"/>
      <c r="C138" s="10"/>
      <c r="D138" s="130" t="str">
        <f t="shared" ca="1" si="13"/>
        <v/>
      </c>
      <c r="E138" s="13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132" t="str">
        <f t="shared" ca="1" si="18"/>
        <v/>
      </c>
      <c r="G138" s="132" t="str">
        <f t="shared" ca="1" si="14"/>
        <v/>
      </c>
      <c r="H138" s="133" t="str">
        <f t="shared" ca="1" si="15"/>
        <v/>
      </c>
      <c r="I138" s="134" t="str">
        <f t="shared" ca="1" si="16"/>
        <v/>
      </c>
      <c r="J138" s="133" t="str">
        <f t="shared" ca="1" si="17"/>
        <v/>
      </c>
      <c r="K138" s="135" t="str">
        <f t="shared" ca="1" si="19"/>
        <v/>
      </c>
      <c r="L138" s="10"/>
      <c r="M138" s="9"/>
      <c r="N138" s="9"/>
      <c r="O138" s="9"/>
    </row>
    <row r="139" spans="2:15" x14ac:dyDescent="0.3">
      <c r="B139" s="9"/>
      <c r="C139" s="10"/>
      <c r="D139" s="130" t="str">
        <f t="shared" ca="1" si="13"/>
        <v/>
      </c>
      <c r="E139" s="13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132" t="str">
        <f t="shared" ca="1" si="18"/>
        <v/>
      </c>
      <c r="G139" s="132" t="str">
        <f t="shared" ca="1" si="14"/>
        <v/>
      </c>
      <c r="H139" s="133" t="str">
        <f t="shared" ca="1" si="15"/>
        <v/>
      </c>
      <c r="I139" s="134" t="str">
        <f t="shared" ca="1" si="16"/>
        <v/>
      </c>
      <c r="J139" s="133" t="str">
        <f t="shared" ca="1" si="17"/>
        <v/>
      </c>
      <c r="K139" s="135" t="str">
        <f t="shared" ca="1" si="19"/>
        <v/>
      </c>
      <c r="L139" s="10"/>
      <c r="M139" s="9"/>
      <c r="N139" s="9"/>
      <c r="O139" s="9"/>
    </row>
    <row r="140" spans="2:15" x14ac:dyDescent="0.3">
      <c r="B140" s="9"/>
      <c r="C140" s="10"/>
      <c r="D140" s="130" t="str">
        <f t="shared" ca="1" si="13"/>
        <v/>
      </c>
      <c r="E140" s="13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132" t="str">
        <f t="shared" ca="1" si="18"/>
        <v/>
      </c>
      <c r="G140" s="132" t="str">
        <f t="shared" ca="1" si="14"/>
        <v/>
      </c>
      <c r="H140" s="133" t="str">
        <f t="shared" ca="1" si="15"/>
        <v/>
      </c>
      <c r="I140" s="134" t="str">
        <f t="shared" ca="1" si="16"/>
        <v/>
      </c>
      <c r="J140" s="133" t="str">
        <f t="shared" ca="1" si="17"/>
        <v/>
      </c>
      <c r="K140" s="135" t="str">
        <f t="shared" ca="1" si="19"/>
        <v/>
      </c>
      <c r="L140" s="10"/>
      <c r="M140" s="9"/>
      <c r="N140" s="9"/>
      <c r="O140" s="9"/>
    </row>
    <row r="141" spans="2:15" x14ac:dyDescent="0.3">
      <c r="B141" s="9"/>
      <c r="C141" s="10"/>
      <c r="D141" s="130" t="str">
        <f t="shared" ca="1" si="13"/>
        <v/>
      </c>
      <c r="E141" s="13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132" t="str">
        <f t="shared" ca="1" si="18"/>
        <v/>
      </c>
      <c r="G141" s="132" t="str">
        <f t="shared" ca="1" si="14"/>
        <v/>
      </c>
      <c r="H141" s="133" t="str">
        <f t="shared" ca="1" si="15"/>
        <v/>
      </c>
      <c r="I141" s="134" t="str">
        <f t="shared" ca="1" si="16"/>
        <v/>
      </c>
      <c r="J141" s="133" t="str">
        <f t="shared" ca="1" si="17"/>
        <v/>
      </c>
      <c r="K141" s="135" t="str">
        <f t="shared" ca="1" si="19"/>
        <v/>
      </c>
      <c r="L141" s="10"/>
      <c r="M141" s="9"/>
      <c r="N141" s="9"/>
      <c r="O141" s="9"/>
    </row>
    <row r="142" spans="2:15" x14ac:dyDescent="0.3">
      <c r="B142" s="9"/>
      <c r="C142" s="10"/>
      <c r="D142" s="130" t="str">
        <f t="shared" ca="1" si="13"/>
        <v/>
      </c>
      <c r="E142" s="13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132" t="str">
        <f t="shared" ca="1" si="18"/>
        <v/>
      </c>
      <c r="G142" s="132" t="str">
        <f t="shared" ca="1" si="14"/>
        <v/>
      </c>
      <c r="H142" s="133" t="str">
        <f t="shared" ca="1" si="15"/>
        <v/>
      </c>
      <c r="I142" s="134" t="str">
        <f t="shared" ca="1" si="16"/>
        <v/>
      </c>
      <c r="J142" s="133" t="str">
        <f t="shared" ca="1" si="17"/>
        <v/>
      </c>
      <c r="K142" s="135" t="str">
        <f t="shared" ca="1" si="19"/>
        <v/>
      </c>
      <c r="L142" s="10"/>
      <c r="M142" s="9"/>
      <c r="N142" s="9"/>
      <c r="O142" s="9"/>
    </row>
    <row r="143" spans="2:15" x14ac:dyDescent="0.3">
      <c r="B143" s="9"/>
      <c r="C143" s="10"/>
      <c r="D143" s="130" t="str">
        <f t="shared" ca="1" si="13"/>
        <v/>
      </c>
      <c r="E143" s="13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132" t="str">
        <f t="shared" ca="1" si="18"/>
        <v/>
      </c>
      <c r="G143" s="132" t="str">
        <f t="shared" ca="1" si="14"/>
        <v/>
      </c>
      <c r="H143" s="133" t="str">
        <f t="shared" ca="1" si="15"/>
        <v/>
      </c>
      <c r="I143" s="134" t="str">
        <f t="shared" ca="1" si="16"/>
        <v/>
      </c>
      <c r="J143" s="133" t="str">
        <f t="shared" ca="1" si="17"/>
        <v/>
      </c>
      <c r="K143" s="135" t="str">
        <f t="shared" ca="1" si="19"/>
        <v/>
      </c>
      <c r="L143" s="10"/>
      <c r="M143" s="9"/>
      <c r="N143" s="9"/>
      <c r="O143" s="9"/>
    </row>
    <row r="144" spans="2:15" x14ac:dyDescent="0.3">
      <c r="B144" s="9"/>
      <c r="C144" s="10"/>
      <c r="D144" s="130" t="str">
        <f t="shared" ca="1" si="13"/>
        <v/>
      </c>
      <c r="E144" s="13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132" t="str">
        <f t="shared" ca="1" si="18"/>
        <v/>
      </c>
      <c r="G144" s="132" t="str">
        <f t="shared" ca="1" si="14"/>
        <v/>
      </c>
      <c r="H144" s="133" t="str">
        <f t="shared" ca="1" si="15"/>
        <v/>
      </c>
      <c r="I144" s="134" t="str">
        <f t="shared" ca="1" si="16"/>
        <v/>
      </c>
      <c r="J144" s="133" t="str">
        <f t="shared" ca="1" si="17"/>
        <v/>
      </c>
      <c r="K144" s="135" t="str">
        <f t="shared" ca="1" si="19"/>
        <v/>
      </c>
      <c r="L144" s="10"/>
      <c r="M144" s="9"/>
      <c r="N144" s="9"/>
      <c r="O144" s="9"/>
    </row>
    <row r="145" spans="2:15" x14ac:dyDescent="0.3">
      <c r="B145" s="9"/>
      <c r="C145" s="10"/>
      <c r="D145" s="130" t="str">
        <f t="shared" ca="1" si="13"/>
        <v/>
      </c>
      <c r="E145" s="13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132" t="str">
        <f t="shared" ca="1" si="18"/>
        <v/>
      </c>
      <c r="G145" s="132" t="str">
        <f t="shared" ca="1" si="14"/>
        <v/>
      </c>
      <c r="H145" s="133" t="str">
        <f t="shared" ca="1" si="15"/>
        <v/>
      </c>
      <c r="I145" s="134" t="str">
        <f t="shared" ca="1" si="16"/>
        <v/>
      </c>
      <c r="J145" s="133" t="str">
        <f t="shared" ca="1" si="17"/>
        <v/>
      </c>
      <c r="K145" s="135" t="str">
        <f t="shared" ca="1" si="19"/>
        <v/>
      </c>
      <c r="L145" s="10"/>
      <c r="M145" s="9"/>
      <c r="N145" s="9"/>
      <c r="O145" s="9"/>
    </row>
    <row r="146" spans="2:15" x14ac:dyDescent="0.3">
      <c r="B146" s="9"/>
      <c r="C146" s="10"/>
      <c r="D146" s="130" t="str">
        <f t="shared" ca="1" si="13"/>
        <v/>
      </c>
      <c r="E146" s="13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132" t="str">
        <f t="shared" ca="1" si="18"/>
        <v/>
      </c>
      <c r="G146" s="132" t="str">
        <f t="shared" ca="1" si="14"/>
        <v/>
      </c>
      <c r="H146" s="133" t="str">
        <f t="shared" ca="1" si="15"/>
        <v/>
      </c>
      <c r="I146" s="134" t="str">
        <f t="shared" ca="1" si="16"/>
        <v/>
      </c>
      <c r="J146" s="133" t="str">
        <f t="shared" ca="1" si="17"/>
        <v/>
      </c>
      <c r="K146" s="135" t="str">
        <f t="shared" ca="1" si="19"/>
        <v/>
      </c>
      <c r="L146" s="10"/>
      <c r="M146" s="9"/>
      <c r="N146" s="9"/>
      <c r="O146" s="9"/>
    </row>
    <row r="147" spans="2:15" x14ac:dyDescent="0.3">
      <c r="B147" s="9"/>
      <c r="C147" s="10"/>
      <c r="D147" s="130" t="str">
        <f t="shared" ca="1" si="13"/>
        <v/>
      </c>
      <c r="E147" s="13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132" t="str">
        <f t="shared" ca="1" si="18"/>
        <v/>
      </c>
      <c r="G147" s="132" t="str">
        <f t="shared" ca="1" si="14"/>
        <v/>
      </c>
      <c r="H147" s="133" t="str">
        <f t="shared" ca="1" si="15"/>
        <v/>
      </c>
      <c r="I147" s="134" t="str">
        <f t="shared" ca="1" si="16"/>
        <v/>
      </c>
      <c r="J147" s="133" t="str">
        <f t="shared" ca="1" si="17"/>
        <v/>
      </c>
      <c r="K147" s="135" t="str">
        <f t="shared" ca="1" si="19"/>
        <v/>
      </c>
      <c r="L147" s="10"/>
      <c r="M147" s="9"/>
      <c r="N147" s="9"/>
      <c r="O147" s="9"/>
    </row>
    <row r="148" spans="2:15" x14ac:dyDescent="0.3">
      <c r="B148" s="9"/>
      <c r="C148" s="10"/>
      <c r="D148" s="130" t="str">
        <f t="shared" ref="D148:D211" ca="1" si="20">IF(K147="","",IF($H$5,IF(OR(D147&gt;=$H$8,ROUND(K147,2)&lt;=0),"",D147+1),IF(OR(D147&gt;=$H$8,K147&lt;=0),"",D147+1)))</f>
        <v/>
      </c>
      <c r="E148" s="13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132" t="str">
        <f t="shared" ca="1" si="18"/>
        <v/>
      </c>
      <c r="G148" s="132" t="str">
        <f t="shared" ref="G148:G211" ca="1" si="21">IF($P$17=0,"",IF(D148&lt;&gt;"",IF(AND(D148=1,$H$4=1),0,IF($H$5,ROUND($K$5*K147,0),$K$5*K147)),""))</f>
        <v/>
      </c>
      <c r="H148" s="133" t="str">
        <f t="shared" ref="H148:H211" ca="1" si="22">IF($P$17=1,IF(D148="","",IF(I148&lt;&gt;"",F148-G148+I148,F148-G148)),"")</f>
        <v/>
      </c>
      <c r="I148" s="134" t="str">
        <f t="shared" ref="I148:I211" ca="1" si="23">IF($P$17=1,IF(J148&gt;=F148,IF(D148&lt;$K$12,IF(AND(D148&lt;&gt;"",F148+($J$19-F148)&lt;K147),(J148-F148),IF(AND(D148&lt;&gt;"",J148=F148),0,IF(D148&lt;&gt;"",0,""))),""),0),"")</f>
        <v/>
      </c>
      <c r="J148" s="133" t="str">
        <f t="shared" ref="J148:J211" ca="1" si="24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135" t="str">
        <f t="shared" ca="1" si="19"/>
        <v/>
      </c>
      <c r="L148" s="10"/>
      <c r="M148" s="9"/>
      <c r="N148" s="9"/>
      <c r="O148" s="9"/>
    </row>
    <row r="149" spans="2:15" x14ac:dyDescent="0.3">
      <c r="B149" s="9"/>
      <c r="C149" s="10"/>
      <c r="D149" s="130" t="str">
        <f t="shared" ca="1" si="20"/>
        <v/>
      </c>
      <c r="E149" s="13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132" t="str">
        <f t="shared" ref="F149:F212" ca="1" si="25">IF($P$17=1,IF(D149="","",IF($H$5,IF(OR(D149=$H$8,$K$12&gt;ROUND((1+$K$5)*K148,0),ROUND((1+$K$5)*K148,0),$K$12),IF(OR(D149=$H$8,$K$12&gt;(1+$K$5)*K148),ROUND((1+$K$5)*K148,0),$K$12)),0)),"")</f>
        <v/>
      </c>
      <c r="G149" s="132" t="str">
        <f t="shared" ca="1" si="21"/>
        <v/>
      </c>
      <c r="H149" s="133" t="str">
        <f t="shared" ca="1" si="22"/>
        <v/>
      </c>
      <c r="I149" s="134" t="str">
        <f t="shared" ca="1" si="23"/>
        <v/>
      </c>
      <c r="J149" s="133" t="str">
        <f t="shared" ca="1" si="24"/>
        <v/>
      </c>
      <c r="K149" s="135" t="str">
        <f t="shared" ref="K149:K212" ca="1" si="26">IF($P$17=1,IF(J149&lt;&gt;0,IF(D149&lt;&gt;"",K148-(J149-G149),""),K148),"")</f>
        <v/>
      </c>
      <c r="L149" s="10"/>
      <c r="M149" s="9"/>
      <c r="N149" s="9"/>
      <c r="O149" s="9"/>
    </row>
    <row r="150" spans="2:15" x14ac:dyDescent="0.3">
      <c r="B150" s="9"/>
      <c r="C150" s="10"/>
      <c r="D150" s="130" t="str">
        <f t="shared" ca="1" si="20"/>
        <v/>
      </c>
      <c r="E150" s="13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132" t="str">
        <f t="shared" ca="1" si="25"/>
        <v/>
      </c>
      <c r="G150" s="132" t="str">
        <f t="shared" ca="1" si="21"/>
        <v/>
      </c>
      <c r="H150" s="133" t="str">
        <f t="shared" ca="1" si="22"/>
        <v/>
      </c>
      <c r="I150" s="134" t="str">
        <f t="shared" ca="1" si="23"/>
        <v/>
      </c>
      <c r="J150" s="133" t="str">
        <f t="shared" ca="1" si="24"/>
        <v/>
      </c>
      <c r="K150" s="135" t="str">
        <f t="shared" ca="1" si="26"/>
        <v/>
      </c>
      <c r="L150" s="10"/>
      <c r="M150" s="9"/>
      <c r="N150" s="9"/>
      <c r="O150" s="9"/>
    </row>
    <row r="151" spans="2:15" x14ac:dyDescent="0.3">
      <c r="B151" s="9"/>
      <c r="C151" s="10"/>
      <c r="D151" s="130" t="str">
        <f t="shared" ca="1" si="20"/>
        <v/>
      </c>
      <c r="E151" s="13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132" t="str">
        <f t="shared" ca="1" si="25"/>
        <v/>
      </c>
      <c r="G151" s="132" t="str">
        <f t="shared" ca="1" si="21"/>
        <v/>
      </c>
      <c r="H151" s="133" t="str">
        <f t="shared" ca="1" si="22"/>
        <v/>
      </c>
      <c r="I151" s="134" t="str">
        <f t="shared" ca="1" si="23"/>
        <v/>
      </c>
      <c r="J151" s="133" t="str">
        <f t="shared" ca="1" si="24"/>
        <v/>
      </c>
      <c r="K151" s="135" t="str">
        <f t="shared" ca="1" si="26"/>
        <v/>
      </c>
      <c r="L151" s="10"/>
      <c r="M151" s="9"/>
      <c r="N151" s="9"/>
      <c r="O151" s="9"/>
    </row>
    <row r="152" spans="2:15" x14ac:dyDescent="0.3">
      <c r="B152" s="9"/>
      <c r="C152" s="10"/>
      <c r="D152" s="130" t="str">
        <f t="shared" ca="1" si="20"/>
        <v/>
      </c>
      <c r="E152" s="13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132" t="str">
        <f t="shared" ca="1" si="25"/>
        <v/>
      </c>
      <c r="G152" s="132" t="str">
        <f t="shared" ca="1" si="21"/>
        <v/>
      </c>
      <c r="H152" s="133" t="str">
        <f t="shared" ca="1" si="22"/>
        <v/>
      </c>
      <c r="I152" s="134" t="str">
        <f t="shared" ca="1" si="23"/>
        <v/>
      </c>
      <c r="J152" s="133" t="str">
        <f t="shared" ca="1" si="24"/>
        <v/>
      </c>
      <c r="K152" s="135" t="str">
        <f t="shared" ca="1" si="26"/>
        <v/>
      </c>
      <c r="L152" s="10"/>
      <c r="M152" s="9"/>
      <c r="N152" s="9"/>
      <c r="O152" s="9"/>
    </row>
    <row r="153" spans="2:15" x14ac:dyDescent="0.3">
      <c r="B153" s="9"/>
      <c r="C153" s="10"/>
      <c r="D153" s="130" t="str">
        <f t="shared" ca="1" si="20"/>
        <v/>
      </c>
      <c r="E153" s="13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132" t="str">
        <f t="shared" ca="1" si="25"/>
        <v/>
      </c>
      <c r="G153" s="132" t="str">
        <f t="shared" ca="1" si="21"/>
        <v/>
      </c>
      <c r="H153" s="133" t="str">
        <f t="shared" ca="1" si="22"/>
        <v/>
      </c>
      <c r="I153" s="134" t="str">
        <f t="shared" ca="1" si="23"/>
        <v/>
      </c>
      <c r="J153" s="133" t="str">
        <f t="shared" ca="1" si="24"/>
        <v/>
      </c>
      <c r="K153" s="135" t="str">
        <f t="shared" ca="1" si="26"/>
        <v/>
      </c>
      <c r="L153" s="10"/>
      <c r="M153" s="9"/>
      <c r="N153" s="9"/>
      <c r="O153" s="9"/>
    </row>
    <row r="154" spans="2:15" x14ac:dyDescent="0.3">
      <c r="B154" s="9"/>
      <c r="C154" s="10"/>
      <c r="D154" s="130" t="str">
        <f t="shared" ca="1" si="20"/>
        <v/>
      </c>
      <c r="E154" s="13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132" t="str">
        <f t="shared" ca="1" si="25"/>
        <v/>
      </c>
      <c r="G154" s="132" t="str">
        <f t="shared" ca="1" si="21"/>
        <v/>
      </c>
      <c r="H154" s="133" t="str">
        <f t="shared" ca="1" si="22"/>
        <v/>
      </c>
      <c r="I154" s="134" t="str">
        <f t="shared" ca="1" si="23"/>
        <v/>
      </c>
      <c r="J154" s="133" t="str">
        <f t="shared" ca="1" si="24"/>
        <v/>
      </c>
      <c r="K154" s="135" t="str">
        <f t="shared" ca="1" si="26"/>
        <v/>
      </c>
      <c r="L154" s="10"/>
      <c r="M154" s="9"/>
      <c r="N154" s="9"/>
      <c r="O154" s="9"/>
    </row>
    <row r="155" spans="2:15" x14ac:dyDescent="0.3">
      <c r="B155" s="9"/>
      <c r="C155" s="10"/>
      <c r="D155" s="130" t="str">
        <f t="shared" ca="1" si="20"/>
        <v/>
      </c>
      <c r="E155" s="13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132" t="str">
        <f t="shared" ca="1" si="25"/>
        <v/>
      </c>
      <c r="G155" s="132" t="str">
        <f t="shared" ca="1" si="21"/>
        <v/>
      </c>
      <c r="H155" s="133" t="str">
        <f t="shared" ca="1" si="22"/>
        <v/>
      </c>
      <c r="I155" s="134" t="str">
        <f t="shared" ca="1" si="23"/>
        <v/>
      </c>
      <c r="J155" s="133" t="str">
        <f t="shared" ca="1" si="24"/>
        <v/>
      </c>
      <c r="K155" s="135" t="str">
        <f t="shared" ca="1" si="26"/>
        <v/>
      </c>
      <c r="L155" s="10"/>
      <c r="M155" s="9"/>
      <c r="N155" s="9"/>
      <c r="O155" s="9"/>
    </row>
    <row r="156" spans="2:15" x14ac:dyDescent="0.3">
      <c r="B156" s="9"/>
      <c r="C156" s="10"/>
      <c r="D156" s="130" t="str">
        <f t="shared" ca="1" si="20"/>
        <v/>
      </c>
      <c r="E156" s="13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132" t="str">
        <f t="shared" ca="1" si="25"/>
        <v/>
      </c>
      <c r="G156" s="132" t="str">
        <f t="shared" ca="1" si="21"/>
        <v/>
      </c>
      <c r="H156" s="133" t="str">
        <f t="shared" ca="1" si="22"/>
        <v/>
      </c>
      <c r="I156" s="134" t="str">
        <f t="shared" ca="1" si="23"/>
        <v/>
      </c>
      <c r="J156" s="133" t="str">
        <f t="shared" ca="1" si="24"/>
        <v/>
      </c>
      <c r="K156" s="135" t="str">
        <f t="shared" ca="1" si="26"/>
        <v/>
      </c>
      <c r="L156" s="10"/>
      <c r="M156" s="9"/>
      <c r="N156" s="9"/>
      <c r="O156" s="9"/>
    </row>
    <row r="157" spans="2:15" x14ac:dyDescent="0.3">
      <c r="B157" s="9"/>
      <c r="C157" s="10"/>
      <c r="D157" s="130" t="str">
        <f t="shared" ca="1" si="20"/>
        <v/>
      </c>
      <c r="E157" s="13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132" t="str">
        <f t="shared" ca="1" si="25"/>
        <v/>
      </c>
      <c r="G157" s="132" t="str">
        <f t="shared" ca="1" si="21"/>
        <v/>
      </c>
      <c r="H157" s="133" t="str">
        <f t="shared" ca="1" si="22"/>
        <v/>
      </c>
      <c r="I157" s="134" t="str">
        <f t="shared" ca="1" si="23"/>
        <v/>
      </c>
      <c r="J157" s="133" t="str">
        <f t="shared" ca="1" si="24"/>
        <v/>
      </c>
      <c r="K157" s="135" t="str">
        <f t="shared" ca="1" si="26"/>
        <v/>
      </c>
      <c r="L157" s="10"/>
      <c r="M157" s="9"/>
      <c r="N157" s="9"/>
      <c r="O157" s="9"/>
    </row>
    <row r="158" spans="2:15" x14ac:dyDescent="0.3">
      <c r="B158" s="9"/>
      <c r="C158" s="10"/>
      <c r="D158" s="130" t="str">
        <f t="shared" ca="1" si="20"/>
        <v/>
      </c>
      <c r="E158" s="13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132" t="str">
        <f t="shared" ca="1" si="25"/>
        <v/>
      </c>
      <c r="G158" s="132" t="str">
        <f t="shared" ca="1" si="21"/>
        <v/>
      </c>
      <c r="H158" s="133" t="str">
        <f t="shared" ca="1" si="22"/>
        <v/>
      </c>
      <c r="I158" s="134" t="str">
        <f t="shared" ca="1" si="23"/>
        <v/>
      </c>
      <c r="J158" s="133" t="str">
        <f t="shared" ca="1" si="24"/>
        <v/>
      </c>
      <c r="K158" s="135" t="str">
        <f t="shared" ca="1" si="26"/>
        <v/>
      </c>
      <c r="L158" s="10"/>
      <c r="M158" s="9"/>
      <c r="N158" s="9"/>
      <c r="O158" s="9"/>
    </row>
    <row r="159" spans="2:15" x14ac:dyDescent="0.3">
      <c r="B159" s="9"/>
      <c r="C159" s="10"/>
      <c r="D159" s="130" t="str">
        <f t="shared" ca="1" si="20"/>
        <v/>
      </c>
      <c r="E159" s="13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132" t="str">
        <f t="shared" ca="1" si="25"/>
        <v/>
      </c>
      <c r="G159" s="132" t="str">
        <f t="shared" ca="1" si="21"/>
        <v/>
      </c>
      <c r="H159" s="133" t="str">
        <f t="shared" ca="1" si="22"/>
        <v/>
      </c>
      <c r="I159" s="134" t="str">
        <f t="shared" ca="1" si="23"/>
        <v/>
      </c>
      <c r="J159" s="133" t="str">
        <f t="shared" ca="1" si="24"/>
        <v/>
      </c>
      <c r="K159" s="135" t="str">
        <f t="shared" ca="1" si="26"/>
        <v/>
      </c>
      <c r="L159" s="10"/>
      <c r="M159" s="9"/>
      <c r="N159" s="9"/>
      <c r="O159" s="9"/>
    </row>
    <row r="160" spans="2:15" x14ac:dyDescent="0.3">
      <c r="B160" s="9"/>
      <c r="C160" s="10"/>
      <c r="D160" s="130" t="str">
        <f t="shared" ca="1" si="20"/>
        <v/>
      </c>
      <c r="E160" s="13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132" t="str">
        <f t="shared" ca="1" si="25"/>
        <v/>
      </c>
      <c r="G160" s="132" t="str">
        <f t="shared" ca="1" si="21"/>
        <v/>
      </c>
      <c r="H160" s="133" t="str">
        <f t="shared" ca="1" si="22"/>
        <v/>
      </c>
      <c r="I160" s="134" t="str">
        <f t="shared" ca="1" si="23"/>
        <v/>
      </c>
      <c r="J160" s="133" t="str">
        <f t="shared" ca="1" si="24"/>
        <v/>
      </c>
      <c r="K160" s="135" t="str">
        <f t="shared" ca="1" si="26"/>
        <v/>
      </c>
      <c r="L160" s="10"/>
      <c r="M160" s="9"/>
      <c r="N160" s="9"/>
      <c r="O160" s="9"/>
    </row>
    <row r="161" spans="2:15" x14ac:dyDescent="0.3">
      <c r="B161" s="9"/>
      <c r="C161" s="10"/>
      <c r="D161" s="130" t="str">
        <f t="shared" ca="1" si="20"/>
        <v/>
      </c>
      <c r="E161" s="13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132" t="str">
        <f t="shared" ca="1" si="25"/>
        <v/>
      </c>
      <c r="G161" s="132" t="str">
        <f t="shared" ca="1" si="21"/>
        <v/>
      </c>
      <c r="H161" s="133" t="str">
        <f t="shared" ca="1" si="22"/>
        <v/>
      </c>
      <c r="I161" s="134" t="str">
        <f t="shared" ca="1" si="23"/>
        <v/>
      </c>
      <c r="J161" s="133" t="str">
        <f t="shared" ca="1" si="24"/>
        <v/>
      </c>
      <c r="K161" s="135" t="str">
        <f t="shared" ca="1" si="26"/>
        <v/>
      </c>
      <c r="L161" s="10"/>
      <c r="M161" s="9"/>
      <c r="N161" s="9"/>
      <c r="O161" s="9"/>
    </row>
    <row r="162" spans="2:15" x14ac:dyDescent="0.3">
      <c r="B162" s="9"/>
      <c r="C162" s="10"/>
      <c r="D162" s="130" t="str">
        <f t="shared" ca="1" si="20"/>
        <v/>
      </c>
      <c r="E162" s="13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132" t="str">
        <f t="shared" ca="1" si="25"/>
        <v/>
      </c>
      <c r="G162" s="132" t="str">
        <f t="shared" ca="1" si="21"/>
        <v/>
      </c>
      <c r="H162" s="133" t="str">
        <f t="shared" ca="1" si="22"/>
        <v/>
      </c>
      <c r="I162" s="134" t="str">
        <f t="shared" ca="1" si="23"/>
        <v/>
      </c>
      <c r="J162" s="133" t="str">
        <f t="shared" ca="1" si="24"/>
        <v/>
      </c>
      <c r="K162" s="135" t="str">
        <f t="shared" ca="1" si="26"/>
        <v/>
      </c>
      <c r="L162" s="10"/>
      <c r="M162" s="9"/>
      <c r="N162" s="9"/>
      <c r="O162" s="9"/>
    </row>
    <row r="163" spans="2:15" x14ac:dyDescent="0.3">
      <c r="B163" s="9"/>
      <c r="C163" s="10"/>
      <c r="D163" s="130" t="str">
        <f t="shared" ca="1" si="20"/>
        <v/>
      </c>
      <c r="E163" s="13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132" t="str">
        <f t="shared" ca="1" si="25"/>
        <v/>
      </c>
      <c r="G163" s="132" t="str">
        <f t="shared" ca="1" si="21"/>
        <v/>
      </c>
      <c r="H163" s="133" t="str">
        <f t="shared" ca="1" si="22"/>
        <v/>
      </c>
      <c r="I163" s="134" t="str">
        <f t="shared" ca="1" si="23"/>
        <v/>
      </c>
      <c r="J163" s="133" t="str">
        <f t="shared" ca="1" si="24"/>
        <v/>
      </c>
      <c r="K163" s="135" t="str">
        <f t="shared" ca="1" si="26"/>
        <v/>
      </c>
      <c r="L163" s="10"/>
      <c r="M163" s="9"/>
      <c r="N163" s="9"/>
      <c r="O163" s="9"/>
    </row>
    <row r="164" spans="2:15" x14ac:dyDescent="0.3">
      <c r="B164" s="9"/>
      <c r="C164" s="10"/>
      <c r="D164" s="130" t="str">
        <f t="shared" ca="1" si="20"/>
        <v/>
      </c>
      <c r="E164" s="13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132" t="str">
        <f t="shared" ca="1" si="25"/>
        <v/>
      </c>
      <c r="G164" s="132" t="str">
        <f t="shared" ca="1" si="21"/>
        <v/>
      </c>
      <c r="H164" s="133" t="str">
        <f t="shared" ca="1" si="22"/>
        <v/>
      </c>
      <c r="I164" s="134" t="str">
        <f t="shared" ca="1" si="23"/>
        <v/>
      </c>
      <c r="J164" s="133" t="str">
        <f t="shared" ca="1" si="24"/>
        <v/>
      </c>
      <c r="K164" s="135" t="str">
        <f t="shared" ca="1" si="26"/>
        <v/>
      </c>
      <c r="L164" s="10"/>
      <c r="M164" s="9"/>
      <c r="N164" s="9"/>
      <c r="O164" s="9"/>
    </row>
    <row r="165" spans="2:15" x14ac:dyDescent="0.3">
      <c r="B165" s="9"/>
      <c r="C165" s="10"/>
      <c r="D165" s="130" t="str">
        <f t="shared" ca="1" si="20"/>
        <v/>
      </c>
      <c r="E165" s="13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132" t="str">
        <f t="shared" ca="1" si="25"/>
        <v/>
      </c>
      <c r="G165" s="132" t="str">
        <f t="shared" ca="1" si="21"/>
        <v/>
      </c>
      <c r="H165" s="133" t="str">
        <f t="shared" ca="1" si="22"/>
        <v/>
      </c>
      <c r="I165" s="134" t="str">
        <f t="shared" ca="1" si="23"/>
        <v/>
      </c>
      <c r="J165" s="133" t="str">
        <f t="shared" ca="1" si="24"/>
        <v/>
      </c>
      <c r="K165" s="135" t="str">
        <f t="shared" ca="1" si="26"/>
        <v/>
      </c>
      <c r="L165" s="10"/>
      <c r="M165" s="9"/>
      <c r="N165" s="9"/>
      <c r="O165" s="9"/>
    </row>
    <row r="166" spans="2:15" x14ac:dyDescent="0.3">
      <c r="B166" s="9"/>
      <c r="C166" s="10"/>
      <c r="D166" s="130" t="str">
        <f t="shared" ca="1" si="20"/>
        <v/>
      </c>
      <c r="E166" s="13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132" t="str">
        <f t="shared" ca="1" si="25"/>
        <v/>
      </c>
      <c r="G166" s="132" t="str">
        <f t="shared" ca="1" si="21"/>
        <v/>
      </c>
      <c r="H166" s="133" t="str">
        <f t="shared" ca="1" si="22"/>
        <v/>
      </c>
      <c r="I166" s="134" t="str">
        <f t="shared" ca="1" si="23"/>
        <v/>
      </c>
      <c r="J166" s="133" t="str">
        <f t="shared" ca="1" si="24"/>
        <v/>
      </c>
      <c r="K166" s="135" t="str">
        <f t="shared" ca="1" si="26"/>
        <v/>
      </c>
      <c r="L166" s="10"/>
      <c r="M166" s="9"/>
      <c r="N166" s="9"/>
      <c r="O166" s="9"/>
    </row>
    <row r="167" spans="2:15" x14ac:dyDescent="0.3">
      <c r="B167" s="9"/>
      <c r="C167" s="10"/>
      <c r="D167" s="130" t="str">
        <f t="shared" ca="1" si="20"/>
        <v/>
      </c>
      <c r="E167" s="13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132" t="str">
        <f t="shared" ca="1" si="25"/>
        <v/>
      </c>
      <c r="G167" s="132" t="str">
        <f t="shared" ca="1" si="21"/>
        <v/>
      </c>
      <c r="H167" s="133" t="str">
        <f t="shared" ca="1" si="22"/>
        <v/>
      </c>
      <c r="I167" s="134" t="str">
        <f t="shared" ca="1" si="23"/>
        <v/>
      </c>
      <c r="J167" s="133" t="str">
        <f t="shared" ca="1" si="24"/>
        <v/>
      </c>
      <c r="K167" s="135" t="str">
        <f t="shared" ca="1" si="26"/>
        <v/>
      </c>
      <c r="L167" s="10"/>
      <c r="M167" s="9"/>
      <c r="N167" s="9"/>
      <c r="O167" s="9"/>
    </row>
    <row r="168" spans="2:15" x14ac:dyDescent="0.3">
      <c r="B168" s="9"/>
      <c r="C168" s="10"/>
      <c r="D168" s="130" t="str">
        <f t="shared" ca="1" si="20"/>
        <v/>
      </c>
      <c r="E168" s="13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132" t="str">
        <f t="shared" ca="1" si="25"/>
        <v/>
      </c>
      <c r="G168" s="132" t="str">
        <f t="shared" ca="1" si="21"/>
        <v/>
      </c>
      <c r="H168" s="133" t="str">
        <f t="shared" ca="1" si="22"/>
        <v/>
      </c>
      <c r="I168" s="134" t="str">
        <f t="shared" ca="1" si="23"/>
        <v/>
      </c>
      <c r="J168" s="133" t="str">
        <f t="shared" ca="1" si="24"/>
        <v/>
      </c>
      <c r="K168" s="135" t="str">
        <f t="shared" ca="1" si="26"/>
        <v/>
      </c>
      <c r="L168" s="10"/>
      <c r="M168" s="9"/>
      <c r="N168" s="9"/>
      <c r="O168" s="9"/>
    </row>
    <row r="169" spans="2:15" x14ac:dyDescent="0.3">
      <c r="B169" s="9"/>
      <c r="C169" s="10"/>
      <c r="D169" s="130" t="str">
        <f t="shared" ca="1" si="20"/>
        <v/>
      </c>
      <c r="E169" s="13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132" t="str">
        <f t="shared" ca="1" si="25"/>
        <v/>
      </c>
      <c r="G169" s="132" t="str">
        <f t="shared" ca="1" si="21"/>
        <v/>
      </c>
      <c r="H169" s="133" t="str">
        <f t="shared" ca="1" si="22"/>
        <v/>
      </c>
      <c r="I169" s="134" t="str">
        <f t="shared" ca="1" si="23"/>
        <v/>
      </c>
      <c r="J169" s="133" t="str">
        <f t="shared" ca="1" si="24"/>
        <v/>
      </c>
      <c r="K169" s="135" t="str">
        <f t="shared" ca="1" si="26"/>
        <v/>
      </c>
      <c r="L169" s="10"/>
      <c r="M169" s="9"/>
      <c r="N169" s="9"/>
      <c r="O169" s="9"/>
    </row>
    <row r="170" spans="2:15" x14ac:dyDescent="0.3">
      <c r="B170" s="9"/>
      <c r="C170" s="10"/>
      <c r="D170" s="130" t="str">
        <f t="shared" ca="1" si="20"/>
        <v/>
      </c>
      <c r="E170" s="13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132" t="str">
        <f t="shared" ca="1" si="25"/>
        <v/>
      </c>
      <c r="G170" s="132" t="str">
        <f t="shared" ca="1" si="21"/>
        <v/>
      </c>
      <c r="H170" s="133" t="str">
        <f t="shared" ca="1" si="22"/>
        <v/>
      </c>
      <c r="I170" s="134" t="str">
        <f t="shared" ca="1" si="23"/>
        <v/>
      </c>
      <c r="J170" s="133" t="str">
        <f t="shared" ca="1" si="24"/>
        <v/>
      </c>
      <c r="K170" s="135" t="str">
        <f t="shared" ca="1" si="26"/>
        <v/>
      </c>
      <c r="L170" s="10"/>
      <c r="M170" s="9"/>
      <c r="N170" s="9"/>
      <c r="O170" s="9"/>
    </row>
    <row r="171" spans="2:15" x14ac:dyDescent="0.3">
      <c r="B171" s="9"/>
      <c r="C171" s="10"/>
      <c r="D171" s="130" t="str">
        <f t="shared" ca="1" si="20"/>
        <v/>
      </c>
      <c r="E171" s="13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132" t="str">
        <f t="shared" ca="1" si="25"/>
        <v/>
      </c>
      <c r="G171" s="132" t="str">
        <f t="shared" ca="1" si="21"/>
        <v/>
      </c>
      <c r="H171" s="133" t="str">
        <f t="shared" ca="1" si="22"/>
        <v/>
      </c>
      <c r="I171" s="134" t="str">
        <f t="shared" ca="1" si="23"/>
        <v/>
      </c>
      <c r="J171" s="133" t="str">
        <f t="shared" ca="1" si="24"/>
        <v/>
      </c>
      <c r="K171" s="135" t="str">
        <f t="shared" ca="1" si="26"/>
        <v/>
      </c>
      <c r="L171" s="10"/>
      <c r="M171" s="9"/>
      <c r="N171" s="9"/>
      <c r="O171" s="9"/>
    </row>
    <row r="172" spans="2:15" x14ac:dyDescent="0.3">
      <c r="B172" s="9"/>
      <c r="C172" s="10"/>
      <c r="D172" s="130" t="str">
        <f t="shared" ca="1" si="20"/>
        <v/>
      </c>
      <c r="E172" s="13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132" t="str">
        <f t="shared" ca="1" si="25"/>
        <v/>
      </c>
      <c r="G172" s="132" t="str">
        <f t="shared" ca="1" si="21"/>
        <v/>
      </c>
      <c r="H172" s="133" t="str">
        <f t="shared" ca="1" si="22"/>
        <v/>
      </c>
      <c r="I172" s="134" t="str">
        <f t="shared" ca="1" si="23"/>
        <v/>
      </c>
      <c r="J172" s="133" t="str">
        <f t="shared" ca="1" si="24"/>
        <v/>
      </c>
      <c r="K172" s="135" t="str">
        <f t="shared" ca="1" si="26"/>
        <v/>
      </c>
      <c r="L172" s="10"/>
      <c r="M172" s="9"/>
      <c r="N172" s="9"/>
      <c r="O172" s="9"/>
    </row>
    <row r="173" spans="2:15" x14ac:dyDescent="0.3">
      <c r="B173" s="9"/>
      <c r="C173" s="10"/>
      <c r="D173" s="130" t="str">
        <f t="shared" ca="1" si="20"/>
        <v/>
      </c>
      <c r="E173" s="13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132" t="str">
        <f t="shared" ca="1" si="25"/>
        <v/>
      </c>
      <c r="G173" s="132" t="str">
        <f t="shared" ca="1" si="21"/>
        <v/>
      </c>
      <c r="H173" s="133" t="str">
        <f t="shared" ca="1" si="22"/>
        <v/>
      </c>
      <c r="I173" s="134" t="str">
        <f t="shared" ca="1" si="23"/>
        <v/>
      </c>
      <c r="J173" s="133" t="str">
        <f t="shared" ca="1" si="24"/>
        <v/>
      </c>
      <c r="K173" s="135" t="str">
        <f t="shared" ca="1" si="26"/>
        <v/>
      </c>
      <c r="L173" s="10"/>
      <c r="M173" s="9"/>
      <c r="N173" s="9"/>
      <c r="O173" s="9"/>
    </row>
    <row r="174" spans="2:15" x14ac:dyDescent="0.3">
      <c r="B174" s="9"/>
      <c r="C174" s="10"/>
      <c r="D174" s="130" t="str">
        <f t="shared" ca="1" si="20"/>
        <v/>
      </c>
      <c r="E174" s="13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132" t="str">
        <f t="shared" ca="1" si="25"/>
        <v/>
      </c>
      <c r="G174" s="132" t="str">
        <f t="shared" ca="1" si="21"/>
        <v/>
      </c>
      <c r="H174" s="133" t="str">
        <f t="shared" ca="1" si="22"/>
        <v/>
      </c>
      <c r="I174" s="134" t="str">
        <f t="shared" ca="1" si="23"/>
        <v/>
      </c>
      <c r="J174" s="133" t="str">
        <f t="shared" ca="1" si="24"/>
        <v/>
      </c>
      <c r="K174" s="135" t="str">
        <f t="shared" ca="1" si="26"/>
        <v/>
      </c>
      <c r="L174" s="10"/>
      <c r="M174" s="9"/>
      <c r="N174" s="9"/>
      <c r="O174" s="9"/>
    </row>
    <row r="175" spans="2:15" x14ac:dyDescent="0.3">
      <c r="B175" s="9"/>
      <c r="C175" s="10"/>
      <c r="D175" s="130" t="str">
        <f t="shared" ca="1" si="20"/>
        <v/>
      </c>
      <c r="E175" s="13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132" t="str">
        <f t="shared" ca="1" si="25"/>
        <v/>
      </c>
      <c r="G175" s="132" t="str">
        <f t="shared" ca="1" si="21"/>
        <v/>
      </c>
      <c r="H175" s="133" t="str">
        <f t="shared" ca="1" si="22"/>
        <v/>
      </c>
      <c r="I175" s="134" t="str">
        <f t="shared" ca="1" si="23"/>
        <v/>
      </c>
      <c r="J175" s="133" t="str">
        <f t="shared" ca="1" si="24"/>
        <v/>
      </c>
      <c r="K175" s="135" t="str">
        <f t="shared" ca="1" si="26"/>
        <v/>
      </c>
      <c r="L175" s="10"/>
      <c r="M175" s="9"/>
      <c r="N175" s="9"/>
      <c r="O175" s="9"/>
    </row>
    <row r="176" spans="2:15" x14ac:dyDescent="0.3">
      <c r="B176" s="9"/>
      <c r="C176" s="10"/>
      <c r="D176" s="130" t="str">
        <f t="shared" ca="1" si="20"/>
        <v/>
      </c>
      <c r="E176" s="13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132" t="str">
        <f t="shared" ca="1" si="25"/>
        <v/>
      </c>
      <c r="G176" s="132" t="str">
        <f t="shared" ca="1" si="21"/>
        <v/>
      </c>
      <c r="H176" s="133" t="str">
        <f t="shared" ca="1" si="22"/>
        <v/>
      </c>
      <c r="I176" s="134" t="str">
        <f t="shared" ca="1" si="23"/>
        <v/>
      </c>
      <c r="J176" s="133" t="str">
        <f t="shared" ca="1" si="24"/>
        <v/>
      </c>
      <c r="K176" s="135" t="str">
        <f t="shared" ca="1" si="26"/>
        <v/>
      </c>
      <c r="L176" s="10"/>
      <c r="M176" s="9"/>
      <c r="N176" s="9"/>
      <c r="O176" s="9"/>
    </row>
    <row r="177" spans="2:15" x14ac:dyDescent="0.3">
      <c r="B177" s="9"/>
      <c r="C177" s="10"/>
      <c r="D177" s="130" t="str">
        <f t="shared" ca="1" si="20"/>
        <v/>
      </c>
      <c r="E177" s="13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132" t="str">
        <f t="shared" ca="1" si="25"/>
        <v/>
      </c>
      <c r="G177" s="132" t="str">
        <f t="shared" ca="1" si="21"/>
        <v/>
      </c>
      <c r="H177" s="133" t="str">
        <f t="shared" ca="1" si="22"/>
        <v/>
      </c>
      <c r="I177" s="134" t="str">
        <f t="shared" ca="1" si="23"/>
        <v/>
      </c>
      <c r="J177" s="133" t="str">
        <f t="shared" ca="1" si="24"/>
        <v/>
      </c>
      <c r="K177" s="135" t="str">
        <f t="shared" ca="1" si="26"/>
        <v/>
      </c>
      <c r="L177" s="10"/>
      <c r="M177" s="9"/>
      <c r="N177" s="9"/>
      <c r="O177" s="9"/>
    </row>
    <row r="178" spans="2:15" x14ac:dyDescent="0.3">
      <c r="B178" s="9"/>
      <c r="C178" s="10"/>
      <c r="D178" s="130" t="str">
        <f t="shared" ca="1" si="20"/>
        <v/>
      </c>
      <c r="E178" s="13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132" t="str">
        <f t="shared" ca="1" si="25"/>
        <v/>
      </c>
      <c r="G178" s="132" t="str">
        <f t="shared" ca="1" si="21"/>
        <v/>
      </c>
      <c r="H178" s="133" t="str">
        <f t="shared" ca="1" si="22"/>
        <v/>
      </c>
      <c r="I178" s="134" t="str">
        <f t="shared" ca="1" si="23"/>
        <v/>
      </c>
      <c r="J178" s="133" t="str">
        <f t="shared" ca="1" si="24"/>
        <v/>
      </c>
      <c r="K178" s="135" t="str">
        <f t="shared" ca="1" si="26"/>
        <v/>
      </c>
      <c r="L178" s="10"/>
      <c r="M178" s="9"/>
      <c r="N178" s="9"/>
      <c r="O178" s="9"/>
    </row>
    <row r="179" spans="2:15" x14ac:dyDescent="0.3">
      <c r="B179" s="9"/>
      <c r="C179" s="10"/>
      <c r="D179" s="130" t="str">
        <f t="shared" ca="1" si="20"/>
        <v/>
      </c>
      <c r="E179" s="13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132" t="str">
        <f t="shared" ca="1" si="25"/>
        <v/>
      </c>
      <c r="G179" s="132" t="str">
        <f t="shared" ca="1" si="21"/>
        <v/>
      </c>
      <c r="H179" s="133" t="str">
        <f t="shared" ca="1" si="22"/>
        <v/>
      </c>
      <c r="I179" s="134" t="str">
        <f t="shared" ca="1" si="23"/>
        <v/>
      </c>
      <c r="J179" s="133" t="str">
        <f t="shared" ca="1" si="24"/>
        <v/>
      </c>
      <c r="K179" s="135" t="str">
        <f t="shared" ca="1" si="26"/>
        <v/>
      </c>
      <c r="L179" s="10"/>
      <c r="M179" s="9"/>
      <c r="N179" s="9"/>
      <c r="O179" s="9"/>
    </row>
    <row r="180" spans="2:15" x14ac:dyDescent="0.3">
      <c r="B180" s="9"/>
      <c r="C180" s="10"/>
      <c r="D180" s="130" t="str">
        <f t="shared" ca="1" si="20"/>
        <v/>
      </c>
      <c r="E180" s="13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132" t="str">
        <f t="shared" ca="1" si="25"/>
        <v/>
      </c>
      <c r="G180" s="132" t="str">
        <f t="shared" ca="1" si="21"/>
        <v/>
      </c>
      <c r="H180" s="133" t="str">
        <f t="shared" ca="1" si="22"/>
        <v/>
      </c>
      <c r="I180" s="134" t="str">
        <f t="shared" ca="1" si="23"/>
        <v/>
      </c>
      <c r="J180" s="133" t="str">
        <f t="shared" ca="1" si="24"/>
        <v/>
      </c>
      <c r="K180" s="135" t="str">
        <f t="shared" ca="1" si="26"/>
        <v/>
      </c>
      <c r="L180" s="10"/>
      <c r="M180" s="9"/>
      <c r="N180" s="9"/>
      <c r="O180" s="9"/>
    </row>
    <row r="181" spans="2:15" x14ac:dyDescent="0.3">
      <c r="B181" s="9"/>
      <c r="C181" s="10"/>
      <c r="D181" s="130" t="str">
        <f t="shared" ca="1" si="20"/>
        <v/>
      </c>
      <c r="E181" s="13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132" t="str">
        <f t="shared" ca="1" si="25"/>
        <v/>
      </c>
      <c r="G181" s="132" t="str">
        <f t="shared" ca="1" si="21"/>
        <v/>
      </c>
      <c r="H181" s="133" t="str">
        <f t="shared" ca="1" si="22"/>
        <v/>
      </c>
      <c r="I181" s="134" t="str">
        <f t="shared" ca="1" si="23"/>
        <v/>
      </c>
      <c r="J181" s="133" t="str">
        <f t="shared" ca="1" si="24"/>
        <v/>
      </c>
      <c r="K181" s="135" t="str">
        <f t="shared" ca="1" si="26"/>
        <v/>
      </c>
      <c r="L181" s="10"/>
      <c r="M181" s="9"/>
      <c r="N181" s="9"/>
      <c r="O181" s="9"/>
    </row>
    <row r="182" spans="2:15" x14ac:dyDescent="0.3">
      <c r="B182" s="9"/>
      <c r="C182" s="10"/>
      <c r="D182" s="130" t="str">
        <f t="shared" ca="1" si="20"/>
        <v/>
      </c>
      <c r="E182" s="13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132" t="str">
        <f t="shared" ca="1" si="25"/>
        <v/>
      </c>
      <c r="G182" s="132" t="str">
        <f t="shared" ca="1" si="21"/>
        <v/>
      </c>
      <c r="H182" s="133" t="str">
        <f t="shared" ca="1" si="22"/>
        <v/>
      </c>
      <c r="I182" s="134" t="str">
        <f t="shared" ca="1" si="23"/>
        <v/>
      </c>
      <c r="J182" s="133" t="str">
        <f t="shared" ca="1" si="24"/>
        <v/>
      </c>
      <c r="K182" s="135" t="str">
        <f t="shared" ca="1" si="26"/>
        <v/>
      </c>
      <c r="L182" s="10"/>
      <c r="M182" s="9"/>
      <c r="N182" s="9"/>
      <c r="O182" s="9"/>
    </row>
    <row r="183" spans="2:15" x14ac:dyDescent="0.3">
      <c r="B183" s="9"/>
      <c r="C183" s="10"/>
      <c r="D183" s="130" t="str">
        <f t="shared" ca="1" si="20"/>
        <v/>
      </c>
      <c r="E183" s="13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132" t="str">
        <f t="shared" ca="1" si="25"/>
        <v/>
      </c>
      <c r="G183" s="132" t="str">
        <f t="shared" ca="1" si="21"/>
        <v/>
      </c>
      <c r="H183" s="133" t="str">
        <f t="shared" ca="1" si="22"/>
        <v/>
      </c>
      <c r="I183" s="134" t="str">
        <f t="shared" ca="1" si="23"/>
        <v/>
      </c>
      <c r="J183" s="133" t="str">
        <f t="shared" ca="1" si="24"/>
        <v/>
      </c>
      <c r="K183" s="135" t="str">
        <f t="shared" ca="1" si="26"/>
        <v/>
      </c>
      <c r="L183" s="10"/>
      <c r="M183" s="9"/>
      <c r="N183" s="9"/>
      <c r="O183" s="9"/>
    </row>
    <row r="184" spans="2:15" x14ac:dyDescent="0.3">
      <c r="B184" s="9"/>
      <c r="C184" s="10"/>
      <c r="D184" s="130" t="str">
        <f t="shared" ca="1" si="20"/>
        <v/>
      </c>
      <c r="E184" s="13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132" t="str">
        <f t="shared" ca="1" si="25"/>
        <v/>
      </c>
      <c r="G184" s="132" t="str">
        <f t="shared" ca="1" si="21"/>
        <v/>
      </c>
      <c r="H184" s="133" t="str">
        <f t="shared" ca="1" si="22"/>
        <v/>
      </c>
      <c r="I184" s="134" t="str">
        <f t="shared" ca="1" si="23"/>
        <v/>
      </c>
      <c r="J184" s="133" t="str">
        <f t="shared" ca="1" si="24"/>
        <v/>
      </c>
      <c r="K184" s="135" t="str">
        <f t="shared" ca="1" si="26"/>
        <v/>
      </c>
      <c r="L184" s="10"/>
      <c r="M184" s="9"/>
      <c r="N184" s="9"/>
      <c r="O184" s="9"/>
    </row>
    <row r="185" spans="2:15" x14ac:dyDescent="0.3">
      <c r="B185" s="9"/>
      <c r="C185" s="10"/>
      <c r="D185" s="130" t="str">
        <f t="shared" ca="1" si="20"/>
        <v/>
      </c>
      <c r="E185" s="13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132" t="str">
        <f t="shared" ca="1" si="25"/>
        <v/>
      </c>
      <c r="G185" s="132" t="str">
        <f t="shared" ca="1" si="21"/>
        <v/>
      </c>
      <c r="H185" s="133" t="str">
        <f t="shared" ca="1" si="22"/>
        <v/>
      </c>
      <c r="I185" s="134" t="str">
        <f t="shared" ca="1" si="23"/>
        <v/>
      </c>
      <c r="J185" s="133" t="str">
        <f t="shared" ca="1" si="24"/>
        <v/>
      </c>
      <c r="K185" s="135" t="str">
        <f t="shared" ca="1" si="26"/>
        <v/>
      </c>
      <c r="L185" s="10"/>
      <c r="M185" s="9"/>
      <c r="N185" s="9"/>
      <c r="O185" s="9"/>
    </row>
    <row r="186" spans="2:15" x14ac:dyDescent="0.3">
      <c r="B186" s="9"/>
      <c r="C186" s="10"/>
      <c r="D186" s="130" t="str">
        <f t="shared" ca="1" si="20"/>
        <v/>
      </c>
      <c r="E186" s="13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132" t="str">
        <f t="shared" ca="1" si="25"/>
        <v/>
      </c>
      <c r="G186" s="132" t="str">
        <f t="shared" ca="1" si="21"/>
        <v/>
      </c>
      <c r="H186" s="133" t="str">
        <f t="shared" ca="1" si="22"/>
        <v/>
      </c>
      <c r="I186" s="134" t="str">
        <f t="shared" ca="1" si="23"/>
        <v/>
      </c>
      <c r="J186" s="133" t="str">
        <f t="shared" ca="1" si="24"/>
        <v/>
      </c>
      <c r="K186" s="135" t="str">
        <f t="shared" ca="1" si="26"/>
        <v/>
      </c>
      <c r="L186" s="10"/>
      <c r="M186" s="9"/>
      <c r="N186" s="9"/>
      <c r="O186" s="9"/>
    </row>
    <row r="187" spans="2:15" x14ac:dyDescent="0.3">
      <c r="B187" s="9"/>
      <c r="C187" s="10"/>
      <c r="D187" s="130" t="str">
        <f t="shared" ca="1" si="20"/>
        <v/>
      </c>
      <c r="E187" s="13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132" t="str">
        <f t="shared" ca="1" si="25"/>
        <v/>
      </c>
      <c r="G187" s="132" t="str">
        <f t="shared" ca="1" si="21"/>
        <v/>
      </c>
      <c r="H187" s="133" t="str">
        <f t="shared" ca="1" si="22"/>
        <v/>
      </c>
      <c r="I187" s="134" t="str">
        <f t="shared" ca="1" si="23"/>
        <v/>
      </c>
      <c r="J187" s="133" t="str">
        <f t="shared" ca="1" si="24"/>
        <v/>
      </c>
      <c r="K187" s="135" t="str">
        <f t="shared" ca="1" si="26"/>
        <v/>
      </c>
      <c r="L187" s="10"/>
      <c r="M187" s="9"/>
      <c r="N187" s="9"/>
      <c r="O187" s="9"/>
    </row>
    <row r="188" spans="2:15" x14ac:dyDescent="0.3">
      <c r="B188" s="9"/>
      <c r="C188" s="10"/>
      <c r="D188" s="130" t="str">
        <f t="shared" ca="1" si="20"/>
        <v/>
      </c>
      <c r="E188" s="13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132" t="str">
        <f t="shared" ca="1" si="25"/>
        <v/>
      </c>
      <c r="G188" s="132" t="str">
        <f t="shared" ca="1" si="21"/>
        <v/>
      </c>
      <c r="H188" s="133" t="str">
        <f t="shared" ca="1" si="22"/>
        <v/>
      </c>
      <c r="I188" s="134" t="str">
        <f t="shared" ca="1" si="23"/>
        <v/>
      </c>
      <c r="J188" s="133" t="str">
        <f t="shared" ca="1" si="24"/>
        <v/>
      </c>
      <c r="K188" s="135" t="str">
        <f t="shared" ca="1" si="26"/>
        <v/>
      </c>
      <c r="L188" s="10"/>
      <c r="M188" s="9"/>
      <c r="N188" s="9"/>
      <c r="O188" s="9"/>
    </row>
    <row r="189" spans="2:15" x14ac:dyDescent="0.3">
      <c r="B189" s="9"/>
      <c r="C189" s="10"/>
      <c r="D189" s="130" t="str">
        <f t="shared" ca="1" si="20"/>
        <v/>
      </c>
      <c r="E189" s="13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132" t="str">
        <f t="shared" ca="1" si="25"/>
        <v/>
      </c>
      <c r="G189" s="132" t="str">
        <f t="shared" ca="1" si="21"/>
        <v/>
      </c>
      <c r="H189" s="133" t="str">
        <f t="shared" ca="1" si="22"/>
        <v/>
      </c>
      <c r="I189" s="134" t="str">
        <f t="shared" ca="1" si="23"/>
        <v/>
      </c>
      <c r="J189" s="133" t="str">
        <f t="shared" ca="1" si="24"/>
        <v/>
      </c>
      <c r="K189" s="135" t="str">
        <f t="shared" ca="1" si="26"/>
        <v/>
      </c>
      <c r="L189" s="10"/>
      <c r="M189" s="9"/>
      <c r="N189" s="9"/>
      <c r="O189" s="9"/>
    </row>
    <row r="190" spans="2:15" x14ac:dyDescent="0.3">
      <c r="B190" s="9"/>
      <c r="C190" s="10"/>
      <c r="D190" s="130" t="str">
        <f t="shared" ca="1" si="20"/>
        <v/>
      </c>
      <c r="E190" s="13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132" t="str">
        <f t="shared" ca="1" si="25"/>
        <v/>
      </c>
      <c r="G190" s="132" t="str">
        <f t="shared" ca="1" si="21"/>
        <v/>
      </c>
      <c r="H190" s="133" t="str">
        <f t="shared" ca="1" si="22"/>
        <v/>
      </c>
      <c r="I190" s="134" t="str">
        <f t="shared" ca="1" si="23"/>
        <v/>
      </c>
      <c r="J190" s="133" t="str">
        <f t="shared" ca="1" si="24"/>
        <v/>
      </c>
      <c r="K190" s="135" t="str">
        <f t="shared" ca="1" si="26"/>
        <v/>
      </c>
      <c r="L190" s="10"/>
      <c r="M190" s="9"/>
      <c r="N190" s="9"/>
      <c r="O190" s="9"/>
    </row>
    <row r="191" spans="2:15" x14ac:dyDescent="0.3">
      <c r="B191" s="9"/>
      <c r="C191" s="10"/>
      <c r="D191" s="130" t="str">
        <f t="shared" ca="1" si="20"/>
        <v/>
      </c>
      <c r="E191" s="13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132" t="str">
        <f t="shared" ca="1" si="25"/>
        <v/>
      </c>
      <c r="G191" s="132" t="str">
        <f t="shared" ca="1" si="21"/>
        <v/>
      </c>
      <c r="H191" s="133" t="str">
        <f t="shared" ca="1" si="22"/>
        <v/>
      </c>
      <c r="I191" s="134" t="str">
        <f t="shared" ca="1" si="23"/>
        <v/>
      </c>
      <c r="J191" s="133" t="str">
        <f t="shared" ca="1" si="24"/>
        <v/>
      </c>
      <c r="K191" s="135" t="str">
        <f t="shared" ca="1" si="26"/>
        <v/>
      </c>
      <c r="L191" s="10"/>
      <c r="M191" s="9"/>
      <c r="N191" s="9"/>
      <c r="O191" s="9"/>
    </row>
    <row r="192" spans="2:15" x14ac:dyDescent="0.3">
      <c r="B192" s="9"/>
      <c r="C192" s="10"/>
      <c r="D192" s="130" t="str">
        <f t="shared" ca="1" si="20"/>
        <v/>
      </c>
      <c r="E192" s="13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132" t="str">
        <f t="shared" ca="1" si="25"/>
        <v/>
      </c>
      <c r="G192" s="132" t="str">
        <f t="shared" ca="1" si="21"/>
        <v/>
      </c>
      <c r="H192" s="133" t="str">
        <f t="shared" ca="1" si="22"/>
        <v/>
      </c>
      <c r="I192" s="134" t="str">
        <f t="shared" ca="1" si="23"/>
        <v/>
      </c>
      <c r="J192" s="133" t="str">
        <f t="shared" ca="1" si="24"/>
        <v/>
      </c>
      <c r="K192" s="135" t="str">
        <f t="shared" ca="1" si="26"/>
        <v/>
      </c>
      <c r="L192" s="10"/>
      <c r="M192" s="9"/>
      <c r="N192" s="9"/>
      <c r="O192" s="9"/>
    </row>
    <row r="193" spans="2:15" x14ac:dyDescent="0.3">
      <c r="B193" s="9"/>
      <c r="C193" s="10"/>
      <c r="D193" s="130" t="str">
        <f t="shared" ca="1" si="20"/>
        <v/>
      </c>
      <c r="E193" s="13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132" t="str">
        <f t="shared" ca="1" si="25"/>
        <v/>
      </c>
      <c r="G193" s="132" t="str">
        <f t="shared" ca="1" si="21"/>
        <v/>
      </c>
      <c r="H193" s="133" t="str">
        <f t="shared" ca="1" si="22"/>
        <v/>
      </c>
      <c r="I193" s="134" t="str">
        <f t="shared" ca="1" si="23"/>
        <v/>
      </c>
      <c r="J193" s="133" t="str">
        <f t="shared" ca="1" si="24"/>
        <v/>
      </c>
      <c r="K193" s="135" t="str">
        <f t="shared" ca="1" si="26"/>
        <v/>
      </c>
      <c r="L193" s="10"/>
      <c r="M193" s="9"/>
      <c r="N193" s="9"/>
      <c r="O193" s="9"/>
    </row>
    <row r="194" spans="2:15" x14ac:dyDescent="0.3">
      <c r="B194" s="9"/>
      <c r="C194" s="10"/>
      <c r="D194" s="130" t="str">
        <f t="shared" ca="1" si="20"/>
        <v/>
      </c>
      <c r="E194" s="13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132" t="str">
        <f t="shared" ca="1" si="25"/>
        <v/>
      </c>
      <c r="G194" s="132" t="str">
        <f t="shared" ca="1" si="21"/>
        <v/>
      </c>
      <c r="H194" s="133" t="str">
        <f t="shared" ca="1" si="22"/>
        <v/>
      </c>
      <c r="I194" s="134" t="str">
        <f t="shared" ca="1" si="23"/>
        <v/>
      </c>
      <c r="J194" s="133" t="str">
        <f t="shared" ca="1" si="24"/>
        <v/>
      </c>
      <c r="K194" s="135" t="str">
        <f t="shared" ca="1" si="26"/>
        <v/>
      </c>
      <c r="L194" s="10"/>
      <c r="M194" s="9"/>
      <c r="N194" s="9"/>
      <c r="O194" s="9"/>
    </row>
    <row r="195" spans="2:15" x14ac:dyDescent="0.3">
      <c r="B195" s="9"/>
      <c r="C195" s="10"/>
      <c r="D195" s="130" t="str">
        <f t="shared" ca="1" si="20"/>
        <v/>
      </c>
      <c r="E195" s="13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132" t="str">
        <f t="shared" ca="1" si="25"/>
        <v/>
      </c>
      <c r="G195" s="132" t="str">
        <f t="shared" ca="1" si="21"/>
        <v/>
      </c>
      <c r="H195" s="133" t="str">
        <f t="shared" ca="1" si="22"/>
        <v/>
      </c>
      <c r="I195" s="134" t="str">
        <f t="shared" ca="1" si="23"/>
        <v/>
      </c>
      <c r="J195" s="133" t="str">
        <f t="shared" ca="1" si="24"/>
        <v/>
      </c>
      <c r="K195" s="135" t="str">
        <f t="shared" ca="1" si="26"/>
        <v/>
      </c>
      <c r="L195" s="10"/>
      <c r="M195" s="9"/>
      <c r="N195" s="9"/>
      <c r="O195" s="9"/>
    </row>
    <row r="196" spans="2:15" x14ac:dyDescent="0.3">
      <c r="B196" s="9"/>
      <c r="C196" s="10"/>
      <c r="D196" s="130" t="str">
        <f t="shared" ca="1" si="20"/>
        <v/>
      </c>
      <c r="E196" s="13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132" t="str">
        <f t="shared" ca="1" si="25"/>
        <v/>
      </c>
      <c r="G196" s="132" t="str">
        <f t="shared" ca="1" si="21"/>
        <v/>
      </c>
      <c r="H196" s="133" t="str">
        <f t="shared" ca="1" si="22"/>
        <v/>
      </c>
      <c r="I196" s="134" t="str">
        <f t="shared" ca="1" si="23"/>
        <v/>
      </c>
      <c r="J196" s="133" t="str">
        <f t="shared" ca="1" si="24"/>
        <v/>
      </c>
      <c r="K196" s="135" t="str">
        <f t="shared" ca="1" si="26"/>
        <v/>
      </c>
      <c r="L196" s="10"/>
      <c r="M196" s="9"/>
      <c r="N196" s="9"/>
      <c r="O196" s="9"/>
    </row>
    <row r="197" spans="2:15" x14ac:dyDescent="0.3">
      <c r="B197" s="9"/>
      <c r="C197" s="10"/>
      <c r="D197" s="130" t="str">
        <f t="shared" ca="1" si="20"/>
        <v/>
      </c>
      <c r="E197" s="13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132" t="str">
        <f t="shared" ca="1" si="25"/>
        <v/>
      </c>
      <c r="G197" s="132" t="str">
        <f t="shared" ca="1" si="21"/>
        <v/>
      </c>
      <c r="H197" s="133" t="str">
        <f t="shared" ca="1" si="22"/>
        <v/>
      </c>
      <c r="I197" s="134" t="str">
        <f t="shared" ca="1" si="23"/>
        <v/>
      </c>
      <c r="J197" s="133" t="str">
        <f t="shared" ca="1" si="24"/>
        <v/>
      </c>
      <c r="K197" s="135" t="str">
        <f t="shared" ca="1" si="26"/>
        <v/>
      </c>
      <c r="L197" s="10"/>
      <c r="M197" s="9"/>
      <c r="N197" s="9"/>
      <c r="O197" s="9"/>
    </row>
    <row r="198" spans="2:15" x14ac:dyDescent="0.3">
      <c r="B198" s="9"/>
      <c r="C198" s="10"/>
      <c r="D198" s="130" t="str">
        <f t="shared" ca="1" si="20"/>
        <v/>
      </c>
      <c r="E198" s="13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132" t="str">
        <f t="shared" ca="1" si="25"/>
        <v/>
      </c>
      <c r="G198" s="132" t="str">
        <f t="shared" ca="1" si="21"/>
        <v/>
      </c>
      <c r="H198" s="133" t="str">
        <f t="shared" ca="1" si="22"/>
        <v/>
      </c>
      <c r="I198" s="134" t="str">
        <f t="shared" ca="1" si="23"/>
        <v/>
      </c>
      <c r="J198" s="133" t="str">
        <f t="shared" ca="1" si="24"/>
        <v/>
      </c>
      <c r="K198" s="135" t="str">
        <f t="shared" ca="1" si="26"/>
        <v/>
      </c>
      <c r="L198" s="10"/>
      <c r="M198" s="9"/>
      <c r="N198" s="9"/>
      <c r="O198" s="9"/>
    </row>
    <row r="199" spans="2:15" x14ac:dyDescent="0.3">
      <c r="B199" s="9"/>
      <c r="C199" s="10"/>
      <c r="D199" s="130" t="str">
        <f t="shared" ca="1" si="20"/>
        <v/>
      </c>
      <c r="E199" s="13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132" t="str">
        <f t="shared" ca="1" si="25"/>
        <v/>
      </c>
      <c r="G199" s="132" t="str">
        <f t="shared" ca="1" si="21"/>
        <v/>
      </c>
      <c r="H199" s="133" t="str">
        <f t="shared" ca="1" si="22"/>
        <v/>
      </c>
      <c r="I199" s="134" t="str">
        <f t="shared" ca="1" si="23"/>
        <v/>
      </c>
      <c r="J199" s="133" t="str">
        <f t="shared" ca="1" si="24"/>
        <v/>
      </c>
      <c r="K199" s="135" t="str">
        <f t="shared" ca="1" si="26"/>
        <v/>
      </c>
      <c r="L199" s="10"/>
      <c r="M199" s="9"/>
      <c r="N199" s="9"/>
      <c r="O199" s="9"/>
    </row>
    <row r="200" spans="2:15" x14ac:dyDescent="0.3">
      <c r="B200" s="9"/>
      <c r="C200" s="10"/>
      <c r="D200" s="130" t="str">
        <f t="shared" ca="1" si="20"/>
        <v/>
      </c>
      <c r="E200" s="13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132" t="str">
        <f t="shared" ca="1" si="25"/>
        <v/>
      </c>
      <c r="G200" s="132" t="str">
        <f t="shared" ca="1" si="21"/>
        <v/>
      </c>
      <c r="H200" s="133" t="str">
        <f t="shared" ca="1" si="22"/>
        <v/>
      </c>
      <c r="I200" s="134" t="str">
        <f t="shared" ca="1" si="23"/>
        <v/>
      </c>
      <c r="J200" s="133" t="str">
        <f t="shared" ca="1" si="24"/>
        <v/>
      </c>
      <c r="K200" s="135" t="str">
        <f t="shared" ca="1" si="26"/>
        <v/>
      </c>
      <c r="L200" s="10"/>
      <c r="M200" s="9"/>
      <c r="N200" s="9"/>
      <c r="O200" s="9"/>
    </row>
    <row r="201" spans="2:15" x14ac:dyDescent="0.3">
      <c r="B201" s="9"/>
      <c r="C201" s="10"/>
      <c r="D201" s="130" t="str">
        <f t="shared" ca="1" si="20"/>
        <v/>
      </c>
      <c r="E201" s="13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132" t="str">
        <f t="shared" ca="1" si="25"/>
        <v/>
      </c>
      <c r="G201" s="132" t="str">
        <f t="shared" ca="1" si="21"/>
        <v/>
      </c>
      <c r="H201" s="133" t="str">
        <f t="shared" ca="1" si="22"/>
        <v/>
      </c>
      <c r="I201" s="134" t="str">
        <f t="shared" ca="1" si="23"/>
        <v/>
      </c>
      <c r="J201" s="133" t="str">
        <f t="shared" ca="1" si="24"/>
        <v/>
      </c>
      <c r="K201" s="135" t="str">
        <f t="shared" ca="1" si="26"/>
        <v/>
      </c>
      <c r="L201" s="10"/>
      <c r="M201" s="9"/>
      <c r="N201" s="9"/>
      <c r="O201" s="9"/>
    </row>
    <row r="202" spans="2:15" x14ac:dyDescent="0.3">
      <c r="B202" s="9"/>
      <c r="C202" s="10"/>
      <c r="D202" s="130" t="str">
        <f t="shared" ca="1" si="20"/>
        <v/>
      </c>
      <c r="E202" s="13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132" t="str">
        <f t="shared" ca="1" si="25"/>
        <v/>
      </c>
      <c r="G202" s="132" t="str">
        <f t="shared" ca="1" si="21"/>
        <v/>
      </c>
      <c r="H202" s="133" t="str">
        <f t="shared" ca="1" si="22"/>
        <v/>
      </c>
      <c r="I202" s="134" t="str">
        <f t="shared" ca="1" si="23"/>
        <v/>
      </c>
      <c r="J202" s="133" t="str">
        <f t="shared" ca="1" si="24"/>
        <v/>
      </c>
      <c r="K202" s="135" t="str">
        <f t="shared" ca="1" si="26"/>
        <v/>
      </c>
      <c r="L202" s="10"/>
      <c r="M202" s="9"/>
      <c r="N202" s="9"/>
      <c r="O202" s="9"/>
    </row>
    <row r="203" spans="2:15" x14ac:dyDescent="0.3">
      <c r="B203" s="9"/>
      <c r="C203" s="10"/>
      <c r="D203" s="130" t="str">
        <f t="shared" ca="1" si="20"/>
        <v/>
      </c>
      <c r="E203" s="13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132" t="str">
        <f t="shared" ca="1" si="25"/>
        <v/>
      </c>
      <c r="G203" s="132" t="str">
        <f t="shared" ca="1" si="21"/>
        <v/>
      </c>
      <c r="H203" s="133" t="str">
        <f t="shared" ca="1" si="22"/>
        <v/>
      </c>
      <c r="I203" s="134" t="str">
        <f t="shared" ca="1" si="23"/>
        <v/>
      </c>
      <c r="J203" s="133" t="str">
        <f t="shared" ca="1" si="24"/>
        <v/>
      </c>
      <c r="K203" s="135" t="str">
        <f t="shared" ca="1" si="26"/>
        <v/>
      </c>
      <c r="L203" s="10"/>
      <c r="M203" s="9"/>
      <c r="N203" s="9"/>
      <c r="O203" s="9"/>
    </row>
    <row r="204" spans="2:15" x14ac:dyDescent="0.3">
      <c r="B204" s="9"/>
      <c r="C204" s="10"/>
      <c r="D204" s="130" t="str">
        <f t="shared" ca="1" si="20"/>
        <v/>
      </c>
      <c r="E204" s="13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132" t="str">
        <f t="shared" ca="1" si="25"/>
        <v/>
      </c>
      <c r="G204" s="132" t="str">
        <f t="shared" ca="1" si="21"/>
        <v/>
      </c>
      <c r="H204" s="133" t="str">
        <f t="shared" ca="1" si="22"/>
        <v/>
      </c>
      <c r="I204" s="134" t="str">
        <f t="shared" ca="1" si="23"/>
        <v/>
      </c>
      <c r="J204" s="133" t="str">
        <f t="shared" ca="1" si="24"/>
        <v/>
      </c>
      <c r="K204" s="135" t="str">
        <f t="shared" ca="1" si="26"/>
        <v/>
      </c>
      <c r="L204" s="10"/>
      <c r="M204" s="9"/>
      <c r="N204" s="9"/>
      <c r="O204" s="9"/>
    </row>
    <row r="205" spans="2:15" x14ac:dyDescent="0.3">
      <c r="B205" s="9"/>
      <c r="C205" s="10"/>
      <c r="D205" s="130" t="str">
        <f t="shared" ca="1" si="20"/>
        <v/>
      </c>
      <c r="E205" s="13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132" t="str">
        <f t="shared" ca="1" si="25"/>
        <v/>
      </c>
      <c r="G205" s="132" t="str">
        <f t="shared" ca="1" si="21"/>
        <v/>
      </c>
      <c r="H205" s="133" t="str">
        <f t="shared" ca="1" si="22"/>
        <v/>
      </c>
      <c r="I205" s="134" t="str">
        <f t="shared" ca="1" si="23"/>
        <v/>
      </c>
      <c r="J205" s="133" t="str">
        <f t="shared" ca="1" si="24"/>
        <v/>
      </c>
      <c r="K205" s="135" t="str">
        <f t="shared" ca="1" si="26"/>
        <v/>
      </c>
      <c r="L205" s="10"/>
      <c r="M205" s="9"/>
      <c r="N205" s="9"/>
      <c r="O205" s="9"/>
    </row>
    <row r="206" spans="2:15" x14ac:dyDescent="0.3">
      <c r="B206" s="9"/>
      <c r="C206" s="10"/>
      <c r="D206" s="130" t="str">
        <f t="shared" ca="1" si="20"/>
        <v/>
      </c>
      <c r="E206" s="13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132" t="str">
        <f t="shared" ca="1" si="25"/>
        <v/>
      </c>
      <c r="G206" s="132" t="str">
        <f t="shared" ca="1" si="21"/>
        <v/>
      </c>
      <c r="H206" s="133" t="str">
        <f t="shared" ca="1" si="22"/>
        <v/>
      </c>
      <c r="I206" s="134" t="str">
        <f t="shared" ca="1" si="23"/>
        <v/>
      </c>
      <c r="J206" s="133" t="str">
        <f t="shared" ca="1" si="24"/>
        <v/>
      </c>
      <c r="K206" s="135" t="str">
        <f t="shared" ca="1" si="26"/>
        <v/>
      </c>
      <c r="L206" s="10"/>
      <c r="M206" s="9"/>
      <c r="N206" s="9"/>
      <c r="O206" s="9"/>
    </row>
    <row r="207" spans="2:15" x14ac:dyDescent="0.3">
      <c r="B207" s="9"/>
      <c r="C207" s="10"/>
      <c r="D207" s="130" t="str">
        <f t="shared" ca="1" si="20"/>
        <v/>
      </c>
      <c r="E207" s="13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132" t="str">
        <f t="shared" ca="1" si="25"/>
        <v/>
      </c>
      <c r="G207" s="132" t="str">
        <f t="shared" ca="1" si="21"/>
        <v/>
      </c>
      <c r="H207" s="133" t="str">
        <f t="shared" ca="1" si="22"/>
        <v/>
      </c>
      <c r="I207" s="134" t="str">
        <f t="shared" ca="1" si="23"/>
        <v/>
      </c>
      <c r="J207" s="133" t="str">
        <f t="shared" ca="1" si="24"/>
        <v/>
      </c>
      <c r="K207" s="135" t="str">
        <f t="shared" ca="1" si="26"/>
        <v/>
      </c>
      <c r="L207" s="10"/>
      <c r="M207" s="9"/>
      <c r="N207" s="9"/>
      <c r="O207" s="9"/>
    </row>
    <row r="208" spans="2:15" x14ac:dyDescent="0.3">
      <c r="B208" s="9"/>
      <c r="C208" s="10"/>
      <c r="D208" s="130" t="str">
        <f t="shared" ca="1" si="20"/>
        <v/>
      </c>
      <c r="E208" s="13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132" t="str">
        <f t="shared" ca="1" si="25"/>
        <v/>
      </c>
      <c r="G208" s="132" t="str">
        <f t="shared" ca="1" si="21"/>
        <v/>
      </c>
      <c r="H208" s="133" t="str">
        <f t="shared" ca="1" si="22"/>
        <v/>
      </c>
      <c r="I208" s="134" t="str">
        <f t="shared" ca="1" si="23"/>
        <v/>
      </c>
      <c r="J208" s="133" t="str">
        <f t="shared" ca="1" si="24"/>
        <v/>
      </c>
      <c r="K208" s="135" t="str">
        <f t="shared" ca="1" si="26"/>
        <v/>
      </c>
      <c r="L208" s="10"/>
      <c r="M208" s="9"/>
      <c r="N208" s="9"/>
      <c r="O208" s="9"/>
    </row>
    <row r="209" spans="2:15" x14ac:dyDescent="0.3">
      <c r="B209" s="9"/>
      <c r="C209" s="10"/>
      <c r="D209" s="130" t="str">
        <f t="shared" ca="1" si="20"/>
        <v/>
      </c>
      <c r="E209" s="13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132" t="str">
        <f t="shared" ca="1" si="25"/>
        <v/>
      </c>
      <c r="G209" s="132" t="str">
        <f t="shared" ca="1" si="21"/>
        <v/>
      </c>
      <c r="H209" s="133" t="str">
        <f t="shared" ca="1" si="22"/>
        <v/>
      </c>
      <c r="I209" s="134" t="str">
        <f t="shared" ca="1" si="23"/>
        <v/>
      </c>
      <c r="J209" s="133" t="str">
        <f t="shared" ca="1" si="24"/>
        <v/>
      </c>
      <c r="K209" s="135" t="str">
        <f t="shared" ca="1" si="26"/>
        <v/>
      </c>
      <c r="L209" s="10"/>
      <c r="M209" s="9"/>
      <c r="N209" s="9"/>
      <c r="O209" s="9"/>
    </row>
    <row r="210" spans="2:15" x14ac:dyDescent="0.3">
      <c r="B210" s="9"/>
      <c r="C210" s="10"/>
      <c r="D210" s="130" t="str">
        <f t="shared" ca="1" si="20"/>
        <v/>
      </c>
      <c r="E210" s="13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132" t="str">
        <f t="shared" ca="1" si="25"/>
        <v/>
      </c>
      <c r="G210" s="132" t="str">
        <f t="shared" ca="1" si="21"/>
        <v/>
      </c>
      <c r="H210" s="133" t="str">
        <f t="shared" ca="1" si="22"/>
        <v/>
      </c>
      <c r="I210" s="134" t="str">
        <f t="shared" ca="1" si="23"/>
        <v/>
      </c>
      <c r="J210" s="133" t="str">
        <f t="shared" ca="1" si="24"/>
        <v/>
      </c>
      <c r="K210" s="135" t="str">
        <f t="shared" ca="1" si="26"/>
        <v/>
      </c>
      <c r="L210" s="10"/>
      <c r="M210" s="9"/>
      <c r="N210" s="9"/>
      <c r="O210" s="9"/>
    </row>
    <row r="211" spans="2:15" x14ac:dyDescent="0.3">
      <c r="B211" s="9"/>
      <c r="C211" s="10"/>
      <c r="D211" s="130" t="str">
        <f t="shared" ca="1" si="20"/>
        <v/>
      </c>
      <c r="E211" s="13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132" t="str">
        <f t="shared" ca="1" si="25"/>
        <v/>
      </c>
      <c r="G211" s="132" t="str">
        <f t="shared" ca="1" si="21"/>
        <v/>
      </c>
      <c r="H211" s="133" t="str">
        <f t="shared" ca="1" si="22"/>
        <v/>
      </c>
      <c r="I211" s="134" t="str">
        <f t="shared" ca="1" si="23"/>
        <v/>
      </c>
      <c r="J211" s="133" t="str">
        <f t="shared" ca="1" si="24"/>
        <v/>
      </c>
      <c r="K211" s="135" t="str">
        <f t="shared" ca="1" si="26"/>
        <v/>
      </c>
      <c r="L211" s="10"/>
      <c r="M211" s="9"/>
      <c r="N211" s="9"/>
      <c r="O211" s="9"/>
    </row>
    <row r="212" spans="2:15" x14ac:dyDescent="0.3">
      <c r="B212" s="9"/>
      <c r="C212" s="10"/>
      <c r="D212" s="130" t="str">
        <f t="shared" ref="D212:D275" ca="1" si="27">IF(K211="","",IF($H$5,IF(OR(D211&gt;=$H$8,ROUND(K211,2)&lt;=0),"",D211+1),IF(OR(D211&gt;=$H$8,K211&lt;=0),"",D211+1)))</f>
        <v/>
      </c>
      <c r="E212" s="13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132" t="str">
        <f t="shared" ca="1" si="25"/>
        <v/>
      </c>
      <c r="G212" s="132" t="str">
        <f t="shared" ref="G212:G275" ca="1" si="28">IF($P$17=0,"",IF(D212&lt;&gt;"",IF(AND(D212=1,$H$4=1),0,IF($H$5,ROUND($K$5*K211,0),$K$5*K211)),""))</f>
        <v/>
      </c>
      <c r="H212" s="133" t="str">
        <f t="shared" ref="H212:H275" ca="1" si="29">IF($P$17=1,IF(D212="","",IF(I212&lt;&gt;"",F212-G212+I212,F212-G212)),"")</f>
        <v/>
      </c>
      <c r="I212" s="134" t="str">
        <f t="shared" ref="I212:I275" ca="1" si="30">IF($P$17=1,IF(J212&gt;=F212,IF(D212&lt;$K$12,IF(AND(D212&lt;&gt;"",F212+($J$19-F212)&lt;K211),(J212-F212),IF(AND(D212&lt;&gt;"",J212=F212),0,IF(D212&lt;&gt;"",0,""))),""),0),"")</f>
        <v/>
      </c>
      <c r="J212" s="133" t="str">
        <f t="shared" ref="J212:J275" ca="1" si="31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135" t="str">
        <f t="shared" ca="1" si="26"/>
        <v/>
      </c>
      <c r="L212" s="10"/>
      <c r="M212" s="9"/>
      <c r="N212" s="9"/>
      <c r="O212" s="9"/>
    </row>
    <row r="213" spans="2:15" x14ac:dyDescent="0.3">
      <c r="B213" s="9"/>
      <c r="C213" s="10"/>
      <c r="D213" s="130" t="str">
        <f t="shared" ca="1" si="27"/>
        <v/>
      </c>
      <c r="E213" s="13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132" t="str">
        <f t="shared" ref="F213:F276" ca="1" si="32">IF($P$17=1,IF(D213="","",IF($H$5,IF(OR(D213=$H$8,$K$12&gt;ROUND((1+$K$5)*K212,0),ROUND((1+$K$5)*K212,0),$K$12),IF(OR(D213=$H$8,$K$12&gt;(1+$K$5)*K212),ROUND((1+$K$5)*K212,0),$K$12)),0)),"")</f>
        <v/>
      </c>
      <c r="G213" s="132" t="str">
        <f t="shared" ca="1" si="28"/>
        <v/>
      </c>
      <c r="H213" s="133" t="str">
        <f t="shared" ca="1" si="29"/>
        <v/>
      </c>
      <c r="I213" s="134" t="str">
        <f t="shared" ca="1" si="30"/>
        <v/>
      </c>
      <c r="J213" s="133" t="str">
        <f t="shared" ca="1" si="31"/>
        <v/>
      </c>
      <c r="K213" s="135" t="str">
        <f t="shared" ref="K213:K276" ca="1" si="33">IF($P$17=1,IF(J213&lt;&gt;0,IF(D213&lt;&gt;"",K212-(J213-G213),""),K212),"")</f>
        <v/>
      </c>
      <c r="L213" s="10"/>
      <c r="M213" s="9"/>
      <c r="N213" s="9"/>
      <c r="O213" s="9"/>
    </row>
    <row r="214" spans="2:15" x14ac:dyDescent="0.3">
      <c r="B214" s="9"/>
      <c r="C214" s="10"/>
      <c r="D214" s="130" t="str">
        <f t="shared" ca="1" si="27"/>
        <v/>
      </c>
      <c r="E214" s="13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132" t="str">
        <f t="shared" ca="1" si="32"/>
        <v/>
      </c>
      <c r="G214" s="132" t="str">
        <f t="shared" ca="1" si="28"/>
        <v/>
      </c>
      <c r="H214" s="133" t="str">
        <f t="shared" ca="1" si="29"/>
        <v/>
      </c>
      <c r="I214" s="134" t="str">
        <f t="shared" ca="1" si="30"/>
        <v/>
      </c>
      <c r="J214" s="133" t="str">
        <f t="shared" ca="1" si="31"/>
        <v/>
      </c>
      <c r="K214" s="135" t="str">
        <f t="shared" ca="1" si="33"/>
        <v/>
      </c>
      <c r="L214" s="10"/>
      <c r="M214" s="9"/>
      <c r="N214" s="9"/>
      <c r="O214" s="9"/>
    </row>
    <row r="215" spans="2:15" x14ac:dyDescent="0.3">
      <c r="B215" s="9"/>
      <c r="C215" s="10"/>
      <c r="D215" s="130" t="str">
        <f t="shared" ca="1" si="27"/>
        <v/>
      </c>
      <c r="E215" s="13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132" t="str">
        <f t="shared" ca="1" si="32"/>
        <v/>
      </c>
      <c r="G215" s="132" t="str">
        <f t="shared" ca="1" si="28"/>
        <v/>
      </c>
      <c r="H215" s="133" t="str">
        <f t="shared" ca="1" si="29"/>
        <v/>
      </c>
      <c r="I215" s="134" t="str">
        <f t="shared" ca="1" si="30"/>
        <v/>
      </c>
      <c r="J215" s="133" t="str">
        <f t="shared" ca="1" si="31"/>
        <v/>
      </c>
      <c r="K215" s="135" t="str">
        <f t="shared" ca="1" si="33"/>
        <v/>
      </c>
      <c r="L215" s="10"/>
      <c r="M215" s="9"/>
      <c r="N215" s="9"/>
      <c r="O215" s="9"/>
    </row>
    <row r="216" spans="2:15" x14ac:dyDescent="0.3">
      <c r="B216" s="9"/>
      <c r="C216" s="10"/>
      <c r="D216" s="130" t="str">
        <f t="shared" ca="1" si="27"/>
        <v/>
      </c>
      <c r="E216" s="13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132" t="str">
        <f t="shared" ca="1" si="32"/>
        <v/>
      </c>
      <c r="G216" s="132" t="str">
        <f t="shared" ca="1" si="28"/>
        <v/>
      </c>
      <c r="H216" s="133" t="str">
        <f t="shared" ca="1" si="29"/>
        <v/>
      </c>
      <c r="I216" s="134" t="str">
        <f t="shared" ca="1" si="30"/>
        <v/>
      </c>
      <c r="J216" s="133" t="str">
        <f t="shared" ca="1" si="31"/>
        <v/>
      </c>
      <c r="K216" s="135" t="str">
        <f t="shared" ca="1" si="33"/>
        <v/>
      </c>
      <c r="L216" s="10"/>
      <c r="M216" s="9"/>
      <c r="N216" s="9"/>
      <c r="O216" s="9"/>
    </row>
    <row r="217" spans="2:15" x14ac:dyDescent="0.3">
      <c r="B217" s="9"/>
      <c r="C217" s="10"/>
      <c r="D217" s="130" t="str">
        <f t="shared" ca="1" si="27"/>
        <v/>
      </c>
      <c r="E217" s="13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132" t="str">
        <f t="shared" ca="1" si="32"/>
        <v/>
      </c>
      <c r="G217" s="132" t="str">
        <f t="shared" ca="1" si="28"/>
        <v/>
      </c>
      <c r="H217" s="133" t="str">
        <f t="shared" ca="1" si="29"/>
        <v/>
      </c>
      <c r="I217" s="134" t="str">
        <f t="shared" ca="1" si="30"/>
        <v/>
      </c>
      <c r="J217" s="133" t="str">
        <f t="shared" ca="1" si="31"/>
        <v/>
      </c>
      <c r="K217" s="135" t="str">
        <f t="shared" ca="1" si="33"/>
        <v/>
      </c>
      <c r="L217" s="10"/>
      <c r="M217" s="9"/>
      <c r="N217" s="9"/>
      <c r="O217" s="9"/>
    </row>
    <row r="218" spans="2:15" x14ac:dyDescent="0.3">
      <c r="B218" s="9"/>
      <c r="C218" s="10"/>
      <c r="D218" s="130" t="str">
        <f t="shared" ca="1" si="27"/>
        <v/>
      </c>
      <c r="E218" s="13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132" t="str">
        <f t="shared" ca="1" si="32"/>
        <v/>
      </c>
      <c r="G218" s="132" t="str">
        <f t="shared" ca="1" si="28"/>
        <v/>
      </c>
      <c r="H218" s="133" t="str">
        <f t="shared" ca="1" si="29"/>
        <v/>
      </c>
      <c r="I218" s="134" t="str">
        <f t="shared" ca="1" si="30"/>
        <v/>
      </c>
      <c r="J218" s="133" t="str">
        <f t="shared" ca="1" si="31"/>
        <v/>
      </c>
      <c r="K218" s="135" t="str">
        <f t="shared" ca="1" si="33"/>
        <v/>
      </c>
      <c r="L218" s="10"/>
      <c r="M218" s="9"/>
      <c r="N218" s="9"/>
      <c r="O218" s="9"/>
    </row>
    <row r="219" spans="2:15" x14ac:dyDescent="0.3">
      <c r="B219" s="9"/>
      <c r="C219" s="10"/>
      <c r="D219" s="130" t="str">
        <f t="shared" ca="1" si="27"/>
        <v/>
      </c>
      <c r="E219" s="13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132" t="str">
        <f t="shared" ca="1" si="32"/>
        <v/>
      </c>
      <c r="G219" s="132" t="str">
        <f t="shared" ca="1" si="28"/>
        <v/>
      </c>
      <c r="H219" s="133" t="str">
        <f t="shared" ca="1" si="29"/>
        <v/>
      </c>
      <c r="I219" s="134" t="str">
        <f t="shared" ca="1" si="30"/>
        <v/>
      </c>
      <c r="J219" s="133" t="str">
        <f t="shared" ca="1" si="31"/>
        <v/>
      </c>
      <c r="K219" s="135" t="str">
        <f t="shared" ca="1" si="33"/>
        <v/>
      </c>
      <c r="L219" s="10"/>
      <c r="M219" s="9"/>
      <c r="N219" s="9"/>
      <c r="O219" s="9"/>
    </row>
    <row r="220" spans="2:15" x14ac:dyDescent="0.3">
      <c r="B220" s="9"/>
      <c r="C220" s="10"/>
      <c r="D220" s="130" t="str">
        <f t="shared" ca="1" si="27"/>
        <v/>
      </c>
      <c r="E220" s="13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132" t="str">
        <f t="shared" ca="1" si="32"/>
        <v/>
      </c>
      <c r="G220" s="132" t="str">
        <f t="shared" ca="1" si="28"/>
        <v/>
      </c>
      <c r="H220" s="133" t="str">
        <f t="shared" ca="1" si="29"/>
        <v/>
      </c>
      <c r="I220" s="134" t="str">
        <f t="shared" ca="1" si="30"/>
        <v/>
      </c>
      <c r="J220" s="133" t="str">
        <f t="shared" ca="1" si="31"/>
        <v/>
      </c>
      <c r="K220" s="135" t="str">
        <f t="shared" ca="1" si="33"/>
        <v/>
      </c>
      <c r="L220" s="10"/>
      <c r="M220" s="9"/>
      <c r="N220" s="9"/>
      <c r="O220" s="9"/>
    </row>
    <row r="221" spans="2:15" x14ac:dyDescent="0.3">
      <c r="B221" s="9"/>
      <c r="C221" s="10"/>
      <c r="D221" s="130" t="str">
        <f t="shared" ca="1" si="27"/>
        <v/>
      </c>
      <c r="E221" s="13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132" t="str">
        <f t="shared" ca="1" si="32"/>
        <v/>
      </c>
      <c r="G221" s="132" t="str">
        <f t="shared" ca="1" si="28"/>
        <v/>
      </c>
      <c r="H221" s="133" t="str">
        <f t="shared" ca="1" si="29"/>
        <v/>
      </c>
      <c r="I221" s="134" t="str">
        <f t="shared" ca="1" si="30"/>
        <v/>
      </c>
      <c r="J221" s="133" t="str">
        <f t="shared" ca="1" si="31"/>
        <v/>
      </c>
      <c r="K221" s="135" t="str">
        <f t="shared" ca="1" si="33"/>
        <v/>
      </c>
      <c r="L221" s="10"/>
      <c r="M221" s="9"/>
      <c r="N221" s="9"/>
      <c r="O221" s="9"/>
    </row>
    <row r="222" spans="2:15" x14ac:dyDescent="0.3">
      <c r="B222" s="9"/>
      <c r="C222" s="10"/>
      <c r="D222" s="130" t="str">
        <f t="shared" ca="1" si="27"/>
        <v/>
      </c>
      <c r="E222" s="13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132" t="str">
        <f t="shared" ca="1" si="32"/>
        <v/>
      </c>
      <c r="G222" s="132" t="str">
        <f t="shared" ca="1" si="28"/>
        <v/>
      </c>
      <c r="H222" s="133" t="str">
        <f t="shared" ca="1" si="29"/>
        <v/>
      </c>
      <c r="I222" s="134" t="str">
        <f t="shared" ca="1" si="30"/>
        <v/>
      </c>
      <c r="J222" s="133" t="str">
        <f t="shared" ca="1" si="31"/>
        <v/>
      </c>
      <c r="K222" s="135" t="str">
        <f t="shared" ca="1" si="33"/>
        <v/>
      </c>
      <c r="L222" s="10"/>
      <c r="M222" s="9"/>
      <c r="N222" s="9"/>
      <c r="O222" s="9"/>
    </row>
    <row r="223" spans="2:15" x14ac:dyDescent="0.3">
      <c r="B223" s="9"/>
      <c r="C223" s="10"/>
      <c r="D223" s="130" t="str">
        <f t="shared" ca="1" si="27"/>
        <v/>
      </c>
      <c r="E223" s="13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132" t="str">
        <f t="shared" ca="1" si="32"/>
        <v/>
      </c>
      <c r="G223" s="132" t="str">
        <f t="shared" ca="1" si="28"/>
        <v/>
      </c>
      <c r="H223" s="133" t="str">
        <f t="shared" ca="1" si="29"/>
        <v/>
      </c>
      <c r="I223" s="134" t="str">
        <f t="shared" ca="1" si="30"/>
        <v/>
      </c>
      <c r="J223" s="133" t="str">
        <f t="shared" ca="1" si="31"/>
        <v/>
      </c>
      <c r="K223" s="135" t="str">
        <f t="shared" ca="1" si="33"/>
        <v/>
      </c>
      <c r="L223" s="10"/>
      <c r="M223" s="9"/>
      <c r="N223" s="9"/>
      <c r="O223" s="9"/>
    </row>
    <row r="224" spans="2:15" x14ac:dyDescent="0.3">
      <c r="B224" s="9"/>
      <c r="C224" s="10"/>
      <c r="D224" s="130" t="str">
        <f t="shared" ca="1" si="27"/>
        <v/>
      </c>
      <c r="E224" s="13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132" t="str">
        <f t="shared" ca="1" si="32"/>
        <v/>
      </c>
      <c r="G224" s="132" t="str">
        <f t="shared" ca="1" si="28"/>
        <v/>
      </c>
      <c r="H224" s="133" t="str">
        <f t="shared" ca="1" si="29"/>
        <v/>
      </c>
      <c r="I224" s="134" t="str">
        <f t="shared" ca="1" si="30"/>
        <v/>
      </c>
      <c r="J224" s="133" t="str">
        <f t="shared" ca="1" si="31"/>
        <v/>
      </c>
      <c r="K224" s="135" t="str">
        <f t="shared" ca="1" si="33"/>
        <v/>
      </c>
      <c r="L224" s="10"/>
      <c r="M224" s="9"/>
      <c r="N224" s="9"/>
      <c r="O224" s="9"/>
    </row>
    <row r="225" spans="2:15" x14ac:dyDescent="0.3">
      <c r="B225" s="9"/>
      <c r="C225" s="10"/>
      <c r="D225" s="130" t="str">
        <f t="shared" ca="1" si="27"/>
        <v/>
      </c>
      <c r="E225" s="13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132" t="str">
        <f t="shared" ca="1" si="32"/>
        <v/>
      </c>
      <c r="G225" s="132" t="str">
        <f t="shared" ca="1" si="28"/>
        <v/>
      </c>
      <c r="H225" s="133" t="str">
        <f t="shared" ca="1" si="29"/>
        <v/>
      </c>
      <c r="I225" s="134" t="str">
        <f t="shared" ca="1" si="30"/>
        <v/>
      </c>
      <c r="J225" s="133" t="str">
        <f t="shared" ca="1" si="31"/>
        <v/>
      </c>
      <c r="K225" s="135" t="str">
        <f t="shared" ca="1" si="33"/>
        <v/>
      </c>
      <c r="L225" s="10"/>
      <c r="M225" s="9"/>
      <c r="N225" s="9"/>
      <c r="O225" s="9"/>
    </row>
    <row r="226" spans="2:15" x14ac:dyDescent="0.3">
      <c r="B226" s="9"/>
      <c r="C226" s="10"/>
      <c r="D226" s="130" t="str">
        <f t="shared" ca="1" si="27"/>
        <v/>
      </c>
      <c r="E226" s="13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132" t="str">
        <f t="shared" ca="1" si="32"/>
        <v/>
      </c>
      <c r="G226" s="132" t="str">
        <f t="shared" ca="1" si="28"/>
        <v/>
      </c>
      <c r="H226" s="133" t="str">
        <f t="shared" ca="1" si="29"/>
        <v/>
      </c>
      <c r="I226" s="134" t="str">
        <f t="shared" ca="1" si="30"/>
        <v/>
      </c>
      <c r="J226" s="133" t="str">
        <f t="shared" ca="1" si="31"/>
        <v/>
      </c>
      <c r="K226" s="135" t="str">
        <f t="shared" ca="1" si="33"/>
        <v/>
      </c>
      <c r="L226" s="10"/>
      <c r="M226" s="9"/>
      <c r="N226" s="9"/>
      <c r="O226" s="9"/>
    </row>
    <row r="227" spans="2:15" x14ac:dyDescent="0.3">
      <c r="B227" s="9"/>
      <c r="C227" s="10"/>
      <c r="D227" s="130" t="str">
        <f t="shared" ca="1" si="27"/>
        <v/>
      </c>
      <c r="E227" s="13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132" t="str">
        <f t="shared" ca="1" si="32"/>
        <v/>
      </c>
      <c r="G227" s="132" t="str">
        <f t="shared" ca="1" si="28"/>
        <v/>
      </c>
      <c r="H227" s="133" t="str">
        <f t="shared" ca="1" si="29"/>
        <v/>
      </c>
      <c r="I227" s="134" t="str">
        <f t="shared" ca="1" si="30"/>
        <v/>
      </c>
      <c r="J227" s="133" t="str">
        <f t="shared" ca="1" si="31"/>
        <v/>
      </c>
      <c r="K227" s="135" t="str">
        <f t="shared" ca="1" si="33"/>
        <v/>
      </c>
      <c r="L227" s="10"/>
      <c r="M227" s="9"/>
      <c r="N227" s="9"/>
      <c r="O227" s="9"/>
    </row>
    <row r="228" spans="2:15" x14ac:dyDescent="0.3">
      <c r="B228" s="9"/>
      <c r="C228" s="10"/>
      <c r="D228" s="130" t="str">
        <f t="shared" ca="1" si="27"/>
        <v/>
      </c>
      <c r="E228" s="13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132" t="str">
        <f t="shared" ca="1" si="32"/>
        <v/>
      </c>
      <c r="G228" s="132" t="str">
        <f t="shared" ca="1" si="28"/>
        <v/>
      </c>
      <c r="H228" s="133" t="str">
        <f t="shared" ca="1" si="29"/>
        <v/>
      </c>
      <c r="I228" s="134" t="str">
        <f t="shared" ca="1" si="30"/>
        <v/>
      </c>
      <c r="J228" s="133" t="str">
        <f t="shared" ca="1" si="31"/>
        <v/>
      </c>
      <c r="K228" s="135" t="str">
        <f t="shared" ca="1" si="33"/>
        <v/>
      </c>
      <c r="L228" s="10"/>
      <c r="M228" s="9"/>
      <c r="N228" s="9"/>
      <c r="O228" s="9"/>
    </row>
    <row r="229" spans="2:15" x14ac:dyDescent="0.3">
      <c r="B229" s="9"/>
      <c r="C229" s="10"/>
      <c r="D229" s="130" t="str">
        <f t="shared" ca="1" si="27"/>
        <v/>
      </c>
      <c r="E229" s="13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132" t="str">
        <f t="shared" ca="1" si="32"/>
        <v/>
      </c>
      <c r="G229" s="132" t="str">
        <f t="shared" ca="1" si="28"/>
        <v/>
      </c>
      <c r="H229" s="133" t="str">
        <f t="shared" ca="1" si="29"/>
        <v/>
      </c>
      <c r="I229" s="134" t="str">
        <f t="shared" ca="1" si="30"/>
        <v/>
      </c>
      <c r="J229" s="133" t="str">
        <f t="shared" ca="1" si="31"/>
        <v/>
      </c>
      <c r="K229" s="135" t="str">
        <f t="shared" ca="1" si="33"/>
        <v/>
      </c>
      <c r="L229" s="10"/>
      <c r="M229" s="9"/>
      <c r="N229" s="9"/>
      <c r="O229" s="9"/>
    </row>
    <row r="230" spans="2:15" x14ac:dyDescent="0.3">
      <c r="B230" s="9"/>
      <c r="C230" s="10"/>
      <c r="D230" s="130" t="str">
        <f t="shared" ca="1" si="27"/>
        <v/>
      </c>
      <c r="E230" s="13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132" t="str">
        <f t="shared" ca="1" si="32"/>
        <v/>
      </c>
      <c r="G230" s="132" t="str">
        <f t="shared" ca="1" si="28"/>
        <v/>
      </c>
      <c r="H230" s="133" t="str">
        <f t="shared" ca="1" si="29"/>
        <v/>
      </c>
      <c r="I230" s="134" t="str">
        <f t="shared" ca="1" si="30"/>
        <v/>
      </c>
      <c r="J230" s="133" t="str">
        <f t="shared" ca="1" si="31"/>
        <v/>
      </c>
      <c r="K230" s="135" t="str">
        <f t="shared" ca="1" si="33"/>
        <v/>
      </c>
      <c r="L230" s="10"/>
      <c r="M230" s="9"/>
      <c r="N230" s="9"/>
      <c r="O230" s="9"/>
    </row>
    <row r="231" spans="2:15" x14ac:dyDescent="0.3">
      <c r="B231" s="9"/>
      <c r="C231" s="10"/>
      <c r="D231" s="130" t="str">
        <f t="shared" ca="1" si="27"/>
        <v/>
      </c>
      <c r="E231" s="13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132" t="str">
        <f t="shared" ca="1" si="32"/>
        <v/>
      </c>
      <c r="G231" s="132" t="str">
        <f t="shared" ca="1" si="28"/>
        <v/>
      </c>
      <c r="H231" s="133" t="str">
        <f t="shared" ca="1" si="29"/>
        <v/>
      </c>
      <c r="I231" s="134" t="str">
        <f t="shared" ca="1" si="30"/>
        <v/>
      </c>
      <c r="J231" s="133" t="str">
        <f t="shared" ca="1" si="31"/>
        <v/>
      </c>
      <c r="K231" s="135" t="str">
        <f t="shared" ca="1" si="33"/>
        <v/>
      </c>
      <c r="L231" s="10"/>
      <c r="M231" s="9"/>
      <c r="N231" s="9"/>
      <c r="O231" s="9"/>
    </row>
    <row r="232" spans="2:15" x14ac:dyDescent="0.3">
      <c r="B232" s="9"/>
      <c r="C232" s="10"/>
      <c r="D232" s="130" t="str">
        <f t="shared" ca="1" si="27"/>
        <v/>
      </c>
      <c r="E232" s="13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132" t="str">
        <f t="shared" ca="1" si="32"/>
        <v/>
      </c>
      <c r="G232" s="132" t="str">
        <f t="shared" ca="1" si="28"/>
        <v/>
      </c>
      <c r="H232" s="133" t="str">
        <f t="shared" ca="1" si="29"/>
        <v/>
      </c>
      <c r="I232" s="134" t="str">
        <f t="shared" ca="1" si="30"/>
        <v/>
      </c>
      <c r="J232" s="133" t="str">
        <f t="shared" ca="1" si="31"/>
        <v/>
      </c>
      <c r="K232" s="135" t="str">
        <f t="shared" ca="1" si="33"/>
        <v/>
      </c>
      <c r="L232" s="10"/>
      <c r="M232" s="9"/>
      <c r="N232" s="9"/>
      <c r="O232" s="9"/>
    </row>
    <row r="233" spans="2:15" x14ac:dyDescent="0.3">
      <c r="B233" s="9"/>
      <c r="C233" s="10"/>
      <c r="D233" s="130" t="str">
        <f t="shared" ca="1" si="27"/>
        <v/>
      </c>
      <c r="E233" s="13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132" t="str">
        <f t="shared" ca="1" si="32"/>
        <v/>
      </c>
      <c r="G233" s="132" t="str">
        <f t="shared" ca="1" si="28"/>
        <v/>
      </c>
      <c r="H233" s="133" t="str">
        <f t="shared" ca="1" si="29"/>
        <v/>
      </c>
      <c r="I233" s="134" t="str">
        <f t="shared" ca="1" si="30"/>
        <v/>
      </c>
      <c r="J233" s="133" t="str">
        <f t="shared" ca="1" si="31"/>
        <v/>
      </c>
      <c r="K233" s="135" t="str">
        <f t="shared" ca="1" si="33"/>
        <v/>
      </c>
      <c r="L233" s="10"/>
      <c r="M233" s="9"/>
      <c r="N233" s="9"/>
      <c r="O233" s="9"/>
    </row>
    <row r="234" spans="2:15" x14ac:dyDescent="0.3">
      <c r="B234" s="9"/>
      <c r="C234" s="10"/>
      <c r="D234" s="130" t="str">
        <f t="shared" ca="1" si="27"/>
        <v/>
      </c>
      <c r="E234" s="13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132" t="str">
        <f t="shared" ca="1" si="32"/>
        <v/>
      </c>
      <c r="G234" s="132" t="str">
        <f t="shared" ca="1" si="28"/>
        <v/>
      </c>
      <c r="H234" s="133" t="str">
        <f t="shared" ca="1" si="29"/>
        <v/>
      </c>
      <c r="I234" s="134" t="str">
        <f t="shared" ca="1" si="30"/>
        <v/>
      </c>
      <c r="J234" s="133" t="str">
        <f t="shared" ca="1" si="31"/>
        <v/>
      </c>
      <c r="K234" s="135" t="str">
        <f t="shared" ca="1" si="33"/>
        <v/>
      </c>
      <c r="L234" s="10"/>
      <c r="M234" s="9"/>
      <c r="N234" s="9"/>
      <c r="O234" s="9"/>
    </row>
    <row r="235" spans="2:15" x14ac:dyDescent="0.3">
      <c r="B235" s="9"/>
      <c r="C235" s="10"/>
      <c r="D235" s="130" t="str">
        <f t="shared" ca="1" si="27"/>
        <v/>
      </c>
      <c r="E235" s="13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132" t="str">
        <f t="shared" ca="1" si="32"/>
        <v/>
      </c>
      <c r="G235" s="132" t="str">
        <f t="shared" ca="1" si="28"/>
        <v/>
      </c>
      <c r="H235" s="133" t="str">
        <f t="shared" ca="1" si="29"/>
        <v/>
      </c>
      <c r="I235" s="134" t="str">
        <f t="shared" ca="1" si="30"/>
        <v/>
      </c>
      <c r="J235" s="133" t="str">
        <f t="shared" ca="1" si="31"/>
        <v/>
      </c>
      <c r="K235" s="135" t="str">
        <f t="shared" ca="1" si="33"/>
        <v/>
      </c>
      <c r="L235" s="10"/>
      <c r="M235" s="9"/>
      <c r="N235" s="9"/>
      <c r="O235" s="9"/>
    </row>
    <row r="236" spans="2:15" x14ac:dyDescent="0.3">
      <c r="B236" s="9"/>
      <c r="C236" s="10"/>
      <c r="D236" s="130" t="str">
        <f t="shared" ca="1" si="27"/>
        <v/>
      </c>
      <c r="E236" s="13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132" t="str">
        <f t="shared" ca="1" si="32"/>
        <v/>
      </c>
      <c r="G236" s="132" t="str">
        <f t="shared" ca="1" si="28"/>
        <v/>
      </c>
      <c r="H236" s="133" t="str">
        <f t="shared" ca="1" si="29"/>
        <v/>
      </c>
      <c r="I236" s="134" t="str">
        <f t="shared" ca="1" si="30"/>
        <v/>
      </c>
      <c r="J236" s="133" t="str">
        <f t="shared" ca="1" si="31"/>
        <v/>
      </c>
      <c r="K236" s="135" t="str">
        <f t="shared" ca="1" si="33"/>
        <v/>
      </c>
      <c r="L236" s="10"/>
      <c r="M236" s="9"/>
      <c r="N236" s="9"/>
      <c r="O236" s="9"/>
    </row>
    <row r="237" spans="2:15" x14ac:dyDescent="0.3">
      <c r="B237" s="9"/>
      <c r="C237" s="10"/>
      <c r="D237" s="130" t="str">
        <f t="shared" ca="1" si="27"/>
        <v/>
      </c>
      <c r="E237" s="13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132" t="str">
        <f t="shared" ca="1" si="32"/>
        <v/>
      </c>
      <c r="G237" s="132" t="str">
        <f t="shared" ca="1" si="28"/>
        <v/>
      </c>
      <c r="H237" s="133" t="str">
        <f t="shared" ca="1" si="29"/>
        <v/>
      </c>
      <c r="I237" s="134" t="str">
        <f t="shared" ca="1" si="30"/>
        <v/>
      </c>
      <c r="J237" s="133" t="str">
        <f t="shared" ca="1" si="31"/>
        <v/>
      </c>
      <c r="K237" s="135" t="str">
        <f t="shared" ca="1" si="33"/>
        <v/>
      </c>
      <c r="L237" s="10"/>
      <c r="M237" s="9"/>
      <c r="N237" s="9"/>
      <c r="O237" s="9"/>
    </row>
    <row r="238" spans="2:15" x14ac:dyDescent="0.3">
      <c r="B238" s="9"/>
      <c r="C238" s="10"/>
      <c r="D238" s="130" t="str">
        <f t="shared" ca="1" si="27"/>
        <v/>
      </c>
      <c r="E238" s="13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132" t="str">
        <f t="shared" ca="1" si="32"/>
        <v/>
      </c>
      <c r="G238" s="132" t="str">
        <f t="shared" ca="1" si="28"/>
        <v/>
      </c>
      <c r="H238" s="133" t="str">
        <f t="shared" ca="1" si="29"/>
        <v/>
      </c>
      <c r="I238" s="134" t="str">
        <f t="shared" ca="1" si="30"/>
        <v/>
      </c>
      <c r="J238" s="133" t="str">
        <f t="shared" ca="1" si="31"/>
        <v/>
      </c>
      <c r="K238" s="135" t="str">
        <f t="shared" ca="1" si="33"/>
        <v/>
      </c>
      <c r="L238" s="10"/>
      <c r="M238" s="9"/>
      <c r="N238" s="9"/>
      <c r="O238" s="9"/>
    </row>
    <row r="239" spans="2:15" x14ac:dyDescent="0.3">
      <c r="B239" s="9"/>
      <c r="C239" s="10"/>
      <c r="D239" s="130" t="str">
        <f t="shared" ca="1" si="27"/>
        <v/>
      </c>
      <c r="E239" s="13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132" t="str">
        <f t="shared" ca="1" si="32"/>
        <v/>
      </c>
      <c r="G239" s="132" t="str">
        <f t="shared" ca="1" si="28"/>
        <v/>
      </c>
      <c r="H239" s="133" t="str">
        <f t="shared" ca="1" si="29"/>
        <v/>
      </c>
      <c r="I239" s="134" t="str">
        <f t="shared" ca="1" si="30"/>
        <v/>
      </c>
      <c r="J239" s="133" t="str">
        <f t="shared" ca="1" si="31"/>
        <v/>
      </c>
      <c r="K239" s="135" t="str">
        <f t="shared" ca="1" si="33"/>
        <v/>
      </c>
      <c r="L239" s="10"/>
      <c r="M239" s="9"/>
      <c r="N239" s="9"/>
      <c r="O239" s="9"/>
    </row>
    <row r="240" spans="2:15" x14ac:dyDescent="0.3">
      <c r="B240" s="9"/>
      <c r="C240" s="10"/>
      <c r="D240" s="130" t="str">
        <f t="shared" ca="1" si="27"/>
        <v/>
      </c>
      <c r="E240" s="13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132" t="str">
        <f t="shared" ca="1" si="32"/>
        <v/>
      </c>
      <c r="G240" s="132" t="str">
        <f t="shared" ca="1" si="28"/>
        <v/>
      </c>
      <c r="H240" s="133" t="str">
        <f t="shared" ca="1" si="29"/>
        <v/>
      </c>
      <c r="I240" s="134" t="str">
        <f t="shared" ca="1" si="30"/>
        <v/>
      </c>
      <c r="J240" s="133" t="str">
        <f t="shared" ca="1" si="31"/>
        <v/>
      </c>
      <c r="K240" s="135" t="str">
        <f t="shared" ca="1" si="33"/>
        <v/>
      </c>
      <c r="L240" s="10"/>
      <c r="M240" s="9"/>
      <c r="N240" s="9"/>
      <c r="O240" s="9"/>
    </row>
    <row r="241" spans="2:15" x14ac:dyDescent="0.3">
      <c r="B241" s="9"/>
      <c r="C241" s="10"/>
      <c r="D241" s="130" t="str">
        <f t="shared" ca="1" si="27"/>
        <v/>
      </c>
      <c r="E241" s="13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132" t="str">
        <f t="shared" ca="1" si="32"/>
        <v/>
      </c>
      <c r="G241" s="132" t="str">
        <f t="shared" ca="1" si="28"/>
        <v/>
      </c>
      <c r="H241" s="133" t="str">
        <f t="shared" ca="1" si="29"/>
        <v/>
      </c>
      <c r="I241" s="134" t="str">
        <f t="shared" ca="1" si="30"/>
        <v/>
      </c>
      <c r="J241" s="133" t="str">
        <f t="shared" ca="1" si="31"/>
        <v/>
      </c>
      <c r="K241" s="135" t="str">
        <f t="shared" ca="1" si="33"/>
        <v/>
      </c>
      <c r="L241" s="10"/>
      <c r="M241" s="9"/>
      <c r="N241" s="9"/>
      <c r="O241" s="9"/>
    </row>
    <row r="242" spans="2:15" x14ac:dyDescent="0.3">
      <c r="B242" s="9"/>
      <c r="C242" s="10"/>
      <c r="D242" s="130" t="str">
        <f t="shared" ca="1" si="27"/>
        <v/>
      </c>
      <c r="E242" s="13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132" t="str">
        <f t="shared" ca="1" si="32"/>
        <v/>
      </c>
      <c r="G242" s="132" t="str">
        <f t="shared" ca="1" si="28"/>
        <v/>
      </c>
      <c r="H242" s="133" t="str">
        <f t="shared" ca="1" si="29"/>
        <v/>
      </c>
      <c r="I242" s="134" t="str">
        <f t="shared" ca="1" si="30"/>
        <v/>
      </c>
      <c r="J242" s="133" t="str">
        <f t="shared" ca="1" si="31"/>
        <v/>
      </c>
      <c r="K242" s="135" t="str">
        <f t="shared" ca="1" si="33"/>
        <v/>
      </c>
      <c r="L242" s="10"/>
      <c r="M242" s="9"/>
      <c r="N242" s="9"/>
      <c r="O242" s="9"/>
    </row>
    <row r="243" spans="2:15" x14ac:dyDescent="0.3">
      <c r="B243" s="9"/>
      <c r="C243" s="10"/>
      <c r="D243" s="130" t="str">
        <f t="shared" ca="1" si="27"/>
        <v/>
      </c>
      <c r="E243" s="13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132" t="str">
        <f t="shared" ca="1" si="32"/>
        <v/>
      </c>
      <c r="G243" s="132" t="str">
        <f t="shared" ca="1" si="28"/>
        <v/>
      </c>
      <c r="H243" s="133" t="str">
        <f t="shared" ca="1" si="29"/>
        <v/>
      </c>
      <c r="I243" s="134" t="str">
        <f t="shared" ca="1" si="30"/>
        <v/>
      </c>
      <c r="J243" s="133" t="str">
        <f t="shared" ca="1" si="31"/>
        <v/>
      </c>
      <c r="K243" s="135" t="str">
        <f t="shared" ca="1" si="33"/>
        <v/>
      </c>
      <c r="L243" s="10"/>
      <c r="M243" s="9"/>
      <c r="N243" s="9"/>
      <c r="O243" s="9"/>
    </row>
    <row r="244" spans="2:15" x14ac:dyDescent="0.3">
      <c r="B244" s="9"/>
      <c r="C244" s="10"/>
      <c r="D244" s="130" t="str">
        <f t="shared" ca="1" si="27"/>
        <v/>
      </c>
      <c r="E244" s="13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132" t="str">
        <f t="shared" ca="1" si="32"/>
        <v/>
      </c>
      <c r="G244" s="132" t="str">
        <f t="shared" ca="1" si="28"/>
        <v/>
      </c>
      <c r="H244" s="133" t="str">
        <f t="shared" ca="1" si="29"/>
        <v/>
      </c>
      <c r="I244" s="134" t="str">
        <f t="shared" ca="1" si="30"/>
        <v/>
      </c>
      <c r="J244" s="133" t="str">
        <f t="shared" ca="1" si="31"/>
        <v/>
      </c>
      <c r="K244" s="135" t="str">
        <f t="shared" ca="1" si="33"/>
        <v/>
      </c>
      <c r="L244" s="10"/>
      <c r="M244" s="9"/>
      <c r="N244" s="9"/>
      <c r="O244" s="9"/>
    </row>
    <row r="245" spans="2:15" x14ac:dyDescent="0.3">
      <c r="B245" s="9"/>
      <c r="C245" s="10"/>
      <c r="D245" s="130" t="str">
        <f t="shared" ca="1" si="27"/>
        <v/>
      </c>
      <c r="E245" s="13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132" t="str">
        <f t="shared" ca="1" si="32"/>
        <v/>
      </c>
      <c r="G245" s="132" t="str">
        <f t="shared" ca="1" si="28"/>
        <v/>
      </c>
      <c r="H245" s="133" t="str">
        <f t="shared" ca="1" si="29"/>
        <v/>
      </c>
      <c r="I245" s="134" t="str">
        <f t="shared" ca="1" si="30"/>
        <v/>
      </c>
      <c r="J245" s="133" t="str">
        <f t="shared" ca="1" si="31"/>
        <v/>
      </c>
      <c r="K245" s="135" t="str">
        <f t="shared" ca="1" si="33"/>
        <v/>
      </c>
      <c r="L245" s="10"/>
      <c r="M245" s="9"/>
      <c r="N245" s="9"/>
      <c r="O245" s="9"/>
    </row>
    <row r="246" spans="2:15" x14ac:dyDescent="0.3">
      <c r="B246" s="9"/>
      <c r="C246" s="10"/>
      <c r="D246" s="130" t="str">
        <f t="shared" ca="1" si="27"/>
        <v/>
      </c>
      <c r="E246" s="13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132" t="str">
        <f t="shared" ca="1" si="32"/>
        <v/>
      </c>
      <c r="G246" s="132" t="str">
        <f t="shared" ca="1" si="28"/>
        <v/>
      </c>
      <c r="H246" s="133" t="str">
        <f t="shared" ca="1" si="29"/>
        <v/>
      </c>
      <c r="I246" s="134" t="str">
        <f t="shared" ca="1" si="30"/>
        <v/>
      </c>
      <c r="J246" s="133" t="str">
        <f t="shared" ca="1" si="31"/>
        <v/>
      </c>
      <c r="K246" s="135" t="str">
        <f t="shared" ca="1" si="33"/>
        <v/>
      </c>
      <c r="L246" s="10"/>
      <c r="M246" s="9"/>
      <c r="N246" s="9"/>
      <c r="O246" s="9"/>
    </row>
    <row r="247" spans="2:15" x14ac:dyDescent="0.3">
      <c r="B247" s="9"/>
      <c r="C247" s="10"/>
      <c r="D247" s="130" t="str">
        <f t="shared" ca="1" si="27"/>
        <v/>
      </c>
      <c r="E247" s="13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132" t="str">
        <f t="shared" ca="1" si="32"/>
        <v/>
      </c>
      <c r="G247" s="132" t="str">
        <f t="shared" ca="1" si="28"/>
        <v/>
      </c>
      <c r="H247" s="133" t="str">
        <f t="shared" ca="1" si="29"/>
        <v/>
      </c>
      <c r="I247" s="134" t="str">
        <f t="shared" ca="1" si="30"/>
        <v/>
      </c>
      <c r="J247" s="133" t="str">
        <f t="shared" ca="1" si="31"/>
        <v/>
      </c>
      <c r="K247" s="135" t="str">
        <f t="shared" ca="1" si="33"/>
        <v/>
      </c>
      <c r="L247" s="10"/>
      <c r="M247" s="9"/>
      <c r="N247" s="9"/>
      <c r="O247" s="9"/>
    </row>
    <row r="248" spans="2:15" x14ac:dyDescent="0.3">
      <c r="B248" s="9"/>
      <c r="C248" s="10"/>
      <c r="D248" s="130" t="str">
        <f t="shared" ca="1" si="27"/>
        <v/>
      </c>
      <c r="E248" s="13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132" t="str">
        <f t="shared" ca="1" si="32"/>
        <v/>
      </c>
      <c r="G248" s="132" t="str">
        <f t="shared" ca="1" si="28"/>
        <v/>
      </c>
      <c r="H248" s="133" t="str">
        <f t="shared" ca="1" si="29"/>
        <v/>
      </c>
      <c r="I248" s="134" t="str">
        <f t="shared" ca="1" si="30"/>
        <v/>
      </c>
      <c r="J248" s="133" t="str">
        <f t="shared" ca="1" si="31"/>
        <v/>
      </c>
      <c r="K248" s="135" t="str">
        <f t="shared" ca="1" si="33"/>
        <v/>
      </c>
      <c r="L248" s="10"/>
      <c r="M248" s="9"/>
      <c r="N248" s="9"/>
      <c r="O248" s="9"/>
    </row>
    <row r="249" spans="2:15" x14ac:dyDescent="0.3">
      <c r="B249" s="9"/>
      <c r="C249" s="10"/>
      <c r="D249" s="130" t="str">
        <f t="shared" ca="1" si="27"/>
        <v/>
      </c>
      <c r="E249" s="13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132" t="str">
        <f t="shared" ca="1" si="32"/>
        <v/>
      </c>
      <c r="G249" s="132" t="str">
        <f t="shared" ca="1" si="28"/>
        <v/>
      </c>
      <c r="H249" s="133" t="str">
        <f t="shared" ca="1" si="29"/>
        <v/>
      </c>
      <c r="I249" s="134" t="str">
        <f t="shared" ca="1" si="30"/>
        <v/>
      </c>
      <c r="J249" s="133" t="str">
        <f t="shared" ca="1" si="31"/>
        <v/>
      </c>
      <c r="K249" s="135" t="str">
        <f t="shared" ca="1" si="33"/>
        <v/>
      </c>
      <c r="L249" s="10"/>
      <c r="M249" s="9"/>
      <c r="N249" s="9"/>
      <c r="O249" s="9"/>
    </row>
    <row r="250" spans="2:15" x14ac:dyDescent="0.3">
      <c r="B250" s="9"/>
      <c r="C250" s="10"/>
      <c r="D250" s="130" t="str">
        <f t="shared" ca="1" si="27"/>
        <v/>
      </c>
      <c r="E250" s="13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132" t="str">
        <f t="shared" ca="1" si="32"/>
        <v/>
      </c>
      <c r="G250" s="132" t="str">
        <f t="shared" ca="1" si="28"/>
        <v/>
      </c>
      <c r="H250" s="133" t="str">
        <f t="shared" ca="1" si="29"/>
        <v/>
      </c>
      <c r="I250" s="134" t="str">
        <f t="shared" ca="1" si="30"/>
        <v/>
      </c>
      <c r="J250" s="133" t="str">
        <f t="shared" ca="1" si="31"/>
        <v/>
      </c>
      <c r="K250" s="135" t="str">
        <f t="shared" ca="1" si="33"/>
        <v/>
      </c>
      <c r="L250" s="10"/>
      <c r="M250" s="9"/>
      <c r="N250" s="9"/>
      <c r="O250" s="9"/>
    </row>
    <row r="251" spans="2:15" x14ac:dyDescent="0.3">
      <c r="B251" s="9"/>
      <c r="C251" s="10"/>
      <c r="D251" s="130" t="str">
        <f t="shared" ca="1" si="27"/>
        <v/>
      </c>
      <c r="E251" s="13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132" t="str">
        <f t="shared" ca="1" si="32"/>
        <v/>
      </c>
      <c r="G251" s="132" t="str">
        <f t="shared" ca="1" si="28"/>
        <v/>
      </c>
      <c r="H251" s="133" t="str">
        <f t="shared" ca="1" si="29"/>
        <v/>
      </c>
      <c r="I251" s="134" t="str">
        <f t="shared" ca="1" si="30"/>
        <v/>
      </c>
      <c r="J251" s="133" t="str">
        <f t="shared" ca="1" si="31"/>
        <v/>
      </c>
      <c r="K251" s="135" t="str">
        <f t="shared" ca="1" si="33"/>
        <v/>
      </c>
      <c r="L251" s="10"/>
      <c r="M251" s="9"/>
      <c r="N251" s="9"/>
      <c r="O251" s="9"/>
    </row>
    <row r="252" spans="2:15" x14ac:dyDescent="0.3">
      <c r="B252" s="9"/>
      <c r="C252" s="10"/>
      <c r="D252" s="130" t="str">
        <f t="shared" ca="1" si="27"/>
        <v/>
      </c>
      <c r="E252" s="13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132" t="str">
        <f t="shared" ca="1" si="32"/>
        <v/>
      </c>
      <c r="G252" s="132" t="str">
        <f t="shared" ca="1" si="28"/>
        <v/>
      </c>
      <c r="H252" s="133" t="str">
        <f t="shared" ca="1" si="29"/>
        <v/>
      </c>
      <c r="I252" s="134" t="str">
        <f t="shared" ca="1" si="30"/>
        <v/>
      </c>
      <c r="J252" s="133" t="str">
        <f t="shared" ca="1" si="31"/>
        <v/>
      </c>
      <c r="K252" s="135" t="str">
        <f t="shared" ca="1" si="33"/>
        <v/>
      </c>
      <c r="L252" s="10"/>
      <c r="M252" s="9"/>
      <c r="N252" s="9"/>
      <c r="O252" s="9"/>
    </row>
    <row r="253" spans="2:15" x14ac:dyDescent="0.3">
      <c r="B253" s="9"/>
      <c r="C253" s="10"/>
      <c r="D253" s="130" t="str">
        <f t="shared" ca="1" si="27"/>
        <v/>
      </c>
      <c r="E253" s="13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132" t="str">
        <f t="shared" ca="1" si="32"/>
        <v/>
      </c>
      <c r="G253" s="132" t="str">
        <f t="shared" ca="1" si="28"/>
        <v/>
      </c>
      <c r="H253" s="133" t="str">
        <f t="shared" ca="1" si="29"/>
        <v/>
      </c>
      <c r="I253" s="134" t="str">
        <f t="shared" ca="1" si="30"/>
        <v/>
      </c>
      <c r="J253" s="133" t="str">
        <f t="shared" ca="1" si="31"/>
        <v/>
      </c>
      <c r="K253" s="135" t="str">
        <f t="shared" ca="1" si="33"/>
        <v/>
      </c>
      <c r="L253" s="10"/>
      <c r="M253" s="9"/>
      <c r="N253" s="9"/>
      <c r="O253" s="9"/>
    </row>
    <row r="254" spans="2:15" x14ac:dyDescent="0.3">
      <c r="B254" s="9"/>
      <c r="C254" s="10"/>
      <c r="D254" s="130" t="str">
        <f t="shared" ca="1" si="27"/>
        <v/>
      </c>
      <c r="E254" s="13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132" t="str">
        <f t="shared" ca="1" si="32"/>
        <v/>
      </c>
      <c r="G254" s="132" t="str">
        <f t="shared" ca="1" si="28"/>
        <v/>
      </c>
      <c r="H254" s="133" t="str">
        <f t="shared" ca="1" si="29"/>
        <v/>
      </c>
      <c r="I254" s="134" t="str">
        <f t="shared" ca="1" si="30"/>
        <v/>
      </c>
      <c r="J254" s="133" t="str">
        <f t="shared" ca="1" si="31"/>
        <v/>
      </c>
      <c r="K254" s="135" t="str">
        <f t="shared" ca="1" si="33"/>
        <v/>
      </c>
      <c r="L254" s="10"/>
      <c r="M254" s="9"/>
      <c r="N254" s="9"/>
      <c r="O254" s="9"/>
    </row>
    <row r="255" spans="2:15" x14ac:dyDescent="0.3">
      <c r="B255" s="9"/>
      <c r="C255" s="10"/>
      <c r="D255" s="130" t="str">
        <f t="shared" ca="1" si="27"/>
        <v/>
      </c>
      <c r="E255" s="13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132" t="str">
        <f t="shared" ca="1" si="32"/>
        <v/>
      </c>
      <c r="G255" s="132" t="str">
        <f t="shared" ca="1" si="28"/>
        <v/>
      </c>
      <c r="H255" s="133" t="str">
        <f t="shared" ca="1" si="29"/>
        <v/>
      </c>
      <c r="I255" s="134" t="str">
        <f t="shared" ca="1" si="30"/>
        <v/>
      </c>
      <c r="J255" s="133" t="str">
        <f t="shared" ca="1" si="31"/>
        <v/>
      </c>
      <c r="K255" s="135" t="str">
        <f t="shared" ca="1" si="33"/>
        <v/>
      </c>
      <c r="L255" s="10"/>
      <c r="M255" s="9"/>
      <c r="N255" s="9"/>
      <c r="O255" s="9"/>
    </row>
    <row r="256" spans="2:15" x14ac:dyDescent="0.3">
      <c r="B256" s="9"/>
      <c r="C256" s="10"/>
      <c r="D256" s="130" t="str">
        <f t="shared" ca="1" si="27"/>
        <v/>
      </c>
      <c r="E256" s="13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132" t="str">
        <f t="shared" ca="1" si="32"/>
        <v/>
      </c>
      <c r="G256" s="132" t="str">
        <f t="shared" ca="1" si="28"/>
        <v/>
      </c>
      <c r="H256" s="133" t="str">
        <f t="shared" ca="1" si="29"/>
        <v/>
      </c>
      <c r="I256" s="134" t="str">
        <f t="shared" ca="1" si="30"/>
        <v/>
      </c>
      <c r="J256" s="133" t="str">
        <f t="shared" ca="1" si="31"/>
        <v/>
      </c>
      <c r="K256" s="135" t="str">
        <f t="shared" ca="1" si="33"/>
        <v/>
      </c>
      <c r="L256" s="10"/>
      <c r="M256" s="9"/>
      <c r="N256" s="9"/>
      <c r="O256" s="9"/>
    </row>
    <row r="257" spans="2:15" x14ac:dyDescent="0.3">
      <c r="B257" s="9"/>
      <c r="C257" s="10"/>
      <c r="D257" s="130" t="str">
        <f t="shared" ca="1" si="27"/>
        <v/>
      </c>
      <c r="E257" s="13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132" t="str">
        <f t="shared" ca="1" si="32"/>
        <v/>
      </c>
      <c r="G257" s="132" t="str">
        <f t="shared" ca="1" si="28"/>
        <v/>
      </c>
      <c r="H257" s="133" t="str">
        <f t="shared" ca="1" si="29"/>
        <v/>
      </c>
      <c r="I257" s="134" t="str">
        <f t="shared" ca="1" si="30"/>
        <v/>
      </c>
      <c r="J257" s="133" t="str">
        <f t="shared" ca="1" si="31"/>
        <v/>
      </c>
      <c r="K257" s="135" t="str">
        <f t="shared" ca="1" si="33"/>
        <v/>
      </c>
      <c r="L257" s="10"/>
      <c r="M257" s="9"/>
      <c r="N257" s="9"/>
      <c r="O257" s="9"/>
    </row>
    <row r="258" spans="2:15" x14ac:dyDescent="0.3">
      <c r="B258" s="9"/>
      <c r="C258" s="10"/>
      <c r="D258" s="130" t="str">
        <f t="shared" ca="1" si="27"/>
        <v/>
      </c>
      <c r="E258" s="13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132" t="str">
        <f t="shared" ca="1" si="32"/>
        <v/>
      </c>
      <c r="G258" s="132" t="str">
        <f t="shared" ca="1" si="28"/>
        <v/>
      </c>
      <c r="H258" s="133" t="str">
        <f t="shared" ca="1" si="29"/>
        <v/>
      </c>
      <c r="I258" s="134" t="str">
        <f t="shared" ca="1" si="30"/>
        <v/>
      </c>
      <c r="J258" s="133" t="str">
        <f t="shared" ca="1" si="31"/>
        <v/>
      </c>
      <c r="K258" s="135" t="str">
        <f t="shared" ca="1" si="33"/>
        <v/>
      </c>
      <c r="L258" s="10"/>
      <c r="M258" s="9"/>
      <c r="N258" s="9"/>
      <c r="O258" s="9"/>
    </row>
    <row r="259" spans="2:15" x14ac:dyDescent="0.3">
      <c r="B259" s="9"/>
      <c r="C259" s="10"/>
      <c r="D259" s="130" t="str">
        <f t="shared" ca="1" si="27"/>
        <v/>
      </c>
      <c r="E259" s="13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132" t="str">
        <f t="shared" ca="1" si="32"/>
        <v/>
      </c>
      <c r="G259" s="132" t="str">
        <f t="shared" ca="1" si="28"/>
        <v/>
      </c>
      <c r="H259" s="133" t="str">
        <f t="shared" ca="1" si="29"/>
        <v/>
      </c>
      <c r="I259" s="134" t="str">
        <f t="shared" ca="1" si="30"/>
        <v/>
      </c>
      <c r="J259" s="133" t="str">
        <f t="shared" ca="1" si="31"/>
        <v/>
      </c>
      <c r="K259" s="135" t="str">
        <f t="shared" ca="1" si="33"/>
        <v/>
      </c>
      <c r="L259" s="10"/>
      <c r="M259" s="9"/>
      <c r="N259" s="9"/>
      <c r="O259" s="9"/>
    </row>
    <row r="260" spans="2:15" x14ac:dyDescent="0.3">
      <c r="B260" s="9"/>
      <c r="C260" s="10"/>
      <c r="D260" s="130" t="str">
        <f t="shared" ca="1" si="27"/>
        <v/>
      </c>
      <c r="E260" s="13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132" t="str">
        <f t="shared" ca="1" si="32"/>
        <v/>
      </c>
      <c r="G260" s="132" t="str">
        <f t="shared" ca="1" si="28"/>
        <v/>
      </c>
      <c r="H260" s="133" t="str">
        <f t="shared" ca="1" si="29"/>
        <v/>
      </c>
      <c r="I260" s="134" t="str">
        <f t="shared" ca="1" si="30"/>
        <v/>
      </c>
      <c r="J260" s="133" t="str">
        <f t="shared" ca="1" si="31"/>
        <v/>
      </c>
      <c r="K260" s="135" t="str">
        <f t="shared" ca="1" si="33"/>
        <v/>
      </c>
      <c r="L260" s="10"/>
      <c r="M260" s="9"/>
      <c r="N260" s="9"/>
      <c r="O260" s="9"/>
    </row>
    <row r="261" spans="2:15" x14ac:dyDescent="0.3">
      <c r="B261" s="9"/>
      <c r="C261" s="10"/>
      <c r="D261" s="130" t="str">
        <f t="shared" ca="1" si="27"/>
        <v/>
      </c>
      <c r="E261" s="13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132" t="str">
        <f t="shared" ca="1" si="32"/>
        <v/>
      </c>
      <c r="G261" s="132" t="str">
        <f t="shared" ca="1" si="28"/>
        <v/>
      </c>
      <c r="H261" s="133" t="str">
        <f t="shared" ca="1" si="29"/>
        <v/>
      </c>
      <c r="I261" s="134" t="str">
        <f t="shared" ca="1" si="30"/>
        <v/>
      </c>
      <c r="J261" s="133" t="str">
        <f t="shared" ca="1" si="31"/>
        <v/>
      </c>
      <c r="K261" s="135" t="str">
        <f t="shared" ca="1" si="33"/>
        <v/>
      </c>
      <c r="L261" s="10"/>
      <c r="M261" s="9"/>
      <c r="N261" s="9"/>
      <c r="O261" s="9"/>
    </row>
    <row r="262" spans="2:15" x14ac:dyDescent="0.3">
      <c r="B262" s="9"/>
      <c r="C262" s="10"/>
      <c r="D262" s="130" t="str">
        <f t="shared" ca="1" si="27"/>
        <v/>
      </c>
      <c r="E262" s="13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132" t="str">
        <f t="shared" ca="1" si="32"/>
        <v/>
      </c>
      <c r="G262" s="132" t="str">
        <f t="shared" ca="1" si="28"/>
        <v/>
      </c>
      <c r="H262" s="133" t="str">
        <f t="shared" ca="1" si="29"/>
        <v/>
      </c>
      <c r="I262" s="134" t="str">
        <f t="shared" ca="1" si="30"/>
        <v/>
      </c>
      <c r="J262" s="133" t="str">
        <f t="shared" ca="1" si="31"/>
        <v/>
      </c>
      <c r="K262" s="135" t="str">
        <f t="shared" ca="1" si="33"/>
        <v/>
      </c>
      <c r="L262" s="10"/>
      <c r="M262" s="9"/>
      <c r="N262" s="9"/>
      <c r="O262" s="9"/>
    </row>
    <row r="263" spans="2:15" x14ac:dyDescent="0.3">
      <c r="B263" s="9"/>
      <c r="C263" s="10"/>
      <c r="D263" s="130" t="str">
        <f t="shared" ca="1" si="27"/>
        <v/>
      </c>
      <c r="E263" s="13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132" t="str">
        <f t="shared" ca="1" si="32"/>
        <v/>
      </c>
      <c r="G263" s="132" t="str">
        <f t="shared" ca="1" si="28"/>
        <v/>
      </c>
      <c r="H263" s="133" t="str">
        <f t="shared" ca="1" si="29"/>
        <v/>
      </c>
      <c r="I263" s="134" t="str">
        <f t="shared" ca="1" si="30"/>
        <v/>
      </c>
      <c r="J263" s="133" t="str">
        <f t="shared" ca="1" si="31"/>
        <v/>
      </c>
      <c r="K263" s="135" t="str">
        <f t="shared" ca="1" si="33"/>
        <v/>
      </c>
      <c r="L263" s="10"/>
      <c r="M263" s="9"/>
      <c r="N263" s="9"/>
      <c r="O263" s="9"/>
    </row>
    <row r="264" spans="2:15" x14ac:dyDescent="0.3">
      <c r="B264" s="9"/>
      <c r="C264" s="10"/>
      <c r="D264" s="130" t="str">
        <f t="shared" ca="1" si="27"/>
        <v/>
      </c>
      <c r="E264" s="13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132" t="str">
        <f t="shared" ca="1" si="32"/>
        <v/>
      </c>
      <c r="G264" s="132" t="str">
        <f t="shared" ca="1" si="28"/>
        <v/>
      </c>
      <c r="H264" s="133" t="str">
        <f t="shared" ca="1" si="29"/>
        <v/>
      </c>
      <c r="I264" s="134" t="str">
        <f t="shared" ca="1" si="30"/>
        <v/>
      </c>
      <c r="J264" s="133" t="str">
        <f t="shared" ca="1" si="31"/>
        <v/>
      </c>
      <c r="K264" s="135" t="str">
        <f t="shared" ca="1" si="33"/>
        <v/>
      </c>
      <c r="L264" s="10"/>
      <c r="M264" s="9"/>
      <c r="N264" s="9"/>
      <c r="O264" s="9"/>
    </row>
    <row r="265" spans="2:15" x14ac:dyDescent="0.3">
      <c r="B265" s="9"/>
      <c r="C265" s="10"/>
      <c r="D265" s="130" t="str">
        <f t="shared" ca="1" si="27"/>
        <v/>
      </c>
      <c r="E265" s="13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132" t="str">
        <f t="shared" ca="1" si="32"/>
        <v/>
      </c>
      <c r="G265" s="132" t="str">
        <f t="shared" ca="1" si="28"/>
        <v/>
      </c>
      <c r="H265" s="133" t="str">
        <f t="shared" ca="1" si="29"/>
        <v/>
      </c>
      <c r="I265" s="134" t="str">
        <f t="shared" ca="1" si="30"/>
        <v/>
      </c>
      <c r="J265" s="133" t="str">
        <f t="shared" ca="1" si="31"/>
        <v/>
      </c>
      <c r="K265" s="135" t="str">
        <f t="shared" ca="1" si="33"/>
        <v/>
      </c>
      <c r="L265" s="10"/>
      <c r="M265" s="9"/>
      <c r="N265" s="9"/>
      <c r="O265" s="9"/>
    </row>
    <row r="266" spans="2:15" x14ac:dyDescent="0.3">
      <c r="B266" s="9"/>
      <c r="C266" s="10"/>
      <c r="D266" s="130" t="str">
        <f t="shared" ca="1" si="27"/>
        <v/>
      </c>
      <c r="E266" s="13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132" t="str">
        <f t="shared" ca="1" si="32"/>
        <v/>
      </c>
      <c r="G266" s="132" t="str">
        <f t="shared" ca="1" si="28"/>
        <v/>
      </c>
      <c r="H266" s="133" t="str">
        <f t="shared" ca="1" si="29"/>
        <v/>
      </c>
      <c r="I266" s="134" t="str">
        <f t="shared" ca="1" si="30"/>
        <v/>
      </c>
      <c r="J266" s="133" t="str">
        <f t="shared" ca="1" si="31"/>
        <v/>
      </c>
      <c r="K266" s="135" t="str">
        <f t="shared" ca="1" si="33"/>
        <v/>
      </c>
      <c r="L266" s="10"/>
      <c r="M266" s="9"/>
      <c r="N266" s="9"/>
      <c r="O266" s="9"/>
    </row>
    <row r="267" spans="2:15" x14ac:dyDescent="0.3">
      <c r="B267" s="9"/>
      <c r="C267" s="10"/>
      <c r="D267" s="130" t="str">
        <f t="shared" ca="1" si="27"/>
        <v/>
      </c>
      <c r="E267" s="13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132" t="str">
        <f t="shared" ca="1" si="32"/>
        <v/>
      </c>
      <c r="G267" s="132" t="str">
        <f t="shared" ca="1" si="28"/>
        <v/>
      </c>
      <c r="H267" s="133" t="str">
        <f t="shared" ca="1" si="29"/>
        <v/>
      </c>
      <c r="I267" s="134" t="str">
        <f t="shared" ca="1" si="30"/>
        <v/>
      </c>
      <c r="J267" s="133" t="str">
        <f t="shared" ca="1" si="31"/>
        <v/>
      </c>
      <c r="K267" s="135" t="str">
        <f t="shared" ca="1" si="33"/>
        <v/>
      </c>
      <c r="L267" s="10"/>
      <c r="M267" s="9"/>
      <c r="N267" s="9"/>
      <c r="O267" s="9"/>
    </row>
    <row r="268" spans="2:15" x14ac:dyDescent="0.3">
      <c r="B268" s="9"/>
      <c r="C268" s="10"/>
      <c r="D268" s="130" t="str">
        <f t="shared" ca="1" si="27"/>
        <v/>
      </c>
      <c r="E268" s="13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132" t="str">
        <f t="shared" ca="1" si="32"/>
        <v/>
      </c>
      <c r="G268" s="132" t="str">
        <f t="shared" ca="1" si="28"/>
        <v/>
      </c>
      <c r="H268" s="133" t="str">
        <f t="shared" ca="1" si="29"/>
        <v/>
      </c>
      <c r="I268" s="134" t="str">
        <f t="shared" ca="1" si="30"/>
        <v/>
      </c>
      <c r="J268" s="133" t="str">
        <f t="shared" ca="1" si="31"/>
        <v/>
      </c>
      <c r="K268" s="135" t="str">
        <f t="shared" ca="1" si="33"/>
        <v/>
      </c>
      <c r="L268" s="10"/>
      <c r="M268" s="9"/>
      <c r="N268" s="9"/>
      <c r="O268" s="9"/>
    </row>
    <row r="269" spans="2:15" x14ac:dyDescent="0.3">
      <c r="B269" s="9"/>
      <c r="C269" s="10"/>
      <c r="D269" s="130" t="str">
        <f t="shared" ca="1" si="27"/>
        <v/>
      </c>
      <c r="E269" s="13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132" t="str">
        <f t="shared" ca="1" si="32"/>
        <v/>
      </c>
      <c r="G269" s="132" t="str">
        <f t="shared" ca="1" si="28"/>
        <v/>
      </c>
      <c r="H269" s="133" t="str">
        <f t="shared" ca="1" si="29"/>
        <v/>
      </c>
      <c r="I269" s="134" t="str">
        <f t="shared" ca="1" si="30"/>
        <v/>
      </c>
      <c r="J269" s="133" t="str">
        <f t="shared" ca="1" si="31"/>
        <v/>
      </c>
      <c r="K269" s="135" t="str">
        <f t="shared" ca="1" si="33"/>
        <v/>
      </c>
      <c r="L269" s="10"/>
      <c r="M269" s="9"/>
      <c r="N269" s="9"/>
      <c r="O269" s="9"/>
    </row>
    <row r="270" spans="2:15" x14ac:dyDescent="0.3">
      <c r="B270" s="9"/>
      <c r="C270" s="10"/>
      <c r="D270" s="130" t="str">
        <f t="shared" ca="1" si="27"/>
        <v/>
      </c>
      <c r="E270" s="13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132" t="str">
        <f t="shared" ca="1" si="32"/>
        <v/>
      </c>
      <c r="G270" s="132" t="str">
        <f t="shared" ca="1" si="28"/>
        <v/>
      </c>
      <c r="H270" s="133" t="str">
        <f t="shared" ca="1" si="29"/>
        <v/>
      </c>
      <c r="I270" s="134" t="str">
        <f t="shared" ca="1" si="30"/>
        <v/>
      </c>
      <c r="J270" s="133" t="str">
        <f t="shared" ca="1" si="31"/>
        <v/>
      </c>
      <c r="K270" s="135" t="str">
        <f t="shared" ca="1" si="33"/>
        <v/>
      </c>
      <c r="L270" s="10"/>
      <c r="M270" s="9"/>
      <c r="N270" s="9"/>
      <c r="O270" s="9"/>
    </row>
    <row r="271" spans="2:15" x14ac:dyDescent="0.3">
      <c r="B271" s="9"/>
      <c r="C271" s="10"/>
      <c r="D271" s="130" t="str">
        <f t="shared" ca="1" si="27"/>
        <v/>
      </c>
      <c r="E271" s="13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132" t="str">
        <f t="shared" ca="1" si="32"/>
        <v/>
      </c>
      <c r="G271" s="132" t="str">
        <f t="shared" ca="1" si="28"/>
        <v/>
      </c>
      <c r="H271" s="133" t="str">
        <f t="shared" ca="1" si="29"/>
        <v/>
      </c>
      <c r="I271" s="134" t="str">
        <f t="shared" ca="1" si="30"/>
        <v/>
      </c>
      <c r="J271" s="133" t="str">
        <f t="shared" ca="1" si="31"/>
        <v/>
      </c>
      <c r="K271" s="135" t="str">
        <f t="shared" ca="1" si="33"/>
        <v/>
      </c>
      <c r="L271" s="10"/>
      <c r="M271" s="9"/>
      <c r="N271" s="9"/>
      <c r="O271" s="9"/>
    </row>
    <row r="272" spans="2:15" x14ac:dyDescent="0.3">
      <c r="B272" s="9"/>
      <c r="C272" s="10"/>
      <c r="D272" s="130" t="str">
        <f t="shared" ca="1" si="27"/>
        <v/>
      </c>
      <c r="E272" s="13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132" t="str">
        <f t="shared" ca="1" si="32"/>
        <v/>
      </c>
      <c r="G272" s="132" t="str">
        <f t="shared" ca="1" si="28"/>
        <v/>
      </c>
      <c r="H272" s="133" t="str">
        <f t="shared" ca="1" si="29"/>
        <v/>
      </c>
      <c r="I272" s="134" t="str">
        <f t="shared" ca="1" si="30"/>
        <v/>
      </c>
      <c r="J272" s="133" t="str">
        <f t="shared" ca="1" si="31"/>
        <v/>
      </c>
      <c r="K272" s="135" t="str">
        <f t="shared" ca="1" si="33"/>
        <v/>
      </c>
      <c r="L272" s="10"/>
      <c r="M272" s="9"/>
      <c r="N272" s="9"/>
      <c r="O272" s="9"/>
    </row>
    <row r="273" spans="2:15" x14ac:dyDescent="0.3">
      <c r="B273" s="9"/>
      <c r="C273" s="10"/>
      <c r="D273" s="130" t="str">
        <f t="shared" ca="1" si="27"/>
        <v/>
      </c>
      <c r="E273" s="13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132" t="str">
        <f t="shared" ca="1" si="32"/>
        <v/>
      </c>
      <c r="G273" s="132" t="str">
        <f t="shared" ca="1" si="28"/>
        <v/>
      </c>
      <c r="H273" s="133" t="str">
        <f t="shared" ca="1" si="29"/>
        <v/>
      </c>
      <c r="I273" s="134" t="str">
        <f t="shared" ca="1" si="30"/>
        <v/>
      </c>
      <c r="J273" s="133" t="str">
        <f t="shared" ca="1" si="31"/>
        <v/>
      </c>
      <c r="K273" s="135" t="str">
        <f t="shared" ca="1" si="33"/>
        <v/>
      </c>
      <c r="L273" s="10"/>
      <c r="M273" s="9"/>
      <c r="N273" s="9"/>
      <c r="O273" s="9"/>
    </row>
    <row r="274" spans="2:15" x14ac:dyDescent="0.3">
      <c r="B274" s="9"/>
      <c r="C274" s="10"/>
      <c r="D274" s="130" t="str">
        <f t="shared" ca="1" si="27"/>
        <v/>
      </c>
      <c r="E274" s="13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132" t="str">
        <f t="shared" ca="1" si="32"/>
        <v/>
      </c>
      <c r="G274" s="132" t="str">
        <f t="shared" ca="1" si="28"/>
        <v/>
      </c>
      <c r="H274" s="133" t="str">
        <f t="shared" ca="1" si="29"/>
        <v/>
      </c>
      <c r="I274" s="134" t="str">
        <f t="shared" ca="1" si="30"/>
        <v/>
      </c>
      <c r="J274" s="133" t="str">
        <f t="shared" ca="1" si="31"/>
        <v/>
      </c>
      <c r="K274" s="135" t="str">
        <f t="shared" ca="1" si="33"/>
        <v/>
      </c>
      <c r="L274" s="10"/>
      <c r="M274" s="9"/>
      <c r="N274" s="9"/>
      <c r="O274" s="9"/>
    </row>
    <row r="275" spans="2:15" x14ac:dyDescent="0.3">
      <c r="B275" s="9"/>
      <c r="C275" s="10"/>
      <c r="D275" s="130" t="str">
        <f t="shared" ca="1" si="27"/>
        <v/>
      </c>
      <c r="E275" s="13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132" t="str">
        <f t="shared" ca="1" si="32"/>
        <v/>
      </c>
      <c r="G275" s="132" t="str">
        <f t="shared" ca="1" si="28"/>
        <v/>
      </c>
      <c r="H275" s="133" t="str">
        <f t="shared" ca="1" si="29"/>
        <v/>
      </c>
      <c r="I275" s="134" t="str">
        <f t="shared" ca="1" si="30"/>
        <v/>
      </c>
      <c r="J275" s="133" t="str">
        <f t="shared" ca="1" si="31"/>
        <v/>
      </c>
      <c r="K275" s="135" t="str">
        <f t="shared" ca="1" si="33"/>
        <v/>
      </c>
      <c r="L275" s="10"/>
      <c r="M275" s="9"/>
      <c r="N275" s="9"/>
      <c r="O275" s="9"/>
    </row>
    <row r="276" spans="2:15" x14ac:dyDescent="0.3">
      <c r="B276" s="9"/>
      <c r="C276" s="10"/>
      <c r="D276" s="130" t="str">
        <f t="shared" ref="D276:D339" ca="1" si="34">IF(K275="","",IF($H$5,IF(OR(D275&gt;=$H$8,ROUND(K275,2)&lt;=0),"",D275+1),IF(OR(D275&gt;=$H$8,K275&lt;=0),"",D275+1)))</f>
        <v/>
      </c>
      <c r="E276" s="13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132" t="str">
        <f t="shared" ca="1" si="32"/>
        <v/>
      </c>
      <c r="G276" s="132" t="str">
        <f t="shared" ref="G276:G339" ca="1" si="35">IF($P$17=0,"",IF(D276&lt;&gt;"",IF(AND(D276=1,$H$4=1),0,IF($H$5,ROUND($K$5*K275,0),$K$5*K275)),""))</f>
        <v/>
      </c>
      <c r="H276" s="133" t="str">
        <f t="shared" ref="H276:H339" ca="1" si="36">IF($P$17=1,IF(D276="","",IF(I276&lt;&gt;"",F276-G276+I276,F276-G276)),"")</f>
        <v/>
      </c>
      <c r="I276" s="134" t="str">
        <f t="shared" ref="I276:I339" ca="1" si="37">IF($P$17=1,IF(J276&gt;=F276,IF(D276&lt;$K$12,IF(AND(D276&lt;&gt;"",F276+($J$19-F276)&lt;K275),(J276-F276),IF(AND(D276&lt;&gt;"",J276=F276),0,IF(D276&lt;&gt;"",0,""))),""),0),"")</f>
        <v/>
      </c>
      <c r="J276" s="133" t="str">
        <f t="shared" ref="J276:J339" ca="1" si="38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135" t="str">
        <f t="shared" ca="1" si="33"/>
        <v/>
      </c>
      <c r="L276" s="10"/>
      <c r="M276" s="9"/>
      <c r="N276" s="9"/>
      <c r="O276" s="9"/>
    </row>
    <row r="277" spans="2:15" x14ac:dyDescent="0.3">
      <c r="B277" s="9"/>
      <c r="C277" s="10"/>
      <c r="D277" s="130" t="str">
        <f t="shared" ca="1" si="34"/>
        <v/>
      </c>
      <c r="E277" s="13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132" t="str">
        <f t="shared" ref="F277:F340" ca="1" si="39">IF($P$17=1,IF(D277="","",IF($H$5,IF(OR(D277=$H$8,$K$12&gt;ROUND((1+$K$5)*K276,0),ROUND((1+$K$5)*K276,0),$K$12),IF(OR(D277=$H$8,$K$12&gt;(1+$K$5)*K276),ROUND((1+$K$5)*K276,0),$K$12)),0)),"")</f>
        <v/>
      </c>
      <c r="G277" s="132" t="str">
        <f t="shared" ca="1" si="35"/>
        <v/>
      </c>
      <c r="H277" s="133" t="str">
        <f t="shared" ca="1" si="36"/>
        <v/>
      </c>
      <c r="I277" s="134" t="str">
        <f t="shared" ca="1" si="37"/>
        <v/>
      </c>
      <c r="J277" s="133" t="str">
        <f t="shared" ca="1" si="38"/>
        <v/>
      </c>
      <c r="K277" s="135" t="str">
        <f t="shared" ref="K277:K340" ca="1" si="40">IF($P$17=1,IF(J277&lt;&gt;0,IF(D277&lt;&gt;"",K276-(J277-G277),""),K276),"")</f>
        <v/>
      </c>
      <c r="L277" s="10"/>
      <c r="M277" s="9"/>
      <c r="N277" s="9"/>
      <c r="O277" s="9"/>
    </row>
    <row r="278" spans="2:15" x14ac:dyDescent="0.3">
      <c r="B278" s="9"/>
      <c r="C278" s="10"/>
      <c r="D278" s="130" t="str">
        <f t="shared" ca="1" si="34"/>
        <v/>
      </c>
      <c r="E278" s="13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132" t="str">
        <f t="shared" ca="1" si="39"/>
        <v/>
      </c>
      <c r="G278" s="132" t="str">
        <f t="shared" ca="1" si="35"/>
        <v/>
      </c>
      <c r="H278" s="133" t="str">
        <f t="shared" ca="1" si="36"/>
        <v/>
      </c>
      <c r="I278" s="134" t="str">
        <f t="shared" ca="1" si="37"/>
        <v/>
      </c>
      <c r="J278" s="133" t="str">
        <f t="shared" ca="1" si="38"/>
        <v/>
      </c>
      <c r="K278" s="135" t="str">
        <f t="shared" ca="1" si="40"/>
        <v/>
      </c>
      <c r="L278" s="10"/>
      <c r="M278" s="9"/>
      <c r="N278" s="9"/>
      <c r="O278" s="9"/>
    </row>
    <row r="279" spans="2:15" x14ac:dyDescent="0.3">
      <c r="B279" s="9"/>
      <c r="C279" s="10"/>
      <c r="D279" s="130" t="str">
        <f t="shared" ca="1" si="34"/>
        <v/>
      </c>
      <c r="E279" s="13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132" t="str">
        <f t="shared" ca="1" si="39"/>
        <v/>
      </c>
      <c r="G279" s="132" t="str">
        <f t="shared" ca="1" si="35"/>
        <v/>
      </c>
      <c r="H279" s="133" t="str">
        <f t="shared" ca="1" si="36"/>
        <v/>
      </c>
      <c r="I279" s="134" t="str">
        <f t="shared" ca="1" si="37"/>
        <v/>
      </c>
      <c r="J279" s="133" t="str">
        <f t="shared" ca="1" si="38"/>
        <v/>
      </c>
      <c r="K279" s="135" t="str">
        <f t="shared" ca="1" si="40"/>
        <v/>
      </c>
      <c r="L279" s="10"/>
      <c r="M279" s="9"/>
      <c r="N279" s="9"/>
      <c r="O279" s="9"/>
    </row>
    <row r="280" spans="2:15" x14ac:dyDescent="0.3">
      <c r="B280" s="9"/>
      <c r="C280" s="10"/>
      <c r="D280" s="130" t="str">
        <f t="shared" ca="1" si="34"/>
        <v/>
      </c>
      <c r="E280" s="13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132" t="str">
        <f t="shared" ca="1" si="39"/>
        <v/>
      </c>
      <c r="G280" s="132" t="str">
        <f t="shared" ca="1" si="35"/>
        <v/>
      </c>
      <c r="H280" s="133" t="str">
        <f t="shared" ca="1" si="36"/>
        <v/>
      </c>
      <c r="I280" s="134" t="str">
        <f t="shared" ca="1" si="37"/>
        <v/>
      </c>
      <c r="J280" s="133" t="str">
        <f t="shared" ca="1" si="38"/>
        <v/>
      </c>
      <c r="K280" s="135" t="str">
        <f t="shared" ca="1" si="40"/>
        <v/>
      </c>
      <c r="L280" s="10"/>
      <c r="M280" s="9"/>
      <c r="N280" s="9"/>
      <c r="O280" s="9"/>
    </row>
    <row r="281" spans="2:15" x14ac:dyDescent="0.3">
      <c r="B281" s="9"/>
      <c r="C281" s="10"/>
      <c r="D281" s="130" t="str">
        <f t="shared" ca="1" si="34"/>
        <v/>
      </c>
      <c r="E281" s="13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132" t="str">
        <f t="shared" ca="1" si="39"/>
        <v/>
      </c>
      <c r="G281" s="132" t="str">
        <f t="shared" ca="1" si="35"/>
        <v/>
      </c>
      <c r="H281" s="133" t="str">
        <f t="shared" ca="1" si="36"/>
        <v/>
      </c>
      <c r="I281" s="134" t="str">
        <f t="shared" ca="1" si="37"/>
        <v/>
      </c>
      <c r="J281" s="133" t="str">
        <f t="shared" ca="1" si="38"/>
        <v/>
      </c>
      <c r="K281" s="135" t="str">
        <f t="shared" ca="1" si="40"/>
        <v/>
      </c>
      <c r="L281" s="10"/>
      <c r="M281" s="9"/>
      <c r="N281" s="9"/>
      <c r="O281" s="9"/>
    </row>
    <row r="282" spans="2:15" x14ac:dyDescent="0.3">
      <c r="B282" s="9"/>
      <c r="C282" s="10"/>
      <c r="D282" s="130" t="str">
        <f t="shared" ca="1" si="34"/>
        <v/>
      </c>
      <c r="E282" s="13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132" t="str">
        <f t="shared" ca="1" si="39"/>
        <v/>
      </c>
      <c r="G282" s="132" t="str">
        <f t="shared" ca="1" si="35"/>
        <v/>
      </c>
      <c r="H282" s="133" t="str">
        <f t="shared" ca="1" si="36"/>
        <v/>
      </c>
      <c r="I282" s="134" t="str">
        <f t="shared" ca="1" si="37"/>
        <v/>
      </c>
      <c r="J282" s="133" t="str">
        <f t="shared" ca="1" si="38"/>
        <v/>
      </c>
      <c r="K282" s="135" t="str">
        <f t="shared" ca="1" si="40"/>
        <v/>
      </c>
      <c r="L282" s="10"/>
      <c r="M282" s="9"/>
      <c r="N282" s="9"/>
      <c r="O282" s="9"/>
    </row>
    <row r="283" spans="2:15" x14ac:dyDescent="0.3">
      <c r="B283" s="9"/>
      <c r="C283" s="10"/>
      <c r="D283" s="130" t="str">
        <f t="shared" ca="1" si="34"/>
        <v/>
      </c>
      <c r="E283" s="13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132" t="str">
        <f t="shared" ca="1" si="39"/>
        <v/>
      </c>
      <c r="G283" s="132" t="str">
        <f t="shared" ca="1" si="35"/>
        <v/>
      </c>
      <c r="H283" s="133" t="str">
        <f t="shared" ca="1" si="36"/>
        <v/>
      </c>
      <c r="I283" s="134" t="str">
        <f t="shared" ca="1" si="37"/>
        <v/>
      </c>
      <c r="J283" s="133" t="str">
        <f t="shared" ca="1" si="38"/>
        <v/>
      </c>
      <c r="K283" s="135" t="str">
        <f t="shared" ca="1" si="40"/>
        <v/>
      </c>
      <c r="L283" s="10"/>
      <c r="M283" s="9"/>
      <c r="N283" s="9"/>
      <c r="O283" s="9"/>
    </row>
    <row r="284" spans="2:15" x14ac:dyDescent="0.3">
      <c r="B284" s="9"/>
      <c r="C284" s="10"/>
      <c r="D284" s="130" t="str">
        <f t="shared" ca="1" si="34"/>
        <v/>
      </c>
      <c r="E284" s="13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132" t="str">
        <f t="shared" ca="1" si="39"/>
        <v/>
      </c>
      <c r="G284" s="132" t="str">
        <f t="shared" ca="1" si="35"/>
        <v/>
      </c>
      <c r="H284" s="133" t="str">
        <f t="shared" ca="1" si="36"/>
        <v/>
      </c>
      <c r="I284" s="134" t="str">
        <f t="shared" ca="1" si="37"/>
        <v/>
      </c>
      <c r="J284" s="133" t="str">
        <f t="shared" ca="1" si="38"/>
        <v/>
      </c>
      <c r="K284" s="135" t="str">
        <f t="shared" ca="1" si="40"/>
        <v/>
      </c>
      <c r="L284" s="10"/>
      <c r="M284" s="9"/>
      <c r="N284" s="9"/>
      <c r="O284" s="9"/>
    </row>
    <row r="285" spans="2:15" x14ac:dyDescent="0.3">
      <c r="B285" s="9"/>
      <c r="C285" s="10"/>
      <c r="D285" s="130" t="str">
        <f t="shared" ca="1" si="34"/>
        <v/>
      </c>
      <c r="E285" s="13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132" t="str">
        <f t="shared" ca="1" si="39"/>
        <v/>
      </c>
      <c r="G285" s="132" t="str">
        <f t="shared" ca="1" si="35"/>
        <v/>
      </c>
      <c r="H285" s="133" t="str">
        <f t="shared" ca="1" si="36"/>
        <v/>
      </c>
      <c r="I285" s="134" t="str">
        <f t="shared" ca="1" si="37"/>
        <v/>
      </c>
      <c r="J285" s="133" t="str">
        <f t="shared" ca="1" si="38"/>
        <v/>
      </c>
      <c r="K285" s="135" t="str">
        <f t="shared" ca="1" si="40"/>
        <v/>
      </c>
      <c r="L285" s="10"/>
      <c r="M285" s="9"/>
      <c r="N285" s="9"/>
      <c r="O285" s="9"/>
    </row>
    <row r="286" spans="2:15" x14ac:dyDescent="0.3">
      <c r="B286" s="9"/>
      <c r="C286" s="10"/>
      <c r="D286" s="130" t="str">
        <f t="shared" ca="1" si="34"/>
        <v/>
      </c>
      <c r="E286" s="13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132" t="str">
        <f t="shared" ca="1" si="39"/>
        <v/>
      </c>
      <c r="G286" s="132" t="str">
        <f t="shared" ca="1" si="35"/>
        <v/>
      </c>
      <c r="H286" s="133" t="str">
        <f t="shared" ca="1" si="36"/>
        <v/>
      </c>
      <c r="I286" s="134" t="str">
        <f t="shared" ca="1" si="37"/>
        <v/>
      </c>
      <c r="J286" s="133" t="str">
        <f t="shared" ca="1" si="38"/>
        <v/>
      </c>
      <c r="K286" s="135" t="str">
        <f t="shared" ca="1" si="40"/>
        <v/>
      </c>
      <c r="L286" s="10"/>
      <c r="M286" s="9"/>
      <c r="N286" s="9"/>
      <c r="O286" s="9"/>
    </row>
    <row r="287" spans="2:15" x14ac:dyDescent="0.3">
      <c r="B287" s="9"/>
      <c r="C287" s="10"/>
      <c r="D287" s="130" t="str">
        <f t="shared" ca="1" si="34"/>
        <v/>
      </c>
      <c r="E287" s="13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132" t="str">
        <f t="shared" ca="1" si="39"/>
        <v/>
      </c>
      <c r="G287" s="132" t="str">
        <f t="shared" ca="1" si="35"/>
        <v/>
      </c>
      <c r="H287" s="133" t="str">
        <f t="shared" ca="1" si="36"/>
        <v/>
      </c>
      <c r="I287" s="134" t="str">
        <f t="shared" ca="1" si="37"/>
        <v/>
      </c>
      <c r="J287" s="133" t="str">
        <f t="shared" ca="1" si="38"/>
        <v/>
      </c>
      <c r="K287" s="135" t="str">
        <f t="shared" ca="1" si="40"/>
        <v/>
      </c>
      <c r="L287" s="10"/>
      <c r="M287" s="9"/>
      <c r="N287" s="9"/>
      <c r="O287" s="9"/>
    </row>
    <row r="288" spans="2:15" x14ac:dyDescent="0.3">
      <c r="B288" s="9"/>
      <c r="C288" s="10"/>
      <c r="D288" s="130" t="str">
        <f t="shared" ca="1" si="34"/>
        <v/>
      </c>
      <c r="E288" s="13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132" t="str">
        <f t="shared" ca="1" si="39"/>
        <v/>
      </c>
      <c r="G288" s="132" t="str">
        <f t="shared" ca="1" si="35"/>
        <v/>
      </c>
      <c r="H288" s="133" t="str">
        <f t="shared" ca="1" si="36"/>
        <v/>
      </c>
      <c r="I288" s="134" t="str">
        <f t="shared" ca="1" si="37"/>
        <v/>
      </c>
      <c r="J288" s="133" t="str">
        <f t="shared" ca="1" si="38"/>
        <v/>
      </c>
      <c r="K288" s="135" t="str">
        <f t="shared" ca="1" si="40"/>
        <v/>
      </c>
      <c r="L288" s="10"/>
      <c r="M288" s="9"/>
      <c r="N288" s="9"/>
      <c r="O288" s="9"/>
    </row>
    <row r="289" spans="2:15" x14ac:dyDescent="0.3">
      <c r="B289" s="9"/>
      <c r="C289" s="10"/>
      <c r="D289" s="130" t="str">
        <f t="shared" ca="1" si="34"/>
        <v/>
      </c>
      <c r="E289" s="13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132" t="str">
        <f t="shared" ca="1" si="39"/>
        <v/>
      </c>
      <c r="G289" s="132" t="str">
        <f t="shared" ca="1" si="35"/>
        <v/>
      </c>
      <c r="H289" s="133" t="str">
        <f t="shared" ca="1" si="36"/>
        <v/>
      </c>
      <c r="I289" s="134" t="str">
        <f t="shared" ca="1" si="37"/>
        <v/>
      </c>
      <c r="J289" s="133" t="str">
        <f t="shared" ca="1" si="38"/>
        <v/>
      </c>
      <c r="K289" s="135" t="str">
        <f t="shared" ca="1" si="40"/>
        <v/>
      </c>
      <c r="L289" s="10"/>
      <c r="M289" s="9"/>
      <c r="N289" s="9"/>
      <c r="O289" s="9"/>
    </row>
    <row r="290" spans="2:15" x14ac:dyDescent="0.3">
      <c r="B290" s="9"/>
      <c r="C290" s="10"/>
      <c r="D290" s="130" t="str">
        <f t="shared" ca="1" si="34"/>
        <v/>
      </c>
      <c r="E290" s="13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132" t="str">
        <f t="shared" ca="1" si="39"/>
        <v/>
      </c>
      <c r="G290" s="132" t="str">
        <f t="shared" ca="1" si="35"/>
        <v/>
      </c>
      <c r="H290" s="133" t="str">
        <f t="shared" ca="1" si="36"/>
        <v/>
      </c>
      <c r="I290" s="134" t="str">
        <f t="shared" ca="1" si="37"/>
        <v/>
      </c>
      <c r="J290" s="133" t="str">
        <f t="shared" ca="1" si="38"/>
        <v/>
      </c>
      <c r="K290" s="135" t="str">
        <f t="shared" ca="1" si="40"/>
        <v/>
      </c>
      <c r="L290" s="10"/>
      <c r="M290" s="9"/>
      <c r="N290" s="9"/>
      <c r="O290" s="9"/>
    </row>
    <row r="291" spans="2:15" x14ac:dyDescent="0.3">
      <c r="B291" s="9"/>
      <c r="C291" s="10"/>
      <c r="D291" s="130" t="str">
        <f t="shared" ca="1" si="34"/>
        <v/>
      </c>
      <c r="E291" s="13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132" t="str">
        <f t="shared" ca="1" si="39"/>
        <v/>
      </c>
      <c r="G291" s="132" t="str">
        <f t="shared" ca="1" si="35"/>
        <v/>
      </c>
      <c r="H291" s="133" t="str">
        <f t="shared" ca="1" si="36"/>
        <v/>
      </c>
      <c r="I291" s="134" t="str">
        <f t="shared" ca="1" si="37"/>
        <v/>
      </c>
      <c r="J291" s="133" t="str">
        <f t="shared" ca="1" si="38"/>
        <v/>
      </c>
      <c r="K291" s="135" t="str">
        <f t="shared" ca="1" si="40"/>
        <v/>
      </c>
      <c r="L291" s="10"/>
      <c r="M291" s="9"/>
      <c r="N291" s="9"/>
      <c r="O291" s="9"/>
    </row>
    <row r="292" spans="2:15" x14ac:dyDescent="0.3">
      <c r="B292" s="9"/>
      <c r="C292" s="10"/>
      <c r="D292" s="130" t="str">
        <f t="shared" ca="1" si="34"/>
        <v/>
      </c>
      <c r="E292" s="13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132" t="str">
        <f t="shared" ca="1" si="39"/>
        <v/>
      </c>
      <c r="G292" s="132" t="str">
        <f t="shared" ca="1" si="35"/>
        <v/>
      </c>
      <c r="H292" s="133" t="str">
        <f t="shared" ca="1" si="36"/>
        <v/>
      </c>
      <c r="I292" s="134" t="str">
        <f t="shared" ca="1" si="37"/>
        <v/>
      </c>
      <c r="J292" s="133" t="str">
        <f t="shared" ca="1" si="38"/>
        <v/>
      </c>
      <c r="K292" s="135" t="str">
        <f t="shared" ca="1" si="40"/>
        <v/>
      </c>
      <c r="L292" s="10"/>
      <c r="M292" s="9"/>
      <c r="N292" s="9"/>
      <c r="O292" s="9"/>
    </row>
    <row r="293" spans="2:15" x14ac:dyDescent="0.3">
      <c r="B293" s="9"/>
      <c r="C293" s="10"/>
      <c r="D293" s="130" t="str">
        <f t="shared" ca="1" si="34"/>
        <v/>
      </c>
      <c r="E293" s="13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132" t="str">
        <f t="shared" ca="1" si="39"/>
        <v/>
      </c>
      <c r="G293" s="132" t="str">
        <f t="shared" ca="1" si="35"/>
        <v/>
      </c>
      <c r="H293" s="133" t="str">
        <f t="shared" ca="1" si="36"/>
        <v/>
      </c>
      <c r="I293" s="134" t="str">
        <f t="shared" ca="1" si="37"/>
        <v/>
      </c>
      <c r="J293" s="133" t="str">
        <f t="shared" ca="1" si="38"/>
        <v/>
      </c>
      <c r="K293" s="135" t="str">
        <f t="shared" ca="1" si="40"/>
        <v/>
      </c>
      <c r="L293" s="10"/>
      <c r="M293" s="9"/>
      <c r="N293" s="9"/>
      <c r="O293" s="9"/>
    </row>
    <row r="294" spans="2:15" x14ac:dyDescent="0.3">
      <c r="B294" s="9"/>
      <c r="C294" s="10"/>
      <c r="D294" s="130" t="str">
        <f t="shared" ca="1" si="34"/>
        <v/>
      </c>
      <c r="E294" s="13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132" t="str">
        <f t="shared" ca="1" si="39"/>
        <v/>
      </c>
      <c r="G294" s="132" t="str">
        <f t="shared" ca="1" si="35"/>
        <v/>
      </c>
      <c r="H294" s="133" t="str">
        <f t="shared" ca="1" si="36"/>
        <v/>
      </c>
      <c r="I294" s="134" t="str">
        <f t="shared" ca="1" si="37"/>
        <v/>
      </c>
      <c r="J294" s="133" t="str">
        <f t="shared" ca="1" si="38"/>
        <v/>
      </c>
      <c r="K294" s="135" t="str">
        <f t="shared" ca="1" si="40"/>
        <v/>
      </c>
      <c r="L294" s="10"/>
      <c r="M294" s="9"/>
      <c r="N294" s="9"/>
      <c r="O294" s="9"/>
    </row>
    <row r="295" spans="2:15" x14ac:dyDescent="0.3">
      <c r="B295" s="9"/>
      <c r="C295" s="10"/>
      <c r="D295" s="130" t="str">
        <f t="shared" ca="1" si="34"/>
        <v/>
      </c>
      <c r="E295" s="13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132" t="str">
        <f t="shared" ca="1" si="39"/>
        <v/>
      </c>
      <c r="G295" s="132" t="str">
        <f t="shared" ca="1" si="35"/>
        <v/>
      </c>
      <c r="H295" s="133" t="str">
        <f t="shared" ca="1" si="36"/>
        <v/>
      </c>
      <c r="I295" s="134" t="str">
        <f t="shared" ca="1" si="37"/>
        <v/>
      </c>
      <c r="J295" s="133" t="str">
        <f t="shared" ca="1" si="38"/>
        <v/>
      </c>
      <c r="K295" s="135" t="str">
        <f t="shared" ca="1" si="40"/>
        <v/>
      </c>
      <c r="L295" s="10"/>
      <c r="M295" s="9"/>
      <c r="N295" s="9"/>
      <c r="O295" s="9"/>
    </row>
    <row r="296" spans="2:15" x14ac:dyDescent="0.3">
      <c r="B296" s="9"/>
      <c r="C296" s="10"/>
      <c r="D296" s="130" t="str">
        <f t="shared" ca="1" si="34"/>
        <v/>
      </c>
      <c r="E296" s="13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132" t="str">
        <f t="shared" ca="1" si="39"/>
        <v/>
      </c>
      <c r="G296" s="132" t="str">
        <f t="shared" ca="1" si="35"/>
        <v/>
      </c>
      <c r="H296" s="133" t="str">
        <f t="shared" ca="1" si="36"/>
        <v/>
      </c>
      <c r="I296" s="134" t="str">
        <f t="shared" ca="1" si="37"/>
        <v/>
      </c>
      <c r="J296" s="133" t="str">
        <f t="shared" ca="1" si="38"/>
        <v/>
      </c>
      <c r="K296" s="135" t="str">
        <f t="shared" ca="1" si="40"/>
        <v/>
      </c>
      <c r="L296" s="10"/>
      <c r="M296" s="9"/>
      <c r="N296" s="9"/>
      <c r="O296" s="9"/>
    </row>
    <row r="297" spans="2:15" x14ac:dyDescent="0.3">
      <c r="B297" s="9"/>
      <c r="C297" s="10"/>
      <c r="D297" s="130" t="str">
        <f t="shared" ca="1" si="34"/>
        <v/>
      </c>
      <c r="E297" s="13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132" t="str">
        <f t="shared" ca="1" si="39"/>
        <v/>
      </c>
      <c r="G297" s="132" t="str">
        <f t="shared" ca="1" si="35"/>
        <v/>
      </c>
      <c r="H297" s="133" t="str">
        <f t="shared" ca="1" si="36"/>
        <v/>
      </c>
      <c r="I297" s="134" t="str">
        <f t="shared" ca="1" si="37"/>
        <v/>
      </c>
      <c r="J297" s="133" t="str">
        <f t="shared" ca="1" si="38"/>
        <v/>
      </c>
      <c r="K297" s="135" t="str">
        <f t="shared" ca="1" si="40"/>
        <v/>
      </c>
      <c r="L297" s="10"/>
      <c r="M297" s="9"/>
      <c r="N297" s="9"/>
      <c r="O297" s="9"/>
    </row>
    <row r="298" spans="2:15" x14ac:dyDescent="0.3">
      <c r="B298" s="9"/>
      <c r="C298" s="10"/>
      <c r="D298" s="130" t="str">
        <f t="shared" ca="1" si="34"/>
        <v/>
      </c>
      <c r="E298" s="13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132" t="str">
        <f t="shared" ca="1" si="39"/>
        <v/>
      </c>
      <c r="G298" s="132" t="str">
        <f t="shared" ca="1" si="35"/>
        <v/>
      </c>
      <c r="H298" s="133" t="str">
        <f t="shared" ca="1" si="36"/>
        <v/>
      </c>
      <c r="I298" s="134" t="str">
        <f t="shared" ca="1" si="37"/>
        <v/>
      </c>
      <c r="J298" s="133" t="str">
        <f t="shared" ca="1" si="38"/>
        <v/>
      </c>
      <c r="K298" s="135" t="str">
        <f t="shared" ca="1" si="40"/>
        <v/>
      </c>
      <c r="L298" s="10"/>
      <c r="M298" s="9"/>
      <c r="N298" s="9"/>
      <c r="O298" s="9"/>
    </row>
    <row r="299" spans="2:15" x14ac:dyDescent="0.3">
      <c r="B299" s="9"/>
      <c r="C299" s="10"/>
      <c r="D299" s="130" t="str">
        <f t="shared" ca="1" si="34"/>
        <v/>
      </c>
      <c r="E299" s="13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132" t="str">
        <f t="shared" ca="1" si="39"/>
        <v/>
      </c>
      <c r="G299" s="132" t="str">
        <f t="shared" ca="1" si="35"/>
        <v/>
      </c>
      <c r="H299" s="133" t="str">
        <f t="shared" ca="1" si="36"/>
        <v/>
      </c>
      <c r="I299" s="134" t="str">
        <f t="shared" ca="1" si="37"/>
        <v/>
      </c>
      <c r="J299" s="133" t="str">
        <f t="shared" ca="1" si="38"/>
        <v/>
      </c>
      <c r="K299" s="135" t="str">
        <f t="shared" ca="1" si="40"/>
        <v/>
      </c>
      <c r="L299" s="10"/>
      <c r="M299" s="9"/>
      <c r="N299" s="9"/>
      <c r="O299" s="9"/>
    </row>
    <row r="300" spans="2:15" x14ac:dyDescent="0.3">
      <c r="B300" s="9"/>
      <c r="C300" s="10"/>
      <c r="D300" s="130" t="str">
        <f t="shared" ca="1" si="34"/>
        <v/>
      </c>
      <c r="E300" s="13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132" t="str">
        <f t="shared" ca="1" si="39"/>
        <v/>
      </c>
      <c r="G300" s="132" t="str">
        <f t="shared" ca="1" si="35"/>
        <v/>
      </c>
      <c r="H300" s="133" t="str">
        <f t="shared" ca="1" si="36"/>
        <v/>
      </c>
      <c r="I300" s="134" t="str">
        <f t="shared" ca="1" si="37"/>
        <v/>
      </c>
      <c r="J300" s="133" t="str">
        <f t="shared" ca="1" si="38"/>
        <v/>
      </c>
      <c r="K300" s="135" t="str">
        <f t="shared" ca="1" si="40"/>
        <v/>
      </c>
      <c r="L300" s="10"/>
      <c r="M300" s="9"/>
      <c r="N300" s="9"/>
      <c r="O300" s="9"/>
    </row>
    <row r="301" spans="2:15" x14ac:dyDescent="0.3">
      <c r="B301" s="9"/>
      <c r="C301" s="10"/>
      <c r="D301" s="130" t="str">
        <f t="shared" ca="1" si="34"/>
        <v/>
      </c>
      <c r="E301" s="13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132" t="str">
        <f t="shared" ca="1" si="39"/>
        <v/>
      </c>
      <c r="G301" s="132" t="str">
        <f t="shared" ca="1" si="35"/>
        <v/>
      </c>
      <c r="H301" s="133" t="str">
        <f t="shared" ca="1" si="36"/>
        <v/>
      </c>
      <c r="I301" s="134" t="str">
        <f t="shared" ca="1" si="37"/>
        <v/>
      </c>
      <c r="J301" s="133" t="str">
        <f t="shared" ca="1" si="38"/>
        <v/>
      </c>
      <c r="K301" s="135" t="str">
        <f t="shared" ca="1" si="40"/>
        <v/>
      </c>
      <c r="L301" s="10"/>
      <c r="M301" s="9"/>
      <c r="N301" s="9"/>
      <c r="O301" s="9"/>
    </row>
    <row r="302" spans="2:15" x14ac:dyDescent="0.3">
      <c r="B302" s="9"/>
      <c r="C302" s="10"/>
      <c r="D302" s="130" t="str">
        <f t="shared" ca="1" si="34"/>
        <v/>
      </c>
      <c r="E302" s="13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132" t="str">
        <f t="shared" ca="1" si="39"/>
        <v/>
      </c>
      <c r="G302" s="132" t="str">
        <f t="shared" ca="1" si="35"/>
        <v/>
      </c>
      <c r="H302" s="133" t="str">
        <f t="shared" ca="1" si="36"/>
        <v/>
      </c>
      <c r="I302" s="134" t="str">
        <f t="shared" ca="1" si="37"/>
        <v/>
      </c>
      <c r="J302" s="133" t="str">
        <f t="shared" ca="1" si="38"/>
        <v/>
      </c>
      <c r="K302" s="135" t="str">
        <f t="shared" ca="1" si="40"/>
        <v/>
      </c>
      <c r="L302" s="10"/>
      <c r="M302" s="9"/>
      <c r="N302" s="9"/>
      <c r="O302" s="9"/>
    </row>
    <row r="303" spans="2:15" x14ac:dyDescent="0.3">
      <c r="B303" s="9"/>
      <c r="C303" s="10"/>
      <c r="D303" s="130" t="str">
        <f t="shared" ca="1" si="34"/>
        <v/>
      </c>
      <c r="E303" s="13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132" t="str">
        <f t="shared" ca="1" si="39"/>
        <v/>
      </c>
      <c r="G303" s="132" t="str">
        <f t="shared" ca="1" si="35"/>
        <v/>
      </c>
      <c r="H303" s="133" t="str">
        <f t="shared" ca="1" si="36"/>
        <v/>
      </c>
      <c r="I303" s="134" t="str">
        <f t="shared" ca="1" si="37"/>
        <v/>
      </c>
      <c r="J303" s="133" t="str">
        <f t="shared" ca="1" si="38"/>
        <v/>
      </c>
      <c r="K303" s="135" t="str">
        <f t="shared" ca="1" si="40"/>
        <v/>
      </c>
      <c r="L303" s="10"/>
      <c r="M303" s="9"/>
      <c r="N303" s="9"/>
      <c r="O303" s="9"/>
    </row>
    <row r="304" spans="2:15" x14ac:dyDescent="0.3">
      <c r="B304" s="9"/>
      <c r="C304" s="10"/>
      <c r="D304" s="130" t="str">
        <f t="shared" ca="1" si="34"/>
        <v/>
      </c>
      <c r="E304" s="13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132" t="str">
        <f t="shared" ca="1" si="39"/>
        <v/>
      </c>
      <c r="G304" s="132" t="str">
        <f t="shared" ca="1" si="35"/>
        <v/>
      </c>
      <c r="H304" s="133" t="str">
        <f t="shared" ca="1" si="36"/>
        <v/>
      </c>
      <c r="I304" s="134" t="str">
        <f t="shared" ca="1" si="37"/>
        <v/>
      </c>
      <c r="J304" s="133" t="str">
        <f t="shared" ca="1" si="38"/>
        <v/>
      </c>
      <c r="K304" s="135" t="str">
        <f t="shared" ca="1" si="40"/>
        <v/>
      </c>
      <c r="L304" s="10"/>
      <c r="M304" s="9"/>
      <c r="N304" s="9"/>
      <c r="O304" s="9"/>
    </row>
    <row r="305" spans="2:15" x14ac:dyDescent="0.3">
      <c r="B305" s="9"/>
      <c r="C305" s="10"/>
      <c r="D305" s="130" t="str">
        <f t="shared" ca="1" si="34"/>
        <v/>
      </c>
      <c r="E305" s="13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132" t="str">
        <f t="shared" ca="1" si="39"/>
        <v/>
      </c>
      <c r="G305" s="132" t="str">
        <f t="shared" ca="1" si="35"/>
        <v/>
      </c>
      <c r="H305" s="133" t="str">
        <f t="shared" ca="1" si="36"/>
        <v/>
      </c>
      <c r="I305" s="134" t="str">
        <f t="shared" ca="1" si="37"/>
        <v/>
      </c>
      <c r="J305" s="133" t="str">
        <f t="shared" ca="1" si="38"/>
        <v/>
      </c>
      <c r="K305" s="135" t="str">
        <f t="shared" ca="1" si="40"/>
        <v/>
      </c>
      <c r="L305" s="10"/>
      <c r="M305" s="9"/>
      <c r="N305" s="9"/>
      <c r="O305" s="9"/>
    </row>
    <row r="306" spans="2:15" x14ac:dyDescent="0.3">
      <c r="B306" s="9"/>
      <c r="C306" s="10"/>
      <c r="D306" s="130" t="str">
        <f t="shared" ca="1" si="34"/>
        <v/>
      </c>
      <c r="E306" s="13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132" t="str">
        <f t="shared" ca="1" si="39"/>
        <v/>
      </c>
      <c r="G306" s="132" t="str">
        <f t="shared" ca="1" si="35"/>
        <v/>
      </c>
      <c r="H306" s="133" t="str">
        <f t="shared" ca="1" si="36"/>
        <v/>
      </c>
      <c r="I306" s="134" t="str">
        <f t="shared" ca="1" si="37"/>
        <v/>
      </c>
      <c r="J306" s="133" t="str">
        <f t="shared" ca="1" si="38"/>
        <v/>
      </c>
      <c r="K306" s="135" t="str">
        <f t="shared" ca="1" si="40"/>
        <v/>
      </c>
      <c r="L306" s="10"/>
      <c r="M306" s="9"/>
      <c r="N306" s="9"/>
      <c r="O306" s="9"/>
    </row>
    <row r="307" spans="2:15" x14ac:dyDescent="0.3">
      <c r="B307" s="9"/>
      <c r="C307" s="10"/>
      <c r="D307" s="130" t="str">
        <f t="shared" ca="1" si="34"/>
        <v/>
      </c>
      <c r="E307" s="13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132" t="str">
        <f t="shared" ca="1" si="39"/>
        <v/>
      </c>
      <c r="G307" s="132" t="str">
        <f t="shared" ca="1" si="35"/>
        <v/>
      </c>
      <c r="H307" s="133" t="str">
        <f t="shared" ca="1" si="36"/>
        <v/>
      </c>
      <c r="I307" s="134" t="str">
        <f t="shared" ca="1" si="37"/>
        <v/>
      </c>
      <c r="J307" s="133" t="str">
        <f t="shared" ca="1" si="38"/>
        <v/>
      </c>
      <c r="K307" s="135" t="str">
        <f t="shared" ca="1" si="40"/>
        <v/>
      </c>
      <c r="L307" s="10"/>
      <c r="M307" s="9"/>
      <c r="N307" s="9"/>
      <c r="O307" s="9"/>
    </row>
    <row r="308" spans="2:15" x14ac:dyDescent="0.3">
      <c r="B308" s="9"/>
      <c r="C308" s="10"/>
      <c r="D308" s="130" t="str">
        <f t="shared" ca="1" si="34"/>
        <v/>
      </c>
      <c r="E308" s="13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132" t="str">
        <f t="shared" ca="1" si="39"/>
        <v/>
      </c>
      <c r="G308" s="132" t="str">
        <f t="shared" ca="1" si="35"/>
        <v/>
      </c>
      <c r="H308" s="133" t="str">
        <f t="shared" ca="1" si="36"/>
        <v/>
      </c>
      <c r="I308" s="134" t="str">
        <f t="shared" ca="1" si="37"/>
        <v/>
      </c>
      <c r="J308" s="133" t="str">
        <f t="shared" ca="1" si="38"/>
        <v/>
      </c>
      <c r="K308" s="135" t="str">
        <f t="shared" ca="1" si="40"/>
        <v/>
      </c>
      <c r="L308" s="10"/>
      <c r="M308" s="9"/>
      <c r="N308" s="9"/>
      <c r="O308" s="9"/>
    </row>
    <row r="309" spans="2:15" x14ac:dyDescent="0.3">
      <c r="B309" s="9"/>
      <c r="C309" s="10"/>
      <c r="D309" s="130" t="str">
        <f t="shared" ca="1" si="34"/>
        <v/>
      </c>
      <c r="E309" s="13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132" t="str">
        <f t="shared" ca="1" si="39"/>
        <v/>
      </c>
      <c r="G309" s="132" t="str">
        <f t="shared" ca="1" si="35"/>
        <v/>
      </c>
      <c r="H309" s="133" t="str">
        <f t="shared" ca="1" si="36"/>
        <v/>
      </c>
      <c r="I309" s="134" t="str">
        <f t="shared" ca="1" si="37"/>
        <v/>
      </c>
      <c r="J309" s="133" t="str">
        <f t="shared" ca="1" si="38"/>
        <v/>
      </c>
      <c r="K309" s="135" t="str">
        <f t="shared" ca="1" si="40"/>
        <v/>
      </c>
      <c r="L309" s="10"/>
      <c r="M309" s="9"/>
      <c r="N309" s="9"/>
      <c r="O309" s="9"/>
    </row>
    <row r="310" spans="2:15" x14ac:dyDescent="0.3">
      <c r="B310" s="9"/>
      <c r="C310" s="10"/>
      <c r="D310" s="130" t="str">
        <f t="shared" ca="1" si="34"/>
        <v/>
      </c>
      <c r="E310" s="13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132" t="str">
        <f t="shared" ca="1" si="39"/>
        <v/>
      </c>
      <c r="G310" s="132" t="str">
        <f t="shared" ca="1" si="35"/>
        <v/>
      </c>
      <c r="H310" s="133" t="str">
        <f t="shared" ca="1" si="36"/>
        <v/>
      </c>
      <c r="I310" s="134" t="str">
        <f t="shared" ca="1" si="37"/>
        <v/>
      </c>
      <c r="J310" s="133" t="str">
        <f t="shared" ca="1" si="38"/>
        <v/>
      </c>
      <c r="K310" s="135" t="str">
        <f t="shared" ca="1" si="40"/>
        <v/>
      </c>
      <c r="L310" s="10"/>
      <c r="M310" s="9"/>
      <c r="N310" s="9"/>
      <c r="O310" s="9"/>
    </row>
    <row r="311" spans="2:15" x14ac:dyDescent="0.3">
      <c r="B311" s="9"/>
      <c r="C311" s="10"/>
      <c r="D311" s="130" t="str">
        <f t="shared" ca="1" si="34"/>
        <v/>
      </c>
      <c r="E311" s="13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132" t="str">
        <f t="shared" ca="1" si="39"/>
        <v/>
      </c>
      <c r="G311" s="132" t="str">
        <f t="shared" ca="1" si="35"/>
        <v/>
      </c>
      <c r="H311" s="133" t="str">
        <f t="shared" ca="1" si="36"/>
        <v/>
      </c>
      <c r="I311" s="134" t="str">
        <f t="shared" ca="1" si="37"/>
        <v/>
      </c>
      <c r="J311" s="133" t="str">
        <f t="shared" ca="1" si="38"/>
        <v/>
      </c>
      <c r="K311" s="135" t="str">
        <f t="shared" ca="1" si="40"/>
        <v/>
      </c>
      <c r="L311" s="10"/>
      <c r="M311" s="9"/>
      <c r="N311" s="9"/>
      <c r="O311" s="9"/>
    </row>
    <row r="312" spans="2:15" x14ac:dyDescent="0.3">
      <c r="B312" s="9"/>
      <c r="C312" s="10"/>
      <c r="D312" s="130" t="str">
        <f t="shared" ca="1" si="34"/>
        <v/>
      </c>
      <c r="E312" s="13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132" t="str">
        <f t="shared" ca="1" si="39"/>
        <v/>
      </c>
      <c r="G312" s="132" t="str">
        <f t="shared" ca="1" si="35"/>
        <v/>
      </c>
      <c r="H312" s="133" t="str">
        <f t="shared" ca="1" si="36"/>
        <v/>
      </c>
      <c r="I312" s="134" t="str">
        <f t="shared" ca="1" si="37"/>
        <v/>
      </c>
      <c r="J312" s="133" t="str">
        <f t="shared" ca="1" si="38"/>
        <v/>
      </c>
      <c r="K312" s="135" t="str">
        <f t="shared" ca="1" si="40"/>
        <v/>
      </c>
      <c r="L312" s="10"/>
      <c r="M312" s="9"/>
      <c r="N312" s="9"/>
      <c r="O312" s="9"/>
    </row>
    <row r="313" spans="2:15" x14ac:dyDescent="0.3">
      <c r="B313" s="9"/>
      <c r="C313" s="10"/>
      <c r="D313" s="130" t="str">
        <f t="shared" ca="1" si="34"/>
        <v/>
      </c>
      <c r="E313" s="13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132" t="str">
        <f t="shared" ca="1" si="39"/>
        <v/>
      </c>
      <c r="G313" s="132" t="str">
        <f t="shared" ca="1" si="35"/>
        <v/>
      </c>
      <c r="H313" s="133" t="str">
        <f t="shared" ca="1" si="36"/>
        <v/>
      </c>
      <c r="I313" s="134" t="str">
        <f t="shared" ca="1" si="37"/>
        <v/>
      </c>
      <c r="J313" s="133" t="str">
        <f t="shared" ca="1" si="38"/>
        <v/>
      </c>
      <c r="K313" s="135" t="str">
        <f t="shared" ca="1" si="40"/>
        <v/>
      </c>
      <c r="L313" s="10"/>
      <c r="M313" s="9"/>
      <c r="N313" s="9"/>
      <c r="O313" s="9"/>
    </row>
    <row r="314" spans="2:15" x14ac:dyDescent="0.3">
      <c r="B314" s="9"/>
      <c r="C314" s="10"/>
      <c r="D314" s="130" t="str">
        <f t="shared" ca="1" si="34"/>
        <v/>
      </c>
      <c r="E314" s="13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132" t="str">
        <f t="shared" ca="1" si="39"/>
        <v/>
      </c>
      <c r="G314" s="132" t="str">
        <f t="shared" ca="1" si="35"/>
        <v/>
      </c>
      <c r="H314" s="133" t="str">
        <f t="shared" ca="1" si="36"/>
        <v/>
      </c>
      <c r="I314" s="134" t="str">
        <f t="shared" ca="1" si="37"/>
        <v/>
      </c>
      <c r="J314" s="133" t="str">
        <f t="shared" ca="1" si="38"/>
        <v/>
      </c>
      <c r="K314" s="135" t="str">
        <f t="shared" ca="1" si="40"/>
        <v/>
      </c>
      <c r="L314" s="10"/>
      <c r="M314" s="9"/>
      <c r="N314" s="9"/>
      <c r="O314" s="9"/>
    </row>
    <row r="315" spans="2:15" x14ac:dyDescent="0.3">
      <c r="B315" s="9"/>
      <c r="C315" s="10"/>
      <c r="D315" s="130" t="str">
        <f t="shared" ca="1" si="34"/>
        <v/>
      </c>
      <c r="E315" s="13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132" t="str">
        <f t="shared" ca="1" si="39"/>
        <v/>
      </c>
      <c r="G315" s="132" t="str">
        <f t="shared" ca="1" si="35"/>
        <v/>
      </c>
      <c r="H315" s="133" t="str">
        <f t="shared" ca="1" si="36"/>
        <v/>
      </c>
      <c r="I315" s="134" t="str">
        <f t="shared" ca="1" si="37"/>
        <v/>
      </c>
      <c r="J315" s="133" t="str">
        <f t="shared" ca="1" si="38"/>
        <v/>
      </c>
      <c r="K315" s="135" t="str">
        <f t="shared" ca="1" si="40"/>
        <v/>
      </c>
      <c r="L315" s="10"/>
      <c r="M315" s="9"/>
      <c r="N315" s="9"/>
      <c r="O315" s="9"/>
    </row>
    <row r="316" spans="2:15" x14ac:dyDescent="0.3">
      <c r="B316" s="9"/>
      <c r="C316" s="10"/>
      <c r="D316" s="130" t="str">
        <f t="shared" ca="1" si="34"/>
        <v/>
      </c>
      <c r="E316" s="13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132" t="str">
        <f t="shared" ca="1" si="39"/>
        <v/>
      </c>
      <c r="G316" s="132" t="str">
        <f t="shared" ca="1" si="35"/>
        <v/>
      </c>
      <c r="H316" s="133" t="str">
        <f t="shared" ca="1" si="36"/>
        <v/>
      </c>
      <c r="I316" s="134" t="str">
        <f t="shared" ca="1" si="37"/>
        <v/>
      </c>
      <c r="J316" s="133" t="str">
        <f t="shared" ca="1" si="38"/>
        <v/>
      </c>
      <c r="K316" s="135" t="str">
        <f t="shared" ca="1" si="40"/>
        <v/>
      </c>
      <c r="L316" s="10"/>
      <c r="M316" s="9"/>
      <c r="N316" s="9"/>
      <c r="O316" s="9"/>
    </row>
    <row r="317" spans="2:15" x14ac:dyDescent="0.3">
      <c r="B317" s="9"/>
      <c r="C317" s="10"/>
      <c r="D317" s="130" t="str">
        <f t="shared" ca="1" si="34"/>
        <v/>
      </c>
      <c r="E317" s="13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132" t="str">
        <f t="shared" ca="1" si="39"/>
        <v/>
      </c>
      <c r="G317" s="132" t="str">
        <f t="shared" ca="1" si="35"/>
        <v/>
      </c>
      <c r="H317" s="133" t="str">
        <f t="shared" ca="1" si="36"/>
        <v/>
      </c>
      <c r="I317" s="134" t="str">
        <f t="shared" ca="1" si="37"/>
        <v/>
      </c>
      <c r="J317" s="133" t="str">
        <f t="shared" ca="1" si="38"/>
        <v/>
      </c>
      <c r="K317" s="135" t="str">
        <f t="shared" ca="1" si="40"/>
        <v/>
      </c>
      <c r="L317" s="10"/>
      <c r="M317" s="9"/>
      <c r="N317" s="9"/>
      <c r="O317" s="9"/>
    </row>
    <row r="318" spans="2:15" x14ac:dyDescent="0.3">
      <c r="B318" s="9"/>
      <c r="C318" s="10"/>
      <c r="D318" s="130" t="str">
        <f t="shared" ca="1" si="34"/>
        <v/>
      </c>
      <c r="E318" s="13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132" t="str">
        <f t="shared" ca="1" si="39"/>
        <v/>
      </c>
      <c r="G318" s="132" t="str">
        <f t="shared" ca="1" si="35"/>
        <v/>
      </c>
      <c r="H318" s="133" t="str">
        <f t="shared" ca="1" si="36"/>
        <v/>
      </c>
      <c r="I318" s="134" t="str">
        <f t="shared" ca="1" si="37"/>
        <v/>
      </c>
      <c r="J318" s="133" t="str">
        <f t="shared" ca="1" si="38"/>
        <v/>
      </c>
      <c r="K318" s="135" t="str">
        <f t="shared" ca="1" si="40"/>
        <v/>
      </c>
      <c r="L318" s="10"/>
      <c r="M318" s="9"/>
      <c r="N318" s="9"/>
      <c r="O318" s="9"/>
    </row>
    <row r="319" spans="2:15" x14ac:dyDescent="0.3">
      <c r="B319" s="9"/>
      <c r="C319" s="10"/>
      <c r="D319" s="130" t="str">
        <f t="shared" ca="1" si="34"/>
        <v/>
      </c>
      <c r="E319" s="13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132" t="str">
        <f t="shared" ca="1" si="39"/>
        <v/>
      </c>
      <c r="G319" s="132" t="str">
        <f t="shared" ca="1" si="35"/>
        <v/>
      </c>
      <c r="H319" s="133" t="str">
        <f t="shared" ca="1" si="36"/>
        <v/>
      </c>
      <c r="I319" s="134" t="str">
        <f t="shared" ca="1" si="37"/>
        <v/>
      </c>
      <c r="J319" s="133" t="str">
        <f t="shared" ca="1" si="38"/>
        <v/>
      </c>
      <c r="K319" s="135" t="str">
        <f t="shared" ca="1" si="40"/>
        <v/>
      </c>
      <c r="L319" s="10"/>
      <c r="M319" s="9"/>
      <c r="N319" s="9"/>
      <c r="O319" s="9"/>
    </row>
    <row r="320" spans="2:15" x14ac:dyDescent="0.3">
      <c r="B320" s="9"/>
      <c r="C320" s="10"/>
      <c r="D320" s="130" t="str">
        <f t="shared" ca="1" si="34"/>
        <v/>
      </c>
      <c r="E320" s="13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132" t="str">
        <f t="shared" ca="1" si="39"/>
        <v/>
      </c>
      <c r="G320" s="132" t="str">
        <f t="shared" ca="1" si="35"/>
        <v/>
      </c>
      <c r="H320" s="133" t="str">
        <f t="shared" ca="1" si="36"/>
        <v/>
      </c>
      <c r="I320" s="134" t="str">
        <f t="shared" ca="1" si="37"/>
        <v/>
      </c>
      <c r="J320" s="133" t="str">
        <f t="shared" ca="1" si="38"/>
        <v/>
      </c>
      <c r="K320" s="135" t="str">
        <f t="shared" ca="1" si="40"/>
        <v/>
      </c>
      <c r="L320" s="10"/>
      <c r="M320" s="9"/>
      <c r="N320" s="9"/>
      <c r="O320" s="9"/>
    </row>
    <row r="321" spans="2:15" x14ac:dyDescent="0.3">
      <c r="B321" s="9"/>
      <c r="C321" s="10"/>
      <c r="D321" s="130" t="str">
        <f t="shared" ca="1" si="34"/>
        <v/>
      </c>
      <c r="E321" s="13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132" t="str">
        <f t="shared" ca="1" si="39"/>
        <v/>
      </c>
      <c r="G321" s="132" t="str">
        <f t="shared" ca="1" si="35"/>
        <v/>
      </c>
      <c r="H321" s="133" t="str">
        <f t="shared" ca="1" si="36"/>
        <v/>
      </c>
      <c r="I321" s="134" t="str">
        <f t="shared" ca="1" si="37"/>
        <v/>
      </c>
      <c r="J321" s="133" t="str">
        <f t="shared" ca="1" si="38"/>
        <v/>
      </c>
      <c r="K321" s="135" t="str">
        <f t="shared" ca="1" si="40"/>
        <v/>
      </c>
      <c r="L321" s="10"/>
      <c r="M321" s="9"/>
      <c r="N321" s="9"/>
      <c r="O321" s="9"/>
    </row>
    <row r="322" spans="2:15" x14ac:dyDescent="0.3">
      <c r="B322" s="9"/>
      <c r="C322" s="10"/>
      <c r="D322" s="130" t="str">
        <f t="shared" ca="1" si="34"/>
        <v/>
      </c>
      <c r="E322" s="13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132" t="str">
        <f t="shared" ca="1" si="39"/>
        <v/>
      </c>
      <c r="G322" s="132" t="str">
        <f t="shared" ca="1" si="35"/>
        <v/>
      </c>
      <c r="H322" s="133" t="str">
        <f t="shared" ca="1" si="36"/>
        <v/>
      </c>
      <c r="I322" s="134" t="str">
        <f t="shared" ca="1" si="37"/>
        <v/>
      </c>
      <c r="J322" s="133" t="str">
        <f t="shared" ca="1" si="38"/>
        <v/>
      </c>
      <c r="K322" s="135" t="str">
        <f t="shared" ca="1" si="40"/>
        <v/>
      </c>
      <c r="L322" s="10"/>
      <c r="M322" s="9"/>
      <c r="N322" s="9"/>
      <c r="O322" s="9"/>
    </row>
    <row r="323" spans="2:15" x14ac:dyDescent="0.3">
      <c r="B323" s="9"/>
      <c r="C323" s="10"/>
      <c r="D323" s="130" t="str">
        <f t="shared" ca="1" si="34"/>
        <v/>
      </c>
      <c r="E323" s="13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132" t="str">
        <f t="shared" ca="1" si="39"/>
        <v/>
      </c>
      <c r="G323" s="132" t="str">
        <f t="shared" ca="1" si="35"/>
        <v/>
      </c>
      <c r="H323" s="133" t="str">
        <f t="shared" ca="1" si="36"/>
        <v/>
      </c>
      <c r="I323" s="134" t="str">
        <f t="shared" ca="1" si="37"/>
        <v/>
      </c>
      <c r="J323" s="133" t="str">
        <f t="shared" ca="1" si="38"/>
        <v/>
      </c>
      <c r="K323" s="135" t="str">
        <f t="shared" ca="1" si="40"/>
        <v/>
      </c>
      <c r="L323" s="10"/>
      <c r="M323" s="9"/>
      <c r="N323" s="9"/>
      <c r="O323" s="9"/>
    </row>
    <row r="324" spans="2:15" x14ac:dyDescent="0.3">
      <c r="B324" s="9"/>
      <c r="C324" s="10"/>
      <c r="D324" s="130" t="str">
        <f t="shared" ca="1" si="34"/>
        <v/>
      </c>
      <c r="E324" s="13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132" t="str">
        <f t="shared" ca="1" si="39"/>
        <v/>
      </c>
      <c r="G324" s="132" t="str">
        <f t="shared" ca="1" si="35"/>
        <v/>
      </c>
      <c r="H324" s="133" t="str">
        <f t="shared" ca="1" si="36"/>
        <v/>
      </c>
      <c r="I324" s="134" t="str">
        <f t="shared" ca="1" si="37"/>
        <v/>
      </c>
      <c r="J324" s="133" t="str">
        <f t="shared" ca="1" si="38"/>
        <v/>
      </c>
      <c r="K324" s="135" t="str">
        <f t="shared" ca="1" si="40"/>
        <v/>
      </c>
      <c r="L324" s="10"/>
      <c r="M324" s="9"/>
      <c r="N324" s="9"/>
      <c r="O324" s="9"/>
    </row>
    <row r="325" spans="2:15" x14ac:dyDescent="0.3">
      <c r="B325" s="9"/>
      <c r="C325" s="10"/>
      <c r="D325" s="130" t="str">
        <f t="shared" ca="1" si="34"/>
        <v/>
      </c>
      <c r="E325" s="13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132" t="str">
        <f t="shared" ca="1" si="39"/>
        <v/>
      </c>
      <c r="G325" s="132" t="str">
        <f t="shared" ca="1" si="35"/>
        <v/>
      </c>
      <c r="H325" s="133" t="str">
        <f t="shared" ca="1" si="36"/>
        <v/>
      </c>
      <c r="I325" s="134" t="str">
        <f t="shared" ca="1" si="37"/>
        <v/>
      </c>
      <c r="J325" s="133" t="str">
        <f t="shared" ca="1" si="38"/>
        <v/>
      </c>
      <c r="K325" s="135" t="str">
        <f t="shared" ca="1" si="40"/>
        <v/>
      </c>
      <c r="L325" s="10"/>
      <c r="M325" s="9"/>
      <c r="N325" s="9"/>
      <c r="O325" s="9"/>
    </row>
    <row r="326" spans="2:15" x14ac:dyDescent="0.3">
      <c r="B326" s="9"/>
      <c r="C326" s="10"/>
      <c r="D326" s="130" t="str">
        <f t="shared" ca="1" si="34"/>
        <v/>
      </c>
      <c r="E326" s="13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132" t="str">
        <f t="shared" ca="1" si="39"/>
        <v/>
      </c>
      <c r="G326" s="132" t="str">
        <f t="shared" ca="1" si="35"/>
        <v/>
      </c>
      <c r="H326" s="133" t="str">
        <f t="shared" ca="1" si="36"/>
        <v/>
      </c>
      <c r="I326" s="134" t="str">
        <f t="shared" ca="1" si="37"/>
        <v/>
      </c>
      <c r="J326" s="133" t="str">
        <f t="shared" ca="1" si="38"/>
        <v/>
      </c>
      <c r="K326" s="135" t="str">
        <f t="shared" ca="1" si="40"/>
        <v/>
      </c>
      <c r="L326" s="10"/>
      <c r="M326" s="9"/>
      <c r="N326" s="9"/>
      <c r="O326" s="9"/>
    </row>
    <row r="327" spans="2:15" x14ac:dyDescent="0.3">
      <c r="B327" s="9"/>
      <c r="C327" s="10"/>
      <c r="D327" s="130" t="str">
        <f t="shared" ca="1" si="34"/>
        <v/>
      </c>
      <c r="E327" s="13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132" t="str">
        <f t="shared" ca="1" si="39"/>
        <v/>
      </c>
      <c r="G327" s="132" t="str">
        <f t="shared" ca="1" si="35"/>
        <v/>
      </c>
      <c r="H327" s="133" t="str">
        <f t="shared" ca="1" si="36"/>
        <v/>
      </c>
      <c r="I327" s="134" t="str">
        <f t="shared" ca="1" si="37"/>
        <v/>
      </c>
      <c r="J327" s="133" t="str">
        <f t="shared" ca="1" si="38"/>
        <v/>
      </c>
      <c r="K327" s="135" t="str">
        <f t="shared" ca="1" si="40"/>
        <v/>
      </c>
      <c r="L327" s="10"/>
      <c r="M327" s="9"/>
      <c r="N327" s="9"/>
      <c r="O327" s="9"/>
    </row>
    <row r="328" spans="2:15" x14ac:dyDescent="0.3">
      <c r="B328" s="9"/>
      <c r="C328" s="10"/>
      <c r="D328" s="130" t="str">
        <f t="shared" ca="1" si="34"/>
        <v/>
      </c>
      <c r="E328" s="13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132" t="str">
        <f t="shared" ca="1" si="39"/>
        <v/>
      </c>
      <c r="G328" s="132" t="str">
        <f t="shared" ca="1" si="35"/>
        <v/>
      </c>
      <c r="H328" s="133" t="str">
        <f t="shared" ca="1" si="36"/>
        <v/>
      </c>
      <c r="I328" s="134" t="str">
        <f t="shared" ca="1" si="37"/>
        <v/>
      </c>
      <c r="J328" s="133" t="str">
        <f t="shared" ca="1" si="38"/>
        <v/>
      </c>
      <c r="K328" s="135" t="str">
        <f t="shared" ca="1" si="40"/>
        <v/>
      </c>
      <c r="L328" s="10"/>
      <c r="M328" s="9"/>
      <c r="N328" s="9"/>
      <c r="O328" s="9"/>
    </row>
    <row r="329" spans="2:15" x14ac:dyDescent="0.3">
      <c r="B329" s="9"/>
      <c r="C329" s="10"/>
      <c r="D329" s="130" t="str">
        <f t="shared" ca="1" si="34"/>
        <v/>
      </c>
      <c r="E329" s="13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132" t="str">
        <f t="shared" ca="1" si="39"/>
        <v/>
      </c>
      <c r="G329" s="132" t="str">
        <f t="shared" ca="1" si="35"/>
        <v/>
      </c>
      <c r="H329" s="133" t="str">
        <f t="shared" ca="1" si="36"/>
        <v/>
      </c>
      <c r="I329" s="134" t="str">
        <f t="shared" ca="1" si="37"/>
        <v/>
      </c>
      <c r="J329" s="133" t="str">
        <f t="shared" ca="1" si="38"/>
        <v/>
      </c>
      <c r="K329" s="135" t="str">
        <f t="shared" ca="1" si="40"/>
        <v/>
      </c>
      <c r="L329" s="10"/>
      <c r="M329" s="9"/>
      <c r="N329" s="9"/>
      <c r="O329" s="9"/>
    </row>
    <row r="330" spans="2:15" x14ac:dyDescent="0.3">
      <c r="B330" s="9"/>
      <c r="C330" s="10"/>
      <c r="D330" s="130" t="str">
        <f t="shared" ca="1" si="34"/>
        <v/>
      </c>
      <c r="E330" s="13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132" t="str">
        <f t="shared" ca="1" si="39"/>
        <v/>
      </c>
      <c r="G330" s="132" t="str">
        <f t="shared" ca="1" si="35"/>
        <v/>
      </c>
      <c r="H330" s="133" t="str">
        <f t="shared" ca="1" si="36"/>
        <v/>
      </c>
      <c r="I330" s="134" t="str">
        <f t="shared" ca="1" si="37"/>
        <v/>
      </c>
      <c r="J330" s="133" t="str">
        <f t="shared" ca="1" si="38"/>
        <v/>
      </c>
      <c r="K330" s="135" t="str">
        <f t="shared" ca="1" si="40"/>
        <v/>
      </c>
      <c r="L330" s="10"/>
      <c r="M330" s="9"/>
      <c r="N330" s="9"/>
      <c r="O330" s="9"/>
    </row>
    <row r="331" spans="2:15" x14ac:dyDescent="0.3">
      <c r="B331" s="9"/>
      <c r="C331" s="10"/>
      <c r="D331" s="130" t="str">
        <f t="shared" ca="1" si="34"/>
        <v/>
      </c>
      <c r="E331" s="13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132" t="str">
        <f t="shared" ca="1" si="39"/>
        <v/>
      </c>
      <c r="G331" s="132" t="str">
        <f t="shared" ca="1" si="35"/>
        <v/>
      </c>
      <c r="H331" s="133" t="str">
        <f t="shared" ca="1" si="36"/>
        <v/>
      </c>
      <c r="I331" s="134" t="str">
        <f t="shared" ca="1" si="37"/>
        <v/>
      </c>
      <c r="J331" s="133" t="str">
        <f t="shared" ca="1" si="38"/>
        <v/>
      </c>
      <c r="K331" s="135" t="str">
        <f t="shared" ca="1" si="40"/>
        <v/>
      </c>
      <c r="L331" s="10"/>
      <c r="M331" s="9"/>
      <c r="N331" s="9"/>
      <c r="O331" s="9"/>
    </row>
    <row r="332" spans="2:15" x14ac:dyDescent="0.3">
      <c r="B332" s="9"/>
      <c r="C332" s="10"/>
      <c r="D332" s="130" t="str">
        <f t="shared" ca="1" si="34"/>
        <v/>
      </c>
      <c r="E332" s="13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132" t="str">
        <f t="shared" ca="1" si="39"/>
        <v/>
      </c>
      <c r="G332" s="132" t="str">
        <f t="shared" ca="1" si="35"/>
        <v/>
      </c>
      <c r="H332" s="133" t="str">
        <f t="shared" ca="1" si="36"/>
        <v/>
      </c>
      <c r="I332" s="134" t="str">
        <f t="shared" ca="1" si="37"/>
        <v/>
      </c>
      <c r="J332" s="133" t="str">
        <f t="shared" ca="1" si="38"/>
        <v/>
      </c>
      <c r="K332" s="135" t="str">
        <f t="shared" ca="1" si="40"/>
        <v/>
      </c>
      <c r="L332" s="10"/>
      <c r="M332" s="9"/>
      <c r="N332" s="9"/>
      <c r="O332" s="9"/>
    </row>
    <row r="333" spans="2:15" x14ac:dyDescent="0.3">
      <c r="B333" s="9"/>
      <c r="C333" s="10"/>
      <c r="D333" s="130" t="str">
        <f t="shared" ca="1" si="34"/>
        <v/>
      </c>
      <c r="E333" s="13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132" t="str">
        <f t="shared" ca="1" si="39"/>
        <v/>
      </c>
      <c r="G333" s="132" t="str">
        <f t="shared" ca="1" si="35"/>
        <v/>
      </c>
      <c r="H333" s="133" t="str">
        <f t="shared" ca="1" si="36"/>
        <v/>
      </c>
      <c r="I333" s="134" t="str">
        <f t="shared" ca="1" si="37"/>
        <v/>
      </c>
      <c r="J333" s="133" t="str">
        <f t="shared" ca="1" si="38"/>
        <v/>
      </c>
      <c r="K333" s="135" t="str">
        <f t="shared" ca="1" si="40"/>
        <v/>
      </c>
      <c r="L333" s="10"/>
      <c r="M333" s="9"/>
      <c r="N333" s="9"/>
      <c r="O333" s="9"/>
    </row>
    <row r="334" spans="2:15" x14ac:dyDescent="0.3">
      <c r="B334" s="9"/>
      <c r="C334" s="10"/>
      <c r="D334" s="130" t="str">
        <f t="shared" ca="1" si="34"/>
        <v/>
      </c>
      <c r="E334" s="13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132" t="str">
        <f t="shared" ca="1" si="39"/>
        <v/>
      </c>
      <c r="G334" s="132" t="str">
        <f t="shared" ca="1" si="35"/>
        <v/>
      </c>
      <c r="H334" s="133" t="str">
        <f t="shared" ca="1" si="36"/>
        <v/>
      </c>
      <c r="I334" s="134" t="str">
        <f t="shared" ca="1" si="37"/>
        <v/>
      </c>
      <c r="J334" s="133" t="str">
        <f t="shared" ca="1" si="38"/>
        <v/>
      </c>
      <c r="K334" s="135" t="str">
        <f t="shared" ca="1" si="40"/>
        <v/>
      </c>
      <c r="L334" s="10"/>
      <c r="M334" s="9"/>
      <c r="N334" s="9"/>
      <c r="O334" s="9"/>
    </row>
    <row r="335" spans="2:15" x14ac:dyDescent="0.3">
      <c r="B335" s="9"/>
      <c r="C335" s="10"/>
      <c r="D335" s="130" t="str">
        <f t="shared" ca="1" si="34"/>
        <v/>
      </c>
      <c r="E335" s="13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132" t="str">
        <f t="shared" ca="1" si="39"/>
        <v/>
      </c>
      <c r="G335" s="132" t="str">
        <f t="shared" ca="1" si="35"/>
        <v/>
      </c>
      <c r="H335" s="133" t="str">
        <f t="shared" ca="1" si="36"/>
        <v/>
      </c>
      <c r="I335" s="134" t="str">
        <f t="shared" ca="1" si="37"/>
        <v/>
      </c>
      <c r="J335" s="133" t="str">
        <f t="shared" ca="1" si="38"/>
        <v/>
      </c>
      <c r="K335" s="135" t="str">
        <f t="shared" ca="1" si="40"/>
        <v/>
      </c>
      <c r="L335" s="10"/>
      <c r="M335" s="9"/>
      <c r="N335" s="9"/>
      <c r="O335" s="9"/>
    </row>
    <row r="336" spans="2:15" x14ac:dyDescent="0.3">
      <c r="B336" s="9"/>
      <c r="C336" s="10"/>
      <c r="D336" s="130" t="str">
        <f t="shared" ca="1" si="34"/>
        <v/>
      </c>
      <c r="E336" s="13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132" t="str">
        <f t="shared" ca="1" si="39"/>
        <v/>
      </c>
      <c r="G336" s="132" t="str">
        <f t="shared" ca="1" si="35"/>
        <v/>
      </c>
      <c r="H336" s="133" t="str">
        <f t="shared" ca="1" si="36"/>
        <v/>
      </c>
      <c r="I336" s="134" t="str">
        <f t="shared" ca="1" si="37"/>
        <v/>
      </c>
      <c r="J336" s="133" t="str">
        <f t="shared" ca="1" si="38"/>
        <v/>
      </c>
      <c r="K336" s="135" t="str">
        <f t="shared" ca="1" si="40"/>
        <v/>
      </c>
      <c r="L336" s="10"/>
      <c r="M336" s="9"/>
      <c r="N336" s="9"/>
      <c r="O336" s="9"/>
    </row>
    <row r="337" spans="2:15" x14ac:dyDescent="0.3">
      <c r="B337" s="9"/>
      <c r="C337" s="10"/>
      <c r="D337" s="130" t="str">
        <f t="shared" ca="1" si="34"/>
        <v/>
      </c>
      <c r="E337" s="13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132" t="str">
        <f t="shared" ca="1" si="39"/>
        <v/>
      </c>
      <c r="G337" s="132" t="str">
        <f t="shared" ca="1" si="35"/>
        <v/>
      </c>
      <c r="H337" s="133" t="str">
        <f t="shared" ca="1" si="36"/>
        <v/>
      </c>
      <c r="I337" s="134" t="str">
        <f t="shared" ca="1" si="37"/>
        <v/>
      </c>
      <c r="J337" s="133" t="str">
        <f t="shared" ca="1" si="38"/>
        <v/>
      </c>
      <c r="K337" s="135" t="str">
        <f t="shared" ca="1" si="40"/>
        <v/>
      </c>
      <c r="L337" s="10"/>
      <c r="M337" s="9"/>
      <c r="N337" s="9"/>
      <c r="O337" s="9"/>
    </row>
    <row r="338" spans="2:15" x14ac:dyDescent="0.3">
      <c r="B338" s="9"/>
      <c r="C338" s="10"/>
      <c r="D338" s="130" t="str">
        <f t="shared" ca="1" si="34"/>
        <v/>
      </c>
      <c r="E338" s="13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132" t="str">
        <f t="shared" ca="1" si="39"/>
        <v/>
      </c>
      <c r="G338" s="132" t="str">
        <f t="shared" ca="1" si="35"/>
        <v/>
      </c>
      <c r="H338" s="133" t="str">
        <f t="shared" ca="1" si="36"/>
        <v/>
      </c>
      <c r="I338" s="134" t="str">
        <f t="shared" ca="1" si="37"/>
        <v/>
      </c>
      <c r="J338" s="133" t="str">
        <f t="shared" ca="1" si="38"/>
        <v/>
      </c>
      <c r="K338" s="135" t="str">
        <f t="shared" ca="1" si="40"/>
        <v/>
      </c>
      <c r="L338" s="10"/>
      <c r="M338" s="9"/>
      <c r="N338" s="9"/>
      <c r="O338" s="9"/>
    </row>
    <row r="339" spans="2:15" x14ac:dyDescent="0.3">
      <c r="B339" s="9"/>
      <c r="C339" s="10"/>
      <c r="D339" s="130" t="str">
        <f t="shared" ca="1" si="34"/>
        <v/>
      </c>
      <c r="E339" s="13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132" t="str">
        <f t="shared" ca="1" si="39"/>
        <v/>
      </c>
      <c r="G339" s="132" t="str">
        <f t="shared" ca="1" si="35"/>
        <v/>
      </c>
      <c r="H339" s="133" t="str">
        <f t="shared" ca="1" si="36"/>
        <v/>
      </c>
      <c r="I339" s="134" t="str">
        <f t="shared" ca="1" si="37"/>
        <v/>
      </c>
      <c r="J339" s="133" t="str">
        <f t="shared" ca="1" si="38"/>
        <v/>
      </c>
      <c r="K339" s="135" t="str">
        <f t="shared" ca="1" si="40"/>
        <v/>
      </c>
      <c r="L339" s="10"/>
      <c r="M339" s="9"/>
      <c r="N339" s="9"/>
      <c r="O339" s="9"/>
    </row>
    <row r="340" spans="2:15" x14ac:dyDescent="0.3">
      <c r="B340" s="9"/>
      <c r="C340" s="10"/>
      <c r="D340" s="130" t="str">
        <f t="shared" ref="D340:D403" ca="1" si="41">IF(K339="","",IF($H$5,IF(OR(D339&gt;=$H$8,ROUND(K339,2)&lt;=0),"",D339+1),IF(OR(D339&gt;=$H$8,K339&lt;=0),"",D339+1)))</f>
        <v/>
      </c>
      <c r="E340" s="13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132" t="str">
        <f t="shared" ca="1" si="39"/>
        <v/>
      </c>
      <c r="G340" s="132" t="str">
        <f t="shared" ref="G340:G403" ca="1" si="42">IF($P$17=0,"",IF(D340&lt;&gt;"",IF(AND(D340=1,$H$4=1),0,IF($H$5,ROUND($K$5*K339,0),$K$5*K339)),""))</f>
        <v/>
      </c>
      <c r="H340" s="133" t="str">
        <f t="shared" ref="H340:H403" ca="1" si="43">IF($P$17=1,IF(D340="","",IF(I340&lt;&gt;"",F340-G340+I340,F340-G340)),"")</f>
        <v/>
      </c>
      <c r="I340" s="134" t="str">
        <f t="shared" ref="I340:I403" ca="1" si="44">IF($P$17=1,IF(J340&gt;=F340,IF(D340&lt;$K$12,IF(AND(D340&lt;&gt;"",F340+($J$19-F340)&lt;K339),(J340-F340),IF(AND(D340&lt;&gt;"",J340=F340),0,IF(D340&lt;&gt;"",0,""))),""),0),"")</f>
        <v/>
      </c>
      <c r="J340" s="133" t="str">
        <f t="shared" ref="J340:J403" ca="1" si="45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135" t="str">
        <f t="shared" ca="1" si="40"/>
        <v/>
      </c>
      <c r="L340" s="10"/>
      <c r="M340" s="9"/>
      <c r="N340" s="9"/>
      <c r="O340" s="9"/>
    </row>
    <row r="341" spans="2:15" x14ac:dyDescent="0.3">
      <c r="B341" s="9"/>
      <c r="C341" s="10"/>
      <c r="D341" s="130" t="str">
        <f t="shared" ca="1" si="41"/>
        <v/>
      </c>
      <c r="E341" s="13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132" t="str">
        <f t="shared" ref="F341:F404" ca="1" si="46">IF($P$17=1,IF(D341="","",IF($H$5,IF(OR(D341=$H$8,$K$12&gt;ROUND((1+$K$5)*K340,0),ROUND((1+$K$5)*K340,0),$K$12),IF(OR(D341=$H$8,$K$12&gt;(1+$K$5)*K340),ROUND((1+$K$5)*K340,0),$K$12)),0)),"")</f>
        <v/>
      </c>
      <c r="G341" s="132" t="str">
        <f t="shared" ca="1" si="42"/>
        <v/>
      </c>
      <c r="H341" s="133" t="str">
        <f t="shared" ca="1" si="43"/>
        <v/>
      </c>
      <c r="I341" s="134" t="str">
        <f t="shared" ca="1" si="44"/>
        <v/>
      </c>
      <c r="J341" s="133" t="str">
        <f t="shared" ca="1" si="45"/>
        <v/>
      </c>
      <c r="K341" s="135" t="str">
        <f t="shared" ref="K341:K404" ca="1" si="47">IF($P$17=1,IF(J341&lt;&gt;0,IF(D341&lt;&gt;"",K340-(J341-G341),""),K340),"")</f>
        <v/>
      </c>
      <c r="L341" s="10"/>
      <c r="M341" s="9"/>
      <c r="N341" s="9"/>
      <c r="O341" s="9"/>
    </row>
    <row r="342" spans="2:15" x14ac:dyDescent="0.3">
      <c r="B342" s="9"/>
      <c r="C342" s="10"/>
      <c r="D342" s="130" t="str">
        <f t="shared" ca="1" si="41"/>
        <v/>
      </c>
      <c r="E342" s="13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132" t="str">
        <f t="shared" ca="1" si="46"/>
        <v/>
      </c>
      <c r="G342" s="132" t="str">
        <f t="shared" ca="1" si="42"/>
        <v/>
      </c>
      <c r="H342" s="133" t="str">
        <f t="shared" ca="1" si="43"/>
        <v/>
      </c>
      <c r="I342" s="134" t="str">
        <f t="shared" ca="1" si="44"/>
        <v/>
      </c>
      <c r="J342" s="133" t="str">
        <f t="shared" ca="1" si="45"/>
        <v/>
      </c>
      <c r="K342" s="135" t="str">
        <f t="shared" ca="1" si="47"/>
        <v/>
      </c>
      <c r="L342" s="10"/>
      <c r="M342" s="9"/>
      <c r="N342" s="9"/>
      <c r="O342" s="9"/>
    </row>
    <row r="343" spans="2:15" x14ac:dyDescent="0.3">
      <c r="B343" s="9"/>
      <c r="C343" s="10"/>
      <c r="D343" s="130" t="str">
        <f t="shared" ca="1" si="41"/>
        <v/>
      </c>
      <c r="E343" s="13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132" t="str">
        <f t="shared" ca="1" si="46"/>
        <v/>
      </c>
      <c r="G343" s="132" t="str">
        <f t="shared" ca="1" si="42"/>
        <v/>
      </c>
      <c r="H343" s="133" t="str">
        <f t="shared" ca="1" si="43"/>
        <v/>
      </c>
      <c r="I343" s="134" t="str">
        <f t="shared" ca="1" si="44"/>
        <v/>
      </c>
      <c r="J343" s="133" t="str">
        <f t="shared" ca="1" si="45"/>
        <v/>
      </c>
      <c r="K343" s="135" t="str">
        <f t="shared" ca="1" si="47"/>
        <v/>
      </c>
      <c r="L343" s="10"/>
      <c r="M343" s="9"/>
      <c r="N343" s="9"/>
      <c r="O343" s="9"/>
    </row>
    <row r="344" spans="2:15" x14ac:dyDescent="0.3">
      <c r="B344" s="9"/>
      <c r="C344" s="10"/>
      <c r="D344" s="130" t="str">
        <f t="shared" ca="1" si="41"/>
        <v/>
      </c>
      <c r="E344" s="13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132" t="str">
        <f t="shared" ca="1" si="46"/>
        <v/>
      </c>
      <c r="G344" s="132" t="str">
        <f t="shared" ca="1" si="42"/>
        <v/>
      </c>
      <c r="H344" s="133" t="str">
        <f t="shared" ca="1" si="43"/>
        <v/>
      </c>
      <c r="I344" s="134" t="str">
        <f t="shared" ca="1" si="44"/>
        <v/>
      </c>
      <c r="J344" s="133" t="str">
        <f t="shared" ca="1" si="45"/>
        <v/>
      </c>
      <c r="K344" s="135" t="str">
        <f t="shared" ca="1" si="47"/>
        <v/>
      </c>
      <c r="L344" s="10"/>
      <c r="M344" s="9"/>
      <c r="N344" s="9"/>
      <c r="O344" s="9"/>
    </row>
    <row r="345" spans="2:15" x14ac:dyDescent="0.3">
      <c r="B345" s="9"/>
      <c r="C345" s="10"/>
      <c r="D345" s="130" t="str">
        <f t="shared" ca="1" si="41"/>
        <v/>
      </c>
      <c r="E345" s="13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132" t="str">
        <f t="shared" ca="1" si="46"/>
        <v/>
      </c>
      <c r="G345" s="132" t="str">
        <f t="shared" ca="1" si="42"/>
        <v/>
      </c>
      <c r="H345" s="133" t="str">
        <f t="shared" ca="1" si="43"/>
        <v/>
      </c>
      <c r="I345" s="134" t="str">
        <f t="shared" ca="1" si="44"/>
        <v/>
      </c>
      <c r="J345" s="133" t="str">
        <f t="shared" ca="1" si="45"/>
        <v/>
      </c>
      <c r="K345" s="135" t="str">
        <f t="shared" ca="1" si="47"/>
        <v/>
      </c>
      <c r="L345" s="10"/>
      <c r="M345" s="9"/>
      <c r="N345" s="9"/>
      <c r="O345" s="9"/>
    </row>
    <row r="346" spans="2:15" x14ac:dyDescent="0.3">
      <c r="B346" s="9"/>
      <c r="C346" s="10"/>
      <c r="D346" s="130" t="str">
        <f t="shared" ca="1" si="41"/>
        <v/>
      </c>
      <c r="E346" s="13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132" t="str">
        <f t="shared" ca="1" si="46"/>
        <v/>
      </c>
      <c r="G346" s="132" t="str">
        <f t="shared" ca="1" si="42"/>
        <v/>
      </c>
      <c r="H346" s="133" t="str">
        <f t="shared" ca="1" si="43"/>
        <v/>
      </c>
      <c r="I346" s="134" t="str">
        <f t="shared" ca="1" si="44"/>
        <v/>
      </c>
      <c r="J346" s="133" t="str">
        <f t="shared" ca="1" si="45"/>
        <v/>
      </c>
      <c r="K346" s="135" t="str">
        <f t="shared" ca="1" si="47"/>
        <v/>
      </c>
      <c r="L346" s="10"/>
      <c r="M346" s="9"/>
      <c r="N346" s="9"/>
      <c r="O346" s="9"/>
    </row>
    <row r="347" spans="2:15" x14ac:dyDescent="0.3">
      <c r="B347" s="9"/>
      <c r="C347" s="10"/>
      <c r="D347" s="130" t="str">
        <f t="shared" ca="1" si="41"/>
        <v/>
      </c>
      <c r="E347" s="13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132" t="str">
        <f t="shared" ca="1" si="46"/>
        <v/>
      </c>
      <c r="G347" s="132" t="str">
        <f t="shared" ca="1" si="42"/>
        <v/>
      </c>
      <c r="H347" s="133" t="str">
        <f t="shared" ca="1" si="43"/>
        <v/>
      </c>
      <c r="I347" s="134" t="str">
        <f t="shared" ca="1" si="44"/>
        <v/>
      </c>
      <c r="J347" s="133" t="str">
        <f t="shared" ca="1" si="45"/>
        <v/>
      </c>
      <c r="K347" s="135" t="str">
        <f t="shared" ca="1" si="47"/>
        <v/>
      </c>
      <c r="L347" s="10"/>
      <c r="M347" s="9"/>
      <c r="N347" s="9"/>
      <c r="O347" s="9"/>
    </row>
    <row r="348" spans="2:15" x14ac:dyDescent="0.3">
      <c r="B348" s="9"/>
      <c r="C348" s="10"/>
      <c r="D348" s="130" t="str">
        <f t="shared" ca="1" si="41"/>
        <v/>
      </c>
      <c r="E348" s="13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132" t="str">
        <f t="shared" ca="1" si="46"/>
        <v/>
      </c>
      <c r="G348" s="132" t="str">
        <f t="shared" ca="1" si="42"/>
        <v/>
      </c>
      <c r="H348" s="133" t="str">
        <f t="shared" ca="1" si="43"/>
        <v/>
      </c>
      <c r="I348" s="134" t="str">
        <f t="shared" ca="1" si="44"/>
        <v/>
      </c>
      <c r="J348" s="133" t="str">
        <f t="shared" ca="1" si="45"/>
        <v/>
      </c>
      <c r="K348" s="135" t="str">
        <f t="shared" ca="1" si="47"/>
        <v/>
      </c>
      <c r="L348" s="10"/>
      <c r="M348" s="9"/>
      <c r="N348" s="9"/>
      <c r="O348" s="9"/>
    </row>
    <row r="349" spans="2:15" x14ac:dyDescent="0.3">
      <c r="B349" s="9"/>
      <c r="C349" s="10"/>
      <c r="D349" s="130" t="str">
        <f t="shared" ca="1" si="41"/>
        <v/>
      </c>
      <c r="E349" s="13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132" t="str">
        <f t="shared" ca="1" si="46"/>
        <v/>
      </c>
      <c r="G349" s="132" t="str">
        <f t="shared" ca="1" si="42"/>
        <v/>
      </c>
      <c r="H349" s="133" t="str">
        <f t="shared" ca="1" si="43"/>
        <v/>
      </c>
      <c r="I349" s="134" t="str">
        <f t="shared" ca="1" si="44"/>
        <v/>
      </c>
      <c r="J349" s="133" t="str">
        <f t="shared" ca="1" si="45"/>
        <v/>
      </c>
      <c r="K349" s="135" t="str">
        <f t="shared" ca="1" si="47"/>
        <v/>
      </c>
      <c r="L349" s="10"/>
      <c r="M349" s="9"/>
      <c r="N349" s="9"/>
      <c r="O349" s="9"/>
    </row>
    <row r="350" spans="2:15" x14ac:dyDescent="0.3">
      <c r="B350" s="9"/>
      <c r="C350" s="10"/>
      <c r="D350" s="130" t="str">
        <f t="shared" ca="1" si="41"/>
        <v/>
      </c>
      <c r="E350" s="13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132" t="str">
        <f t="shared" ca="1" si="46"/>
        <v/>
      </c>
      <c r="G350" s="132" t="str">
        <f t="shared" ca="1" si="42"/>
        <v/>
      </c>
      <c r="H350" s="133" t="str">
        <f t="shared" ca="1" si="43"/>
        <v/>
      </c>
      <c r="I350" s="134" t="str">
        <f t="shared" ca="1" si="44"/>
        <v/>
      </c>
      <c r="J350" s="133" t="str">
        <f t="shared" ca="1" si="45"/>
        <v/>
      </c>
      <c r="K350" s="135" t="str">
        <f t="shared" ca="1" si="47"/>
        <v/>
      </c>
      <c r="L350" s="10"/>
      <c r="M350" s="9"/>
      <c r="N350" s="9"/>
      <c r="O350" s="9"/>
    </row>
    <row r="351" spans="2:15" x14ac:dyDescent="0.3">
      <c r="B351" s="9"/>
      <c r="C351" s="10"/>
      <c r="D351" s="130" t="str">
        <f t="shared" ca="1" si="41"/>
        <v/>
      </c>
      <c r="E351" s="13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132" t="str">
        <f t="shared" ca="1" si="46"/>
        <v/>
      </c>
      <c r="G351" s="132" t="str">
        <f t="shared" ca="1" si="42"/>
        <v/>
      </c>
      <c r="H351" s="133" t="str">
        <f t="shared" ca="1" si="43"/>
        <v/>
      </c>
      <c r="I351" s="134" t="str">
        <f t="shared" ca="1" si="44"/>
        <v/>
      </c>
      <c r="J351" s="133" t="str">
        <f t="shared" ca="1" si="45"/>
        <v/>
      </c>
      <c r="K351" s="135" t="str">
        <f t="shared" ca="1" si="47"/>
        <v/>
      </c>
      <c r="L351" s="10"/>
      <c r="M351" s="9"/>
      <c r="N351" s="9"/>
      <c r="O351" s="9"/>
    </row>
    <row r="352" spans="2:15" x14ac:dyDescent="0.3">
      <c r="B352" s="9"/>
      <c r="C352" s="10"/>
      <c r="D352" s="130" t="str">
        <f t="shared" ca="1" si="41"/>
        <v/>
      </c>
      <c r="E352" s="13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132" t="str">
        <f t="shared" ca="1" si="46"/>
        <v/>
      </c>
      <c r="G352" s="132" t="str">
        <f t="shared" ca="1" si="42"/>
        <v/>
      </c>
      <c r="H352" s="133" t="str">
        <f t="shared" ca="1" si="43"/>
        <v/>
      </c>
      <c r="I352" s="134" t="str">
        <f t="shared" ca="1" si="44"/>
        <v/>
      </c>
      <c r="J352" s="133" t="str">
        <f t="shared" ca="1" si="45"/>
        <v/>
      </c>
      <c r="K352" s="135" t="str">
        <f t="shared" ca="1" si="47"/>
        <v/>
      </c>
      <c r="L352" s="10"/>
      <c r="M352" s="9"/>
      <c r="N352" s="9"/>
      <c r="O352" s="9"/>
    </row>
    <row r="353" spans="2:15" x14ac:dyDescent="0.3">
      <c r="B353" s="9"/>
      <c r="C353" s="10"/>
      <c r="D353" s="130" t="str">
        <f t="shared" ca="1" si="41"/>
        <v/>
      </c>
      <c r="E353" s="13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132" t="str">
        <f t="shared" ca="1" si="46"/>
        <v/>
      </c>
      <c r="G353" s="132" t="str">
        <f t="shared" ca="1" si="42"/>
        <v/>
      </c>
      <c r="H353" s="133" t="str">
        <f t="shared" ca="1" si="43"/>
        <v/>
      </c>
      <c r="I353" s="134" t="str">
        <f t="shared" ca="1" si="44"/>
        <v/>
      </c>
      <c r="J353" s="133" t="str">
        <f t="shared" ca="1" si="45"/>
        <v/>
      </c>
      <c r="K353" s="135" t="str">
        <f t="shared" ca="1" si="47"/>
        <v/>
      </c>
      <c r="L353" s="10"/>
      <c r="M353" s="9"/>
      <c r="N353" s="9"/>
      <c r="O353" s="9"/>
    </row>
    <row r="354" spans="2:15" x14ac:dyDescent="0.3">
      <c r="B354" s="9"/>
      <c r="C354" s="10"/>
      <c r="D354" s="130" t="str">
        <f t="shared" ca="1" si="41"/>
        <v/>
      </c>
      <c r="E354" s="13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132" t="str">
        <f t="shared" ca="1" si="46"/>
        <v/>
      </c>
      <c r="G354" s="132" t="str">
        <f t="shared" ca="1" si="42"/>
        <v/>
      </c>
      <c r="H354" s="133" t="str">
        <f t="shared" ca="1" si="43"/>
        <v/>
      </c>
      <c r="I354" s="134" t="str">
        <f t="shared" ca="1" si="44"/>
        <v/>
      </c>
      <c r="J354" s="133" t="str">
        <f t="shared" ca="1" si="45"/>
        <v/>
      </c>
      <c r="K354" s="135" t="str">
        <f t="shared" ca="1" si="47"/>
        <v/>
      </c>
      <c r="L354" s="10"/>
      <c r="M354" s="9"/>
      <c r="N354" s="9"/>
      <c r="O354" s="9"/>
    </row>
    <row r="355" spans="2:15" x14ac:dyDescent="0.3">
      <c r="B355" s="9"/>
      <c r="C355" s="10"/>
      <c r="D355" s="130" t="str">
        <f t="shared" ca="1" si="41"/>
        <v/>
      </c>
      <c r="E355" s="13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132" t="str">
        <f t="shared" ca="1" si="46"/>
        <v/>
      </c>
      <c r="G355" s="132" t="str">
        <f t="shared" ca="1" si="42"/>
        <v/>
      </c>
      <c r="H355" s="133" t="str">
        <f t="shared" ca="1" si="43"/>
        <v/>
      </c>
      <c r="I355" s="134" t="str">
        <f t="shared" ca="1" si="44"/>
        <v/>
      </c>
      <c r="J355" s="133" t="str">
        <f t="shared" ca="1" si="45"/>
        <v/>
      </c>
      <c r="K355" s="135" t="str">
        <f t="shared" ca="1" si="47"/>
        <v/>
      </c>
      <c r="L355" s="10"/>
      <c r="M355" s="9"/>
      <c r="N355" s="9"/>
      <c r="O355" s="9"/>
    </row>
    <row r="356" spans="2:15" x14ac:dyDescent="0.3">
      <c r="B356" s="9"/>
      <c r="C356" s="10"/>
      <c r="D356" s="130" t="str">
        <f t="shared" ca="1" si="41"/>
        <v/>
      </c>
      <c r="E356" s="13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132" t="str">
        <f t="shared" ca="1" si="46"/>
        <v/>
      </c>
      <c r="G356" s="132" t="str">
        <f t="shared" ca="1" si="42"/>
        <v/>
      </c>
      <c r="H356" s="133" t="str">
        <f t="shared" ca="1" si="43"/>
        <v/>
      </c>
      <c r="I356" s="134" t="str">
        <f t="shared" ca="1" si="44"/>
        <v/>
      </c>
      <c r="J356" s="133" t="str">
        <f t="shared" ca="1" si="45"/>
        <v/>
      </c>
      <c r="K356" s="135" t="str">
        <f t="shared" ca="1" si="47"/>
        <v/>
      </c>
      <c r="L356" s="10"/>
      <c r="M356" s="9"/>
      <c r="N356" s="9"/>
      <c r="O356" s="9"/>
    </row>
    <row r="357" spans="2:15" x14ac:dyDescent="0.3">
      <c r="B357" s="9"/>
      <c r="C357" s="10"/>
      <c r="D357" s="130" t="str">
        <f t="shared" ca="1" si="41"/>
        <v/>
      </c>
      <c r="E357" s="13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132" t="str">
        <f t="shared" ca="1" si="46"/>
        <v/>
      </c>
      <c r="G357" s="132" t="str">
        <f t="shared" ca="1" si="42"/>
        <v/>
      </c>
      <c r="H357" s="133" t="str">
        <f t="shared" ca="1" si="43"/>
        <v/>
      </c>
      <c r="I357" s="134" t="str">
        <f t="shared" ca="1" si="44"/>
        <v/>
      </c>
      <c r="J357" s="133" t="str">
        <f t="shared" ca="1" si="45"/>
        <v/>
      </c>
      <c r="K357" s="135" t="str">
        <f t="shared" ca="1" si="47"/>
        <v/>
      </c>
      <c r="L357" s="10"/>
      <c r="M357" s="9"/>
      <c r="N357" s="9"/>
      <c r="O357" s="9"/>
    </row>
    <row r="358" spans="2:15" x14ac:dyDescent="0.3">
      <c r="B358" s="9"/>
      <c r="C358" s="10"/>
      <c r="D358" s="130" t="str">
        <f t="shared" ca="1" si="41"/>
        <v/>
      </c>
      <c r="E358" s="13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132" t="str">
        <f t="shared" ca="1" si="46"/>
        <v/>
      </c>
      <c r="G358" s="132" t="str">
        <f t="shared" ca="1" si="42"/>
        <v/>
      </c>
      <c r="H358" s="133" t="str">
        <f t="shared" ca="1" si="43"/>
        <v/>
      </c>
      <c r="I358" s="134" t="str">
        <f t="shared" ca="1" si="44"/>
        <v/>
      </c>
      <c r="J358" s="133" t="str">
        <f t="shared" ca="1" si="45"/>
        <v/>
      </c>
      <c r="K358" s="135" t="str">
        <f t="shared" ca="1" si="47"/>
        <v/>
      </c>
      <c r="L358" s="10"/>
      <c r="M358" s="9"/>
      <c r="N358" s="9"/>
      <c r="O358" s="9"/>
    </row>
    <row r="359" spans="2:15" x14ac:dyDescent="0.3">
      <c r="B359" s="9"/>
      <c r="C359" s="10"/>
      <c r="D359" s="130" t="str">
        <f t="shared" ca="1" si="41"/>
        <v/>
      </c>
      <c r="E359" s="13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132" t="str">
        <f t="shared" ca="1" si="46"/>
        <v/>
      </c>
      <c r="G359" s="132" t="str">
        <f t="shared" ca="1" si="42"/>
        <v/>
      </c>
      <c r="H359" s="133" t="str">
        <f t="shared" ca="1" si="43"/>
        <v/>
      </c>
      <c r="I359" s="134" t="str">
        <f t="shared" ca="1" si="44"/>
        <v/>
      </c>
      <c r="J359" s="133" t="str">
        <f t="shared" ca="1" si="45"/>
        <v/>
      </c>
      <c r="K359" s="135" t="str">
        <f t="shared" ca="1" si="47"/>
        <v/>
      </c>
      <c r="L359" s="10"/>
      <c r="M359" s="9"/>
      <c r="N359" s="9"/>
      <c r="O359" s="9"/>
    </row>
    <row r="360" spans="2:15" x14ac:dyDescent="0.3">
      <c r="B360" s="9"/>
      <c r="C360" s="10"/>
      <c r="D360" s="130" t="str">
        <f t="shared" ca="1" si="41"/>
        <v/>
      </c>
      <c r="E360" s="13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132" t="str">
        <f t="shared" ca="1" si="46"/>
        <v/>
      </c>
      <c r="G360" s="132" t="str">
        <f t="shared" ca="1" si="42"/>
        <v/>
      </c>
      <c r="H360" s="133" t="str">
        <f t="shared" ca="1" si="43"/>
        <v/>
      </c>
      <c r="I360" s="134" t="str">
        <f t="shared" ca="1" si="44"/>
        <v/>
      </c>
      <c r="J360" s="133" t="str">
        <f t="shared" ca="1" si="45"/>
        <v/>
      </c>
      <c r="K360" s="135" t="str">
        <f t="shared" ca="1" si="47"/>
        <v/>
      </c>
      <c r="L360" s="10"/>
      <c r="M360" s="9"/>
      <c r="N360" s="9"/>
      <c r="O360" s="9"/>
    </row>
    <row r="361" spans="2:15" x14ac:dyDescent="0.3">
      <c r="B361" s="9"/>
      <c r="C361" s="10"/>
      <c r="D361" s="130" t="str">
        <f t="shared" ca="1" si="41"/>
        <v/>
      </c>
      <c r="E361" s="13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132" t="str">
        <f t="shared" ca="1" si="46"/>
        <v/>
      </c>
      <c r="G361" s="132" t="str">
        <f t="shared" ca="1" si="42"/>
        <v/>
      </c>
      <c r="H361" s="133" t="str">
        <f t="shared" ca="1" si="43"/>
        <v/>
      </c>
      <c r="I361" s="134" t="str">
        <f t="shared" ca="1" si="44"/>
        <v/>
      </c>
      <c r="J361" s="133" t="str">
        <f t="shared" ca="1" si="45"/>
        <v/>
      </c>
      <c r="K361" s="135" t="str">
        <f t="shared" ca="1" si="47"/>
        <v/>
      </c>
      <c r="L361" s="10"/>
      <c r="M361" s="9"/>
      <c r="N361" s="9"/>
      <c r="O361" s="9"/>
    </row>
    <row r="362" spans="2:15" x14ac:dyDescent="0.3">
      <c r="B362" s="9"/>
      <c r="C362" s="10"/>
      <c r="D362" s="130" t="str">
        <f t="shared" ca="1" si="41"/>
        <v/>
      </c>
      <c r="E362" s="13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132" t="str">
        <f t="shared" ca="1" si="46"/>
        <v/>
      </c>
      <c r="G362" s="132" t="str">
        <f t="shared" ca="1" si="42"/>
        <v/>
      </c>
      <c r="H362" s="133" t="str">
        <f t="shared" ca="1" si="43"/>
        <v/>
      </c>
      <c r="I362" s="134" t="str">
        <f t="shared" ca="1" si="44"/>
        <v/>
      </c>
      <c r="J362" s="133" t="str">
        <f t="shared" ca="1" si="45"/>
        <v/>
      </c>
      <c r="K362" s="135" t="str">
        <f t="shared" ca="1" si="47"/>
        <v/>
      </c>
      <c r="L362" s="10"/>
      <c r="M362" s="9"/>
      <c r="N362" s="9"/>
      <c r="O362" s="9"/>
    </row>
    <row r="363" spans="2:15" x14ac:dyDescent="0.3">
      <c r="B363" s="9"/>
      <c r="C363" s="10"/>
      <c r="D363" s="130" t="str">
        <f t="shared" ca="1" si="41"/>
        <v/>
      </c>
      <c r="E363" s="13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132" t="str">
        <f t="shared" ca="1" si="46"/>
        <v/>
      </c>
      <c r="G363" s="132" t="str">
        <f t="shared" ca="1" si="42"/>
        <v/>
      </c>
      <c r="H363" s="133" t="str">
        <f t="shared" ca="1" si="43"/>
        <v/>
      </c>
      <c r="I363" s="134" t="str">
        <f t="shared" ca="1" si="44"/>
        <v/>
      </c>
      <c r="J363" s="133" t="str">
        <f t="shared" ca="1" si="45"/>
        <v/>
      </c>
      <c r="K363" s="135" t="str">
        <f t="shared" ca="1" si="47"/>
        <v/>
      </c>
      <c r="L363" s="10"/>
      <c r="M363" s="9"/>
      <c r="N363" s="9"/>
      <c r="O363" s="9"/>
    </row>
    <row r="364" spans="2:15" x14ac:dyDescent="0.3">
      <c r="B364" s="9"/>
      <c r="C364" s="10"/>
      <c r="D364" s="130" t="str">
        <f t="shared" ca="1" si="41"/>
        <v/>
      </c>
      <c r="E364" s="13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132" t="str">
        <f t="shared" ca="1" si="46"/>
        <v/>
      </c>
      <c r="G364" s="132" t="str">
        <f t="shared" ca="1" si="42"/>
        <v/>
      </c>
      <c r="H364" s="133" t="str">
        <f t="shared" ca="1" si="43"/>
        <v/>
      </c>
      <c r="I364" s="134" t="str">
        <f t="shared" ca="1" si="44"/>
        <v/>
      </c>
      <c r="J364" s="133" t="str">
        <f t="shared" ca="1" si="45"/>
        <v/>
      </c>
      <c r="K364" s="135" t="str">
        <f t="shared" ca="1" si="47"/>
        <v/>
      </c>
      <c r="L364" s="10"/>
      <c r="M364" s="9"/>
      <c r="N364" s="9"/>
      <c r="O364" s="9"/>
    </row>
    <row r="365" spans="2:15" x14ac:dyDescent="0.3">
      <c r="B365" s="9"/>
      <c r="C365" s="10"/>
      <c r="D365" s="130" t="str">
        <f t="shared" ca="1" si="41"/>
        <v/>
      </c>
      <c r="E365" s="13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132" t="str">
        <f t="shared" ca="1" si="46"/>
        <v/>
      </c>
      <c r="G365" s="132" t="str">
        <f t="shared" ca="1" si="42"/>
        <v/>
      </c>
      <c r="H365" s="133" t="str">
        <f t="shared" ca="1" si="43"/>
        <v/>
      </c>
      <c r="I365" s="134" t="str">
        <f t="shared" ca="1" si="44"/>
        <v/>
      </c>
      <c r="J365" s="133" t="str">
        <f t="shared" ca="1" si="45"/>
        <v/>
      </c>
      <c r="K365" s="135" t="str">
        <f t="shared" ca="1" si="47"/>
        <v/>
      </c>
      <c r="L365" s="10"/>
      <c r="M365" s="9"/>
      <c r="N365" s="9"/>
      <c r="O365" s="9"/>
    </row>
    <row r="366" spans="2:15" x14ac:dyDescent="0.3">
      <c r="B366" s="9"/>
      <c r="C366" s="10"/>
      <c r="D366" s="130" t="str">
        <f t="shared" ca="1" si="41"/>
        <v/>
      </c>
      <c r="E366" s="13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132" t="str">
        <f t="shared" ca="1" si="46"/>
        <v/>
      </c>
      <c r="G366" s="132" t="str">
        <f t="shared" ca="1" si="42"/>
        <v/>
      </c>
      <c r="H366" s="133" t="str">
        <f t="shared" ca="1" si="43"/>
        <v/>
      </c>
      <c r="I366" s="134" t="str">
        <f t="shared" ca="1" si="44"/>
        <v/>
      </c>
      <c r="J366" s="133" t="str">
        <f t="shared" ca="1" si="45"/>
        <v/>
      </c>
      <c r="K366" s="135" t="str">
        <f t="shared" ca="1" si="47"/>
        <v/>
      </c>
      <c r="L366" s="10"/>
      <c r="M366" s="9"/>
      <c r="N366" s="9"/>
      <c r="O366" s="9"/>
    </row>
    <row r="367" spans="2:15" x14ac:dyDescent="0.3">
      <c r="B367" s="9"/>
      <c r="C367" s="10"/>
      <c r="D367" s="130" t="str">
        <f t="shared" ca="1" si="41"/>
        <v/>
      </c>
      <c r="E367" s="13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132" t="str">
        <f t="shared" ca="1" si="46"/>
        <v/>
      </c>
      <c r="G367" s="132" t="str">
        <f t="shared" ca="1" si="42"/>
        <v/>
      </c>
      <c r="H367" s="133" t="str">
        <f t="shared" ca="1" si="43"/>
        <v/>
      </c>
      <c r="I367" s="134" t="str">
        <f t="shared" ca="1" si="44"/>
        <v/>
      </c>
      <c r="J367" s="133" t="str">
        <f t="shared" ca="1" si="45"/>
        <v/>
      </c>
      <c r="K367" s="135" t="str">
        <f t="shared" ca="1" si="47"/>
        <v/>
      </c>
      <c r="L367" s="10"/>
      <c r="M367" s="9"/>
      <c r="N367" s="9"/>
      <c r="O367" s="9"/>
    </row>
    <row r="368" spans="2:15" x14ac:dyDescent="0.3">
      <c r="B368" s="9"/>
      <c r="C368" s="10"/>
      <c r="D368" s="130" t="str">
        <f t="shared" ca="1" si="41"/>
        <v/>
      </c>
      <c r="E368" s="13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132" t="str">
        <f t="shared" ca="1" si="46"/>
        <v/>
      </c>
      <c r="G368" s="132" t="str">
        <f t="shared" ca="1" si="42"/>
        <v/>
      </c>
      <c r="H368" s="133" t="str">
        <f t="shared" ca="1" si="43"/>
        <v/>
      </c>
      <c r="I368" s="134" t="str">
        <f t="shared" ca="1" si="44"/>
        <v/>
      </c>
      <c r="J368" s="133" t="str">
        <f t="shared" ca="1" si="45"/>
        <v/>
      </c>
      <c r="K368" s="135" t="str">
        <f t="shared" ca="1" si="47"/>
        <v/>
      </c>
      <c r="L368" s="10"/>
      <c r="M368" s="9"/>
      <c r="N368" s="9"/>
      <c r="O368" s="9"/>
    </row>
    <row r="369" spans="2:15" x14ac:dyDescent="0.3">
      <c r="B369" s="9"/>
      <c r="C369" s="10"/>
      <c r="D369" s="130" t="str">
        <f t="shared" ca="1" si="41"/>
        <v/>
      </c>
      <c r="E369" s="13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132" t="str">
        <f t="shared" ca="1" si="46"/>
        <v/>
      </c>
      <c r="G369" s="132" t="str">
        <f t="shared" ca="1" si="42"/>
        <v/>
      </c>
      <c r="H369" s="133" t="str">
        <f t="shared" ca="1" si="43"/>
        <v/>
      </c>
      <c r="I369" s="134" t="str">
        <f t="shared" ca="1" si="44"/>
        <v/>
      </c>
      <c r="J369" s="133" t="str">
        <f t="shared" ca="1" si="45"/>
        <v/>
      </c>
      <c r="K369" s="135" t="str">
        <f t="shared" ca="1" si="47"/>
        <v/>
      </c>
      <c r="L369" s="10"/>
      <c r="M369" s="9"/>
      <c r="N369" s="9"/>
      <c r="O369" s="9"/>
    </row>
    <row r="370" spans="2:15" x14ac:dyDescent="0.3">
      <c r="B370" s="9"/>
      <c r="C370" s="10"/>
      <c r="D370" s="130" t="str">
        <f t="shared" ca="1" si="41"/>
        <v/>
      </c>
      <c r="E370" s="13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132" t="str">
        <f t="shared" ca="1" si="46"/>
        <v/>
      </c>
      <c r="G370" s="132" t="str">
        <f t="shared" ca="1" si="42"/>
        <v/>
      </c>
      <c r="H370" s="133" t="str">
        <f t="shared" ca="1" si="43"/>
        <v/>
      </c>
      <c r="I370" s="134" t="str">
        <f t="shared" ca="1" si="44"/>
        <v/>
      </c>
      <c r="J370" s="133" t="str">
        <f t="shared" ca="1" si="45"/>
        <v/>
      </c>
      <c r="K370" s="135" t="str">
        <f t="shared" ca="1" si="47"/>
        <v/>
      </c>
      <c r="L370" s="10"/>
      <c r="M370" s="9"/>
      <c r="N370" s="9"/>
      <c r="O370" s="9"/>
    </row>
    <row r="371" spans="2:15" x14ac:dyDescent="0.3">
      <c r="B371" s="9"/>
      <c r="C371" s="10"/>
      <c r="D371" s="130" t="str">
        <f t="shared" ca="1" si="41"/>
        <v/>
      </c>
      <c r="E371" s="13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132" t="str">
        <f t="shared" ca="1" si="46"/>
        <v/>
      </c>
      <c r="G371" s="132" t="str">
        <f t="shared" ca="1" si="42"/>
        <v/>
      </c>
      <c r="H371" s="133" t="str">
        <f t="shared" ca="1" si="43"/>
        <v/>
      </c>
      <c r="I371" s="134" t="str">
        <f t="shared" ca="1" si="44"/>
        <v/>
      </c>
      <c r="J371" s="133" t="str">
        <f t="shared" ca="1" si="45"/>
        <v/>
      </c>
      <c r="K371" s="135" t="str">
        <f t="shared" ca="1" si="47"/>
        <v/>
      </c>
      <c r="L371" s="10"/>
      <c r="M371" s="9"/>
      <c r="N371" s="9"/>
      <c r="O371" s="9"/>
    </row>
    <row r="372" spans="2:15" x14ac:dyDescent="0.3">
      <c r="B372" s="9"/>
      <c r="C372" s="10"/>
      <c r="D372" s="130" t="str">
        <f t="shared" ca="1" si="41"/>
        <v/>
      </c>
      <c r="E372" s="13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132" t="str">
        <f t="shared" ca="1" si="46"/>
        <v/>
      </c>
      <c r="G372" s="132" t="str">
        <f t="shared" ca="1" si="42"/>
        <v/>
      </c>
      <c r="H372" s="133" t="str">
        <f t="shared" ca="1" si="43"/>
        <v/>
      </c>
      <c r="I372" s="134" t="str">
        <f t="shared" ca="1" si="44"/>
        <v/>
      </c>
      <c r="J372" s="133" t="str">
        <f t="shared" ca="1" si="45"/>
        <v/>
      </c>
      <c r="K372" s="135" t="str">
        <f t="shared" ca="1" si="47"/>
        <v/>
      </c>
      <c r="L372" s="10"/>
      <c r="M372" s="9"/>
      <c r="N372" s="9"/>
      <c r="O372" s="9"/>
    </row>
    <row r="373" spans="2:15" x14ac:dyDescent="0.3">
      <c r="B373" s="9"/>
      <c r="C373" s="10"/>
      <c r="D373" s="130" t="str">
        <f t="shared" ca="1" si="41"/>
        <v/>
      </c>
      <c r="E373" s="13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132" t="str">
        <f t="shared" ca="1" si="46"/>
        <v/>
      </c>
      <c r="G373" s="132" t="str">
        <f t="shared" ca="1" si="42"/>
        <v/>
      </c>
      <c r="H373" s="133" t="str">
        <f t="shared" ca="1" si="43"/>
        <v/>
      </c>
      <c r="I373" s="134" t="str">
        <f t="shared" ca="1" si="44"/>
        <v/>
      </c>
      <c r="J373" s="133" t="str">
        <f t="shared" ca="1" si="45"/>
        <v/>
      </c>
      <c r="K373" s="135" t="str">
        <f t="shared" ca="1" si="47"/>
        <v/>
      </c>
      <c r="L373" s="10"/>
      <c r="M373" s="9"/>
      <c r="N373" s="9"/>
      <c r="O373" s="9"/>
    </row>
    <row r="374" spans="2:15" x14ac:dyDescent="0.3">
      <c r="B374" s="9"/>
      <c r="C374" s="10"/>
      <c r="D374" s="130" t="str">
        <f t="shared" ca="1" si="41"/>
        <v/>
      </c>
      <c r="E374" s="13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132" t="str">
        <f t="shared" ca="1" si="46"/>
        <v/>
      </c>
      <c r="G374" s="132" t="str">
        <f t="shared" ca="1" si="42"/>
        <v/>
      </c>
      <c r="H374" s="133" t="str">
        <f t="shared" ca="1" si="43"/>
        <v/>
      </c>
      <c r="I374" s="134" t="str">
        <f t="shared" ca="1" si="44"/>
        <v/>
      </c>
      <c r="J374" s="133" t="str">
        <f t="shared" ca="1" si="45"/>
        <v/>
      </c>
      <c r="K374" s="135" t="str">
        <f t="shared" ca="1" si="47"/>
        <v/>
      </c>
      <c r="L374" s="10"/>
      <c r="M374" s="9"/>
      <c r="N374" s="9"/>
      <c r="O374" s="9"/>
    </row>
    <row r="375" spans="2:15" x14ac:dyDescent="0.3">
      <c r="B375" s="9"/>
      <c r="C375" s="10"/>
      <c r="D375" s="130" t="str">
        <f t="shared" ca="1" si="41"/>
        <v/>
      </c>
      <c r="E375" s="13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132" t="str">
        <f t="shared" ca="1" si="46"/>
        <v/>
      </c>
      <c r="G375" s="132" t="str">
        <f t="shared" ca="1" si="42"/>
        <v/>
      </c>
      <c r="H375" s="133" t="str">
        <f t="shared" ca="1" si="43"/>
        <v/>
      </c>
      <c r="I375" s="134" t="str">
        <f t="shared" ca="1" si="44"/>
        <v/>
      </c>
      <c r="J375" s="133" t="str">
        <f t="shared" ca="1" si="45"/>
        <v/>
      </c>
      <c r="K375" s="135" t="str">
        <f t="shared" ca="1" si="47"/>
        <v/>
      </c>
      <c r="L375" s="10"/>
      <c r="M375" s="9"/>
      <c r="N375" s="9"/>
      <c r="O375" s="9"/>
    </row>
    <row r="376" spans="2:15" x14ac:dyDescent="0.3">
      <c r="B376" s="9"/>
      <c r="C376" s="10"/>
      <c r="D376" s="130" t="str">
        <f t="shared" ca="1" si="41"/>
        <v/>
      </c>
      <c r="E376" s="13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132" t="str">
        <f t="shared" ca="1" si="46"/>
        <v/>
      </c>
      <c r="G376" s="132" t="str">
        <f t="shared" ca="1" si="42"/>
        <v/>
      </c>
      <c r="H376" s="133" t="str">
        <f t="shared" ca="1" si="43"/>
        <v/>
      </c>
      <c r="I376" s="134" t="str">
        <f t="shared" ca="1" si="44"/>
        <v/>
      </c>
      <c r="J376" s="133" t="str">
        <f t="shared" ca="1" si="45"/>
        <v/>
      </c>
      <c r="K376" s="135" t="str">
        <f t="shared" ca="1" si="47"/>
        <v/>
      </c>
      <c r="L376" s="10"/>
      <c r="M376" s="9"/>
      <c r="N376" s="9"/>
      <c r="O376" s="9"/>
    </row>
    <row r="377" spans="2:15" x14ac:dyDescent="0.3">
      <c r="B377" s="9"/>
      <c r="C377" s="10"/>
      <c r="D377" s="130" t="str">
        <f t="shared" ca="1" si="41"/>
        <v/>
      </c>
      <c r="E377" s="13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132" t="str">
        <f t="shared" ca="1" si="46"/>
        <v/>
      </c>
      <c r="G377" s="132" t="str">
        <f t="shared" ca="1" si="42"/>
        <v/>
      </c>
      <c r="H377" s="133" t="str">
        <f t="shared" ca="1" si="43"/>
        <v/>
      </c>
      <c r="I377" s="134" t="str">
        <f t="shared" ca="1" si="44"/>
        <v/>
      </c>
      <c r="J377" s="133" t="str">
        <f t="shared" ca="1" si="45"/>
        <v/>
      </c>
      <c r="K377" s="135" t="str">
        <f t="shared" ca="1" si="47"/>
        <v/>
      </c>
      <c r="L377" s="10"/>
      <c r="M377" s="9"/>
      <c r="N377" s="9"/>
      <c r="O377" s="9"/>
    </row>
    <row r="378" spans="2:15" x14ac:dyDescent="0.3">
      <c r="B378" s="9"/>
      <c r="C378" s="10"/>
      <c r="D378" s="130" t="str">
        <f t="shared" ca="1" si="41"/>
        <v/>
      </c>
      <c r="E378" s="13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132" t="str">
        <f t="shared" ca="1" si="46"/>
        <v/>
      </c>
      <c r="G378" s="132" t="str">
        <f t="shared" ca="1" si="42"/>
        <v/>
      </c>
      <c r="H378" s="133" t="str">
        <f t="shared" ca="1" si="43"/>
        <v/>
      </c>
      <c r="I378" s="134" t="str">
        <f t="shared" ca="1" si="44"/>
        <v/>
      </c>
      <c r="J378" s="133" t="str">
        <f t="shared" ca="1" si="45"/>
        <v/>
      </c>
      <c r="K378" s="135" t="str">
        <f t="shared" ca="1" si="47"/>
        <v/>
      </c>
      <c r="L378" s="10"/>
      <c r="M378" s="9"/>
      <c r="N378" s="9"/>
      <c r="O378" s="9"/>
    </row>
    <row r="379" spans="2:15" x14ac:dyDescent="0.3">
      <c r="B379" s="9"/>
      <c r="C379" s="10"/>
      <c r="D379" s="130" t="str">
        <f t="shared" ca="1" si="41"/>
        <v/>
      </c>
      <c r="E379" s="13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132" t="str">
        <f t="shared" ca="1" si="46"/>
        <v/>
      </c>
      <c r="G379" s="132" t="str">
        <f t="shared" ca="1" si="42"/>
        <v/>
      </c>
      <c r="H379" s="133" t="str">
        <f t="shared" ca="1" si="43"/>
        <v/>
      </c>
      <c r="I379" s="134" t="str">
        <f t="shared" ca="1" si="44"/>
        <v/>
      </c>
      <c r="J379" s="133" t="str">
        <f t="shared" ca="1" si="45"/>
        <v/>
      </c>
      <c r="K379" s="135" t="str">
        <f t="shared" ca="1" si="47"/>
        <v/>
      </c>
      <c r="L379" s="10"/>
      <c r="M379" s="9"/>
      <c r="N379" s="9"/>
      <c r="O379" s="9"/>
    </row>
    <row r="380" spans="2:15" x14ac:dyDescent="0.3">
      <c r="B380" s="9"/>
      <c r="C380" s="10"/>
      <c r="D380" s="130" t="str">
        <f t="shared" ca="1" si="41"/>
        <v/>
      </c>
      <c r="E380" s="13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132" t="str">
        <f t="shared" ca="1" si="46"/>
        <v/>
      </c>
      <c r="G380" s="132" t="str">
        <f t="shared" ca="1" si="42"/>
        <v/>
      </c>
      <c r="H380" s="133" t="str">
        <f t="shared" ca="1" si="43"/>
        <v/>
      </c>
      <c r="I380" s="134" t="str">
        <f t="shared" ca="1" si="44"/>
        <v/>
      </c>
      <c r="J380" s="133" t="str">
        <f t="shared" ca="1" si="45"/>
        <v/>
      </c>
      <c r="K380" s="135" t="str">
        <f t="shared" ca="1" si="47"/>
        <v/>
      </c>
      <c r="L380" s="10"/>
      <c r="M380" s="9"/>
      <c r="N380" s="9"/>
      <c r="O380" s="9"/>
    </row>
    <row r="381" spans="2:15" x14ac:dyDescent="0.3">
      <c r="B381" s="9"/>
      <c r="C381" s="10"/>
      <c r="D381" s="130" t="str">
        <f t="shared" ca="1" si="41"/>
        <v/>
      </c>
      <c r="E381" s="13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132" t="str">
        <f t="shared" ca="1" si="46"/>
        <v/>
      </c>
      <c r="G381" s="132" t="str">
        <f t="shared" ca="1" si="42"/>
        <v/>
      </c>
      <c r="H381" s="133" t="str">
        <f t="shared" ca="1" si="43"/>
        <v/>
      </c>
      <c r="I381" s="134" t="str">
        <f t="shared" ca="1" si="44"/>
        <v/>
      </c>
      <c r="J381" s="133" t="str">
        <f t="shared" ca="1" si="45"/>
        <v/>
      </c>
      <c r="K381" s="135" t="str">
        <f t="shared" ca="1" si="47"/>
        <v/>
      </c>
      <c r="L381" s="10"/>
      <c r="M381" s="9"/>
      <c r="N381" s="9"/>
      <c r="O381" s="9"/>
    </row>
    <row r="382" spans="2:15" x14ac:dyDescent="0.3">
      <c r="B382" s="9"/>
      <c r="C382" s="10"/>
      <c r="D382" s="130" t="str">
        <f t="shared" ca="1" si="41"/>
        <v/>
      </c>
      <c r="E382" s="13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132" t="str">
        <f t="shared" ca="1" si="46"/>
        <v/>
      </c>
      <c r="G382" s="132" t="str">
        <f t="shared" ca="1" si="42"/>
        <v/>
      </c>
      <c r="H382" s="133" t="str">
        <f t="shared" ca="1" si="43"/>
        <v/>
      </c>
      <c r="I382" s="134" t="str">
        <f t="shared" ca="1" si="44"/>
        <v/>
      </c>
      <c r="J382" s="133" t="str">
        <f t="shared" ca="1" si="45"/>
        <v/>
      </c>
      <c r="K382" s="135" t="str">
        <f t="shared" ca="1" si="47"/>
        <v/>
      </c>
      <c r="L382" s="10"/>
      <c r="M382" s="9"/>
      <c r="N382" s="9"/>
      <c r="O382" s="9"/>
    </row>
    <row r="383" spans="2:15" x14ac:dyDescent="0.3">
      <c r="B383" s="9"/>
      <c r="C383" s="10"/>
      <c r="D383" s="130" t="str">
        <f t="shared" ca="1" si="41"/>
        <v/>
      </c>
      <c r="E383" s="13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132" t="str">
        <f t="shared" ca="1" si="46"/>
        <v/>
      </c>
      <c r="G383" s="132" t="str">
        <f t="shared" ca="1" si="42"/>
        <v/>
      </c>
      <c r="H383" s="133" t="str">
        <f t="shared" ca="1" si="43"/>
        <v/>
      </c>
      <c r="I383" s="134" t="str">
        <f t="shared" ca="1" si="44"/>
        <v/>
      </c>
      <c r="J383" s="133" t="str">
        <f t="shared" ca="1" si="45"/>
        <v/>
      </c>
      <c r="K383" s="135" t="str">
        <f t="shared" ca="1" si="47"/>
        <v/>
      </c>
      <c r="L383" s="10"/>
      <c r="M383" s="9"/>
      <c r="N383" s="9"/>
      <c r="O383" s="9"/>
    </row>
    <row r="384" spans="2:15" x14ac:dyDescent="0.3">
      <c r="B384" s="9"/>
      <c r="C384" s="10"/>
      <c r="D384" s="130" t="str">
        <f t="shared" ca="1" si="41"/>
        <v/>
      </c>
      <c r="E384" s="13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132" t="str">
        <f t="shared" ca="1" si="46"/>
        <v/>
      </c>
      <c r="G384" s="132" t="str">
        <f t="shared" ca="1" si="42"/>
        <v/>
      </c>
      <c r="H384" s="133" t="str">
        <f t="shared" ca="1" si="43"/>
        <v/>
      </c>
      <c r="I384" s="134" t="str">
        <f t="shared" ca="1" si="44"/>
        <v/>
      </c>
      <c r="J384" s="133" t="str">
        <f t="shared" ca="1" si="45"/>
        <v/>
      </c>
      <c r="K384" s="135" t="str">
        <f t="shared" ca="1" si="47"/>
        <v/>
      </c>
      <c r="L384" s="10"/>
      <c r="M384" s="9"/>
      <c r="N384" s="9"/>
      <c r="O384" s="9"/>
    </row>
    <row r="385" spans="2:15" x14ac:dyDescent="0.3">
      <c r="B385" s="9"/>
      <c r="C385" s="10"/>
      <c r="D385" s="130" t="str">
        <f t="shared" ca="1" si="41"/>
        <v/>
      </c>
      <c r="E385" s="13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132" t="str">
        <f t="shared" ca="1" si="46"/>
        <v/>
      </c>
      <c r="G385" s="132" t="str">
        <f t="shared" ca="1" si="42"/>
        <v/>
      </c>
      <c r="H385" s="133" t="str">
        <f t="shared" ca="1" si="43"/>
        <v/>
      </c>
      <c r="I385" s="134" t="str">
        <f t="shared" ca="1" si="44"/>
        <v/>
      </c>
      <c r="J385" s="133" t="str">
        <f t="shared" ca="1" si="45"/>
        <v/>
      </c>
      <c r="K385" s="135" t="str">
        <f t="shared" ca="1" si="47"/>
        <v/>
      </c>
      <c r="L385" s="10"/>
      <c r="M385" s="9"/>
      <c r="N385" s="9"/>
      <c r="O385" s="9"/>
    </row>
    <row r="386" spans="2:15" x14ac:dyDescent="0.3">
      <c r="B386" s="9"/>
      <c r="C386" s="10"/>
      <c r="D386" s="130" t="str">
        <f t="shared" ca="1" si="41"/>
        <v/>
      </c>
      <c r="E386" s="13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132" t="str">
        <f t="shared" ca="1" si="46"/>
        <v/>
      </c>
      <c r="G386" s="132" t="str">
        <f t="shared" ca="1" si="42"/>
        <v/>
      </c>
      <c r="H386" s="133" t="str">
        <f t="shared" ca="1" si="43"/>
        <v/>
      </c>
      <c r="I386" s="134" t="str">
        <f t="shared" ca="1" si="44"/>
        <v/>
      </c>
      <c r="J386" s="133" t="str">
        <f t="shared" ca="1" si="45"/>
        <v/>
      </c>
      <c r="K386" s="135" t="str">
        <f t="shared" ca="1" si="47"/>
        <v/>
      </c>
      <c r="L386" s="10"/>
      <c r="M386" s="9"/>
      <c r="N386" s="9"/>
      <c r="O386" s="9"/>
    </row>
    <row r="387" spans="2:15" x14ac:dyDescent="0.3">
      <c r="B387" s="9"/>
      <c r="C387" s="10"/>
      <c r="D387" s="130" t="str">
        <f t="shared" ca="1" si="41"/>
        <v/>
      </c>
      <c r="E387" s="13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132" t="str">
        <f t="shared" ca="1" si="46"/>
        <v/>
      </c>
      <c r="G387" s="132" t="str">
        <f t="shared" ca="1" si="42"/>
        <v/>
      </c>
      <c r="H387" s="133" t="str">
        <f t="shared" ca="1" si="43"/>
        <v/>
      </c>
      <c r="I387" s="134" t="str">
        <f t="shared" ca="1" si="44"/>
        <v/>
      </c>
      <c r="J387" s="133" t="str">
        <f t="shared" ca="1" si="45"/>
        <v/>
      </c>
      <c r="K387" s="135" t="str">
        <f t="shared" ca="1" si="47"/>
        <v/>
      </c>
      <c r="L387" s="10"/>
      <c r="M387" s="9"/>
      <c r="N387" s="9"/>
      <c r="O387" s="9"/>
    </row>
    <row r="388" spans="2:15" x14ac:dyDescent="0.3">
      <c r="B388" s="9"/>
      <c r="C388" s="10"/>
      <c r="D388" s="130" t="str">
        <f t="shared" ca="1" si="41"/>
        <v/>
      </c>
      <c r="E388" s="13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132" t="str">
        <f t="shared" ca="1" si="46"/>
        <v/>
      </c>
      <c r="G388" s="132" t="str">
        <f t="shared" ca="1" si="42"/>
        <v/>
      </c>
      <c r="H388" s="133" t="str">
        <f t="shared" ca="1" si="43"/>
        <v/>
      </c>
      <c r="I388" s="134" t="str">
        <f t="shared" ca="1" si="44"/>
        <v/>
      </c>
      <c r="J388" s="133" t="str">
        <f t="shared" ca="1" si="45"/>
        <v/>
      </c>
      <c r="K388" s="135" t="str">
        <f t="shared" ca="1" si="47"/>
        <v/>
      </c>
      <c r="L388" s="10"/>
      <c r="M388" s="9"/>
      <c r="N388" s="9"/>
      <c r="O388" s="9"/>
    </row>
    <row r="389" spans="2:15" x14ac:dyDescent="0.3">
      <c r="B389" s="9"/>
      <c r="C389" s="10"/>
      <c r="D389" s="130" t="str">
        <f t="shared" ca="1" si="41"/>
        <v/>
      </c>
      <c r="E389" s="13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132" t="str">
        <f t="shared" ca="1" si="46"/>
        <v/>
      </c>
      <c r="G389" s="132" t="str">
        <f t="shared" ca="1" si="42"/>
        <v/>
      </c>
      <c r="H389" s="133" t="str">
        <f t="shared" ca="1" si="43"/>
        <v/>
      </c>
      <c r="I389" s="134" t="str">
        <f t="shared" ca="1" si="44"/>
        <v/>
      </c>
      <c r="J389" s="133" t="str">
        <f t="shared" ca="1" si="45"/>
        <v/>
      </c>
      <c r="K389" s="135" t="str">
        <f t="shared" ca="1" si="47"/>
        <v/>
      </c>
      <c r="L389" s="10"/>
      <c r="M389" s="9"/>
      <c r="N389" s="9"/>
      <c r="O389" s="9"/>
    </row>
    <row r="390" spans="2:15" x14ac:dyDescent="0.3">
      <c r="B390" s="9"/>
      <c r="C390" s="10"/>
      <c r="D390" s="130" t="str">
        <f t="shared" ca="1" si="41"/>
        <v/>
      </c>
      <c r="E390" s="13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132" t="str">
        <f t="shared" ca="1" si="46"/>
        <v/>
      </c>
      <c r="G390" s="132" t="str">
        <f t="shared" ca="1" si="42"/>
        <v/>
      </c>
      <c r="H390" s="133" t="str">
        <f t="shared" ca="1" si="43"/>
        <v/>
      </c>
      <c r="I390" s="134" t="str">
        <f t="shared" ca="1" si="44"/>
        <v/>
      </c>
      <c r="J390" s="133" t="str">
        <f t="shared" ca="1" si="45"/>
        <v/>
      </c>
      <c r="K390" s="135" t="str">
        <f t="shared" ca="1" si="47"/>
        <v/>
      </c>
      <c r="L390" s="10"/>
      <c r="M390" s="9"/>
      <c r="N390" s="9"/>
      <c r="O390" s="9"/>
    </row>
    <row r="391" spans="2:15" x14ac:dyDescent="0.3">
      <c r="B391" s="9"/>
      <c r="C391" s="10"/>
      <c r="D391" s="130" t="str">
        <f t="shared" ca="1" si="41"/>
        <v/>
      </c>
      <c r="E391" s="13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132" t="str">
        <f t="shared" ca="1" si="46"/>
        <v/>
      </c>
      <c r="G391" s="132" t="str">
        <f t="shared" ca="1" si="42"/>
        <v/>
      </c>
      <c r="H391" s="133" t="str">
        <f t="shared" ca="1" si="43"/>
        <v/>
      </c>
      <c r="I391" s="134" t="str">
        <f t="shared" ca="1" si="44"/>
        <v/>
      </c>
      <c r="J391" s="133" t="str">
        <f t="shared" ca="1" si="45"/>
        <v/>
      </c>
      <c r="K391" s="135" t="str">
        <f t="shared" ca="1" si="47"/>
        <v/>
      </c>
      <c r="L391" s="10"/>
      <c r="M391" s="9"/>
      <c r="N391" s="9"/>
      <c r="O391" s="9"/>
    </row>
    <row r="392" spans="2:15" x14ac:dyDescent="0.3">
      <c r="B392" s="9"/>
      <c r="C392" s="10"/>
      <c r="D392" s="130" t="str">
        <f t="shared" ca="1" si="41"/>
        <v/>
      </c>
      <c r="E392" s="13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132" t="str">
        <f t="shared" ca="1" si="46"/>
        <v/>
      </c>
      <c r="G392" s="132" t="str">
        <f t="shared" ca="1" si="42"/>
        <v/>
      </c>
      <c r="H392" s="133" t="str">
        <f t="shared" ca="1" si="43"/>
        <v/>
      </c>
      <c r="I392" s="134" t="str">
        <f t="shared" ca="1" si="44"/>
        <v/>
      </c>
      <c r="J392" s="133" t="str">
        <f t="shared" ca="1" si="45"/>
        <v/>
      </c>
      <c r="K392" s="135" t="str">
        <f t="shared" ca="1" si="47"/>
        <v/>
      </c>
      <c r="L392" s="10"/>
      <c r="M392" s="9"/>
      <c r="N392" s="9"/>
      <c r="O392" s="9"/>
    </row>
    <row r="393" spans="2:15" x14ac:dyDescent="0.3">
      <c r="B393" s="9"/>
      <c r="C393" s="10"/>
      <c r="D393" s="130" t="str">
        <f t="shared" ca="1" si="41"/>
        <v/>
      </c>
      <c r="E393" s="13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132" t="str">
        <f t="shared" ca="1" si="46"/>
        <v/>
      </c>
      <c r="G393" s="132" t="str">
        <f t="shared" ca="1" si="42"/>
        <v/>
      </c>
      <c r="H393" s="133" t="str">
        <f t="shared" ca="1" si="43"/>
        <v/>
      </c>
      <c r="I393" s="134" t="str">
        <f t="shared" ca="1" si="44"/>
        <v/>
      </c>
      <c r="J393" s="133" t="str">
        <f t="shared" ca="1" si="45"/>
        <v/>
      </c>
      <c r="K393" s="135" t="str">
        <f t="shared" ca="1" si="47"/>
        <v/>
      </c>
      <c r="L393" s="10"/>
      <c r="M393" s="9"/>
      <c r="N393" s="9"/>
      <c r="O393" s="9"/>
    </row>
    <row r="394" spans="2:15" x14ac:dyDescent="0.3">
      <c r="B394" s="9"/>
      <c r="C394" s="10"/>
      <c r="D394" s="130" t="str">
        <f t="shared" ca="1" si="41"/>
        <v/>
      </c>
      <c r="E394" s="13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132" t="str">
        <f t="shared" ca="1" si="46"/>
        <v/>
      </c>
      <c r="G394" s="132" t="str">
        <f t="shared" ca="1" si="42"/>
        <v/>
      </c>
      <c r="H394" s="133" t="str">
        <f t="shared" ca="1" si="43"/>
        <v/>
      </c>
      <c r="I394" s="134" t="str">
        <f t="shared" ca="1" si="44"/>
        <v/>
      </c>
      <c r="J394" s="133" t="str">
        <f t="shared" ca="1" si="45"/>
        <v/>
      </c>
      <c r="K394" s="135" t="str">
        <f t="shared" ca="1" si="47"/>
        <v/>
      </c>
      <c r="L394" s="10"/>
      <c r="M394" s="9"/>
      <c r="N394" s="9"/>
      <c r="O394" s="9"/>
    </row>
    <row r="395" spans="2:15" x14ac:dyDescent="0.3">
      <c r="B395" s="9"/>
      <c r="C395" s="10"/>
      <c r="D395" s="130" t="str">
        <f t="shared" ca="1" si="41"/>
        <v/>
      </c>
      <c r="E395" s="13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132" t="str">
        <f t="shared" ca="1" si="46"/>
        <v/>
      </c>
      <c r="G395" s="132" t="str">
        <f t="shared" ca="1" si="42"/>
        <v/>
      </c>
      <c r="H395" s="133" t="str">
        <f t="shared" ca="1" si="43"/>
        <v/>
      </c>
      <c r="I395" s="134" t="str">
        <f t="shared" ca="1" si="44"/>
        <v/>
      </c>
      <c r="J395" s="133" t="str">
        <f t="shared" ca="1" si="45"/>
        <v/>
      </c>
      <c r="K395" s="135" t="str">
        <f t="shared" ca="1" si="47"/>
        <v/>
      </c>
      <c r="L395" s="10"/>
      <c r="M395" s="9"/>
      <c r="N395" s="9"/>
      <c r="O395" s="9"/>
    </row>
    <row r="396" spans="2:15" x14ac:dyDescent="0.3">
      <c r="B396" s="9"/>
      <c r="C396" s="10"/>
      <c r="D396" s="130" t="str">
        <f t="shared" ca="1" si="41"/>
        <v/>
      </c>
      <c r="E396" s="13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132" t="str">
        <f t="shared" ca="1" si="46"/>
        <v/>
      </c>
      <c r="G396" s="132" t="str">
        <f t="shared" ca="1" si="42"/>
        <v/>
      </c>
      <c r="H396" s="133" t="str">
        <f t="shared" ca="1" si="43"/>
        <v/>
      </c>
      <c r="I396" s="134" t="str">
        <f t="shared" ca="1" si="44"/>
        <v/>
      </c>
      <c r="J396" s="133" t="str">
        <f t="shared" ca="1" si="45"/>
        <v/>
      </c>
      <c r="K396" s="135" t="str">
        <f t="shared" ca="1" si="47"/>
        <v/>
      </c>
      <c r="L396" s="10"/>
      <c r="M396" s="9"/>
      <c r="N396" s="9"/>
      <c r="O396" s="9"/>
    </row>
    <row r="397" spans="2:15" x14ac:dyDescent="0.3">
      <c r="B397" s="9"/>
      <c r="C397" s="10"/>
      <c r="D397" s="130" t="str">
        <f t="shared" ca="1" si="41"/>
        <v/>
      </c>
      <c r="E397" s="13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132" t="str">
        <f t="shared" ca="1" si="46"/>
        <v/>
      </c>
      <c r="G397" s="132" t="str">
        <f t="shared" ca="1" si="42"/>
        <v/>
      </c>
      <c r="H397" s="133" t="str">
        <f t="shared" ca="1" si="43"/>
        <v/>
      </c>
      <c r="I397" s="134" t="str">
        <f t="shared" ca="1" si="44"/>
        <v/>
      </c>
      <c r="J397" s="133" t="str">
        <f t="shared" ca="1" si="45"/>
        <v/>
      </c>
      <c r="K397" s="135" t="str">
        <f t="shared" ca="1" si="47"/>
        <v/>
      </c>
      <c r="L397" s="10"/>
      <c r="M397" s="9"/>
      <c r="N397" s="9"/>
      <c r="O397" s="9"/>
    </row>
    <row r="398" spans="2:15" x14ac:dyDescent="0.3">
      <c r="B398" s="9"/>
      <c r="C398" s="10"/>
      <c r="D398" s="130" t="str">
        <f t="shared" ca="1" si="41"/>
        <v/>
      </c>
      <c r="E398" s="13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132" t="str">
        <f t="shared" ca="1" si="46"/>
        <v/>
      </c>
      <c r="G398" s="132" t="str">
        <f t="shared" ca="1" si="42"/>
        <v/>
      </c>
      <c r="H398" s="133" t="str">
        <f t="shared" ca="1" si="43"/>
        <v/>
      </c>
      <c r="I398" s="134" t="str">
        <f t="shared" ca="1" si="44"/>
        <v/>
      </c>
      <c r="J398" s="133" t="str">
        <f t="shared" ca="1" si="45"/>
        <v/>
      </c>
      <c r="K398" s="135" t="str">
        <f t="shared" ca="1" si="47"/>
        <v/>
      </c>
      <c r="L398" s="10"/>
      <c r="M398" s="9"/>
      <c r="N398" s="9"/>
      <c r="O398" s="9"/>
    </row>
    <row r="399" spans="2:15" x14ac:dyDescent="0.3">
      <c r="B399" s="9"/>
      <c r="C399" s="10"/>
      <c r="D399" s="130" t="str">
        <f t="shared" ca="1" si="41"/>
        <v/>
      </c>
      <c r="E399" s="13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132" t="str">
        <f t="shared" ca="1" si="46"/>
        <v/>
      </c>
      <c r="G399" s="132" t="str">
        <f t="shared" ca="1" si="42"/>
        <v/>
      </c>
      <c r="H399" s="133" t="str">
        <f t="shared" ca="1" si="43"/>
        <v/>
      </c>
      <c r="I399" s="134" t="str">
        <f t="shared" ca="1" si="44"/>
        <v/>
      </c>
      <c r="J399" s="133" t="str">
        <f t="shared" ca="1" si="45"/>
        <v/>
      </c>
      <c r="K399" s="135" t="str">
        <f t="shared" ca="1" si="47"/>
        <v/>
      </c>
      <c r="L399" s="10"/>
      <c r="M399" s="9"/>
      <c r="N399" s="9"/>
      <c r="O399" s="9"/>
    </row>
    <row r="400" spans="2:15" x14ac:dyDescent="0.3">
      <c r="B400" s="9"/>
      <c r="C400" s="10"/>
      <c r="D400" s="130" t="str">
        <f t="shared" ca="1" si="41"/>
        <v/>
      </c>
      <c r="E400" s="13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132" t="str">
        <f t="shared" ca="1" si="46"/>
        <v/>
      </c>
      <c r="G400" s="132" t="str">
        <f t="shared" ca="1" si="42"/>
        <v/>
      </c>
      <c r="H400" s="133" t="str">
        <f t="shared" ca="1" si="43"/>
        <v/>
      </c>
      <c r="I400" s="134" t="str">
        <f t="shared" ca="1" si="44"/>
        <v/>
      </c>
      <c r="J400" s="133" t="str">
        <f t="shared" ca="1" si="45"/>
        <v/>
      </c>
      <c r="K400" s="135" t="str">
        <f t="shared" ca="1" si="47"/>
        <v/>
      </c>
      <c r="L400" s="10"/>
      <c r="M400" s="9"/>
      <c r="N400" s="9"/>
      <c r="O400" s="9"/>
    </row>
    <row r="401" spans="2:15" x14ac:dyDescent="0.3">
      <c r="B401" s="9"/>
      <c r="C401" s="10"/>
      <c r="D401" s="130" t="str">
        <f t="shared" ca="1" si="41"/>
        <v/>
      </c>
      <c r="E401" s="13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132" t="str">
        <f t="shared" ca="1" si="46"/>
        <v/>
      </c>
      <c r="G401" s="132" t="str">
        <f t="shared" ca="1" si="42"/>
        <v/>
      </c>
      <c r="H401" s="133" t="str">
        <f t="shared" ca="1" si="43"/>
        <v/>
      </c>
      <c r="I401" s="134" t="str">
        <f t="shared" ca="1" si="44"/>
        <v/>
      </c>
      <c r="J401" s="133" t="str">
        <f t="shared" ca="1" si="45"/>
        <v/>
      </c>
      <c r="K401" s="135" t="str">
        <f t="shared" ca="1" si="47"/>
        <v/>
      </c>
      <c r="L401" s="10"/>
      <c r="M401" s="9"/>
      <c r="N401" s="9"/>
      <c r="O401" s="9"/>
    </row>
    <row r="402" spans="2:15" x14ac:dyDescent="0.3">
      <c r="B402" s="9"/>
      <c r="C402" s="10"/>
      <c r="D402" s="130" t="str">
        <f t="shared" ca="1" si="41"/>
        <v/>
      </c>
      <c r="E402" s="13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132" t="str">
        <f t="shared" ca="1" si="46"/>
        <v/>
      </c>
      <c r="G402" s="132" t="str">
        <f t="shared" ca="1" si="42"/>
        <v/>
      </c>
      <c r="H402" s="133" t="str">
        <f t="shared" ca="1" si="43"/>
        <v/>
      </c>
      <c r="I402" s="134" t="str">
        <f t="shared" ca="1" si="44"/>
        <v/>
      </c>
      <c r="J402" s="133" t="str">
        <f t="shared" ca="1" si="45"/>
        <v/>
      </c>
      <c r="K402" s="135" t="str">
        <f t="shared" ca="1" si="47"/>
        <v/>
      </c>
      <c r="L402" s="10"/>
      <c r="M402" s="9"/>
      <c r="N402" s="9"/>
      <c r="O402" s="9"/>
    </row>
    <row r="403" spans="2:15" x14ac:dyDescent="0.3">
      <c r="B403" s="9"/>
      <c r="C403" s="10"/>
      <c r="D403" s="130" t="str">
        <f t="shared" ca="1" si="41"/>
        <v/>
      </c>
      <c r="E403" s="13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132" t="str">
        <f t="shared" ca="1" si="46"/>
        <v/>
      </c>
      <c r="G403" s="132" t="str">
        <f t="shared" ca="1" si="42"/>
        <v/>
      </c>
      <c r="H403" s="133" t="str">
        <f t="shared" ca="1" si="43"/>
        <v/>
      </c>
      <c r="I403" s="134" t="str">
        <f t="shared" ca="1" si="44"/>
        <v/>
      </c>
      <c r="J403" s="133" t="str">
        <f t="shared" ca="1" si="45"/>
        <v/>
      </c>
      <c r="K403" s="135" t="str">
        <f t="shared" ca="1" si="47"/>
        <v/>
      </c>
      <c r="L403" s="10"/>
      <c r="M403" s="9"/>
      <c r="N403" s="9"/>
      <c r="O403" s="9"/>
    </row>
    <row r="404" spans="2:15" x14ac:dyDescent="0.3">
      <c r="B404" s="9"/>
      <c r="C404" s="10"/>
      <c r="D404" s="130" t="str">
        <f t="shared" ref="D404:D467" ca="1" si="48">IF(K403="","",IF($H$5,IF(OR(D403&gt;=$H$8,ROUND(K403,2)&lt;=0),"",D403+1),IF(OR(D403&gt;=$H$8,K403&lt;=0),"",D403+1)))</f>
        <v/>
      </c>
      <c r="E404" s="13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132" t="str">
        <f t="shared" ca="1" si="46"/>
        <v/>
      </c>
      <c r="G404" s="132" t="str">
        <f t="shared" ref="G404:G467" ca="1" si="49">IF($P$17=0,"",IF(D404&lt;&gt;"",IF(AND(D404=1,$H$4=1),0,IF($H$5,ROUND($K$5*K403,0),$K$5*K403)),""))</f>
        <v/>
      </c>
      <c r="H404" s="133" t="str">
        <f t="shared" ref="H404:H467" ca="1" si="50">IF($P$17=1,IF(D404="","",IF(I404&lt;&gt;"",F404-G404+I404,F404-G404)),"")</f>
        <v/>
      </c>
      <c r="I404" s="134" t="str">
        <f t="shared" ref="I404:I467" ca="1" si="51">IF($P$17=1,IF(J404&gt;=F404,IF(D404&lt;$K$12,IF(AND(D404&lt;&gt;"",F404+($J$19-F404)&lt;K403),(J404-F404),IF(AND(D404&lt;&gt;"",J404=F404),0,IF(D404&lt;&gt;"",0,""))),""),0),"")</f>
        <v/>
      </c>
      <c r="J404" s="133" t="str">
        <f t="shared" ref="J404:J467" ca="1" si="52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135" t="str">
        <f t="shared" ca="1" si="47"/>
        <v/>
      </c>
      <c r="L404" s="10"/>
      <c r="M404" s="9"/>
      <c r="N404" s="9"/>
      <c r="O404" s="9"/>
    </row>
    <row r="405" spans="2:15" x14ac:dyDescent="0.3">
      <c r="B405" s="9"/>
      <c r="C405" s="10"/>
      <c r="D405" s="130" t="str">
        <f t="shared" ca="1" si="48"/>
        <v/>
      </c>
      <c r="E405" s="13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132" t="str">
        <f t="shared" ref="F405:F468" ca="1" si="53">IF($P$17=1,IF(D405="","",IF($H$5,IF(OR(D405=$H$8,$K$12&gt;ROUND((1+$K$5)*K404,0),ROUND((1+$K$5)*K404,0),$K$12),IF(OR(D405=$H$8,$K$12&gt;(1+$K$5)*K404),ROUND((1+$K$5)*K404,0),$K$12)),0)),"")</f>
        <v/>
      </c>
      <c r="G405" s="132" t="str">
        <f t="shared" ca="1" si="49"/>
        <v/>
      </c>
      <c r="H405" s="133" t="str">
        <f t="shared" ca="1" si="50"/>
        <v/>
      </c>
      <c r="I405" s="134" t="str">
        <f t="shared" ca="1" si="51"/>
        <v/>
      </c>
      <c r="J405" s="133" t="str">
        <f t="shared" ca="1" si="52"/>
        <v/>
      </c>
      <c r="K405" s="135" t="str">
        <f t="shared" ref="K405:K468" ca="1" si="54">IF($P$17=1,IF(J405&lt;&gt;0,IF(D405&lt;&gt;"",K404-(J405-G405),""),K404),"")</f>
        <v/>
      </c>
      <c r="L405" s="10"/>
      <c r="M405" s="9"/>
      <c r="N405" s="9"/>
      <c r="O405" s="9"/>
    </row>
    <row r="406" spans="2:15" x14ac:dyDescent="0.3">
      <c r="B406" s="9"/>
      <c r="C406" s="10"/>
      <c r="D406" s="130" t="str">
        <f t="shared" ca="1" si="48"/>
        <v/>
      </c>
      <c r="E406" s="13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132" t="str">
        <f t="shared" ca="1" si="53"/>
        <v/>
      </c>
      <c r="G406" s="132" t="str">
        <f t="shared" ca="1" si="49"/>
        <v/>
      </c>
      <c r="H406" s="133" t="str">
        <f t="shared" ca="1" si="50"/>
        <v/>
      </c>
      <c r="I406" s="134" t="str">
        <f t="shared" ca="1" si="51"/>
        <v/>
      </c>
      <c r="J406" s="133" t="str">
        <f t="shared" ca="1" si="52"/>
        <v/>
      </c>
      <c r="K406" s="135" t="str">
        <f t="shared" ca="1" si="54"/>
        <v/>
      </c>
      <c r="L406" s="10"/>
      <c r="M406" s="9"/>
      <c r="N406" s="9"/>
      <c r="O406" s="9"/>
    </row>
    <row r="407" spans="2:15" x14ac:dyDescent="0.3">
      <c r="B407" s="9"/>
      <c r="C407" s="10"/>
      <c r="D407" s="130" t="str">
        <f t="shared" ca="1" si="48"/>
        <v/>
      </c>
      <c r="E407" s="13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132" t="str">
        <f t="shared" ca="1" si="53"/>
        <v/>
      </c>
      <c r="G407" s="132" t="str">
        <f t="shared" ca="1" si="49"/>
        <v/>
      </c>
      <c r="H407" s="133" t="str">
        <f t="shared" ca="1" si="50"/>
        <v/>
      </c>
      <c r="I407" s="134" t="str">
        <f t="shared" ca="1" si="51"/>
        <v/>
      </c>
      <c r="J407" s="133" t="str">
        <f t="shared" ca="1" si="52"/>
        <v/>
      </c>
      <c r="K407" s="135" t="str">
        <f t="shared" ca="1" si="54"/>
        <v/>
      </c>
      <c r="L407" s="10"/>
      <c r="M407" s="9"/>
      <c r="N407" s="9"/>
      <c r="O407" s="9"/>
    </row>
    <row r="408" spans="2:15" x14ac:dyDescent="0.3">
      <c r="B408" s="9"/>
      <c r="C408" s="10"/>
      <c r="D408" s="130" t="str">
        <f t="shared" ca="1" si="48"/>
        <v/>
      </c>
      <c r="E408" s="13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132" t="str">
        <f t="shared" ca="1" si="53"/>
        <v/>
      </c>
      <c r="G408" s="132" t="str">
        <f t="shared" ca="1" si="49"/>
        <v/>
      </c>
      <c r="H408" s="133" t="str">
        <f t="shared" ca="1" si="50"/>
        <v/>
      </c>
      <c r="I408" s="134" t="str">
        <f t="shared" ca="1" si="51"/>
        <v/>
      </c>
      <c r="J408" s="133" t="str">
        <f t="shared" ca="1" si="52"/>
        <v/>
      </c>
      <c r="K408" s="135" t="str">
        <f t="shared" ca="1" si="54"/>
        <v/>
      </c>
      <c r="L408" s="10"/>
      <c r="M408" s="9"/>
      <c r="N408" s="9"/>
      <c r="O408" s="9"/>
    </row>
    <row r="409" spans="2:15" x14ac:dyDescent="0.3">
      <c r="B409" s="9"/>
      <c r="C409" s="10"/>
      <c r="D409" s="130" t="str">
        <f t="shared" ca="1" si="48"/>
        <v/>
      </c>
      <c r="E409" s="13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132" t="str">
        <f t="shared" ca="1" si="53"/>
        <v/>
      </c>
      <c r="G409" s="132" t="str">
        <f t="shared" ca="1" si="49"/>
        <v/>
      </c>
      <c r="H409" s="133" t="str">
        <f t="shared" ca="1" si="50"/>
        <v/>
      </c>
      <c r="I409" s="134" t="str">
        <f t="shared" ca="1" si="51"/>
        <v/>
      </c>
      <c r="J409" s="133" t="str">
        <f t="shared" ca="1" si="52"/>
        <v/>
      </c>
      <c r="K409" s="135" t="str">
        <f t="shared" ca="1" si="54"/>
        <v/>
      </c>
      <c r="L409" s="10"/>
      <c r="M409" s="9"/>
      <c r="N409" s="9"/>
      <c r="O409" s="9"/>
    </row>
    <row r="410" spans="2:15" x14ac:dyDescent="0.3">
      <c r="B410" s="9"/>
      <c r="C410" s="10"/>
      <c r="D410" s="130" t="str">
        <f t="shared" ca="1" si="48"/>
        <v/>
      </c>
      <c r="E410" s="13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132" t="str">
        <f t="shared" ca="1" si="53"/>
        <v/>
      </c>
      <c r="G410" s="132" t="str">
        <f t="shared" ca="1" si="49"/>
        <v/>
      </c>
      <c r="H410" s="133" t="str">
        <f t="shared" ca="1" si="50"/>
        <v/>
      </c>
      <c r="I410" s="134" t="str">
        <f t="shared" ca="1" si="51"/>
        <v/>
      </c>
      <c r="J410" s="133" t="str">
        <f t="shared" ca="1" si="52"/>
        <v/>
      </c>
      <c r="K410" s="135" t="str">
        <f t="shared" ca="1" si="54"/>
        <v/>
      </c>
      <c r="L410" s="10"/>
      <c r="M410" s="9"/>
      <c r="N410" s="9"/>
      <c r="O410" s="9"/>
    </row>
    <row r="411" spans="2:15" x14ac:dyDescent="0.3">
      <c r="B411" s="9"/>
      <c r="C411" s="10"/>
      <c r="D411" s="130" t="str">
        <f t="shared" ca="1" si="48"/>
        <v/>
      </c>
      <c r="E411" s="13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132" t="str">
        <f t="shared" ca="1" si="53"/>
        <v/>
      </c>
      <c r="G411" s="132" t="str">
        <f t="shared" ca="1" si="49"/>
        <v/>
      </c>
      <c r="H411" s="133" t="str">
        <f t="shared" ca="1" si="50"/>
        <v/>
      </c>
      <c r="I411" s="134" t="str">
        <f t="shared" ca="1" si="51"/>
        <v/>
      </c>
      <c r="J411" s="133" t="str">
        <f t="shared" ca="1" si="52"/>
        <v/>
      </c>
      <c r="K411" s="135" t="str">
        <f t="shared" ca="1" si="54"/>
        <v/>
      </c>
      <c r="L411" s="10"/>
      <c r="M411" s="9"/>
      <c r="N411" s="9"/>
      <c r="O411" s="9"/>
    </row>
    <row r="412" spans="2:15" x14ac:dyDescent="0.3">
      <c r="B412" s="9"/>
      <c r="C412" s="10"/>
      <c r="D412" s="130" t="str">
        <f t="shared" ca="1" si="48"/>
        <v/>
      </c>
      <c r="E412" s="13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132" t="str">
        <f t="shared" ca="1" si="53"/>
        <v/>
      </c>
      <c r="G412" s="132" t="str">
        <f t="shared" ca="1" si="49"/>
        <v/>
      </c>
      <c r="H412" s="133" t="str">
        <f t="shared" ca="1" si="50"/>
        <v/>
      </c>
      <c r="I412" s="134" t="str">
        <f t="shared" ca="1" si="51"/>
        <v/>
      </c>
      <c r="J412" s="133" t="str">
        <f t="shared" ca="1" si="52"/>
        <v/>
      </c>
      <c r="K412" s="135" t="str">
        <f t="shared" ca="1" si="54"/>
        <v/>
      </c>
      <c r="L412" s="10"/>
      <c r="M412" s="9"/>
      <c r="N412" s="9"/>
      <c r="O412" s="9"/>
    </row>
    <row r="413" spans="2:15" x14ac:dyDescent="0.3">
      <c r="B413" s="9"/>
      <c r="C413" s="10"/>
      <c r="D413" s="130" t="str">
        <f t="shared" ca="1" si="48"/>
        <v/>
      </c>
      <c r="E413" s="13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132" t="str">
        <f t="shared" ca="1" si="53"/>
        <v/>
      </c>
      <c r="G413" s="132" t="str">
        <f t="shared" ca="1" si="49"/>
        <v/>
      </c>
      <c r="H413" s="133" t="str">
        <f t="shared" ca="1" si="50"/>
        <v/>
      </c>
      <c r="I413" s="134" t="str">
        <f t="shared" ca="1" si="51"/>
        <v/>
      </c>
      <c r="J413" s="133" t="str">
        <f t="shared" ca="1" si="52"/>
        <v/>
      </c>
      <c r="K413" s="135" t="str">
        <f t="shared" ca="1" si="54"/>
        <v/>
      </c>
      <c r="L413" s="10"/>
      <c r="M413" s="9"/>
      <c r="N413" s="9"/>
      <c r="O413" s="9"/>
    </row>
    <row r="414" spans="2:15" x14ac:dyDescent="0.3">
      <c r="B414" s="9"/>
      <c r="C414" s="10"/>
      <c r="D414" s="130" t="str">
        <f t="shared" ca="1" si="48"/>
        <v/>
      </c>
      <c r="E414" s="13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132" t="str">
        <f t="shared" ca="1" si="53"/>
        <v/>
      </c>
      <c r="G414" s="132" t="str">
        <f t="shared" ca="1" si="49"/>
        <v/>
      </c>
      <c r="H414" s="133" t="str">
        <f t="shared" ca="1" si="50"/>
        <v/>
      </c>
      <c r="I414" s="134" t="str">
        <f t="shared" ca="1" si="51"/>
        <v/>
      </c>
      <c r="J414" s="133" t="str">
        <f t="shared" ca="1" si="52"/>
        <v/>
      </c>
      <c r="K414" s="135" t="str">
        <f t="shared" ca="1" si="54"/>
        <v/>
      </c>
      <c r="L414" s="10"/>
      <c r="M414" s="9"/>
      <c r="N414" s="9"/>
      <c r="O414" s="9"/>
    </row>
    <row r="415" spans="2:15" x14ac:dyDescent="0.3">
      <c r="B415" s="9"/>
      <c r="C415" s="10"/>
      <c r="D415" s="130" t="str">
        <f t="shared" ca="1" si="48"/>
        <v/>
      </c>
      <c r="E415" s="13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132" t="str">
        <f t="shared" ca="1" si="53"/>
        <v/>
      </c>
      <c r="G415" s="132" t="str">
        <f t="shared" ca="1" si="49"/>
        <v/>
      </c>
      <c r="H415" s="133" t="str">
        <f t="shared" ca="1" si="50"/>
        <v/>
      </c>
      <c r="I415" s="134" t="str">
        <f t="shared" ca="1" si="51"/>
        <v/>
      </c>
      <c r="J415" s="133" t="str">
        <f t="shared" ca="1" si="52"/>
        <v/>
      </c>
      <c r="K415" s="135" t="str">
        <f t="shared" ca="1" si="54"/>
        <v/>
      </c>
      <c r="L415" s="10"/>
      <c r="M415" s="9"/>
      <c r="N415" s="9"/>
      <c r="O415" s="9"/>
    </row>
    <row r="416" spans="2:15" x14ac:dyDescent="0.3">
      <c r="B416" s="9"/>
      <c r="C416" s="10"/>
      <c r="D416" s="130" t="str">
        <f t="shared" ca="1" si="48"/>
        <v/>
      </c>
      <c r="E416" s="13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132" t="str">
        <f t="shared" ca="1" si="53"/>
        <v/>
      </c>
      <c r="G416" s="132" t="str">
        <f t="shared" ca="1" si="49"/>
        <v/>
      </c>
      <c r="H416" s="133" t="str">
        <f t="shared" ca="1" si="50"/>
        <v/>
      </c>
      <c r="I416" s="134" t="str">
        <f t="shared" ca="1" si="51"/>
        <v/>
      </c>
      <c r="J416" s="133" t="str">
        <f t="shared" ca="1" si="52"/>
        <v/>
      </c>
      <c r="K416" s="135" t="str">
        <f t="shared" ca="1" si="54"/>
        <v/>
      </c>
      <c r="L416" s="10"/>
      <c r="M416" s="9"/>
      <c r="N416" s="9"/>
      <c r="O416" s="9"/>
    </row>
    <row r="417" spans="2:15" x14ac:dyDescent="0.3">
      <c r="B417" s="9"/>
      <c r="C417" s="10"/>
      <c r="D417" s="130" t="str">
        <f t="shared" ca="1" si="48"/>
        <v/>
      </c>
      <c r="E417" s="13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132" t="str">
        <f t="shared" ca="1" si="53"/>
        <v/>
      </c>
      <c r="G417" s="132" t="str">
        <f t="shared" ca="1" si="49"/>
        <v/>
      </c>
      <c r="H417" s="133" t="str">
        <f t="shared" ca="1" si="50"/>
        <v/>
      </c>
      <c r="I417" s="134" t="str">
        <f t="shared" ca="1" si="51"/>
        <v/>
      </c>
      <c r="J417" s="133" t="str">
        <f t="shared" ca="1" si="52"/>
        <v/>
      </c>
      <c r="K417" s="135" t="str">
        <f t="shared" ca="1" si="54"/>
        <v/>
      </c>
      <c r="L417" s="10"/>
      <c r="M417" s="9"/>
      <c r="N417" s="9"/>
      <c r="O417" s="9"/>
    </row>
    <row r="418" spans="2:15" x14ac:dyDescent="0.3">
      <c r="B418" s="9"/>
      <c r="C418" s="10"/>
      <c r="D418" s="130" t="str">
        <f t="shared" ca="1" si="48"/>
        <v/>
      </c>
      <c r="E418" s="13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132" t="str">
        <f t="shared" ca="1" si="53"/>
        <v/>
      </c>
      <c r="G418" s="132" t="str">
        <f t="shared" ca="1" si="49"/>
        <v/>
      </c>
      <c r="H418" s="133" t="str">
        <f t="shared" ca="1" si="50"/>
        <v/>
      </c>
      <c r="I418" s="134" t="str">
        <f t="shared" ca="1" si="51"/>
        <v/>
      </c>
      <c r="J418" s="133" t="str">
        <f t="shared" ca="1" si="52"/>
        <v/>
      </c>
      <c r="K418" s="135" t="str">
        <f t="shared" ca="1" si="54"/>
        <v/>
      </c>
      <c r="L418" s="10"/>
      <c r="M418" s="9"/>
      <c r="N418" s="9"/>
      <c r="O418" s="9"/>
    </row>
    <row r="419" spans="2:15" x14ac:dyDescent="0.3">
      <c r="B419" s="9"/>
      <c r="C419" s="10"/>
      <c r="D419" s="130" t="str">
        <f t="shared" ca="1" si="48"/>
        <v/>
      </c>
      <c r="E419" s="13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132" t="str">
        <f t="shared" ca="1" si="53"/>
        <v/>
      </c>
      <c r="G419" s="132" t="str">
        <f t="shared" ca="1" si="49"/>
        <v/>
      </c>
      <c r="H419" s="133" t="str">
        <f t="shared" ca="1" si="50"/>
        <v/>
      </c>
      <c r="I419" s="134" t="str">
        <f t="shared" ca="1" si="51"/>
        <v/>
      </c>
      <c r="J419" s="133" t="str">
        <f t="shared" ca="1" si="52"/>
        <v/>
      </c>
      <c r="K419" s="135" t="str">
        <f t="shared" ca="1" si="54"/>
        <v/>
      </c>
      <c r="L419" s="10"/>
      <c r="M419" s="9"/>
      <c r="N419" s="9"/>
      <c r="O419" s="9"/>
    </row>
    <row r="420" spans="2:15" x14ac:dyDescent="0.3">
      <c r="B420" s="9"/>
      <c r="C420" s="10"/>
      <c r="D420" s="130" t="str">
        <f t="shared" ca="1" si="48"/>
        <v/>
      </c>
      <c r="E420" s="13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132" t="str">
        <f t="shared" ca="1" si="53"/>
        <v/>
      </c>
      <c r="G420" s="132" t="str">
        <f t="shared" ca="1" si="49"/>
        <v/>
      </c>
      <c r="H420" s="133" t="str">
        <f t="shared" ca="1" si="50"/>
        <v/>
      </c>
      <c r="I420" s="134" t="str">
        <f t="shared" ca="1" si="51"/>
        <v/>
      </c>
      <c r="J420" s="133" t="str">
        <f t="shared" ca="1" si="52"/>
        <v/>
      </c>
      <c r="K420" s="135" t="str">
        <f t="shared" ca="1" si="54"/>
        <v/>
      </c>
      <c r="L420" s="10"/>
      <c r="M420" s="9"/>
      <c r="N420" s="9"/>
      <c r="O420" s="9"/>
    </row>
    <row r="421" spans="2:15" x14ac:dyDescent="0.3">
      <c r="B421" s="9"/>
      <c r="C421" s="10"/>
      <c r="D421" s="130" t="str">
        <f t="shared" ca="1" si="48"/>
        <v/>
      </c>
      <c r="E421" s="13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132" t="str">
        <f t="shared" ca="1" si="53"/>
        <v/>
      </c>
      <c r="G421" s="132" t="str">
        <f t="shared" ca="1" si="49"/>
        <v/>
      </c>
      <c r="H421" s="133" t="str">
        <f t="shared" ca="1" si="50"/>
        <v/>
      </c>
      <c r="I421" s="134" t="str">
        <f t="shared" ca="1" si="51"/>
        <v/>
      </c>
      <c r="J421" s="133" t="str">
        <f t="shared" ca="1" si="52"/>
        <v/>
      </c>
      <c r="K421" s="135" t="str">
        <f t="shared" ca="1" si="54"/>
        <v/>
      </c>
      <c r="L421" s="10"/>
      <c r="M421" s="9"/>
      <c r="N421" s="9"/>
      <c r="O421" s="9"/>
    </row>
    <row r="422" spans="2:15" x14ac:dyDescent="0.3">
      <c r="B422" s="9"/>
      <c r="C422" s="10"/>
      <c r="D422" s="130" t="str">
        <f t="shared" ca="1" si="48"/>
        <v/>
      </c>
      <c r="E422" s="13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132" t="str">
        <f t="shared" ca="1" si="53"/>
        <v/>
      </c>
      <c r="G422" s="132" t="str">
        <f t="shared" ca="1" si="49"/>
        <v/>
      </c>
      <c r="H422" s="133" t="str">
        <f t="shared" ca="1" si="50"/>
        <v/>
      </c>
      <c r="I422" s="134" t="str">
        <f t="shared" ca="1" si="51"/>
        <v/>
      </c>
      <c r="J422" s="133" t="str">
        <f t="shared" ca="1" si="52"/>
        <v/>
      </c>
      <c r="K422" s="135" t="str">
        <f t="shared" ca="1" si="54"/>
        <v/>
      </c>
      <c r="L422" s="10"/>
      <c r="M422" s="9"/>
      <c r="N422" s="9"/>
      <c r="O422" s="9"/>
    </row>
    <row r="423" spans="2:15" x14ac:dyDescent="0.3">
      <c r="B423" s="9"/>
      <c r="C423" s="10"/>
      <c r="D423" s="130" t="str">
        <f t="shared" ca="1" si="48"/>
        <v/>
      </c>
      <c r="E423" s="13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132" t="str">
        <f t="shared" ca="1" si="53"/>
        <v/>
      </c>
      <c r="G423" s="132" t="str">
        <f t="shared" ca="1" si="49"/>
        <v/>
      </c>
      <c r="H423" s="133" t="str">
        <f t="shared" ca="1" si="50"/>
        <v/>
      </c>
      <c r="I423" s="134" t="str">
        <f t="shared" ca="1" si="51"/>
        <v/>
      </c>
      <c r="J423" s="133" t="str">
        <f t="shared" ca="1" si="52"/>
        <v/>
      </c>
      <c r="K423" s="135" t="str">
        <f t="shared" ca="1" si="54"/>
        <v/>
      </c>
      <c r="L423" s="10"/>
      <c r="M423" s="9"/>
      <c r="N423" s="9"/>
      <c r="O423" s="9"/>
    </row>
    <row r="424" spans="2:15" x14ac:dyDescent="0.3">
      <c r="B424" s="9"/>
      <c r="C424" s="10"/>
      <c r="D424" s="130" t="str">
        <f t="shared" ca="1" si="48"/>
        <v/>
      </c>
      <c r="E424" s="13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132" t="str">
        <f t="shared" ca="1" si="53"/>
        <v/>
      </c>
      <c r="G424" s="132" t="str">
        <f t="shared" ca="1" si="49"/>
        <v/>
      </c>
      <c r="H424" s="133" t="str">
        <f t="shared" ca="1" si="50"/>
        <v/>
      </c>
      <c r="I424" s="134" t="str">
        <f t="shared" ca="1" si="51"/>
        <v/>
      </c>
      <c r="J424" s="133" t="str">
        <f t="shared" ca="1" si="52"/>
        <v/>
      </c>
      <c r="K424" s="135" t="str">
        <f t="shared" ca="1" si="54"/>
        <v/>
      </c>
      <c r="L424" s="10"/>
      <c r="M424" s="9"/>
      <c r="N424" s="9"/>
      <c r="O424" s="9"/>
    </row>
    <row r="425" spans="2:15" x14ac:dyDescent="0.3">
      <c r="B425" s="9"/>
      <c r="C425" s="10"/>
      <c r="D425" s="130" t="str">
        <f t="shared" ca="1" si="48"/>
        <v/>
      </c>
      <c r="E425" s="13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132" t="str">
        <f t="shared" ca="1" si="53"/>
        <v/>
      </c>
      <c r="G425" s="132" t="str">
        <f t="shared" ca="1" si="49"/>
        <v/>
      </c>
      <c r="H425" s="133" t="str">
        <f t="shared" ca="1" si="50"/>
        <v/>
      </c>
      <c r="I425" s="134" t="str">
        <f t="shared" ca="1" si="51"/>
        <v/>
      </c>
      <c r="J425" s="133" t="str">
        <f t="shared" ca="1" si="52"/>
        <v/>
      </c>
      <c r="K425" s="135" t="str">
        <f t="shared" ca="1" si="54"/>
        <v/>
      </c>
      <c r="L425" s="10"/>
      <c r="M425" s="9"/>
      <c r="N425" s="9"/>
      <c r="O425" s="9"/>
    </row>
    <row r="426" spans="2:15" x14ac:dyDescent="0.3">
      <c r="B426" s="9"/>
      <c r="C426" s="10"/>
      <c r="D426" s="130" t="str">
        <f t="shared" ca="1" si="48"/>
        <v/>
      </c>
      <c r="E426" s="13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132" t="str">
        <f t="shared" ca="1" si="53"/>
        <v/>
      </c>
      <c r="G426" s="132" t="str">
        <f t="shared" ca="1" si="49"/>
        <v/>
      </c>
      <c r="H426" s="133" t="str">
        <f t="shared" ca="1" si="50"/>
        <v/>
      </c>
      <c r="I426" s="134" t="str">
        <f t="shared" ca="1" si="51"/>
        <v/>
      </c>
      <c r="J426" s="133" t="str">
        <f t="shared" ca="1" si="52"/>
        <v/>
      </c>
      <c r="K426" s="135" t="str">
        <f t="shared" ca="1" si="54"/>
        <v/>
      </c>
      <c r="L426" s="10"/>
      <c r="M426" s="9"/>
      <c r="N426" s="9"/>
      <c r="O426" s="9"/>
    </row>
    <row r="427" spans="2:15" x14ac:dyDescent="0.3">
      <c r="B427" s="9"/>
      <c r="C427" s="10"/>
      <c r="D427" s="130" t="str">
        <f t="shared" ca="1" si="48"/>
        <v/>
      </c>
      <c r="E427" s="13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132" t="str">
        <f t="shared" ca="1" si="53"/>
        <v/>
      </c>
      <c r="G427" s="132" t="str">
        <f t="shared" ca="1" si="49"/>
        <v/>
      </c>
      <c r="H427" s="133" t="str">
        <f t="shared" ca="1" si="50"/>
        <v/>
      </c>
      <c r="I427" s="134" t="str">
        <f t="shared" ca="1" si="51"/>
        <v/>
      </c>
      <c r="J427" s="133" t="str">
        <f t="shared" ca="1" si="52"/>
        <v/>
      </c>
      <c r="K427" s="135" t="str">
        <f t="shared" ca="1" si="54"/>
        <v/>
      </c>
      <c r="L427" s="10"/>
      <c r="M427" s="9"/>
      <c r="N427" s="9"/>
      <c r="O427" s="9"/>
    </row>
    <row r="428" spans="2:15" x14ac:dyDescent="0.3">
      <c r="B428" s="9"/>
      <c r="C428" s="10"/>
      <c r="D428" s="130" t="str">
        <f t="shared" ca="1" si="48"/>
        <v/>
      </c>
      <c r="E428" s="13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132" t="str">
        <f t="shared" ca="1" si="53"/>
        <v/>
      </c>
      <c r="G428" s="132" t="str">
        <f t="shared" ca="1" si="49"/>
        <v/>
      </c>
      <c r="H428" s="133" t="str">
        <f t="shared" ca="1" si="50"/>
        <v/>
      </c>
      <c r="I428" s="134" t="str">
        <f t="shared" ca="1" si="51"/>
        <v/>
      </c>
      <c r="J428" s="133" t="str">
        <f t="shared" ca="1" si="52"/>
        <v/>
      </c>
      <c r="K428" s="135" t="str">
        <f t="shared" ca="1" si="54"/>
        <v/>
      </c>
      <c r="L428" s="10"/>
      <c r="M428" s="9"/>
      <c r="N428" s="9"/>
      <c r="O428" s="9"/>
    </row>
    <row r="429" spans="2:15" x14ac:dyDescent="0.3">
      <c r="B429" s="9"/>
      <c r="C429" s="10"/>
      <c r="D429" s="130" t="str">
        <f t="shared" ca="1" si="48"/>
        <v/>
      </c>
      <c r="E429" s="13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132" t="str">
        <f t="shared" ca="1" si="53"/>
        <v/>
      </c>
      <c r="G429" s="132" t="str">
        <f t="shared" ca="1" si="49"/>
        <v/>
      </c>
      <c r="H429" s="133" t="str">
        <f t="shared" ca="1" si="50"/>
        <v/>
      </c>
      <c r="I429" s="134" t="str">
        <f t="shared" ca="1" si="51"/>
        <v/>
      </c>
      <c r="J429" s="133" t="str">
        <f t="shared" ca="1" si="52"/>
        <v/>
      </c>
      <c r="K429" s="135" t="str">
        <f t="shared" ca="1" si="54"/>
        <v/>
      </c>
      <c r="L429" s="10"/>
      <c r="M429" s="9"/>
      <c r="N429" s="9"/>
      <c r="O429" s="9"/>
    </row>
    <row r="430" spans="2:15" x14ac:dyDescent="0.3">
      <c r="B430" s="9"/>
      <c r="C430" s="10"/>
      <c r="D430" s="130" t="str">
        <f t="shared" ca="1" si="48"/>
        <v/>
      </c>
      <c r="E430" s="13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132" t="str">
        <f t="shared" ca="1" si="53"/>
        <v/>
      </c>
      <c r="G430" s="132" t="str">
        <f t="shared" ca="1" si="49"/>
        <v/>
      </c>
      <c r="H430" s="133" t="str">
        <f t="shared" ca="1" si="50"/>
        <v/>
      </c>
      <c r="I430" s="134" t="str">
        <f t="shared" ca="1" si="51"/>
        <v/>
      </c>
      <c r="J430" s="133" t="str">
        <f t="shared" ca="1" si="52"/>
        <v/>
      </c>
      <c r="K430" s="135" t="str">
        <f t="shared" ca="1" si="54"/>
        <v/>
      </c>
      <c r="L430" s="10"/>
      <c r="M430" s="9"/>
      <c r="N430" s="9"/>
      <c r="O430" s="9"/>
    </row>
    <row r="431" spans="2:15" x14ac:dyDescent="0.3">
      <c r="B431" s="9"/>
      <c r="C431" s="10"/>
      <c r="D431" s="130" t="str">
        <f t="shared" ca="1" si="48"/>
        <v/>
      </c>
      <c r="E431" s="13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132" t="str">
        <f t="shared" ca="1" si="53"/>
        <v/>
      </c>
      <c r="G431" s="132" t="str">
        <f t="shared" ca="1" si="49"/>
        <v/>
      </c>
      <c r="H431" s="133" t="str">
        <f t="shared" ca="1" si="50"/>
        <v/>
      </c>
      <c r="I431" s="134" t="str">
        <f t="shared" ca="1" si="51"/>
        <v/>
      </c>
      <c r="J431" s="133" t="str">
        <f t="shared" ca="1" si="52"/>
        <v/>
      </c>
      <c r="K431" s="135" t="str">
        <f t="shared" ca="1" si="54"/>
        <v/>
      </c>
      <c r="L431" s="10"/>
      <c r="M431" s="9"/>
      <c r="N431" s="9"/>
      <c r="O431" s="9"/>
    </row>
    <row r="432" spans="2:15" x14ac:dyDescent="0.3">
      <c r="B432" s="9"/>
      <c r="C432" s="10"/>
      <c r="D432" s="130" t="str">
        <f t="shared" ca="1" si="48"/>
        <v/>
      </c>
      <c r="E432" s="13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132" t="str">
        <f t="shared" ca="1" si="53"/>
        <v/>
      </c>
      <c r="G432" s="132" t="str">
        <f t="shared" ca="1" si="49"/>
        <v/>
      </c>
      <c r="H432" s="133" t="str">
        <f t="shared" ca="1" si="50"/>
        <v/>
      </c>
      <c r="I432" s="134" t="str">
        <f t="shared" ca="1" si="51"/>
        <v/>
      </c>
      <c r="J432" s="133" t="str">
        <f t="shared" ca="1" si="52"/>
        <v/>
      </c>
      <c r="K432" s="135" t="str">
        <f t="shared" ca="1" si="54"/>
        <v/>
      </c>
      <c r="L432" s="10"/>
      <c r="M432" s="9"/>
      <c r="N432" s="9"/>
      <c r="O432" s="9"/>
    </row>
    <row r="433" spans="2:15" x14ac:dyDescent="0.3">
      <c r="B433" s="9"/>
      <c r="C433" s="10"/>
      <c r="D433" s="130" t="str">
        <f t="shared" ca="1" si="48"/>
        <v/>
      </c>
      <c r="E433" s="13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132" t="str">
        <f t="shared" ca="1" si="53"/>
        <v/>
      </c>
      <c r="G433" s="132" t="str">
        <f t="shared" ca="1" si="49"/>
        <v/>
      </c>
      <c r="H433" s="133" t="str">
        <f t="shared" ca="1" si="50"/>
        <v/>
      </c>
      <c r="I433" s="134" t="str">
        <f t="shared" ca="1" si="51"/>
        <v/>
      </c>
      <c r="J433" s="133" t="str">
        <f t="shared" ca="1" si="52"/>
        <v/>
      </c>
      <c r="K433" s="135" t="str">
        <f t="shared" ca="1" si="54"/>
        <v/>
      </c>
      <c r="L433" s="10"/>
      <c r="M433" s="9"/>
      <c r="N433" s="9"/>
      <c r="O433" s="9"/>
    </row>
    <row r="434" spans="2:15" x14ac:dyDescent="0.3">
      <c r="B434" s="9"/>
      <c r="C434" s="10"/>
      <c r="D434" s="130" t="str">
        <f t="shared" ca="1" si="48"/>
        <v/>
      </c>
      <c r="E434" s="13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132" t="str">
        <f t="shared" ca="1" si="53"/>
        <v/>
      </c>
      <c r="G434" s="132" t="str">
        <f t="shared" ca="1" si="49"/>
        <v/>
      </c>
      <c r="H434" s="133" t="str">
        <f t="shared" ca="1" si="50"/>
        <v/>
      </c>
      <c r="I434" s="134" t="str">
        <f t="shared" ca="1" si="51"/>
        <v/>
      </c>
      <c r="J434" s="133" t="str">
        <f t="shared" ca="1" si="52"/>
        <v/>
      </c>
      <c r="K434" s="135" t="str">
        <f t="shared" ca="1" si="54"/>
        <v/>
      </c>
      <c r="L434" s="10"/>
      <c r="M434" s="9"/>
      <c r="N434" s="9"/>
      <c r="O434" s="9"/>
    </row>
    <row r="435" spans="2:15" x14ac:dyDescent="0.3">
      <c r="B435" s="9"/>
      <c r="C435" s="10"/>
      <c r="D435" s="130" t="str">
        <f t="shared" ca="1" si="48"/>
        <v/>
      </c>
      <c r="E435" s="13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132" t="str">
        <f t="shared" ca="1" si="53"/>
        <v/>
      </c>
      <c r="G435" s="132" t="str">
        <f t="shared" ca="1" si="49"/>
        <v/>
      </c>
      <c r="H435" s="133" t="str">
        <f t="shared" ca="1" si="50"/>
        <v/>
      </c>
      <c r="I435" s="134" t="str">
        <f t="shared" ca="1" si="51"/>
        <v/>
      </c>
      <c r="J435" s="133" t="str">
        <f t="shared" ca="1" si="52"/>
        <v/>
      </c>
      <c r="K435" s="135" t="str">
        <f t="shared" ca="1" si="54"/>
        <v/>
      </c>
      <c r="L435" s="10"/>
      <c r="M435" s="9"/>
      <c r="N435" s="9"/>
      <c r="O435" s="9"/>
    </row>
    <row r="436" spans="2:15" x14ac:dyDescent="0.3">
      <c r="B436" s="9"/>
      <c r="C436" s="10"/>
      <c r="D436" s="130" t="str">
        <f t="shared" ca="1" si="48"/>
        <v/>
      </c>
      <c r="E436" s="13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132" t="str">
        <f t="shared" ca="1" si="53"/>
        <v/>
      </c>
      <c r="G436" s="132" t="str">
        <f t="shared" ca="1" si="49"/>
        <v/>
      </c>
      <c r="H436" s="133" t="str">
        <f t="shared" ca="1" si="50"/>
        <v/>
      </c>
      <c r="I436" s="134" t="str">
        <f t="shared" ca="1" si="51"/>
        <v/>
      </c>
      <c r="J436" s="133" t="str">
        <f t="shared" ca="1" si="52"/>
        <v/>
      </c>
      <c r="K436" s="135" t="str">
        <f t="shared" ca="1" si="54"/>
        <v/>
      </c>
      <c r="L436" s="10"/>
      <c r="M436" s="9"/>
      <c r="N436" s="9"/>
      <c r="O436" s="9"/>
    </row>
    <row r="437" spans="2:15" x14ac:dyDescent="0.3">
      <c r="B437" s="9"/>
      <c r="C437" s="10"/>
      <c r="D437" s="130" t="str">
        <f t="shared" ca="1" si="48"/>
        <v/>
      </c>
      <c r="E437" s="13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132" t="str">
        <f t="shared" ca="1" si="53"/>
        <v/>
      </c>
      <c r="G437" s="132" t="str">
        <f t="shared" ca="1" si="49"/>
        <v/>
      </c>
      <c r="H437" s="133" t="str">
        <f t="shared" ca="1" si="50"/>
        <v/>
      </c>
      <c r="I437" s="134" t="str">
        <f t="shared" ca="1" si="51"/>
        <v/>
      </c>
      <c r="J437" s="133" t="str">
        <f t="shared" ca="1" si="52"/>
        <v/>
      </c>
      <c r="K437" s="135" t="str">
        <f t="shared" ca="1" si="54"/>
        <v/>
      </c>
      <c r="L437" s="10"/>
      <c r="M437" s="9"/>
      <c r="N437" s="9"/>
      <c r="O437" s="9"/>
    </row>
    <row r="438" spans="2:15" x14ac:dyDescent="0.3">
      <c r="B438" s="9"/>
      <c r="C438" s="10"/>
      <c r="D438" s="130" t="str">
        <f t="shared" ca="1" si="48"/>
        <v/>
      </c>
      <c r="E438" s="13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132" t="str">
        <f t="shared" ca="1" si="53"/>
        <v/>
      </c>
      <c r="G438" s="132" t="str">
        <f t="shared" ca="1" si="49"/>
        <v/>
      </c>
      <c r="H438" s="133" t="str">
        <f t="shared" ca="1" si="50"/>
        <v/>
      </c>
      <c r="I438" s="134" t="str">
        <f t="shared" ca="1" si="51"/>
        <v/>
      </c>
      <c r="J438" s="133" t="str">
        <f t="shared" ca="1" si="52"/>
        <v/>
      </c>
      <c r="K438" s="135" t="str">
        <f t="shared" ca="1" si="54"/>
        <v/>
      </c>
      <c r="L438" s="10"/>
      <c r="M438" s="9"/>
      <c r="N438" s="9"/>
      <c r="O438" s="9"/>
    </row>
    <row r="439" spans="2:15" x14ac:dyDescent="0.3">
      <c r="B439" s="9"/>
      <c r="C439" s="10"/>
      <c r="D439" s="130" t="str">
        <f t="shared" ca="1" si="48"/>
        <v/>
      </c>
      <c r="E439" s="13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132" t="str">
        <f t="shared" ca="1" si="53"/>
        <v/>
      </c>
      <c r="G439" s="132" t="str">
        <f t="shared" ca="1" si="49"/>
        <v/>
      </c>
      <c r="H439" s="133" t="str">
        <f t="shared" ca="1" si="50"/>
        <v/>
      </c>
      <c r="I439" s="134" t="str">
        <f t="shared" ca="1" si="51"/>
        <v/>
      </c>
      <c r="J439" s="133" t="str">
        <f t="shared" ca="1" si="52"/>
        <v/>
      </c>
      <c r="K439" s="135" t="str">
        <f t="shared" ca="1" si="54"/>
        <v/>
      </c>
      <c r="L439" s="10"/>
      <c r="M439" s="9"/>
      <c r="N439" s="9"/>
      <c r="O439" s="9"/>
    </row>
    <row r="440" spans="2:15" x14ac:dyDescent="0.3">
      <c r="B440" s="9"/>
      <c r="C440" s="10"/>
      <c r="D440" s="130" t="str">
        <f t="shared" ca="1" si="48"/>
        <v/>
      </c>
      <c r="E440" s="13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132" t="str">
        <f t="shared" ca="1" si="53"/>
        <v/>
      </c>
      <c r="G440" s="132" t="str">
        <f t="shared" ca="1" si="49"/>
        <v/>
      </c>
      <c r="H440" s="133" t="str">
        <f t="shared" ca="1" si="50"/>
        <v/>
      </c>
      <c r="I440" s="134" t="str">
        <f t="shared" ca="1" si="51"/>
        <v/>
      </c>
      <c r="J440" s="133" t="str">
        <f t="shared" ca="1" si="52"/>
        <v/>
      </c>
      <c r="K440" s="135" t="str">
        <f t="shared" ca="1" si="54"/>
        <v/>
      </c>
      <c r="L440" s="10"/>
      <c r="M440" s="9"/>
      <c r="N440" s="9"/>
      <c r="O440" s="9"/>
    </row>
    <row r="441" spans="2:15" x14ac:dyDescent="0.3">
      <c r="B441" s="9"/>
      <c r="C441" s="10"/>
      <c r="D441" s="130" t="str">
        <f t="shared" ca="1" si="48"/>
        <v/>
      </c>
      <c r="E441" s="13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132" t="str">
        <f t="shared" ca="1" si="53"/>
        <v/>
      </c>
      <c r="G441" s="132" t="str">
        <f t="shared" ca="1" si="49"/>
        <v/>
      </c>
      <c r="H441" s="133" t="str">
        <f t="shared" ca="1" si="50"/>
        <v/>
      </c>
      <c r="I441" s="134" t="str">
        <f t="shared" ca="1" si="51"/>
        <v/>
      </c>
      <c r="J441" s="133" t="str">
        <f t="shared" ca="1" si="52"/>
        <v/>
      </c>
      <c r="K441" s="135" t="str">
        <f t="shared" ca="1" si="54"/>
        <v/>
      </c>
      <c r="L441" s="10"/>
      <c r="M441" s="9"/>
      <c r="N441" s="9"/>
      <c r="O441" s="9"/>
    </row>
    <row r="442" spans="2:15" x14ac:dyDescent="0.3">
      <c r="B442" s="9"/>
      <c r="C442" s="10"/>
      <c r="D442" s="130" t="str">
        <f t="shared" ca="1" si="48"/>
        <v/>
      </c>
      <c r="E442" s="13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132" t="str">
        <f t="shared" ca="1" si="53"/>
        <v/>
      </c>
      <c r="G442" s="132" t="str">
        <f t="shared" ca="1" si="49"/>
        <v/>
      </c>
      <c r="H442" s="133" t="str">
        <f t="shared" ca="1" si="50"/>
        <v/>
      </c>
      <c r="I442" s="134" t="str">
        <f t="shared" ca="1" si="51"/>
        <v/>
      </c>
      <c r="J442" s="133" t="str">
        <f t="shared" ca="1" si="52"/>
        <v/>
      </c>
      <c r="K442" s="135" t="str">
        <f t="shared" ca="1" si="54"/>
        <v/>
      </c>
      <c r="L442" s="10"/>
      <c r="M442" s="9"/>
      <c r="N442" s="9"/>
      <c r="O442" s="9"/>
    </row>
    <row r="443" spans="2:15" x14ac:dyDescent="0.3">
      <c r="B443" s="9"/>
      <c r="C443" s="10"/>
      <c r="D443" s="130" t="str">
        <f t="shared" ca="1" si="48"/>
        <v/>
      </c>
      <c r="E443" s="13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132" t="str">
        <f t="shared" ca="1" si="53"/>
        <v/>
      </c>
      <c r="G443" s="132" t="str">
        <f t="shared" ca="1" si="49"/>
        <v/>
      </c>
      <c r="H443" s="133" t="str">
        <f t="shared" ca="1" si="50"/>
        <v/>
      </c>
      <c r="I443" s="134" t="str">
        <f t="shared" ca="1" si="51"/>
        <v/>
      </c>
      <c r="J443" s="133" t="str">
        <f t="shared" ca="1" si="52"/>
        <v/>
      </c>
      <c r="K443" s="135" t="str">
        <f t="shared" ca="1" si="54"/>
        <v/>
      </c>
      <c r="L443" s="10"/>
      <c r="M443" s="9"/>
      <c r="N443" s="9"/>
      <c r="O443" s="9"/>
    </row>
    <row r="444" spans="2:15" x14ac:dyDescent="0.3">
      <c r="B444" s="9"/>
      <c r="C444" s="10"/>
      <c r="D444" s="130" t="str">
        <f t="shared" ca="1" si="48"/>
        <v/>
      </c>
      <c r="E444" s="13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132" t="str">
        <f t="shared" ca="1" si="53"/>
        <v/>
      </c>
      <c r="G444" s="132" t="str">
        <f t="shared" ca="1" si="49"/>
        <v/>
      </c>
      <c r="H444" s="133" t="str">
        <f t="shared" ca="1" si="50"/>
        <v/>
      </c>
      <c r="I444" s="134" t="str">
        <f t="shared" ca="1" si="51"/>
        <v/>
      </c>
      <c r="J444" s="133" t="str">
        <f t="shared" ca="1" si="52"/>
        <v/>
      </c>
      <c r="K444" s="135" t="str">
        <f t="shared" ca="1" si="54"/>
        <v/>
      </c>
      <c r="L444" s="10"/>
      <c r="M444" s="9"/>
      <c r="N444" s="9"/>
      <c r="O444" s="9"/>
    </row>
    <row r="445" spans="2:15" x14ac:dyDescent="0.3">
      <c r="B445" s="9"/>
      <c r="C445" s="10"/>
      <c r="D445" s="130" t="str">
        <f t="shared" ca="1" si="48"/>
        <v/>
      </c>
      <c r="E445" s="13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132" t="str">
        <f t="shared" ca="1" si="53"/>
        <v/>
      </c>
      <c r="G445" s="132" t="str">
        <f t="shared" ca="1" si="49"/>
        <v/>
      </c>
      <c r="H445" s="133" t="str">
        <f t="shared" ca="1" si="50"/>
        <v/>
      </c>
      <c r="I445" s="134" t="str">
        <f t="shared" ca="1" si="51"/>
        <v/>
      </c>
      <c r="J445" s="133" t="str">
        <f t="shared" ca="1" si="52"/>
        <v/>
      </c>
      <c r="K445" s="135" t="str">
        <f t="shared" ca="1" si="54"/>
        <v/>
      </c>
      <c r="L445" s="10"/>
      <c r="M445" s="9"/>
      <c r="N445" s="9"/>
      <c r="O445" s="9"/>
    </row>
    <row r="446" spans="2:15" x14ac:dyDescent="0.3">
      <c r="B446" s="9"/>
      <c r="C446" s="10"/>
      <c r="D446" s="130" t="str">
        <f t="shared" ca="1" si="48"/>
        <v/>
      </c>
      <c r="E446" s="13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132" t="str">
        <f t="shared" ca="1" si="53"/>
        <v/>
      </c>
      <c r="G446" s="132" t="str">
        <f t="shared" ca="1" si="49"/>
        <v/>
      </c>
      <c r="H446" s="133" t="str">
        <f t="shared" ca="1" si="50"/>
        <v/>
      </c>
      <c r="I446" s="134" t="str">
        <f t="shared" ca="1" si="51"/>
        <v/>
      </c>
      <c r="J446" s="133" t="str">
        <f t="shared" ca="1" si="52"/>
        <v/>
      </c>
      <c r="K446" s="135" t="str">
        <f t="shared" ca="1" si="54"/>
        <v/>
      </c>
      <c r="L446" s="10"/>
      <c r="M446" s="9"/>
      <c r="N446" s="9"/>
      <c r="O446" s="9"/>
    </row>
    <row r="447" spans="2:15" x14ac:dyDescent="0.3">
      <c r="B447" s="9"/>
      <c r="C447" s="10"/>
      <c r="D447" s="130" t="str">
        <f t="shared" ca="1" si="48"/>
        <v/>
      </c>
      <c r="E447" s="13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132" t="str">
        <f t="shared" ca="1" si="53"/>
        <v/>
      </c>
      <c r="G447" s="132" t="str">
        <f t="shared" ca="1" si="49"/>
        <v/>
      </c>
      <c r="H447" s="133" t="str">
        <f t="shared" ca="1" si="50"/>
        <v/>
      </c>
      <c r="I447" s="134" t="str">
        <f t="shared" ca="1" si="51"/>
        <v/>
      </c>
      <c r="J447" s="133" t="str">
        <f t="shared" ca="1" si="52"/>
        <v/>
      </c>
      <c r="K447" s="135" t="str">
        <f t="shared" ca="1" si="54"/>
        <v/>
      </c>
      <c r="L447" s="10"/>
      <c r="M447" s="9"/>
      <c r="N447" s="9"/>
      <c r="O447" s="9"/>
    </row>
    <row r="448" spans="2:15" x14ac:dyDescent="0.3">
      <c r="B448" s="9"/>
      <c r="C448" s="10"/>
      <c r="D448" s="130" t="str">
        <f t="shared" ca="1" si="48"/>
        <v/>
      </c>
      <c r="E448" s="13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132" t="str">
        <f t="shared" ca="1" si="53"/>
        <v/>
      </c>
      <c r="G448" s="132" t="str">
        <f t="shared" ca="1" si="49"/>
        <v/>
      </c>
      <c r="H448" s="133" t="str">
        <f t="shared" ca="1" si="50"/>
        <v/>
      </c>
      <c r="I448" s="134" t="str">
        <f t="shared" ca="1" si="51"/>
        <v/>
      </c>
      <c r="J448" s="133" t="str">
        <f t="shared" ca="1" si="52"/>
        <v/>
      </c>
      <c r="K448" s="135" t="str">
        <f t="shared" ca="1" si="54"/>
        <v/>
      </c>
      <c r="L448" s="10"/>
      <c r="M448" s="9"/>
      <c r="N448" s="9"/>
      <c r="O448" s="9"/>
    </row>
    <row r="449" spans="2:15" x14ac:dyDescent="0.3">
      <c r="B449" s="9"/>
      <c r="C449" s="10"/>
      <c r="D449" s="130" t="str">
        <f t="shared" ca="1" si="48"/>
        <v/>
      </c>
      <c r="E449" s="13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132" t="str">
        <f t="shared" ca="1" si="53"/>
        <v/>
      </c>
      <c r="G449" s="132" t="str">
        <f t="shared" ca="1" si="49"/>
        <v/>
      </c>
      <c r="H449" s="133" t="str">
        <f t="shared" ca="1" si="50"/>
        <v/>
      </c>
      <c r="I449" s="134" t="str">
        <f t="shared" ca="1" si="51"/>
        <v/>
      </c>
      <c r="J449" s="133" t="str">
        <f t="shared" ca="1" si="52"/>
        <v/>
      </c>
      <c r="K449" s="135" t="str">
        <f t="shared" ca="1" si="54"/>
        <v/>
      </c>
      <c r="L449" s="10"/>
      <c r="M449" s="9"/>
      <c r="N449" s="9"/>
      <c r="O449" s="9"/>
    </row>
    <row r="450" spans="2:15" x14ac:dyDescent="0.3">
      <c r="B450" s="9"/>
      <c r="C450" s="10"/>
      <c r="D450" s="130" t="str">
        <f t="shared" ca="1" si="48"/>
        <v/>
      </c>
      <c r="E450" s="13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132" t="str">
        <f t="shared" ca="1" si="53"/>
        <v/>
      </c>
      <c r="G450" s="132" t="str">
        <f t="shared" ca="1" si="49"/>
        <v/>
      </c>
      <c r="H450" s="133" t="str">
        <f t="shared" ca="1" si="50"/>
        <v/>
      </c>
      <c r="I450" s="134" t="str">
        <f t="shared" ca="1" si="51"/>
        <v/>
      </c>
      <c r="J450" s="133" t="str">
        <f t="shared" ca="1" si="52"/>
        <v/>
      </c>
      <c r="K450" s="135" t="str">
        <f t="shared" ca="1" si="54"/>
        <v/>
      </c>
      <c r="L450" s="10"/>
      <c r="M450" s="9"/>
      <c r="N450" s="9"/>
      <c r="O450" s="9"/>
    </row>
    <row r="451" spans="2:15" x14ac:dyDescent="0.3">
      <c r="B451" s="9"/>
      <c r="C451" s="10"/>
      <c r="D451" s="130" t="str">
        <f t="shared" ca="1" si="48"/>
        <v/>
      </c>
      <c r="E451" s="13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132" t="str">
        <f t="shared" ca="1" si="53"/>
        <v/>
      </c>
      <c r="G451" s="132" t="str">
        <f t="shared" ca="1" si="49"/>
        <v/>
      </c>
      <c r="H451" s="133" t="str">
        <f t="shared" ca="1" si="50"/>
        <v/>
      </c>
      <c r="I451" s="134" t="str">
        <f t="shared" ca="1" si="51"/>
        <v/>
      </c>
      <c r="J451" s="133" t="str">
        <f t="shared" ca="1" si="52"/>
        <v/>
      </c>
      <c r="K451" s="135" t="str">
        <f t="shared" ca="1" si="54"/>
        <v/>
      </c>
      <c r="L451" s="10"/>
      <c r="M451" s="9"/>
      <c r="N451" s="9"/>
      <c r="O451" s="9"/>
    </row>
    <row r="452" spans="2:15" x14ac:dyDescent="0.3">
      <c r="B452" s="9"/>
      <c r="C452" s="10"/>
      <c r="D452" s="130" t="str">
        <f t="shared" ca="1" si="48"/>
        <v/>
      </c>
      <c r="E452" s="13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132" t="str">
        <f t="shared" ca="1" si="53"/>
        <v/>
      </c>
      <c r="G452" s="132" t="str">
        <f t="shared" ca="1" si="49"/>
        <v/>
      </c>
      <c r="H452" s="133" t="str">
        <f t="shared" ca="1" si="50"/>
        <v/>
      </c>
      <c r="I452" s="134" t="str">
        <f t="shared" ca="1" si="51"/>
        <v/>
      </c>
      <c r="J452" s="133" t="str">
        <f t="shared" ca="1" si="52"/>
        <v/>
      </c>
      <c r="K452" s="135" t="str">
        <f t="shared" ca="1" si="54"/>
        <v/>
      </c>
      <c r="L452" s="10"/>
      <c r="M452" s="9"/>
      <c r="N452" s="9"/>
      <c r="O452" s="9"/>
    </row>
    <row r="453" spans="2:15" x14ac:dyDescent="0.3">
      <c r="B453" s="9"/>
      <c r="C453" s="10"/>
      <c r="D453" s="130" t="str">
        <f t="shared" ca="1" si="48"/>
        <v/>
      </c>
      <c r="E453" s="13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132" t="str">
        <f t="shared" ca="1" si="53"/>
        <v/>
      </c>
      <c r="G453" s="132" t="str">
        <f t="shared" ca="1" si="49"/>
        <v/>
      </c>
      <c r="H453" s="133" t="str">
        <f t="shared" ca="1" si="50"/>
        <v/>
      </c>
      <c r="I453" s="134" t="str">
        <f t="shared" ca="1" si="51"/>
        <v/>
      </c>
      <c r="J453" s="133" t="str">
        <f t="shared" ca="1" si="52"/>
        <v/>
      </c>
      <c r="K453" s="135" t="str">
        <f t="shared" ca="1" si="54"/>
        <v/>
      </c>
      <c r="L453" s="10"/>
      <c r="M453" s="9"/>
      <c r="N453" s="9"/>
      <c r="O453" s="9"/>
    </row>
    <row r="454" spans="2:15" x14ac:dyDescent="0.3">
      <c r="B454" s="9"/>
      <c r="C454" s="10"/>
      <c r="D454" s="130" t="str">
        <f t="shared" ca="1" si="48"/>
        <v/>
      </c>
      <c r="E454" s="13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132" t="str">
        <f t="shared" ca="1" si="53"/>
        <v/>
      </c>
      <c r="G454" s="132" t="str">
        <f t="shared" ca="1" si="49"/>
        <v/>
      </c>
      <c r="H454" s="133" t="str">
        <f t="shared" ca="1" si="50"/>
        <v/>
      </c>
      <c r="I454" s="134" t="str">
        <f t="shared" ca="1" si="51"/>
        <v/>
      </c>
      <c r="J454" s="133" t="str">
        <f t="shared" ca="1" si="52"/>
        <v/>
      </c>
      <c r="K454" s="135" t="str">
        <f t="shared" ca="1" si="54"/>
        <v/>
      </c>
      <c r="L454" s="10"/>
      <c r="M454" s="9"/>
      <c r="N454" s="9"/>
      <c r="O454" s="9"/>
    </row>
    <row r="455" spans="2:15" x14ac:dyDescent="0.3">
      <c r="B455" s="9"/>
      <c r="C455" s="10"/>
      <c r="D455" s="130" t="str">
        <f t="shared" ca="1" si="48"/>
        <v/>
      </c>
      <c r="E455" s="13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132" t="str">
        <f t="shared" ca="1" si="53"/>
        <v/>
      </c>
      <c r="G455" s="132" t="str">
        <f t="shared" ca="1" si="49"/>
        <v/>
      </c>
      <c r="H455" s="133" t="str">
        <f t="shared" ca="1" si="50"/>
        <v/>
      </c>
      <c r="I455" s="134" t="str">
        <f t="shared" ca="1" si="51"/>
        <v/>
      </c>
      <c r="J455" s="133" t="str">
        <f t="shared" ca="1" si="52"/>
        <v/>
      </c>
      <c r="K455" s="135" t="str">
        <f t="shared" ca="1" si="54"/>
        <v/>
      </c>
      <c r="L455" s="10"/>
      <c r="M455" s="9"/>
      <c r="N455" s="9"/>
      <c r="O455" s="9"/>
    </row>
    <row r="456" spans="2:15" x14ac:dyDescent="0.3">
      <c r="B456" s="9"/>
      <c r="C456" s="10"/>
      <c r="D456" s="130" t="str">
        <f t="shared" ca="1" si="48"/>
        <v/>
      </c>
      <c r="E456" s="13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132" t="str">
        <f t="shared" ca="1" si="53"/>
        <v/>
      </c>
      <c r="G456" s="132" t="str">
        <f t="shared" ca="1" si="49"/>
        <v/>
      </c>
      <c r="H456" s="133" t="str">
        <f t="shared" ca="1" si="50"/>
        <v/>
      </c>
      <c r="I456" s="134" t="str">
        <f t="shared" ca="1" si="51"/>
        <v/>
      </c>
      <c r="J456" s="133" t="str">
        <f t="shared" ca="1" si="52"/>
        <v/>
      </c>
      <c r="K456" s="135" t="str">
        <f t="shared" ca="1" si="54"/>
        <v/>
      </c>
      <c r="L456" s="10"/>
      <c r="M456" s="9"/>
      <c r="N456" s="9"/>
      <c r="O456" s="9"/>
    </row>
    <row r="457" spans="2:15" x14ac:dyDescent="0.3">
      <c r="B457" s="9"/>
      <c r="C457" s="10"/>
      <c r="D457" s="130" t="str">
        <f t="shared" ca="1" si="48"/>
        <v/>
      </c>
      <c r="E457" s="13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132" t="str">
        <f t="shared" ca="1" si="53"/>
        <v/>
      </c>
      <c r="G457" s="132" t="str">
        <f t="shared" ca="1" si="49"/>
        <v/>
      </c>
      <c r="H457" s="133" t="str">
        <f t="shared" ca="1" si="50"/>
        <v/>
      </c>
      <c r="I457" s="134" t="str">
        <f t="shared" ca="1" si="51"/>
        <v/>
      </c>
      <c r="J457" s="133" t="str">
        <f t="shared" ca="1" si="52"/>
        <v/>
      </c>
      <c r="K457" s="135" t="str">
        <f t="shared" ca="1" si="54"/>
        <v/>
      </c>
      <c r="L457" s="10"/>
      <c r="M457" s="9"/>
      <c r="N457" s="9"/>
      <c r="O457" s="9"/>
    </row>
    <row r="458" spans="2:15" x14ac:dyDescent="0.3">
      <c r="B458" s="9"/>
      <c r="C458" s="10"/>
      <c r="D458" s="130" t="str">
        <f t="shared" ca="1" si="48"/>
        <v/>
      </c>
      <c r="E458" s="13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132" t="str">
        <f t="shared" ca="1" si="53"/>
        <v/>
      </c>
      <c r="G458" s="132" t="str">
        <f t="shared" ca="1" si="49"/>
        <v/>
      </c>
      <c r="H458" s="133" t="str">
        <f t="shared" ca="1" si="50"/>
        <v/>
      </c>
      <c r="I458" s="134" t="str">
        <f t="shared" ca="1" si="51"/>
        <v/>
      </c>
      <c r="J458" s="133" t="str">
        <f t="shared" ca="1" si="52"/>
        <v/>
      </c>
      <c r="K458" s="135" t="str">
        <f t="shared" ca="1" si="54"/>
        <v/>
      </c>
      <c r="L458" s="10"/>
      <c r="M458" s="9"/>
      <c r="N458" s="9"/>
      <c r="O458" s="9"/>
    </row>
    <row r="459" spans="2:15" x14ac:dyDescent="0.3">
      <c r="B459" s="9"/>
      <c r="C459" s="10"/>
      <c r="D459" s="130" t="str">
        <f t="shared" ca="1" si="48"/>
        <v/>
      </c>
      <c r="E459" s="13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132" t="str">
        <f t="shared" ca="1" si="53"/>
        <v/>
      </c>
      <c r="G459" s="132" t="str">
        <f t="shared" ca="1" si="49"/>
        <v/>
      </c>
      <c r="H459" s="133" t="str">
        <f t="shared" ca="1" si="50"/>
        <v/>
      </c>
      <c r="I459" s="134" t="str">
        <f t="shared" ca="1" si="51"/>
        <v/>
      </c>
      <c r="J459" s="133" t="str">
        <f t="shared" ca="1" si="52"/>
        <v/>
      </c>
      <c r="K459" s="135" t="str">
        <f t="shared" ca="1" si="54"/>
        <v/>
      </c>
      <c r="L459" s="10"/>
      <c r="M459" s="9"/>
      <c r="N459" s="9"/>
      <c r="O459" s="9"/>
    </row>
    <row r="460" spans="2:15" x14ac:dyDescent="0.3">
      <c r="B460" s="9"/>
      <c r="C460" s="10"/>
      <c r="D460" s="130" t="str">
        <f t="shared" ca="1" si="48"/>
        <v/>
      </c>
      <c r="E460" s="13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132" t="str">
        <f t="shared" ca="1" si="53"/>
        <v/>
      </c>
      <c r="G460" s="132" t="str">
        <f t="shared" ca="1" si="49"/>
        <v/>
      </c>
      <c r="H460" s="133" t="str">
        <f t="shared" ca="1" si="50"/>
        <v/>
      </c>
      <c r="I460" s="134" t="str">
        <f t="shared" ca="1" si="51"/>
        <v/>
      </c>
      <c r="J460" s="133" t="str">
        <f t="shared" ca="1" si="52"/>
        <v/>
      </c>
      <c r="K460" s="135" t="str">
        <f t="shared" ca="1" si="54"/>
        <v/>
      </c>
      <c r="L460" s="10"/>
      <c r="M460" s="9"/>
      <c r="N460" s="9"/>
      <c r="O460" s="9"/>
    </row>
    <row r="461" spans="2:15" x14ac:dyDescent="0.3">
      <c r="B461" s="9"/>
      <c r="C461" s="10"/>
      <c r="D461" s="130" t="str">
        <f t="shared" ca="1" si="48"/>
        <v/>
      </c>
      <c r="E461" s="13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132" t="str">
        <f t="shared" ca="1" si="53"/>
        <v/>
      </c>
      <c r="G461" s="132" t="str">
        <f t="shared" ca="1" si="49"/>
        <v/>
      </c>
      <c r="H461" s="133" t="str">
        <f t="shared" ca="1" si="50"/>
        <v/>
      </c>
      <c r="I461" s="134" t="str">
        <f t="shared" ca="1" si="51"/>
        <v/>
      </c>
      <c r="J461" s="133" t="str">
        <f t="shared" ca="1" si="52"/>
        <v/>
      </c>
      <c r="K461" s="135" t="str">
        <f t="shared" ca="1" si="54"/>
        <v/>
      </c>
      <c r="L461" s="10"/>
      <c r="M461" s="9"/>
      <c r="N461" s="9"/>
      <c r="O461" s="9"/>
    </row>
    <row r="462" spans="2:15" x14ac:dyDescent="0.3">
      <c r="B462" s="9"/>
      <c r="C462" s="10"/>
      <c r="D462" s="130" t="str">
        <f t="shared" ca="1" si="48"/>
        <v/>
      </c>
      <c r="E462" s="13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132" t="str">
        <f t="shared" ca="1" si="53"/>
        <v/>
      </c>
      <c r="G462" s="132" t="str">
        <f t="shared" ca="1" si="49"/>
        <v/>
      </c>
      <c r="H462" s="133" t="str">
        <f t="shared" ca="1" si="50"/>
        <v/>
      </c>
      <c r="I462" s="134" t="str">
        <f t="shared" ca="1" si="51"/>
        <v/>
      </c>
      <c r="J462" s="133" t="str">
        <f t="shared" ca="1" si="52"/>
        <v/>
      </c>
      <c r="K462" s="135" t="str">
        <f t="shared" ca="1" si="54"/>
        <v/>
      </c>
      <c r="L462" s="10"/>
      <c r="M462" s="9"/>
      <c r="N462" s="9"/>
      <c r="O462" s="9"/>
    </row>
    <row r="463" spans="2:15" x14ac:dyDescent="0.3">
      <c r="B463" s="9"/>
      <c r="C463" s="10"/>
      <c r="D463" s="130" t="str">
        <f t="shared" ca="1" si="48"/>
        <v/>
      </c>
      <c r="E463" s="13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132" t="str">
        <f t="shared" ca="1" si="53"/>
        <v/>
      </c>
      <c r="G463" s="132" t="str">
        <f t="shared" ca="1" si="49"/>
        <v/>
      </c>
      <c r="H463" s="133" t="str">
        <f t="shared" ca="1" si="50"/>
        <v/>
      </c>
      <c r="I463" s="134" t="str">
        <f t="shared" ca="1" si="51"/>
        <v/>
      </c>
      <c r="J463" s="133" t="str">
        <f t="shared" ca="1" si="52"/>
        <v/>
      </c>
      <c r="K463" s="135" t="str">
        <f t="shared" ca="1" si="54"/>
        <v/>
      </c>
      <c r="L463" s="10"/>
      <c r="M463" s="9"/>
      <c r="N463" s="9"/>
      <c r="O463" s="9"/>
    </row>
    <row r="464" spans="2:15" x14ac:dyDescent="0.3">
      <c r="B464" s="9"/>
      <c r="C464" s="10"/>
      <c r="D464" s="130" t="str">
        <f t="shared" ca="1" si="48"/>
        <v/>
      </c>
      <c r="E464" s="13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132" t="str">
        <f t="shared" ca="1" si="53"/>
        <v/>
      </c>
      <c r="G464" s="132" t="str">
        <f t="shared" ca="1" si="49"/>
        <v/>
      </c>
      <c r="H464" s="133" t="str">
        <f t="shared" ca="1" si="50"/>
        <v/>
      </c>
      <c r="I464" s="134" t="str">
        <f t="shared" ca="1" si="51"/>
        <v/>
      </c>
      <c r="J464" s="133" t="str">
        <f t="shared" ca="1" si="52"/>
        <v/>
      </c>
      <c r="K464" s="135" t="str">
        <f t="shared" ca="1" si="54"/>
        <v/>
      </c>
      <c r="L464" s="10"/>
      <c r="M464" s="9"/>
      <c r="N464" s="9"/>
      <c r="O464" s="9"/>
    </row>
    <row r="465" spans="2:15" x14ac:dyDescent="0.3">
      <c r="B465" s="9"/>
      <c r="C465" s="10"/>
      <c r="D465" s="130" t="str">
        <f t="shared" ca="1" si="48"/>
        <v/>
      </c>
      <c r="E465" s="13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132" t="str">
        <f t="shared" ca="1" si="53"/>
        <v/>
      </c>
      <c r="G465" s="132" t="str">
        <f t="shared" ca="1" si="49"/>
        <v/>
      </c>
      <c r="H465" s="133" t="str">
        <f t="shared" ca="1" si="50"/>
        <v/>
      </c>
      <c r="I465" s="134" t="str">
        <f t="shared" ca="1" si="51"/>
        <v/>
      </c>
      <c r="J465" s="133" t="str">
        <f t="shared" ca="1" si="52"/>
        <v/>
      </c>
      <c r="K465" s="135" t="str">
        <f t="shared" ca="1" si="54"/>
        <v/>
      </c>
      <c r="L465" s="10"/>
      <c r="M465" s="9"/>
      <c r="N465" s="9"/>
      <c r="O465" s="9"/>
    </row>
    <row r="466" spans="2:15" x14ac:dyDescent="0.3">
      <c r="B466" s="9"/>
      <c r="C466" s="10"/>
      <c r="D466" s="130" t="str">
        <f t="shared" ca="1" si="48"/>
        <v/>
      </c>
      <c r="E466" s="13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132" t="str">
        <f t="shared" ca="1" si="53"/>
        <v/>
      </c>
      <c r="G466" s="132" t="str">
        <f t="shared" ca="1" si="49"/>
        <v/>
      </c>
      <c r="H466" s="133" t="str">
        <f t="shared" ca="1" si="50"/>
        <v/>
      </c>
      <c r="I466" s="134" t="str">
        <f t="shared" ca="1" si="51"/>
        <v/>
      </c>
      <c r="J466" s="133" t="str">
        <f t="shared" ca="1" si="52"/>
        <v/>
      </c>
      <c r="K466" s="135" t="str">
        <f t="shared" ca="1" si="54"/>
        <v/>
      </c>
      <c r="L466" s="10"/>
      <c r="M466" s="9"/>
      <c r="N466" s="9"/>
      <c r="O466" s="9"/>
    </row>
    <row r="467" spans="2:15" x14ac:dyDescent="0.3">
      <c r="B467" s="9"/>
      <c r="C467" s="10"/>
      <c r="D467" s="130" t="str">
        <f t="shared" ca="1" si="48"/>
        <v/>
      </c>
      <c r="E467" s="13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132" t="str">
        <f t="shared" ca="1" si="53"/>
        <v/>
      </c>
      <c r="G467" s="132" t="str">
        <f t="shared" ca="1" si="49"/>
        <v/>
      </c>
      <c r="H467" s="133" t="str">
        <f t="shared" ca="1" si="50"/>
        <v/>
      </c>
      <c r="I467" s="134" t="str">
        <f t="shared" ca="1" si="51"/>
        <v/>
      </c>
      <c r="J467" s="133" t="str">
        <f t="shared" ca="1" si="52"/>
        <v/>
      </c>
      <c r="K467" s="135" t="str">
        <f t="shared" ca="1" si="54"/>
        <v/>
      </c>
      <c r="L467" s="10"/>
      <c r="M467" s="9"/>
      <c r="N467" s="9"/>
      <c r="O467" s="9"/>
    </row>
    <row r="468" spans="2:15" x14ac:dyDescent="0.3">
      <c r="B468" s="9"/>
      <c r="C468" s="10"/>
      <c r="D468" s="130" t="str">
        <f t="shared" ref="D468:D531" ca="1" si="55">IF(K467="","",IF($H$5,IF(OR(D467&gt;=$H$8,ROUND(K467,2)&lt;=0),"",D467+1),IF(OR(D467&gt;=$H$8,K467&lt;=0),"",D467+1)))</f>
        <v/>
      </c>
      <c r="E468" s="13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132" t="str">
        <f t="shared" ca="1" si="53"/>
        <v/>
      </c>
      <c r="G468" s="132" t="str">
        <f t="shared" ref="G468:G531" ca="1" si="56">IF($P$17=0,"",IF(D468&lt;&gt;"",IF(AND(D468=1,$H$4=1),0,IF($H$5,ROUND($K$5*K467,0),$K$5*K467)),""))</f>
        <v/>
      </c>
      <c r="H468" s="133" t="str">
        <f t="shared" ref="H468:H531" ca="1" si="57">IF($P$17=1,IF(D468="","",IF(I468&lt;&gt;"",F468-G468+I468,F468-G468)),"")</f>
        <v/>
      </c>
      <c r="I468" s="134" t="str">
        <f t="shared" ref="I468:I531" ca="1" si="58">IF($P$17=1,IF(J468&gt;=F468,IF(D468&lt;$K$12,IF(AND(D468&lt;&gt;"",F468+($J$19-F468)&lt;K467),(J468-F468),IF(AND(D468&lt;&gt;"",J468=F468),0,IF(D468&lt;&gt;"",0,""))),""),0),"")</f>
        <v/>
      </c>
      <c r="J468" s="133" t="str">
        <f t="shared" ref="J468:J531" ca="1" si="59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135" t="str">
        <f t="shared" ca="1" si="54"/>
        <v/>
      </c>
      <c r="L468" s="10"/>
      <c r="M468" s="9"/>
      <c r="N468" s="9"/>
      <c r="O468" s="9"/>
    </row>
    <row r="469" spans="2:15" x14ac:dyDescent="0.3">
      <c r="B469" s="9"/>
      <c r="C469" s="10"/>
      <c r="D469" s="130" t="str">
        <f t="shared" ca="1" si="55"/>
        <v/>
      </c>
      <c r="E469" s="13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132" t="str">
        <f t="shared" ref="F469:F532" ca="1" si="60">IF($P$17=1,IF(D469="","",IF($H$5,IF(OR(D469=$H$8,$K$12&gt;ROUND((1+$K$5)*K468,0),ROUND((1+$K$5)*K468,0),$K$12),IF(OR(D469=$H$8,$K$12&gt;(1+$K$5)*K468),ROUND((1+$K$5)*K468,0),$K$12)),0)),"")</f>
        <v/>
      </c>
      <c r="G469" s="132" t="str">
        <f t="shared" ca="1" si="56"/>
        <v/>
      </c>
      <c r="H469" s="133" t="str">
        <f t="shared" ca="1" si="57"/>
        <v/>
      </c>
      <c r="I469" s="134" t="str">
        <f t="shared" ca="1" si="58"/>
        <v/>
      </c>
      <c r="J469" s="133" t="str">
        <f t="shared" ca="1" si="59"/>
        <v/>
      </c>
      <c r="K469" s="135" t="str">
        <f t="shared" ref="K469:K532" ca="1" si="61">IF($P$17=1,IF(J469&lt;&gt;0,IF(D469&lt;&gt;"",K468-(J469-G469),""),K468),"")</f>
        <v/>
      </c>
      <c r="L469" s="10"/>
      <c r="M469" s="9"/>
      <c r="N469" s="9"/>
      <c r="O469" s="9"/>
    </row>
    <row r="470" spans="2:15" x14ac:dyDescent="0.3">
      <c r="B470" s="9"/>
      <c r="C470" s="10"/>
      <c r="D470" s="130" t="str">
        <f t="shared" ca="1" si="55"/>
        <v/>
      </c>
      <c r="E470" s="13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132" t="str">
        <f t="shared" ca="1" si="60"/>
        <v/>
      </c>
      <c r="G470" s="132" t="str">
        <f t="shared" ca="1" si="56"/>
        <v/>
      </c>
      <c r="H470" s="133" t="str">
        <f t="shared" ca="1" si="57"/>
        <v/>
      </c>
      <c r="I470" s="134" t="str">
        <f t="shared" ca="1" si="58"/>
        <v/>
      </c>
      <c r="J470" s="133" t="str">
        <f t="shared" ca="1" si="59"/>
        <v/>
      </c>
      <c r="K470" s="135" t="str">
        <f t="shared" ca="1" si="61"/>
        <v/>
      </c>
      <c r="L470" s="10"/>
      <c r="M470" s="9"/>
      <c r="N470" s="9"/>
      <c r="O470" s="9"/>
    </row>
    <row r="471" spans="2:15" x14ac:dyDescent="0.3">
      <c r="B471" s="9"/>
      <c r="C471" s="10"/>
      <c r="D471" s="130" t="str">
        <f t="shared" ca="1" si="55"/>
        <v/>
      </c>
      <c r="E471" s="13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132" t="str">
        <f t="shared" ca="1" si="60"/>
        <v/>
      </c>
      <c r="G471" s="132" t="str">
        <f t="shared" ca="1" si="56"/>
        <v/>
      </c>
      <c r="H471" s="133" t="str">
        <f t="shared" ca="1" si="57"/>
        <v/>
      </c>
      <c r="I471" s="134" t="str">
        <f t="shared" ca="1" si="58"/>
        <v/>
      </c>
      <c r="J471" s="133" t="str">
        <f t="shared" ca="1" si="59"/>
        <v/>
      </c>
      <c r="K471" s="135" t="str">
        <f t="shared" ca="1" si="61"/>
        <v/>
      </c>
      <c r="L471" s="10"/>
      <c r="M471" s="9"/>
      <c r="N471" s="9"/>
      <c r="O471" s="9"/>
    </row>
    <row r="472" spans="2:15" x14ac:dyDescent="0.3">
      <c r="B472" s="9"/>
      <c r="C472" s="10"/>
      <c r="D472" s="130" t="str">
        <f t="shared" ca="1" si="55"/>
        <v/>
      </c>
      <c r="E472" s="13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132" t="str">
        <f t="shared" ca="1" si="60"/>
        <v/>
      </c>
      <c r="G472" s="132" t="str">
        <f t="shared" ca="1" si="56"/>
        <v/>
      </c>
      <c r="H472" s="133" t="str">
        <f t="shared" ca="1" si="57"/>
        <v/>
      </c>
      <c r="I472" s="134" t="str">
        <f t="shared" ca="1" si="58"/>
        <v/>
      </c>
      <c r="J472" s="133" t="str">
        <f t="shared" ca="1" si="59"/>
        <v/>
      </c>
      <c r="K472" s="135" t="str">
        <f t="shared" ca="1" si="61"/>
        <v/>
      </c>
      <c r="L472" s="10"/>
      <c r="M472" s="9"/>
      <c r="N472" s="9"/>
      <c r="O472" s="9"/>
    </row>
    <row r="473" spans="2:15" x14ac:dyDescent="0.3">
      <c r="B473" s="9"/>
      <c r="C473" s="10"/>
      <c r="D473" s="130" t="str">
        <f t="shared" ca="1" si="55"/>
        <v/>
      </c>
      <c r="E473" s="13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132" t="str">
        <f t="shared" ca="1" si="60"/>
        <v/>
      </c>
      <c r="G473" s="132" t="str">
        <f t="shared" ca="1" si="56"/>
        <v/>
      </c>
      <c r="H473" s="133" t="str">
        <f t="shared" ca="1" si="57"/>
        <v/>
      </c>
      <c r="I473" s="134" t="str">
        <f t="shared" ca="1" si="58"/>
        <v/>
      </c>
      <c r="J473" s="133" t="str">
        <f t="shared" ca="1" si="59"/>
        <v/>
      </c>
      <c r="K473" s="135" t="str">
        <f t="shared" ca="1" si="61"/>
        <v/>
      </c>
      <c r="L473" s="10"/>
      <c r="M473" s="9"/>
      <c r="N473" s="9"/>
      <c r="O473" s="9"/>
    </row>
    <row r="474" spans="2:15" x14ac:dyDescent="0.3">
      <c r="B474" s="9"/>
      <c r="C474" s="10"/>
      <c r="D474" s="130" t="str">
        <f t="shared" ca="1" si="55"/>
        <v/>
      </c>
      <c r="E474" s="13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132" t="str">
        <f t="shared" ca="1" si="60"/>
        <v/>
      </c>
      <c r="G474" s="132" t="str">
        <f t="shared" ca="1" si="56"/>
        <v/>
      </c>
      <c r="H474" s="133" t="str">
        <f t="shared" ca="1" si="57"/>
        <v/>
      </c>
      <c r="I474" s="134" t="str">
        <f t="shared" ca="1" si="58"/>
        <v/>
      </c>
      <c r="J474" s="133" t="str">
        <f t="shared" ca="1" si="59"/>
        <v/>
      </c>
      <c r="K474" s="135" t="str">
        <f t="shared" ca="1" si="61"/>
        <v/>
      </c>
      <c r="L474" s="10"/>
      <c r="M474" s="9"/>
      <c r="N474" s="9"/>
      <c r="O474" s="9"/>
    </row>
    <row r="475" spans="2:15" x14ac:dyDescent="0.3">
      <c r="B475" s="9"/>
      <c r="C475" s="10"/>
      <c r="D475" s="130" t="str">
        <f t="shared" ca="1" si="55"/>
        <v/>
      </c>
      <c r="E475" s="13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132" t="str">
        <f t="shared" ca="1" si="60"/>
        <v/>
      </c>
      <c r="G475" s="132" t="str">
        <f t="shared" ca="1" si="56"/>
        <v/>
      </c>
      <c r="H475" s="133" t="str">
        <f t="shared" ca="1" si="57"/>
        <v/>
      </c>
      <c r="I475" s="134" t="str">
        <f t="shared" ca="1" si="58"/>
        <v/>
      </c>
      <c r="J475" s="133" t="str">
        <f t="shared" ca="1" si="59"/>
        <v/>
      </c>
      <c r="K475" s="135" t="str">
        <f t="shared" ca="1" si="61"/>
        <v/>
      </c>
      <c r="L475" s="10"/>
      <c r="M475" s="9"/>
      <c r="N475" s="9"/>
      <c r="O475" s="9"/>
    </row>
    <row r="476" spans="2:15" x14ac:dyDescent="0.3">
      <c r="B476" s="9"/>
      <c r="C476" s="10"/>
      <c r="D476" s="130" t="str">
        <f t="shared" ca="1" si="55"/>
        <v/>
      </c>
      <c r="E476" s="13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132" t="str">
        <f t="shared" ca="1" si="60"/>
        <v/>
      </c>
      <c r="G476" s="132" t="str">
        <f t="shared" ca="1" si="56"/>
        <v/>
      </c>
      <c r="H476" s="133" t="str">
        <f t="shared" ca="1" si="57"/>
        <v/>
      </c>
      <c r="I476" s="134" t="str">
        <f t="shared" ca="1" si="58"/>
        <v/>
      </c>
      <c r="J476" s="133" t="str">
        <f t="shared" ca="1" si="59"/>
        <v/>
      </c>
      <c r="K476" s="135" t="str">
        <f t="shared" ca="1" si="61"/>
        <v/>
      </c>
      <c r="L476" s="10"/>
      <c r="M476" s="9"/>
      <c r="N476" s="9"/>
      <c r="O476" s="9"/>
    </row>
    <row r="477" spans="2:15" x14ac:dyDescent="0.3">
      <c r="B477" s="9"/>
      <c r="C477" s="10"/>
      <c r="D477" s="130" t="str">
        <f t="shared" ca="1" si="55"/>
        <v/>
      </c>
      <c r="E477" s="13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132" t="str">
        <f t="shared" ca="1" si="60"/>
        <v/>
      </c>
      <c r="G477" s="132" t="str">
        <f t="shared" ca="1" si="56"/>
        <v/>
      </c>
      <c r="H477" s="133" t="str">
        <f t="shared" ca="1" si="57"/>
        <v/>
      </c>
      <c r="I477" s="134" t="str">
        <f t="shared" ca="1" si="58"/>
        <v/>
      </c>
      <c r="J477" s="133" t="str">
        <f t="shared" ca="1" si="59"/>
        <v/>
      </c>
      <c r="K477" s="135" t="str">
        <f t="shared" ca="1" si="61"/>
        <v/>
      </c>
      <c r="L477" s="10"/>
      <c r="M477" s="9"/>
      <c r="N477" s="9"/>
      <c r="O477" s="9"/>
    </row>
    <row r="478" spans="2:15" x14ac:dyDescent="0.3">
      <c r="B478" s="9"/>
      <c r="C478" s="10"/>
      <c r="D478" s="130" t="str">
        <f t="shared" ca="1" si="55"/>
        <v/>
      </c>
      <c r="E478" s="13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132" t="str">
        <f t="shared" ca="1" si="60"/>
        <v/>
      </c>
      <c r="G478" s="132" t="str">
        <f t="shared" ca="1" si="56"/>
        <v/>
      </c>
      <c r="H478" s="133" t="str">
        <f t="shared" ca="1" si="57"/>
        <v/>
      </c>
      <c r="I478" s="134" t="str">
        <f t="shared" ca="1" si="58"/>
        <v/>
      </c>
      <c r="J478" s="133" t="str">
        <f t="shared" ca="1" si="59"/>
        <v/>
      </c>
      <c r="K478" s="135" t="str">
        <f t="shared" ca="1" si="61"/>
        <v/>
      </c>
      <c r="L478" s="10"/>
      <c r="M478" s="9"/>
      <c r="N478" s="9"/>
      <c r="O478" s="9"/>
    </row>
    <row r="479" spans="2:15" x14ac:dyDescent="0.3">
      <c r="B479" s="9"/>
      <c r="C479" s="10"/>
      <c r="D479" s="130" t="str">
        <f t="shared" ca="1" si="55"/>
        <v/>
      </c>
      <c r="E479" s="13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132" t="str">
        <f t="shared" ca="1" si="60"/>
        <v/>
      </c>
      <c r="G479" s="132" t="str">
        <f t="shared" ca="1" si="56"/>
        <v/>
      </c>
      <c r="H479" s="133" t="str">
        <f t="shared" ca="1" si="57"/>
        <v/>
      </c>
      <c r="I479" s="134" t="str">
        <f t="shared" ca="1" si="58"/>
        <v/>
      </c>
      <c r="J479" s="133" t="str">
        <f t="shared" ca="1" si="59"/>
        <v/>
      </c>
      <c r="K479" s="135" t="str">
        <f t="shared" ca="1" si="61"/>
        <v/>
      </c>
      <c r="L479" s="10"/>
      <c r="M479" s="9"/>
      <c r="N479" s="9"/>
      <c r="O479" s="9"/>
    </row>
    <row r="480" spans="2:15" x14ac:dyDescent="0.3">
      <c r="B480" s="9"/>
      <c r="C480" s="10"/>
      <c r="D480" s="130" t="str">
        <f t="shared" ca="1" si="55"/>
        <v/>
      </c>
      <c r="E480" s="13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132" t="str">
        <f t="shared" ca="1" si="60"/>
        <v/>
      </c>
      <c r="G480" s="132" t="str">
        <f t="shared" ca="1" si="56"/>
        <v/>
      </c>
      <c r="H480" s="133" t="str">
        <f t="shared" ca="1" si="57"/>
        <v/>
      </c>
      <c r="I480" s="134" t="str">
        <f t="shared" ca="1" si="58"/>
        <v/>
      </c>
      <c r="J480" s="133" t="str">
        <f t="shared" ca="1" si="59"/>
        <v/>
      </c>
      <c r="K480" s="135" t="str">
        <f t="shared" ca="1" si="61"/>
        <v/>
      </c>
      <c r="L480" s="10"/>
      <c r="M480" s="9"/>
      <c r="N480" s="9"/>
      <c r="O480" s="9"/>
    </row>
    <row r="481" spans="2:15" x14ac:dyDescent="0.3">
      <c r="B481" s="9"/>
      <c r="C481" s="10"/>
      <c r="D481" s="130" t="str">
        <f t="shared" ca="1" si="55"/>
        <v/>
      </c>
      <c r="E481" s="13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132" t="str">
        <f t="shared" ca="1" si="60"/>
        <v/>
      </c>
      <c r="G481" s="132" t="str">
        <f t="shared" ca="1" si="56"/>
        <v/>
      </c>
      <c r="H481" s="133" t="str">
        <f t="shared" ca="1" si="57"/>
        <v/>
      </c>
      <c r="I481" s="134" t="str">
        <f t="shared" ca="1" si="58"/>
        <v/>
      </c>
      <c r="J481" s="133" t="str">
        <f t="shared" ca="1" si="59"/>
        <v/>
      </c>
      <c r="K481" s="135" t="str">
        <f t="shared" ca="1" si="61"/>
        <v/>
      </c>
      <c r="L481" s="10"/>
      <c r="M481" s="9"/>
      <c r="N481" s="9"/>
      <c r="O481" s="9"/>
    </row>
    <row r="482" spans="2:15" x14ac:dyDescent="0.3">
      <c r="B482" s="9"/>
      <c r="C482" s="10"/>
      <c r="D482" s="130" t="str">
        <f t="shared" ca="1" si="55"/>
        <v/>
      </c>
      <c r="E482" s="13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132" t="str">
        <f t="shared" ca="1" si="60"/>
        <v/>
      </c>
      <c r="G482" s="132" t="str">
        <f t="shared" ca="1" si="56"/>
        <v/>
      </c>
      <c r="H482" s="133" t="str">
        <f t="shared" ca="1" si="57"/>
        <v/>
      </c>
      <c r="I482" s="134" t="str">
        <f t="shared" ca="1" si="58"/>
        <v/>
      </c>
      <c r="J482" s="133" t="str">
        <f t="shared" ca="1" si="59"/>
        <v/>
      </c>
      <c r="K482" s="135" t="str">
        <f t="shared" ca="1" si="61"/>
        <v/>
      </c>
      <c r="L482" s="10"/>
      <c r="M482" s="9"/>
      <c r="N482" s="9"/>
      <c r="O482" s="9"/>
    </row>
    <row r="483" spans="2:15" x14ac:dyDescent="0.3">
      <c r="B483" s="9"/>
      <c r="C483" s="10"/>
      <c r="D483" s="130" t="str">
        <f t="shared" ca="1" si="55"/>
        <v/>
      </c>
      <c r="E483" s="13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132" t="str">
        <f t="shared" ca="1" si="60"/>
        <v/>
      </c>
      <c r="G483" s="132" t="str">
        <f t="shared" ca="1" si="56"/>
        <v/>
      </c>
      <c r="H483" s="133" t="str">
        <f t="shared" ca="1" si="57"/>
        <v/>
      </c>
      <c r="I483" s="134" t="str">
        <f t="shared" ca="1" si="58"/>
        <v/>
      </c>
      <c r="J483" s="133" t="str">
        <f t="shared" ca="1" si="59"/>
        <v/>
      </c>
      <c r="K483" s="135" t="str">
        <f t="shared" ca="1" si="61"/>
        <v/>
      </c>
      <c r="L483" s="10"/>
      <c r="M483" s="9"/>
      <c r="N483" s="9"/>
      <c r="O483" s="9"/>
    </row>
    <row r="484" spans="2:15" x14ac:dyDescent="0.3">
      <c r="B484" s="9"/>
      <c r="C484" s="10"/>
      <c r="D484" s="130" t="str">
        <f t="shared" ca="1" si="55"/>
        <v/>
      </c>
      <c r="E484" s="13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132" t="str">
        <f t="shared" ca="1" si="60"/>
        <v/>
      </c>
      <c r="G484" s="132" t="str">
        <f t="shared" ca="1" si="56"/>
        <v/>
      </c>
      <c r="H484" s="133" t="str">
        <f t="shared" ca="1" si="57"/>
        <v/>
      </c>
      <c r="I484" s="134" t="str">
        <f t="shared" ca="1" si="58"/>
        <v/>
      </c>
      <c r="J484" s="133" t="str">
        <f t="shared" ca="1" si="59"/>
        <v/>
      </c>
      <c r="K484" s="135" t="str">
        <f t="shared" ca="1" si="61"/>
        <v/>
      </c>
      <c r="L484" s="10"/>
      <c r="M484" s="9"/>
      <c r="N484" s="9"/>
      <c r="O484" s="9"/>
    </row>
    <row r="485" spans="2:15" x14ac:dyDescent="0.3">
      <c r="B485" s="9"/>
      <c r="C485" s="10"/>
      <c r="D485" s="130" t="str">
        <f t="shared" ca="1" si="55"/>
        <v/>
      </c>
      <c r="E485" s="13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132" t="str">
        <f t="shared" ca="1" si="60"/>
        <v/>
      </c>
      <c r="G485" s="132" t="str">
        <f t="shared" ca="1" si="56"/>
        <v/>
      </c>
      <c r="H485" s="133" t="str">
        <f t="shared" ca="1" si="57"/>
        <v/>
      </c>
      <c r="I485" s="134" t="str">
        <f t="shared" ca="1" si="58"/>
        <v/>
      </c>
      <c r="J485" s="133" t="str">
        <f t="shared" ca="1" si="59"/>
        <v/>
      </c>
      <c r="K485" s="135" t="str">
        <f t="shared" ca="1" si="61"/>
        <v/>
      </c>
      <c r="L485" s="10"/>
      <c r="M485" s="9"/>
      <c r="N485" s="9"/>
      <c r="O485" s="9"/>
    </row>
    <row r="486" spans="2:15" x14ac:dyDescent="0.3">
      <c r="B486" s="9"/>
      <c r="C486" s="10"/>
      <c r="D486" s="130" t="str">
        <f t="shared" ca="1" si="55"/>
        <v/>
      </c>
      <c r="E486" s="13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132" t="str">
        <f t="shared" ca="1" si="60"/>
        <v/>
      </c>
      <c r="G486" s="132" t="str">
        <f t="shared" ca="1" si="56"/>
        <v/>
      </c>
      <c r="H486" s="133" t="str">
        <f t="shared" ca="1" si="57"/>
        <v/>
      </c>
      <c r="I486" s="134" t="str">
        <f t="shared" ca="1" si="58"/>
        <v/>
      </c>
      <c r="J486" s="133" t="str">
        <f t="shared" ca="1" si="59"/>
        <v/>
      </c>
      <c r="K486" s="135" t="str">
        <f t="shared" ca="1" si="61"/>
        <v/>
      </c>
      <c r="L486" s="10"/>
      <c r="M486" s="9"/>
      <c r="N486" s="9"/>
      <c r="O486" s="9"/>
    </row>
    <row r="487" spans="2:15" x14ac:dyDescent="0.3">
      <c r="B487" s="9"/>
      <c r="C487" s="10"/>
      <c r="D487" s="130" t="str">
        <f t="shared" ca="1" si="55"/>
        <v/>
      </c>
      <c r="E487" s="13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132" t="str">
        <f t="shared" ca="1" si="60"/>
        <v/>
      </c>
      <c r="G487" s="132" t="str">
        <f t="shared" ca="1" si="56"/>
        <v/>
      </c>
      <c r="H487" s="133" t="str">
        <f t="shared" ca="1" si="57"/>
        <v/>
      </c>
      <c r="I487" s="134" t="str">
        <f t="shared" ca="1" si="58"/>
        <v/>
      </c>
      <c r="J487" s="133" t="str">
        <f t="shared" ca="1" si="59"/>
        <v/>
      </c>
      <c r="K487" s="135" t="str">
        <f t="shared" ca="1" si="61"/>
        <v/>
      </c>
      <c r="L487" s="10"/>
      <c r="M487" s="9"/>
      <c r="N487" s="9"/>
      <c r="O487" s="9"/>
    </row>
    <row r="488" spans="2:15" x14ac:dyDescent="0.3">
      <c r="B488" s="9"/>
      <c r="C488" s="10"/>
      <c r="D488" s="130" t="str">
        <f t="shared" ca="1" si="55"/>
        <v/>
      </c>
      <c r="E488" s="13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132" t="str">
        <f t="shared" ca="1" si="60"/>
        <v/>
      </c>
      <c r="G488" s="132" t="str">
        <f t="shared" ca="1" si="56"/>
        <v/>
      </c>
      <c r="H488" s="133" t="str">
        <f t="shared" ca="1" si="57"/>
        <v/>
      </c>
      <c r="I488" s="134" t="str">
        <f t="shared" ca="1" si="58"/>
        <v/>
      </c>
      <c r="J488" s="133" t="str">
        <f t="shared" ca="1" si="59"/>
        <v/>
      </c>
      <c r="K488" s="135" t="str">
        <f t="shared" ca="1" si="61"/>
        <v/>
      </c>
      <c r="L488" s="10"/>
      <c r="M488" s="9"/>
      <c r="N488" s="9"/>
      <c r="O488" s="9"/>
    </row>
    <row r="489" spans="2:15" x14ac:dyDescent="0.3">
      <c r="B489" s="9"/>
      <c r="C489" s="10"/>
      <c r="D489" s="130" t="str">
        <f t="shared" ca="1" si="55"/>
        <v/>
      </c>
      <c r="E489" s="13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132" t="str">
        <f t="shared" ca="1" si="60"/>
        <v/>
      </c>
      <c r="G489" s="132" t="str">
        <f t="shared" ca="1" si="56"/>
        <v/>
      </c>
      <c r="H489" s="133" t="str">
        <f t="shared" ca="1" si="57"/>
        <v/>
      </c>
      <c r="I489" s="134" t="str">
        <f t="shared" ca="1" si="58"/>
        <v/>
      </c>
      <c r="J489" s="133" t="str">
        <f t="shared" ca="1" si="59"/>
        <v/>
      </c>
      <c r="K489" s="135" t="str">
        <f t="shared" ca="1" si="61"/>
        <v/>
      </c>
      <c r="L489" s="10"/>
      <c r="M489" s="9"/>
      <c r="N489" s="9"/>
      <c r="O489" s="9"/>
    </row>
    <row r="490" spans="2:15" x14ac:dyDescent="0.3">
      <c r="B490" s="9"/>
      <c r="C490" s="10"/>
      <c r="D490" s="130" t="str">
        <f t="shared" ca="1" si="55"/>
        <v/>
      </c>
      <c r="E490" s="13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132" t="str">
        <f t="shared" ca="1" si="60"/>
        <v/>
      </c>
      <c r="G490" s="132" t="str">
        <f t="shared" ca="1" si="56"/>
        <v/>
      </c>
      <c r="H490" s="133" t="str">
        <f t="shared" ca="1" si="57"/>
        <v/>
      </c>
      <c r="I490" s="134" t="str">
        <f t="shared" ca="1" si="58"/>
        <v/>
      </c>
      <c r="J490" s="133" t="str">
        <f t="shared" ca="1" si="59"/>
        <v/>
      </c>
      <c r="K490" s="135" t="str">
        <f t="shared" ca="1" si="61"/>
        <v/>
      </c>
      <c r="L490" s="10"/>
      <c r="M490" s="9"/>
      <c r="N490" s="9"/>
      <c r="O490" s="9"/>
    </row>
    <row r="491" spans="2:15" x14ac:dyDescent="0.3">
      <c r="B491" s="9"/>
      <c r="C491" s="10"/>
      <c r="D491" s="130" t="str">
        <f t="shared" ca="1" si="55"/>
        <v/>
      </c>
      <c r="E491" s="13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132" t="str">
        <f t="shared" ca="1" si="60"/>
        <v/>
      </c>
      <c r="G491" s="132" t="str">
        <f t="shared" ca="1" si="56"/>
        <v/>
      </c>
      <c r="H491" s="133" t="str">
        <f t="shared" ca="1" si="57"/>
        <v/>
      </c>
      <c r="I491" s="134" t="str">
        <f t="shared" ca="1" si="58"/>
        <v/>
      </c>
      <c r="J491" s="133" t="str">
        <f t="shared" ca="1" si="59"/>
        <v/>
      </c>
      <c r="K491" s="135" t="str">
        <f t="shared" ca="1" si="61"/>
        <v/>
      </c>
      <c r="L491" s="10"/>
      <c r="M491" s="9"/>
      <c r="N491" s="9"/>
      <c r="O491" s="9"/>
    </row>
    <row r="492" spans="2:15" x14ac:dyDescent="0.3">
      <c r="B492" s="9"/>
      <c r="C492" s="10"/>
      <c r="D492" s="130" t="str">
        <f t="shared" ca="1" si="55"/>
        <v/>
      </c>
      <c r="E492" s="13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132" t="str">
        <f t="shared" ca="1" si="60"/>
        <v/>
      </c>
      <c r="G492" s="132" t="str">
        <f t="shared" ca="1" si="56"/>
        <v/>
      </c>
      <c r="H492" s="133" t="str">
        <f t="shared" ca="1" si="57"/>
        <v/>
      </c>
      <c r="I492" s="134" t="str">
        <f t="shared" ca="1" si="58"/>
        <v/>
      </c>
      <c r="J492" s="133" t="str">
        <f t="shared" ca="1" si="59"/>
        <v/>
      </c>
      <c r="K492" s="135" t="str">
        <f t="shared" ca="1" si="61"/>
        <v/>
      </c>
      <c r="L492" s="10"/>
      <c r="M492" s="9"/>
      <c r="N492" s="9"/>
      <c r="O492" s="9"/>
    </row>
    <row r="493" spans="2:15" x14ac:dyDescent="0.3">
      <c r="B493" s="9"/>
      <c r="C493" s="10"/>
      <c r="D493" s="130" t="str">
        <f t="shared" ca="1" si="55"/>
        <v/>
      </c>
      <c r="E493" s="13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132" t="str">
        <f t="shared" ca="1" si="60"/>
        <v/>
      </c>
      <c r="G493" s="132" t="str">
        <f t="shared" ca="1" si="56"/>
        <v/>
      </c>
      <c r="H493" s="133" t="str">
        <f t="shared" ca="1" si="57"/>
        <v/>
      </c>
      <c r="I493" s="134" t="str">
        <f t="shared" ca="1" si="58"/>
        <v/>
      </c>
      <c r="J493" s="133" t="str">
        <f t="shared" ca="1" si="59"/>
        <v/>
      </c>
      <c r="K493" s="135" t="str">
        <f t="shared" ca="1" si="61"/>
        <v/>
      </c>
      <c r="L493" s="10"/>
      <c r="M493" s="9"/>
      <c r="N493" s="9"/>
      <c r="O493" s="9"/>
    </row>
    <row r="494" spans="2:15" x14ac:dyDescent="0.3">
      <c r="B494" s="9"/>
      <c r="C494" s="10"/>
      <c r="D494" s="130" t="str">
        <f t="shared" ca="1" si="55"/>
        <v/>
      </c>
      <c r="E494" s="13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132" t="str">
        <f t="shared" ca="1" si="60"/>
        <v/>
      </c>
      <c r="G494" s="132" t="str">
        <f t="shared" ca="1" si="56"/>
        <v/>
      </c>
      <c r="H494" s="133" t="str">
        <f t="shared" ca="1" si="57"/>
        <v/>
      </c>
      <c r="I494" s="134" t="str">
        <f t="shared" ca="1" si="58"/>
        <v/>
      </c>
      <c r="J494" s="133" t="str">
        <f t="shared" ca="1" si="59"/>
        <v/>
      </c>
      <c r="K494" s="135" t="str">
        <f t="shared" ca="1" si="61"/>
        <v/>
      </c>
      <c r="L494" s="10"/>
      <c r="M494" s="9"/>
      <c r="N494" s="9"/>
      <c r="O494" s="9"/>
    </row>
    <row r="495" spans="2:15" x14ac:dyDescent="0.3">
      <c r="B495" s="9"/>
      <c r="C495" s="10"/>
      <c r="D495" s="130" t="str">
        <f t="shared" ca="1" si="55"/>
        <v/>
      </c>
      <c r="E495" s="13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132" t="str">
        <f t="shared" ca="1" si="60"/>
        <v/>
      </c>
      <c r="G495" s="132" t="str">
        <f t="shared" ca="1" si="56"/>
        <v/>
      </c>
      <c r="H495" s="133" t="str">
        <f t="shared" ca="1" si="57"/>
        <v/>
      </c>
      <c r="I495" s="134" t="str">
        <f t="shared" ca="1" si="58"/>
        <v/>
      </c>
      <c r="J495" s="133" t="str">
        <f t="shared" ca="1" si="59"/>
        <v/>
      </c>
      <c r="K495" s="135" t="str">
        <f t="shared" ca="1" si="61"/>
        <v/>
      </c>
      <c r="L495" s="10"/>
      <c r="M495" s="9"/>
      <c r="N495" s="9"/>
      <c r="O495" s="9"/>
    </row>
    <row r="496" spans="2:15" x14ac:dyDescent="0.3">
      <c r="B496" s="9"/>
      <c r="C496" s="10"/>
      <c r="D496" s="130" t="str">
        <f t="shared" ca="1" si="55"/>
        <v/>
      </c>
      <c r="E496" s="13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132" t="str">
        <f t="shared" ca="1" si="60"/>
        <v/>
      </c>
      <c r="G496" s="132" t="str">
        <f t="shared" ca="1" si="56"/>
        <v/>
      </c>
      <c r="H496" s="133" t="str">
        <f t="shared" ca="1" si="57"/>
        <v/>
      </c>
      <c r="I496" s="134" t="str">
        <f t="shared" ca="1" si="58"/>
        <v/>
      </c>
      <c r="J496" s="133" t="str">
        <f t="shared" ca="1" si="59"/>
        <v/>
      </c>
      <c r="K496" s="135" t="str">
        <f t="shared" ca="1" si="61"/>
        <v/>
      </c>
      <c r="L496" s="10"/>
      <c r="M496" s="9"/>
      <c r="N496" s="9"/>
      <c r="O496" s="9"/>
    </row>
    <row r="497" spans="2:15" x14ac:dyDescent="0.3">
      <c r="B497" s="9"/>
      <c r="C497" s="10"/>
      <c r="D497" s="130" t="str">
        <f t="shared" ca="1" si="55"/>
        <v/>
      </c>
      <c r="E497" s="13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132" t="str">
        <f t="shared" ca="1" si="60"/>
        <v/>
      </c>
      <c r="G497" s="132" t="str">
        <f t="shared" ca="1" si="56"/>
        <v/>
      </c>
      <c r="H497" s="133" t="str">
        <f t="shared" ca="1" si="57"/>
        <v/>
      </c>
      <c r="I497" s="134" t="str">
        <f t="shared" ca="1" si="58"/>
        <v/>
      </c>
      <c r="J497" s="133" t="str">
        <f t="shared" ca="1" si="59"/>
        <v/>
      </c>
      <c r="K497" s="135" t="str">
        <f t="shared" ca="1" si="61"/>
        <v/>
      </c>
      <c r="L497" s="10"/>
      <c r="M497" s="9"/>
      <c r="N497" s="9"/>
      <c r="O497" s="9"/>
    </row>
    <row r="498" spans="2:15" x14ac:dyDescent="0.3">
      <c r="B498" s="9"/>
      <c r="C498" s="10"/>
      <c r="D498" s="130" t="str">
        <f t="shared" ca="1" si="55"/>
        <v/>
      </c>
      <c r="E498" s="13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132" t="str">
        <f t="shared" ca="1" si="60"/>
        <v/>
      </c>
      <c r="G498" s="132" t="str">
        <f t="shared" ca="1" si="56"/>
        <v/>
      </c>
      <c r="H498" s="133" t="str">
        <f t="shared" ca="1" si="57"/>
        <v/>
      </c>
      <c r="I498" s="134" t="str">
        <f t="shared" ca="1" si="58"/>
        <v/>
      </c>
      <c r="J498" s="133" t="str">
        <f t="shared" ca="1" si="59"/>
        <v/>
      </c>
      <c r="K498" s="135" t="str">
        <f t="shared" ca="1" si="61"/>
        <v/>
      </c>
      <c r="L498" s="10"/>
      <c r="M498" s="9"/>
      <c r="N498" s="9"/>
      <c r="O498" s="9"/>
    </row>
    <row r="499" spans="2:15" x14ac:dyDescent="0.3">
      <c r="B499" s="9"/>
      <c r="C499" s="10"/>
      <c r="D499" s="130" t="str">
        <f t="shared" ca="1" si="55"/>
        <v/>
      </c>
      <c r="E499" s="13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132" t="str">
        <f t="shared" ca="1" si="60"/>
        <v/>
      </c>
      <c r="G499" s="132" t="str">
        <f t="shared" ca="1" si="56"/>
        <v/>
      </c>
      <c r="H499" s="133" t="str">
        <f t="shared" ca="1" si="57"/>
        <v/>
      </c>
      <c r="I499" s="134" t="str">
        <f t="shared" ca="1" si="58"/>
        <v/>
      </c>
      <c r="J499" s="133" t="str">
        <f t="shared" ca="1" si="59"/>
        <v/>
      </c>
      <c r="K499" s="135" t="str">
        <f t="shared" ca="1" si="61"/>
        <v/>
      </c>
      <c r="L499" s="10"/>
      <c r="M499" s="9"/>
      <c r="N499" s="9"/>
      <c r="O499" s="9"/>
    </row>
    <row r="500" spans="2:15" x14ac:dyDescent="0.3">
      <c r="B500" s="9"/>
      <c r="C500" s="10"/>
      <c r="D500" s="130" t="str">
        <f t="shared" ca="1" si="55"/>
        <v/>
      </c>
      <c r="E500" s="13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132" t="str">
        <f t="shared" ca="1" si="60"/>
        <v/>
      </c>
      <c r="G500" s="132" t="str">
        <f t="shared" ca="1" si="56"/>
        <v/>
      </c>
      <c r="H500" s="133" t="str">
        <f t="shared" ca="1" si="57"/>
        <v/>
      </c>
      <c r="I500" s="134" t="str">
        <f t="shared" ca="1" si="58"/>
        <v/>
      </c>
      <c r="J500" s="133" t="str">
        <f t="shared" ca="1" si="59"/>
        <v/>
      </c>
      <c r="K500" s="135" t="str">
        <f t="shared" ca="1" si="61"/>
        <v/>
      </c>
      <c r="L500" s="10"/>
      <c r="M500" s="9"/>
      <c r="N500" s="9"/>
      <c r="O500" s="9"/>
    </row>
    <row r="501" spans="2:15" x14ac:dyDescent="0.3">
      <c r="B501" s="9"/>
      <c r="C501" s="10"/>
      <c r="D501" s="130" t="str">
        <f t="shared" ca="1" si="55"/>
        <v/>
      </c>
      <c r="E501" s="13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132" t="str">
        <f t="shared" ca="1" si="60"/>
        <v/>
      </c>
      <c r="G501" s="132" t="str">
        <f t="shared" ca="1" si="56"/>
        <v/>
      </c>
      <c r="H501" s="133" t="str">
        <f t="shared" ca="1" si="57"/>
        <v/>
      </c>
      <c r="I501" s="134" t="str">
        <f t="shared" ca="1" si="58"/>
        <v/>
      </c>
      <c r="J501" s="133" t="str">
        <f t="shared" ca="1" si="59"/>
        <v/>
      </c>
      <c r="K501" s="135" t="str">
        <f t="shared" ca="1" si="61"/>
        <v/>
      </c>
      <c r="L501" s="10"/>
      <c r="M501" s="9"/>
      <c r="N501" s="9"/>
      <c r="O501" s="9"/>
    </row>
    <row r="502" spans="2:15" x14ac:dyDescent="0.3">
      <c r="B502" s="9"/>
      <c r="C502" s="10"/>
      <c r="D502" s="130" t="str">
        <f t="shared" ca="1" si="55"/>
        <v/>
      </c>
      <c r="E502" s="13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132" t="str">
        <f t="shared" ca="1" si="60"/>
        <v/>
      </c>
      <c r="G502" s="132" t="str">
        <f t="shared" ca="1" si="56"/>
        <v/>
      </c>
      <c r="H502" s="133" t="str">
        <f t="shared" ca="1" si="57"/>
        <v/>
      </c>
      <c r="I502" s="134" t="str">
        <f t="shared" ca="1" si="58"/>
        <v/>
      </c>
      <c r="J502" s="133" t="str">
        <f t="shared" ca="1" si="59"/>
        <v/>
      </c>
      <c r="K502" s="135" t="str">
        <f t="shared" ca="1" si="61"/>
        <v/>
      </c>
      <c r="L502" s="10"/>
      <c r="M502" s="9"/>
      <c r="N502" s="9"/>
      <c r="O502" s="9"/>
    </row>
    <row r="503" spans="2:15" x14ac:dyDescent="0.3">
      <c r="B503" s="9"/>
      <c r="C503" s="10"/>
      <c r="D503" s="130" t="str">
        <f t="shared" ca="1" si="55"/>
        <v/>
      </c>
      <c r="E503" s="13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132" t="str">
        <f t="shared" ca="1" si="60"/>
        <v/>
      </c>
      <c r="G503" s="132" t="str">
        <f t="shared" ca="1" si="56"/>
        <v/>
      </c>
      <c r="H503" s="133" t="str">
        <f t="shared" ca="1" si="57"/>
        <v/>
      </c>
      <c r="I503" s="134" t="str">
        <f t="shared" ca="1" si="58"/>
        <v/>
      </c>
      <c r="J503" s="133" t="str">
        <f t="shared" ca="1" si="59"/>
        <v/>
      </c>
      <c r="K503" s="135" t="str">
        <f t="shared" ca="1" si="61"/>
        <v/>
      </c>
      <c r="L503" s="10"/>
      <c r="M503" s="9"/>
      <c r="N503" s="9"/>
      <c r="O503" s="9"/>
    </row>
    <row r="504" spans="2:15" x14ac:dyDescent="0.3">
      <c r="B504" s="9"/>
      <c r="C504" s="10"/>
      <c r="D504" s="130" t="str">
        <f t="shared" ca="1" si="55"/>
        <v/>
      </c>
      <c r="E504" s="13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132" t="str">
        <f t="shared" ca="1" si="60"/>
        <v/>
      </c>
      <c r="G504" s="132" t="str">
        <f t="shared" ca="1" si="56"/>
        <v/>
      </c>
      <c r="H504" s="133" t="str">
        <f t="shared" ca="1" si="57"/>
        <v/>
      </c>
      <c r="I504" s="134" t="str">
        <f t="shared" ca="1" si="58"/>
        <v/>
      </c>
      <c r="J504" s="133" t="str">
        <f t="shared" ca="1" si="59"/>
        <v/>
      </c>
      <c r="K504" s="135" t="str">
        <f t="shared" ca="1" si="61"/>
        <v/>
      </c>
      <c r="L504" s="10"/>
      <c r="M504" s="9"/>
      <c r="N504" s="9"/>
      <c r="O504" s="9"/>
    </row>
    <row r="505" spans="2:15" x14ac:dyDescent="0.3">
      <c r="B505" s="9"/>
      <c r="C505" s="10"/>
      <c r="D505" s="130" t="str">
        <f t="shared" ca="1" si="55"/>
        <v/>
      </c>
      <c r="E505" s="13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132" t="str">
        <f t="shared" ca="1" si="60"/>
        <v/>
      </c>
      <c r="G505" s="132" t="str">
        <f t="shared" ca="1" si="56"/>
        <v/>
      </c>
      <c r="H505" s="133" t="str">
        <f t="shared" ca="1" si="57"/>
        <v/>
      </c>
      <c r="I505" s="134" t="str">
        <f t="shared" ca="1" si="58"/>
        <v/>
      </c>
      <c r="J505" s="133" t="str">
        <f t="shared" ca="1" si="59"/>
        <v/>
      </c>
      <c r="K505" s="135" t="str">
        <f t="shared" ca="1" si="61"/>
        <v/>
      </c>
      <c r="L505" s="10"/>
      <c r="M505" s="9"/>
      <c r="N505" s="9"/>
      <c r="O505" s="9"/>
    </row>
    <row r="506" spans="2:15" x14ac:dyDescent="0.3">
      <c r="B506" s="9"/>
      <c r="C506" s="10"/>
      <c r="D506" s="130" t="str">
        <f t="shared" ca="1" si="55"/>
        <v/>
      </c>
      <c r="E506" s="13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132" t="str">
        <f t="shared" ca="1" si="60"/>
        <v/>
      </c>
      <c r="G506" s="132" t="str">
        <f t="shared" ca="1" si="56"/>
        <v/>
      </c>
      <c r="H506" s="133" t="str">
        <f t="shared" ca="1" si="57"/>
        <v/>
      </c>
      <c r="I506" s="134" t="str">
        <f t="shared" ca="1" si="58"/>
        <v/>
      </c>
      <c r="J506" s="133" t="str">
        <f t="shared" ca="1" si="59"/>
        <v/>
      </c>
      <c r="K506" s="135" t="str">
        <f t="shared" ca="1" si="61"/>
        <v/>
      </c>
      <c r="L506" s="10"/>
      <c r="M506" s="9"/>
      <c r="N506" s="9"/>
      <c r="O506" s="9"/>
    </row>
    <row r="507" spans="2:15" x14ac:dyDescent="0.3">
      <c r="B507" s="9"/>
      <c r="C507" s="10"/>
      <c r="D507" s="130" t="str">
        <f t="shared" ca="1" si="55"/>
        <v/>
      </c>
      <c r="E507" s="13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132" t="str">
        <f t="shared" ca="1" si="60"/>
        <v/>
      </c>
      <c r="G507" s="132" t="str">
        <f t="shared" ca="1" si="56"/>
        <v/>
      </c>
      <c r="H507" s="133" t="str">
        <f t="shared" ca="1" si="57"/>
        <v/>
      </c>
      <c r="I507" s="134" t="str">
        <f t="shared" ca="1" si="58"/>
        <v/>
      </c>
      <c r="J507" s="133" t="str">
        <f t="shared" ca="1" si="59"/>
        <v/>
      </c>
      <c r="K507" s="135" t="str">
        <f t="shared" ca="1" si="61"/>
        <v/>
      </c>
      <c r="L507" s="10"/>
      <c r="M507" s="9"/>
      <c r="N507" s="9"/>
      <c r="O507" s="9"/>
    </row>
    <row r="508" spans="2:15" x14ac:dyDescent="0.3">
      <c r="B508" s="9"/>
      <c r="C508" s="10"/>
      <c r="D508" s="130" t="str">
        <f t="shared" ca="1" si="55"/>
        <v/>
      </c>
      <c r="E508" s="13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132" t="str">
        <f t="shared" ca="1" si="60"/>
        <v/>
      </c>
      <c r="G508" s="132" t="str">
        <f t="shared" ca="1" si="56"/>
        <v/>
      </c>
      <c r="H508" s="133" t="str">
        <f t="shared" ca="1" si="57"/>
        <v/>
      </c>
      <c r="I508" s="134" t="str">
        <f t="shared" ca="1" si="58"/>
        <v/>
      </c>
      <c r="J508" s="133" t="str">
        <f t="shared" ca="1" si="59"/>
        <v/>
      </c>
      <c r="K508" s="135" t="str">
        <f t="shared" ca="1" si="61"/>
        <v/>
      </c>
      <c r="L508" s="10"/>
      <c r="M508" s="9"/>
      <c r="N508" s="9"/>
      <c r="O508" s="9"/>
    </row>
    <row r="509" spans="2:15" x14ac:dyDescent="0.3">
      <c r="B509" s="9"/>
      <c r="C509" s="10"/>
      <c r="D509" s="130" t="str">
        <f t="shared" ca="1" si="55"/>
        <v/>
      </c>
      <c r="E509" s="13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132" t="str">
        <f t="shared" ca="1" si="60"/>
        <v/>
      </c>
      <c r="G509" s="132" t="str">
        <f t="shared" ca="1" si="56"/>
        <v/>
      </c>
      <c r="H509" s="133" t="str">
        <f t="shared" ca="1" si="57"/>
        <v/>
      </c>
      <c r="I509" s="134" t="str">
        <f t="shared" ca="1" si="58"/>
        <v/>
      </c>
      <c r="J509" s="133" t="str">
        <f t="shared" ca="1" si="59"/>
        <v/>
      </c>
      <c r="K509" s="135" t="str">
        <f t="shared" ca="1" si="61"/>
        <v/>
      </c>
      <c r="L509" s="10"/>
      <c r="M509" s="9"/>
      <c r="N509" s="9"/>
      <c r="O509" s="9"/>
    </row>
    <row r="510" spans="2:15" x14ac:dyDescent="0.3">
      <c r="B510" s="9"/>
      <c r="C510" s="10"/>
      <c r="D510" s="130" t="str">
        <f t="shared" ca="1" si="55"/>
        <v/>
      </c>
      <c r="E510" s="13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132" t="str">
        <f t="shared" ca="1" si="60"/>
        <v/>
      </c>
      <c r="G510" s="132" t="str">
        <f t="shared" ca="1" si="56"/>
        <v/>
      </c>
      <c r="H510" s="133" t="str">
        <f t="shared" ca="1" si="57"/>
        <v/>
      </c>
      <c r="I510" s="134" t="str">
        <f t="shared" ca="1" si="58"/>
        <v/>
      </c>
      <c r="J510" s="133" t="str">
        <f t="shared" ca="1" si="59"/>
        <v/>
      </c>
      <c r="K510" s="135" t="str">
        <f t="shared" ca="1" si="61"/>
        <v/>
      </c>
      <c r="L510" s="10"/>
      <c r="M510" s="9"/>
      <c r="N510" s="9"/>
      <c r="O510" s="9"/>
    </row>
    <row r="511" spans="2:15" x14ac:dyDescent="0.3">
      <c r="B511" s="9"/>
      <c r="C511" s="10"/>
      <c r="D511" s="130" t="str">
        <f t="shared" ca="1" si="55"/>
        <v/>
      </c>
      <c r="E511" s="13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132" t="str">
        <f t="shared" ca="1" si="60"/>
        <v/>
      </c>
      <c r="G511" s="132" t="str">
        <f t="shared" ca="1" si="56"/>
        <v/>
      </c>
      <c r="H511" s="133" t="str">
        <f t="shared" ca="1" si="57"/>
        <v/>
      </c>
      <c r="I511" s="134" t="str">
        <f t="shared" ca="1" si="58"/>
        <v/>
      </c>
      <c r="J511" s="133" t="str">
        <f t="shared" ca="1" si="59"/>
        <v/>
      </c>
      <c r="K511" s="135" t="str">
        <f t="shared" ca="1" si="61"/>
        <v/>
      </c>
      <c r="L511" s="10"/>
      <c r="M511" s="9"/>
      <c r="N511" s="9"/>
      <c r="O511" s="9"/>
    </row>
    <row r="512" spans="2:15" x14ac:dyDescent="0.3">
      <c r="B512" s="9"/>
      <c r="C512" s="10"/>
      <c r="D512" s="130" t="str">
        <f t="shared" ca="1" si="55"/>
        <v/>
      </c>
      <c r="E512" s="13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132" t="str">
        <f t="shared" ca="1" si="60"/>
        <v/>
      </c>
      <c r="G512" s="132" t="str">
        <f t="shared" ca="1" si="56"/>
        <v/>
      </c>
      <c r="H512" s="133" t="str">
        <f t="shared" ca="1" si="57"/>
        <v/>
      </c>
      <c r="I512" s="134" t="str">
        <f t="shared" ca="1" si="58"/>
        <v/>
      </c>
      <c r="J512" s="133" t="str">
        <f t="shared" ca="1" si="59"/>
        <v/>
      </c>
      <c r="K512" s="135" t="str">
        <f t="shared" ca="1" si="61"/>
        <v/>
      </c>
      <c r="L512" s="10"/>
      <c r="M512" s="9"/>
      <c r="N512" s="9"/>
      <c r="O512" s="9"/>
    </row>
    <row r="513" spans="2:15" x14ac:dyDescent="0.3">
      <c r="B513" s="9"/>
      <c r="C513" s="10"/>
      <c r="D513" s="130" t="str">
        <f t="shared" ca="1" si="55"/>
        <v/>
      </c>
      <c r="E513" s="13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132" t="str">
        <f t="shared" ca="1" si="60"/>
        <v/>
      </c>
      <c r="G513" s="132" t="str">
        <f t="shared" ca="1" si="56"/>
        <v/>
      </c>
      <c r="H513" s="133" t="str">
        <f t="shared" ca="1" si="57"/>
        <v/>
      </c>
      <c r="I513" s="134" t="str">
        <f t="shared" ca="1" si="58"/>
        <v/>
      </c>
      <c r="J513" s="133" t="str">
        <f t="shared" ca="1" si="59"/>
        <v/>
      </c>
      <c r="K513" s="135" t="str">
        <f t="shared" ca="1" si="61"/>
        <v/>
      </c>
      <c r="L513" s="10"/>
      <c r="M513" s="9"/>
      <c r="N513" s="9"/>
      <c r="O513" s="9"/>
    </row>
    <row r="514" spans="2:15" x14ac:dyDescent="0.3">
      <c r="B514" s="9"/>
      <c r="C514" s="10"/>
      <c r="D514" s="130" t="str">
        <f t="shared" ca="1" si="55"/>
        <v/>
      </c>
      <c r="E514" s="13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132" t="str">
        <f t="shared" ca="1" si="60"/>
        <v/>
      </c>
      <c r="G514" s="132" t="str">
        <f t="shared" ca="1" si="56"/>
        <v/>
      </c>
      <c r="H514" s="133" t="str">
        <f t="shared" ca="1" si="57"/>
        <v/>
      </c>
      <c r="I514" s="134" t="str">
        <f t="shared" ca="1" si="58"/>
        <v/>
      </c>
      <c r="J514" s="133" t="str">
        <f t="shared" ca="1" si="59"/>
        <v/>
      </c>
      <c r="K514" s="135" t="str">
        <f t="shared" ca="1" si="61"/>
        <v/>
      </c>
      <c r="L514" s="10"/>
      <c r="M514" s="9"/>
      <c r="N514" s="9"/>
      <c r="O514" s="9"/>
    </row>
    <row r="515" spans="2:15" x14ac:dyDescent="0.3">
      <c r="B515" s="9"/>
      <c r="C515" s="10"/>
      <c r="D515" s="130" t="str">
        <f t="shared" ca="1" si="55"/>
        <v/>
      </c>
      <c r="E515" s="13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132" t="str">
        <f t="shared" ca="1" si="60"/>
        <v/>
      </c>
      <c r="G515" s="132" t="str">
        <f t="shared" ca="1" si="56"/>
        <v/>
      </c>
      <c r="H515" s="133" t="str">
        <f t="shared" ca="1" si="57"/>
        <v/>
      </c>
      <c r="I515" s="134" t="str">
        <f t="shared" ca="1" si="58"/>
        <v/>
      </c>
      <c r="J515" s="133" t="str">
        <f t="shared" ca="1" si="59"/>
        <v/>
      </c>
      <c r="K515" s="135" t="str">
        <f t="shared" ca="1" si="61"/>
        <v/>
      </c>
      <c r="L515" s="10"/>
      <c r="M515" s="9"/>
      <c r="N515" s="9"/>
      <c r="O515" s="9"/>
    </row>
    <row r="516" spans="2:15" x14ac:dyDescent="0.3">
      <c r="B516" s="9"/>
      <c r="C516" s="10"/>
      <c r="D516" s="130" t="str">
        <f t="shared" ca="1" si="55"/>
        <v/>
      </c>
      <c r="E516" s="13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132" t="str">
        <f t="shared" ca="1" si="60"/>
        <v/>
      </c>
      <c r="G516" s="132" t="str">
        <f t="shared" ca="1" si="56"/>
        <v/>
      </c>
      <c r="H516" s="133" t="str">
        <f t="shared" ca="1" si="57"/>
        <v/>
      </c>
      <c r="I516" s="134" t="str">
        <f t="shared" ca="1" si="58"/>
        <v/>
      </c>
      <c r="J516" s="133" t="str">
        <f t="shared" ca="1" si="59"/>
        <v/>
      </c>
      <c r="K516" s="135" t="str">
        <f t="shared" ca="1" si="61"/>
        <v/>
      </c>
      <c r="L516" s="10"/>
      <c r="M516" s="9"/>
      <c r="N516" s="9"/>
      <c r="O516" s="9"/>
    </row>
    <row r="517" spans="2:15" x14ac:dyDescent="0.3">
      <c r="B517" s="9"/>
      <c r="C517" s="10"/>
      <c r="D517" s="130" t="str">
        <f t="shared" ca="1" si="55"/>
        <v/>
      </c>
      <c r="E517" s="13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132" t="str">
        <f t="shared" ca="1" si="60"/>
        <v/>
      </c>
      <c r="G517" s="132" t="str">
        <f t="shared" ca="1" si="56"/>
        <v/>
      </c>
      <c r="H517" s="133" t="str">
        <f t="shared" ca="1" si="57"/>
        <v/>
      </c>
      <c r="I517" s="134" t="str">
        <f t="shared" ca="1" si="58"/>
        <v/>
      </c>
      <c r="J517" s="133" t="str">
        <f t="shared" ca="1" si="59"/>
        <v/>
      </c>
      <c r="K517" s="135" t="str">
        <f t="shared" ca="1" si="61"/>
        <v/>
      </c>
      <c r="L517" s="10"/>
      <c r="M517" s="9"/>
      <c r="N517" s="9"/>
      <c r="O517" s="9"/>
    </row>
    <row r="518" spans="2:15" x14ac:dyDescent="0.3">
      <c r="B518" s="9"/>
      <c r="C518" s="10"/>
      <c r="D518" s="130" t="str">
        <f t="shared" ca="1" si="55"/>
        <v/>
      </c>
      <c r="E518" s="13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132" t="str">
        <f t="shared" ca="1" si="60"/>
        <v/>
      </c>
      <c r="G518" s="132" t="str">
        <f t="shared" ca="1" si="56"/>
        <v/>
      </c>
      <c r="H518" s="133" t="str">
        <f t="shared" ca="1" si="57"/>
        <v/>
      </c>
      <c r="I518" s="134" t="str">
        <f t="shared" ca="1" si="58"/>
        <v/>
      </c>
      <c r="J518" s="133" t="str">
        <f t="shared" ca="1" si="59"/>
        <v/>
      </c>
      <c r="K518" s="135" t="str">
        <f t="shared" ca="1" si="61"/>
        <v/>
      </c>
      <c r="L518" s="10"/>
      <c r="M518" s="9"/>
      <c r="N518" s="9"/>
      <c r="O518" s="9"/>
    </row>
    <row r="519" spans="2:15" x14ac:dyDescent="0.3">
      <c r="B519" s="9"/>
      <c r="C519" s="10"/>
      <c r="D519" s="130" t="str">
        <f t="shared" ca="1" si="55"/>
        <v/>
      </c>
      <c r="E519" s="13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132" t="str">
        <f t="shared" ca="1" si="60"/>
        <v/>
      </c>
      <c r="G519" s="132" t="str">
        <f t="shared" ca="1" si="56"/>
        <v/>
      </c>
      <c r="H519" s="133" t="str">
        <f t="shared" ca="1" si="57"/>
        <v/>
      </c>
      <c r="I519" s="134" t="str">
        <f t="shared" ca="1" si="58"/>
        <v/>
      </c>
      <c r="J519" s="133" t="str">
        <f t="shared" ca="1" si="59"/>
        <v/>
      </c>
      <c r="K519" s="135" t="str">
        <f t="shared" ca="1" si="61"/>
        <v/>
      </c>
      <c r="L519" s="10"/>
      <c r="M519" s="9"/>
      <c r="N519" s="9"/>
      <c r="O519" s="9"/>
    </row>
    <row r="520" spans="2:15" x14ac:dyDescent="0.3">
      <c r="B520" s="9"/>
      <c r="C520" s="10"/>
      <c r="D520" s="130" t="str">
        <f t="shared" ca="1" si="55"/>
        <v/>
      </c>
      <c r="E520" s="13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132" t="str">
        <f t="shared" ca="1" si="60"/>
        <v/>
      </c>
      <c r="G520" s="132" t="str">
        <f t="shared" ca="1" si="56"/>
        <v/>
      </c>
      <c r="H520" s="133" t="str">
        <f t="shared" ca="1" si="57"/>
        <v/>
      </c>
      <c r="I520" s="134" t="str">
        <f t="shared" ca="1" si="58"/>
        <v/>
      </c>
      <c r="J520" s="133" t="str">
        <f t="shared" ca="1" si="59"/>
        <v/>
      </c>
      <c r="K520" s="135" t="str">
        <f t="shared" ca="1" si="61"/>
        <v/>
      </c>
      <c r="L520" s="10"/>
      <c r="M520" s="9"/>
      <c r="N520" s="9"/>
      <c r="O520" s="9"/>
    </row>
    <row r="521" spans="2:15" x14ac:dyDescent="0.3">
      <c r="B521" s="9"/>
      <c r="C521" s="10"/>
      <c r="D521" s="130" t="str">
        <f t="shared" ca="1" si="55"/>
        <v/>
      </c>
      <c r="E521" s="13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132" t="str">
        <f t="shared" ca="1" si="60"/>
        <v/>
      </c>
      <c r="G521" s="132" t="str">
        <f t="shared" ca="1" si="56"/>
        <v/>
      </c>
      <c r="H521" s="133" t="str">
        <f t="shared" ca="1" si="57"/>
        <v/>
      </c>
      <c r="I521" s="134" t="str">
        <f t="shared" ca="1" si="58"/>
        <v/>
      </c>
      <c r="J521" s="133" t="str">
        <f t="shared" ca="1" si="59"/>
        <v/>
      </c>
      <c r="K521" s="135" t="str">
        <f t="shared" ca="1" si="61"/>
        <v/>
      </c>
      <c r="L521" s="10"/>
      <c r="M521" s="9"/>
      <c r="N521" s="9"/>
      <c r="O521" s="9"/>
    </row>
    <row r="522" spans="2:15" x14ac:dyDescent="0.3">
      <c r="B522" s="9"/>
      <c r="C522" s="10"/>
      <c r="D522" s="130" t="str">
        <f t="shared" ca="1" si="55"/>
        <v/>
      </c>
      <c r="E522" s="13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132" t="str">
        <f t="shared" ca="1" si="60"/>
        <v/>
      </c>
      <c r="G522" s="132" t="str">
        <f t="shared" ca="1" si="56"/>
        <v/>
      </c>
      <c r="H522" s="133" t="str">
        <f t="shared" ca="1" si="57"/>
        <v/>
      </c>
      <c r="I522" s="134" t="str">
        <f t="shared" ca="1" si="58"/>
        <v/>
      </c>
      <c r="J522" s="133" t="str">
        <f t="shared" ca="1" si="59"/>
        <v/>
      </c>
      <c r="K522" s="135" t="str">
        <f t="shared" ca="1" si="61"/>
        <v/>
      </c>
      <c r="L522" s="10"/>
      <c r="M522" s="9"/>
      <c r="N522" s="9"/>
      <c r="O522" s="9"/>
    </row>
    <row r="523" spans="2:15" x14ac:dyDescent="0.3">
      <c r="B523" s="9"/>
      <c r="C523" s="10"/>
      <c r="D523" s="130" t="str">
        <f t="shared" ca="1" si="55"/>
        <v/>
      </c>
      <c r="E523" s="13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132" t="str">
        <f t="shared" ca="1" si="60"/>
        <v/>
      </c>
      <c r="G523" s="132" t="str">
        <f t="shared" ca="1" si="56"/>
        <v/>
      </c>
      <c r="H523" s="133" t="str">
        <f t="shared" ca="1" si="57"/>
        <v/>
      </c>
      <c r="I523" s="134" t="str">
        <f t="shared" ca="1" si="58"/>
        <v/>
      </c>
      <c r="J523" s="133" t="str">
        <f t="shared" ca="1" si="59"/>
        <v/>
      </c>
      <c r="K523" s="135" t="str">
        <f t="shared" ca="1" si="61"/>
        <v/>
      </c>
      <c r="L523" s="10"/>
      <c r="M523" s="9"/>
      <c r="N523" s="9"/>
      <c r="O523" s="9"/>
    </row>
    <row r="524" spans="2:15" x14ac:dyDescent="0.3">
      <c r="B524" s="9"/>
      <c r="C524" s="10"/>
      <c r="D524" s="130" t="str">
        <f t="shared" ca="1" si="55"/>
        <v/>
      </c>
      <c r="E524" s="13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132" t="str">
        <f t="shared" ca="1" si="60"/>
        <v/>
      </c>
      <c r="G524" s="132" t="str">
        <f t="shared" ca="1" si="56"/>
        <v/>
      </c>
      <c r="H524" s="133" t="str">
        <f t="shared" ca="1" si="57"/>
        <v/>
      </c>
      <c r="I524" s="134" t="str">
        <f t="shared" ca="1" si="58"/>
        <v/>
      </c>
      <c r="J524" s="133" t="str">
        <f t="shared" ca="1" si="59"/>
        <v/>
      </c>
      <c r="K524" s="135" t="str">
        <f t="shared" ca="1" si="61"/>
        <v/>
      </c>
      <c r="L524" s="10"/>
      <c r="M524" s="9"/>
      <c r="N524" s="9"/>
      <c r="O524" s="9"/>
    </row>
    <row r="525" spans="2:15" x14ac:dyDescent="0.3">
      <c r="B525" s="9"/>
      <c r="C525" s="10"/>
      <c r="D525" s="130" t="str">
        <f t="shared" ca="1" si="55"/>
        <v/>
      </c>
      <c r="E525" s="13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132" t="str">
        <f t="shared" ca="1" si="60"/>
        <v/>
      </c>
      <c r="G525" s="132" t="str">
        <f t="shared" ca="1" si="56"/>
        <v/>
      </c>
      <c r="H525" s="133" t="str">
        <f t="shared" ca="1" si="57"/>
        <v/>
      </c>
      <c r="I525" s="134" t="str">
        <f t="shared" ca="1" si="58"/>
        <v/>
      </c>
      <c r="J525" s="133" t="str">
        <f t="shared" ca="1" si="59"/>
        <v/>
      </c>
      <c r="K525" s="135" t="str">
        <f t="shared" ca="1" si="61"/>
        <v/>
      </c>
      <c r="L525" s="10"/>
      <c r="M525" s="9"/>
      <c r="N525" s="9"/>
      <c r="O525" s="9"/>
    </row>
    <row r="526" spans="2:15" x14ac:dyDescent="0.3">
      <c r="B526" s="9"/>
      <c r="C526" s="10"/>
      <c r="D526" s="130" t="str">
        <f t="shared" ca="1" si="55"/>
        <v/>
      </c>
      <c r="E526" s="13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132" t="str">
        <f t="shared" ca="1" si="60"/>
        <v/>
      </c>
      <c r="G526" s="132" t="str">
        <f t="shared" ca="1" si="56"/>
        <v/>
      </c>
      <c r="H526" s="133" t="str">
        <f t="shared" ca="1" si="57"/>
        <v/>
      </c>
      <c r="I526" s="134" t="str">
        <f t="shared" ca="1" si="58"/>
        <v/>
      </c>
      <c r="J526" s="133" t="str">
        <f t="shared" ca="1" si="59"/>
        <v/>
      </c>
      <c r="K526" s="135" t="str">
        <f t="shared" ca="1" si="61"/>
        <v/>
      </c>
      <c r="L526" s="10"/>
      <c r="M526" s="9"/>
      <c r="N526" s="9"/>
      <c r="O526" s="9"/>
    </row>
    <row r="527" spans="2:15" x14ac:dyDescent="0.3">
      <c r="B527" s="9"/>
      <c r="C527" s="10"/>
      <c r="D527" s="130" t="str">
        <f t="shared" ca="1" si="55"/>
        <v/>
      </c>
      <c r="E527" s="13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132" t="str">
        <f t="shared" ca="1" si="60"/>
        <v/>
      </c>
      <c r="G527" s="132" t="str">
        <f t="shared" ca="1" si="56"/>
        <v/>
      </c>
      <c r="H527" s="133" t="str">
        <f t="shared" ca="1" si="57"/>
        <v/>
      </c>
      <c r="I527" s="134" t="str">
        <f t="shared" ca="1" si="58"/>
        <v/>
      </c>
      <c r="J527" s="133" t="str">
        <f t="shared" ca="1" si="59"/>
        <v/>
      </c>
      <c r="K527" s="135" t="str">
        <f t="shared" ca="1" si="61"/>
        <v/>
      </c>
      <c r="L527" s="10"/>
      <c r="M527" s="9"/>
      <c r="N527" s="9"/>
      <c r="O527" s="9"/>
    </row>
    <row r="528" spans="2:15" x14ac:dyDescent="0.3">
      <c r="B528" s="9"/>
      <c r="C528" s="10"/>
      <c r="D528" s="130" t="str">
        <f t="shared" ca="1" si="55"/>
        <v/>
      </c>
      <c r="E528" s="13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132" t="str">
        <f t="shared" ca="1" si="60"/>
        <v/>
      </c>
      <c r="G528" s="132" t="str">
        <f t="shared" ca="1" si="56"/>
        <v/>
      </c>
      <c r="H528" s="133" t="str">
        <f t="shared" ca="1" si="57"/>
        <v/>
      </c>
      <c r="I528" s="134" t="str">
        <f t="shared" ca="1" si="58"/>
        <v/>
      </c>
      <c r="J528" s="133" t="str">
        <f t="shared" ca="1" si="59"/>
        <v/>
      </c>
      <c r="K528" s="135" t="str">
        <f t="shared" ca="1" si="61"/>
        <v/>
      </c>
      <c r="L528" s="10"/>
      <c r="M528" s="9"/>
      <c r="N528" s="9"/>
      <c r="O528" s="9"/>
    </row>
    <row r="529" spans="2:15" x14ac:dyDescent="0.3">
      <c r="B529" s="9"/>
      <c r="C529" s="10"/>
      <c r="D529" s="130" t="str">
        <f t="shared" ca="1" si="55"/>
        <v/>
      </c>
      <c r="E529" s="13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132" t="str">
        <f t="shared" ca="1" si="60"/>
        <v/>
      </c>
      <c r="G529" s="132" t="str">
        <f t="shared" ca="1" si="56"/>
        <v/>
      </c>
      <c r="H529" s="133" t="str">
        <f t="shared" ca="1" si="57"/>
        <v/>
      </c>
      <c r="I529" s="134" t="str">
        <f t="shared" ca="1" si="58"/>
        <v/>
      </c>
      <c r="J529" s="133" t="str">
        <f t="shared" ca="1" si="59"/>
        <v/>
      </c>
      <c r="K529" s="135" t="str">
        <f t="shared" ca="1" si="61"/>
        <v/>
      </c>
      <c r="L529" s="10"/>
      <c r="M529" s="9"/>
      <c r="N529" s="9"/>
      <c r="O529" s="9"/>
    </row>
    <row r="530" spans="2:15" x14ac:dyDescent="0.3">
      <c r="B530" s="9"/>
      <c r="C530" s="10"/>
      <c r="D530" s="130" t="str">
        <f t="shared" ca="1" si="55"/>
        <v/>
      </c>
      <c r="E530" s="13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132" t="str">
        <f t="shared" ca="1" si="60"/>
        <v/>
      </c>
      <c r="G530" s="132" t="str">
        <f t="shared" ca="1" si="56"/>
        <v/>
      </c>
      <c r="H530" s="133" t="str">
        <f t="shared" ca="1" si="57"/>
        <v/>
      </c>
      <c r="I530" s="134" t="str">
        <f t="shared" ca="1" si="58"/>
        <v/>
      </c>
      <c r="J530" s="133" t="str">
        <f t="shared" ca="1" si="59"/>
        <v/>
      </c>
      <c r="K530" s="135" t="str">
        <f t="shared" ca="1" si="61"/>
        <v/>
      </c>
      <c r="L530" s="10"/>
      <c r="M530" s="9"/>
      <c r="N530" s="9"/>
      <c r="O530" s="9"/>
    </row>
    <row r="531" spans="2:15" x14ac:dyDescent="0.3">
      <c r="B531" s="9"/>
      <c r="C531" s="10"/>
      <c r="D531" s="130" t="str">
        <f t="shared" ca="1" si="55"/>
        <v/>
      </c>
      <c r="E531" s="13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132" t="str">
        <f t="shared" ca="1" si="60"/>
        <v/>
      </c>
      <c r="G531" s="132" t="str">
        <f t="shared" ca="1" si="56"/>
        <v/>
      </c>
      <c r="H531" s="133" t="str">
        <f t="shared" ca="1" si="57"/>
        <v/>
      </c>
      <c r="I531" s="134" t="str">
        <f t="shared" ca="1" si="58"/>
        <v/>
      </c>
      <c r="J531" s="133" t="str">
        <f t="shared" ca="1" si="59"/>
        <v/>
      </c>
      <c r="K531" s="135" t="str">
        <f t="shared" ca="1" si="61"/>
        <v/>
      </c>
      <c r="L531" s="10"/>
      <c r="M531" s="9"/>
      <c r="N531" s="9"/>
      <c r="O531" s="9"/>
    </row>
    <row r="532" spans="2:15" x14ac:dyDescent="0.3">
      <c r="B532" s="9"/>
      <c r="C532" s="10"/>
      <c r="D532" s="130" t="str">
        <f t="shared" ref="D532:D595" ca="1" si="62">IF(K531="","",IF($H$5,IF(OR(D531&gt;=$H$8,ROUND(K531,2)&lt;=0),"",D531+1),IF(OR(D531&gt;=$H$8,K531&lt;=0),"",D531+1)))</f>
        <v/>
      </c>
      <c r="E532" s="13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132" t="str">
        <f t="shared" ca="1" si="60"/>
        <v/>
      </c>
      <c r="G532" s="132" t="str">
        <f t="shared" ref="G532:G595" ca="1" si="63">IF($P$17=0,"",IF(D532&lt;&gt;"",IF(AND(D532=1,$H$4=1),0,IF($H$5,ROUND($K$5*K531,0),$K$5*K531)),""))</f>
        <v/>
      </c>
      <c r="H532" s="133" t="str">
        <f t="shared" ref="H532:H595" ca="1" si="64">IF($P$17=1,IF(D532="","",IF(I532&lt;&gt;"",F532-G532+I532,F532-G532)),"")</f>
        <v/>
      </c>
      <c r="I532" s="134" t="str">
        <f t="shared" ref="I532:I595" ca="1" si="65">IF($P$17=1,IF(J532&gt;=F532,IF(D532&lt;$K$12,IF(AND(D532&lt;&gt;"",F532+($J$19-F532)&lt;K531),(J532-F532),IF(AND(D532&lt;&gt;"",J532=F532),0,IF(D532&lt;&gt;"",0,""))),""),0),"")</f>
        <v/>
      </c>
      <c r="J532" s="133" t="str">
        <f t="shared" ref="J532:J595" ca="1" si="66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135" t="str">
        <f t="shared" ca="1" si="61"/>
        <v/>
      </c>
      <c r="L532" s="10"/>
      <c r="M532" s="9"/>
      <c r="N532" s="9"/>
      <c r="O532" s="9"/>
    </row>
    <row r="533" spans="2:15" x14ac:dyDescent="0.3">
      <c r="B533" s="9"/>
      <c r="C533" s="10"/>
      <c r="D533" s="130" t="str">
        <f t="shared" ca="1" si="62"/>
        <v/>
      </c>
      <c r="E533" s="13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132" t="str">
        <f t="shared" ref="F533:F596" ca="1" si="67">IF($P$17=1,IF(D533="","",IF($H$5,IF(OR(D533=$H$8,$K$12&gt;ROUND((1+$K$5)*K532,0),ROUND((1+$K$5)*K532,0),$K$12),IF(OR(D533=$H$8,$K$12&gt;(1+$K$5)*K532),ROUND((1+$K$5)*K532,0),$K$12)),0)),"")</f>
        <v/>
      </c>
      <c r="G533" s="132" t="str">
        <f t="shared" ca="1" si="63"/>
        <v/>
      </c>
      <c r="H533" s="133" t="str">
        <f t="shared" ca="1" si="64"/>
        <v/>
      </c>
      <c r="I533" s="134" t="str">
        <f t="shared" ca="1" si="65"/>
        <v/>
      </c>
      <c r="J533" s="133" t="str">
        <f t="shared" ca="1" si="66"/>
        <v/>
      </c>
      <c r="K533" s="135" t="str">
        <f t="shared" ref="K533:K596" ca="1" si="68">IF($P$17=1,IF(J533&lt;&gt;0,IF(D533&lt;&gt;"",K532-(J533-G533),""),K532),"")</f>
        <v/>
      </c>
      <c r="L533" s="10"/>
      <c r="M533" s="9"/>
      <c r="N533" s="9"/>
      <c r="O533" s="9"/>
    </row>
    <row r="534" spans="2:15" x14ac:dyDescent="0.3">
      <c r="B534" s="9"/>
      <c r="C534" s="10"/>
      <c r="D534" s="130" t="str">
        <f t="shared" ca="1" si="62"/>
        <v/>
      </c>
      <c r="E534" s="13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132" t="str">
        <f t="shared" ca="1" si="67"/>
        <v/>
      </c>
      <c r="G534" s="132" t="str">
        <f t="shared" ca="1" si="63"/>
        <v/>
      </c>
      <c r="H534" s="133" t="str">
        <f t="shared" ca="1" si="64"/>
        <v/>
      </c>
      <c r="I534" s="134" t="str">
        <f t="shared" ca="1" si="65"/>
        <v/>
      </c>
      <c r="J534" s="133" t="str">
        <f t="shared" ca="1" si="66"/>
        <v/>
      </c>
      <c r="K534" s="135" t="str">
        <f t="shared" ca="1" si="68"/>
        <v/>
      </c>
      <c r="L534" s="10"/>
      <c r="M534" s="9"/>
      <c r="N534" s="9"/>
      <c r="O534" s="9"/>
    </row>
    <row r="535" spans="2:15" x14ac:dyDescent="0.3">
      <c r="B535" s="9"/>
      <c r="C535" s="10"/>
      <c r="D535" s="130" t="str">
        <f t="shared" ca="1" si="62"/>
        <v/>
      </c>
      <c r="E535" s="13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132" t="str">
        <f t="shared" ca="1" si="67"/>
        <v/>
      </c>
      <c r="G535" s="132" t="str">
        <f t="shared" ca="1" si="63"/>
        <v/>
      </c>
      <c r="H535" s="133" t="str">
        <f t="shared" ca="1" si="64"/>
        <v/>
      </c>
      <c r="I535" s="134" t="str">
        <f t="shared" ca="1" si="65"/>
        <v/>
      </c>
      <c r="J535" s="133" t="str">
        <f t="shared" ca="1" si="66"/>
        <v/>
      </c>
      <c r="K535" s="135" t="str">
        <f t="shared" ca="1" si="68"/>
        <v/>
      </c>
      <c r="L535" s="10"/>
      <c r="M535" s="9"/>
      <c r="N535" s="9"/>
      <c r="O535" s="9"/>
    </row>
    <row r="536" spans="2:15" x14ac:dyDescent="0.3">
      <c r="B536" s="9"/>
      <c r="C536" s="10"/>
      <c r="D536" s="130" t="str">
        <f t="shared" ca="1" si="62"/>
        <v/>
      </c>
      <c r="E536" s="13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132" t="str">
        <f t="shared" ca="1" si="67"/>
        <v/>
      </c>
      <c r="G536" s="132" t="str">
        <f t="shared" ca="1" si="63"/>
        <v/>
      </c>
      <c r="H536" s="133" t="str">
        <f t="shared" ca="1" si="64"/>
        <v/>
      </c>
      <c r="I536" s="134" t="str">
        <f t="shared" ca="1" si="65"/>
        <v/>
      </c>
      <c r="J536" s="133" t="str">
        <f t="shared" ca="1" si="66"/>
        <v/>
      </c>
      <c r="K536" s="135" t="str">
        <f t="shared" ca="1" si="68"/>
        <v/>
      </c>
      <c r="L536" s="10"/>
      <c r="M536" s="9"/>
      <c r="N536" s="9"/>
      <c r="O536" s="9"/>
    </row>
    <row r="537" spans="2:15" x14ac:dyDescent="0.3">
      <c r="B537" s="9"/>
      <c r="C537" s="10"/>
      <c r="D537" s="130" t="str">
        <f t="shared" ca="1" si="62"/>
        <v/>
      </c>
      <c r="E537" s="13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132" t="str">
        <f t="shared" ca="1" si="67"/>
        <v/>
      </c>
      <c r="G537" s="132" t="str">
        <f t="shared" ca="1" si="63"/>
        <v/>
      </c>
      <c r="H537" s="133" t="str">
        <f t="shared" ca="1" si="64"/>
        <v/>
      </c>
      <c r="I537" s="134" t="str">
        <f t="shared" ca="1" si="65"/>
        <v/>
      </c>
      <c r="J537" s="133" t="str">
        <f t="shared" ca="1" si="66"/>
        <v/>
      </c>
      <c r="K537" s="135" t="str">
        <f t="shared" ca="1" si="68"/>
        <v/>
      </c>
      <c r="L537" s="10"/>
      <c r="M537" s="9"/>
      <c r="N537" s="9"/>
      <c r="O537" s="9"/>
    </row>
    <row r="538" spans="2:15" x14ac:dyDescent="0.3">
      <c r="B538" s="9"/>
      <c r="C538" s="10"/>
      <c r="D538" s="130" t="str">
        <f t="shared" ca="1" si="62"/>
        <v/>
      </c>
      <c r="E538" s="13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132" t="str">
        <f t="shared" ca="1" si="67"/>
        <v/>
      </c>
      <c r="G538" s="132" t="str">
        <f t="shared" ca="1" si="63"/>
        <v/>
      </c>
      <c r="H538" s="133" t="str">
        <f t="shared" ca="1" si="64"/>
        <v/>
      </c>
      <c r="I538" s="134" t="str">
        <f t="shared" ca="1" si="65"/>
        <v/>
      </c>
      <c r="J538" s="133" t="str">
        <f t="shared" ca="1" si="66"/>
        <v/>
      </c>
      <c r="K538" s="135" t="str">
        <f t="shared" ca="1" si="68"/>
        <v/>
      </c>
      <c r="L538" s="10"/>
      <c r="M538" s="9"/>
      <c r="N538" s="9"/>
      <c r="O538" s="9"/>
    </row>
    <row r="539" spans="2:15" x14ac:dyDescent="0.3">
      <c r="B539" s="9"/>
      <c r="C539" s="10"/>
      <c r="D539" s="130" t="str">
        <f t="shared" ca="1" si="62"/>
        <v/>
      </c>
      <c r="E539" s="13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132" t="str">
        <f t="shared" ca="1" si="67"/>
        <v/>
      </c>
      <c r="G539" s="132" t="str">
        <f t="shared" ca="1" si="63"/>
        <v/>
      </c>
      <c r="H539" s="133" t="str">
        <f t="shared" ca="1" si="64"/>
        <v/>
      </c>
      <c r="I539" s="134" t="str">
        <f t="shared" ca="1" si="65"/>
        <v/>
      </c>
      <c r="J539" s="133" t="str">
        <f t="shared" ca="1" si="66"/>
        <v/>
      </c>
      <c r="K539" s="135" t="str">
        <f t="shared" ca="1" si="68"/>
        <v/>
      </c>
      <c r="L539" s="10"/>
      <c r="M539" s="9"/>
      <c r="N539" s="9"/>
      <c r="O539" s="9"/>
    </row>
    <row r="540" spans="2:15" x14ac:dyDescent="0.3">
      <c r="B540" s="9"/>
      <c r="C540" s="10"/>
      <c r="D540" s="130" t="str">
        <f t="shared" ca="1" si="62"/>
        <v/>
      </c>
      <c r="E540" s="13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132" t="str">
        <f t="shared" ca="1" si="67"/>
        <v/>
      </c>
      <c r="G540" s="132" t="str">
        <f t="shared" ca="1" si="63"/>
        <v/>
      </c>
      <c r="H540" s="133" t="str">
        <f t="shared" ca="1" si="64"/>
        <v/>
      </c>
      <c r="I540" s="134" t="str">
        <f t="shared" ca="1" si="65"/>
        <v/>
      </c>
      <c r="J540" s="133" t="str">
        <f t="shared" ca="1" si="66"/>
        <v/>
      </c>
      <c r="K540" s="135" t="str">
        <f t="shared" ca="1" si="68"/>
        <v/>
      </c>
      <c r="L540" s="10"/>
      <c r="M540" s="9"/>
      <c r="N540" s="9"/>
      <c r="O540" s="9"/>
    </row>
    <row r="541" spans="2:15" x14ac:dyDescent="0.3">
      <c r="B541" s="9"/>
      <c r="C541" s="10"/>
      <c r="D541" s="130" t="str">
        <f t="shared" ca="1" si="62"/>
        <v/>
      </c>
      <c r="E541" s="13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132" t="str">
        <f t="shared" ca="1" si="67"/>
        <v/>
      </c>
      <c r="G541" s="132" t="str">
        <f t="shared" ca="1" si="63"/>
        <v/>
      </c>
      <c r="H541" s="133" t="str">
        <f t="shared" ca="1" si="64"/>
        <v/>
      </c>
      <c r="I541" s="134" t="str">
        <f t="shared" ca="1" si="65"/>
        <v/>
      </c>
      <c r="J541" s="133" t="str">
        <f t="shared" ca="1" si="66"/>
        <v/>
      </c>
      <c r="K541" s="135" t="str">
        <f t="shared" ca="1" si="68"/>
        <v/>
      </c>
      <c r="L541" s="10"/>
      <c r="M541" s="9"/>
      <c r="N541" s="9"/>
      <c r="O541" s="9"/>
    </row>
    <row r="542" spans="2:15" x14ac:dyDescent="0.3">
      <c r="B542" s="9"/>
      <c r="C542" s="10"/>
      <c r="D542" s="130" t="str">
        <f t="shared" ca="1" si="62"/>
        <v/>
      </c>
      <c r="E542" s="13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132" t="str">
        <f t="shared" ca="1" si="67"/>
        <v/>
      </c>
      <c r="G542" s="132" t="str">
        <f t="shared" ca="1" si="63"/>
        <v/>
      </c>
      <c r="H542" s="133" t="str">
        <f t="shared" ca="1" si="64"/>
        <v/>
      </c>
      <c r="I542" s="134" t="str">
        <f t="shared" ca="1" si="65"/>
        <v/>
      </c>
      <c r="J542" s="133" t="str">
        <f t="shared" ca="1" si="66"/>
        <v/>
      </c>
      <c r="K542" s="135" t="str">
        <f t="shared" ca="1" si="68"/>
        <v/>
      </c>
      <c r="L542" s="10"/>
      <c r="M542" s="9"/>
      <c r="N542" s="9"/>
      <c r="O542" s="9"/>
    </row>
    <row r="543" spans="2:15" x14ac:dyDescent="0.3">
      <c r="B543" s="9"/>
      <c r="C543" s="10"/>
      <c r="D543" s="130" t="str">
        <f t="shared" ca="1" si="62"/>
        <v/>
      </c>
      <c r="E543" s="13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132" t="str">
        <f t="shared" ca="1" si="67"/>
        <v/>
      </c>
      <c r="G543" s="132" t="str">
        <f t="shared" ca="1" si="63"/>
        <v/>
      </c>
      <c r="H543" s="133" t="str">
        <f t="shared" ca="1" si="64"/>
        <v/>
      </c>
      <c r="I543" s="134" t="str">
        <f t="shared" ca="1" si="65"/>
        <v/>
      </c>
      <c r="J543" s="133" t="str">
        <f t="shared" ca="1" si="66"/>
        <v/>
      </c>
      <c r="K543" s="135" t="str">
        <f t="shared" ca="1" si="68"/>
        <v/>
      </c>
      <c r="L543" s="10"/>
      <c r="M543" s="9"/>
      <c r="N543" s="9"/>
      <c r="O543" s="9"/>
    </row>
    <row r="544" spans="2:15" x14ac:dyDescent="0.3">
      <c r="B544" s="9"/>
      <c r="C544" s="10"/>
      <c r="D544" s="130" t="str">
        <f t="shared" ca="1" si="62"/>
        <v/>
      </c>
      <c r="E544" s="13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132" t="str">
        <f t="shared" ca="1" si="67"/>
        <v/>
      </c>
      <c r="G544" s="132" t="str">
        <f t="shared" ca="1" si="63"/>
        <v/>
      </c>
      <c r="H544" s="133" t="str">
        <f t="shared" ca="1" si="64"/>
        <v/>
      </c>
      <c r="I544" s="134" t="str">
        <f t="shared" ca="1" si="65"/>
        <v/>
      </c>
      <c r="J544" s="133" t="str">
        <f t="shared" ca="1" si="66"/>
        <v/>
      </c>
      <c r="K544" s="135" t="str">
        <f t="shared" ca="1" si="68"/>
        <v/>
      </c>
      <c r="L544" s="10"/>
      <c r="M544" s="9"/>
      <c r="N544" s="9"/>
      <c r="O544" s="9"/>
    </row>
    <row r="545" spans="2:15" x14ac:dyDescent="0.3">
      <c r="B545" s="9"/>
      <c r="C545" s="10"/>
      <c r="D545" s="130" t="str">
        <f t="shared" ca="1" si="62"/>
        <v/>
      </c>
      <c r="E545" s="13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132" t="str">
        <f t="shared" ca="1" si="67"/>
        <v/>
      </c>
      <c r="G545" s="132" t="str">
        <f t="shared" ca="1" si="63"/>
        <v/>
      </c>
      <c r="H545" s="133" t="str">
        <f t="shared" ca="1" si="64"/>
        <v/>
      </c>
      <c r="I545" s="134" t="str">
        <f t="shared" ca="1" si="65"/>
        <v/>
      </c>
      <c r="J545" s="133" t="str">
        <f t="shared" ca="1" si="66"/>
        <v/>
      </c>
      <c r="K545" s="135" t="str">
        <f t="shared" ca="1" si="68"/>
        <v/>
      </c>
      <c r="L545" s="10"/>
      <c r="M545" s="9"/>
      <c r="N545" s="9"/>
      <c r="O545" s="9"/>
    </row>
    <row r="546" spans="2:15" x14ac:dyDescent="0.3">
      <c r="B546" s="9"/>
      <c r="C546" s="10"/>
      <c r="D546" s="130" t="str">
        <f t="shared" ca="1" si="62"/>
        <v/>
      </c>
      <c r="E546" s="13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132" t="str">
        <f t="shared" ca="1" si="67"/>
        <v/>
      </c>
      <c r="G546" s="132" t="str">
        <f t="shared" ca="1" si="63"/>
        <v/>
      </c>
      <c r="H546" s="133" t="str">
        <f t="shared" ca="1" si="64"/>
        <v/>
      </c>
      <c r="I546" s="134" t="str">
        <f t="shared" ca="1" si="65"/>
        <v/>
      </c>
      <c r="J546" s="133" t="str">
        <f t="shared" ca="1" si="66"/>
        <v/>
      </c>
      <c r="K546" s="135" t="str">
        <f t="shared" ca="1" si="68"/>
        <v/>
      </c>
      <c r="L546" s="10"/>
      <c r="M546" s="9"/>
      <c r="N546" s="9"/>
      <c r="O546" s="9"/>
    </row>
    <row r="547" spans="2:15" x14ac:dyDescent="0.3">
      <c r="B547" s="9"/>
      <c r="C547" s="10"/>
      <c r="D547" s="130" t="str">
        <f t="shared" ca="1" si="62"/>
        <v/>
      </c>
      <c r="E547" s="13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132" t="str">
        <f t="shared" ca="1" si="67"/>
        <v/>
      </c>
      <c r="G547" s="132" t="str">
        <f t="shared" ca="1" si="63"/>
        <v/>
      </c>
      <c r="H547" s="133" t="str">
        <f t="shared" ca="1" si="64"/>
        <v/>
      </c>
      <c r="I547" s="134" t="str">
        <f t="shared" ca="1" si="65"/>
        <v/>
      </c>
      <c r="J547" s="133" t="str">
        <f t="shared" ca="1" si="66"/>
        <v/>
      </c>
      <c r="K547" s="135" t="str">
        <f t="shared" ca="1" si="68"/>
        <v/>
      </c>
      <c r="L547" s="10"/>
      <c r="M547" s="9"/>
      <c r="N547" s="9"/>
      <c r="O547" s="9"/>
    </row>
    <row r="548" spans="2:15" x14ac:dyDescent="0.3">
      <c r="B548" s="9"/>
      <c r="C548" s="10"/>
      <c r="D548" s="130" t="str">
        <f t="shared" ca="1" si="62"/>
        <v/>
      </c>
      <c r="E548" s="13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132" t="str">
        <f t="shared" ca="1" si="67"/>
        <v/>
      </c>
      <c r="G548" s="132" t="str">
        <f t="shared" ca="1" si="63"/>
        <v/>
      </c>
      <c r="H548" s="133" t="str">
        <f t="shared" ca="1" si="64"/>
        <v/>
      </c>
      <c r="I548" s="134" t="str">
        <f t="shared" ca="1" si="65"/>
        <v/>
      </c>
      <c r="J548" s="133" t="str">
        <f t="shared" ca="1" si="66"/>
        <v/>
      </c>
      <c r="K548" s="135" t="str">
        <f t="shared" ca="1" si="68"/>
        <v/>
      </c>
      <c r="L548" s="10"/>
      <c r="M548" s="9"/>
      <c r="N548" s="9"/>
      <c r="O548" s="9"/>
    </row>
    <row r="549" spans="2:15" x14ac:dyDescent="0.3">
      <c r="B549" s="9"/>
      <c r="C549" s="10"/>
      <c r="D549" s="130" t="str">
        <f t="shared" ca="1" si="62"/>
        <v/>
      </c>
      <c r="E549" s="13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132" t="str">
        <f t="shared" ca="1" si="67"/>
        <v/>
      </c>
      <c r="G549" s="132" t="str">
        <f t="shared" ca="1" si="63"/>
        <v/>
      </c>
      <c r="H549" s="133" t="str">
        <f t="shared" ca="1" si="64"/>
        <v/>
      </c>
      <c r="I549" s="134" t="str">
        <f t="shared" ca="1" si="65"/>
        <v/>
      </c>
      <c r="J549" s="133" t="str">
        <f t="shared" ca="1" si="66"/>
        <v/>
      </c>
      <c r="K549" s="135" t="str">
        <f t="shared" ca="1" si="68"/>
        <v/>
      </c>
      <c r="L549" s="10"/>
      <c r="M549" s="9"/>
      <c r="N549" s="9"/>
      <c r="O549" s="9"/>
    </row>
    <row r="550" spans="2:15" x14ac:dyDescent="0.3">
      <c r="B550" s="9"/>
      <c r="C550" s="10"/>
      <c r="D550" s="130" t="str">
        <f t="shared" ca="1" si="62"/>
        <v/>
      </c>
      <c r="E550" s="13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132" t="str">
        <f t="shared" ca="1" si="67"/>
        <v/>
      </c>
      <c r="G550" s="132" t="str">
        <f t="shared" ca="1" si="63"/>
        <v/>
      </c>
      <c r="H550" s="133" t="str">
        <f t="shared" ca="1" si="64"/>
        <v/>
      </c>
      <c r="I550" s="134" t="str">
        <f t="shared" ca="1" si="65"/>
        <v/>
      </c>
      <c r="J550" s="133" t="str">
        <f t="shared" ca="1" si="66"/>
        <v/>
      </c>
      <c r="K550" s="135" t="str">
        <f t="shared" ca="1" si="68"/>
        <v/>
      </c>
      <c r="L550" s="10"/>
      <c r="M550" s="9"/>
      <c r="N550" s="9"/>
      <c r="O550" s="9"/>
    </row>
    <row r="551" spans="2:15" x14ac:dyDescent="0.3">
      <c r="B551" s="9"/>
      <c r="C551" s="10"/>
      <c r="D551" s="130" t="str">
        <f t="shared" ca="1" si="62"/>
        <v/>
      </c>
      <c r="E551" s="13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132" t="str">
        <f t="shared" ca="1" si="67"/>
        <v/>
      </c>
      <c r="G551" s="132" t="str">
        <f t="shared" ca="1" si="63"/>
        <v/>
      </c>
      <c r="H551" s="133" t="str">
        <f t="shared" ca="1" si="64"/>
        <v/>
      </c>
      <c r="I551" s="134" t="str">
        <f t="shared" ca="1" si="65"/>
        <v/>
      </c>
      <c r="J551" s="133" t="str">
        <f t="shared" ca="1" si="66"/>
        <v/>
      </c>
      <c r="K551" s="135" t="str">
        <f t="shared" ca="1" si="68"/>
        <v/>
      </c>
      <c r="L551" s="10"/>
      <c r="M551" s="9"/>
      <c r="N551" s="9"/>
      <c r="O551" s="9"/>
    </row>
    <row r="552" spans="2:15" x14ac:dyDescent="0.3">
      <c r="B552" s="9"/>
      <c r="C552" s="10"/>
      <c r="D552" s="130" t="str">
        <f t="shared" ca="1" si="62"/>
        <v/>
      </c>
      <c r="E552" s="13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132" t="str">
        <f t="shared" ca="1" si="67"/>
        <v/>
      </c>
      <c r="G552" s="132" t="str">
        <f t="shared" ca="1" si="63"/>
        <v/>
      </c>
      <c r="H552" s="133" t="str">
        <f t="shared" ca="1" si="64"/>
        <v/>
      </c>
      <c r="I552" s="134" t="str">
        <f t="shared" ca="1" si="65"/>
        <v/>
      </c>
      <c r="J552" s="133" t="str">
        <f t="shared" ca="1" si="66"/>
        <v/>
      </c>
      <c r="K552" s="135" t="str">
        <f t="shared" ca="1" si="68"/>
        <v/>
      </c>
      <c r="L552" s="10"/>
      <c r="M552" s="9"/>
      <c r="N552" s="9"/>
      <c r="O552" s="9"/>
    </row>
    <row r="553" spans="2:15" x14ac:dyDescent="0.3">
      <c r="B553" s="9"/>
      <c r="C553" s="10"/>
      <c r="D553" s="130" t="str">
        <f t="shared" ca="1" si="62"/>
        <v/>
      </c>
      <c r="E553" s="13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132" t="str">
        <f t="shared" ca="1" si="67"/>
        <v/>
      </c>
      <c r="G553" s="132" t="str">
        <f t="shared" ca="1" si="63"/>
        <v/>
      </c>
      <c r="H553" s="133" t="str">
        <f t="shared" ca="1" si="64"/>
        <v/>
      </c>
      <c r="I553" s="134" t="str">
        <f t="shared" ca="1" si="65"/>
        <v/>
      </c>
      <c r="J553" s="133" t="str">
        <f t="shared" ca="1" si="66"/>
        <v/>
      </c>
      <c r="K553" s="135" t="str">
        <f t="shared" ca="1" si="68"/>
        <v/>
      </c>
      <c r="L553" s="10"/>
      <c r="M553" s="9"/>
      <c r="N553" s="9"/>
      <c r="O553" s="9"/>
    </row>
    <row r="554" spans="2:15" x14ac:dyDescent="0.3">
      <c r="B554" s="9"/>
      <c r="C554" s="10"/>
      <c r="D554" s="130" t="str">
        <f t="shared" ca="1" si="62"/>
        <v/>
      </c>
      <c r="E554" s="13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132" t="str">
        <f t="shared" ca="1" si="67"/>
        <v/>
      </c>
      <c r="G554" s="132" t="str">
        <f t="shared" ca="1" si="63"/>
        <v/>
      </c>
      <c r="H554" s="133" t="str">
        <f t="shared" ca="1" si="64"/>
        <v/>
      </c>
      <c r="I554" s="134" t="str">
        <f t="shared" ca="1" si="65"/>
        <v/>
      </c>
      <c r="J554" s="133" t="str">
        <f t="shared" ca="1" si="66"/>
        <v/>
      </c>
      <c r="K554" s="135" t="str">
        <f t="shared" ca="1" si="68"/>
        <v/>
      </c>
      <c r="L554" s="10"/>
      <c r="M554" s="9"/>
      <c r="N554" s="9"/>
      <c r="O554" s="9"/>
    </row>
    <row r="555" spans="2:15" x14ac:dyDescent="0.3">
      <c r="B555" s="9"/>
      <c r="C555" s="10"/>
      <c r="D555" s="130" t="str">
        <f t="shared" ca="1" si="62"/>
        <v/>
      </c>
      <c r="E555" s="13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132" t="str">
        <f t="shared" ca="1" si="67"/>
        <v/>
      </c>
      <c r="G555" s="132" t="str">
        <f t="shared" ca="1" si="63"/>
        <v/>
      </c>
      <c r="H555" s="133" t="str">
        <f t="shared" ca="1" si="64"/>
        <v/>
      </c>
      <c r="I555" s="134" t="str">
        <f t="shared" ca="1" si="65"/>
        <v/>
      </c>
      <c r="J555" s="133" t="str">
        <f t="shared" ca="1" si="66"/>
        <v/>
      </c>
      <c r="K555" s="135" t="str">
        <f t="shared" ca="1" si="68"/>
        <v/>
      </c>
      <c r="L555" s="10"/>
      <c r="M555" s="9"/>
      <c r="N555" s="9"/>
      <c r="O555" s="9"/>
    </row>
    <row r="556" spans="2:15" x14ac:dyDescent="0.3">
      <c r="B556" s="9"/>
      <c r="C556" s="10"/>
      <c r="D556" s="130" t="str">
        <f t="shared" ca="1" si="62"/>
        <v/>
      </c>
      <c r="E556" s="13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132" t="str">
        <f t="shared" ca="1" si="67"/>
        <v/>
      </c>
      <c r="G556" s="132" t="str">
        <f t="shared" ca="1" si="63"/>
        <v/>
      </c>
      <c r="H556" s="133" t="str">
        <f t="shared" ca="1" si="64"/>
        <v/>
      </c>
      <c r="I556" s="134" t="str">
        <f t="shared" ca="1" si="65"/>
        <v/>
      </c>
      <c r="J556" s="133" t="str">
        <f t="shared" ca="1" si="66"/>
        <v/>
      </c>
      <c r="K556" s="135" t="str">
        <f t="shared" ca="1" si="68"/>
        <v/>
      </c>
      <c r="L556" s="10"/>
      <c r="M556" s="9"/>
      <c r="N556" s="9"/>
      <c r="O556" s="9"/>
    </row>
    <row r="557" spans="2:15" x14ac:dyDescent="0.3">
      <c r="B557" s="9"/>
      <c r="C557" s="10"/>
      <c r="D557" s="130" t="str">
        <f t="shared" ca="1" si="62"/>
        <v/>
      </c>
      <c r="E557" s="13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132" t="str">
        <f t="shared" ca="1" si="67"/>
        <v/>
      </c>
      <c r="G557" s="132" t="str">
        <f t="shared" ca="1" si="63"/>
        <v/>
      </c>
      <c r="H557" s="133" t="str">
        <f t="shared" ca="1" si="64"/>
        <v/>
      </c>
      <c r="I557" s="134" t="str">
        <f t="shared" ca="1" si="65"/>
        <v/>
      </c>
      <c r="J557" s="133" t="str">
        <f t="shared" ca="1" si="66"/>
        <v/>
      </c>
      <c r="K557" s="135" t="str">
        <f t="shared" ca="1" si="68"/>
        <v/>
      </c>
      <c r="L557" s="10"/>
      <c r="M557" s="9"/>
      <c r="N557" s="9"/>
      <c r="O557" s="9"/>
    </row>
    <row r="558" spans="2:15" x14ac:dyDescent="0.3">
      <c r="B558" s="9"/>
      <c r="C558" s="10"/>
      <c r="D558" s="130" t="str">
        <f t="shared" ca="1" si="62"/>
        <v/>
      </c>
      <c r="E558" s="13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132" t="str">
        <f t="shared" ca="1" si="67"/>
        <v/>
      </c>
      <c r="G558" s="132" t="str">
        <f t="shared" ca="1" si="63"/>
        <v/>
      </c>
      <c r="H558" s="133" t="str">
        <f t="shared" ca="1" si="64"/>
        <v/>
      </c>
      <c r="I558" s="134" t="str">
        <f t="shared" ca="1" si="65"/>
        <v/>
      </c>
      <c r="J558" s="133" t="str">
        <f t="shared" ca="1" si="66"/>
        <v/>
      </c>
      <c r="K558" s="135" t="str">
        <f t="shared" ca="1" si="68"/>
        <v/>
      </c>
      <c r="L558" s="10"/>
      <c r="M558" s="9"/>
      <c r="N558" s="9"/>
      <c r="O558" s="9"/>
    </row>
    <row r="559" spans="2:15" x14ac:dyDescent="0.3">
      <c r="B559" s="9"/>
      <c r="C559" s="10"/>
      <c r="D559" s="130" t="str">
        <f t="shared" ca="1" si="62"/>
        <v/>
      </c>
      <c r="E559" s="13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132" t="str">
        <f t="shared" ca="1" si="67"/>
        <v/>
      </c>
      <c r="G559" s="132" t="str">
        <f t="shared" ca="1" si="63"/>
        <v/>
      </c>
      <c r="H559" s="133" t="str">
        <f t="shared" ca="1" si="64"/>
        <v/>
      </c>
      <c r="I559" s="134" t="str">
        <f t="shared" ca="1" si="65"/>
        <v/>
      </c>
      <c r="J559" s="133" t="str">
        <f t="shared" ca="1" si="66"/>
        <v/>
      </c>
      <c r="K559" s="135" t="str">
        <f t="shared" ca="1" si="68"/>
        <v/>
      </c>
      <c r="L559" s="10"/>
      <c r="M559" s="9"/>
      <c r="N559" s="9"/>
      <c r="O559" s="9"/>
    </row>
    <row r="560" spans="2:15" x14ac:dyDescent="0.3">
      <c r="B560" s="9"/>
      <c r="C560" s="10"/>
      <c r="D560" s="130" t="str">
        <f t="shared" ca="1" si="62"/>
        <v/>
      </c>
      <c r="E560" s="13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132" t="str">
        <f t="shared" ca="1" si="67"/>
        <v/>
      </c>
      <c r="G560" s="132" t="str">
        <f t="shared" ca="1" si="63"/>
        <v/>
      </c>
      <c r="H560" s="133" t="str">
        <f t="shared" ca="1" si="64"/>
        <v/>
      </c>
      <c r="I560" s="134" t="str">
        <f t="shared" ca="1" si="65"/>
        <v/>
      </c>
      <c r="J560" s="133" t="str">
        <f t="shared" ca="1" si="66"/>
        <v/>
      </c>
      <c r="K560" s="135" t="str">
        <f t="shared" ca="1" si="68"/>
        <v/>
      </c>
      <c r="L560" s="10"/>
      <c r="M560" s="9"/>
      <c r="N560" s="9"/>
      <c r="O560" s="9"/>
    </row>
    <row r="561" spans="2:15" x14ac:dyDescent="0.3">
      <c r="B561" s="9"/>
      <c r="C561" s="10"/>
      <c r="D561" s="130" t="str">
        <f t="shared" ca="1" si="62"/>
        <v/>
      </c>
      <c r="E561" s="13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132" t="str">
        <f t="shared" ca="1" si="67"/>
        <v/>
      </c>
      <c r="G561" s="132" t="str">
        <f t="shared" ca="1" si="63"/>
        <v/>
      </c>
      <c r="H561" s="133" t="str">
        <f t="shared" ca="1" si="64"/>
        <v/>
      </c>
      <c r="I561" s="134" t="str">
        <f t="shared" ca="1" si="65"/>
        <v/>
      </c>
      <c r="J561" s="133" t="str">
        <f t="shared" ca="1" si="66"/>
        <v/>
      </c>
      <c r="K561" s="135" t="str">
        <f t="shared" ca="1" si="68"/>
        <v/>
      </c>
      <c r="L561" s="10"/>
      <c r="M561" s="9"/>
      <c r="N561" s="9"/>
      <c r="O561" s="9"/>
    </row>
    <row r="562" spans="2:15" x14ac:dyDescent="0.3">
      <c r="B562" s="9"/>
      <c r="C562" s="10"/>
      <c r="D562" s="130" t="str">
        <f t="shared" ca="1" si="62"/>
        <v/>
      </c>
      <c r="E562" s="13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132" t="str">
        <f t="shared" ca="1" si="67"/>
        <v/>
      </c>
      <c r="G562" s="132" t="str">
        <f t="shared" ca="1" si="63"/>
        <v/>
      </c>
      <c r="H562" s="133" t="str">
        <f t="shared" ca="1" si="64"/>
        <v/>
      </c>
      <c r="I562" s="134" t="str">
        <f t="shared" ca="1" si="65"/>
        <v/>
      </c>
      <c r="J562" s="133" t="str">
        <f t="shared" ca="1" si="66"/>
        <v/>
      </c>
      <c r="K562" s="135" t="str">
        <f t="shared" ca="1" si="68"/>
        <v/>
      </c>
      <c r="L562" s="10"/>
      <c r="M562" s="9"/>
      <c r="N562" s="9"/>
      <c r="O562" s="9"/>
    </row>
    <row r="563" spans="2:15" x14ac:dyDescent="0.3">
      <c r="B563" s="9"/>
      <c r="C563" s="10"/>
      <c r="D563" s="130" t="str">
        <f t="shared" ca="1" si="62"/>
        <v/>
      </c>
      <c r="E563" s="13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132" t="str">
        <f t="shared" ca="1" si="67"/>
        <v/>
      </c>
      <c r="G563" s="132" t="str">
        <f t="shared" ca="1" si="63"/>
        <v/>
      </c>
      <c r="H563" s="133" t="str">
        <f t="shared" ca="1" si="64"/>
        <v/>
      </c>
      <c r="I563" s="134" t="str">
        <f t="shared" ca="1" si="65"/>
        <v/>
      </c>
      <c r="J563" s="133" t="str">
        <f t="shared" ca="1" si="66"/>
        <v/>
      </c>
      <c r="K563" s="135" t="str">
        <f t="shared" ca="1" si="68"/>
        <v/>
      </c>
      <c r="L563" s="10"/>
      <c r="M563" s="9"/>
      <c r="N563" s="9"/>
      <c r="O563" s="9"/>
    </row>
    <row r="564" spans="2:15" x14ac:dyDescent="0.3">
      <c r="B564" s="9"/>
      <c r="C564" s="10"/>
      <c r="D564" s="130" t="str">
        <f t="shared" ca="1" si="62"/>
        <v/>
      </c>
      <c r="E564" s="13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132" t="str">
        <f t="shared" ca="1" si="67"/>
        <v/>
      </c>
      <c r="G564" s="132" t="str">
        <f t="shared" ca="1" si="63"/>
        <v/>
      </c>
      <c r="H564" s="133" t="str">
        <f t="shared" ca="1" si="64"/>
        <v/>
      </c>
      <c r="I564" s="134" t="str">
        <f t="shared" ca="1" si="65"/>
        <v/>
      </c>
      <c r="J564" s="133" t="str">
        <f t="shared" ca="1" si="66"/>
        <v/>
      </c>
      <c r="K564" s="135" t="str">
        <f t="shared" ca="1" si="68"/>
        <v/>
      </c>
      <c r="L564" s="10"/>
      <c r="M564" s="9"/>
      <c r="N564" s="9"/>
      <c r="O564" s="9"/>
    </row>
    <row r="565" spans="2:15" x14ac:dyDescent="0.3">
      <c r="B565" s="9"/>
      <c r="C565" s="10"/>
      <c r="D565" s="130" t="str">
        <f t="shared" ca="1" si="62"/>
        <v/>
      </c>
      <c r="E565" s="13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132" t="str">
        <f t="shared" ca="1" si="67"/>
        <v/>
      </c>
      <c r="G565" s="132" t="str">
        <f t="shared" ca="1" si="63"/>
        <v/>
      </c>
      <c r="H565" s="133" t="str">
        <f t="shared" ca="1" si="64"/>
        <v/>
      </c>
      <c r="I565" s="134" t="str">
        <f t="shared" ca="1" si="65"/>
        <v/>
      </c>
      <c r="J565" s="133" t="str">
        <f t="shared" ca="1" si="66"/>
        <v/>
      </c>
      <c r="K565" s="135" t="str">
        <f t="shared" ca="1" si="68"/>
        <v/>
      </c>
      <c r="L565" s="10"/>
      <c r="M565" s="9"/>
      <c r="N565" s="9"/>
      <c r="O565" s="9"/>
    </row>
    <row r="566" spans="2:15" x14ac:dyDescent="0.3">
      <c r="B566" s="9"/>
      <c r="C566" s="10"/>
      <c r="D566" s="130" t="str">
        <f t="shared" ca="1" si="62"/>
        <v/>
      </c>
      <c r="E566" s="13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132" t="str">
        <f t="shared" ca="1" si="67"/>
        <v/>
      </c>
      <c r="G566" s="132" t="str">
        <f t="shared" ca="1" si="63"/>
        <v/>
      </c>
      <c r="H566" s="133" t="str">
        <f t="shared" ca="1" si="64"/>
        <v/>
      </c>
      <c r="I566" s="134" t="str">
        <f t="shared" ca="1" si="65"/>
        <v/>
      </c>
      <c r="J566" s="133" t="str">
        <f t="shared" ca="1" si="66"/>
        <v/>
      </c>
      <c r="K566" s="135" t="str">
        <f t="shared" ca="1" si="68"/>
        <v/>
      </c>
      <c r="L566" s="10"/>
      <c r="M566" s="9"/>
      <c r="N566" s="9"/>
      <c r="O566" s="9"/>
    </row>
    <row r="567" spans="2:15" x14ac:dyDescent="0.3">
      <c r="B567" s="9"/>
      <c r="C567" s="10"/>
      <c r="D567" s="130" t="str">
        <f t="shared" ca="1" si="62"/>
        <v/>
      </c>
      <c r="E567" s="13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132" t="str">
        <f t="shared" ca="1" si="67"/>
        <v/>
      </c>
      <c r="G567" s="132" t="str">
        <f t="shared" ca="1" si="63"/>
        <v/>
      </c>
      <c r="H567" s="133" t="str">
        <f t="shared" ca="1" si="64"/>
        <v/>
      </c>
      <c r="I567" s="134" t="str">
        <f t="shared" ca="1" si="65"/>
        <v/>
      </c>
      <c r="J567" s="133" t="str">
        <f t="shared" ca="1" si="66"/>
        <v/>
      </c>
      <c r="K567" s="135" t="str">
        <f t="shared" ca="1" si="68"/>
        <v/>
      </c>
      <c r="L567" s="10"/>
      <c r="M567" s="9"/>
      <c r="N567" s="9"/>
      <c r="O567" s="9"/>
    </row>
    <row r="568" spans="2:15" x14ac:dyDescent="0.3">
      <c r="B568" s="9"/>
      <c r="C568" s="10"/>
      <c r="D568" s="130" t="str">
        <f t="shared" ca="1" si="62"/>
        <v/>
      </c>
      <c r="E568" s="13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132" t="str">
        <f t="shared" ca="1" si="67"/>
        <v/>
      </c>
      <c r="G568" s="132" t="str">
        <f t="shared" ca="1" si="63"/>
        <v/>
      </c>
      <c r="H568" s="133" t="str">
        <f t="shared" ca="1" si="64"/>
        <v/>
      </c>
      <c r="I568" s="134" t="str">
        <f t="shared" ca="1" si="65"/>
        <v/>
      </c>
      <c r="J568" s="133" t="str">
        <f t="shared" ca="1" si="66"/>
        <v/>
      </c>
      <c r="K568" s="135" t="str">
        <f t="shared" ca="1" si="68"/>
        <v/>
      </c>
      <c r="L568" s="10"/>
      <c r="M568" s="9"/>
      <c r="N568" s="9"/>
      <c r="O568" s="9"/>
    </row>
    <row r="569" spans="2:15" x14ac:dyDescent="0.3">
      <c r="B569" s="9"/>
      <c r="C569" s="10"/>
      <c r="D569" s="130" t="str">
        <f t="shared" ca="1" si="62"/>
        <v/>
      </c>
      <c r="E569" s="13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132" t="str">
        <f t="shared" ca="1" si="67"/>
        <v/>
      </c>
      <c r="G569" s="132" t="str">
        <f t="shared" ca="1" si="63"/>
        <v/>
      </c>
      <c r="H569" s="133" t="str">
        <f t="shared" ca="1" si="64"/>
        <v/>
      </c>
      <c r="I569" s="134" t="str">
        <f t="shared" ca="1" si="65"/>
        <v/>
      </c>
      <c r="J569" s="133" t="str">
        <f t="shared" ca="1" si="66"/>
        <v/>
      </c>
      <c r="K569" s="135" t="str">
        <f t="shared" ca="1" si="68"/>
        <v/>
      </c>
      <c r="L569" s="10"/>
      <c r="M569" s="9"/>
      <c r="N569" s="9"/>
      <c r="O569" s="9"/>
    </row>
    <row r="570" spans="2:15" x14ac:dyDescent="0.3">
      <c r="B570" s="9"/>
      <c r="C570" s="10"/>
      <c r="D570" s="130" t="str">
        <f t="shared" ca="1" si="62"/>
        <v/>
      </c>
      <c r="E570" s="13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132" t="str">
        <f t="shared" ca="1" si="67"/>
        <v/>
      </c>
      <c r="G570" s="132" t="str">
        <f t="shared" ca="1" si="63"/>
        <v/>
      </c>
      <c r="H570" s="133" t="str">
        <f t="shared" ca="1" si="64"/>
        <v/>
      </c>
      <c r="I570" s="134" t="str">
        <f t="shared" ca="1" si="65"/>
        <v/>
      </c>
      <c r="J570" s="133" t="str">
        <f t="shared" ca="1" si="66"/>
        <v/>
      </c>
      <c r="K570" s="135" t="str">
        <f t="shared" ca="1" si="68"/>
        <v/>
      </c>
      <c r="L570" s="10"/>
      <c r="M570" s="9"/>
      <c r="N570" s="9"/>
      <c r="O570" s="9"/>
    </row>
    <row r="571" spans="2:15" x14ac:dyDescent="0.3">
      <c r="B571" s="9"/>
      <c r="C571" s="10"/>
      <c r="D571" s="130" t="str">
        <f t="shared" ca="1" si="62"/>
        <v/>
      </c>
      <c r="E571" s="13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132" t="str">
        <f t="shared" ca="1" si="67"/>
        <v/>
      </c>
      <c r="G571" s="132" t="str">
        <f t="shared" ca="1" si="63"/>
        <v/>
      </c>
      <c r="H571" s="133" t="str">
        <f t="shared" ca="1" si="64"/>
        <v/>
      </c>
      <c r="I571" s="134" t="str">
        <f t="shared" ca="1" si="65"/>
        <v/>
      </c>
      <c r="J571" s="133" t="str">
        <f t="shared" ca="1" si="66"/>
        <v/>
      </c>
      <c r="K571" s="135" t="str">
        <f t="shared" ca="1" si="68"/>
        <v/>
      </c>
      <c r="L571" s="10"/>
      <c r="M571" s="9"/>
      <c r="N571" s="9"/>
      <c r="O571" s="9"/>
    </row>
    <row r="572" spans="2:15" x14ac:dyDescent="0.3">
      <c r="B572" s="9"/>
      <c r="C572" s="10"/>
      <c r="D572" s="130" t="str">
        <f t="shared" ca="1" si="62"/>
        <v/>
      </c>
      <c r="E572" s="13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132" t="str">
        <f t="shared" ca="1" si="67"/>
        <v/>
      </c>
      <c r="G572" s="132" t="str">
        <f t="shared" ca="1" si="63"/>
        <v/>
      </c>
      <c r="H572" s="133" t="str">
        <f t="shared" ca="1" si="64"/>
        <v/>
      </c>
      <c r="I572" s="134" t="str">
        <f t="shared" ca="1" si="65"/>
        <v/>
      </c>
      <c r="J572" s="133" t="str">
        <f t="shared" ca="1" si="66"/>
        <v/>
      </c>
      <c r="K572" s="135" t="str">
        <f t="shared" ca="1" si="68"/>
        <v/>
      </c>
      <c r="L572" s="10"/>
      <c r="M572" s="9"/>
      <c r="N572" s="9"/>
      <c r="O572" s="9"/>
    </row>
    <row r="573" spans="2:15" x14ac:dyDescent="0.3">
      <c r="B573" s="9"/>
      <c r="C573" s="10"/>
      <c r="D573" s="130" t="str">
        <f t="shared" ca="1" si="62"/>
        <v/>
      </c>
      <c r="E573" s="13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132" t="str">
        <f t="shared" ca="1" si="67"/>
        <v/>
      </c>
      <c r="G573" s="132" t="str">
        <f t="shared" ca="1" si="63"/>
        <v/>
      </c>
      <c r="H573" s="133" t="str">
        <f t="shared" ca="1" si="64"/>
        <v/>
      </c>
      <c r="I573" s="134" t="str">
        <f t="shared" ca="1" si="65"/>
        <v/>
      </c>
      <c r="J573" s="133" t="str">
        <f t="shared" ca="1" si="66"/>
        <v/>
      </c>
      <c r="K573" s="135" t="str">
        <f t="shared" ca="1" si="68"/>
        <v/>
      </c>
      <c r="L573" s="10"/>
      <c r="M573" s="9"/>
      <c r="N573" s="9"/>
      <c r="O573" s="9"/>
    </row>
    <row r="574" spans="2:15" x14ac:dyDescent="0.3">
      <c r="B574" s="9"/>
      <c r="C574" s="10"/>
      <c r="D574" s="130" t="str">
        <f t="shared" ca="1" si="62"/>
        <v/>
      </c>
      <c r="E574" s="13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132" t="str">
        <f t="shared" ca="1" si="67"/>
        <v/>
      </c>
      <c r="G574" s="132" t="str">
        <f t="shared" ca="1" si="63"/>
        <v/>
      </c>
      <c r="H574" s="133" t="str">
        <f t="shared" ca="1" si="64"/>
        <v/>
      </c>
      <c r="I574" s="134" t="str">
        <f t="shared" ca="1" si="65"/>
        <v/>
      </c>
      <c r="J574" s="133" t="str">
        <f t="shared" ca="1" si="66"/>
        <v/>
      </c>
      <c r="K574" s="135" t="str">
        <f t="shared" ca="1" si="68"/>
        <v/>
      </c>
      <c r="L574" s="10"/>
      <c r="M574" s="9"/>
      <c r="N574" s="9"/>
      <c r="O574" s="9"/>
    </row>
    <row r="575" spans="2:15" x14ac:dyDescent="0.3">
      <c r="B575" s="9"/>
      <c r="C575" s="10"/>
      <c r="D575" s="130" t="str">
        <f t="shared" ca="1" si="62"/>
        <v/>
      </c>
      <c r="E575" s="13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132" t="str">
        <f t="shared" ca="1" si="67"/>
        <v/>
      </c>
      <c r="G575" s="132" t="str">
        <f t="shared" ca="1" si="63"/>
        <v/>
      </c>
      <c r="H575" s="133" t="str">
        <f t="shared" ca="1" si="64"/>
        <v/>
      </c>
      <c r="I575" s="134" t="str">
        <f t="shared" ca="1" si="65"/>
        <v/>
      </c>
      <c r="J575" s="133" t="str">
        <f t="shared" ca="1" si="66"/>
        <v/>
      </c>
      <c r="K575" s="135" t="str">
        <f t="shared" ca="1" si="68"/>
        <v/>
      </c>
      <c r="L575" s="10"/>
      <c r="M575" s="9"/>
      <c r="N575" s="9"/>
      <c r="O575" s="9"/>
    </row>
    <row r="576" spans="2:15" x14ac:dyDescent="0.3">
      <c r="B576" s="9"/>
      <c r="C576" s="10"/>
      <c r="D576" s="130" t="str">
        <f t="shared" ca="1" si="62"/>
        <v/>
      </c>
      <c r="E576" s="13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132" t="str">
        <f t="shared" ca="1" si="67"/>
        <v/>
      </c>
      <c r="G576" s="132" t="str">
        <f t="shared" ca="1" si="63"/>
        <v/>
      </c>
      <c r="H576" s="133" t="str">
        <f t="shared" ca="1" si="64"/>
        <v/>
      </c>
      <c r="I576" s="134" t="str">
        <f t="shared" ca="1" si="65"/>
        <v/>
      </c>
      <c r="J576" s="133" t="str">
        <f t="shared" ca="1" si="66"/>
        <v/>
      </c>
      <c r="K576" s="135" t="str">
        <f t="shared" ca="1" si="68"/>
        <v/>
      </c>
      <c r="L576" s="10"/>
      <c r="M576" s="9"/>
      <c r="N576" s="9"/>
      <c r="O576" s="9"/>
    </row>
    <row r="577" spans="2:15" x14ac:dyDescent="0.3">
      <c r="B577" s="9"/>
      <c r="C577" s="10"/>
      <c r="D577" s="130" t="str">
        <f t="shared" ca="1" si="62"/>
        <v/>
      </c>
      <c r="E577" s="13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132" t="str">
        <f t="shared" ca="1" si="67"/>
        <v/>
      </c>
      <c r="G577" s="132" t="str">
        <f t="shared" ca="1" si="63"/>
        <v/>
      </c>
      <c r="H577" s="133" t="str">
        <f t="shared" ca="1" si="64"/>
        <v/>
      </c>
      <c r="I577" s="134" t="str">
        <f t="shared" ca="1" si="65"/>
        <v/>
      </c>
      <c r="J577" s="133" t="str">
        <f t="shared" ca="1" si="66"/>
        <v/>
      </c>
      <c r="K577" s="135" t="str">
        <f t="shared" ca="1" si="68"/>
        <v/>
      </c>
      <c r="L577" s="10"/>
      <c r="M577" s="9"/>
      <c r="N577" s="9"/>
      <c r="O577" s="9"/>
    </row>
    <row r="578" spans="2:15" x14ac:dyDescent="0.3">
      <c r="B578" s="9"/>
      <c r="C578" s="10"/>
      <c r="D578" s="130" t="str">
        <f t="shared" ca="1" si="62"/>
        <v/>
      </c>
      <c r="E578" s="13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132" t="str">
        <f t="shared" ca="1" si="67"/>
        <v/>
      </c>
      <c r="G578" s="132" t="str">
        <f t="shared" ca="1" si="63"/>
        <v/>
      </c>
      <c r="H578" s="133" t="str">
        <f t="shared" ca="1" si="64"/>
        <v/>
      </c>
      <c r="I578" s="134" t="str">
        <f t="shared" ca="1" si="65"/>
        <v/>
      </c>
      <c r="J578" s="133" t="str">
        <f t="shared" ca="1" si="66"/>
        <v/>
      </c>
      <c r="K578" s="135" t="str">
        <f t="shared" ca="1" si="68"/>
        <v/>
      </c>
      <c r="L578" s="10"/>
      <c r="M578" s="9"/>
      <c r="N578" s="9"/>
      <c r="O578" s="9"/>
    </row>
    <row r="579" spans="2:15" x14ac:dyDescent="0.3">
      <c r="B579" s="9"/>
      <c r="C579" s="10"/>
      <c r="D579" s="130" t="str">
        <f t="shared" ca="1" si="62"/>
        <v/>
      </c>
      <c r="E579" s="13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132" t="str">
        <f t="shared" ca="1" si="67"/>
        <v/>
      </c>
      <c r="G579" s="132" t="str">
        <f t="shared" ca="1" si="63"/>
        <v/>
      </c>
      <c r="H579" s="133" t="str">
        <f t="shared" ca="1" si="64"/>
        <v/>
      </c>
      <c r="I579" s="134" t="str">
        <f t="shared" ca="1" si="65"/>
        <v/>
      </c>
      <c r="J579" s="133" t="str">
        <f t="shared" ca="1" si="66"/>
        <v/>
      </c>
      <c r="K579" s="135" t="str">
        <f t="shared" ca="1" si="68"/>
        <v/>
      </c>
      <c r="L579" s="10"/>
      <c r="M579" s="9"/>
      <c r="N579" s="9"/>
      <c r="O579" s="9"/>
    </row>
    <row r="580" spans="2:15" x14ac:dyDescent="0.3">
      <c r="B580" s="9"/>
      <c r="C580" s="10"/>
      <c r="D580" s="130" t="str">
        <f t="shared" ca="1" si="62"/>
        <v/>
      </c>
      <c r="E580" s="13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132" t="str">
        <f t="shared" ca="1" si="67"/>
        <v/>
      </c>
      <c r="G580" s="132" t="str">
        <f t="shared" ca="1" si="63"/>
        <v/>
      </c>
      <c r="H580" s="133" t="str">
        <f t="shared" ca="1" si="64"/>
        <v/>
      </c>
      <c r="I580" s="134" t="str">
        <f t="shared" ca="1" si="65"/>
        <v/>
      </c>
      <c r="J580" s="133" t="str">
        <f t="shared" ca="1" si="66"/>
        <v/>
      </c>
      <c r="K580" s="135" t="str">
        <f t="shared" ca="1" si="68"/>
        <v/>
      </c>
      <c r="L580" s="10"/>
      <c r="M580" s="9"/>
      <c r="N580" s="9"/>
      <c r="O580" s="9"/>
    </row>
    <row r="581" spans="2:15" x14ac:dyDescent="0.3">
      <c r="B581" s="9"/>
      <c r="C581" s="10"/>
      <c r="D581" s="130" t="str">
        <f t="shared" ca="1" si="62"/>
        <v/>
      </c>
      <c r="E581" s="13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132" t="str">
        <f t="shared" ca="1" si="67"/>
        <v/>
      </c>
      <c r="G581" s="132" t="str">
        <f t="shared" ca="1" si="63"/>
        <v/>
      </c>
      <c r="H581" s="133" t="str">
        <f t="shared" ca="1" si="64"/>
        <v/>
      </c>
      <c r="I581" s="134" t="str">
        <f t="shared" ca="1" si="65"/>
        <v/>
      </c>
      <c r="J581" s="133" t="str">
        <f t="shared" ca="1" si="66"/>
        <v/>
      </c>
      <c r="K581" s="135" t="str">
        <f t="shared" ca="1" si="68"/>
        <v/>
      </c>
      <c r="L581" s="10"/>
      <c r="M581" s="9"/>
      <c r="N581" s="9"/>
      <c r="O581" s="9"/>
    </row>
    <row r="582" spans="2:15" x14ac:dyDescent="0.3">
      <c r="B582" s="9"/>
      <c r="C582" s="10"/>
      <c r="D582" s="130" t="str">
        <f t="shared" ca="1" si="62"/>
        <v/>
      </c>
      <c r="E582" s="13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132" t="str">
        <f t="shared" ca="1" si="67"/>
        <v/>
      </c>
      <c r="G582" s="132" t="str">
        <f t="shared" ca="1" si="63"/>
        <v/>
      </c>
      <c r="H582" s="133" t="str">
        <f t="shared" ca="1" si="64"/>
        <v/>
      </c>
      <c r="I582" s="134" t="str">
        <f t="shared" ca="1" si="65"/>
        <v/>
      </c>
      <c r="J582" s="133" t="str">
        <f t="shared" ca="1" si="66"/>
        <v/>
      </c>
      <c r="K582" s="135" t="str">
        <f t="shared" ca="1" si="68"/>
        <v/>
      </c>
      <c r="L582" s="10"/>
      <c r="M582" s="9"/>
      <c r="N582" s="9"/>
      <c r="O582" s="9"/>
    </row>
    <row r="583" spans="2:15" x14ac:dyDescent="0.3">
      <c r="B583" s="9"/>
      <c r="C583" s="10"/>
      <c r="D583" s="130" t="str">
        <f t="shared" ca="1" si="62"/>
        <v/>
      </c>
      <c r="E583" s="13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132" t="str">
        <f t="shared" ca="1" si="67"/>
        <v/>
      </c>
      <c r="G583" s="132" t="str">
        <f t="shared" ca="1" si="63"/>
        <v/>
      </c>
      <c r="H583" s="133" t="str">
        <f t="shared" ca="1" si="64"/>
        <v/>
      </c>
      <c r="I583" s="134" t="str">
        <f t="shared" ca="1" si="65"/>
        <v/>
      </c>
      <c r="J583" s="133" t="str">
        <f t="shared" ca="1" si="66"/>
        <v/>
      </c>
      <c r="K583" s="135" t="str">
        <f t="shared" ca="1" si="68"/>
        <v/>
      </c>
      <c r="L583" s="10"/>
      <c r="M583" s="9"/>
      <c r="N583" s="9"/>
      <c r="O583" s="9"/>
    </row>
    <row r="584" spans="2:15" x14ac:dyDescent="0.3">
      <c r="B584" s="9"/>
      <c r="C584" s="10"/>
      <c r="D584" s="130" t="str">
        <f t="shared" ca="1" si="62"/>
        <v/>
      </c>
      <c r="E584" s="13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132" t="str">
        <f t="shared" ca="1" si="67"/>
        <v/>
      </c>
      <c r="G584" s="132" t="str">
        <f t="shared" ca="1" si="63"/>
        <v/>
      </c>
      <c r="H584" s="133" t="str">
        <f t="shared" ca="1" si="64"/>
        <v/>
      </c>
      <c r="I584" s="134" t="str">
        <f t="shared" ca="1" si="65"/>
        <v/>
      </c>
      <c r="J584" s="133" t="str">
        <f t="shared" ca="1" si="66"/>
        <v/>
      </c>
      <c r="K584" s="135" t="str">
        <f t="shared" ca="1" si="68"/>
        <v/>
      </c>
      <c r="L584" s="10"/>
      <c r="M584" s="9"/>
      <c r="N584" s="9"/>
      <c r="O584" s="9"/>
    </row>
    <row r="585" spans="2:15" x14ac:dyDescent="0.3">
      <c r="B585" s="9"/>
      <c r="C585" s="10"/>
      <c r="D585" s="130" t="str">
        <f t="shared" ca="1" si="62"/>
        <v/>
      </c>
      <c r="E585" s="13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132" t="str">
        <f t="shared" ca="1" si="67"/>
        <v/>
      </c>
      <c r="G585" s="132" t="str">
        <f t="shared" ca="1" si="63"/>
        <v/>
      </c>
      <c r="H585" s="133" t="str">
        <f t="shared" ca="1" si="64"/>
        <v/>
      </c>
      <c r="I585" s="134" t="str">
        <f t="shared" ca="1" si="65"/>
        <v/>
      </c>
      <c r="J585" s="133" t="str">
        <f t="shared" ca="1" si="66"/>
        <v/>
      </c>
      <c r="K585" s="135" t="str">
        <f t="shared" ca="1" si="68"/>
        <v/>
      </c>
      <c r="L585" s="10"/>
      <c r="M585" s="9"/>
      <c r="N585" s="9"/>
      <c r="O585" s="9"/>
    </row>
    <row r="586" spans="2:15" x14ac:dyDescent="0.3">
      <c r="B586" s="9"/>
      <c r="C586" s="10"/>
      <c r="D586" s="130" t="str">
        <f t="shared" ca="1" si="62"/>
        <v/>
      </c>
      <c r="E586" s="13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132" t="str">
        <f t="shared" ca="1" si="67"/>
        <v/>
      </c>
      <c r="G586" s="132" t="str">
        <f t="shared" ca="1" si="63"/>
        <v/>
      </c>
      <c r="H586" s="133" t="str">
        <f t="shared" ca="1" si="64"/>
        <v/>
      </c>
      <c r="I586" s="134" t="str">
        <f t="shared" ca="1" si="65"/>
        <v/>
      </c>
      <c r="J586" s="133" t="str">
        <f t="shared" ca="1" si="66"/>
        <v/>
      </c>
      <c r="K586" s="135" t="str">
        <f t="shared" ca="1" si="68"/>
        <v/>
      </c>
      <c r="L586" s="10"/>
      <c r="M586" s="9"/>
      <c r="N586" s="9"/>
      <c r="O586" s="9"/>
    </row>
    <row r="587" spans="2:15" x14ac:dyDescent="0.3">
      <c r="B587" s="9"/>
      <c r="C587" s="10"/>
      <c r="D587" s="130" t="str">
        <f t="shared" ca="1" si="62"/>
        <v/>
      </c>
      <c r="E587" s="13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132" t="str">
        <f t="shared" ca="1" si="67"/>
        <v/>
      </c>
      <c r="G587" s="132" t="str">
        <f t="shared" ca="1" si="63"/>
        <v/>
      </c>
      <c r="H587" s="133" t="str">
        <f t="shared" ca="1" si="64"/>
        <v/>
      </c>
      <c r="I587" s="134" t="str">
        <f t="shared" ca="1" si="65"/>
        <v/>
      </c>
      <c r="J587" s="133" t="str">
        <f t="shared" ca="1" si="66"/>
        <v/>
      </c>
      <c r="K587" s="135" t="str">
        <f t="shared" ca="1" si="68"/>
        <v/>
      </c>
      <c r="L587" s="10"/>
      <c r="M587" s="9"/>
      <c r="N587" s="9"/>
      <c r="O587" s="9"/>
    </row>
    <row r="588" spans="2:15" x14ac:dyDescent="0.3">
      <c r="B588" s="9"/>
      <c r="C588" s="10"/>
      <c r="D588" s="130" t="str">
        <f t="shared" ca="1" si="62"/>
        <v/>
      </c>
      <c r="E588" s="13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132" t="str">
        <f t="shared" ca="1" si="67"/>
        <v/>
      </c>
      <c r="G588" s="132" t="str">
        <f t="shared" ca="1" si="63"/>
        <v/>
      </c>
      <c r="H588" s="133" t="str">
        <f t="shared" ca="1" si="64"/>
        <v/>
      </c>
      <c r="I588" s="134" t="str">
        <f t="shared" ca="1" si="65"/>
        <v/>
      </c>
      <c r="J588" s="133" t="str">
        <f t="shared" ca="1" si="66"/>
        <v/>
      </c>
      <c r="K588" s="135" t="str">
        <f t="shared" ca="1" si="68"/>
        <v/>
      </c>
      <c r="L588" s="10"/>
      <c r="M588" s="9"/>
      <c r="N588" s="9"/>
      <c r="O588" s="9"/>
    </row>
    <row r="589" spans="2:15" x14ac:dyDescent="0.3">
      <c r="B589" s="9"/>
      <c r="C589" s="10"/>
      <c r="D589" s="130" t="str">
        <f t="shared" ca="1" si="62"/>
        <v/>
      </c>
      <c r="E589" s="13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132" t="str">
        <f t="shared" ca="1" si="67"/>
        <v/>
      </c>
      <c r="G589" s="132" t="str">
        <f t="shared" ca="1" si="63"/>
        <v/>
      </c>
      <c r="H589" s="133" t="str">
        <f t="shared" ca="1" si="64"/>
        <v/>
      </c>
      <c r="I589" s="134" t="str">
        <f t="shared" ca="1" si="65"/>
        <v/>
      </c>
      <c r="J589" s="133" t="str">
        <f t="shared" ca="1" si="66"/>
        <v/>
      </c>
      <c r="K589" s="135" t="str">
        <f t="shared" ca="1" si="68"/>
        <v/>
      </c>
      <c r="L589" s="10"/>
      <c r="M589" s="9"/>
      <c r="N589" s="9"/>
      <c r="O589" s="9"/>
    </row>
    <row r="590" spans="2:15" x14ac:dyDescent="0.3">
      <c r="B590" s="9"/>
      <c r="C590" s="10"/>
      <c r="D590" s="130" t="str">
        <f t="shared" ca="1" si="62"/>
        <v/>
      </c>
      <c r="E590" s="13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132" t="str">
        <f t="shared" ca="1" si="67"/>
        <v/>
      </c>
      <c r="G590" s="132" t="str">
        <f t="shared" ca="1" si="63"/>
        <v/>
      </c>
      <c r="H590" s="133" t="str">
        <f t="shared" ca="1" si="64"/>
        <v/>
      </c>
      <c r="I590" s="134" t="str">
        <f t="shared" ca="1" si="65"/>
        <v/>
      </c>
      <c r="J590" s="133" t="str">
        <f t="shared" ca="1" si="66"/>
        <v/>
      </c>
      <c r="K590" s="135" t="str">
        <f t="shared" ca="1" si="68"/>
        <v/>
      </c>
      <c r="L590" s="10"/>
      <c r="M590" s="9"/>
      <c r="N590" s="9"/>
      <c r="O590" s="9"/>
    </row>
    <row r="591" spans="2:15" x14ac:dyDescent="0.3">
      <c r="B591" s="9"/>
      <c r="C591" s="10"/>
      <c r="D591" s="130" t="str">
        <f t="shared" ca="1" si="62"/>
        <v/>
      </c>
      <c r="E591" s="13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132" t="str">
        <f t="shared" ca="1" si="67"/>
        <v/>
      </c>
      <c r="G591" s="132" t="str">
        <f t="shared" ca="1" si="63"/>
        <v/>
      </c>
      <c r="H591" s="133" t="str">
        <f t="shared" ca="1" si="64"/>
        <v/>
      </c>
      <c r="I591" s="134" t="str">
        <f t="shared" ca="1" si="65"/>
        <v/>
      </c>
      <c r="J591" s="133" t="str">
        <f t="shared" ca="1" si="66"/>
        <v/>
      </c>
      <c r="K591" s="135" t="str">
        <f t="shared" ca="1" si="68"/>
        <v/>
      </c>
      <c r="L591" s="10"/>
      <c r="M591" s="9"/>
      <c r="N591" s="9"/>
      <c r="O591" s="9"/>
    </row>
    <row r="592" spans="2:15" x14ac:dyDescent="0.3">
      <c r="B592" s="9"/>
      <c r="C592" s="10"/>
      <c r="D592" s="130" t="str">
        <f t="shared" ca="1" si="62"/>
        <v/>
      </c>
      <c r="E592" s="13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132" t="str">
        <f t="shared" ca="1" si="67"/>
        <v/>
      </c>
      <c r="G592" s="132" t="str">
        <f t="shared" ca="1" si="63"/>
        <v/>
      </c>
      <c r="H592" s="133" t="str">
        <f t="shared" ca="1" si="64"/>
        <v/>
      </c>
      <c r="I592" s="134" t="str">
        <f t="shared" ca="1" si="65"/>
        <v/>
      </c>
      <c r="J592" s="133" t="str">
        <f t="shared" ca="1" si="66"/>
        <v/>
      </c>
      <c r="K592" s="135" t="str">
        <f t="shared" ca="1" si="68"/>
        <v/>
      </c>
      <c r="L592" s="10"/>
      <c r="M592" s="9"/>
      <c r="N592" s="9"/>
      <c r="O592" s="9"/>
    </row>
    <row r="593" spans="2:15" x14ac:dyDescent="0.3">
      <c r="B593" s="9"/>
      <c r="C593" s="10"/>
      <c r="D593" s="130" t="str">
        <f t="shared" ca="1" si="62"/>
        <v/>
      </c>
      <c r="E593" s="13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132" t="str">
        <f t="shared" ca="1" si="67"/>
        <v/>
      </c>
      <c r="G593" s="132" t="str">
        <f t="shared" ca="1" si="63"/>
        <v/>
      </c>
      <c r="H593" s="133" t="str">
        <f t="shared" ca="1" si="64"/>
        <v/>
      </c>
      <c r="I593" s="134" t="str">
        <f t="shared" ca="1" si="65"/>
        <v/>
      </c>
      <c r="J593" s="133" t="str">
        <f t="shared" ca="1" si="66"/>
        <v/>
      </c>
      <c r="K593" s="135" t="str">
        <f t="shared" ca="1" si="68"/>
        <v/>
      </c>
      <c r="L593" s="10"/>
      <c r="M593" s="9"/>
      <c r="N593" s="9"/>
      <c r="O593" s="9"/>
    </row>
    <row r="594" spans="2:15" x14ac:dyDescent="0.3">
      <c r="B594" s="9"/>
      <c r="C594" s="10"/>
      <c r="D594" s="130" t="str">
        <f t="shared" ca="1" si="62"/>
        <v/>
      </c>
      <c r="E594" s="13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132" t="str">
        <f t="shared" ca="1" si="67"/>
        <v/>
      </c>
      <c r="G594" s="132" t="str">
        <f t="shared" ca="1" si="63"/>
        <v/>
      </c>
      <c r="H594" s="133" t="str">
        <f t="shared" ca="1" si="64"/>
        <v/>
      </c>
      <c r="I594" s="134" t="str">
        <f t="shared" ca="1" si="65"/>
        <v/>
      </c>
      <c r="J594" s="133" t="str">
        <f t="shared" ca="1" si="66"/>
        <v/>
      </c>
      <c r="K594" s="135" t="str">
        <f t="shared" ca="1" si="68"/>
        <v/>
      </c>
      <c r="L594" s="10"/>
      <c r="M594" s="9"/>
      <c r="N594" s="9"/>
      <c r="O594" s="9"/>
    </row>
    <row r="595" spans="2:15" x14ac:dyDescent="0.3">
      <c r="B595" s="9"/>
      <c r="C595" s="10"/>
      <c r="D595" s="130" t="str">
        <f t="shared" ca="1" si="62"/>
        <v/>
      </c>
      <c r="E595" s="13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132" t="str">
        <f t="shared" ca="1" si="67"/>
        <v/>
      </c>
      <c r="G595" s="132" t="str">
        <f t="shared" ca="1" si="63"/>
        <v/>
      </c>
      <c r="H595" s="133" t="str">
        <f t="shared" ca="1" si="64"/>
        <v/>
      </c>
      <c r="I595" s="134" t="str">
        <f t="shared" ca="1" si="65"/>
        <v/>
      </c>
      <c r="J595" s="133" t="str">
        <f t="shared" ca="1" si="66"/>
        <v/>
      </c>
      <c r="K595" s="135" t="str">
        <f t="shared" ca="1" si="68"/>
        <v/>
      </c>
      <c r="L595" s="10"/>
      <c r="M595" s="9"/>
      <c r="N595" s="9"/>
      <c r="O595" s="9"/>
    </row>
    <row r="596" spans="2:15" x14ac:dyDescent="0.3">
      <c r="B596" s="9"/>
      <c r="C596" s="10"/>
      <c r="D596" s="130" t="str">
        <f t="shared" ref="D596:D659" ca="1" si="69">IF(K595="","",IF($H$5,IF(OR(D595&gt;=$H$8,ROUND(K595,2)&lt;=0),"",D595+1),IF(OR(D595&gt;=$H$8,K595&lt;=0),"",D595+1)))</f>
        <v/>
      </c>
      <c r="E596" s="13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132" t="str">
        <f t="shared" ca="1" si="67"/>
        <v/>
      </c>
      <c r="G596" s="132" t="str">
        <f t="shared" ref="G596:G659" ca="1" si="70">IF($P$17=0,"",IF(D596&lt;&gt;"",IF(AND(D596=1,$H$4=1),0,IF($H$5,ROUND($K$5*K595,0),$K$5*K595)),""))</f>
        <v/>
      </c>
      <c r="H596" s="133" t="str">
        <f t="shared" ref="H596:H659" ca="1" si="71">IF($P$17=1,IF(D596="","",IF(I596&lt;&gt;"",F596-G596+I596,F596-G596)),"")</f>
        <v/>
      </c>
      <c r="I596" s="134" t="str">
        <f t="shared" ref="I596:I659" ca="1" si="72">IF($P$17=1,IF(J596&gt;=F596,IF(D596&lt;$K$12,IF(AND(D596&lt;&gt;"",F596+($J$19-F596)&lt;K595),(J596-F596),IF(AND(D596&lt;&gt;"",J596=F596),0,IF(D596&lt;&gt;"",0,""))),""),0),"")</f>
        <v/>
      </c>
      <c r="J596" s="133" t="str">
        <f t="shared" ref="J596:J659" ca="1" si="73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135" t="str">
        <f t="shared" ca="1" si="68"/>
        <v/>
      </c>
      <c r="L596" s="10"/>
      <c r="M596" s="9"/>
      <c r="N596" s="9"/>
      <c r="O596" s="9"/>
    </row>
    <row r="597" spans="2:15" x14ac:dyDescent="0.3">
      <c r="B597" s="9"/>
      <c r="C597" s="10"/>
      <c r="D597" s="130" t="str">
        <f t="shared" ca="1" si="69"/>
        <v/>
      </c>
      <c r="E597" s="13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132" t="str">
        <f t="shared" ref="F597:F660" ca="1" si="74">IF($P$17=1,IF(D597="","",IF($H$5,IF(OR(D597=$H$8,$K$12&gt;ROUND((1+$K$5)*K596,0),ROUND((1+$K$5)*K596,0),$K$12),IF(OR(D597=$H$8,$K$12&gt;(1+$K$5)*K596),ROUND((1+$K$5)*K596,0),$K$12)),0)),"")</f>
        <v/>
      </c>
      <c r="G597" s="132" t="str">
        <f t="shared" ca="1" si="70"/>
        <v/>
      </c>
      <c r="H597" s="133" t="str">
        <f t="shared" ca="1" si="71"/>
        <v/>
      </c>
      <c r="I597" s="134" t="str">
        <f t="shared" ca="1" si="72"/>
        <v/>
      </c>
      <c r="J597" s="133" t="str">
        <f t="shared" ca="1" si="73"/>
        <v/>
      </c>
      <c r="K597" s="135" t="str">
        <f t="shared" ref="K597:K660" ca="1" si="75">IF($P$17=1,IF(J597&lt;&gt;0,IF(D597&lt;&gt;"",K596-(J597-G597),""),K596),"")</f>
        <v/>
      </c>
      <c r="L597" s="10"/>
      <c r="M597" s="9"/>
      <c r="N597" s="9"/>
      <c r="O597" s="9"/>
    </row>
    <row r="598" spans="2:15" x14ac:dyDescent="0.3">
      <c r="B598" s="9"/>
      <c r="C598" s="10"/>
      <c r="D598" s="130" t="str">
        <f t="shared" ca="1" si="69"/>
        <v/>
      </c>
      <c r="E598" s="13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132" t="str">
        <f t="shared" ca="1" si="74"/>
        <v/>
      </c>
      <c r="G598" s="132" t="str">
        <f t="shared" ca="1" si="70"/>
        <v/>
      </c>
      <c r="H598" s="133" t="str">
        <f t="shared" ca="1" si="71"/>
        <v/>
      </c>
      <c r="I598" s="134" t="str">
        <f t="shared" ca="1" si="72"/>
        <v/>
      </c>
      <c r="J598" s="133" t="str">
        <f t="shared" ca="1" si="73"/>
        <v/>
      </c>
      <c r="K598" s="135" t="str">
        <f t="shared" ca="1" si="75"/>
        <v/>
      </c>
      <c r="L598" s="10"/>
      <c r="M598" s="9"/>
      <c r="N598" s="9"/>
      <c r="O598" s="9"/>
    </row>
    <row r="599" spans="2:15" x14ac:dyDescent="0.3">
      <c r="B599" s="9"/>
      <c r="C599" s="10"/>
      <c r="D599" s="130" t="str">
        <f t="shared" ca="1" si="69"/>
        <v/>
      </c>
      <c r="E599" s="13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132" t="str">
        <f t="shared" ca="1" si="74"/>
        <v/>
      </c>
      <c r="G599" s="132" t="str">
        <f t="shared" ca="1" si="70"/>
        <v/>
      </c>
      <c r="H599" s="133" t="str">
        <f t="shared" ca="1" si="71"/>
        <v/>
      </c>
      <c r="I599" s="134" t="str">
        <f t="shared" ca="1" si="72"/>
        <v/>
      </c>
      <c r="J599" s="133" t="str">
        <f t="shared" ca="1" si="73"/>
        <v/>
      </c>
      <c r="K599" s="135" t="str">
        <f t="shared" ca="1" si="75"/>
        <v/>
      </c>
      <c r="L599" s="10"/>
      <c r="M599" s="9"/>
      <c r="N599" s="9"/>
      <c r="O599" s="9"/>
    </row>
    <row r="600" spans="2:15" x14ac:dyDescent="0.3">
      <c r="B600" s="9"/>
      <c r="C600" s="10"/>
      <c r="D600" s="130" t="str">
        <f t="shared" ca="1" si="69"/>
        <v/>
      </c>
      <c r="E600" s="13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132" t="str">
        <f t="shared" ca="1" si="74"/>
        <v/>
      </c>
      <c r="G600" s="132" t="str">
        <f t="shared" ca="1" si="70"/>
        <v/>
      </c>
      <c r="H600" s="133" t="str">
        <f t="shared" ca="1" si="71"/>
        <v/>
      </c>
      <c r="I600" s="134" t="str">
        <f t="shared" ca="1" si="72"/>
        <v/>
      </c>
      <c r="J600" s="133" t="str">
        <f t="shared" ca="1" si="73"/>
        <v/>
      </c>
      <c r="K600" s="135" t="str">
        <f t="shared" ca="1" si="75"/>
        <v/>
      </c>
      <c r="L600" s="10"/>
      <c r="M600" s="9"/>
      <c r="N600" s="9"/>
      <c r="O600" s="9"/>
    </row>
    <row r="601" spans="2:15" x14ac:dyDescent="0.3">
      <c r="B601" s="9"/>
      <c r="C601" s="10"/>
      <c r="D601" s="130" t="str">
        <f t="shared" ca="1" si="69"/>
        <v/>
      </c>
      <c r="E601" s="13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132" t="str">
        <f t="shared" ca="1" si="74"/>
        <v/>
      </c>
      <c r="G601" s="132" t="str">
        <f t="shared" ca="1" si="70"/>
        <v/>
      </c>
      <c r="H601" s="133" t="str">
        <f t="shared" ca="1" si="71"/>
        <v/>
      </c>
      <c r="I601" s="134" t="str">
        <f t="shared" ca="1" si="72"/>
        <v/>
      </c>
      <c r="J601" s="133" t="str">
        <f t="shared" ca="1" si="73"/>
        <v/>
      </c>
      <c r="K601" s="135" t="str">
        <f t="shared" ca="1" si="75"/>
        <v/>
      </c>
      <c r="L601" s="10"/>
      <c r="M601" s="9"/>
      <c r="N601" s="9"/>
      <c r="O601" s="9"/>
    </row>
    <row r="602" spans="2:15" x14ac:dyDescent="0.3">
      <c r="B602" s="9"/>
      <c r="C602" s="10"/>
      <c r="D602" s="130" t="str">
        <f t="shared" ca="1" si="69"/>
        <v/>
      </c>
      <c r="E602" s="13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132" t="str">
        <f t="shared" ca="1" si="74"/>
        <v/>
      </c>
      <c r="G602" s="132" t="str">
        <f t="shared" ca="1" si="70"/>
        <v/>
      </c>
      <c r="H602" s="133" t="str">
        <f t="shared" ca="1" si="71"/>
        <v/>
      </c>
      <c r="I602" s="134" t="str">
        <f t="shared" ca="1" si="72"/>
        <v/>
      </c>
      <c r="J602" s="133" t="str">
        <f t="shared" ca="1" si="73"/>
        <v/>
      </c>
      <c r="K602" s="135" t="str">
        <f t="shared" ca="1" si="75"/>
        <v/>
      </c>
      <c r="L602" s="10"/>
      <c r="M602" s="9"/>
      <c r="N602" s="9"/>
      <c r="O602" s="9"/>
    </row>
    <row r="603" spans="2:15" x14ac:dyDescent="0.3">
      <c r="B603" s="9"/>
      <c r="C603" s="10"/>
      <c r="D603" s="130" t="str">
        <f t="shared" ca="1" si="69"/>
        <v/>
      </c>
      <c r="E603" s="13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132" t="str">
        <f t="shared" ca="1" si="74"/>
        <v/>
      </c>
      <c r="G603" s="132" t="str">
        <f t="shared" ca="1" si="70"/>
        <v/>
      </c>
      <c r="H603" s="133" t="str">
        <f t="shared" ca="1" si="71"/>
        <v/>
      </c>
      <c r="I603" s="134" t="str">
        <f t="shared" ca="1" si="72"/>
        <v/>
      </c>
      <c r="J603" s="133" t="str">
        <f t="shared" ca="1" si="73"/>
        <v/>
      </c>
      <c r="K603" s="135" t="str">
        <f t="shared" ca="1" si="75"/>
        <v/>
      </c>
      <c r="L603" s="10"/>
      <c r="M603" s="9"/>
      <c r="N603" s="9"/>
      <c r="O603" s="9"/>
    </row>
    <row r="604" spans="2:15" x14ac:dyDescent="0.3">
      <c r="B604" s="9"/>
      <c r="C604" s="10"/>
      <c r="D604" s="130" t="str">
        <f t="shared" ca="1" si="69"/>
        <v/>
      </c>
      <c r="E604" s="13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132" t="str">
        <f t="shared" ca="1" si="74"/>
        <v/>
      </c>
      <c r="G604" s="132" t="str">
        <f t="shared" ca="1" si="70"/>
        <v/>
      </c>
      <c r="H604" s="133" t="str">
        <f t="shared" ca="1" si="71"/>
        <v/>
      </c>
      <c r="I604" s="134" t="str">
        <f t="shared" ca="1" si="72"/>
        <v/>
      </c>
      <c r="J604" s="133" t="str">
        <f t="shared" ca="1" si="73"/>
        <v/>
      </c>
      <c r="K604" s="135" t="str">
        <f t="shared" ca="1" si="75"/>
        <v/>
      </c>
      <c r="L604" s="10"/>
      <c r="M604" s="9"/>
      <c r="N604" s="9"/>
      <c r="O604" s="9"/>
    </row>
    <row r="605" spans="2:15" x14ac:dyDescent="0.3">
      <c r="B605" s="9"/>
      <c r="C605" s="10"/>
      <c r="D605" s="130" t="str">
        <f t="shared" ca="1" si="69"/>
        <v/>
      </c>
      <c r="E605" s="13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132" t="str">
        <f t="shared" ca="1" si="74"/>
        <v/>
      </c>
      <c r="G605" s="132" t="str">
        <f t="shared" ca="1" si="70"/>
        <v/>
      </c>
      <c r="H605" s="133" t="str">
        <f t="shared" ca="1" si="71"/>
        <v/>
      </c>
      <c r="I605" s="134" t="str">
        <f t="shared" ca="1" si="72"/>
        <v/>
      </c>
      <c r="J605" s="133" t="str">
        <f t="shared" ca="1" si="73"/>
        <v/>
      </c>
      <c r="K605" s="135" t="str">
        <f t="shared" ca="1" si="75"/>
        <v/>
      </c>
      <c r="L605" s="10"/>
      <c r="M605" s="9"/>
      <c r="N605" s="9"/>
      <c r="O605" s="9"/>
    </row>
    <row r="606" spans="2:15" x14ac:dyDescent="0.3">
      <c r="B606" s="9"/>
      <c r="C606" s="10"/>
      <c r="D606" s="130" t="str">
        <f t="shared" ca="1" si="69"/>
        <v/>
      </c>
      <c r="E606" s="13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132" t="str">
        <f t="shared" ca="1" si="74"/>
        <v/>
      </c>
      <c r="G606" s="132" t="str">
        <f t="shared" ca="1" si="70"/>
        <v/>
      </c>
      <c r="H606" s="133" t="str">
        <f t="shared" ca="1" si="71"/>
        <v/>
      </c>
      <c r="I606" s="134" t="str">
        <f t="shared" ca="1" si="72"/>
        <v/>
      </c>
      <c r="J606" s="133" t="str">
        <f t="shared" ca="1" si="73"/>
        <v/>
      </c>
      <c r="K606" s="135" t="str">
        <f t="shared" ca="1" si="75"/>
        <v/>
      </c>
      <c r="L606" s="10"/>
      <c r="M606" s="9"/>
      <c r="N606" s="9"/>
      <c r="O606" s="9"/>
    </row>
    <row r="607" spans="2:15" x14ac:dyDescent="0.3">
      <c r="B607" s="9"/>
      <c r="C607" s="10"/>
      <c r="D607" s="130" t="str">
        <f t="shared" ca="1" si="69"/>
        <v/>
      </c>
      <c r="E607" s="13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132" t="str">
        <f t="shared" ca="1" si="74"/>
        <v/>
      </c>
      <c r="G607" s="132" t="str">
        <f t="shared" ca="1" si="70"/>
        <v/>
      </c>
      <c r="H607" s="133" t="str">
        <f t="shared" ca="1" si="71"/>
        <v/>
      </c>
      <c r="I607" s="134" t="str">
        <f t="shared" ca="1" si="72"/>
        <v/>
      </c>
      <c r="J607" s="133" t="str">
        <f t="shared" ca="1" si="73"/>
        <v/>
      </c>
      <c r="K607" s="135" t="str">
        <f t="shared" ca="1" si="75"/>
        <v/>
      </c>
      <c r="L607" s="10"/>
      <c r="M607" s="9"/>
      <c r="N607" s="9"/>
      <c r="O607" s="9"/>
    </row>
    <row r="608" spans="2:15" x14ac:dyDescent="0.3">
      <c r="B608" s="9"/>
      <c r="C608" s="10"/>
      <c r="D608" s="130" t="str">
        <f t="shared" ca="1" si="69"/>
        <v/>
      </c>
      <c r="E608" s="13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132" t="str">
        <f t="shared" ca="1" si="74"/>
        <v/>
      </c>
      <c r="G608" s="132" t="str">
        <f t="shared" ca="1" si="70"/>
        <v/>
      </c>
      <c r="H608" s="133" t="str">
        <f t="shared" ca="1" si="71"/>
        <v/>
      </c>
      <c r="I608" s="134" t="str">
        <f t="shared" ca="1" si="72"/>
        <v/>
      </c>
      <c r="J608" s="133" t="str">
        <f t="shared" ca="1" si="73"/>
        <v/>
      </c>
      <c r="K608" s="135" t="str">
        <f t="shared" ca="1" si="75"/>
        <v/>
      </c>
      <c r="L608" s="10"/>
      <c r="M608" s="9"/>
      <c r="N608" s="9"/>
      <c r="O608" s="9"/>
    </row>
    <row r="609" spans="2:15" x14ac:dyDescent="0.3">
      <c r="B609" s="9"/>
      <c r="C609" s="10"/>
      <c r="D609" s="130" t="str">
        <f t="shared" ca="1" si="69"/>
        <v/>
      </c>
      <c r="E609" s="13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132" t="str">
        <f t="shared" ca="1" si="74"/>
        <v/>
      </c>
      <c r="G609" s="132" t="str">
        <f t="shared" ca="1" si="70"/>
        <v/>
      </c>
      <c r="H609" s="133" t="str">
        <f t="shared" ca="1" si="71"/>
        <v/>
      </c>
      <c r="I609" s="134" t="str">
        <f t="shared" ca="1" si="72"/>
        <v/>
      </c>
      <c r="J609" s="133" t="str">
        <f t="shared" ca="1" si="73"/>
        <v/>
      </c>
      <c r="K609" s="135" t="str">
        <f t="shared" ca="1" si="75"/>
        <v/>
      </c>
      <c r="L609" s="10"/>
      <c r="M609" s="9"/>
      <c r="N609" s="9"/>
      <c r="O609" s="9"/>
    </row>
    <row r="610" spans="2:15" x14ac:dyDescent="0.3">
      <c r="B610" s="9"/>
      <c r="C610" s="10"/>
      <c r="D610" s="130" t="str">
        <f t="shared" ca="1" si="69"/>
        <v/>
      </c>
      <c r="E610" s="13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132" t="str">
        <f t="shared" ca="1" si="74"/>
        <v/>
      </c>
      <c r="G610" s="132" t="str">
        <f t="shared" ca="1" si="70"/>
        <v/>
      </c>
      <c r="H610" s="133" t="str">
        <f t="shared" ca="1" si="71"/>
        <v/>
      </c>
      <c r="I610" s="134" t="str">
        <f t="shared" ca="1" si="72"/>
        <v/>
      </c>
      <c r="J610" s="133" t="str">
        <f t="shared" ca="1" si="73"/>
        <v/>
      </c>
      <c r="K610" s="135" t="str">
        <f t="shared" ca="1" si="75"/>
        <v/>
      </c>
      <c r="L610" s="10"/>
      <c r="M610" s="9"/>
      <c r="N610" s="9"/>
      <c r="O610" s="9"/>
    </row>
    <row r="611" spans="2:15" x14ac:dyDescent="0.3">
      <c r="B611" s="9"/>
      <c r="C611" s="10"/>
      <c r="D611" s="130" t="str">
        <f t="shared" ca="1" si="69"/>
        <v/>
      </c>
      <c r="E611" s="13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132" t="str">
        <f t="shared" ca="1" si="74"/>
        <v/>
      </c>
      <c r="G611" s="132" t="str">
        <f t="shared" ca="1" si="70"/>
        <v/>
      </c>
      <c r="H611" s="133" t="str">
        <f t="shared" ca="1" si="71"/>
        <v/>
      </c>
      <c r="I611" s="134" t="str">
        <f t="shared" ca="1" si="72"/>
        <v/>
      </c>
      <c r="J611" s="133" t="str">
        <f t="shared" ca="1" si="73"/>
        <v/>
      </c>
      <c r="K611" s="135" t="str">
        <f t="shared" ca="1" si="75"/>
        <v/>
      </c>
      <c r="L611" s="10"/>
      <c r="M611" s="9"/>
      <c r="N611" s="9"/>
      <c r="O611" s="9"/>
    </row>
    <row r="612" spans="2:15" x14ac:dyDescent="0.3">
      <c r="B612" s="9"/>
      <c r="C612" s="10"/>
      <c r="D612" s="130" t="str">
        <f t="shared" ca="1" si="69"/>
        <v/>
      </c>
      <c r="E612" s="13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132" t="str">
        <f t="shared" ca="1" si="74"/>
        <v/>
      </c>
      <c r="G612" s="132" t="str">
        <f t="shared" ca="1" si="70"/>
        <v/>
      </c>
      <c r="H612" s="133" t="str">
        <f t="shared" ca="1" si="71"/>
        <v/>
      </c>
      <c r="I612" s="134" t="str">
        <f t="shared" ca="1" si="72"/>
        <v/>
      </c>
      <c r="J612" s="133" t="str">
        <f t="shared" ca="1" si="73"/>
        <v/>
      </c>
      <c r="K612" s="135" t="str">
        <f t="shared" ca="1" si="75"/>
        <v/>
      </c>
      <c r="L612" s="10"/>
      <c r="M612" s="9"/>
      <c r="N612" s="9"/>
      <c r="O612" s="9"/>
    </row>
    <row r="613" spans="2:15" x14ac:dyDescent="0.3">
      <c r="B613" s="9"/>
      <c r="C613" s="10"/>
      <c r="D613" s="130" t="str">
        <f t="shared" ca="1" si="69"/>
        <v/>
      </c>
      <c r="E613" s="13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132" t="str">
        <f t="shared" ca="1" si="74"/>
        <v/>
      </c>
      <c r="G613" s="132" t="str">
        <f t="shared" ca="1" si="70"/>
        <v/>
      </c>
      <c r="H613" s="133" t="str">
        <f t="shared" ca="1" si="71"/>
        <v/>
      </c>
      <c r="I613" s="134" t="str">
        <f t="shared" ca="1" si="72"/>
        <v/>
      </c>
      <c r="J613" s="133" t="str">
        <f t="shared" ca="1" si="73"/>
        <v/>
      </c>
      <c r="K613" s="135" t="str">
        <f t="shared" ca="1" si="75"/>
        <v/>
      </c>
      <c r="L613" s="10"/>
      <c r="M613" s="9"/>
      <c r="N613" s="9"/>
      <c r="O613" s="9"/>
    </row>
    <row r="614" spans="2:15" x14ac:dyDescent="0.3">
      <c r="B614" s="9"/>
      <c r="C614" s="10"/>
      <c r="D614" s="130" t="str">
        <f t="shared" ca="1" si="69"/>
        <v/>
      </c>
      <c r="E614" s="13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132" t="str">
        <f t="shared" ca="1" si="74"/>
        <v/>
      </c>
      <c r="G614" s="132" t="str">
        <f t="shared" ca="1" si="70"/>
        <v/>
      </c>
      <c r="H614" s="133" t="str">
        <f t="shared" ca="1" si="71"/>
        <v/>
      </c>
      <c r="I614" s="134" t="str">
        <f t="shared" ca="1" si="72"/>
        <v/>
      </c>
      <c r="J614" s="133" t="str">
        <f t="shared" ca="1" si="73"/>
        <v/>
      </c>
      <c r="K614" s="135" t="str">
        <f t="shared" ca="1" si="75"/>
        <v/>
      </c>
      <c r="L614" s="10"/>
      <c r="M614" s="9"/>
      <c r="N614" s="9"/>
      <c r="O614" s="9"/>
    </row>
    <row r="615" spans="2:15" x14ac:dyDescent="0.3">
      <c r="B615" s="9"/>
      <c r="C615" s="10"/>
      <c r="D615" s="130" t="str">
        <f t="shared" ca="1" si="69"/>
        <v/>
      </c>
      <c r="E615" s="13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132" t="str">
        <f t="shared" ca="1" si="74"/>
        <v/>
      </c>
      <c r="G615" s="132" t="str">
        <f t="shared" ca="1" si="70"/>
        <v/>
      </c>
      <c r="H615" s="133" t="str">
        <f t="shared" ca="1" si="71"/>
        <v/>
      </c>
      <c r="I615" s="134" t="str">
        <f t="shared" ca="1" si="72"/>
        <v/>
      </c>
      <c r="J615" s="133" t="str">
        <f t="shared" ca="1" si="73"/>
        <v/>
      </c>
      <c r="K615" s="135" t="str">
        <f t="shared" ca="1" si="75"/>
        <v/>
      </c>
      <c r="L615" s="10"/>
      <c r="M615" s="9"/>
      <c r="N615" s="9"/>
      <c r="O615" s="9"/>
    </row>
    <row r="616" spans="2:15" x14ac:dyDescent="0.3">
      <c r="B616" s="9"/>
      <c r="C616" s="10"/>
      <c r="D616" s="130" t="str">
        <f t="shared" ca="1" si="69"/>
        <v/>
      </c>
      <c r="E616" s="13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132" t="str">
        <f t="shared" ca="1" si="74"/>
        <v/>
      </c>
      <c r="G616" s="132" t="str">
        <f t="shared" ca="1" si="70"/>
        <v/>
      </c>
      <c r="H616" s="133" t="str">
        <f t="shared" ca="1" si="71"/>
        <v/>
      </c>
      <c r="I616" s="134" t="str">
        <f t="shared" ca="1" si="72"/>
        <v/>
      </c>
      <c r="J616" s="133" t="str">
        <f t="shared" ca="1" si="73"/>
        <v/>
      </c>
      <c r="K616" s="135" t="str">
        <f t="shared" ca="1" si="75"/>
        <v/>
      </c>
      <c r="L616" s="10"/>
      <c r="M616" s="9"/>
      <c r="N616" s="9"/>
      <c r="O616" s="9"/>
    </row>
    <row r="617" spans="2:15" x14ac:dyDescent="0.3">
      <c r="B617" s="9"/>
      <c r="C617" s="10"/>
      <c r="D617" s="130" t="str">
        <f t="shared" ca="1" si="69"/>
        <v/>
      </c>
      <c r="E617" s="13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132" t="str">
        <f t="shared" ca="1" si="74"/>
        <v/>
      </c>
      <c r="G617" s="132" t="str">
        <f t="shared" ca="1" si="70"/>
        <v/>
      </c>
      <c r="H617" s="133" t="str">
        <f t="shared" ca="1" si="71"/>
        <v/>
      </c>
      <c r="I617" s="134" t="str">
        <f t="shared" ca="1" si="72"/>
        <v/>
      </c>
      <c r="J617" s="133" t="str">
        <f t="shared" ca="1" si="73"/>
        <v/>
      </c>
      <c r="K617" s="135" t="str">
        <f t="shared" ca="1" si="75"/>
        <v/>
      </c>
      <c r="L617" s="10"/>
      <c r="M617" s="9"/>
      <c r="N617" s="9"/>
      <c r="O617" s="9"/>
    </row>
    <row r="618" spans="2:15" x14ac:dyDescent="0.3">
      <c r="B618" s="9"/>
      <c r="C618" s="10"/>
      <c r="D618" s="130" t="str">
        <f t="shared" ca="1" si="69"/>
        <v/>
      </c>
      <c r="E618" s="13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132" t="str">
        <f t="shared" ca="1" si="74"/>
        <v/>
      </c>
      <c r="G618" s="132" t="str">
        <f t="shared" ca="1" si="70"/>
        <v/>
      </c>
      <c r="H618" s="133" t="str">
        <f t="shared" ca="1" si="71"/>
        <v/>
      </c>
      <c r="I618" s="134" t="str">
        <f t="shared" ca="1" si="72"/>
        <v/>
      </c>
      <c r="J618" s="133" t="str">
        <f t="shared" ca="1" si="73"/>
        <v/>
      </c>
      <c r="K618" s="135" t="str">
        <f t="shared" ca="1" si="75"/>
        <v/>
      </c>
      <c r="L618" s="10"/>
      <c r="M618" s="9"/>
      <c r="N618" s="9"/>
      <c r="O618" s="9"/>
    </row>
    <row r="619" spans="2:15" x14ac:dyDescent="0.3">
      <c r="B619" s="9"/>
      <c r="C619" s="10"/>
      <c r="D619" s="130" t="str">
        <f t="shared" ca="1" si="69"/>
        <v/>
      </c>
      <c r="E619" s="13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132" t="str">
        <f t="shared" ca="1" si="74"/>
        <v/>
      </c>
      <c r="G619" s="132" t="str">
        <f t="shared" ca="1" si="70"/>
        <v/>
      </c>
      <c r="H619" s="133" t="str">
        <f t="shared" ca="1" si="71"/>
        <v/>
      </c>
      <c r="I619" s="134" t="str">
        <f t="shared" ca="1" si="72"/>
        <v/>
      </c>
      <c r="J619" s="133" t="str">
        <f t="shared" ca="1" si="73"/>
        <v/>
      </c>
      <c r="K619" s="135" t="str">
        <f t="shared" ca="1" si="75"/>
        <v/>
      </c>
      <c r="L619" s="10"/>
      <c r="M619" s="9"/>
      <c r="N619" s="9"/>
      <c r="O619" s="9"/>
    </row>
    <row r="620" spans="2:15" x14ac:dyDescent="0.3">
      <c r="B620" s="9"/>
      <c r="C620" s="10"/>
      <c r="D620" s="130" t="str">
        <f t="shared" ca="1" si="69"/>
        <v/>
      </c>
      <c r="E620" s="13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132" t="str">
        <f t="shared" ca="1" si="74"/>
        <v/>
      </c>
      <c r="G620" s="132" t="str">
        <f t="shared" ca="1" si="70"/>
        <v/>
      </c>
      <c r="H620" s="133" t="str">
        <f t="shared" ca="1" si="71"/>
        <v/>
      </c>
      <c r="I620" s="134" t="str">
        <f t="shared" ca="1" si="72"/>
        <v/>
      </c>
      <c r="J620" s="133" t="str">
        <f t="shared" ca="1" si="73"/>
        <v/>
      </c>
      <c r="K620" s="135" t="str">
        <f t="shared" ca="1" si="75"/>
        <v/>
      </c>
      <c r="L620" s="10"/>
      <c r="M620" s="9"/>
      <c r="N620" s="9"/>
      <c r="O620" s="9"/>
    </row>
    <row r="621" spans="2:15" x14ac:dyDescent="0.3">
      <c r="B621" s="9"/>
      <c r="C621" s="10"/>
      <c r="D621" s="130" t="str">
        <f t="shared" ca="1" si="69"/>
        <v/>
      </c>
      <c r="E621" s="13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132" t="str">
        <f t="shared" ca="1" si="74"/>
        <v/>
      </c>
      <c r="G621" s="132" t="str">
        <f t="shared" ca="1" si="70"/>
        <v/>
      </c>
      <c r="H621" s="133" t="str">
        <f t="shared" ca="1" si="71"/>
        <v/>
      </c>
      <c r="I621" s="134" t="str">
        <f t="shared" ca="1" si="72"/>
        <v/>
      </c>
      <c r="J621" s="133" t="str">
        <f t="shared" ca="1" si="73"/>
        <v/>
      </c>
      <c r="K621" s="135" t="str">
        <f t="shared" ca="1" si="75"/>
        <v/>
      </c>
      <c r="L621" s="10"/>
      <c r="M621" s="9"/>
      <c r="N621" s="9"/>
      <c r="O621" s="9"/>
    </row>
    <row r="622" spans="2:15" x14ac:dyDescent="0.3">
      <c r="B622" s="9"/>
      <c r="C622" s="10"/>
      <c r="D622" s="130" t="str">
        <f t="shared" ca="1" si="69"/>
        <v/>
      </c>
      <c r="E622" s="13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132" t="str">
        <f t="shared" ca="1" si="74"/>
        <v/>
      </c>
      <c r="G622" s="132" t="str">
        <f t="shared" ca="1" si="70"/>
        <v/>
      </c>
      <c r="H622" s="133" t="str">
        <f t="shared" ca="1" si="71"/>
        <v/>
      </c>
      <c r="I622" s="134" t="str">
        <f t="shared" ca="1" si="72"/>
        <v/>
      </c>
      <c r="J622" s="133" t="str">
        <f t="shared" ca="1" si="73"/>
        <v/>
      </c>
      <c r="K622" s="135" t="str">
        <f t="shared" ca="1" si="75"/>
        <v/>
      </c>
      <c r="L622" s="10"/>
      <c r="M622" s="9"/>
      <c r="N622" s="9"/>
      <c r="O622" s="9"/>
    </row>
    <row r="623" spans="2:15" x14ac:dyDescent="0.3">
      <c r="B623" s="9"/>
      <c r="C623" s="10"/>
      <c r="D623" s="130" t="str">
        <f t="shared" ca="1" si="69"/>
        <v/>
      </c>
      <c r="E623" s="13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132" t="str">
        <f t="shared" ca="1" si="74"/>
        <v/>
      </c>
      <c r="G623" s="132" t="str">
        <f t="shared" ca="1" si="70"/>
        <v/>
      </c>
      <c r="H623" s="133" t="str">
        <f t="shared" ca="1" si="71"/>
        <v/>
      </c>
      <c r="I623" s="134" t="str">
        <f t="shared" ca="1" si="72"/>
        <v/>
      </c>
      <c r="J623" s="133" t="str">
        <f t="shared" ca="1" si="73"/>
        <v/>
      </c>
      <c r="K623" s="135" t="str">
        <f t="shared" ca="1" si="75"/>
        <v/>
      </c>
      <c r="L623" s="10"/>
      <c r="M623" s="9"/>
      <c r="N623" s="9"/>
      <c r="O623" s="9"/>
    </row>
    <row r="624" spans="2:15" x14ac:dyDescent="0.3">
      <c r="B624" s="9"/>
      <c r="C624" s="10"/>
      <c r="D624" s="130" t="str">
        <f t="shared" ca="1" si="69"/>
        <v/>
      </c>
      <c r="E624" s="13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132" t="str">
        <f t="shared" ca="1" si="74"/>
        <v/>
      </c>
      <c r="G624" s="132" t="str">
        <f t="shared" ca="1" si="70"/>
        <v/>
      </c>
      <c r="H624" s="133" t="str">
        <f t="shared" ca="1" si="71"/>
        <v/>
      </c>
      <c r="I624" s="134" t="str">
        <f t="shared" ca="1" si="72"/>
        <v/>
      </c>
      <c r="J624" s="133" t="str">
        <f t="shared" ca="1" si="73"/>
        <v/>
      </c>
      <c r="K624" s="135" t="str">
        <f t="shared" ca="1" si="75"/>
        <v/>
      </c>
      <c r="L624" s="10"/>
      <c r="M624" s="9"/>
      <c r="N624" s="9"/>
      <c r="O624" s="9"/>
    </row>
    <row r="625" spans="2:15" x14ac:dyDescent="0.3">
      <c r="B625" s="9"/>
      <c r="C625" s="10"/>
      <c r="D625" s="130" t="str">
        <f t="shared" ca="1" si="69"/>
        <v/>
      </c>
      <c r="E625" s="13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132" t="str">
        <f t="shared" ca="1" si="74"/>
        <v/>
      </c>
      <c r="G625" s="132" t="str">
        <f t="shared" ca="1" si="70"/>
        <v/>
      </c>
      <c r="H625" s="133" t="str">
        <f t="shared" ca="1" si="71"/>
        <v/>
      </c>
      <c r="I625" s="134" t="str">
        <f t="shared" ca="1" si="72"/>
        <v/>
      </c>
      <c r="J625" s="133" t="str">
        <f t="shared" ca="1" si="73"/>
        <v/>
      </c>
      <c r="K625" s="135" t="str">
        <f t="shared" ca="1" si="75"/>
        <v/>
      </c>
      <c r="L625" s="10"/>
      <c r="M625" s="9"/>
      <c r="N625" s="9"/>
      <c r="O625" s="9"/>
    </row>
    <row r="626" spans="2:15" x14ac:dyDescent="0.3">
      <c r="B626" s="9"/>
      <c r="C626" s="10"/>
      <c r="D626" s="130" t="str">
        <f t="shared" ca="1" si="69"/>
        <v/>
      </c>
      <c r="E626" s="13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132" t="str">
        <f t="shared" ca="1" si="74"/>
        <v/>
      </c>
      <c r="G626" s="132" t="str">
        <f t="shared" ca="1" si="70"/>
        <v/>
      </c>
      <c r="H626" s="133" t="str">
        <f t="shared" ca="1" si="71"/>
        <v/>
      </c>
      <c r="I626" s="134" t="str">
        <f t="shared" ca="1" si="72"/>
        <v/>
      </c>
      <c r="J626" s="133" t="str">
        <f t="shared" ca="1" si="73"/>
        <v/>
      </c>
      <c r="K626" s="135" t="str">
        <f t="shared" ca="1" si="75"/>
        <v/>
      </c>
      <c r="L626" s="10"/>
      <c r="M626" s="9"/>
      <c r="N626" s="9"/>
      <c r="O626" s="9"/>
    </row>
    <row r="627" spans="2:15" x14ac:dyDescent="0.3">
      <c r="B627" s="9"/>
      <c r="C627" s="10"/>
      <c r="D627" s="130" t="str">
        <f t="shared" ca="1" si="69"/>
        <v/>
      </c>
      <c r="E627" s="13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132" t="str">
        <f t="shared" ca="1" si="74"/>
        <v/>
      </c>
      <c r="G627" s="132" t="str">
        <f t="shared" ca="1" si="70"/>
        <v/>
      </c>
      <c r="H627" s="133" t="str">
        <f t="shared" ca="1" si="71"/>
        <v/>
      </c>
      <c r="I627" s="134" t="str">
        <f t="shared" ca="1" si="72"/>
        <v/>
      </c>
      <c r="J627" s="133" t="str">
        <f t="shared" ca="1" si="73"/>
        <v/>
      </c>
      <c r="K627" s="135" t="str">
        <f t="shared" ca="1" si="75"/>
        <v/>
      </c>
      <c r="L627" s="10"/>
      <c r="M627" s="9"/>
      <c r="N627" s="9"/>
      <c r="O627" s="9"/>
    </row>
    <row r="628" spans="2:15" x14ac:dyDescent="0.3">
      <c r="B628" s="9"/>
      <c r="C628" s="10"/>
      <c r="D628" s="130" t="str">
        <f t="shared" ca="1" si="69"/>
        <v/>
      </c>
      <c r="E628" s="13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132" t="str">
        <f t="shared" ca="1" si="74"/>
        <v/>
      </c>
      <c r="G628" s="132" t="str">
        <f t="shared" ca="1" si="70"/>
        <v/>
      </c>
      <c r="H628" s="133" t="str">
        <f t="shared" ca="1" si="71"/>
        <v/>
      </c>
      <c r="I628" s="134" t="str">
        <f t="shared" ca="1" si="72"/>
        <v/>
      </c>
      <c r="J628" s="133" t="str">
        <f t="shared" ca="1" si="73"/>
        <v/>
      </c>
      <c r="K628" s="135" t="str">
        <f t="shared" ca="1" si="75"/>
        <v/>
      </c>
      <c r="L628" s="10"/>
      <c r="M628" s="9"/>
      <c r="N628" s="9"/>
      <c r="O628" s="9"/>
    </row>
    <row r="629" spans="2:15" x14ac:dyDescent="0.3">
      <c r="B629" s="9"/>
      <c r="C629" s="10"/>
      <c r="D629" s="130" t="str">
        <f t="shared" ca="1" si="69"/>
        <v/>
      </c>
      <c r="E629" s="13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132" t="str">
        <f t="shared" ca="1" si="74"/>
        <v/>
      </c>
      <c r="G629" s="132" t="str">
        <f t="shared" ca="1" si="70"/>
        <v/>
      </c>
      <c r="H629" s="133" t="str">
        <f t="shared" ca="1" si="71"/>
        <v/>
      </c>
      <c r="I629" s="134" t="str">
        <f t="shared" ca="1" si="72"/>
        <v/>
      </c>
      <c r="J629" s="133" t="str">
        <f t="shared" ca="1" si="73"/>
        <v/>
      </c>
      <c r="K629" s="135" t="str">
        <f t="shared" ca="1" si="75"/>
        <v/>
      </c>
      <c r="L629" s="10"/>
      <c r="M629" s="9"/>
      <c r="N629" s="9"/>
      <c r="O629" s="9"/>
    </row>
    <row r="630" spans="2:15" x14ac:dyDescent="0.3">
      <c r="B630" s="9"/>
      <c r="C630" s="10"/>
      <c r="D630" s="130" t="str">
        <f t="shared" ca="1" si="69"/>
        <v/>
      </c>
      <c r="E630" s="13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132" t="str">
        <f t="shared" ca="1" si="74"/>
        <v/>
      </c>
      <c r="G630" s="132" t="str">
        <f t="shared" ca="1" si="70"/>
        <v/>
      </c>
      <c r="H630" s="133" t="str">
        <f t="shared" ca="1" si="71"/>
        <v/>
      </c>
      <c r="I630" s="134" t="str">
        <f t="shared" ca="1" si="72"/>
        <v/>
      </c>
      <c r="J630" s="133" t="str">
        <f t="shared" ca="1" si="73"/>
        <v/>
      </c>
      <c r="K630" s="135" t="str">
        <f t="shared" ca="1" si="75"/>
        <v/>
      </c>
      <c r="L630" s="10"/>
      <c r="M630" s="9"/>
      <c r="N630" s="9"/>
      <c r="O630" s="9"/>
    </row>
    <row r="631" spans="2:15" x14ac:dyDescent="0.3">
      <c r="B631" s="9"/>
      <c r="C631" s="10"/>
      <c r="D631" s="130" t="str">
        <f t="shared" ca="1" si="69"/>
        <v/>
      </c>
      <c r="E631" s="13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132" t="str">
        <f t="shared" ca="1" si="74"/>
        <v/>
      </c>
      <c r="G631" s="132" t="str">
        <f t="shared" ca="1" si="70"/>
        <v/>
      </c>
      <c r="H631" s="133" t="str">
        <f t="shared" ca="1" si="71"/>
        <v/>
      </c>
      <c r="I631" s="134" t="str">
        <f t="shared" ca="1" si="72"/>
        <v/>
      </c>
      <c r="J631" s="133" t="str">
        <f t="shared" ca="1" si="73"/>
        <v/>
      </c>
      <c r="K631" s="135" t="str">
        <f t="shared" ca="1" si="75"/>
        <v/>
      </c>
      <c r="L631" s="10"/>
      <c r="M631" s="9"/>
      <c r="N631" s="9"/>
      <c r="O631" s="9"/>
    </row>
    <row r="632" spans="2:15" x14ac:dyDescent="0.3">
      <c r="B632" s="9"/>
      <c r="C632" s="10"/>
      <c r="D632" s="130" t="str">
        <f t="shared" ca="1" si="69"/>
        <v/>
      </c>
      <c r="E632" s="13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132" t="str">
        <f t="shared" ca="1" si="74"/>
        <v/>
      </c>
      <c r="G632" s="132" t="str">
        <f t="shared" ca="1" si="70"/>
        <v/>
      </c>
      <c r="H632" s="133" t="str">
        <f t="shared" ca="1" si="71"/>
        <v/>
      </c>
      <c r="I632" s="134" t="str">
        <f t="shared" ca="1" si="72"/>
        <v/>
      </c>
      <c r="J632" s="133" t="str">
        <f t="shared" ca="1" si="73"/>
        <v/>
      </c>
      <c r="K632" s="135" t="str">
        <f t="shared" ca="1" si="75"/>
        <v/>
      </c>
      <c r="L632" s="10"/>
      <c r="M632" s="9"/>
      <c r="N632" s="9"/>
      <c r="O632" s="9"/>
    </row>
    <row r="633" spans="2:15" x14ac:dyDescent="0.3">
      <c r="B633" s="9"/>
      <c r="C633" s="10"/>
      <c r="D633" s="130" t="str">
        <f t="shared" ca="1" si="69"/>
        <v/>
      </c>
      <c r="E633" s="13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132" t="str">
        <f t="shared" ca="1" si="74"/>
        <v/>
      </c>
      <c r="G633" s="132" t="str">
        <f t="shared" ca="1" si="70"/>
        <v/>
      </c>
      <c r="H633" s="133" t="str">
        <f t="shared" ca="1" si="71"/>
        <v/>
      </c>
      <c r="I633" s="134" t="str">
        <f t="shared" ca="1" si="72"/>
        <v/>
      </c>
      <c r="J633" s="133" t="str">
        <f t="shared" ca="1" si="73"/>
        <v/>
      </c>
      <c r="K633" s="135" t="str">
        <f t="shared" ca="1" si="75"/>
        <v/>
      </c>
      <c r="L633" s="10"/>
      <c r="M633" s="9"/>
      <c r="N633" s="9"/>
      <c r="O633" s="9"/>
    </row>
    <row r="634" spans="2:15" x14ac:dyDescent="0.3">
      <c r="B634" s="9"/>
      <c r="C634" s="10"/>
      <c r="D634" s="130" t="str">
        <f t="shared" ca="1" si="69"/>
        <v/>
      </c>
      <c r="E634" s="13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132" t="str">
        <f t="shared" ca="1" si="74"/>
        <v/>
      </c>
      <c r="G634" s="132" t="str">
        <f t="shared" ca="1" si="70"/>
        <v/>
      </c>
      <c r="H634" s="133" t="str">
        <f t="shared" ca="1" si="71"/>
        <v/>
      </c>
      <c r="I634" s="134" t="str">
        <f t="shared" ca="1" si="72"/>
        <v/>
      </c>
      <c r="J634" s="133" t="str">
        <f t="shared" ca="1" si="73"/>
        <v/>
      </c>
      <c r="K634" s="135" t="str">
        <f t="shared" ca="1" si="75"/>
        <v/>
      </c>
      <c r="L634" s="10"/>
      <c r="M634" s="9"/>
      <c r="N634" s="9"/>
      <c r="O634" s="9"/>
    </row>
    <row r="635" spans="2:15" x14ac:dyDescent="0.3">
      <c r="B635" s="9"/>
      <c r="C635" s="10"/>
      <c r="D635" s="130" t="str">
        <f t="shared" ca="1" si="69"/>
        <v/>
      </c>
      <c r="E635" s="13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132" t="str">
        <f t="shared" ca="1" si="74"/>
        <v/>
      </c>
      <c r="G635" s="132" t="str">
        <f t="shared" ca="1" si="70"/>
        <v/>
      </c>
      <c r="H635" s="133" t="str">
        <f t="shared" ca="1" si="71"/>
        <v/>
      </c>
      <c r="I635" s="134" t="str">
        <f t="shared" ca="1" si="72"/>
        <v/>
      </c>
      <c r="J635" s="133" t="str">
        <f t="shared" ca="1" si="73"/>
        <v/>
      </c>
      <c r="K635" s="135" t="str">
        <f t="shared" ca="1" si="75"/>
        <v/>
      </c>
      <c r="L635" s="10"/>
      <c r="M635" s="9"/>
      <c r="N635" s="9"/>
      <c r="O635" s="9"/>
    </row>
    <row r="636" spans="2:15" x14ac:dyDescent="0.3">
      <c r="B636" s="9"/>
      <c r="C636" s="10"/>
      <c r="D636" s="130" t="str">
        <f t="shared" ca="1" si="69"/>
        <v/>
      </c>
      <c r="E636" s="13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132" t="str">
        <f t="shared" ca="1" si="74"/>
        <v/>
      </c>
      <c r="G636" s="132" t="str">
        <f t="shared" ca="1" si="70"/>
        <v/>
      </c>
      <c r="H636" s="133" t="str">
        <f t="shared" ca="1" si="71"/>
        <v/>
      </c>
      <c r="I636" s="134" t="str">
        <f t="shared" ca="1" si="72"/>
        <v/>
      </c>
      <c r="J636" s="133" t="str">
        <f t="shared" ca="1" si="73"/>
        <v/>
      </c>
      <c r="K636" s="135" t="str">
        <f t="shared" ca="1" si="75"/>
        <v/>
      </c>
      <c r="L636" s="10"/>
      <c r="M636" s="9"/>
      <c r="N636" s="9"/>
      <c r="O636" s="9"/>
    </row>
    <row r="637" spans="2:15" x14ac:dyDescent="0.3">
      <c r="B637" s="9"/>
      <c r="C637" s="10"/>
      <c r="D637" s="130" t="str">
        <f t="shared" ca="1" si="69"/>
        <v/>
      </c>
      <c r="E637" s="13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132" t="str">
        <f t="shared" ca="1" si="74"/>
        <v/>
      </c>
      <c r="G637" s="132" t="str">
        <f t="shared" ca="1" si="70"/>
        <v/>
      </c>
      <c r="H637" s="133" t="str">
        <f t="shared" ca="1" si="71"/>
        <v/>
      </c>
      <c r="I637" s="134" t="str">
        <f t="shared" ca="1" si="72"/>
        <v/>
      </c>
      <c r="J637" s="133" t="str">
        <f t="shared" ca="1" si="73"/>
        <v/>
      </c>
      <c r="K637" s="135" t="str">
        <f t="shared" ca="1" si="75"/>
        <v/>
      </c>
      <c r="L637" s="10"/>
      <c r="M637" s="9"/>
      <c r="N637" s="9"/>
      <c r="O637" s="9"/>
    </row>
    <row r="638" spans="2:15" x14ac:dyDescent="0.3">
      <c r="B638" s="9"/>
      <c r="C638" s="10"/>
      <c r="D638" s="130" t="str">
        <f t="shared" ca="1" si="69"/>
        <v/>
      </c>
      <c r="E638" s="13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132" t="str">
        <f t="shared" ca="1" si="74"/>
        <v/>
      </c>
      <c r="G638" s="132" t="str">
        <f t="shared" ca="1" si="70"/>
        <v/>
      </c>
      <c r="H638" s="133" t="str">
        <f t="shared" ca="1" si="71"/>
        <v/>
      </c>
      <c r="I638" s="134" t="str">
        <f t="shared" ca="1" si="72"/>
        <v/>
      </c>
      <c r="J638" s="133" t="str">
        <f t="shared" ca="1" si="73"/>
        <v/>
      </c>
      <c r="K638" s="135" t="str">
        <f t="shared" ca="1" si="75"/>
        <v/>
      </c>
      <c r="L638" s="10"/>
      <c r="M638" s="9"/>
      <c r="N638" s="9"/>
      <c r="O638" s="9"/>
    </row>
    <row r="639" spans="2:15" x14ac:dyDescent="0.3">
      <c r="B639" s="9"/>
      <c r="C639" s="10"/>
      <c r="D639" s="130" t="str">
        <f t="shared" ca="1" si="69"/>
        <v/>
      </c>
      <c r="E639" s="13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132" t="str">
        <f t="shared" ca="1" si="74"/>
        <v/>
      </c>
      <c r="G639" s="132" t="str">
        <f t="shared" ca="1" si="70"/>
        <v/>
      </c>
      <c r="H639" s="133" t="str">
        <f t="shared" ca="1" si="71"/>
        <v/>
      </c>
      <c r="I639" s="134" t="str">
        <f t="shared" ca="1" si="72"/>
        <v/>
      </c>
      <c r="J639" s="133" t="str">
        <f t="shared" ca="1" si="73"/>
        <v/>
      </c>
      <c r="K639" s="135" t="str">
        <f t="shared" ca="1" si="75"/>
        <v/>
      </c>
      <c r="L639" s="10"/>
      <c r="M639" s="9"/>
      <c r="N639" s="9"/>
      <c r="O639" s="9"/>
    </row>
    <row r="640" spans="2:15" x14ac:dyDescent="0.3">
      <c r="B640" s="9"/>
      <c r="C640" s="10"/>
      <c r="D640" s="130" t="str">
        <f t="shared" ca="1" si="69"/>
        <v/>
      </c>
      <c r="E640" s="13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132" t="str">
        <f t="shared" ca="1" si="74"/>
        <v/>
      </c>
      <c r="G640" s="132" t="str">
        <f t="shared" ca="1" si="70"/>
        <v/>
      </c>
      <c r="H640" s="133" t="str">
        <f t="shared" ca="1" si="71"/>
        <v/>
      </c>
      <c r="I640" s="134" t="str">
        <f t="shared" ca="1" si="72"/>
        <v/>
      </c>
      <c r="J640" s="133" t="str">
        <f t="shared" ca="1" si="73"/>
        <v/>
      </c>
      <c r="K640" s="135" t="str">
        <f t="shared" ca="1" si="75"/>
        <v/>
      </c>
      <c r="L640" s="10"/>
      <c r="M640" s="9"/>
      <c r="N640" s="9"/>
      <c r="O640" s="9"/>
    </row>
    <row r="641" spans="2:15" x14ac:dyDescent="0.3">
      <c r="B641" s="9"/>
      <c r="C641" s="10"/>
      <c r="D641" s="130" t="str">
        <f t="shared" ca="1" si="69"/>
        <v/>
      </c>
      <c r="E641" s="13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132" t="str">
        <f t="shared" ca="1" si="74"/>
        <v/>
      </c>
      <c r="G641" s="132" t="str">
        <f t="shared" ca="1" si="70"/>
        <v/>
      </c>
      <c r="H641" s="133" t="str">
        <f t="shared" ca="1" si="71"/>
        <v/>
      </c>
      <c r="I641" s="134" t="str">
        <f t="shared" ca="1" si="72"/>
        <v/>
      </c>
      <c r="J641" s="133" t="str">
        <f t="shared" ca="1" si="73"/>
        <v/>
      </c>
      <c r="K641" s="135" t="str">
        <f t="shared" ca="1" si="75"/>
        <v/>
      </c>
      <c r="L641" s="10"/>
      <c r="M641" s="9"/>
      <c r="N641" s="9"/>
      <c r="O641" s="9"/>
    </row>
    <row r="642" spans="2:15" x14ac:dyDescent="0.3">
      <c r="B642" s="9"/>
      <c r="C642" s="10"/>
      <c r="D642" s="130" t="str">
        <f t="shared" ca="1" si="69"/>
        <v/>
      </c>
      <c r="E642" s="13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132" t="str">
        <f t="shared" ca="1" si="74"/>
        <v/>
      </c>
      <c r="G642" s="132" t="str">
        <f t="shared" ca="1" si="70"/>
        <v/>
      </c>
      <c r="H642" s="133" t="str">
        <f t="shared" ca="1" si="71"/>
        <v/>
      </c>
      <c r="I642" s="134" t="str">
        <f t="shared" ca="1" si="72"/>
        <v/>
      </c>
      <c r="J642" s="133" t="str">
        <f t="shared" ca="1" si="73"/>
        <v/>
      </c>
      <c r="K642" s="135" t="str">
        <f t="shared" ca="1" si="75"/>
        <v/>
      </c>
      <c r="L642" s="10"/>
      <c r="M642" s="9"/>
      <c r="N642" s="9"/>
      <c r="O642" s="9"/>
    </row>
    <row r="643" spans="2:15" x14ac:dyDescent="0.3">
      <c r="B643" s="9"/>
      <c r="C643" s="10"/>
      <c r="D643" s="130" t="str">
        <f t="shared" ca="1" si="69"/>
        <v/>
      </c>
      <c r="E643" s="13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132" t="str">
        <f t="shared" ca="1" si="74"/>
        <v/>
      </c>
      <c r="G643" s="132" t="str">
        <f t="shared" ca="1" si="70"/>
        <v/>
      </c>
      <c r="H643" s="133" t="str">
        <f t="shared" ca="1" si="71"/>
        <v/>
      </c>
      <c r="I643" s="134" t="str">
        <f t="shared" ca="1" si="72"/>
        <v/>
      </c>
      <c r="J643" s="133" t="str">
        <f t="shared" ca="1" si="73"/>
        <v/>
      </c>
      <c r="K643" s="135" t="str">
        <f t="shared" ca="1" si="75"/>
        <v/>
      </c>
      <c r="L643" s="10"/>
      <c r="M643" s="9"/>
      <c r="N643" s="9"/>
      <c r="O643" s="9"/>
    </row>
    <row r="644" spans="2:15" x14ac:dyDescent="0.3">
      <c r="B644" s="9"/>
      <c r="C644" s="10"/>
      <c r="D644" s="130" t="str">
        <f t="shared" ca="1" si="69"/>
        <v/>
      </c>
      <c r="E644" s="13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132" t="str">
        <f t="shared" ca="1" si="74"/>
        <v/>
      </c>
      <c r="G644" s="132" t="str">
        <f t="shared" ca="1" si="70"/>
        <v/>
      </c>
      <c r="H644" s="133" t="str">
        <f t="shared" ca="1" si="71"/>
        <v/>
      </c>
      <c r="I644" s="134" t="str">
        <f t="shared" ca="1" si="72"/>
        <v/>
      </c>
      <c r="J644" s="133" t="str">
        <f t="shared" ca="1" si="73"/>
        <v/>
      </c>
      <c r="K644" s="135" t="str">
        <f t="shared" ca="1" si="75"/>
        <v/>
      </c>
      <c r="L644" s="10"/>
      <c r="M644" s="9"/>
      <c r="N644" s="9"/>
      <c r="O644" s="9"/>
    </row>
    <row r="645" spans="2:15" x14ac:dyDescent="0.3">
      <c r="B645" s="9"/>
      <c r="C645" s="10"/>
      <c r="D645" s="130" t="str">
        <f t="shared" ca="1" si="69"/>
        <v/>
      </c>
      <c r="E645" s="13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132" t="str">
        <f t="shared" ca="1" si="74"/>
        <v/>
      </c>
      <c r="G645" s="132" t="str">
        <f t="shared" ca="1" si="70"/>
        <v/>
      </c>
      <c r="H645" s="133" t="str">
        <f t="shared" ca="1" si="71"/>
        <v/>
      </c>
      <c r="I645" s="134" t="str">
        <f t="shared" ca="1" si="72"/>
        <v/>
      </c>
      <c r="J645" s="133" t="str">
        <f t="shared" ca="1" si="73"/>
        <v/>
      </c>
      <c r="K645" s="135" t="str">
        <f t="shared" ca="1" si="75"/>
        <v/>
      </c>
      <c r="L645" s="10"/>
      <c r="M645" s="9"/>
      <c r="N645" s="9"/>
      <c r="O645" s="9"/>
    </row>
    <row r="646" spans="2:15" x14ac:dyDescent="0.3">
      <c r="B646" s="9"/>
      <c r="C646" s="10"/>
      <c r="D646" s="130" t="str">
        <f t="shared" ca="1" si="69"/>
        <v/>
      </c>
      <c r="E646" s="13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132" t="str">
        <f t="shared" ca="1" si="74"/>
        <v/>
      </c>
      <c r="G646" s="132" t="str">
        <f t="shared" ca="1" si="70"/>
        <v/>
      </c>
      <c r="H646" s="133" t="str">
        <f t="shared" ca="1" si="71"/>
        <v/>
      </c>
      <c r="I646" s="134" t="str">
        <f t="shared" ca="1" si="72"/>
        <v/>
      </c>
      <c r="J646" s="133" t="str">
        <f t="shared" ca="1" si="73"/>
        <v/>
      </c>
      <c r="K646" s="135" t="str">
        <f t="shared" ca="1" si="75"/>
        <v/>
      </c>
      <c r="L646" s="10"/>
      <c r="M646" s="9"/>
      <c r="N646" s="9"/>
      <c r="O646" s="9"/>
    </row>
    <row r="647" spans="2:15" x14ac:dyDescent="0.3">
      <c r="B647" s="9"/>
      <c r="C647" s="10"/>
      <c r="D647" s="130" t="str">
        <f t="shared" ca="1" si="69"/>
        <v/>
      </c>
      <c r="E647" s="13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132" t="str">
        <f t="shared" ca="1" si="74"/>
        <v/>
      </c>
      <c r="G647" s="132" t="str">
        <f t="shared" ca="1" si="70"/>
        <v/>
      </c>
      <c r="H647" s="133" t="str">
        <f t="shared" ca="1" si="71"/>
        <v/>
      </c>
      <c r="I647" s="134" t="str">
        <f t="shared" ca="1" si="72"/>
        <v/>
      </c>
      <c r="J647" s="133" t="str">
        <f t="shared" ca="1" si="73"/>
        <v/>
      </c>
      <c r="K647" s="135" t="str">
        <f t="shared" ca="1" si="75"/>
        <v/>
      </c>
      <c r="L647" s="10"/>
      <c r="M647" s="9"/>
      <c r="N647" s="9"/>
      <c r="O647" s="9"/>
    </row>
    <row r="648" spans="2:15" x14ac:dyDescent="0.3">
      <c r="B648" s="9"/>
      <c r="C648" s="10"/>
      <c r="D648" s="130" t="str">
        <f t="shared" ca="1" si="69"/>
        <v/>
      </c>
      <c r="E648" s="13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132" t="str">
        <f t="shared" ca="1" si="74"/>
        <v/>
      </c>
      <c r="G648" s="132" t="str">
        <f t="shared" ca="1" si="70"/>
        <v/>
      </c>
      <c r="H648" s="133" t="str">
        <f t="shared" ca="1" si="71"/>
        <v/>
      </c>
      <c r="I648" s="134" t="str">
        <f t="shared" ca="1" si="72"/>
        <v/>
      </c>
      <c r="J648" s="133" t="str">
        <f t="shared" ca="1" si="73"/>
        <v/>
      </c>
      <c r="K648" s="135" t="str">
        <f t="shared" ca="1" si="75"/>
        <v/>
      </c>
      <c r="L648" s="10"/>
      <c r="M648" s="9"/>
      <c r="N648" s="9"/>
      <c r="O648" s="9"/>
    </row>
    <row r="649" spans="2:15" x14ac:dyDescent="0.3">
      <c r="B649" s="9"/>
      <c r="C649" s="10"/>
      <c r="D649" s="130" t="str">
        <f t="shared" ca="1" si="69"/>
        <v/>
      </c>
      <c r="E649" s="13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132" t="str">
        <f t="shared" ca="1" si="74"/>
        <v/>
      </c>
      <c r="G649" s="132" t="str">
        <f t="shared" ca="1" si="70"/>
        <v/>
      </c>
      <c r="H649" s="133" t="str">
        <f t="shared" ca="1" si="71"/>
        <v/>
      </c>
      <c r="I649" s="134" t="str">
        <f t="shared" ca="1" si="72"/>
        <v/>
      </c>
      <c r="J649" s="133" t="str">
        <f t="shared" ca="1" si="73"/>
        <v/>
      </c>
      <c r="K649" s="135" t="str">
        <f t="shared" ca="1" si="75"/>
        <v/>
      </c>
      <c r="L649" s="10"/>
      <c r="M649" s="9"/>
      <c r="N649" s="9"/>
      <c r="O649" s="9"/>
    </row>
    <row r="650" spans="2:15" x14ac:dyDescent="0.3">
      <c r="B650" s="9"/>
      <c r="C650" s="10"/>
      <c r="D650" s="130" t="str">
        <f t="shared" ca="1" si="69"/>
        <v/>
      </c>
      <c r="E650" s="13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132" t="str">
        <f t="shared" ca="1" si="74"/>
        <v/>
      </c>
      <c r="G650" s="132" t="str">
        <f t="shared" ca="1" si="70"/>
        <v/>
      </c>
      <c r="H650" s="133" t="str">
        <f t="shared" ca="1" si="71"/>
        <v/>
      </c>
      <c r="I650" s="134" t="str">
        <f t="shared" ca="1" si="72"/>
        <v/>
      </c>
      <c r="J650" s="133" t="str">
        <f t="shared" ca="1" si="73"/>
        <v/>
      </c>
      <c r="K650" s="135" t="str">
        <f t="shared" ca="1" si="75"/>
        <v/>
      </c>
      <c r="L650" s="10"/>
      <c r="M650" s="9"/>
      <c r="N650" s="9"/>
      <c r="O650" s="9"/>
    </row>
    <row r="651" spans="2:15" x14ac:dyDescent="0.3">
      <c r="B651" s="9"/>
      <c r="C651" s="10"/>
      <c r="D651" s="130" t="str">
        <f t="shared" ca="1" si="69"/>
        <v/>
      </c>
      <c r="E651" s="13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132" t="str">
        <f t="shared" ca="1" si="74"/>
        <v/>
      </c>
      <c r="G651" s="132" t="str">
        <f t="shared" ca="1" si="70"/>
        <v/>
      </c>
      <c r="H651" s="133" t="str">
        <f t="shared" ca="1" si="71"/>
        <v/>
      </c>
      <c r="I651" s="134" t="str">
        <f t="shared" ca="1" si="72"/>
        <v/>
      </c>
      <c r="J651" s="133" t="str">
        <f t="shared" ca="1" si="73"/>
        <v/>
      </c>
      <c r="K651" s="135" t="str">
        <f t="shared" ca="1" si="75"/>
        <v/>
      </c>
      <c r="L651" s="10"/>
      <c r="M651" s="9"/>
      <c r="N651" s="9"/>
      <c r="O651" s="9"/>
    </row>
    <row r="652" spans="2:15" x14ac:dyDescent="0.3">
      <c r="B652" s="9"/>
      <c r="C652" s="10"/>
      <c r="D652" s="130" t="str">
        <f t="shared" ca="1" si="69"/>
        <v/>
      </c>
      <c r="E652" s="13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132" t="str">
        <f t="shared" ca="1" si="74"/>
        <v/>
      </c>
      <c r="G652" s="132" t="str">
        <f t="shared" ca="1" si="70"/>
        <v/>
      </c>
      <c r="H652" s="133" t="str">
        <f t="shared" ca="1" si="71"/>
        <v/>
      </c>
      <c r="I652" s="134" t="str">
        <f t="shared" ca="1" si="72"/>
        <v/>
      </c>
      <c r="J652" s="133" t="str">
        <f t="shared" ca="1" si="73"/>
        <v/>
      </c>
      <c r="K652" s="135" t="str">
        <f t="shared" ca="1" si="75"/>
        <v/>
      </c>
      <c r="L652" s="10"/>
      <c r="M652" s="9"/>
      <c r="N652" s="9"/>
      <c r="O652" s="9"/>
    </row>
    <row r="653" spans="2:15" x14ac:dyDescent="0.3">
      <c r="B653" s="9"/>
      <c r="C653" s="10"/>
      <c r="D653" s="130" t="str">
        <f t="shared" ca="1" si="69"/>
        <v/>
      </c>
      <c r="E653" s="13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132" t="str">
        <f t="shared" ca="1" si="74"/>
        <v/>
      </c>
      <c r="G653" s="132" t="str">
        <f t="shared" ca="1" si="70"/>
        <v/>
      </c>
      <c r="H653" s="133" t="str">
        <f t="shared" ca="1" si="71"/>
        <v/>
      </c>
      <c r="I653" s="134" t="str">
        <f t="shared" ca="1" si="72"/>
        <v/>
      </c>
      <c r="J653" s="133" t="str">
        <f t="shared" ca="1" si="73"/>
        <v/>
      </c>
      <c r="K653" s="135" t="str">
        <f t="shared" ca="1" si="75"/>
        <v/>
      </c>
      <c r="L653" s="10"/>
      <c r="M653" s="9"/>
      <c r="N653" s="9"/>
      <c r="O653" s="9"/>
    </row>
    <row r="654" spans="2:15" x14ac:dyDescent="0.3">
      <c r="B654" s="9"/>
      <c r="C654" s="10"/>
      <c r="D654" s="130" t="str">
        <f t="shared" ca="1" si="69"/>
        <v/>
      </c>
      <c r="E654" s="13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132" t="str">
        <f t="shared" ca="1" si="74"/>
        <v/>
      </c>
      <c r="G654" s="132" t="str">
        <f t="shared" ca="1" si="70"/>
        <v/>
      </c>
      <c r="H654" s="133" t="str">
        <f t="shared" ca="1" si="71"/>
        <v/>
      </c>
      <c r="I654" s="134" t="str">
        <f t="shared" ca="1" si="72"/>
        <v/>
      </c>
      <c r="J654" s="133" t="str">
        <f t="shared" ca="1" si="73"/>
        <v/>
      </c>
      <c r="K654" s="135" t="str">
        <f t="shared" ca="1" si="75"/>
        <v/>
      </c>
      <c r="L654" s="10"/>
      <c r="M654" s="9"/>
      <c r="N654" s="9"/>
      <c r="O654" s="9"/>
    </row>
    <row r="655" spans="2:15" x14ac:dyDescent="0.3">
      <c r="B655" s="9"/>
      <c r="C655" s="10"/>
      <c r="D655" s="130" t="str">
        <f t="shared" ca="1" si="69"/>
        <v/>
      </c>
      <c r="E655" s="13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132" t="str">
        <f t="shared" ca="1" si="74"/>
        <v/>
      </c>
      <c r="G655" s="132" t="str">
        <f t="shared" ca="1" si="70"/>
        <v/>
      </c>
      <c r="H655" s="133" t="str">
        <f t="shared" ca="1" si="71"/>
        <v/>
      </c>
      <c r="I655" s="134" t="str">
        <f t="shared" ca="1" si="72"/>
        <v/>
      </c>
      <c r="J655" s="133" t="str">
        <f t="shared" ca="1" si="73"/>
        <v/>
      </c>
      <c r="K655" s="135" t="str">
        <f t="shared" ca="1" si="75"/>
        <v/>
      </c>
      <c r="L655" s="10"/>
      <c r="M655" s="9"/>
      <c r="N655" s="9"/>
      <c r="O655" s="9"/>
    </row>
    <row r="656" spans="2:15" x14ac:dyDescent="0.3">
      <c r="B656" s="9"/>
      <c r="C656" s="10"/>
      <c r="D656" s="130" t="str">
        <f t="shared" ca="1" si="69"/>
        <v/>
      </c>
      <c r="E656" s="13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132" t="str">
        <f t="shared" ca="1" si="74"/>
        <v/>
      </c>
      <c r="G656" s="132" t="str">
        <f t="shared" ca="1" si="70"/>
        <v/>
      </c>
      <c r="H656" s="133" t="str">
        <f t="shared" ca="1" si="71"/>
        <v/>
      </c>
      <c r="I656" s="134" t="str">
        <f t="shared" ca="1" si="72"/>
        <v/>
      </c>
      <c r="J656" s="133" t="str">
        <f t="shared" ca="1" si="73"/>
        <v/>
      </c>
      <c r="K656" s="135" t="str">
        <f t="shared" ca="1" si="75"/>
        <v/>
      </c>
      <c r="L656" s="10"/>
      <c r="M656" s="9"/>
      <c r="N656" s="9"/>
      <c r="O656" s="9"/>
    </row>
    <row r="657" spans="2:15" x14ac:dyDescent="0.3">
      <c r="B657" s="9"/>
      <c r="C657" s="10"/>
      <c r="D657" s="130" t="str">
        <f t="shared" ca="1" si="69"/>
        <v/>
      </c>
      <c r="E657" s="13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132" t="str">
        <f t="shared" ca="1" si="74"/>
        <v/>
      </c>
      <c r="G657" s="132" t="str">
        <f t="shared" ca="1" si="70"/>
        <v/>
      </c>
      <c r="H657" s="133" t="str">
        <f t="shared" ca="1" si="71"/>
        <v/>
      </c>
      <c r="I657" s="134" t="str">
        <f t="shared" ca="1" si="72"/>
        <v/>
      </c>
      <c r="J657" s="133" t="str">
        <f t="shared" ca="1" si="73"/>
        <v/>
      </c>
      <c r="K657" s="135" t="str">
        <f t="shared" ca="1" si="75"/>
        <v/>
      </c>
      <c r="L657" s="10"/>
      <c r="M657" s="9"/>
      <c r="N657" s="9"/>
      <c r="O657" s="9"/>
    </row>
    <row r="658" spans="2:15" x14ac:dyDescent="0.3">
      <c r="B658" s="9"/>
      <c r="C658" s="10"/>
      <c r="D658" s="130" t="str">
        <f t="shared" ca="1" si="69"/>
        <v/>
      </c>
      <c r="E658" s="13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132" t="str">
        <f t="shared" ca="1" si="74"/>
        <v/>
      </c>
      <c r="G658" s="132" t="str">
        <f t="shared" ca="1" si="70"/>
        <v/>
      </c>
      <c r="H658" s="133" t="str">
        <f t="shared" ca="1" si="71"/>
        <v/>
      </c>
      <c r="I658" s="134" t="str">
        <f t="shared" ca="1" si="72"/>
        <v/>
      </c>
      <c r="J658" s="133" t="str">
        <f t="shared" ca="1" si="73"/>
        <v/>
      </c>
      <c r="K658" s="135" t="str">
        <f t="shared" ca="1" si="75"/>
        <v/>
      </c>
      <c r="L658" s="10"/>
      <c r="M658" s="9"/>
      <c r="N658" s="9"/>
      <c r="O658" s="9"/>
    </row>
    <row r="659" spans="2:15" x14ac:dyDescent="0.3">
      <c r="B659" s="9"/>
      <c r="C659" s="10"/>
      <c r="D659" s="130" t="str">
        <f t="shared" ca="1" si="69"/>
        <v/>
      </c>
      <c r="E659" s="13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132" t="str">
        <f t="shared" ca="1" si="74"/>
        <v/>
      </c>
      <c r="G659" s="132" t="str">
        <f t="shared" ca="1" si="70"/>
        <v/>
      </c>
      <c r="H659" s="133" t="str">
        <f t="shared" ca="1" si="71"/>
        <v/>
      </c>
      <c r="I659" s="134" t="str">
        <f t="shared" ca="1" si="72"/>
        <v/>
      </c>
      <c r="J659" s="133" t="str">
        <f t="shared" ca="1" si="73"/>
        <v/>
      </c>
      <c r="K659" s="135" t="str">
        <f t="shared" ca="1" si="75"/>
        <v/>
      </c>
      <c r="L659" s="10"/>
      <c r="M659" s="9"/>
      <c r="N659" s="9"/>
      <c r="O659" s="9"/>
    </row>
    <row r="660" spans="2:15" x14ac:dyDescent="0.3">
      <c r="B660" s="9"/>
      <c r="C660" s="10"/>
      <c r="D660" s="130" t="str">
        <f t="shared" ref="D660:D723" ca="1" si="76">IF(K659="","",IF($H$5,IF(OR(D659&gt;=$H$8,ROUND(K659,2)&lt;=0),"",D659+1),IF(OR(D659&gt;=$H$8,K659&lt;=0),"",D659+1)))</f>
        <v/>
      </c>
      <c r="E660" s="13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132" t="str">
        <f t="shared" ca="1" si="74"/>
        <v/>
      </c>
      <c r="G660" s="132" t="str">
        <f t="shared" ref="G660:G723" ca="1" si="77">IF($P$17=0,"",IF(D660&lt;&gt;"",IF(AND(D660=1,$H$4=1),0,IF($H$5,ROUND($K$5*K659,0),$K$5*K659)),""))</f>
        <v/>
      </c>
      <c r="H660" s="133" t="str">
        <f t="shared" ref="H660:H723" ca="1" si="78">IF($P$17=1,IF(D660="","",IF(I660&lt;&gt;"",F660-G660+I660,F660-G660)),"")</f>
        <v/>
      </c>
      <c r="I660" s="134" t="str">
        <f t="shared" ref="I660:I723" ca="1" si="79">IF($P$17=1,IF(J660&gt;=F660,IF(D660&lt;$K$12,IF(AND(D660&lt;&gt;"",F660+($J$19-F660)&lt;K659),(J660-F660),IF(AND(D660&lt;&gt;"",J660=F660),0,IF(D660&lt;&gt;"",0,""))),""),0),"")</f>
        <v/>
      </c>
      <c r="J660" s="133" t="str">
        <f t="shared" ref="J660:J723" ca="1" si="80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135" t="str">
        <f t="shared" ca="1" si="75"/>
        <v/>
      </c>
      <c r="L660" s="10"/>
      <c r="M660" s="9"/>
      <c r="N660" s="9"/>
      <c r="O660" s="9"/>
    </row>
    <row r="661" spans="2:15" x14ac:dyDescent="0.3">
      <c r="B661" s="9"/>
      <c r="C661" s="10"/>
      <c r="D661" s="130" t="str">
        <f t="shared" ca="1" si="76"/>
        <v/>
      </c>
      <c r="E661" s="13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132" t="str">
        <f t="shared" ref="F661:F724" ca="1" si="81">IF($P$17=1,IF(D661="","",IF($H$5,IF(OR(D661=$H$8,$K$12&gt;ROUND((1+$K$5)*K660,0),ROUND((1+$K$5)*K660,0),$K$12),IF(OR(D661=$H$8,$K$12&gt;(1+$K$5)*K660),ROUND((1+$K$5)*K660,0),$K$12)),0)),"")</f>
        <v/>
      </c>
      <c r="G661" s="132" t="str">
        <f t="shared" ca="1" si="77"/>
        <v/>
      </c>
      <c r="H661" s="133" t="str">
        <f t="shared" ca="1" si="78"/>
        <v/>
      </c>
      <c r="I661" s="134" t="str">
        <f t="shared" ca="1" si="79"/>
        <v/>
      </c>
      <c r="J661" s="133" t="str">
        <f t="shared" ca="1" si="80"/>
        <v/>
      </c>
      <c r="K661" s="135" t="str">
        <f t="shared" ref="K661:K724" ca="1" si="82">IF($P$17=1,IF(J661&lt;&gt;0,IF(D661&lt;&gt;"",K660-(J661-G661),""),K660),"")</f>
        <v/>
      </c>
      <c r="L661" s="10"/>
      <c r="M661" s="9"/>
      <c r="N661" s="9"/>
      <c r="O661" s="9"/>
    </row>
    <row r="662" spans="2:15" x14ac:dyDescent="0.3">
      <c r="B662" s="9"/>
      <c r="C662" s="10"/>
      <c r="D662" s="130" t="str">
        <f t="shared" ca="1" si="76"/>
        <v/>
      </c>
      <c r="E662" s="13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132" t="str">
        <f t="shared" ca="1" si="81"/>
        <v/>
      </c>
      <c r="G662" s="132" t="str">
        <f t="shared" ca="1" si="77"/>
        <v/>
      </c>
      <c r="H662" s="133" t="str">
        <f t="shared" ca="1" si="78"/>
        <v/>
      </c>
      <c r="I662" s="134" t="str">
        <f t="shared" ca="1" si="79"/>
        <v/>
      </c>
      <c r="J662" s="133" t="str">
        <f t="shared" ca="1" si="80"/>
        <v/>
      </c>
      <c r="K662" s="135" t="str">
        <f t="shared" ca="1" si="82"/>
        <v/>
      </c>
      <c r="L662" s="10"/>
      <c r="M662" s="9"/>
      <c r="N662" s="9"/>
      <c r="O662" s="9"/>
    </row>
    <row r="663" spans="2:15" x14ac:dyDescent="0.3">
      <c r="B663" s="9"/>
      <c r="C663" s="10"/>
      <c r="D663" s="130" t="str">
        <f t="shared" ca="1" si="76"/>
        <v/>
      </c>
      <c r="E663" s="13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132" t="str">
        <f t="shared" ca="1" si="81"/>
        <v/>
      </c>
      <c r="G663" s="132" t="str">
        <f t="shared" ca="1" si="77"/>
        <v/>
      </c>
      <c r="H663" s="133" t="str">
        <f t="shared" ca="1" si="78"/>
        <v/>
      </c>
      <c r="I663" s="134" t="str">
        <f t="shared" ca="1" si="79"/>
        <v/>
      </c>
      <c r="J663" s="133" t="str">
        <f t="shared" ca="1" si="80"/>
        <v/>
      </c>
      <c r="K663" s="135" t="str">
        <f t="shared" ca="1" si="82"/>
        <v/>
      </c>
      <c r="L663" s="10"/>
      <c r="M663" s="9"/>
      <c r="N663" s="9"/>
      <c r="O663" s="9"/>
    </row>
    <row r="664" spans="2:15" x14ac:dyDescent="0.3">
      <c r="B664" s="9"/>
      <c r="C664" s="10"/>
      <c r="D664" s="130" t="str">
        <f t="shared" ca="1" si="76"/>
        <v/>
      </c>
      <c r="E664" s="13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132" t="str">
        <f t="shared" ca="1" si="81"/>
        <v/>
      </c>
      <c r="G664" s="132" t="str">
        <f t="shared" ca="1" si="77"/>
        <v/>
      </c>
      <c r="H664" s="133" t="str">
        <f t="shared" ca="1" si="78"/>
        <v/>
      </c>
      <c r="I664" s="134" t="str">
        <f t="shared" ca="1" si="79"/>
        <v/>
      </c>
      <c r="J664" s="133" t="str">
        <f t="shared" ca="1" si="80"/>
        <v/>
      </c>
      <c r="K664" s="135" t="str">
        <f t="shared" ca="1" si="82"/>
        <v/>
      </c>
      <c r="L664" s="10"/>
      <c r="M664" s="9"/>
      <c r="N664" s="9"/>
      <c r="O664" s="9"/>
    </row>
    <row r="665" spans="2:15" x14ac:dyDescent="0.3">
      <c r="B665" s="9"/>
      <c r="C665" s="10"/>
      <c r="D665" s="130" t="str">
        <f t="shared" ca="1" si="76"/>
        <v/>
      </c>
      <c r="E665" s="13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132" t="str">
        <f t="shared" ca="1" si="81"/>
        <v/>
      </c>
      <c r="G665" s="132" t="str">
        <f t="shared" ca="1" si="77"/>
        <v/>
      </c>
      <c r="H665" s="133" t="str">
        <f t="shared" ca="1" si="78"/>
        <v/>
      </c>
      <c r="I665" s="134" t="str">
        <f t="shared" ca="1" si="79"/>
        <v/>
      </c>
      <c r="J665" s="133" t="str">
        <f t="shared" ca="1" si="80"/>
        <v/>
      </c>
      <c r="K665" s="135" t="str">
        <f t="shared" ca="1" si="82"/>
        <v/>
      </c>
      <c r="L665" s="10"/>
      <c r="M665" s="9"/>
      <c r="N665" s="9"/>
      <c r="O665" s="9"/>
    </row>
    <row r="666" spans="2:15" x14ac:dyDescent="0.3">
      <c r="B666" s="9"/>
      <c r="C666" s="10"/>
      <c r="D666" s="130" t="str">
        <f t="shared" ca="1" si="76"/>
        <v/>
      </c>
      <c r="E666" s="13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132" t="str">
        <f t="shared" ca="1" si="81"/>
        <v/>
      </c>
      <c r="G666" s="132" t="str">
        <f t="shared" ca="1" si="77"/>
        <v/>
      </c>
      <c r="H666" s="133" t="str">
        <f t="shared" ca="1" si="78"/>
        <v/>
      </c>
      <c r="I666" s="134" t="str">
        <f t="shared" ca="1" si="79"/>
        <v/>
      </c>
      <c r="J666" s="133" t="str">
        <f t="shared" ca="1" si="80"/>
        <v/>
      </c>
      <c r="K666" s="135" t="str">
        <f t="shared" ca="1" si="82"/>
        <v/>
      </c>
      <c r="L666" s="10"/>
      <c r="M666" s="9"/>
      <c r="N666" s="9"/>
      <c r="O666" s="9"/>
    </row>
    <row r="667" spans="2:15" x14ac:dyDescent="0.3">
      <c r="B667" s="9"/>
      <c r="C667" s="10"/>
      <c r="D667" s="130" t="str">
        <f t="shared" ca="1" si="76"/>
        <v/>
      </c>
      <c r="E667" s="13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132" t="str">
        <f t="shared" ca="1" si="81"/>
        <v/>
      </c>
      <c r="G667" s="132" t="str">
        <f t="shared" ca="1" si="77"/>
        <v/>
      </c>
      <c r="H667" s="133" t="str">
        <f t="shared" ca="1" si="78"/>
        <v/>
      </c>
      <c r="I667" s="134" t="str">
        <f t="shared" ca="1" si="79"/>
        <v/>
      </c>
      <c r="J667" s="133" t="str">
        <f t="shared" ca="1" si="80"/>
        <v/>
      </c>
      <c r="K667" s="135" t="str">
        <f t="shared" ca="1" si="82"/>
        <v/>
      </c>
      <c r="L667" s="10"/>
      <c r="M667" s="9"/>
      <c r="N667" s="9"/>
      <c r="O667" s="9"/>
    </row>
    <row r="668" spans="2:15" x14ac:dyDescent="0.3">
      <c r="B668" s="9"/>
      <c r="C668" s="10"/>
      <c r="D668" s="130" t="str">
        <f t="shared" ca="1" si="76"/>
        <v/>
      </c>
      <c r="E668" s="13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132" t="str">
        <f t="shared" ca="1" si="81"/>
        <v/>
      </c>
      <c r="G668" s="132" t="str">
        <f t="shared" ca="1" si="77"/>
        <v/>
      </c>
      <c r="H668" s="133" t="str">
        <f t="shared" ca="1" si="78"/>
        <v/>
      </c>
      <c r="I668" s="134" t="str">
        <f t="shared" ca="1" si="79"/>
        <v/>
      </c>
      <c r="J668" s="133" t="str">
        <f t="shared" ca="1" si="80"/>
        <v/>
      </c>
      <c r="K668" s="135" t="str">
        <f t="shared" ca="1" si="82"/>
        <v/>
      </c>
      <c r="L668" s="10"/>
      <c r="M668" s="9"/>
      <c r="N668" s="9"/>
      <c r="O668" s="9"/>
    </row>
    <row r="669" spans="2:15" x14ac:dyDescent="0.3">
      <c r="B669" s="9"/>
      <c r="C669" s="10"/>
      <c r="D669" s="130" t="str">
        <f t="shared" ca="1" si="76"/>
        <v/>
      </c>
      <c r="E669" s="13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132" t="str">
        <f t="shared" ca="1" si="81"/>
        <v/>
      </c>
      <c r="G669" s="132" t="str">
        <f t="shared" ca="1" si="77"/>
        <v/>
      </c>
      <c r="H669" s="133" t="str">
        <f t="shared" ca="1" si="78"/>
        <v/>
      </c>
      <c r="I669" s="134" t="str">
        <f t="shared" ca="1" si="79"/>
        <v/>
      </c>
      <c r="J669" s="133" t="str">
        <f t="shared" ca="1" si="80"/>
        <v/>
      </c>
      <c r="K669" s="135" t="str">
        <f t="shared" ca="1" si="82"/>
        <v/>
      </c>
      <c r="L669" s="10"/>
      <c r="M669" s="9"/>
      <c r="N669" s="9"/>
      <c r="O669" s="9"/>
    </row>
    <row r="670" spans="2:15" x14ac:dyDescent="0.3">
      <c r="B670" s="9"/>
      <c r="C670" s="10"/>
      <c r="D670" s="130" t="str">
        <f t="shared" ca="1" si="76"/>
        <v/>
      </c>
      <c r="E670" s="13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132" t="str">
        <f t="shared" ca="1" si="81"/>
        <v/>
      </c>
      <c r="G670" s="132" t="str">
        <f t="shared" ca="1" si="77"/>
        <v/>
      </c>
      <c r="H670" s="133" t="str">
        <f t="shared" ca="1" si="78"/>
        <v/>
      </c>
      <c r="I670" s="134" t="str">
        <f t="shared" ca="1" si="79"/>
        <v/>
      </c>
      <c r="J670" s="133" t="str">
        <f t="shared" ca="1" si="80"/>
        <v/>
      </c>
      <c r="K670" s="135" t="str">
        <f t="shared" ca="1" si="82"/>
        <v/>
      </c>
      <c r="L670" s="10"/>
      <c r="M670" s="9"/>
      <c r="N670" s="9"/>
      <c r="O670" s="9"/>
    </row>
    <row r="671" spans="2:15" x14ac:dyDescent="0.3">
      <c r="B671" s="9"/>
      <c r="C671" s="10"/>
      <c r="D671" s="130" t="str">
        <f t="shared" ca="1" si="76"/>
        <v/>
      </c>
      <c r="E671" s="13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132" t="str">
        <f t="shared" ca="1" si="81"/>
        <v/>
      </c>
      <c r="G671" s="132" t="str">
        <f t="shared" ca="1" si="77"/>
        <v/>
      </c>
      <c r="H671" s="133" t="str">
        <f t="shared" ca="1" si="78"/>
        <v/>
      </c>
      <c r="I671" s="134" t="str">
        <f t="shared" ca="1" si="79"/>
        <v/>
      </c>
      <c r="J671" s="133" t="str">
        <f t="shared" ca="1" si="80"/>
        <v/>
      </c>
      <c r="K671" s="135" t="str">
        <f t="shared" ca="1" si="82"/>
        <v/>
      </c>
      <c r="L671" s="10"/>
      <c r="M671" s="9"/>
      <c r="N671" s="9"/>
      <c r="O671" s="9"/>
    </row>
    <row r="672" spans="2:15" x14ac:dyDescent="0.3">
      <c r="B672" s="9"/>
      <c r="C672" s="10"/>
      <c r="D672" s="130" t="str">
        <f t="shared" ca="1" si="76"/>
        <v/>
      </c>
      <c r="E672" s="13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132" t="str">
        <f t="shared" ca="1" si="81"/>
        <v/>
      </c>
      <c r="G672" s="132" t="str">
        <f t="shared" ca="1" si="77"/>
        <v/>
      </c>
      <c r="H672" s="133" t="str">
        <f t="shared" ca="1" si="78"/>
        <v/>
      </c>
      <c r="I672" s="134" t="str">
        <f t="shared" ca="1" si="79"/>
        <v/>
      </c>
      <c r="J672" s="133" t="str">
        <f t="shared" ca="1" si="80"/>
        <v/>
      </c>
      <c r="K672" s="135" t="str">
        <f t="shared" ca="1" si="82"/>
        <v/>
      </c>
      <c r="L672" s="10"/>
      <c r="M672" s="9"/>
      <c r="N672" s="9"/>
      <c r="O672" s="9"/>
    </row>
    <row r="673" spans="2:15" x14ac:dyDescent="0.3">
      <c r="B673" s="9"/>
      <c r="C673" s="10"/>
      <c r="D673" s="130" t="str">
        <f t="shared" ca="1" si="76"/>
        <v/>
      </c>
      <c r="E673" s="13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132" t="str">
        <f t="shared" ca="1" si="81"/>
        <v/>
      </c>
      <c r="G673" s="132" t="str">
        <f t="shared" ca="1" si="77"/>
        <v/>
      </c>
      <c r="H673" s="133" t="str">
        <f t="shared" ca="1" si="78"/>
        <v/>
      </c>
      <c r="I673" s="134" t="str">
        <f t="shared" ca="1" si="79"/>
        <v/>
      </c>
      <c r="J673" s="133" t="str">
        <f t="shared" ca="1" si="80"/>
        <v/>
      </c>
      <c r="K673" s="135" t="str">
        <f t="shared" ca="1" si="82"/>
        <v/>
      </c>
      <c r="L673" s="10"/>
      <c r="M673" s="9"/>
      <c r="N673" s="9"/>
      <c r="O673" s="9"/>
    </row>
    <row r="674" spans="2:15" x14ac:dyDescent="0.3">
      <c r="B674" s="9"/>
      <c r="C674" s="10"/>
      <c r="D674" s="130" t="str">
        <f t="shared" ca="1" si="76"/>
        <v/>
      </c>
      <c r="E674" s="13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132" t="str">
        <f t="shared" ca="1" si="81"/>
        <v/>
      </c>
      <c r="G674" s="132" t="str">
        <f t="shared" ca="1" si="77"/>
        <v/>
      </c>
      <c r="H674" s="133" t="str">
        <f t="shared" ca="1" si="78"/>
        <v/>
      </c>
      <c r="I674" s="134" t="str">
        <f t="shared" ca="1" si="79"/>
        <v/>
      </c>
      <c r="J674" s="133" t="str">
        <f t="shared" ca="1" si="80"/>
        <v/>
      </c>
      <c r="K674" s="135" t="str">
        <f t="shared" ca="1" si="82"/>
        <v/>
      </c>
      <c r="L674" s="10"/>
      <c r="M674" s="9"/>
      <c r="N674" s="9"/>
      <c r="O674" s="9"/>
    </row>
    <row r="675" spans="2:15" x14ac:dyDescent="0.3">
      <c r="B675" s="9"/>
      <c r="C675" s="10"/>
      <c r="D675" s="130" t="str">
        <f t="shared" ca="1" si="76"/>
        <v/>
      </c>
      <c r="E675" s="13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132" t="str">
        <f t="shared" ca="1" si="81"/>
        <v/>
      </c>
      <c r="G675" s="132" t="str">
        <f t="shared" ca="1" si="77"/>
        <v/>
      </c>
      <c r="H675" s="133" t="str">
        <f t="shared" ca="1" si="78"/>
        <v/>
      </c>
      <c r="I675" s="134" t="str">
        <f t="shared" ca="1" si="79"/>
        <v/>
      </c>
      <c r="J675" s="133" t="str">
        <f t="shared" ca="1" si="80"/>
        <v/>
      </c>
      <c r="K675" s="135" t="str">
        <f t="shared" ca="1" si="82"/>
        <v/>
      </c>
      <c r="L675" s="10"/>
      <c r="M675" s="9"/>
      <c r="N675" s="9"/>
      <c r="O675" s="9"/>
    </row>
    <row r="676" spans="2:15" x14ac:dyDescent="0.3">
      <c r="B676" s="9"/>
      <c r="C676" s="10"/>
      <c r="D676" s="130" t="str">
        <f t="shared" ca="1" si="76"/>
        <v/>
      </c>
      <c r="E676" s="13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132" t="str">
        <f t="shared" ca="1" si="81"/>
        <v/>
      </c>
      <c r="G676" s="132" t="str">
        <f t="shared" ca="1" si="77"/>
        <v/>
      </c>
      <c r="H676" s="133" t="str">
        <f t="shared" ca="1" si="78"/>
        <v/>
      </c>
      <c r="I676" s="134" t="str">
        <f t="shared" ca="1" si="79"/>
        <v/>
      </c>
      <c r="J676" s="133" t="str">
        <f t="shared" ca="1" si="80"/>
        <v/>
      </c>
      <c r="K676" s="135" t="str">
        <f t="shared" ca="1" si="82"/>
        <v/>
      </c>
      <c r="L676" s="10"/>
      <c r="M676" s="9"/>
      <c r="N676" s="9"/>
      <c r="O676" s="9"/>
    </row>
    <row r="677" spans="2:15" x14ac:dyDescent="0.3">
      <c r="B677" s="9"/>
      <c r="C677" s="10"/>
      <c r="D677" s="130" t="str">
        <f t="shared" ca="1" si="76"/>
        <v/>
      </c>
      <c r="E677" s="13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132" t="str">
        <f t="shared" ca="1" si="81"/>
        <v/>
      </c>
      <c r="G677" s="132" t="str">
        <f t="shared" ca="1" si="77"/>
        <v/>
      </c>
      <c r="H677" s="133" t="str">
        <f t="shared" ca="1" si="78"/>
        <v/>
      </c>
      <c r="I677" s="134" t="str">
        <f t="shared" ca="1" si="79"/>
        <v/>
      </c>
      <c r="J677" s="133" t="str">
        <f t="shared" ca="1" si="80"/>
        <v/>
      </c>
      <c r="K677" s="135" t="str">
        <f t="shared" ca="1" si="82"/>
        <v/>
      </c>
      <c r="L677" s="10"/>
      <c r="M677" s="9"/>
      <c r="N677" s="9"/>
      <c r="O677" s="9"/>
    </row>
    <row r="678" spans="2:15" x14ac:dyDescent="0.3">
      <c r="B678" s="9"/>
      <c r="C678" s="10"/>
      <c r="D678" s="130" t="str">
        <f t="shared" ca="1" si="76"/>
        <v/>
      </c>
      <c r="E678" s="13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132" t="str">
        <f t="shared" ca="1" si="81"/>
        <v/>
      </c>
      <c r="G678" s="132" t="str">
        <f t="shared" ca="1" si="77"/>
        <v/>
      </c>
      <c r="H678" s="133" t="str">
        <f t="shared" ca="1" si="78"/>
        <v/>
      </c>
      <c r="I678" s="134" t="str">
        <f t="shared" ca="1" si="79"/>
        <v/>
      </c>
      <c r="J678" s="133" t="str">
        <f t="shared" ca="1" si="80"/>
        <v/>
      </c>
      <c r="K678" s="135" t="str">
        <f t="shared" ca="1" si="82"/>
        <v/>
      </c>
      <c r="L678" s="10"/>
      <c r="M678" s="9"/>
      <c r="N678" s="9"/>
      <c r="O678" s="9"/>
    </row>
    <row r="679" spans="2:15" x14ac:dyDescent="0.3">
      <c r="B679" s="9"/>
      <c r="C679" s="10"/>
      <c r="D679" s="130" t="str">
        <f t="shared" ca="1" si="76"/>
        <v/>
      </c>
      <c r="E679" s="13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132" t="str">
        <f t="shared" ca="1" si="81"/>
        <v/>
      </c>
      <c r="G679" s="132" t="str">
        <f t="shared" ca="1" si="77"/>
        <v/>
      </c>
      <c r="H679" s="133" t="str">
        <f t="shared" ca="1" si="78"/>
        <v/>
      </c>
      <c r="I679" s="134" t="str">
        <f t="shared" ca="1" si="79"/>
        <v/>
      </c>
      <c r="J679" s="133" t="str">
        <f t="shared" ca="1" si="80"/>
        <v/>
      </c>
      <c r="K679" s="135" t="str">
        <f t="shared" ca="1" si="82"/>
        <v/>
      </c>
      <c r="L679" s="10"/>
      <c r="M679" s="9"/>
      <c r="N679" s="9"/>
      <c r="O679" s="9"/>
    </row>
    <row r="680" spans="2:15" x14ac:dyDescent="0.3">
      <c r="B680" s="9"/>
      <c r="C680" s="10"/>
      <c r="D680" s="130" t="str">
        <f t="shared" ca="1" si="76"/>
        <v/>
      </c>
      <c r="E680" s="13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132" t="str">
        <f t="shared" ca="1" si="81"/>
        <v/>
      </c>
      <c r="G680" s="132" t="str">
        <f t="shared" ca="1" si="77"/>
        <v/>
      </c>
      <c r="H680" s="133" t="str">
        <f t="shared" ca="1" si="78"/>
        <v/>
      </c>
      <c r="I680" s="134" t="str">
        <f t="shared" ca="1" si="79"/>
        <v/>
      </c>
      <c r="J680" s="133" t="str">
        <f t="shared" ca="1" si="80"/>
        <v/>
      </c>
      <c r="K680" s="135" t="str">
        <f t="shared" ca="1" si="82"/>
        <v/>
      </c>
      <c r="L680" s="10"/>
      <c r="M680" s="9"/>
      <c r="N680" s="9"/>
      <c r="O680" s="9"/>
    </row>
    <row r="681" spans="2:15" x14ac:dyDescent="0.3">
      <c r="B681" s="9"/>
      <c r="C681" s="10"/>
      <c r="D681" s="130" t="str">
        <f t="shared" ca="1" si="76"/>
        <v/>
      </c>
      <c r="E681" s="13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132" t="str">
        <f t="shared" ca="1" si="81"/>
        <v/>
      </c>
      <c r="G681" s="132" t="str">
        <f t="shared" ca="1" si="77"/>
        <v/>
      </c>
      <c r="H681" s="133" t="str">
        <f t="shared" ca="1" si="78"/>
        <v/>
      </c>
      <c r="I681" s="134" t="str">
        <f t="shared" ca="1" si="79"/>
        <v/>
      </c>
      <c r="J681" s="133" t="str">
        <f t="shared" ca="1" si="80"/>
        <v/>
      </c>
      <c r="K681" s="135" t="str">
        <f t="shared" ca="1" si="82"/>
        <v/>
      </c>
      <c r="L681" s="10"/>
      <c r="M681" s="9"/>
      <c r="N681" s="9"/>
      <c r="O681" s="9"/>
    </row>
    <row r="682" spans="2:15" x14ac:dyDescent="0.3">
      <c r="B682" s="9"/>
      <c r="C682" s="10"/>
      <c r="D682" s="130" t="str">
        <f t="shared" ca="1" si="76"/>
        <v/>
      </c>
      <c r="E682" s="13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132" t="str">
        <f t="shared" ca="1" si="81"/>
        <v/>
      </c>
      <c r="G682" s="132" t="str">
        <f t="shared" ca="1" si="77"/>
        <v/>
      </c>
      <c r="H682" s="133" t="str">
        <f t="shared" ca="1" si="78"/>
        <v/>
      </c>
      <c r="I682" s="134" t="str">
        <f t="shared" ca="1" si="79"/>
        <v/>
      </c>
      <c r="J682" s="133" t="str">
        <f t="shared" ca="1" si="80"/>
        <v/>
      </c>
      <c r="K682" s="135" t="str">
        <f t="shared" ca="1" si="82"/>
        <v/>
      </c>
      <c r="L682" s="10"/>
      <c r="M682" s="9"/>
      <c r="N682" s="9"/>
      <c r="O682" s="9"/>
    </row>
    <row r="683" spans="2:15" x14ac:dyDescent="0.3">
      <c r="B683" s="9"/>
      <c r="C683" s="10"/>
      <c r="D683" s="130" t="str">
        <f t="shared" ca="1" si="76"/>
        <v/>
      </c>
      <c r="E683" s="13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132" t="str">
        <f t="shared" ca="1" si="81"/>
        <v/>
      </c>
      <c r="G683" s="132" t="str">
        <f t="shared" ca="1" si="77"/>
        <v/>
      </c>
      <c r="H683" s="133" t="str">
        <f t="shared" ca="1" si="78"/>
        <v/>
      </c>
      <c r="I683" s="134" t="str">
        <f t="shared" ca="1" si="79"/>
        <v/>
      </c>
      <c r="J683" s="133" t="str">
        <f t="shared" ca="1" si="80"/>
        <v/>
      </c>
      <c r="K683" s="135" t="str">
        <f t="shared" ca="1" si="82"/>
        <v/>
      </c>
      <c r="L683" s="10"/>
      <c r="M683" s="9"/>
      <c r="N683" s="9"/>
      <c r="O683" s="9"/>
    </row>
    <row r="684" spans="2:15" x14ac:dyDescent="0.3">
      <c r="B684" s="9"/>
      <c r="C684" s="10"/>
      <c r="D684" s="130" t="str">
        <f t="shared" ca="1" si="76"/>
        <v/>
      </c>
      <c r="E684" s="13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132" t="str">
        <f t="shared" ca="1" si="81"/>
        <v/>
      </c>
      <c r="G684" s="132" t="str">
        <f t="shared" ca="1" si="77"/>
        <v/>
      </c>
      <c r="H684" s="133" t="str">
        <f t="shared" ca="1" si="78"/>
        <v/>
      </c>
      <c r="I684" s="134" t="str">
        <f t="shared" ca="1" si="79"/>
        <v/>
      </c>
      <c r="J684" s="133" t="str">
        <f t="shared" ca="1" si="80"/>
        <v/>
      </c>
      <c r="K684" s="135" t="str">
        <f t="shared" ca="1" si="82"/>
        <v/>
      </c>
      <c r="L684" s="10"/>
      <c r="M684" s="9"/>
      <c r="N684" s="9"/>
      <c r="O684" s="9"/>
    </row>
    <row r="685" spans="2:15" x14ac:dyDescent="0.3">
      <c r="B685" s="9"/>
      <c r="C685" s="10"/>
      <c r="D685" s="130" t="str">
        <f t="shared" ca="1" si="76"/>
        <v/>
      </c>
      <c r="E685" s="13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132" t="str">
        <f t="shared" ca="1" si="81"/>
        <v/>
      </c>
      <c r="G685" s="132" t="str">
        <f t="shared" ca="1" si="77"/>
        <v/>
      </c>
      <c r="H685" s="133" t="str">
        <f t="shared" ca="1" si="78"/>
        <v/>
      </c>
      <c r="I685" s="134" t="str">
        <f t="shared" ca="1" si="79"/>
        <v/>
      </c>
      <c r="J685" s="133" t="str">
        <f t="shared" ca="1" si="80"/>
        <v/>
      </c>
      <c r="K685" s="135" t="str">
        <f t="shared" ca="1" si="82"/>
        <v/>
      </c>
      <c r="L685" s="10"/>
      <c r="M685" s="9"/>
      <c r="N685" s="9"/>
      <c r="O685" s="9"/>
    </row>
    <row r="686" spans="2:15" x14ac:dyDescent="0.3">
      <c r="B686" s="9"/>
      <c r="C686" s="10"/>
      <c r="D686" s="130" t="str">
        <f t="shared" ca="1" si="76"/>
        <v/>
      </c>
      <c r="E686" s="13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132" t="str">
        <f t="shared" ca="1" si="81"/>
        <v/>
      </c>
      <c r="G686" s="132" t="str">
        <f t="shared" ca="1" si="77"/>
        <v/>
      </c>
      <c r="H686" s="133" t="str">
        <f t="shared" ca="1" si="78"/>
        <v/>
      </c>
      <c r="I686" s="134" t="str">
        <f t="shared" ca="1" si="79"/>
        <v/>
      </c>
      <c r="J686" s="133" t="str">
        <f t="shared" ca="1" si="80"/>
        <v/>
      </c>
      <c r="K686" s="135" t="str">
        <f t="shared" ca="1" si="82"/>
        <v/>
      </c>
      <c r="L686" s="10"/>
      <c r="M686" s="9"/>
      <c r="N686" s="9"/>
      <c r="O686" s="9"/>
    </row>
    <row r="687" spans="2:15" x14ac:dyDescent="0.3">
      <c r="B687" s="9"/>
      <c r="C687" s="10"/>
      <c r="D687" s="130" t="str">
        <f t="shared" ca="1" si="76"/>
        <v/>
      </c>
      <c r="E687" s="13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132" t="str">
        <f t="shared" ca="1" si="81"/>
        <v/>
      </c>
      <c r="G687" s="132" t="str">
        <f t="shared" ca="1" si="77"/>
        <v/>
      </c>
      <c r="H687" s="133" t="str">
        <f t="shared" ca="1" si="78"/>
        <v/>
      </c>
      <c r="I687" s="134" t="str">
        <f t="shared" ca="1" si="79"/>
        <v/>
      </c>
      <c r="J687" s="133" t="str">
        <f t="shared" ca="1" si="80"/>
        <v/>
      </c>
      <c r="K687" s="135" t="str">
        <f t="shared" ca="1" si="82"/>
        <v/>
      </c>
      <c r="L687" s="10"/>
      <c r="M687" s="9"/>
      <c r="N687" s="9"/>
      <c r="O687" s="9"/>
    </row>
    <row r="688" spans="2:15" x14ac:dyDescent="0.3">
      <c r="B688" s="9"/>
      <c r="C688" s="10"/>
      <c r="D688" s="130" t="str">
        <f t="shared" ca="1" si="76"/>
        <v/>
      </c>
      <c r="E688" s="13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132" t="str">
        <f t="shared" ca="1" si="81"/>
        <v/>
      </c>
      <c r="G688" s="132" t="str">
        <f t="shared" ca="1" si="77"/>
        <v/>
      </c>
      <c r="H688" s="133" t="str">
        <f t="shared" ca="1" si="78"/>
        <v/>
      </c>
      <c r="I688" s="134" t="str">
        <f t="shared" ca="1" si="79"/>
        <v/>
      </c>
      <c r="J688" s="133" t="str">
        <f t="shared" ca="1" si="80"/>
        <v/>
      </c>
      <c r="K688" s="135" t="str">
        <f t="shared" ca="1" si="82"/>
        <v/>
      </c>
      <c r="L688" s="10"/>
      <c r="M688" s="9"/>
      <c r="N688" s="9"/>
      <c r="O688" s="9"/>
    </row>
    <row r="689" spans="2:15" x14ac:dyDescent="0.3">
      <c r="B689" s="9"/>
      <c r="C689" s="10"/>
      <c r="D689" s="130" t="str">
        <f t="shared" ca="1" si="76"/>
        <v/>
      </c>
      <c r="E689" s="13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132" t="str">
        <f t="shared" ca="1" si="81"/>
        <v/>
      </c>
      <c r="G689" s="132" t="str">
        <f t="shared" ca="1" si="77"/>
        <v/>
      </c>
      <c r="H689" s="133" t="str">
        <f t="shared" ca="1" si="78"/>
        <v/>
      </c>
      <c r="I689" s="134" t="str">
        <f t="shared" ca="1" si="79"/>
        <v/>
      </c>
      <c r="J689" s="133" t="str">
        <f t="shared" ca="1" si="80"/>
        <v/>
      </c>
      <c r="K689" s="135" t="str">
        <f t="shared" ca="1" si="82"/>
        <v/>
      </c>
      <c r="L689" s="10"/>
      <c r="M689" s="9"/>
      <c r="N689" s="9"/>
      <c r="O689" s="9"/>
    </row>
    <row r="690" spans="2:15" x14ac:dyDescent="0.3">
      <c r="B690" s="9"/>
      <c r="C690" s="10"/>
      <c r="D690" s="130" t="str">
        <f t="shared" ca="1" si="76"/>
        <v/>
      </c>
      <c r="E690" s="13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132" t="str">
        <f t="shared" ca="1" si="81"/>
        <v/>
      </c>
      <c r="G690" s="132" t="str">
        <f t="shared" ca="1" si="77"/>
        <v/>
      </c>
      <c r="H690" s="133" t="str">
        <f t="shared" ca="1" si="78"/>
        <v/>
      </c>
      <c r="I690" s="134" t="str">
        <f t="shared" ca="1" si="79"/>
        <v/>
      </c>
      <c r="J690" s="133" t="str">
        <f t="shared" ca="1" si="80"/>
        <v/>
      </c>
      <c r="K690" s="135" t="str">
        <f t="shared" ca="1" si="82"/>
        <v/>
      </c>
      <c r="L690" s="10"/>
      <c r="M690" s="9"/>
      <c r="N690" s="9"/>
      <c r="O690" s="9"/>
    </row>
    <row r="691" spans="2:15" x14ac:dyDescent="0.3">
      <c r="B691" s="9"/>
      <c r="C691" s="10"/>
      <c r="D691" s="130" t="str">
        <f t="shared" ca="1" si="76"/>
        <v/>
      </c>
      <c r="E691" s="13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132" t="str">
        <f t="shared" ca="1" si="81"/>
        <v/>
      </c>
      <c r="G691" s="132" t="str">
        <f t="shared" ca="1" si="77"/>
        <v/>
      </c>
      <c r="H691" s="133" t="str">
        <f t="shared" ca="1" si="78"/>
        <v/>
      </c>
      <c r="I691" s="134" t="str">
        <f t="shared" ca="1" si="79"/>
        <v/>
      </c>
      <c r="J691" s="133" t="str">
        <f t="shared" ca="1" si="80"/>
        <v/>
      </c>
      <c r="K691" s="135" t="str">
        <f t="shared" ca="1" si="82"/>
        <v/>
      </c>
      <c r="L691" s="10"/>
      <c r="M691" s="9"/>
      <c r="N691" s="9"/>
      <c r="O691" s="9"/>
    </row>
    <row r="692" spans="2:15" x14ac:dyDescent="0.3">
      <c r="B692" s="9"/>
      <c r="C692" s="10"/>
      <c r="D692" s="130" t="str">
        <f t="shared" ca="1" si="76"/>
        <v/>
      </c>
      <c r="E692" s="13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132" t="str">
        <f t="shared" ca="1" si="81"/>
        <v/>
      </c>
      <c r="G692" s="132" t="str">
        <f t="shared" ca="1" si="77"/>
        <v/>
      </c>
      <c r="H692" s="133" t="str">
        <f t="shared" ca="1" si="78"/>
        <v/>
      </c>
      <c r="I692" s="134" t="str">
        <f t="shared" ca="1" si="79"/>
        <v/>
      </c>
      <c r="J692" s="133" t="str">
        <f t="shared" ca="1" si="80"/>
        <v/>
      </c>
      <c r="K692" s="135" t="str">
        <f t="shared" ca="1" si="82"/>
        <v/>
      </c>
      <c r="L692" s="10"/>
      <c r="M692" s="9"/>
      <c r="N692" s="9"/>
      <c r="O692" s="9"/>
    </row>
    <row r="693" spans="2:15" x14ac:dyDescent="0.3">
      <c r="B693" s="9"/>
      <c r="C693" s="10"/>
      <c r="D693" s="130" t="str">
        <f t="shared" ca="1" si="76"/>
        <v/>
      </c>
      <c r="E693" s="13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132" t="str">
        <f t="shared" ca="1" si="81"/>
        <v/>
      </c>
      <c r="G693" s="132" t="str">
        <f t="shared" ca="1" si="77"/>
        <v/>
      </c>
      <c r="H693" s="133" t="str">
        <f t="shared" ca="1" si="78"/>
        <v/>
      </c>
      <c r="I693" s="134" t="str">
        <f t="shared" ca="1" si="79"/>
        <v/>
      </c>
      <c r="J693" s="133" t="str">
        <f t="shared" ca="1" si="80"/>
        <v/>
      </c>
      <c r="K693" s="135" t="str">
        <f t="shared" ca="1" si="82"/>
        <v/>
      </c>
      <c r="L693" s="10"/>
      <c r="M693" s="9"/>
      <c r="N693" s="9"/>
      <c r="O693" s="9"/>
    </row>
    <row r="694" spans="2:15" x14ac:dyDescent="0.3">
      <c r="B694" s="9"/>
      <c r="C694" s="10"/>
      <c r="D694" s="130" t="str">
        <f t="shared" ca="1" si="76"/>
        <v/>
      </c>
      <c r="E694" s="13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132" t="str">
        <f t="shared" ca="1" si="81"/>
        <v/>
      </c>
      <c r="G694" s="132" t="str">
        <f t="shared" ca="1" si="77"/>
        <v/>
      </c>
      <c r="H694" s="133" t="str">
        <f t="shared" ca="1" si="78"/>
        <v/>
      </c>
      <c r="I694" s="134" t="str">
        <f t="shared" ca="1" si="79"/>
        <v/>
      </c>
      <c r="J694" s="133" t="str">
        <f t="shared" ca="1" si="80"/>
        <v/>
      </c>
      <c r="K694" s="135" t="str">
        <f t="shared" ca="1" si="82"/>
        <v/>
      </c>
      <c r="L694" s="10"/>
      <c r="M694" s="9"/>
      <c r="N694" s="9"/>
      <c r="O694" s="9"/>
    </row>
    <row r="695" spans="2:15" x14ac:dyDescent="0.3">
      <c r="B695" s="9"/>
      <c r="C695" s="10"/>
      <c r="D695" s="130" t="str">
        <f t="shared" ca="1" si="76"/>
        <v/>
      </c>
      <c r="E695" s="13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132" t="str">
        <f t="shared" ca="1" si="81"/>
        <v/>
      </c>
      <c r="G695" s="132" t="str">
        <f t="shared" ca="1" si="77"/>
        <v/>
      </c>
      <c r="H695" s="133" t="str">
        <f t="shared" ca="1" si="78"/>
        <v/>
      </c>
      <c r="I695" s="134" t="str">
        <f t="shared" ca="1" si="79"/>
        <v/>
      </c>
      <c r="J695" s="133" t="str">
        <f t="shared" ca="1" si="80"/>
        <v/>
      </c>
      <c r="K695" s="135" t="str">
        <f t="shared" ca="1" si="82"/>
        <v/>
      </c>
      <c r="L695" s="10"/>
      <c r="M695" s="9"/>
      <c r="N695" s="9"/>
      <c r="O695" s="9"/>
    </row>
    <row r="696" spans="2:15" x14ac:dyDescent="0.3">
      <c r="B696" s="9"/>
      <c r="C696" s="10"/>
      <c r="D696" s="130" t="str">
        <f t="shared" ca="1" si="76"/>
        <v/>
      </c>
      <c r="E696" s="13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132" t="str">
        <f t="shared" ca="1" si="81"/>
        <v/>
      </c>
      <c r="G696" s="132" t="str">
        <f t="shared" ca="1" si="77"/>
        <v/>
      </c>
      <c r="H696" s="133" t="str">
        <f t="shared" ca="1" si="78"/>
        <v/>
      </c>
      <c r="I696" s="134" t="str">
        <f t="shared" ca="1" si="79"/>
        <v/>
      </c>
      <c r="J696" s="133" t="str">
        <f t="shared" ca="1" si="80"/>
        <v/>
      </c>
      <c r="K696" s="135" t="str">
        <f t="shared" ca="1" si="82"/>
        <v/>
      </c>
      <c r="L696" s="10"/>
      <c r="M696" s="9"/>
      <c r="N696" s="9"/>
      <c r="O696" s="9"/>
    </row>
    <row r="697" spans="2:15" x14ac:dyDescent="0.3">
      <c r="B697" s="9"/>
      <c r="C697" s="10"/>
      <c r="D697" s="130" t="str">
        <f t="shared" ca="1" si="76"/>
        <v/>
      </c>
      <c r="E697" s="13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132" t="str">
        <f t="shared" ca="1" si="81"/>
        <v/>
      </c>
      <c r="G697" s="132" t="str">
        <f t="shared" ca="1" si="77"/>
        <v/>
      </c>
      <c r="H697" s="133" t="str">
        <f t="shared" ca="1" si="78"/>
        <v/>
      </c>
      <c r="I697" s="134" t="str">
        <f t="shared" ca="1" si="79"/>
        <v/>
      </c>
      <c r="J697" s="133" t="str">
        <f t="shared" ca="1" si="80"/>
        <v/>
      </c>
      <c r="K697" s="135" t="str">
        <f t="shared" ca="1" si="82"/>
        <v/>
      </c>
      <c r="L697" s="10"/>
      <c r="M697" s="9"/>
      <c r="N697" s="9"/>
      <c r="O697" s="9"/>
    </row>
    <row r="698" spans="2:15" x14ac:dyDescent="0.3">
      <c r="B698" s="9"/>
      <c r="C698" s="10"/>
      <c r="D698" s="130" t="str">
        <f t="shared" ca="1" si="76"/>
        <v/>
      </c>
      <c r="E698" s="13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132" t="str">
        <f t="shared" ca="1" si="81"/>
        <v/>
      </c>
      <c r="G698" s="132" t="str">
        <f t="shared" ca="1" si="77"/>
        <v/>
      </c>
      <c r="H698" s="133" t="str">
        <f t="shared" ca="1" si="78"/>
        <v/>
      </c>
      <c r="I698" s="134" t="str">
        <f t="shared" ca="1" si="79"/>
        <v/>
      </c>
      <c r="J698" s="133" t="str">
        <f t="shared" ca="1" si="80"/>
        <v/>
      </c>
      <c r="K698" s="135" t="str">
        <f t="shared" ca="1" si="82"/>
        <v/>
      </c>
      <c r="L698" s="10"/>
      <c r="M698" s="9"/>
      <c r="N698" s="9"/>
      <c r="O698" s="9"/>
    </row>
    <row r="699" spans="2:15" x14ac:dyDescent="0.3">
      <c r="B699" s="9"/>
      <c r="C699" s="10"/>
      <c r="D699" s="130" t="str">
        <f t="shared" ca="1" si="76"/>
        <v/>
      </c>
      <c r="E699" s="13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132" t="str">
        <f t="shared" ca="1" si="81"/>
        <v/>
      </c>
      <c r="G699" s="132" t="str">
        <f t="shared" ca="1" si="77"/>
        <v/>
      </c>
      <c r="H699" s="133" t="str">
        <f t="shared" ca="1" si="78"/>
        <v/>
      </c>
      <c r="I699" s="134" t="str">
        <f t="shared" ca="1" si="79"/>
        <v/>
      </c>
      <c r="J699" s="133" t="str">
        <f t="shared" ca="1" si="80"/>
        <v/>
      </c>
      <c r="K699" s="135" t="str">
        <f t="shared" ca="1" si="82"/>
        <v/>
      </c>
      <c r="L699" s="10"/>
      <c r="M699" s="9"/>
      <c r="N699" s="9"/>
      <c r="O699" s="9"/>
    </row>
    <row r="700" spans="2:15" x14ac:dyDescent="0.3">
      <c r="B700" s="9"/>
      <c r="C700" s="10"/>
      <c r="D700" s="130" t="str">
        <f t="shared" ca="1" si="76"/>
        <v/>
      </c>
      <c r="E700" s="13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132" t="str">
        <f t="shared" ca="1" si="81"/>
        <v/>
      </c>
      <c r="G700" s="132" t="str">
        <f t="shared" ca="1" si="77"/>
        <v/>
      </c>
      <c r="H700" s="133" t="str">
        <f t="shared" ca="1" si="78"/>
        <v/>
      </c>
      <c r="I700" s="134" t="str">
        <f t="shared" ca="1" si="79"/>
        <v/>
      </c>
      <c r="J700" s="133" t="str">
        <f t="shared" ca="1" si="80"/>
        <v/>
      </c>
      <c r="K700" s="135" t="str">
        <f t="shared" ca="1" si="82"/>
        <v/>
      </c>
      <c r="L700" s="10"/>
      <c r="M700" s="9"/>
      <c r="N700" s="9"/>
      <c r="O700" s="9"/>
    </row>
    <row r="701" spans="2:15" x14ac:dyDescent="0.3">
      <c r="B701" s="9"/>
      <c r="C701" s="10"/>
      <c r="D701" s="130" t="str">
        <f t="shared" ca="1" si="76"/>
        <v/>
      </c>
      <c r="E701" s="13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132" t="str">
        <f t="shared" ca="1" si="81"/>
        <v/>
      </c>
      <c r="G701" s="132" t="str">
        <f t="shared" ca="1" si="77"/>
        <v/>
      </c>
      <c r="H701" s="133" t="str">
        <f t="shared" ca="1" si="78"/>
        <v/>
      </c>
      <c r="I701" s="134" t="str">
        <f t="shared" ca="1" si="79"/>
        <v/>
      </c>
      <c r="J701" s="133" t="str">
        <f t="shared" ca="1" si="80"/>
        <v/>
      </c>
      <c r="K701" s="135" t="str">
        <f t="shared" ca="1" si="82"/>
        <v/>
      </c>
      <c r="L701" s="10"/>
      <c r="M701" s="9"/>
      <c r="N701" s="9"/>
      <c r="O701" s="9"/>
    </row>
    <row r="702" spans="2:15" x14ac:dyDescent="0.3">
      <c r="B702" s="9"/>
      <c r="C702" s="10"/>
      <c r="D702" s="130" t="str">
        <f t="shared" ca="1" si="76"/>
        <v/>
      </c>
      <c r="E702" s="13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132" t="str">
        <f t="shared" ca="1" si="81"/>
        <v/>
      </c>
      <c r="G702" s="132" t="str">
        <f t="shared" ca="1" si="77"/>
        <v/>
      </c>
      <c r="H702" s="133" t="str">
        <f t="shared" ca="1" si="78"/>
        <v/>
      </c>
      <c r="I702" s="134" t="str">
        <f t="shared" ca="1" si="79"/>
        <v/>
      </c>
      <c r="J702" s="133" t="str">
        <f t="shared" ca="1" si="80"/>
        <v/>
      </c>
      <c r="K702" s="135" t="str">
        <f t="shared" ca="1" si="82"/>
        <v/>
      </c>
      <c r="L702" s="10"/>
      <c r="M702" s="9"/>
      <c r="N702" s="9"/>
      <c r="O702" s="9"/>
    </row>
    <row r="703" spans="2:15" x14ac:dyDescent="0.3">
      <c r="B703" s="9"/>
      <c r="C703" s="10"/>
      <c r="D703" s="130" t="str">
        <f t="shared" ca="1" si="76"/>
        <v/>
      </c>
      <c r="E703" s="13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132" t="str">
        <f t="shared" ca="1" si="81"/>
        <v/>
      </c>
      <c r="G703" s="132" t="str">
        <f t="shared" ca="1" si="77"/>
        <v/>
      </c>
      <c r="H703" s="133" t="str">
        <f t="shared" ca="1" si="78"/>
        <v/>
      </c>
      <c r="I703" s="134" t="str">
        <f t="shared" ca="1" si="79"/>
        <v/>
      </c>
      <c r="J703" s="133" t="str">
        <f t="shared" ca="1" si="80"/>
        <v/>
      </c>
      <c r="K703" s="135" t="str">
        <f t="shared" ca="1" si="82"/>
        <v/>
      </c>
      <c r="L703" s="10"/>
      <c r="M703" s="9"/>
      <c r="N703" s="9"/>
      <c r="O703" s="9"/>
    </row>
    <row r="704" spans="2:15" x14ac:dyDescent="0.3">
      <c r="B704" s="9"/>
      <c r="C704" s="10"/>
      <c r="D704" s="130" t="str">
        <f t="shared" ca="1" si="76"/>
        <v/>
      </c>
      <c r="E704" s="13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132" t="str">
        <f t="shared" ca="1" si="81"/>
        <v/>
      </c>
      <c r="G704" s="132" t="str">
        <f t="shared" ca="1" si="77"/>
        <v/>
      </c>
      <c r="H704" s="133" t="str">
        <f t="shared" ca="1" si="78"/>
        <v/>
      </c>
      <c r="I704" s="134" t="str">
        <f t="shared" ca="1" si="79"/>
        <v/>
      </c>
      <c r="J704" s="133" t="str">
        <f t="shared" ca="1" si="80"/>
        <v/>
      </c>
      <c r="K704" s="135" t="str">
        <f t="shared" ca="1" si="82"/>
        <v/>
      </c>
      <c r="L704" s="10"/>
      <c r="M704" s="9"/>
      <c r="N704" s="9"/>
      <c r="O704" s="9"/>
    </row>
    <row r="705" spans="2:15" x14ac:dyDescent="0.3">
      <c r="B705" s="9"/>
      <c r="C705" s="10"/>
      <c r="D705" s="130" t="str">
        <f t="shared" ca="1" si="76"/>
        <v/>
      </c>
      <c r="E705" s="13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132" t="str">
        <f t="shared" ca="1" si="81"/>
        <v/>
      </c>
      <c r="G705" s="132" t="str">
        <f t="shared" ca="1" si="77"/>
        <v/>
      </c>
      <c r="H705" s="133" t="str">
        <f t="shared" ca="1" si="78"/>
        <v/>
      </c>
      <c r="I705" s="134" t="str">
        <f t="shared" ca="1" si="79"/>
        <v/>
      </c>
      <c r="J705" s="133" t="str">
        <f t="shared" ca="1" si="80"/>
        <v/>
      </c>
      <c r="K705" s="135" t="str">
        <f t="shared" ca="1" si="82"/>
        <v/>
      </c>
      <c r="L705" s="10"/>
      <c r="M705" s="9"/>
      <c r="N705" s="9"/>
      <c r="O705" s="9"/>
    </row>
    <row r="706" spans="2:15" x14ac:dyDescent="0.3">
      <c r="B706" s="9"/>
      <c r="C706" s="10"/>
      <c r="D706" s="130" t="str">
        <f t="shared" ca="1" si="76"/>
        <v/>
      </c>
      <c r="E706" s="13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132" t="str">
        <f t="shared" ca="1" si="81"/>
        <v/>
      </c>
      <c r="G706" s="132" t="str">
        <f t="shared" ca="1" si="77"/>
        <v/>
      </c>
      <c r="H706" s="133" t="str">
        <f t="shared" ca="1" si="78"/>
        <v/>
      </c>
      <c r="I706" s="134" t="str">
        <f t="shared" ca="1" si="79"/>
        <v/>
      </c>
      <c r="J706" s="133" t="str">
        <f t="shared" ca="1" si="80"/>
        <v/>
      </c>
      <c r="K706" s="135" t="str">
        <f t="shared" ca="1" si="82"/>
        <v/>
      </c>
      <c r="L706" s="10"/>
      <c r="M706" s="9"/>
      <c r="N706" s="9"/>
      <c r="O706" s="9"/>
    </row>
    <row r="707" spans="2:15" x14ac:dyDescent="0.3">
      <c r="B707" s="9"/>
      <c r="C707" s="10"/>
      <c r="D707" s="130" t="str">
        <f t="shared" ca="1" si="76"/>
        <v/>
      </c>
      <c r="E707" s="13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132" t="str">
        <f t="shared" ca="1" si="81"/>
        <v/>
      </c>
      <c r="G707" s="132" t="str">
        <f t="shared" ca="1" si="77"/>
        <v/>
      </c>
      <c r="H707" s="133" t="str">
        <f t="shared" ca="1" si="78"/>
        <v/>
      </c>
      <c r="I707" s="134" t="str">
        <f t="shared" ca="1" si="79"/>
        <v/>
      </c>
      <c r="J707" s="133" t="str">
        <f t="shared" ca="1" si="80"/>
        <v/>
      </c>
      <c r="K707" s="135" t="str">
        <f t="shared" ca="1" si="82"/>
        <v/>
      </c>
      <c r="L707" s="10"/>
      <c r="M707" s="9"/>
      <c r="N707" s="9"/>
      <c r="O707" s="9"/>
    </row>
    <row r="708" spans="2:15" x14ac:dyDescent="0.3">
      <c r="B708" s="9"/>
      <c r="C708" s="10"/>
      <c r="D708" s="130" t="str">
        <f t="shared" ca="1" si="76"/>
        <v/>
      </c>
      <c r="E708" s="13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132" t="str">
        <f t="shared" ca="1" si="81"/>
        <v/>
      </c>
      <c r="G708" s="132" t="str">
        <f t="shared" ca="1" si="77"/>
        <v/>
      </c>
      <c r="H708" s="133" t="str">
        <f t="shared" ca="1" si="78"/>
        <v/>
      </c>
      <c r="I708" s="134" t="str">
        <f t="shared" ca="1" si="79"/>
        <v/>
      </c>
      <c r="J708" s="133" t="str">
        <f t="shared" ca="1" si="80"/>
        <v/>
      </c>
      <c r="K708" s="135" t="str">
        <f t="shared" ca="1" si="82"/>
        <v/>
      </c>
      <c r="L708" s="10"/>
      <c r="M708" s="9"/>
      <c r="N708" s="9"/>
      <c r="O708" s="9"/>
    </row>
    <row r="709" spans="2:15" x14ac:dyDescent="0.3">
      <c r="B709" s="9"/>
      <c r="C709" s="10"/>
      <c r="D709" s="130" t="str">
        <f t="shared" ca="1" si="76"/>
        <v/>
      </c>
      <c r="E709" s="13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132" t="str">
        <f t="shared" ca="1" si="81"/>
        <v/>
      </c>
      <c r="G709" s="132" t="str">
        <f t="shared" ca="1" si="77"/>
        <v/>
      </c>
      <c r="H709" s="133" t="str">
        <f t="shared" ca="1" si="78"/>
        <v/>
      </c>
      <c r="I709" s="134" t="str">
        <f t="shared" ca="1" si="79"/>
        <v/>
      </c>
      <c r="J709" s="133" t="str">
        <f t="shared" ca="1" si="80"/>
        <v/>
      </c>
      <c r="K709" s="135" t="str">
        <f t="shared" ca="1" si="82"/>
        <v/>
      </c>
      <c r="L709" s="10"/>
      <c r="M709" s="9"/>
      <c r="N709" s="9"/>
      <c r="O709" s="9"/>
    </row>
    <row r="710" spans="2:15" x14ac:dyDescent="0.3">
      <c r="B710" s="9"/>
      <c r="C710" s="10"/>
      <c r="D710" s="130" t="str">
        <f t="shared" ca="1" si="76"/>
        <v/>
      </c>
      <c r="E710" s="13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132" t="str">
        <f t="shared" ca="1" si="81"/>
        <v/>
      </c>
      <c r="G710" s="132" t="str">
        <f t="shared" ca="1" si="77"/>
        <v/>
      </c>
      <c r="H710" s="133" t="str">
        <f t="shared" ca="1" si="78"/>
        <v/>
      </c>
      <c r="I710" s="134" t="str">
        <f t="shared" ca="1" si="79"/>
        <v/>
      </c>
      <c r="J710" s="133" t="str">
        <f t="shared" ca="1" si="80"/>
        <v/>
      </c>
      <c r="K710" s="135" t="str">
        <f t="shared" ca="1" si="82"/>
        <v/>
      </c>
      <c r="L710" s="10"/>
      <c r="M710" s="9"/>
      <c r="N710" s="9"/>
      <c r="O710" s="9"/>
    </row>
    <row r="711" spans="2:15" x14ac:dyDescent="0.3">
      <c r="B711" s="9"/>
      <c r="C711" s="10"/>
      <c r="D711" s="130" t="str">
        <f t="shared" ca="1" si="76"/>
        <v/>
      </c>
      <c r="E711" s="13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132" t="str">
        <f t="shared" ca="1" si="81"/>
        <v/>
      </c>
      <c r="G711" s="132" t="str">
        <f t="shared" ca="1" si="77"/>
        <v/>
      </c>
      <c r="H711" s="133" t="str">
        <f t="shared" ca="1" si="78"/>
        <v/>
      </c>
      <c r="I711" s="134" t="str">
        <f t="shared" ca="1" si="79"/>
        <v/>
      </c>
      <c r="J711" s="133" t="str">
        <f t="shared" ca="1" si="80"/>
        <v/>
      </c>
      <c r="K711" s="135" t="str">
        <f t="shared" ca="1" si="82"/>
        <v/>
      </c>
      <c r="L711" s="10"/>
      <c r="M711" s="9"/>
      <c r="N711" s="9"/>
      <c r="O711" s="9"/>
    </row>
    <row r="712" spans="2:15" x14ac:dyDescent="0.3">
      <c r="B712" s="9"/>
      <c r="C712" s="10"/>
      <c r="D712" s="130" t="str">
        <f t="shared" ca="1" si="76"/>
        <v/>
      </c>
      <c r="E712" s="13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132" t="str">
        <f t="shared" ca="1" si="81"/>
        <v/>
      </c>
      <c r="G712" s="132" t="str">
        <f t="shared" ca="1" si="77"/>
        <v/>
      </c>
      <c r="H712" s="133" t="str">
        <f t="shared" ca="1" si="78"/>
        <v/>
      </c>
      <c r="I712" s="134" t="str">
        <f t="shared" ca="1" si="79"/>
        <v/>
      </c>
      <c r="J712" s="133" t="str">
        <f t="shared" ca="1" si="80"/>
        <v/>
      </c>
      <c r="K712" s="135" t="str">
        <f t="shared" ca="1" si="82"/>
        <v/>
      </c>
      <c r="L712" s="10"/>
      <c r="M712" s="9"/>
      <c r="N712" s="9"/>
      <c r="O712" s="9"/>
    </row>
    <row r="713" spans="2:15" x14ac:dyDescent="0.3">
      <c r="B713" s="9"/>
      <c r="C713" s="10"/>
      <c r="D713" s="130" t="str">
        <f t="shared" ca="1" si="76"/>
        <v/>
      </c>
      <c r="E713" s="13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132" t="str">
        <f t="shared" ca="1" si="81"/>
        <v/>
      </c>
      <c r="G713" s="132" t="str">
        <f t="shared" ca="1" si="77"/>
        <v/>
      </c>
      <c r="H713" s="133" t="str">
        <f t="shared" ca="1" si="78"/>
        <v/>
      </c>
      <c r="I713" s="134" t="str">
        <f t="shared" ca="1" si="79"/>
        <v/>
      </c>
      <c r="J713" s="133" t="str">
        <f t="shared" ca="1" si="80"/>
        <v/>
      </c>
      <c r="K713" s="135" t="str">
        <f t="shared" ca="1" si="82"/>
        <v/>
      </c>
      <c r="L713" s="10"/>
      <c r="M713" s="9"/>
      <c r="N713" s="9"/>
      <c r="O713" s="9"/>
    </row>
    <row r="714" spans="2:15" x14ac:dyDescent="0.3">
      <c r="B714" s="9"/>
      <c r="C714" s="10"/>
      <c r="D714" s="130" t="str">
        <f t="shared" ca="1" si="76"/>
        <v/>
      </c>
      <c r="E714" s="13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132" t="str">
        <f t="shared" ca="1" si="81"/>
        <v/>
      </c>
      <c r="G714" s="132" t="str">
        <f t="shared" ca="1" si="77"/>
        <v/>
      </c>
      <c r="H714" s="133" t="str">
        <f t="shared" ca="1" si="78"/>
        <v/>
      </c>
      <c r="I714" s="134" t="str">
        <f t="shared" ca="1" si="79"/>
        <v/>
      </c>
      <c r="J714" s="133" t="str">
        <f t="shared" ca="1" si="80"/>
        <v/>
      </c>
      <c r="K714" s="135" t="str">
        <f t="shared" ca="1" si="82"/>
        <v/>
      </c>
      <c r="L714" s="10"/>
      <c r="M714" s="9"/>
      <c r="N714" s="9"/>
      <c r="O714" s="9"/>
    </row>
    <row r="715" spans="2:15" x14ac:dyDescent="0.3">
      <c r="B715" s="9"/>
      <c r="C715" s="10"/>
      <c r="D715" s="130" t="str">
        <f t="shared" ca="1" si="76"/>
        <v/>
      </c>
      <c r="E715" s="13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132" t="str">
        <f t="shared" ca="1" si="81"/>
        <v/>
      </c>
      <c r="G715" s="132" t="str">
        <f t="shared" ca="1" si="77"/>
        <v/>
      </c>
      <c r="H715" s="133" t="str">
        <f t="shared" ca="1" si="78"/>
        <v/>
      </c>
      <c r="I715" s="134" t="str">
        <f t="shared" ca="1" si="79"/>
        <v/>
      </c>
      <c r="J715" s="133" t="str">
        <f t="shared" ca="1" si="80"/>
        <v/>
      </c>
      <c r="K715" s="135" t="str">
        <f t="shared" ca="1" si="82"/>
        <v/>
      </c>
      <c r="L715" s="10"/>
      <c r="M715" s="9"/>
      <c r="N715" s="9"/>
      <c r="O715" s="9"/>
    </row>
    <row r="716" spans="2:15" x14ac:dyDescent="0.3">
      <c r="B716" s="9"/>
      <c r="C716" s="10"/>
      <c r="D716" s="130" t="str">
        <f t="shared" ca="1" si="76"/>
        <v/>
      </c>
      <c r="E716" s="13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132" t="str">
        <f t="shared" ca="1" si="81"/>
        <v/>
      </c>
      <c r="G716" s="132" t="str">
        <f t="shared" ca="1" si="77"/>
        <v/>
      </c>
      <c r="H716" s="133" t="str">
        <f t="shared" ca="1" si="78"/>
        <v/>
      </c>
      <c r="I716" s="134" t="str">
        <f t="shared" ca="1" si="79"/>
        <v/>
      </c>
      <c r="J716" s="133" t="str">
        <f t="shared" ca="1" si="80"/>
        <v/>
      </c>
      <c r="K716" s="135" t="str">
        <f t="shared" ca="1" si="82"/>
        <v/>
      </c>
      <c r="L716" s="10"/>
      <c r="M716" s="9"/>
      <c r="N716" s="9"/>
      <c r="O716" s="9"/>
    </row>
    <row r="717" spans="2:15" x14ac:dyDescent="0.3">
      <c r="B717" s="9"/>
      <c r="C717" s="10"/>
      <c r="D717" s="130" t="str">
        <f t="shared" ca="1" si="76"/>
        <v/>
      </c>
      <c r="E717" s="13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132" t="str">
        <f t="shared" ca="1" si="81"/>
        <v/>
      </c>
      <c r="G717" s="132" t="str">
        <f t="shared" ca="1" si="77"/>
        <v/>
      </c>
      <c r="H717" s="133" t="str">
        <f t="shared" ca="1" si="78"/>
        <v/>
      </c>
      <c r="I717" s="134" t="str">
        <f t="shared" ca="1" si="79"/>
        <v/>
      </c>
      <c r="J717" s="133" t="str">
        <f t="shared" ca="1" si="80"/>
        <v/>
      </c>
      <c r="K717" s="135" t="str">
        <f t="shared" ca="1" si="82"/>
        <v/>
      </c>
      <c r="L717" s="10"/>
      <c r="M717" s="9"/>
      <c r="N717" s="9"/>
      <c r="O717" s="9"/>
    </row>
    <row r="718" spans="2:15" x14ac:dyDescent="0.3">
      <c r="B718" s="9"/>
      <c r="C718" s="10"/>
      <c r="D718" s="130" t="str">
        <f t="shared" ca="1" si="76"/>
        <v/>
      </c>
      <c r="E718" s="13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132" t="str">
        <f t="shared" ca="1" si="81"/>
        <v/>
      </c>
      <c r="G718" s="132" t="str">
        <f t="shared" ca="1" si="77"/>
        <v/>
      </c>
      <c r="H718" s="133" t="str">
        <f t="shared" ca="1" si="78"/>
        <v/>
      </c>
      <c r="I718" s="134" t="str">
        <f t="shared" ca="1" si="79"/>
        <v/>
      </c>
      <c r="J718" s="133" t="str">
        <f t="shared" ca="1" si="80"/>
        <v/>
      </c>
      <c r="K718" s="135" t="str">
        <f t="shared" ca="1" si="82"/>
        <v/>
      </c>
      <c r="L718" s="10"/>
      <c r="M718" s="9"/>
      <c r="N718" s="9"/>
      <c r="O718" s="9"/>
    </row>
    <row r="719" spans="2:15" x14ac:dyDescent="0.3">
      <c r="B719" s="9"/>
      <c r="C719" s="10"/>
      <c r="D719" s="130" t="str">
        <f t="shared" ca="1" si="76"/>
        <v/>
      </c>
      <c r="E719" s="13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132" t="str">
        <f t="shared" ca="1" si="81"/>
        <v/>
      </c>
      <c r="G719" s="132" t="str">
        <f t="shared" ca="1" si="77"/>
        <v/>
      </c>
      <c r="H719" s="133" t="str">
        <f t="shared" ca="1" si="78"/>
        <v/>
      </c>
      <c r="I719" s="134" t="str">
        <f t="shared" ca="1" si="79"/>
        <v/>
      </c>
      <c r="J719" s="133" t="str">
        <f t="shared" ca="1" si="80"/>
        <v/>
      </c>
      <c r="K719" s="135" t="str">
        <f t="shared" ca="1" si="82"/>
        <v/>
      </c>
      <c r="L719" s="10"/>
      <c r="M719" s="9"/>
      <c r="N719" s="9"/>
      <c r="O719" s="9"/>
    </row>
    <row r="720" spans="2:15" x14ac:dyDescent="0.3">
      <c r="B720" s="9"/>
      <c r="C720" s="10"/>
      <c r="D720" s="130" t="str">
        <f t="shared" ca="1" si="76"/>
        <v/>
      </c>
      <c r="E720" s="13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132" t="str">
        <f t="shared" ca="1" si="81"/>
        <v/>
      </c>
      <c r="G720" s="132" t="str">
        <f t="shared" ca="1" si="77"/>
        <v/>
      </c>
      <c r="H720" s="133" t="str">
        <f t="shared" ca="1" si="78"/>
        <v/>
      </c>
      <c r="I720" s="134" t="str">
        <f t="shared" ca="1" si="79"/>
        <v/>
      </c>
      <c r="J720" s="133" t="str">
        <f t="shared" ca="1" si="80"/>
        <v/>
      </c>
      <c r="K720" s="135" t="str">
        <f t="shared" ca="1" si="82"/>
        <v/>
      </c>
      <c r="L720" s="10"/>
      <c r="M720" s="9"/>
      <c r="N720" s="9"/>
      <c r="O720" s="9"/>
    </row>
    <row r="721" spans="2:15" x14ac:dyDescent="0.3">
      <c r="B721" s="9"/>
      <c r="C721" s="10"/>
      <c r="D721" s="130" t="str">
        <f t="shared" ca="1" si="76"/>
        <v/>
      </c>
      <c r="E721" s="13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132" t="str">
        <f t="shared" ca="1" si="81"/>
        <v/>
      </c>
      <c r="G721" s="132" t="str">
        <f t="shared" ca="1" si="77"/>
        <v/>
      </c>
      <c r="H721" s="133" t="str">
        <f t="shared" ca="1" si="78"/>
        <v/>
      </c>
      <c r="I721" s="134" t="str">
        <f t="shared" ca="1" si="79"/>
        <v/>
      </c>
      <c r="J721" s="133" t="str">
        <f t="shared" ca="1" si="80"/>
        <v/>
      </c>
      <c r="K721" s="135" t="str">
        <f t="shared" ca="1" si="82"/>
        <v/>
      </c>
      <c r="L721" s="10"/>
      <c r="M721" s="9"/>
      <c r="N721" s="9"/>
      <c r="O721" s="9"/>
    </row>
    <row r="722" spans="2:15" x14ac:dyDescent="0.3">
      <c r="B722" s="9"/>
      <c r="C722" s="10"/>
      <c r="D722" s="130" t="str">
        <f t="shared" ca="1" si="76"/>
        <v/>
      </c>
      <c r="E722" s="13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132" t="str">
        <f t="shared" ca="1" si="81"/>
        <v/>
      </c>
      <c r="G722" s="132" t="str">
        <f t="shared" ca="1" si="77"/>
        <v/>
      </c>
      <c r="H722" s="133" t="str">
        <f t="shared" ca="1" si="78"/>
        <v/>
      </c>
      <c r="I722" s="134" t="str">
        <f t="shared" ca="1" si="79"/>
        <v/>
      </c>
      <c r="J722" s="133" t="str">
        <f t="shared" ca="1" si="80"/>
        <v/>
      </c>
      <c r="K722" s="135" t="str">
        <f t="shared" ca="1" si="82"/>
        <v/>
      </c>
      <c r="L722" s="10"/>
      <c r="M722" s="9"/>
      <c r="N722" s="9"/>
      <c r="O722" s="9"/>
    </row>
    <row r="723" spans="2:15" x14ac:dyDescent="0.3">
      <c r="B723" s="9"/>
      <c r="C723" s="10"/>
      <c r="D723" s="130" t="str">
        <f t="shared" ca="1" si="76"/>
        <v/>
      </c>
      <c r="E723" s="13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132" t="str">
        <f t="shared" ca="1" si="81"/>
        <v/>
      </c>
      <c r="G723" s="132" t="str">
        <f t="shared" ca="1" si="77"/>
        <v/>
      </c>
      <c r="H723" s="133" t="str">
        <f t="shared" ca="1" si="78"/>
        <v/>
      </c>
      <c r="I723" s="134" t="str">
        <f t="shared" ca="1" si="79"/>
        <v/>
      </c>
      <c r="J723" s="133" t="str">
        <f t="shared" ca="1" si="80"/>
        <v/>
      </c>
      <c r="K723" s="135" t="str">
        <f t="shared" ca="1" si="82"/>
        <v/>
      </c>
      <c r="L723" s="10"/>
      <c r="M723" s="9"/>
      <c r="N723" s="9"/>
      <c r="O723" s="9"/>
    </row>
    <row r="724" spans="2:15" x14ac:dyDescent="0.3">
      <c r="B724" s="9"/>
      <c r="C724" s="10"/>
      <c r="D724" s="130" t="str">
        <f t="shared" ref="D724:D787" ca="1" si="83">IF(K723="","",IF($H$5,IF(OR(D723&gt;=$H$8,ROUND(K723,2)&lt;=0),"",D723+1),IF(OR(D723&gt;=$H$8,K723&lt;=0),"",D723+1)))</f>
        <v/>
      </c>
      <c r="E724" s="13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132" t="str">
        <f t="shared" ca="1" si="81"/>
        <v/>
      </c>
      <c r="G724" s="132" t="str">
        <f t="shared" ref="G724:G787" ca="1" si="84">IF($P$17=0,"",IF(D724&lt;&gt;"",IF(AND(D724=1,$H$4=1),0,IF($H$5,ROUND($K$5*K723,0),$K$5*K723)),""))</f>
        <v/>
      </c>
      <c r="H724" s="133" t="str">
        <f t="shared" ref="H724:H787" ca="1" si="85">IF($P$17=1,IF(D724="","",IF(I724&lt;&gt;"",F724-G724+I724,F724-G724)),"")</f>
        <v/>
      </c>
      <c r="I724" s="134" t="str">
        <f t="shared" ref="I724:I787" ca="1" si="86">IF($P$17=1,IF(J724&gt;=F724,IF(D724&lt;$K$12,IF(AND(D724&lt;&gt;"",F724+($J$19-F724)&lt;K723),(J724-F724),IF(AND(D724&lt;&gt;"",J724=F724),0,IF(D724&lt;&gt;"",0,""))),""),0),"")</f>
        <v/>
      </c>
      <c r="J724" s="133" t="str">
        <f t="shared" ref="J724:J787" ca="1" si="87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135" t="str">
        <f t="shared" ca="1" si="82"/>
        <v/>
      </c>
      <c r="L724" s="10"/>
      <c r="M724" s="9"/>
      <c r="N724" s="9"/>
      <c r="O724" s="9"/>
    </row>
    <row r="725" spans="2:15" x14ac:dyDescent="0.3">
      <c r="B725" s="9"/>
      <c r="C725" s="10"/>
      <c r="D725" s="130" t="str">
        <f t="shared" ca="1" si="83"/>
        <v/>
      </c>
      <c r="E725" s="13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132" t="str">
        <f t="shared" ref="F725:F788" ca="1" si="88">IF($P$17=1,IF(D725="","",IF($H$5,IF(OR(D725=$H$8,$K$12&gt;ROUND((1+$K$5)*K724,0),ROUND((1+$K$5)*K724,0),$K$12),IF(OR(D725=$H$8,$K$12&gt;(1+$K$5)*K724),ROUND((1+$K$5)*K724,0),$K$12)),0)),"")</f>
        <v/>
      </c>
      <c r="G725" s="132" t="str">
        <f t="shared" ca="1" si="84"/>
        <v/>
      </c>
      <c r="H725" s="133" t="str">
        <f t="shared" ca="1" si="85"/>
        <v/>
      </c>
      <c r="I725" s="134" t="str">
        <f t="shared" ca="1" si="86"/>
        <v/>
      </c>
      <c r="J725" s="133" t="str">
        <f t="shared" ca="1" si="87"/>
        <v/>
      </c>
      <c r="K725" s="135" t="str">
        <f t="shared" ref="K725:K788" ca="1" si="89">IF($P$17=1,IF(J725&lt;&gt;0,IF(D725&lt;&gt;"",K724-(J725-G725),""),K724),"")</f>
        <v/>
      </c>
      <c r="L725" s="10"/>
      <c r="M725" s="9"/>
      <c r="N725" s="9"/>
      <c r="O725" s="9"/>
    </row>
    <row r="726" spans="2:15" x14ac:dyDescent="0.3">
      <c r="B726" s="9"/>
      <c r="C726" s="10"/>
      <c r="D726" s="130" t="str">
        <f t="shared" ca="1" si="83"/>
        <v/>
      </c>
      <c r="E726" s="13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132" t="str">
        <f t="shared" ca="1" si="88"/>
        <v/>
      </c>
      <c r="G726" s="132" t="str">
        <f t="shared" ca="1" si="84"/>
        <v/>
      </c>
      <c r="H726" s="133" t="str">
        <f t="shared" ca="1" si="85"/>
        <v/>
      </c>
      <c r="I726" s="134" t="str">
        <f t="shared" ca="1" si="86"/>
        <v/>
      </c>
      <c r="J726" s="133" t="str">
        <f t="shared" ca="1" si="87"/>
        <v/>
      </c>
      <c r="K726" s="135" t="str">
        <f t="shared" ca="1" si="89"/>
        <v/>
      </c>
      <c r="L726" s="10"/>
      <c r="M726" s="9"/>
      <c r="N726" s="9"/>
      <c r="O726" s="9"/>
    </row>
    <row r="727" spans="2:15" x14ac:dyDescent="0.3">
      <c r="B727" s="9"/>
      <c r="C727" s="10"/>
      <c r="D727" s="130" t="str">
        <f t="shared" ca="1" si="83"/>
        <v/>
      </c>
      <c r="E727" s="13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132" t="str">
        <f t="shared" ca="1" si="88"/>
        <v/>
      </c>
      <c r="G727" s="132" t="str">
        <f t="shared" ca="1" si="84"/>
        <v/>
      </c>
      <c r="H727" s="133" t="str">
        <f t="shared" ca="1" si="85"/>
        <v/>
      </c>
      <c r="I727" s="134" t="str">
        <f t="shared" ca="1" si="86"/>
        <v/>
      </c>
      <c r="J727" s="133" t="str">
        <f t="shared" ca="1" si="87"/>
        <v/>
      </c>
      <c r="K727" s="135" t="str">
        <f t="shared" ca="1" si="89"/>
        <v/>
      </c>
      <c r="L727" s="10"/>
      <c r="M727" s="9"/>
      <c r="N727" s="9"/>
      <c r="O727" s="9"/>
    </row>
    <row r="728" spans="2:15" x14ac:dyDescent="0.3">
      <c r="B728" s="9"/>
      <c r="C728" s="10"/>
      <c r="D728" s="130" t="str">
        <f t="shared" ca="1" si="83"/>
        <v/>
      </c>
      <c r="E728" s="13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132" t="str">
        <f t="shared" ca="1" si="88"/>
        <v/>
      </c>
      <c r="G728" s="132" t="str">
        <f t="shared" ca="1" si="84"/>
        <v/>
      </c>
      <c r="H728" s="133" t="str">
        <f t="shared" ca="1" si="85"/>
        <v/>
      </c>
      <c r="I728" s="134" t="str">
        <f t="shared" ca="1" si="86"/>
        <v/>
      </c>
      <c r="J728" s="133" t="str">
        <f t="shared" ca="1" si="87"/>
        <v/>
      </c>
      <c r="K728" s="135" t="str">
        <f t="shared" ca="1" si="89"/>
        <v/>
      </c>
      <c r="L728" s="10"/>
      <c r="M728" s="9"/>
      <c r="N728" s="9"/>
      <c r="O728" s="9"/>
    </row>
    <row r="729" spans="2:15" x14ac:dyDescent="0.3">
      <c r="B729" s="9"/>
      <c r="C729" s="10"/>
      <c r="D729" s="130" t="str">
        <f t="shared" ca="1" si="83"/>
        <v/>
      </c>
      <c r="E729" s="13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132" t="str">
        <f t="shared" ca="1" si="88"/>
        <v/>
      </c>
      <c r="G729" s="132" t="str">
        <f t="shared" ca="1" si="84"/>
        <v/>
      </c>
      <c r="H729" s="133" t="str">
        <f t="shared" ca="1" si="85"/>
        <v/>
      </c>
      <c r="I729" s="134" t="str">
        <f t="shared" ca="1" si="86"/>
        <v/>
      </c>
      <c r="J729" s="133" t="str">
        <f t="shared" ca="1" si="87"/>
        <v/>
      </c>
      <c r="K729" s="135" t="str">
        <f t="shared" ca="1" si="89"/>
        <v/>
      </c>
      <c r="L729" s="10"/>
      <c r="M729" s="9"/>
      <c r="N729" s="9"/>
      <c r="O729" s="9"/>
    </row>
    <row r="730" spans="2:15" x14ac:dyDescent="0.3">
      <c r="B730" s="9"/>
      <c r="C730" s="10"/>
      <c r="D730" s="130" t="str">
        <f t="shared" ca="1" si="83"/>
        <v/>
      </c>
      <c r="E730" s="13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132" t="str">
        <f t="shared" ca="1" si="88"/>
        <v/>
      </c>
      <c r="G730" s="132" t="str">
        <f t="shared" ca="1" si="84"/>
        <v/>
      </c>
      <c r="H730" s="133" t="str">
        <f t="shared" ca="1" si="85"/>
        <v/>
      </c>
      <c r="I730" s="134" t="str">
        <f t="shared" ca="1" si="86"/>
        <v/>
      </c>
      <c r="J730" s="133" t="str">
        <f t="shared" ca="1" si="87"/>
        <v/>
      </c>
      <c r="K730" s="135" t="str">
        <f t="shared" ca="1" si="89"/>
        <v/>
      </c>
      <c r="L730" s="10"/>
      <c r="M730" s="9"/>
      <c r="N730" s="9"/>
      <c r="O730" s="9"/>
    </row>
    <row r="731" spans="2:15" x14ac:dyDescent="0.3">
      <c r="B731" s="9"/>
      <c r="C731" s="10"/>
      <c r="D731" s="130" t="str">
        <f t="shared" ca="1" si="83"/>
        <v/>
      </c>
      <c r="E731" s="13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132" t="str">
        <f t="shared" ca="1" si="88"/>
        <v/>
      </c>
      <c r="G731" s="132" t="str">
        <f t="shared" ca="1" si="84"/>
        <v/>
      </c>
      <c r="H731" s="133" t="str">
        <f t="shared" ca="1" si="85"/>
        <v/>
      </c>
      <c r="I731" s="134" t="str">
        <f t="shared" ca="1" si="86"/>
        <v/>
      </c>
      <c r="J731" s="133" t="str">
        <f t="shared" ca="1" si="87"/>
        <v/>
      </c>
      <c r="K731" s="135" t="str">
        <f t="shared" ca="1" si="89"/>
        <v/>
      </c>
      <c r="L731" s="10"/>
      <c r="M731" s="9"/>
      <c r="N731" s="9"/>
      <c r="O731" s="9"/>
    </row>
    <row r="732" spans="2:15" x14ac:dyDescent="0.3">
      <c r="B732" s="9"/>
      <c r="C732" s="10"/>
      <c r="D732" s="130" t="str">
        <f t="shared" ca="1" si="83"/>
        <v/>
      </c>
      <c r="E732" s="13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132" t="str">
        <f t="shared" ca="1" si="88"/>
        <v/>
      </c>
      <c r="G732" s="132" t="str">
        <f t="shared" ca="1" si="84"/>
        <v/>
      </c>
      <c r="H732" s="133" t="str">
        <f t="shared" ca="1" si="85"/>
        <v/>
      </c>
      <c r="I732" s="134" t="str">
        <f t="shared" ca="1" si="86"/>
        <v/>
      </c>
      <c r="J732" s="133" t="str">
        <f t="shared" ca="1" si="87"/>
        <v/>
      </c>
      <c r="K732" s="135" t="str">
        <f t="shared" ca="1" si="89"/>
        <v/>
      </c>
      <c r="L732" s="10"/>
      <c r="M732" s="9"/>
      <c r="N732" s="9"/>
      <c r="O732" s="9"/>
    </row>
    <row r="733" spans="2:15" x14ac:dyDescent="0.3">
      <c r="B733" s="9"/>
      <c r="C733" s="10"/>
      <c r="D733" s="130" t="str">
        <f t="shared" ca="1" si="83"/>
        <v/>
      </c>
      <c r="E733" s="13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132" t="str">
        <f t="shared" ca="1" si="88"/>
        <v/>
      </c>
      <c r="G733" s="132" t="str">
        <f t="shared" ca="1" si="84"/>
        <v/>
      </c>
      <c r="H733" s="133" t="str">
        <f t="shared" ca="1" si="85"/>
        <v/>
      </c>
      <c r="I733" s="134" t="str">
        <f t="shared" ca="1" si="86"/>
        <v/>
      </c>
      <c r="J733" s="133" t="str">
        <f t="shared" ca="1" si="87"/>
        <v/>
      </c>
      <c r="K733" s="135" t="str">
        <f t="shared" ca="1" si="89"/>
        <v/>
      </c>
      <c r="L733" s="10"/>
      <c r="M733" s="9"/>
      <c r="N733" s="9"/>
      <c r="O733" s="9"/>
    </row>
    <row r="734" spans="2:15" x14ac:dyDescent="0.3">
      <c r="B734" s="9"/>
      <c r="C734" s="10"/>
      <c r="D734" s="130" t="str">
        <f t="shared" ca="1" si="83"/>
        <v/>
      </c>
      <c r="E734" s="13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132" t="str">
        <f t="shared" ca="1" si="88"/>
        <v/>
      </c>
      <c r="G734" s="132" t="str">
        <f t="shared" ca="1" si="84"/>
        <v/>
      </c>
      <c r="H734" s="133" t="str">
        <f t="shared" ca="1" si="85"/>
        <v/>
      </c>
      <c r="I734" s="134" t="str">
        <f t="shared" ca="1" si="86"/>
        <v/>
      </c>
      <c r="J734" s="133" t="str">
        <f t="shared" ca="1" si="87"/>
        <v/>
      </c>
      <c r="K734" s="135" t="str">
        <f t="shared" ca="1" si="89"/>
        <v/>
      </c>
      <c r="L734" s="10"/>
      <c r="M734" s="9"/>
      <c r="N734" s="9"/>
      <c r="O734" s="9"/>
    </row>
    <row r="735" spans="2:15" x14ac:dyDescent="0.3">
      <c r="B735" s="9"/>
      <c r="C735" s="10"/>
      <c r="D735" s="130" t="str">
        <f t="shared" ca="1" si="83"/>
        <v/>
      </c>
      <c r="E735" s="13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132" t="str">
        <f t="shared" ca="1" si="88"/>
        <v/>
      </c>
      <c r="G735" s="132" t="str">
        <f t="shared" ca="1" si="84"/>
        <v/>
      </c>
      <c r="H735" s="133" t="str">
        <f t="shared" ca="1" si="85"/>
        <v/>
      </c>
      <c r="I735" s="134" t="str">
        <f t="shared" ca="1" si="86"/>
        <v/>
      </c>
      <c r="J735" s="133" t="str">
        <f t="shared" ca="1" si="87"/>
        <v/>
      </c>
      <c r="K735" s="135" t="str">
        <f t="shared" ca="1" si="89"/>
        <v/>
      </c>
      <c r="L735" s="10"/>
      <c r="M735" s="9"/>
      <c r="N735" s="9"/>
      <c r="O735" s="9"/>
    </row>
    <row r="736" spans="2:15" x14ac:dyDescent="0.3">
      <c r="B736" s="9"/>
      <c r="C736" s="10"/>
      <c r="D736" s="130" t="str">
        <f t="shared" ca="1" si="83"/>
        <v/>
      </c>
      <c r="E736" s="13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132" t="str">
        <f t="shared" ca="1" si="88"/>
        <v/>
      </c>
      <c r="G736" s="132" t="str">
        <f t="shared" ca="1" si="84"/>
        <v/>
      </c>
      <c r="H736" s="133" t="str">
        <f t="shared" ca="1" si="85"/>
        <v/>
      </c>
      <c r="I736" s="134" t="str">
        <f t="shared" ca="1" si="86"/>
        <v/>
      </c>
      <c r="J736" s="133" t="str">
        <f t="shared" ca="1" si="87"/>
        <v/>
      </c>
      <c r="K736" s="135" t="str">
        <f t="shared" ca="1" si="89"/>
        <v/>
      </c>
      <c r="L736" s="10"/>
      <c r="M736" s="9"/>
      <c r="N736" s="9"/>
      <c r="O736" s="9"/>
    </row>
    <row r="737" spans="2:15" x14ac:dyDescent="0.3">
      <c r="B737" s="9"/>
      <c r="C737" s="10"/>
      <c r="D737" s="130" t="str">
        <f t="shared" ca="1" si="83"/>
        <v/>
      </c>
      <c r="E737" s="13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132" t="str">
        <f t="shared" ca="1" si="88"/>
        <v/>
      </c>
      <c r="G737" s="132" t="str">
        <f t="shared" ca="1" si="84"/>
        <v/>
      </c>
      <c r="H737" s="133" t="str">
        <f t="shared" ca="1" si="85"/>
        <v/>
      </c>
      <c r="I737" s="134" t="str">
        <f t="shared" ca="1" si="86"/>
        <v/>
      </c>
      <c r="J737" s="133" t="str">
        <f t="shared" ca="1" si="87"/>
        <v/>
      </c>
      <c r="K737" s="135" t="str">
        <f t="shared" ca="1" si="89"/>
        <v/>
      </c>
      <c r="L737" s="10"/>
      <c r="M737" s="9"/>
      <c r="N737" s="9"/>
      <c r="O737" s="9"/>
    </row>
    <row r="738" spans="2:15" x14ac:dyDescent="0.3">
      <c r="B738" s="9"/>
      <c r="C738" s="10"/>
      <c r="D738" s="130" t="str">
        <f t="shared" ca="1" si="83"/>
        <v/>
      </c>
      <c r="E738" s="13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132" t="str">
        <f t="shared" ca="1" si="88"/>
        <v/>
      </c>
      <c r="G738" s="132" t="str">
        <f t="shared" ca="1" si="84"/>
        <v/>
      </c>
      <c r="H738" s="133" t="str">
        <f t="shared" ca="1" si="85"/>
        <v/>
      </c>
      <c r="I738" s="134" t="str">
        <f t="shared" ca="1" si="86"/>
        <v/>
      </c>
      <c r="J738" s="133" t="str">
        <f t="shared" ca="1" si="87"/>
        <v/>
      </c>
      <c r="K738" s="135" t="str">
        <f t="shared" ca="1" si="89"/>
        <v/>
      </c>
      <c r="L738" s="10"/>
      <c r="M738" s="9"/>
      <c r="N738" s="9"/>
      <c r="O738" s="9"/>
    </row>
    <row r="739" spans="2:15" x14ac:dyDescent="0.3">
      <c r="B739" s="9"/>
      <c r="C739" s="10"/>
      <c r="D739" s="130" t="str">
        <f t="shared" ca="1" si="83"/>
        <v/>
      </c>
      <c r="E739" s="13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132" t="str">
        <f t="shared" ca="1" si="88"/>
        <v/>
      </c>
      <c r="G739" s="132" t="str">
        <f t="shared" ca="1" si="84"/>
        <v/>
      </c>
      <c r="H739" s="133" t="str">
        <f t="shared" ca="1" si="85"/>
        <v/>
      </c>
      <c r="I739" s="134" t="str">
        <f t="shared" ca="1" si="86"/>
        <v/>
      </c>
      <c r="J739" s="133" t="str">
        <f t="shared" ca="1" si="87"/>
        <v/>
      </c>
      <c r="K739" s="135" t="str">
        <f t="shared" ca="1" si="89"/>
        <v/>
      </c>
      <c r="L739" s="10"/>
      <c r="M739" s="9"/>
      <c r="N739" s="9"/>
      <c r="O739" s="9"/>
    </row>
    <row r="740" spans="2:15" x14ac:dyDescent="0.3">
      <c r="B740" s="9"/>
      <c r="C740" s="10"/>
      <c r="D740" s="130" t="str">
        <f t="shared" ca="1" si="83"/>
        <v/>
      </c>
      <c r="E740" s="13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132" t="str">
        <f t="shared" ca="1" si="88"/>
        <v/>
      </c>
      <c r="G740" s="132" t="str">
        <f t="shared" ca="1" si="84"/>
        <v/>
      </c>
      <c r="H740" s="133" t="str">
        <f t="shared" ca="1" si="85"/>
        <v/>
      </c>
      <c r="I740" s="134" t="str">
        <f t="shared" ca="1" si="86"/>
        <v/>
      </c>
      <c r="J740" s="133" t="str">
        <f t="shared" ca="1" si="87"/>
        <v/>
      </c>
      <c r="K740" s="135" t="str">
        <f t="shared" ca="1" si="89"/>
        <v/>
      </c>
      <c r="L740" s="10"/>
      <c r="M740" s="9"/>
      <c r="N740" s="9"/>
      <c r="O740" s="9"/>
    </row>
    <row r="741" spans="2:15" x14ac:dyDescent="0.3">
      <c r="B741" s="9"/>
      <c r="C741" s="10"/>
      <c r="D741" s="130" t="str">
        <f t="shared" ca="1" si="83"/>
        <v/>
      </c>
      <c r="E741" s="13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132" t="str">
        <f t="shared" ca="1" si="88"/>
        <v/>
      </c>
      <c r="G741" s="132" t="str">
        <f t="shared" ca="1" si="84"/>
        <v/>
      </c>
      <c r="H741" s="133" t="str">
        <f t="shared" ca="1" si="85"/>
        <v/>
      </c>
      <c r="I741" s="134" t="str">
        <f t="shared" ca="1" si="86"/>
        <v/>
      </c>
      <c r="J741" s="133" t="str">
        <f t="shared" ca="1" si="87"/>
        <v/>
      </c>
      <c r="K741" s="135" t="str">
        <f t="shared" ca="1" si="89"/>
        <v/>
      </c>
      <c r="L741" s="10"/>
      <c r="M741" s="9"/>
      <c r="N741" s="9"/>
      <c r="O741" s="9"/>
    </row>
    <row r="742" spans="2:15" x14ac:dyDescent="0.3">
      <c r="B742" s="9"/>
      <c r="C742" s="10"/>
      <c r="D742" s="130" t="str">
        <f t="shared" ca="1" si="83"/>
        <v/>
      </c>
      <c r="E742" s="13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132" t="str">
        <f t="shared" ca="1" si="88"/>
        <v/>
      </c>
      <c r="G742" s="132" t="str">
        <f t="shared" ca="1" si="84"/>
        <v/>
      </c>
      <c r="H742" s="133" t="str">
        <f t="shared" ca="1" si="85"/>
        <v/>
      </c>
      <c r="I742" s="134" t="str">
        <f t="shared" ca="1" si="86"/>
        <v/>
      </c>
      <c r="J742" s="133" t="str">
        <f t="shared" ca="1" si="87"/>
        <v/>
      </c>
      <c r="K742" s="135" t="str">
        <f t="shared" ca="1" si="89"/>
        <v/>
      </c>
      <c r="L742" s="10"/>
      <c r="M742" s="9"/>
      <c r="N742" s="9"/>
      <c r="O742" s="9"/>
    </row>
    <row r="743" spans="2:15" x14ac:dyDescent="0.3">
      <c r="B743" s="9"/>
      <c r="C743" s="10"/>
      <c r="D743" s="130" t="str">
        <f t="shared" ca="1" si="83"/>
        <v/>
      </c>
      <c r="E743" s="13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132" t="str">
        <f t="shared" ca="1" si="88"/>
        <v/>
      </c>
      <c r="G743" s="132" t="str">
        <f t="shared" ca="1" si="84"/>
        <v/>
      </c>
      <c r="H743" s="133" t="str">
        <f t="shared" ca="1" si="85"/>
        <v/>
      </c>
      <c r="I743" s="134" t="str">
        <f t="shared" ca="1" si="86"/>
        <v/>
      </c>
      <c r="J743" s="133" t="str">
        <f t="shared" ca="1" si="87"/>
        <v/>
      </c>
      <c r="K743" s="135" t="str">
        <f t="shared" ca="1" si="89"/>
        <v/>
      </c>
      <c r="L743" s="10"/>
      <c r="M743" s="9"/>
      <c r="N743" s="9"/>
      <c r="O743" s="9"/>
    </row>
    <row r="744" spans="2:15" x14ac:dyDescent="0.3">
      <c r="B744" s="9"/>
      <c r="C744" s="10"/>
      <c r="D744" s="130" t="str">
        <f t="shared" ca="1" si="83"/>
        <v/>
      </c>
      <c r="E744" s="13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132" t="str">
        <f t="shared" ca="1" si="88"/>
        <v/>
      </c>
      <c r="G744" s="132" t="str">
        <f t="shared" ca="1" si="84"/>
        <v/>
      </c>
      <c r="H744" s="133" t="str">
        <f t="shared" ca="1" si="85"/>
        <v/>
      </c>
      <c r="I744" s="134" t="str">
        <f t="shared" ca="1" si="86"/>
        <v/>
      </c>
      <c r="J744" s="133" t="str">
        <f t="shared" ca="1" si="87"/>
        <v/>
      </c>
      <c r="K744" s="135" t="str">
        <f t="shared" ca="1" si="89"/>
        <v/>
      </c>
      <c r="L744" s="10"/>
      <c r="M744" s="9"/>
      <c r="N744" s="9"/>
      <c r="O744" s="9"/>
    </row>
    <row r="745" spans="2:15" x14ac:dyDescent="0.3">
      <c r="B745" s="9"/>
      <c r="C745" s="10"/>
      <c r="D745" s="130" t="str">
        <f t="shared" ca="1" si="83"/>
        <v/>
      </c>
      <c r="E745" s="13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132" t="str">
        <f t="shared" ca="1" si="88"/>
        <v/>
      </c>
      <c r="G745" s="132" t="str">
        <f t="shared" ca="1" si="84"/>
        <v/>
      </c>
      <c r="H745" s="133" t="str">
        <f t="shared" ca="1" si="85"/>
        <v/>
      </c>
      <c r="I745" s="134" t="str">
        <f t="shared" ca="1" si="86"/>
        <v/>
      </c>
      <c r="J745" s="133" t="str">
        <f t="shared" ca="1" si="87"/>
        <v/>
      </c>
      <c r="K745" s="135" t="str">
        <f t="shared" ca="1" si="89"/>
        <v/>
      </c>
      <c r="L745" s="10"/>
      <c r="M745" s="9"/>
      <c r="N745" s="9"/>
      <c r="O745" s="9"/>
    </row>
    <row r="746" spans="2:15" x14ac:dyDescent="0.3">
      <c r="B746" s="9"/>
      <c r="C746" s="10"/>
      <c r="D746" s="130" t="str">
        <f t="shared" ca="1" si="83"/>
        <v/>
      </c>
      <c r="E746" s="13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132" t="str">
        <f t="shared" ca="1" si="88"/>
        <v/>
      </c>
      <c r="G746" s="132" t="str">
        <f t="shared" ca="1" si="84"/>
        <v/>
      </c>
      <c r="H746" s="133" t="str">
        <f t="shared" ca="1" si="85"/>
        <v/>
      </c>
      <c r="I746" s="134" t="str">
        <f t="shared" ca="1" si="86"/>
        <v/>
      </c>
      <c r="J746" s="133" t="str">
        <f t="shared" ca="1" si="87"/>
        <v/>
      </c>
      <c r="K746" s="135" t="str">
        <f t="shared" ca="1" si="89"/>
        <v/>
      </c>
      <c r="L746" s="10"/>
      <c r="M746" s="9"/>
      <c r="N746" s="9"/>
      <c r="O746" s="9"/>
    </row>
    <row r="747" spans="2:15" x14ac:dyDescent="0.3">
      <c r="B747" s="9"/>
      <c r="C747" s="10"/>
      <c r="D747" s="130" t="str">
        <f t="shared" ca="1" si="83"/>
        <v/>
      </c>
      <c r="E747" s="13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132" t="str">
        <f t="shared" ca="1" si="88"/>
        <v/>
      </c>
      <c r="G747" s="132" t="str">
        <f t="shared" ca="1" si="84"/>
        <v/>
      </c>
      <c r="H747" s="133" t="str">
        <f t="shared" ca="1" si="85"/>
        <v/>
      </c>
      <c r="I747" s="134" t="str">
        <f t="shared" ca="1" si="86"/>
        <v/>
      </c>
      <c r="J747" s="133" t="str">
        <f t="shared" ca="1" si="87"/>
        <v/>
      </c>
      <c r="K747" s="135" t="str">
        <f t="shared" ca="1" si="89"/>
        <v/>
      </c>
      <c r="L747" s="10"/>
      <c r="M747" s="9"/>
      <c r="N747" s="9"/>
      <c r="O747" s="9"/>
    </row>
    <row r="748" spans="2:15" x14ac:dyDescent="0.3">
      <c r="B748" s="9"/>
      <c r="C748" s="10"/>
      <c r="D748" s="130" t="str">
        <f t="shared" ca="1" si="83"/>
        <v/>
      </c>
      <c r="E748" s="13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132" t="str">
        <f t="shared" ca="1" si="88"/>
        <v/>
      </c>
      <c r="G748" s="132" t="str">
        <f t="shared" ca="1" si="84"/>
        <v/>
      </c>
      <c r="H748" s="133" t="str">
        <f t="shared" ca="1" si="85"/>
        <v/>
      </c>
      <c r="I748" s="134" t="str">
        <f t="shared" ca="1" si="86"/>
        <v/>
      </c>
      <c r="J748" s="133" t="str">
        <f t="shared" ca="1" si="87"/>
        <v/>
      </c>
      <c r="K748" s="135" t="str">
        <f t="shared" ca="1" si="89"/>
        <v/>
      </c>
      <c r="L748" s="10"/>
      <c r="M748" s="9"/>
      <c r="N748" s="9"/>
      <c r="O748" s="9"/>
    </row>
    <row r="749" spans="2:15" x14ac:dyDescent="0.3">
      <c r="B749" s="9"/>
      <c r="C749" s="10"/>
      <c r="D749" s="130" t="str">
        <f t="shared" ca="1" si="83"/>
        <v/>
      </c>
      <c r="E749" s="13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132" t="str">
        <f t="shared" ca="1" si="88"/>
        <v/>
      </c>
      <c r="G749" s="132" t="str">
        <f t="shared" ca="1" si="84"/>
        <v/>
      </c>
      <c r="H749" s="133" t="str">
        <f t="shared" ca="1" si="85"/>
        <v/>
      </c>
      <c r="I749" s="134" t="str">
        <f t="shared" ca="1" si="86"/>
        <v/>
      </c>
      <c r="J749" s="133" t="str">
        <f t="shared" ca="1" si="87"/>
        <v/>
      </c>
      <c r="K749" s="135" t="str">
        <f t="shared" ca="1" si="89"/>
        <v/>
      </c>
      <c r="L749" s="10"/>
      <c r="M749" s="9"/>
      <c r="N749" s="9"/>
      <c r="O749" s="9"/>
    </row>
    <row r="750" spans="2:15" x14ac:dyDescent="0.3">
      <c r="B750" s="9"/>
      <c r="C750" s="10"/>
      <c r="D750" s="130" t="str">
        <f t="shared" ca="1" si="83"/>
        <v/>
      </c>
      <c r="E750" s="13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132" t="str">
        <f t="shared" ca="1" si="88"/>
        <v/>
      </c>
      <c r="G750" s="132" t="str">
        <f t="shared" ca="1" si="84"/>
        <v/>
      </c>
      <c r="H750" s="133" t="str">
        <f t="shared" ca="1" si="85"/>
        <v/>
      </c>
      <c r="I750" s="134" t="str">
        <f t="shared" ca="1" si="86"/>
        <v/>
      </c>
      <c r="J750" s="133" t="str">
        <f t="shared" ca="1" si="87"/>
        <v/>
      </c>
      <c r="K750" s="135" t="str">
        <f t="shared" ca="1" si="89"/>
        <v/>
      </c>
      <c r="L750" s="10"/>
      <c r="M750" s="9"/>
      <c r="N750" s="9"/>
      <c r="O750" s="9"/>
    </row>
    <row r="751" spans="2:15" x14ac:dyDescent="0.3">
      <c r="B751" s="9"/>
      <c r="C751" s="10"/>
      <c r="D751" s="130" t="str">
        <f t="shared" ca="1" si="83"/>
        <v/>
      </c>
      <c r="E751" s="13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132" t="str">
        <f t="shared" ca="1" si="88"/>
        <v/>
      </c>
      <c r="G751" s="132" t="str">
        <f t="shared" ca="1" si="84"/>
        <v/>
      </c>
      <c r="H751" s="133" t="str">
        <f t="shared" ca="1" si="85"/>
        <v/>
      </c>
      <c r="I751" s="134" t="str">
        <f t="shared" ca="1" si="86"/>
        <v/>
      </c>
      <c r="J751" s="133" t="str">
        <f t="shared" ca="1" si="87"/>
        <v/>
      </c>
      <c r="K751" s="135" t="str">
        <f t="shared" ca="1" si="89"/>
        <v/>
      </c>
      <c r="L751" s="10"/>
      <c r="M751" s="9"/>
      <c r="N751" s="9"/>
      <c r="O751" s="9"/>
    </row>
    <row r="752" spans="2:15" x14ac:dyDescent="0.3">
      <c r="B752" s="9"/>
      <c r="C752" s="10"/>
      <c r="D752" s="130" t="str">
        <f t="shared" ca="1" si="83"/>
        <v/>
      </c>
      <c r="E752" s="13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132" t="str">
        <f t="shared" ca="1" si="88"/>
        <v/>
      </c>
      <c r="G752" s="132" t="str">
        <f t="shared" ca="1" si="84"/>
        <v/>
      </c>
      <c r="H752" s="133" t="str">
        <f t="shared" ca="1" si="85"/>
        <v/>
      </c>
      <c r="I752" s="134" t="str">
        <f t="shared" ca="1" si="86"/>
        <v/>
      </c>
      <c r="J752" s="133" t="str">
        <f t="shared" ca="1" si="87"/>
        <v/>
      </c>
      <c r="K752" s="135" t="str">
        <f t="shared" ca="1" si="89"/>
        <v/>
      </c>
      <c r="L752" s="10"/>
      <c r="M752" s="9"/>
      <c r="N752" s="9"/>
      <c r="O752" s="9"/>
    </row>
    <row r="753" spans="2:15" x14ac:dyDescent="0.3">
      <c r="B753" s="9"/>
      <c r="C753" s="10"/>
      <c r="D753" s="130" t="str">
        <f t="shared" ca="1" si="83"/>
        <v/>
      </c>
      <c r="E753" s="13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132" t="str">
        <f t="shared" ca="1" si="88"/>
        <v/>
      </c>
      <c r="G753" s="132" t="str">
        <f t="shared" ca="1" si="84"/>
        <v/>
      </c>
      <c r="H753" s="133" t="str">
        <f t="shared" ca="1" si="85"/>
        <v/>
      </c>
      <c r="I753" s="134" t="str">
        <f t="shared" ca="1" si="86"/>
        <v/>
      </c>
      <c r="J753" s="133" t="str">
        <f t="shared" ca="1" si="87"/>
        <v/>
      </c>
      <c r="K753" s="135" t="str">
        <f t="shared" ca="1" si="89"/>
        <v/>
      </c>
      <c r="L753" s="10"/>
      <c r="M753" s="9"/>
      <c r="N753" s="9"/>
      <c r="O753" s="9"/>
    </row>
    <row r="754" spans="2:15" x14ac:dyDescent="0.3">
      <c r="B754" s="9"/>
      <c r="C754" s="10"/>
      <c r="D754" s="130" t="str">
        <f t="shared" ca="1" si="83"/>
        <v/>
      </c>
      <c r="E754" s="13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132" t="str">
        <f t="shared" ca="1" si="88"/>
        <v/>
      </c>
      <c r="G754" s="132" t="str">
        <f t="shared" ca="1" si="84"/>
        <v/>
      </c>
      <c r="H754" s="133" t="str">
        <f t="shared" ca="1" si="85"/>
        <v/>
      </c>
      <c r="I754" s="134" t="str">
        <f t="shared" ca="1" si="86"/>
        <v/>
      </c>
      <c r="J754" s="133" t="str">
        <f t="shared" ca="1" si="87"/>
        <v/>
      </c>
      <c r="K754" s="135" t="str">
        <f t="shared" ca="1" si="89"/>
        <v/>
      </c>
      <c r="L754" s="10"/>
      <c r="M754" s="9"/>
      <c r="N754" s="9"/>
      <c r="O754" s="9"/>
    </row>
    <row r="755" spans="2:15" x14ac:dyDescent="0.3">
      <c r="B755" s="9"/>
      <c r="C755" s="10"/>
      <c r="D755" s="130" t="str">
        <f t="shared" ca="1" si="83"/>
        <v/>
      </c>
      <c r="E755" s="13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132" t="str">
        <f t="shared" ca="1" si="88"/>
        <v/>
      </c>
      <c r="G755" s="132" t="str">
        <f t="shared" ca="1" si="84"/>
        <v/>
      </c>
      <c r="H755" s="133" t="str">
        <f t="shared" ca="1" si="85"/>
        <v/>
      </c>
      <c r="I755" s="134" t="str">
        <f t="shared" ca="1" si="86"/>
        <v/>
      </c>
      <c r="J755" s="133" t="str">
        <f t="shared" ca="1" si="87"/>
        <v/>
      </c>
      <c r="K755" s="135" t="str">
        <f t="shared" ca="1" si="89"/>
        <v/>
      </c>
      <c r="L755" s="10"/>
      <c r="M755" s="9"/>
      <c r="N755" s="9"/>
      <c r="O755" s="9"/>
    </row>
    <row r="756" spans="2:15" x14ac:dyDescent="0.3">
      <c r="B756" s="9"/>
      <c r="C756" s="10"/>
      <c r="D756" s="130" t="str">
        <f t="shared" ca="1" si="83"/>
        <v/>
      </c>
      <c r="E756" s="13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132" t="str">
        <f t="shared" ca="1" si="88"/>
        <v/>
      </c>
      <c r="G756" s="132" t="str">
        <f t="shared" ca="1" si="84"/>
        <v/>
      </c>
      <c r="H756" s="133" t="str">
        <f t="shared" ca="1" si="85"/>
        <v/>
      </c>
      <c r="I756" s="134" t="str">
        <f t="shared" ca="1" si="86"/>
        <v/>
      </c>
      <c r="J756" s="133" t="str">
        <f t="shared" ca="1" si="87"/>
        <v/>
      </c>
      <c r="K756" s="135" t="str">
        <f t="shared" ca="1" si="89"/>
        <v/>
      </c>
      <c r="L756" s="10"/>
      <c r="M756" s="9"/>
      <c r="N756" s="9"/>
      <c r="O756" s="9"/>
    </row>
    <row r="757" spans="2:15" x14ac:dyDescent="0.3">
      <c r="B757" s="9"/>
      <c r="C757" s="10"/>
      <c r="D757" s="130" t="str">
        <f t="shared" ca="1" si="83"/>
        <v/>
      </c>
      <c r="E757" s="13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132" t="str">
        <f t="shared" ca="1" si="88"/>
        <v/>
      </c>
      <c r="G757" s="132" t="str">
        <f t="shared" ca="1" si="84"/>
        <v/>
      </c>
      <c r="H757" s="133" t="str">
        <f t="shared" ca="1" si="85"/>
        <v/>
      </c>
      <c r="I757" s="134" t="str">
        <f t="shared" ca="1" si="86"/>
        <v/>
      </c>
      <c r="J757" s="133" t="str">
        <f t="shared" ca="1" si="87"/>
        <v/>
      </c>
      <c r="K757" s="135" t="str">
        <f t="shared" ca="1" si="89"/>
        <v/>
      </c>
      <c r="L757" s="10"/>
      <c r="M757" s="9"/>
      <c r="N757" s="9"/>
      <c r="O757" s="9"/>
    </row>
    <row r="758" spans="2:15" x14ac:dyDescent="0.3">
      <c r="B758" s="9"/>
      <c r="C758" s="10"/>
      <c r="D758" s="130" t="str">
        <f t="shared" ca="1" si="83"/>
        <v/>
      </c>
      <c r="E758" s="13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132" t="str">
        <f t="shared" ca="1" si="88"/>
        <v/>
      </c>
      <c r="G758" s="132" t="str">
        <f t="shared" ca="1" si="84"/>
        <v/>
      </c>
      <c r="H758" s="133" t="str">
        <f t="shared" ca="1" si="85"/>
        <v/>
      </c>
      <c r="I758" s="134" t="str">
        <f t="shared" ca="1" si="86"/>
        <v/>
      </c>
      <c r="J758" s="133" t="str">
        <f t="shared" ca="1" si="87"/>
        <v/>
      </c>
      <c r="K758" s="135" t="str">
        <f t="shared" ca="1" si="89"/>
        <v/>
      </c>
      <c r="L758" s="10"/>
      <c r="M758" s="9"/>
      <c r="N758" s="9"/>
      <c r="O758" s="9"/>
    </row>
    <row r="759" spans="2:15" x14ac:dyDescent="0.3">
      <c r="B759" s="9"/>
      <c r="C759" s="10"/>
      <c r="D759" s="130" t="str">
        <f t="shared" ca="1" si="83"/>
        <v/>
      </c>
      <c r="E759" s="13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132" t="str">
        <f t="shared" ca="1" si="88"/>
        <v/>
      </c>
      <c r="G759" s="132" t="str">
        <f t="shared" ca="1" si="84"/>
        <v/>
      </c>
      <c r="H759" s="133" t="str">
        <f t="shared" ca="1" si="85"/>
        <v/>
      </c>
      <c r="I759" s="134" t="str">
        <f t="shared" ca="1" si="86"/>
        <v/>
      </c>
      <c r="J759" s="133" t="str">
        <f t="shared" ca="1" si="87"/>
        <v/>
      </c>
      <c r="K759" s="135" t="str">
        <f t="shared" ca="1" si="89"/>
        <v/>
      </c>
      <c r="L759" s="10"/>
      <c r="M759" s="9"/>
      <c r="N759" s="9"/>
      <c r="O759" s="9"/>
    </row>
    <row r="760" spans="2:15" x14ac:dyDescent="0.3">
      <c r="B760" s="9"/>
      <c r="C760" s="10"/>
      <c r="D760" s="130" t="str">
        <f t="shared" ca="1" si="83"/>
        <v/>
      </c>
      <c r="E760" s="13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132" t="str">
        <f t="shared" ca="1" si="88"/>
        <v/>
      </c>
      <c r="G760" s="132" t="str">
        <f t="shared" ca="1" si="84"/>
        <v/>
      </c>
      <c r="H760" s="133" t="str">
        <f t="shared" ca="1" si="85"/>
        <v/>
      </c>
      <c r="I760" s="134" t="str">
        <f t="shared" ca="1" si="86"/>
        <v/>
      </c>
      <c r="J760" s="133" t="str">
        <f t="shared" ca="1" si="87"/>
        <v/>
      </c>
      <c r="K760" s="135" t="str">
        <f t="shared" ca="1" si="89"/>
        <v/>
      </c>
      <c r="L760" s="10"/>
      <c r="M760" s="9"/>
      <c r="N760" s="9"/>
      <c r="O760" s="9"/>
    </row>
    <row r="761" spans="2:15" x14ac:dyDescent="0.3">
      <c r="B761" s="9"/>
      <c r="C761" s="10"/>
      <c r="D761" s="130" t="str">
        <f t="shared" ca="1" si="83"/>
        <v/>
      </c>
      <c r="E761" s="13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132" t="str">
        <f t="shared" ca="1" si="88"/>
        <v/>
      </c>
      <c r="G761" s="132" t="str">
        <f t="shared" ca="1" si="84"/>
        <v/>
      </c>
      <c r="H761" s="133" t="str">
        <f t="shared" ca="1" si="85"/>
        <v/>
      </c>
      <c r="I761" s="134" t="str">
        <f t="shared" ca="1" si="86"/>
        <v/>
      </c>
      <c r="J761" s="133" t="str">
        <f t="shared" ca="1" si="87"/>
        <v/>
      </c>
      <c r="K761" s="135" t="str">
        <f t="shared" ca="1" si="89"/>
        <v/>
      </c>
      <c r="L761" s="10"/>
      <c r="M761" s="9"/>
      <c r="N761" s="9"/>
      <c r="O761" s="9"/>
    </row>
    <row r="762" spans="2:15" x14ac:dyDescent="0.3">
      <c r="B762" s="9"/>
      <c r="C762" s="10"/>
      <c r="D762" s="130" t="str">
        <f t="shared" ca="1" si="83"/>
        <v/>
      </c>
      <c r="E762" s="13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132" t="str">
        <f t="shared" ca="1" si="88"/>
        <v/>
      </c>
      <c r="G762" s="132" t="str">
        <f t="shared" ca="1" si="84"/>
        <v/>
      </c>
      <c r="H762" s="133" t="str">
        <f t="shared" ca="1" si="85"/>
        <v/>
      </c>
      <c r="I762" s="134" t="str">
        <f t="shared" ca="1" si="86"/>
        <v/>
      </c>
      <c r="J762" s="133" t="str">
        <f t="shared" ca="1" si="87"/>
        <v/>
      </c>
      <c r="K762" s="135" t="str">
        <f t="shared" ca="1" si="89"/>
        <v/>
      </c>
      <c r="L762" s="10"/>
      <c r="M762" s="9"/>
      <c r="N762" s="9"/>
      <c r="O762" s="9"/>
    </row>
    <row r="763" spans="2:15" x14ac:dyDescent="0.3">
      <c r="B763" s="9"/>
      <c r="C763" s="10"/>
      <c r="D763" s="130" t="str">
        <f t="shared" ca="1" si="83"/>
        <v/>
      </c>
      <c r="E763" s="13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132" t="str">
        <f t="shared" ca="1" si="88"/>
        <v/>
      </c>
      <c r="G763" s="132" t="str">
        <f t="shared" ca="1" si="84"/>
        <v/>
      </c>
      <c r="H763" s="133" t="str">
        <f t="shared" ca="1" si="85"/>
        <v/>
      </c>
      <c r="I763" s="134" t="str">
        <f t="shared" ca="1" si="86"/>
        <v/>
      </c>
      <c r="J763" s="133" t="str">
        <f t="shared" ca="1" si="87"/>
        <v/>
      </c>
      <c r="K763" s="135" t="str">
        <f t="shared" ca="1" si="89"/>
        <v/>
      </c>
      <c r="L763" s="10"/>
      <c r="M763" s="9"/>
      <c r="N763" s="9"/>
      <c r="O763" s="9"/>
    </row>
    <row r="764" spans="2:15" x14ac:dyDescent="0.3">
      <c r="B764" s="9"/>
      <c r="C764" s="10"/>
      <c r="D764" s="130" t="str">
        <f t="shared" ca="1" si="83"/>
        <v/>
      </c>
      <c r="E764" s="13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132" t="str">
        <f t="shared" ca="1" si="88"/>
        <v/>
      </c>
      <c r="G764" s="132" t="str">
        <f t="shared" ca="1" si="84"/>
        <v/>
      </c>
      <c r="H764" s="133" t="str">
        <f t="shared" ca="1" si="85"/>
        <v/>
      </c>
      <c r="I764" s="134" t="str">
        <f t="shared" ca="1" si="86"/>
        <v/>
      </c>
      <c r="J764" s="133" t="str">
        <f t="shared" ca="1" si="87"/>
        <v/>
      </c>
      <c r="K764" s="135" t="str">
        <f t="shared" ca="1" si="89"/>
        <v/>
      </c>
      <c r="L764" s="10"/>
      <c r="M764" s="9"/>
      <c r="N764" s="9"/>
      <c r="O764" s="9"/>
    </row>
    <row r="765" spans="2:15" x14ac:dyDescent="0.3">
      <c r="B765" s="9"/>
      <c r="C765" s="10"/>
      <c r="D765" s="130" t="str">
        <f t="shared" ca="1" si="83"/>
        <v/>
      </c>
      <c r="E765" s="13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132" t="str">
        <f t="shared" ca="1" si="88"/>
        <v/>
      </c>
      <c r="G765" s="132" t="str">
        <f t="shared" ca="1" si="84"/>
        <v/>
      </c>
      <c r="H765" s="133" t="str">
        <f t="shared" ca="1" si="85"/>
        <v/>
      </c>
      <c r="I765" s="134" t="str">
        <f t="shared" ca="1" si="86"/>
        <v/>
      </c>
      <c r="J765" s="133" t="str">
        <f t="shared" ca="1" si="87"/>
        <v/>
      </c>
      <c r="K765" s="135" t="str">
        <f t="shared" ca="1" si="89"/>
        <v/>
      </c>
      <c r="L765" s="10"/>
      <c r="M765" s="9"/>
      <c r="N765" s="9"/>
      <c r="O765" s="9"/>
    </row>
    <row r="766" spans="2:15" x14ac:dyDescent="0.3">
      <c r="B766" s="9"/>
      <c r="C766" s="10"/>
      <c r="D766" s="130" t="str">
        <f t="shared" ca="1" si="83"/>
        <v/>
      </c>
      <c r="E766" s="13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132" t="str">
        <f t="shared" ca="1" si="88"/>
        <v/>
      </c>
      <c r="G766" s="132" t="str">
        <f t="shared" ca="1" si="84"/>
        <v/>
      </c>
      <c r="H766" s="133" t="str">
        <f t="shared" ca="1" si="85"/>
        <v/>
      </c>
      <c r="I766" s="134" t="str">
        <f t="shared" ca="1" si="86"/>
        <v/>
      </c>
      <c r="J766" s="133" t="str">
        <f t="shared" ca="1" si="87"/>
        <v/>
      </c>
      <c r="K766" s="135" t="str">
        <f t="shared" ca="1" si="89"/>
        <v/>
      </c>
      <c r="L766" s="10"/>
      <c r="M766" s="9"/>
      <c r="N766" s="9"/>
      <c r="O766" s="9"/>
    </row>
    <row r="767" spans="2:15" x14ac:dyDescent="0.3">
      <c r="B767" s="9"/>
      <c r="C767" s="10"/>
      <c r="D767" s="130" t="str">
        <f t="shared" ca="1" si="83"/>
        <v/>
      </c>
      <c r="E767" s="13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132" t="str">
        <f t="shared" ca="1" si="88"/>
        <v/>
      </c>
      <c r="G767" s="132" t="str">
        <f t="shared" ca="1" si="84"/>
        <v/>
      </c>
      <c r="H767" s="133" t="str">
        <f t="shared" ca="1" si="85"/>
        <v/>
      </c>
      <c r="I767" s="134" t="str">
        <f t="shared" ca="1" si="86"/>
        <v/>
      </c>
      <c r="J767" s="133" t="str">
        <f t="shared" ca="1" si="87"/>
        <v/>
      </c>
      <c r="K767" s="135" t="str">
        <f t="shared" ca="1" si="89"/>
        <v/>
      </c>
      <c r="L767" s="10"/>
      <c r="M767" s="9"/>
      <c r="N767" s="9"/>
      <c r="O767" s="9"/>
    </row>
    <row r="768" spans="2:15" x14ac:dyDescent="0.3">
      <c r="B768" s="9"/>
      <c r="C768" s="10"/>
      <c r="D768" s="130" t="str">
        <f t="shared" ca="1" si="83"/>
        <v/>
      </c>
      <c r="E768" s="13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132" t="str">
        <f t="shared" ca="1" si="88"/>
        <v/>
      </c>
      <c r="G768" s="132" t="str">
        <f t="shared" ca="1" si="84"/>
        <v/>
      </c>
      <c r="H768" s="133" t="str">
        <f t="shared" ca="1" si="85"/>
        <v/>
      </c>
      <c r="I768" s="134" t="str">
        <f t="shared" ca="1" si="86"/>
        <v/>
      </c>
      <c r="J768" s="133" t="str">
        <f t="shared" ca="1" si="87"/>
        <v/>
      </c>
      <c r="K768" s="135" t="str">
        <f t="shared" ca="1" si="89"/>
        <v/>
      </c>
      <c r="L768" s="10"/>
      <c r="M768" s="9"/>
      <c r="N768" s="9"/>
      <c r="O768" s="9"/>
    </row>
    <row r="769" spans="2:15" x14ac:dyDescent="0.3">
      <c r="B769" s="9"/>
      <c r="C769" s="10"/>
      <c r="D769" s="130" t="str">
        <f t="shared" ca="1" si="83"/>
        <v/>
      </c>
      <c r="E769" s="13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132" t="str">
        <f t="shared" ca="1" si="88"/>
        <v/>
      </c>
      <c r="G769" s="132" t="str">
        <f t="shared" ca="1" si="84"/>
        <v/>
      </c>
      <c r="H769" s="133" t="str">
        <f t="shared" ca="1" si="85"/>
        <v/>
      </c>
      <c r="I769" s="134" t="str">
        <f t="shared" ca="1" si="86"/>
        <v/>
      </c>
      <c r="J769" s="133" t="str">
        <f t="shared" ca="1" si="87"/>
        <v/>
      </c>
      <c r="K769" s="135" t="str">
        <f t="shared" ca="1" si="89"/>
        <v/>
      </c>
      <c r="L769" s="10"/>
      <c r="M769" s="9"/>
      <c r="N769" s="9"/>
      <c r="O769" s="9"/>
    </row>
    <row r="770" spans="2:15" x14ac:dyDescent="0.3">
      <c r="B770" s="9"/>
      <c r="C770" s="10"/>
      <c r="D770" s="130" t="str">
        <f t="shared" ca="1" si="83"/>
        <v/>
      </c>
      <c r="E770" s="13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132" t="str">
        <f t="shared" ca="1" si="88"/>
        <v/>
      </c>
      <c r="G770" s="132" t="str">
        <f t="shared" ca="1" si="84"/>
        <v/>
      </c>
      <c r="H770" s="133" t="str">
        <f t="shared" ca="1" si="85"/>
        <v/>
      </c>
      <c r="I770" s="134" t="str">
        <f t="shared" ca="1" si="86"/>
        <v/>
      </c>
      <c r="J770" s="133" t="str">
        <f t="shared" ca="1" si="87"/>
        <v/>
      </c>
      <c r="K770" s="135" t="str">
        <f t="shared" ca="1" si="89"/>
        <v/>
      </c>
      <c r="L770" s="10"/>
      <c r="M770" s="9"/>
      <c r="N770" s="9"/>
      <c r="O770" s="9"/>
    </row>
    <row r="771" spans="2:15" x14ac:dyDescent="0.3">
      <c r="B771" s="9"/>
      <c r="C771" s="10"/>
      <c r="D771" s="130" t="str">
        <f t="shared" ca="1" si="83"/>
        <v/>
      </c>
      <c r="E771" s="13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132" t="str">
        <f t="shared" ca="1" si="88"/>
        <v/>
      </c>
      <c r="G771" s="132" t="str">
        <f t="shared" ca="1" si="84"/>
        <v/>
      </c>
      <c r="H771" s="133" t="str">
        <f t="shared" ca="1" si="85"/>
        <v/>
      </c>
      <c r="I771" s="134" t="str">
        <f t="shared" ca="1" si="86"/>
        <v/>
      </c>
      <c r="J771" s="133" t="str">
        <f t="shared" ca="1" si="87"/>
        <v/>
      </c>
      <c r="K771" s="135" t="str">
        <f t="shared" ca="1" si="89"/>
        <v/>
      </c>
      <c r="L771" s="10"/>
      <c r="M771" s="9"/>
      <c r="N771" s="9"/>
      <c r="O771" s="9"/>
    </row>
    <row r="772" spans="2:15" x14ac:dyDescent="0.3">
      <c r="B772" s="9"/>
      <c r="C772" s="10"/>
      <c r="D772" s="130" t="str">
        <f t="shared" ca="1" si="83"/>
        <v/>
      </c>
      <c r="E772" s="13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132" t="str">
        <f t="shared" ca="1" si="88"/>
        <v/>
      </c>
      <c r="G772" s="132" t="str">
        <f t="shared" ca="1" si="84"/>
        <v/>
      </c>
      <c r="H772" s="133" t="str">
        <f t="shared" ca="1" si="85"/>
        <v/>
      </c>
      <c r="I772" s="134" t="str">
        <f t="shared" ca="1" si="86"/>
        <v/>
      </c>
      <c r="J772" s="133" t="str">
        <f t="shared" ca="1" si="87"/>
        <v/>
      </c>
      <c r="K772" s="135" t="str">
        <f t="shared" ca="1" si="89"/>
        <v/>
      </c>
      <c r="L772" s="10"/>
      <c r="M772" s="9"/>
      <c r="N772" s="9"/>
      <c r="O772" s="9"/>
    </row>
    <row r="773" spans="2:15" x14ac:dyDescent="0.3">
      <c r="B773" s="9"/>
      <c r="C773" s="10"/>
      <c r="D773" s="130" t="str">
        <f t="shared" ca="1" si="83"/>
        <v/>
      </c>
      <c r="E773" s="13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132" t="str">
        <f t="shared" ca="1" si="88"/>
        <v/>
      </c>
      <c r="G773" s="132" t="str">
        <f t="shared" ca="1" si="84"/>
        <v/>
      </c>
      <c r="H773" s="133" t="str">
        <f t="shared" ca="1" si="85"/>
        <v/>
      </c>
      <c r="I773" s="134" t="str">
        <f t="shared" ca="1" si="86"/>
        <v/>
      </c>
      <c r="J773" s="133" t="str">
        <f t="shared" ca="1" si="87"/>
        <v/>
      </c>
      <c r="K773" s="135" t="str">
        <f t="shared" ca="1" si="89"/>
        <v/>
      </c>
      <c r="L773" s="10"/>
      <c r="M773" s="9"/>
      <c r="N773" s="9"/>
      <c r="O773" s="9"/>
    </row>
    <row r="774" spans="2:15" x14ac:dyDescent="0.3">
      <c r="B774" s="9"/>
      <c r="C774" s="10"/>
      <c r="D774" s="130" t="str">
        <f t="shared" ca="1" si="83"/>
        <v/>
      </c>
      <c r="E774" s="13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132" t="str">
        <f t="shared" ca="1" si="88"/>
        <v/>
      </c>
      <c r="G774" s="132" t="str">
        <f t="shared" ca="1" si="84"/>
        <v/>
      </c>
      <c r="H774" s="133" t="str">
        <f t="shared" ca="1" si="85"/>
        <v/>
      </c>
      <c r="I774" s="134" t="str">
        <f t="shared" ca="1" si="86"/>
        <v/>
      </c>
      <c r="J774" s="133" t="str">
        <f t="shared" ca="1" si="87"/>
        <v/>
      </c>
      <c r="K774" s="135" t="str">
        <f t="shared" ca="1" si="89"/>
        <v/>
      </c>
      <c r="L774" s="10"/>
      <c r="M774" s="9"/>
      <c r="N774" s="9"/>
      <c r="O774" s="9"/>
    </row>
    <row r="775" spans="2:15" x14ac:dyDescent="0.3">
      <c r="B775" s="9"/>
      <c r="C775" s="10"/>
      <c r="D775" s="130" t="str">
        <f t="shared" ca="1" si="83"/>
        <v/>
      </c>
      <c r="E775" s="13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132" t="str">
        <f t="shared" ca="1" si="88"/>
        <v/>
      </c>
      <c r="G775" s="132" t="str">
        <f t="shared" ca="1" si="84"/>
        <v/>
      </c>
      <c r="H775" s="133" t="str">
        <f t="shared" ca="1" si="85"/>
        <v/>
      </c>
      <c r="I775" s="134" t="str">
        <f t="shared" ca="1" si="86"/>
        <v/>
      </c>
      <c r="J775" s="133" t="str">
        <f t="shared" ca="1" si="87"/>
        <v/>
      </c>
      <c r="K775" s="135" t="str">
        <f t="shared" ca="1" si="89"/>
        <v/>
      </c>
      <c r="L775" s="10"/>
      <c r="M775" s="9"/>
      <c r="N775" s="9"/>
      <c r="O775" s="9"/>
    </row>
    <row r="776" spans="2:15" x14ac:dyDescent="0.3">
      <c r="B776" s="9"/>
      <c r="C776" s="10"/>
      <c r="D776" s="130" t="str">
        <f t="shared" ca="1" si="83"/>
        <v/>
      </c>
      <c r="E776" s="13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132" t="str">
        <f t="shared" ca="1" si="88"/>
        <v/>
      </c>
      <c r="G776" s="132" t="str">
        <f t="shared" ca="1" si="84"/>
        <v/>
      </c>
      <c r="H776" s="133" t="str">
        <f t="shared" ca="1" si="85"/>
        <v/>
      </c>
      <c r="I776" s="134" t="str">
        <f t="shared" ca="1" si="86"/>
        <v/>
      </c>
      <c r="J776" s="133" t="str">
        <f t="shared" ca="1" si="87"/>
        <v/>
      </c>
      <c r="K776" s="135" t="str">
        <f t="shared" ca="1" si="89"/>
        <v/>
      </c>
      <c r="L776" s="10"/>
      <c r="M776" s="9"/>
      <c r="N776" s="9"/>
      <c r="O776" s="9"/>
    </row>
    <row r="777" spans="2:15" x14ac:dyDescent="0.3">
      <c r="B777" s="9"/>
      <c r="C777" s="10"/>
      <c r="D777" s="130" t="str">
        <f t="shared" ca="1" si="83"/>
        <v/>
      </c>
      <c r="E777" s="13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132" t="str">
        <f t="shared" ca="1" si="88"/>
        <v/>
      </c>
      <c r="G777" s="132" t="str">
        <f t="shared" ca="1" si="84"/>
        <v/>
      </c>
      <c r="H777" s="133" t="str">
        <f t="shared" ca="1" si="85"/>
        <v/>
      </c>
      <c r="I777" s="134" t="str">
        <f t="shared" ca="1" si="86"/>
        <v/>
      </c>
      <c r="J777" s="133" t="str">
        <f t="shared" ca="1" si="87"/>
        <v/>
      </c>
      <c r="K777" s="135" t="str">
        <f t="shared" ca="1" si="89"/>
        <v/>
      </c>
      <c r="L777" s="10"/>
      <c r="M777" s="9"/>
      <c r="N777" s="9"/>
      <c r="O777" s="9"/>
    </row>
    <row r="778" spans="2:15" x14ac:dyDescent="0.3">
      <c r="B778" s="9"/>
      <c r="C778" s="10"/>
      <c r="D778" s="130" t="str">
        <f t="shared" ca="1" si="83"/>
        <v/>
      </c>
      <c r="E778" s="13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132" t="str">
        <f t="shared" ca="1" si="88"/>
        <v/>
      </c>
      <c r="G778" s="132" t="str">
        <f t="shared" ca="1" si="84"/>
        <v/>
      </c>
      <c r="H778" s="133" t="str">
        <f t="shared" ca="1" si="85"/>
        <v/>
      </c>
      <c r="I778" s="134" t="str">
        <f t="shared" ca="1" si="86"/>
        <v/>
      </c>
      <c r="J778" s="133" t="str">
        <f t="shared" ca="1" si="87"/>
        <v/>
      </c>
      <c r="K778" s="135" t="str">
        <f t="shared" ca="1" si="89"/>
        <v/>
      </c>
      <c r="L778" s="10"/>
      <c r="M778" s="9"/>
      <c r="N778" s="9"/>
      <c r="O778" s="9"/>
    </row>
    <row r="779" spans="2:15" x14ac:dyDescent="0.3">
      <c r="B779" s="9"/>
      <c r="C779" s="10"/>
      <c r="D779" s="130" t="str">
        <f t="shared" ca="1" si="83"/>
        <v/>
      </c>
      <c r="E779" s="13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132" t="str">
        <f t="shared" ca="1" si="88"/>
        <v/>
      </c>
      <c r="G779" s="132" t="str">
        <f t="shared" ca="1" si="84"/>
        <v/>
      </c>
      <c r="H779" s="133" t="str">
        <f t="shared" ca="1" si="85"/>
        <v/>
      </c>
      <c r="I779" s="134" t="str">
        <f t="shared" ca="1" si="86"/>
        <v/>
      </c>
      <c r="J779" s="133" t="str">
        <f t="shared" ca="1" si="87"/>
        <v/>
      </c>
      <c r="K779" s="135" t="str">
        <f t="shared" ca="1" si="89"/>
        <v/>
      </c>
      <c r="L779" s="10"/>
      <c r="M779" s="9"/>
      <c r="N779" s="9"/>
      <c r="O779" s="9"/>
    </row>
    <row r="780" spans="2:15" x14ac:dyDescent="0.3">
      <c r="B780" s="9"/>
      <c r="C780" s="10"/>
      <c r="D780" s="130" t="str">
        <f t="shared" ca="1" si="83"/>
        <v/>
      </c>
      <c r="E780" s="13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132" t="str">
        <f t="shared" ca="1" si="88"/>
        <v/>
      </c>
      <c r="G780" s="132" t="str">
        <f t="shared" ca="1" si="84"/>
        <v/>
      </c>
      <c r="H780" s="133" t="str">
        <f t="shared" ca="1" si="85"/>
        <v/>
      </c>
      <c r="I780" s="134" t="str">
        <f t="shared" ca="1" si="86"/>
        <v/>
      </c>
      <c r="J780" s="133" t="str">
        <f t="shared" ca="1" si="87"/>
        <v/>
      </c>
      <c r="K780" s="135" t="str">
        <f t="shared" ca="1" si="89"/>
        <v/>
      </c>
      <c r="L780" s="10"/>
      <c r="M780" s="9"/>
      <c r="N780" s="9"/>
      <c r="O780" s="9"/>
    </row>
    <row r="781" spans="2:15" x14ac:dyDescent="0.3">
      <c r="B781" s="9"/>
      <c r="C781" s="10"/>
      <c r="D781" s="130" t="str">
        <f t="shared" ca="1" si="83"/>
        <v/>
      </c>
      <c r="E781" s="13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132" t="str">
        <f t="shared" ca="1" si="88"/>
        <v/>
      </c>
      <c r="G781" s="132" t="str">
        <f t="shared" ca="1" si="84"/>
        <v/>
      </c>
      <c r="H781" s="133" t="str">
        <f t="shared" ca="1" si="85"/>
        <v/>
      </c>
      <c r="I781" s="134" t="str">
        <f t="shared" ca="1" si="86"/>
        <v/>
      </c>
      <c r="J781" s="133" t="str">
        <f t="shared" ca="1" si="87"/>
        <v/>
      </c>
      <c r="K781" s="135" t="str">
        <f t="shared" ca="1" si="89"/>
        <v/>
      </c>
      <c r="L781" s="10"/>
      <c r="M781" s="9"/>
      <c r="N781" s="9"/>
      <c r="O781" s="9"/>
    </row>
    <row r="782" spans="2:15" x14ac:dyDescent="0.3">
      <c r="B782" s="9"/>
      <c r="C782" s="10"/>
      <c r="D782" s="130" t="str">
        <f t="shared" ca="1" si="83"/>
        <v/>
      </c>
      <c r="E782" s="13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132" t="str">
        <f t="shared" ca="1" si="88"/>
        <v/>
      </c>
      <c r="G782" s="132" t="str">
        <f t="shared" ca="1" si="84"/>
        <v/>
      </c>
      <c r="H782" s="133" t="str">
        <f t="shared" ca="1" si="85"/>
        <v/>
      </c>
      <c r="I782" s="134" t="str">
        <f t="shared" ca="1" si="86"/>
        <v/>
      </c>
      <c r="J782" s="133" t="str">
        <f t="shared" ca="1" si="87"/>
        <v/>
      </c>
      <c r="K782" s="135" t="str">
        <f t="shared" ca="1" si="89"/>
        <v/>
      </c>
      <c r="L782" s="10"/>
      <c r="M782" s="9"/>
      <c r="N782" s="9"/>
      <c r="O782" s="9"/>
    </row>
    <row r="783" spans="2:15" x14ac:dyDescent="0.3">
      <c r="B783" s="9"/>
      <c r="C783" s="10"/>
      <c r="D783" s="130" t="str">
        <f t="shared" ca="1" si="83"/>
        <v/>
      </c>
      <c r="E783" s="13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132" t="str">
        <f t="shared" ca="1" si="88"/>
        <v/>
      </c>
      <c r="G783" s="132" t="str">
        <f t="shared" ca="1" si="84"/>
        <v/>
      </c>
      <c r="H783" s="133" t="str">
        <f t="shared" ca="1" si="85"/>
        <v/>
      </c>
      <c r="I783" s="134" t="str">
        <f t="shared" ca="1" si="86"/>
        <v/>
      </c>
      <c r="J783" s="133" t="str">
        <f t="shared" ca="1" si="87"/>
        <v/>
      </c>
      <c r="K783" s="135" t="str">
        <f t="shared" ca="1" si="89"/>
        <v/>
      </c>
      <c r="L783" s="10"/>
      <c r="M783" s="9"/>
      <c r="N783" s="9"/>
      <c r="O783" s="9"/>
    </row>
    <row r="784" spans="2:15" x14ac:dyDescent="0.3">
      <c r="B784" s="9"/>
      <c r="C784" s="10"/>
      <c r="D784" s="130" t="str">
        <f t="shared" ca="1" si="83"/>
        <v/>
      </c>
      <c r="E784" s="13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132" t="str">
        <f t="shared" ca="1" si="88"/>
        <v/>
      </c>
      <c r="G784" s="132" t="str">
        <f t="shared" ca="1" si="84"/>
        <v/>
      </c>
      <c r="H784" s="133" t="str">
        <f t="shared" ca="1" si="85"/>
        <v/>
      </c>
      <c r="I784" s="134" t="str">
        <f t="shared" ca="1" si="86"/>
        <v/>
      </c>
      <c r="J784" s="133" t="str">
        <f t="shared" ca="1" si="87"/>
        <v/>
      </c>
      <c r="K784" s="135" t="str">
        <f t="shared" ca="1" si="89"/>
        <v/>
      </c>
      <c r="L784" s="10"/>
      <c r="M784" s="9"/>
      <c r="N784" s="9"/>
      <c r="O784" s="9"/>
    </row>
    <row r="785" spans="2:15" x14ac:dyDescent="0.3">
      <c r="B785" s="9"/>
      <c r="C785" s="10"/>
      <c r="D785" s="130" t="str">
        <f t="shared" ca="1" si="83"/>
        <v/>
      </c>
      <c r="E785" s="13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132" t="str">
        <f t="shared" ca="1" si="88"/>
        <v/>
      </c>
      <c r="G785" s="132" t="str">
        <f t="shared" ca="1" si="84"/>
        <v/>
      </c>
      <c r="H785" s="133" t="str">
        <f t="shared" ca="1" si="85"/>
        <v/>
      </c>
      <c r="I785" s="134" t="str">
        <f t="shared" ca="1" si="86"/>
        <v/>
      </c>
      <c r="J785" s="133" t="str">
        <f t="shared" ca="1" si="87"/>
        <v/>
      </c>
      <c r="K785" s="135" t="str">
        <f t="shared" ca="1" si="89"/>
        <v/>
      </c>
      <c r="L785" s="10"/>
      <c r="M785" s="9"/>
      <c r="N785" s="9"/>
      <c r="O785" s="9"/>
    </row>
    <row r="786" spans="2:15" x14ac:dyDescent="0.3">
      <c r="B786" s="9"/>
      <c r="C786" s="10"/>
      <c r="D786" s="130" t="str">
        <f t="shared" ca="1" si="83"/>
        <v/>
      </c>
      <c r="E786" s="13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132" t="str">
        <f t="shared" ca="1" si="88"/>
        <v/>
      </c>
      <c r="G786" s="132" t="str">
        <f t="shared" ca="1" si="84"/>
        <v/>
      </c>
      <c r="H786" s="133" t="str">
        <f t="shared" ca="1" si="85"/>
        <v/>
      </c>
      <c r="I786" s="134" t="str">
        <f t="shared" ca="1" si="86"/>
        <v/>
      </c>
      <c r="J786" s="133" t="str">
        <f t="shared" ca="1" si="87"/>
        <v/>
      </c>
      <c r="K786" s="135" t="str">
        <f t="shared" ca="1" si="89"/>
        <v/>
      </c>
      <c r="L786" s="10"/>
      <c r="M786" s="9"/>
      <c r="N786" s="9"/>
      <c r="O786" s="9"/>
    </row>
    <row r="787" spans="2:15" x14ac:dyDescent="0.3">
      <c r="B787" s="9"/>
      <c r="C787" s="10"/>
      <c r="D787" s="130" t="str">
        <f t="shared" ca="1" si="83"/>
        <v/>
      </c>
      <c r="E787" s="13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132" t="str">
        <f t="shared" ca="1" si="88"/>
        <v/>
      </c>
      <c r="G787" s="132" t="str">
        <f t="shared" ca="1" si="84"/>
        <v/>
      </c>
      <c r="H787" s="133" t="str">
        <f t="shared" ca="1" si="85"/>
        <v/>
      </c>
      <c r="I787" s="134" t="str">
        <f t="shared" ca="1" si="86"/>
        <v/>
      </c>
      <c r="J787" s="133" t="str">
        <f t="shared" ca="1" si="87"/>
        <v/>
      </c>
      <c r="K787" s="135" t="str">
        <f t="shared" ca="1" si="89"/>
        <v/>
      </c>
      <c r="L787" s="10"/>
      <c r="M787" s="9"/>
      <c r="N787" s="9"/>
      <c r="O787" s="9"/>
    </row>
    <row r="788" spans="2:15" x14ac:dyDescent="0.3">
      <c r="B788" s="9"/>
      <c r="C788" s="10"/>
      <c r="D788" s="130" t="str">
        <f t="shared" ref="D788:D851" ca="1" si="90">IF(K787="","",IF($H$5,IF(OR(D787&gt;=$H$8,ROUND(K787,2)&lt;=0),"",D787+1),IF(OR(D787&gt;=$H$8,K787&lt;=0),"",D787+1)))</f>
        <v/>
      </c>
      <c r="E788" s="13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132" t="str">
        <f t="shared" ca="1" si="88"/>
        <v/>
      </c>
      <c r="G788" s="132" t="str">
        <f t="shared" ref="G788:G851" ca="1" si="91">IF($P$17=0,"",IF(D788&lt;&gt;"",IF(AND(D788=1,$H$4=1),0,IF($H$5,ROUND($K$5*K787,0),$K$5*K787)),""))</f>
        <v/>
      </c>
      <c r="H788" s="133" t="str">
        <f t="shared" ref="H788:H851" ca="1" si="92">IF($P$17=1,IF(D788="","",IF(I788&lt;&gt;"",F788-G788+I788,F788-G788)),"")</f>
        <v/>
      </c>
      <c r="I788" s="134" t="str">
        <f t="shared" ref="I788:I851" ca="1" si="93">IF($P$17=1,IF(J788&gt;=F788,IF(D788&lt;$K$12,IF(AND(D788&lt;&gt;"",F788+($J$19-F788)&lt;K787),(J788-F788),IF(AND(D788&lt;&gt;"",J788=F788),0,IF(D788&lt;&gt;"",0,""))),""),0),"")</f>
        <v/>
      </c>
      <c r="J788" s="133" t="str">
        <f t="shared" ref="J788:J851" ca="1" si="94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135" t="str">
        <f t="shared" ca="1" si="89"/>
        <v/>
      </c>
      <c r="L788" s="10"/>
      <c r="M788" s="9"/>
      <c r="N788" s="9"/>
      <c r="O788" s="9"/>
    </row>
    <row r="789" spans="2:15" x14ac:dyDescent="0.3">
      <c r="B789" s="9"/>
      <c r="C789" s="10"/>
      <c r="D789" s="130" t="str">
        <f t="shared" ca="1" si="90"/>
        <v/>
      </c>
      <c r="E789" s="13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132" t="str">
        <f t="shared" ref="F789:F852" ca="1" si="95">IF($P$17=1,IF(D789="","",IF($H$5,IF(OR(D789=$H$8,$K$12&gt;ROUND((1+$K$5)*K788,0),ROUND((1+$K$5)*K788,0),$K$12),IF(OR(D789=$H$8,$K$12&gt;(1+$K$5)*K788),ROUND((1+$K$5)*K788,0),$K$12)),0)),"")</f>
        <v/>
      </c>
      <c r="G789" s="132" t="str">
        <f t="shared" ca="1" si="91"/>
        <v/>
      </c>
      <c r="H789" s="133" t="str">
        <f t="shared" ca="1" si="92"/>
        <v/>
      </c>
      <c r="I789" s="134" t="str">
        <f t="shared" ca="1" si="93"/>
        <v/>
      </c>
      <c r="J789" s="133" t="str">
        <f t="shared" ca="1" si="94"/>
        <v/>
      </c>
      <c r="K789" s="135" t="str">
        <f t="shared" ref="K789:K852" ca="1" si="96">IF($P$17=1,IF(J789&lt;&gt;0,IF(D789&lt;&gt;"",K788-(J789-G789),""),K788),"")</f>
        <v/>
      </c>
      <c r="L789" s="10"/>
      <c r="M789" s="9"/>
      <c r="N789" s="9"/>
      <c r="O789" s="9"/>
    </row>
    <row r="790" spans="2:15" x14ac:dyDescent="0.3">
      <c r="B790" s="9"/>
      <c r="C790" s="10"/>
      <c r="D790" s="130" t="str">
        <f t="shared" ca="1" si="90"/>
        <v/>
      </c>
      <c r="E790" s="13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132" t="str">
        <f t="shared" ca="1" si="95"/>
        <v/>
      </c>
      <c r="G790" s="132" t="str">
        <f t="shared" ca="1" si="91"/>
        <v/>
      </c>
      <c r="H790" s="133" t="str">
        <f t="shared" ca="1" si="92"/>
        <v/>
      </c>
      <c r="I790" s="134" t="str">
        <f t="shared" ca="1" si="93"/>
        <v/>
      </c>
      <c r="J790" s="133" t="str">
        <f t="shared" ca="1" si="94"/>
        <v/>
      </c>
      <c r="K790" s="135" t="str">
        <f t="shared" ca="1" si="96"/>
        <v/>
      </c>
      <c r="L790" s="10"/>
      <c r="M790" s="9"/>
      <c r="N790" s="9"/>
      <c r="O790" s="9"/>
    </row>
    <row r="791" spans="2:15" x14ac:dyDescent="0.3">
      <c r="B791" s="9"/>
      <c r="C791" s="10"/>
      <c r="D791" s="130" t="str">
        <f t="shared" ca="1" si="90"/>
        <v/>
      </c>
      <c r="E791" s="13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132" t="str">
        <f t="shared" ca="1" si="95"/>
        <v/>
      </c>
      <c r="G791" s="132" t="str">
        <f t="shared" ca="1" si="91"/>
        <v/>
      </c>
      <c r="H791" s="133" t="str">
        <f t="shared" ca="1" si="92"/>
        <v/>
      </c>
      <c r="I791" s="134" t="str">
        <f t="shared" ca="1" si="93"/>
        <v/>
      </c>
      <c r="J791" s="133" t="str">
        <f t="shared" ca="1" si="94"/>
        <v/>
      </c>
      <c r="K791" s="135" t="str">
        <f t="shared" ca="1" si="96"/>
        <v/>
      </c>
      <c r="L791" s="10"/>
      <c r="M791" s="9"/>
      <c r="N791" s="9"/>
      <c r="O791" s="9"/>
    </row>
    <row r="792" spans="2:15" x14ac:dyDescent="0.3">
      <c r="B792" s="9"/>
      <c r="C792" s="10"/>
      <c r="D792" s="130" t="str">
        <f t="shared" ca="1" si="90"/>
        <v/>
      </c>
      <c r="E792" s="13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132" t="str">
        <f t="shared" ca="1" si="95"/>
        <v/>
      </c>
      <c r="G792" s="132" t="str">
        <f t="shared" ca="1" si="91"/>
        <v/>
      </c>
      <c r="H792" s="133" t="str">
        <f t="shared" ca="1" si="92"/>
        <v/>
      </c>
      <c r="I792" s="134" t="str">
        <f t="shared" ca="1" si="93"/>
        <v/>
      </c>
      <c r="J792" s="133" t="str">
        <f t="shared" ca="1" si="94"/>
        <v/>
      </c>
      <c r="K792" s="135" t="str">
        <f t="shared" ca="1" si="96"/>
        <v/>
      </c>
      <c r="L792" s="10"/>
      <c r="M792" s="9"/>
      <c r="N792" s="9"/>
      <c r="O792" s="9"/>
    </row>
    <row r="793" spans="2:15" x14ac:dyDescent="0.3">
      <c r="B793" s="9"/>
      <c r="C793" s="10"/>
      <c r="D793" s="130" t="str">
        <f t="shared" ca="1" si="90"/>
        <v/>
      </c>
      <c r="E793" s="13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132" t="str">
        <f t="shared" ca="1" si="95"/>
        <v/>
      </c>
      <c r="G793" s="132" t="str">
        <f t="shared" ca="1" si="91"/>
        <v/>
      </c>
      <c r="H793" s="133" t="str">
        <f t="shared" ca="1" si="92"/>
        <v/>
      </c>
      <c r="I793" s="134" t="str">
        <f t="shared" ca="1" si="93"/>
        <v/>
      </c>
      <c r="J793" s="133" t="str">
        <f t="shared" ca="1" si="94"/>
        <v/>
      </c>
      <c r="K793" s="135" t="str">
        <f t="shared" ca="1" si="96"/>
        <v/>
      </c>
      <c r="L793" s="10"/>
      <c r="M793" s="9"/>
      <c r="N793" s="9"/>
      <c r="O793" s="9"/>
    </row>
    <row r="794" spans="2:15" x14ac:dyDescent="0.3">
      <c r="B794" s="9"/>
      <c r="C794" s="10"/>
      <c r="D794" s="130" t="str">
        <f t="shared" ca="1" si="90"/>
        <v/>
      </c>
      <c r="E794" s="13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132" t="str">
        <f t="shared" ca="1" si="95"/>
        <v/>
      </c>
      <c r="G794" s="132" t="str">
        <f t="shared" ca="1" si="91"/>
        <v/>
      </c>
      <c r="H794" s="133" t="str">
        <f t="shared" ca="1" si="92"/>
        <v/>
      </c>
      <c r="I794" s="134" t="str">
        <f t="shared" ca="1" si="93"/>
        <v/>
      </c>
      <c r="J794" s="133" t="str">
        <f t="shared" ca="1" si="94"/>
        <v/>
      </c>
      <c r="K794" s="135" t="str">
        <f t="shared" ca="1" si="96"/>
        <v/>
      </c>
      <c r="L794" s="10"/>
      <c r="M794" s="9"/>
      <c r="N794" s="9"/>
      <c r="O794" s="9"/>
    </row>
    <row r="795" spans="2:15" x14ac:dyDescent="0.3">
      <c r="B795" s="9"/>
      <c r="C795" s="10"/>
      <c r="D795" s="130" t="str">
        <f t="shared" ca="1" si="90"/>
        <v/>
      </c>
      <c r="E795" s="13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132" t="str">
        <f t="shared" ca="1" si="95"/>
        <v/>
      </c>
      <c r="G795" s="132" t="str">
        <f t="shared" ca="1" si="91"/>
        <v/>
      </c>
      <c r="H795" s="133" t="str">
        <f t="shared" ca="1" si="92"/>
        <v/>
      </c>
      <c r="I795" s="134" t="str">
        <f t="shared" ca="1" si="93"/>
        <v/>
      </c>
      <c r="J795" s="133" t="str">
        <f t="shared" ca="1" si="94"/>
        <v/>
      </c>
      <c r="K795" s="135" t="str">
        <f t="shared" ca="1" si="96"/>
        <v/>
      </c>
      <c r="L795" s="10"/>
      <c r="M795" s="9"/>
      <c r="N795" s="9"/>
      <c r="O795" s="9"/>
    </row>
    <row r="796" spans="2:15" x14ac:dyDescent="0.3">
      <c r="B796" s="9"/>
      <c r="C796" s="10"/>
      <c r="D796" s="130" t="str">
        <f t="shared" ca="1" si="90"/>
        <v/>
      </c>
      <c r="E796" s="13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132" t="str">
        <f t="shared" ca="1" si="95"/>
        <v/>
      </c>
      <c r="G796" s="132" t="str">
        <f t="shared" ca="1" si="91"/>
        <v/>
      </c>
      <c r="H796" s="133" t="str">
        <f t="shared" ca="1" si="92"/>
        <v/>
      </c>
      <c r="I796" s="134" t="str">
        <f t="shared" ca="1" si="93"/>
        <v/>
      </c>
      <c r="J796" s="133" t="str">
        <f t="shared" ca="1" si="94"/>
        <v/>
      </c>
      <c r="K796" s="135" t="str">
        <f t="shared" ca="1" si="96"/>
        <v/>
      </c>
      <c r="L796" s="10"/>
      <c r="M796" s="9"/>
      <c r="N796" s="9"/>
      <c r="O796" s="9"/>
    </row>
    <row r="797" spans="2:15" x14ac:dyDescent="0.3">
      <c r="B797" s="9"/>
      <c r="C797" s="10"/>
      <c r="D797" s="130" t="str">
        <f t="shared" ca="1" si="90"/>
        <v/>
      </c>
      <c r="E797" s="13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132" t="str">
        <f t="shared" ca="1" si="95"/>
        <v/>
      </c>
      <c r="G797" s="132" t="str">
        <f t="shared" ca="1" si="91"/>
        <v/>
      </c>
      <c r="H797" s="133" t="str">
        <f t="shared" ca="1" si="92"/>
        <v/>
      </c>
      <c r="I797" s="134" t="str">
        <f t="shared" ca="1" si="93"/>
        <v/>
      </c>
      <c r="J797" s="133" t="str">
        <f t="shared" ca="1" si="94"/>
        <v/>
      </c>
      <c r="K797" s="135" t="str">
        <f t="shared" ca="1" si="96"/>
        <v/>
      </c>
      <c r="L797" s="10"/>
      <c r="M797" s="9"/>
      <c r="N797" s="9"/>
      <c r="O797" s="9"/>
    </row>
    <row r="798" spans="2:15" x14ac:dyDescent="0.3">
      <c r="B798" s="9"/>
      <c r="C798" s="10"/>
      <c r="D798" s="130" t="str">
        <f t="shared" ca="1" si="90"/>
        <v/>
      </c>
      <c r="E798" s="13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132" t="str">
        <f t="shared" ca="1" si="95"/>
        <v/>
      </c>
      <c r="G798" s="132" t="str">
        <f t="shared" ca="1" si="91"/>
        <v/>
      </c>
      <c r="H798" s="133" t="str">
        <f t="shared" ca="1" si="92"/>
        <v/>
      </c>
      <c r="I798" s="134" t="str">
        <f t="shared" ca="1" si="93"/>
        <v/>
      </c>
      <c r="J798" s="133" t="str">
        <f t="shared" ca="1" si="94"/>
        <v/>
      </c>
      <c r="K798" s="135" t="str">
        <f t="shared" ca="1" si="96"/>
        <v/>
      </c>
      <c r="L798" s="10"/>
      <c r="M798" s="9"/>
      <c r="N798" s="9"/>
      <c r="O798" s="9"/>
    </row>
    <row r="799" spans="2:15" x14ac:dyDescent="0.3">
      <c r="B799" s="9"/>
      <c r="C799" s="10"/>
      <c r="D799" s="130" t="str">
        <f t="shared" ca="1" si="90"/>
        <v/>
      </c>
      <c r="E799" s="13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132" t="str">
        <f t="shared" ca="1" si="95"/>
        <v/>
      </c>
      <c r="G799" s="132" t="str">
        <f t="shared" ca="1" si="91"/>
        <v/>
      </c>
      <c r="H799" s="133" t="str">
        <f t="shared" ca="1" si="92"/>
        <v/>
      </c>
      <c r="I799" s="134" t="str">
        <f t="shared" ca="1" si="93"/>
        <v/>
      </c>
      <c r="J799" s="133" t="str">
        <f t="shared" ca="1" si="94"/>
        <v/>
      </c>
      <c r="K799" s="135" t="str">
        <f t="shared" ca="1" si="96"/>
        <v/>
      </c>
      <c r="L799" s="10"/>
      <c r="M799" s="9"/>
      <c r="N799" s="9"/>
      <c r="O799" s="9"/>
    </row>
    <row r="800" spans="2:15" x14ac:dyDescent="0.3">
      <c r="B800" s="9"/>
      <c r="C800" s="10"/>
      <c r="D800" s="130" t="str">
        <f t="shared" ca="1" si="90"/>
        <v/>
      </c>
      <c r="E800" s="13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132" t="str">
        <f t="shared" ca="1" si="95"/>
        <v/>
      </c>
      <c r="G800" s="132" t="str">
        <f t="shared" ca="1" si="91"/>
        <v/>
      </c>
      <c r="H800" s="133" t="str">
        <f t="shared" ca="1" si="92"/>
        <v/>
      </c>
      <c r="I800" s="134" t="str">
        <f t="shared" ca="1" si="93"/>
        <v/>
      </c>
      <c r="J800" s="133" t="str">
        <f t="shared" ca="1" si="94"/>
        <v/>
      </c>
      <c r="K800" s="135" t="str">
        <f t="shared" ca="1" si="96"/>
        <v/>
      </c>
      <c r="L800" s="10"/>
      <c r="M800" s="9"/>
      <c r="N800" s="9"/>
      <c r="O800" s="9"/>
    </row>
    <row r="801" spans="2:15" x14ac:dyDescent="0.3">
      <c r="B801" s="9"/>
      <c r="C801" s="10"/>
      <c r="D801" s="130" t="str">
        <f t="shared" ca="1" si="90"/>
        <v/>
      </c>
      <c r="E801" s="13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132" t="str">
        <f t="shared" ca="1" si="95"/>
        <v/>
      </c>
      <c r="G801" s="132" t="str">
        <f t="shared" ca="1" si="91"/>
        <v/>
      </c>
      <c r="H801" s="133" t="str">
        <f t="shared" ca="1" si="92"/>
        <v/>
      </c>
      <c r="I801" s="134" t="str">
        <f t="shared" ca="1" si="93"/>
        <v/>
      </c>
      <c r="J801" s="133" t="str">
        <f t="shared" ca="1" si="94"/>
        <v/>
      </c>
      <c r="K801" s="135" t="str">
        <f t="shared" ca="1" si="96"/>
        <v/>
      </c>
      <c r="L801" s="10"/>
      <c r="M801" s="9"/>
      <c r="N801" s="9"/>
      <c r="O801" s="9"/>
    </row>
    <row r="802" spans="2:15" x14ac:dyDescent="0.3">
      <c r="B802" s="9"/>
      <c r="C802" s="10"/>
      <c r="D802" s="130" t="str">
        <f t="shared" ca="1" si="90"/>
        <v/>
      </c>
      <c r="E802" s="13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132" t="str">
        <f t="shared" ca="1" si="95"/>
        <v/>
      </c>
      <c r="G802" s="132" t="str">
        <f t="shared" ca="1" si="91"/>
        <v/>
      </c>
      <c r="H802" s="133" t="str">
        <f t="shared" ca="1" si="92"/>
        <v/>
      </c>
      <c r="I802" s="134" t="str">
        <f t="shared" ca="1" si="93"/>
        <v/>
      </c>
      <c r="J802" s="133" t="str">
        <f t="shared" ca="1" si="94"/>
        <v/>
      </c>
      <c r="K802" s="135" t="str">
        <f t="shared" ca="1" si="96"/>
        <v/>
      </c>
      <c r="L802" s="10"/>
      <c r="M802" s="9"/>
      <c r="N802" s="9"/>
      <c r="O802" s="9"/>
    </row>
    <row r="803" spans="2:15" x14ac:dyDescent="0.3">
      <c r="B803" s="9"/>
      <c r="C803" s="10"/>
      <c r="D803" s="130" t="str">
        <f t="shared" ca="1" si="90"/>
        <v/>
      </c>
      <c r="E803" s="13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132" t="str">
        <f t="shared" ca="1" si="95"/>
        <v/>
      </c>
      <c r="G803" s="132" t="str">
        <f t="shared" ca="1" si="91"/>
        <v/>
      </c>
      <c r="H803" s="133" t="str">
        <f t="shared" ca="1" si="92"/>
        <v/>
      </c>
      <c r="I803" s="134" t="str">
        <f t="shared" ca="1" si="93"/>
        <v/>
      </c>
      <c r="J803" s="133" t="str">
        <f t="shared" ca="1" si="94"/>
        <v/>
      </c>
      <c r="K803" s="135" t="str">
        <f t="shared" ca="1" si="96"/>
        <v/>
      </c>
      <c r="L803" s="10"/>
      <c r="M803" s="9"/>
      <c r="N803" s="9"/>
      <c r="O803" s="9"/>
    </row>
    <row r="804" spans="2:15" x14ac:dyDescent="0.3">
      <c r="B804" s="9"/>
      <c r="C804" s="10"/>
      <c r="D804" s="130" t="str">
        <f t="shared" ca="1" si="90"/>
        <v/>
      </c>
      <c r="E804" s="13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132" t="str">
        <f t="shared" ca="1" si="95"/>
        <v/>
      </c>
      <c r="G804" s="132" t="str">
        <f t="shared" ca="1" si="91"/>
        <v/>
      </c>
      <c r="H804" s="133" t="str">
        <f t="shared" ca="1" si="92"/>
        <v/>
      </c>
      <c r="I804" s="134" t="str">
        <f t="shared" ca="1" si="93"/>
        <v/>
      </c>
      <c r="J804" s="133" t="str">
        <f t="shared" ca="1" si="94"/>
        <v/>
      </c>
      <c r="K804" s="135" t="str">
        <f t="shared" ca="1" si="96"/>
        <v/>
      </c>
      <c r="L804" s="10"/>
      <c r="M804" s="9"/>
      <c r="N804" s="9"/>
      <c r="O804" s="9"/>
    </row>
    <row r="805" spans="2:15" x14ac:dyDescent="0.3">
      <c r="B805" s="9"/>
      <c r="C805" s="10"/>
      <c r="D805" s="130" t="str">
        <f t="shared" ca="1" si="90"/>
        <v/>
      </c>
      <c r="E805" s="13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132" t="str">
        <f t="shared" ca="1" si="95"/>
        <v/>
      </c>
      <c r="G805" s="132" t="str">
        <f t="shared" ca="1" si="91"/>
        <v/>
      </c>
      <c r="H805" s="133" t="str">
        <f t="shared" ca="1" si="92"/>
        <v/>
      </c>
      <c r="I805" s="134" t="str">
        <f t="shared" ca="1" si="93"/>
        <v/>
      </c>
      <c r="J805" s="133" t="str">
        <f t="shared" ca="1" si="94"/>
        <v/>
      </c>
      <c r="K805" s="135" t="str">
        <f t="shared" ca="1" si="96"/>
        <v/>
      </c>
      <c r="L805" s="10"/>
      <c r="M805" s="9"/>
      <c r="N805" s="9"/>
      <c r="O805" s="9"/>
    </row>
    <row r="806" spans="2:15" x14ac:dyDescent="0.3">
      <c r="B806" s="9"/>
      <c r="C806" s="10"/>
      <c r="D806" s="130" t="str">
        <f t="shared" ca="1" si="90"/>
        <v/>
      </c>
      <c r="E806" s="13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132" t="str">
        <f t="shared" ca="1" si="95"/>
        <v/>
      </c>
      <c r="G806" s="132" t="str">
        <f t="shared" ca="1" si="91"/>
        <v/>
      </c>
      <c r="H806" s="133" t="str">
        <f t="shared" ca="1" si="92"/>
        <v/>
      </c>
      <c r="I806" s="134" t="str">
        <f t="shared" ca="1" si="93"/>
        <v/>
      </c>
      <c r="J806" s="133" t="str">
        <f t="shared" ca="1" si="94"/>
        <v/>
      </c>
      <c r="K806" s="135" t="str">
        <f t="shared" ca="1" si="96"/>
        <v/>
      </c>
      <c r="L806" s="10"/>
      <c r="M806" s="9"/>
      <c r="N806" s="9"/>
      <c r="O806" s="9"/>
    </row>
    <row r="807" spans="2:15" x14ac:dyDescent="0.3">
      <c r="B807" s="9"/>
      <c r="C807" s="10"/>
      <c r="D807" s="130" t="str">
        <f t="shared" ca="1" si="90"/>
        <v/>
      </c>
      <c r="E807" s="13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132" t="str">
        <f t="shared" ca="1" si="95"/>
        <v/>
      </c>
      <c r="G807" s="132" t="str">
        <f t="shared" ca="1" si="91"/>
        <v/>
      </c>
      <c r="H807" s="133" t="str">
        <f t="shared" ca="1" si="92"/>
        <v/>
      </c>
      <c r="I807" s="134" t="str">
        <f t="shared" ca="1" si="93"/>
        <v/>
      </c>
      <c r="J807" s="133" t="str">
        <f t="shared" ca="1" si="94"/>
        <v/>
      </c>
      <c r="K807" s="135" t="str">
        <f t="shared" ca="1" si="96"/>
        <v/>
      </c>
      <c r="L807" s="10"/>
      <c r="M807" s="9"/>
      <c r="N807" s="9"/>
      <c r="O807" s="9"/>
    </row>
    <row r="808" spans="2:15" x14ac:dyDescent="0.3">
      <c r="B808" s="9"/>
      <c r="C808" s="10"/>
      <c r="D808" s="130" t="str">
        <f t="shared" ca="1" si="90"/>
        <v/>
      </c>
      <c r="E808" s="13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132" t="str">
        <f t="shared" ca="1" si="95"/>
        <v/>
      </c>
      <c r="G808" s="132" t="str">
        <f t="shared" ca="1" si="91"/>
        <v/>
      </c>
      <c r="H808" s="133" t="str">
        <f t="shared" ca="1" si="92"/>
        <v/>
      </c>
      <c r="I808" s="134" t="str">
        <f t="shared" ca="1" si="93"/>
        <v/>
      </c>
      <c r="J808" s="133" t="str">
        <f t="shared" ca="1" si="94"/>
        <v/>
      </c>
      <c r="K808" s="135" t="str">
        <f t="shared" ca="1" si="96"/>
        <v/>
      </c>
      <c r="L808" s="10"/>
      <c r="M808" s="9"/>
      <c r="N808" s="9"/>
      <c r="O808" s="9"/>
    </row>
    <row r="809" spans="2:15" x14ac:dyDescent="0.3">
      <c r="B809" s="9"/>
      <c r="C809" s="10"/>
      <c r="D809" s="130" t="str">
        <f t="shared" ca="1" si="90"/>
        <v/>
      </c>
      <c r="E809" s="13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132" t="str">
        <f t="shared" ca="1" si="95"/>
        <v/>
      </c>
      <c r="G809" s="132" t="str">
        <f t="shared" ca="1" si="91"/>
        <v/>
      </c>
      <c r="H809" s="133" t="str">
        <f t="shared" ca="1" si="92"/>
        <v/>
      </c>
      <c r="I809" s="134" t="str">
        <f t="shared" ca="1" si="93"/>
        <v/>
      </c>
      <c r="J809" s="133" t="str">
        <f t="shared" ca="1" si="94"/>
        <v/>
      </c>
      <c r="K809" s="135" t="str">
        <f t="shared" ca="1" si="96"/>
        <v/>
      </c>
      <c r="L809" s="10"/>
      <c r="M809" s="9"/>
      <c r="N809" s="9"/>
      <c r="O809" s="9"/>
    </row>
    <row r="810" spans="2:15" x14ac:dyDescent="0.3">
      <c r="B810" s="9"/>
      <c r="C810" s="10"/>
      <c r="D810" s="130" t="str">
        <f t="shared" ca="1" si="90"/>
        <v/>
      </c>
      <c r="E810" s="13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132" t="str">
        <f t="shared" ca="1" si="95"/>
        <v/>
      </c>
      <c r="G810" s="132" t="str">
        <f t="shared" ca="1" si="91"/>
        <v/>
      </c>
      <c r="H810" s="133" t="str">
        <f t="shared" ca="1" si="92"/>
        <v/>
      </c>
      <c r="I810" s="134" t="str">
        <f t="shared" ca="1" si="93"/>
        <v/>
      </c>
      <c r="J810" s="133" t="str">
        <f t="shared" ca="1" si="94"/>
        <v/>
      </c>
      <c r="K810" s="135" t="str">
        <f t="shared" ca="1" si="96"/>
        <v/>
      </c>
      <c r="L810" s="10"/>
      <c r="M810" s="9"/>
      <c r="N810" s="9"/>
      <c r="O810" s="9"/>
    </row>
    <row r="811" spans="2:15" x14ac:dyDescent="0.3">
      <c r="B811" s="9"/>
      <c r="C811" s="10"/>
      <c r="D811" s="130" t="str">
        <f t="shared" ca="1" si="90"/>
        <v/>
      </c>
      <c r="E811" s="13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132" t="str">
        <f t="shared" ca="1" si="95"/>
        <v/>
      </c>
      <c r="G811" s="132" t="str">
        <f t="shared" ca="1" si="91"/>
        <v/>
      </c>
      <c r="H811" s="133" t="str">
        <f t="shared" ca="1" si="92"/>
        <v/>
      </c>
      <c r="I811" s="134" t="str">
        <f t="shared" ca="1" si="93"/>
        <v/>
      </c>
      <c r="J811" s="133" t="str">
        <f t="shared" ca="1" si="94"/>
        <v/>
      </c>
      <c r="K811" s="135" t="str">
        <f t="shared" ca="1" si="96"/>
        <v/>
      </c>
      <c r="L811" s="10"/>
      <c r="M811" s="9"/>
      <c r="N811" s="9"/>
      <c r="O811" s="9"/>
    </row>
    <row r="812" spans="2:15" x14ac:dyDescent="0.3">
      <c r="B812" s="9"/>
      <c r="C812" s="10"/>
      <c r="D812" s="130" t="str">
        <f t="shared" ca="1" si="90"/>
        <v/>
      </c>
      <c r="E812" s="13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132" t="str">
        <f t="shared" ca="1" si="95"/>
        <v/>
      </c>
      <c r="G812" s="132" t="str">
        <f t="shared" ca="1" si="91"/>
        <v/>
      </c>
      <c r="H812" s="133" t="str">
        <f t="shared" ca="1" si="92"/>
        <v/>
      </c>
      <c r="I812" s="134" t="str">
        <f t="shared" ca="1" si="93"/>
        <v/>
      </c>
      <c r="J812" s="133" t="str">
        <f t="shared" ca="1" si="94"/>
        <v/>
      </c>
      <c r="K812" s="135" t="str">
        <f t="shared" ca="1" si="96"/>
        <v/>
      </c>
      <c r="L812" s="10"/>
      <c r="M812" s="9"/>
      <c r="N812" s="9"/>
      <c r="O812" s="9"/>
    </row>
    <row r="813" spans="2:15" x14ac:dyDescent="0.3">
      <c r="B813" s="9"/>
      <c r="C813" s="10"/>
      <c r="D813" s="130" t="str">
        <f t="shared" ca="1" si="90"/>
        <v/>
      </c>
      <c r="E813" s="13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132" t="str">
        <f t="shared" ca="1" si="95"/>
        <v/>
      </c>
      <c r="G813" s="132" t="str">
        <f t="shared" ca="1" si="91"/>
        <v/>
      </c>
      <c r="H813" s="133" t="str">
        <f t="shared" ca="1" si="92"/>
        <v/>
      </c>
      <c r="I813" s="134" t="str">
        <f t="shared" ca="1" si="93"/>
        <v/>
      </c>
      <c r="J813" s="133" t="str">
        <f t="shared" ca="1" si="94"/>
        <v/>
      </c>
      <c r="K813" s="135" t="str">
        <f t="shared" ca="1" si="96"/>
        <v/>
      </c>
      <c r="L813" s="10"/>
      <c r="M813" s="9"/>
      <c r="N813" s="9"/>
      <c r="O813" s="9"/>
    </row>
    <row r="814" spans="2:15" x14ac:dyDescent="0.3">
      <c r="B814" s="9"/>
      <c r="C814" s="10"/>
      <c r="D814" s="130" t="str">
        <f t="shared" ca="1" si="90"/>
        <v/>
      </c>
      <c r="E814" s="13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132" t="str">
        <f t="shared" ca="1" si="95"/>
        <v/>
      </c>
      <c r="G814" s="132" t="str">
        <f t="shared" ca="1" si="91"/>
        <v/>
      </c>
      <c r="H814" s="133" t="str">
        <f t="shared" ca="1" si="92"/>
        <v/>
      </c>
      <c r="I814" s="134" t="str">
        <f t="shared" ca="1" si="93"/>
        <v/>
      </c>
      <c r="J814" s="133" t="str">
        <f t="shared" ca="1" si="94"/>
        <v/>
      </c>
      <c r="K814" s="135" t="str">
        <f t="shared" ca="1" si="96"/>
        <v/>
      </c>
      <c r="L814" s="10"/>
      <c r="M814" s="9"/>
      <c r="N814" s="9"/>
      <c r="O814" s="9"/>
    </row>
    <row r="815" spans="2:15" x14ac:dyDescent="0.3">
      <c r="B815" s="9"/>
      <c r="C815" s="10"/>
      <c r="D815" s="130" t="str">
        <f t="shared" ca="1" si="90"/>
        <v/>
      </c>
      <c r="E815" s="13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132" t="str">
        <f t="shared" ca="1" si="95"/>
        <v/>
      </c>
      <c r="G815" s="132" t="str">
        <f t="shared" ca="1" si="91"/>
        <v/>
      </c>
      <c r="H815" s="133" t="str">
        <f t="shared" ca="1" si="92"/>
        <v/>
      </c>
      <c r="I815" s="134" t="str">
        <f t="shared" ca="1" si="93"/>
        <v/>
      </c>
      <c r="J815" s="133" t="str">
        <f t="shared" ca="1" si="94"/>
        <v/>
      </c>
      <c r="K815" s="135" t="str">
        <f t="shared" ca="1" si="96"/>
        <v/>
      </c>
      <c r="L815" s="10"/>
      <c r="M815" s="9"/>
      <c r="N815" s="9"/>
      <c r="O815" s="9"/>
    </row>
    <row r="816" spans="2:15" x14ac:dyDescent="0.3">
      <c r="B816" s="9"/>
      <c r="C816" s="10"/>
      <c r="D816" s="130" t="str">
        <f t="shared" ca="1" si="90"/>
        <v/>
      </c>
      <c r="E816" s="13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132" t="str">
        <f t="shared" ca="1" si="95"/>
        <v/>
      </c>
      <c r="G816" s="132" t="str">
        <f t="shared" ca="1" si="91"/>
        <v/>
      </c>
      <c r="H816" s="133" t="str">
        <f t="shared" ca="1" si="92"/>
        <v/>
      </c>
      <c r="I816" s="134" t="str">
        <f t="shared" ca="1" si="93"/>
        <v/>
      </c>
      <c r="J816" s="133" t="str">
        <f t="shared" ca="1" si="94"/>
        <v/>
      </c>
      <c r="K816" s="135" t="str">
        <f t="shared" ca="1" si="96"/>
        <v/>
      </c>
      <c r="L816" s="10"/>
      <c r="M816" s="9"/>
      <c r="N816" s="9"/>
      <c r="O816" s="9"/>
    </row>
    <row r="817" spans="2:15" x14ac:dyDescent="0.3">
      <c r="B817" s="9"/>
      <c r="C817" s="10"/>
      <c r="D817" s="130" t="str">
        <f t="shared" ca="1" si="90"/>
        <v/>
      </c>
      <c r="E817" s="13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132" t="str">
        <f t="shared" ca="1" si="95"/>
        <v/>
      </c>
      <c r="G817" s="132" t="str">
        <f t="shared" ca="1" si="91"/>
        <v/>
      </c>
      <c r="H817" s="133" t="str">
        <f t="shared" ca="1" si="92"/>
        <v/>
      </c>
      <c r="I817" s="134" t="str">
        <f t="shared" ca="1" si="93"/>
        <v/>
      </c>
      <c r="J817" s="133" t="str">
        <f t="shared" ca="1" si="94"/>
        <v/>
      </c>
      <c r="K817" s="135" t="str">
        <f t="shared" ca="1" si="96"/>
        <v/>
      </c>
      <c r="L817" s="10"/>
      <c r="M817" s="9"/>
      <c r="N817" s="9"/>
      <c r="O817" s="9"/>
    </row>
    <row r="818" spans="2:15" x14ac:dyDescent="0.3">
      <c r="B818" s="9"/>
      <c r="C818" s="10"/>
      <c r="D818" s="130" t="str">
        <f t="shared" ca="1" si="90"/>
        <v/>
      </c>
      <c r="E818" s="13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132" t="str">
        <f t="shared" ca="1" si="95"/>
        <v/>
      </c>
      <c r="G818" s="132" t="str">
        <f t="shared" ca="1" si="91"/>
        <v/>
      </c>
      <c r="H818" s="133" t="str">
        <f t="shared" ca="1" si="92"/>
        <v/>
      </c>
      <c r="I818" s="134" t="str">
        <f t="shared" ca="1" si="93"/>
        <v/>
      </c>
      <c r="J818" s="133" t="str">
        <f t="shared" ca="1" si="94"/>
        <v/>
      </c>
      <c r="K818" s="135" t="str">
        <f t="shared" ca="1" si="96"/>
        <v/>
      </c>
      <c r="L818" s="10"/>
      <c r="M818" s="9"/>
      <c r="N818" s="9"/>
      <c r="O818" s="9"/>
    </row>
    <row r="819" spans="2:15" x14ac:dyDescent="0.3">
      <c r="B819" s="9"/>
      <c r="C819" s="10"/>
      <c r="D819" s="130" t="str">
        <f t="shared" ca="1" si="90"/>
        <v/>
      </c>
      <c r="E819" s="13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132" t="str">
        <f t="shared" ca="1" si="95"/>
        <v/>
      </c>
      <c r="G819" s="132" t="str">
        <f t="shared" ca="1" si="91"/>
        <v/>
      </c>
      <c r="H819" s="133" t="str">
        <f t="shared" ca="1" si="92"/>
        <v/>
      </c>
      <c r="I819" s="134" t="str">
        <f t="shared" ca="1" si="93"/>
        <v/>
      </c>
      <c r="J819" s="133" t="str">
        <f t="shared" ca="1" si="94"/>
        <v/>
      </c>
      <c r="K819" s="135" t="str">
        <f t="shared" ca="1" si="96"/>
        <v/>
      </c>
      <c r="L819" s="10"/>
      <c r="M819" s="9"/>
      <c r="N819" s="9"/>
      <c r="O819" s="9"/>
    </row>
    <row r="820" spans="2:15" x14ac:dyDescent="0.3">
      <c r="B820" s="9"/>
      <c r="C820" s="10"/>
      <c r="D820" s="130" t="str">
        <f t="shared" ca="1" si="90"/>
        <v/>
      </c>
      <c r="E820" s="13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132" t="str">
        <f t="shared" ca="1" si="95"/>
        <v/>
      </c>
      <c r="G820" s="132" t="str">
        <f t="shared" ca="1" si="91"/>
        <v/>
      </c>
      <c r="H820" s="133" t="str">
        <f t="shared" ca="1" si="92"/>
        <v/>
      </c>
      <c r="I820" s="134" t="str">
        <f t="shared" ca="1" si="93"/>
        <v/>
      </c>
      <c r="J820" s="133" t="str">
        <f t="shared" ca="1" si="94"/>
        <v/>
      </c>
      <c r="K820" s="135" t="str">
        <f t="shared" ca="1" si="96"/>
        <v/>
      </c>
      <c r="L820" s="10"/>
      <c r="M820" s="9"/>
      <c r="N820" s="9"/>
      <c r="O820" s="9"/>
    </row>
    <row r="821" spans="2:15" x14ac:dyDescent="0.3">
      <c r="B821" s="9"/>
      <c r="C821" s="10"/>
      <c r="D821" s="130" t="str">
        <f t="shared" ca="1" si="90"/>
        <v/>
      </c>
      <c r="E821" s="13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132" t="str">
        <f t="shared" ca="1" si="95"/>
        <v/>
      </c>
      <c r="G821" s="132" t="str">
        <f t="shared" ca="1" si="91"/>
        <v/>
      </c>
      <c r="H821" s="133" t="str">
        <f t="shared" ca="1" si="92"/>
        <v/>
      </c>
      <c r="I821" s="134" t="str">
        <f t="shared" ca="1" si="93"/>
        <v/>
      </c>
      <c r="J821" s="133" t="str">
        <f t="shared" ca="1" si="94"/>
        <v/>
      </c>
      <c r="K821" s="135" t="str">
        <f t="shared" ca="1" si="96"/>
        <v/>
      </c>
      <c r="L821" s="10"/>
      <c r="M821" s="9"/>
      <c r="N821" s="9"/>
      <c r="O821" s="9"/>
    </row>
    <row r="822" spans="2:15" x14ac:dyDescent="0.3">
      <c r="B822" s="9"/>
      <c r="C822" s="10"/>
      <c r="D822" s="130" t="str">
        <f t="shared" ca="1" si="90"/>
        <v/>
      </c>
      <c r="E822" s="13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132" t="str">
        <f t="shared" ca="1" si="95"/>
        <v/>
      </c>
      <c r="G822" s="132" t="str">
        <f t="shared" ca="1" si="91"/>
        <v/>
      </c>
      <c r="H822" s="133" t="str">
        <f t="shared" ca="1" si="92"/>
        <v/>
      </c>
      <c r="I822" s="134" t="str">
        <f t="shared" ca="1" si="93"/>
        <v/>
      </c>
      <c r="J822" s="133" t="str">
        <f t="shared" ca="1" si="94"/>
        <v/>
      </c>
      <c r="K822" s="135" t="str">
        <f t="shared" ca="1" si="96"/>
        <v/>
      </c>
      <c r="L822" s="10"/>
      <c r="M822" s="9"/>
      <c r="N822" s="9"/>
      <c r="O822" s="9"/>
    </row>
    <row r="823" spans="2:15" x14ac:dyDescent="0.3">
      <c r="B823" s="9"/>
      <c r="C823" s="10"/>
      <c r="D823" s="130" t="str">
        <f t="shared" ca="1" si="90"/>
        <v/>
      </c>
      <c r="E823" s="13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132" t="str">
        <f t="shared" ca="1" si="95"/>
        <v/>
      </c>
      <c r="G823" s="132" t="str">
        <f t="shared" ca="1" si="91"/>
        <v/>
      </c>
      <c r="H823" s="133" t="str">
        <f t="shared" ca="1" si="92"/>
        <v/>
      </c>
      <c r="I823" s="134" t="str">
        <f t="shared" ca="1" si="93"/>
        <v/>
      </c>
      <c r="J823" s="133" t="str">
        <f t="shared" ca="1" si="94"/>
        <v/>
      </c>
      <c r="K823" s="135" t="str">
        <f t="shared" ca="1" si="96"/>
        <v/>
      </c>
      <c r="L823" s="10"/>
      <c r="M823" s="9"/>
      <c r="N823" s="9"/>
      <c r="O823" s="9"/>
    </row>
    <row r="824" spans="2:15" x14ac:dyDescent="0.3">
      <c r="B824" s="9"/>
      <c r="C824" s="10"/>
      <c r="D824" s="130" t="str">
        <f t="shared" ca="1" si="90"/>
        <v/>
      </c>
      <c r="E824" s="13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132" t="str">
        <f t="shared" ca="1" si="95"/>
        <v/>
      </c>
      <c r="G824" s="132" t="str">
        <f t="shared" ca="1" si="91"/>
        <v/>
      </c>
      <c r="H824" s="133" t="str">
        <f t="shared" ca="1" si="92"/>
        <v/>
      </c>
      <c r="I824" s="134" t="str">
        <f t="shared" ca="1" si="93"/>
        <v/>
      </c>
      <c r="J824" s="133" t="str">
        <f t="shared" ca="1" si="94"/>
        <v/>
      </c>
      <c r="K824" s="135" t="str">
        <f t="shared" ca="1" si="96"/>
        <v/>
      </c>
      <c r="L824" s="10"/>
      <c r="M824" s="9"/>
      <c r="N824" s="9"/>
      <c r="O824" s="9"/>
    </row>
    <row r="825" spans="2:15" x14ac:dyDescent="0.3">
      <c r="B825" s="9"/>
      <c r="C825" s="10"/>
      <c r="D825" s="130" t="str">
        <f t="shared" ca="1" si="90"/>
        <v/>
      </c>
      <c r="E825" s="13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132" t="str">
        <f t="shared" ca="1" si="95"/>
        <v/>
      </c>
      <c r="G825" s="132" t="str">
        <f t="shared" ca="1" si="91"/>
        <v/>
      </c>
      <c r="H825" s="133" t="str">
        <f t="shared" ca="1" si="92"/>
        <v/>
      </c>
      <c r="I825" s="134" t="str">
        <f t="shared" ca="1" si="93"/>
        <v/>
      </c>
      <c r="J825" s="133" t="str">
        <f t="shared" ca="1" si="94"/>
        <v/>
      </c>
      <c r="K825" s="135" t="str">
        <f t="shared" ca="1" si="96"/>
        <v/>
      </c>
      <c r="L825" s="10"/>
      <c r="M825" s="9"/>
      <c r="N825" s="9"/>
      <c r="O825" s="9"/>
    </row>
    <row r="826" spans="2:15" x14ac:dyDescent="0.3">
      <c r="B826" s="9"/>
      <c r="C826" s="10"/>
      <c r="D826" s="130" t="str">
        <f t="shared" ca="1" si="90"/>
        <v/>
      </c>
      <c r="E826" s="13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132" t="str">
        <f t="shared" ca="1" si="95"/>
        <v/>
      </c>
      <c r="G826" s="132" t="str">
        <f t="shared" ca="1" si="91"/>
        <v/>
      </c>
      <c r="H826" s="133" t="str">
        <f t="shared" ca="1" si="92"/>
        <v/>
      </c>
      <c r="I826" s="134" t="str">
        <f t="shared" ca="1" si="93"/>
        <v/>
      </c>
      <c r="J826" s="133" t="str">
        <f t="shared" ca="1" si="94"/>
        <v/>
      </c>
      <c r="K826" s="135" t="str">
        <f t="shared" ca="1" si="96"/>
        <v/>
      </c>
      <c r="L826" s="10"/>
      <c r="M826" s="9"/>
      <c r="N826" s="9"/>
      <c r="O826" s="9"/>
    </row>
    <row r="827" spans="2:15" x14ac:dyDescent="0.3">
      <c r="B827" s="9"/>
      <c r="C827" s="10"/>
      <c r="D827" s="130" t="str">
        <f t="shared" ca="1" si="90"/>
        <v/>
      </c>
      <c r="E827" s="13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132" t="str">
        <f t="shared" ca="1" si="95"/>
        <v/>
      </c>
      <c r="G827" s="132" t="str">
        <f t="shared" ca="1" si="91"/>
        <v/>
      </c>
      <c r="H827" s="133" t="str">
        <f t="shared" ca="1" si="92"/>
        <v/>
      </c>
      <c r="I827" s="134" t="str">
        <f t="shared" ca="1" si="93"/>
        <v/>
      </c>
      <c r="J827" s="133" t="str">
        <f t="shared" ca="1" si="94"/>
        <v/>
      </c>
      <c r="K827" s="135" t="str">
        <f t="shared" ca="1" si="96"/>
        <v/>
      </c>
      <c r="L827" s="10"/>
      <c r="M827" s="9"/>
      <c r="N827" s="9"/>
      <c r="O827" s="9"/>
    </row>
    <row r="828" spans="2:15" x14ac:dyDescent="0.3">
      <c r="B828" s="9"/>
      <c r="C828" s="10"/>
      <c r="D828" s="130" t="str">
        <f t="shared" ca="1" si="90"/>
        <v/>
      </c>
      <c r="E828" s="13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132" t="str">
        <f t="shared" ca="1" si="95"/>
        <v/>
      </c>
      <c r="G828" s="132" t="str">
        <f t="shared" ca="1" si="91"/>
        <v/>
      </c>
      <c r="H828" s="133" t="str">
        <f t="shared" ca="1" si="92"/>
        <v/>
      </c>
      <c r="I828" s="134" t="str">
        <f t="shared" ca="1" si="93"/>
        <v/>
      </c>
      <c r="J828" s="133" t="str">
        <f t="shared" ca="1" si="94"/>
        <v/>
      </c>
      <c r="K828" s="135" t="str">
        <f t="shared" ca="1" si="96"/>
        <v/>
      </c>
      <c r="L828" s="10"/>
      <c r="M828" s="9"/>
      <c r="N828" s="9"/>
      <c r="O828" s="9"/>
    </row>
    <row r="829" spans="2:15" x14ac:dyDescent="0.3">
      <c r="B829" s="9"/>
      <c r="C829" s="10"/>
      <c r="D829" s="130" t="str">
        <f t="shared" ca="1" si="90"/>
        <v/>
      </c>
      <c r="E829" s="13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132" t="str">
        <f t="shared" ca="1" si="95"/>
        <v/>
      </c>
      <c r="G829" s="132" t="str">
        <f t="shared" ca="1" si="91"/>
        <v/>
      </c>
      <c r="H829" s="133" t="str">
        <f t="shared" ca="1" si="92"/>
        <v/>
      </c>
      <c r="I829" s="134" t="str">
        <f t="shared" ca="1" si="93"/>
        <v/>
      </c>
      <c r="J829" s="133" t="str">
        <f t="shared" ca="1" si="94"/>
        <v/>
      </c>
      <c r="K829" s="135" t="str">
        <f t="shared" ca="1" si="96"/>
        <v/>
      </c>
      <c r="L829" s="10"/>
      <c r="M829" s="9"/>
      <c r="N829" s="9"/>
      <c r="O829" s="9"/>
    </row>
    <row r="830" spans="2:15" x14ac:dyDescent="0.3">
      <c r="B830" s="9"/>
      <c r="C830" s="10"/>
      <c r="D830" s="130" t="str">
        <f t="shared" ca="1" si="90"/>
        <v/>
      </c>
      <c r="E830" s="13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132" t="str">
        <f t="shared" ca="1" si="95"/>
        <v/>
      </c>
      <c r="G830" s="132" t="str">
        <f t="shared" ca="1" si="91"/>
        <v/>
      </c>
      <c r="H830" s="133" t="str">
        <f t="shared" ca="1" si="92"/>
        <v/>
      </c>
      <c r="I830" s="134" t="str">
        <f t="shared" ca="1" si="93"/>
        <v/>
      </c>
      <c r="J830" s="133" t="str">
        <f t="shared" ca="1" si="94"/>
        <v/>
      </c>
      <c r="K830" s="135" t="str">
        <f t="shared" ca="1" si="96"/>
        <v/>
      </c>
      <c r="L830" s="10"/>
      <c r="M830" s="9"/>
      <c r="N830" s="9"/>
      <c r="O830" s="9"/>
    </row>
    <row r="831" spans="2:15" x14ac:dyDescent="0.3">
      <c r="B831" s="9"/>
      <c r="C831" s="10"/>
      <c r="D831" s="130" t="str">
        <f t="shared" ca="1" si="90"/>
        <v/>
      </c>
      <c r="E831" s="13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132" t="str">
        <f t="shared" ca="1" si="95"/>
        <v/>
      </c>
      <c r="G831" s="132" t="str">
        <f t="shared" ca="1" si="91"/>
        <v/>
      </c>
      <c r="H831" s="133" t="str">
        <f t="shared" ca="1" si="92"/>
        <v/>
      </c>
      <c r="I831" s="134" t="str">
        <f t="shared" ca="1" si="93"/>
        <v/>
      </c>
      <c r="J831" s="133" t="str">
        <f t="shared" ca="1" si="94"/>
        <v/>
      </c>
      <c r="K831" s="135" t="str">
        <f t="shared" ca="1" si="96"/>
        <v/>
      </c>
      <c r="L831" s="10"/>
      <c r="M831" s="9"/>
      <c r="N831" s="9"/>
      <c r="O831" s="9"/>
    </row>
    <row r="832" spans="2:15" x14ac:dyDescent="0.3">
      <c r="B832" s="9"/>
      <c r="C832" s="10"/>
      <c r="D832" s="130" t="str">
        <f t="shared" ca="1" si="90"/>
        <v/>
      </c>
      <c r="E832" s="13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132" t="str">
        <f t="shared" ca="1" si="95"/>
        <v/>
      </c>
      <c r="G832" s="132" t="str">
        <f t="shared" ca="1" si="91"/>
        <v/>
      </c>
      <c r="H832" s="133" t="str">
        <f t="shared" ca="1" si="92"/>
        <v/>
      </c>
      <c r="I832" s="134" t="str">
        <f t="shared" ca="1" si="93"/>
        <v/>
      </c>
      <c r="J832" s="133" t="str">
        <f t="shared" ca="1" si="94"/>
        <v/>
      </c>
      <c r="K832" s="135" t="str">
        <f t="shared" ca="1" si="96"/>
        <v/>
      </c>
      <c r="L832" s="10"/>
      <c r="M832" s="9"/>
      <c r="N832" s="9"/>
      <c r="O832" s="9"/>
    </row>
    <row r="833" spans="2:15" x14ac:dyDescent="0.3">
      <c r="B833" s="9"/>
      <c r="C833" s="10"/>
      <c r="D833" s="130" t="str">
        <f t="shared" ca="1" si="90"/>
        <v/>
      </c>
      <c r="E833" s="13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132" t="str">
        <f t="shared" ca="1" si="95"/>
        <v/>
      </c>
      <c r="G833" s="132" t="str">
        <f t="shared" ca="1" si="91"/>
        <v/>
      </c>
      <c r="H833" s="133" t="str">
        <f t="shared" ca="1" si="92"/>
        <v/>
      </c>
      <c r="I833" s="134" t="str">
        <f t="shared" ca="1" si="93"/>
        <v/>
      </c>
      <c r="J833" s="133" t="str">
        <f t="shared" ca="1" si="94"/>
        <v/>
      </c>
      <c r="K833" s="135" t="str">
        <f t="shared" ca="1" si="96"/>
        <v/>
      </c>
      <c r="L833" s="10"/>
      <c r="M833" s="9"/>
      <c r="N833" s="9"/>
      <c r="O833" s="9"/>
    </row>
    <row r="834" spans="2:15" x14ac:dyDescent="0.3">
      <c r="B834" s="9"/>
      <c r="C834" s="10"/>
      <c r="D834" s="130" t="str">
        <f t="shared" ca="1" si="90"/>
        <v/>
      </c>
      <c r="E834" s="13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132" t="str">
        <f t="shared" ca="1" si="95"/>
        <v/>
      </c>
      <c r="G834" s="132" t="str">
        <f t="shared" ca="1" si="91"/>
        <v/>
      </c>
      <c r="H834" s="133" t="str">
        <f t="shared" ca="1" si="92"/>
        <v/>
      </c>
      <c r="I834" s="134" t="str">
        <f t="shared" ca="1" si="93"/>
        <v/>
      </c>
      <c r="J834" s="133" t="str">
        <f t="shared" ca="1" si="94"/>
        <v/>
      </c>
      <c r="K834" s="135" t="str">
        <f t="shared" ca="1" si="96"/>
        <v/>
      </c>
      <c r="L834" s="10"/>
      <c r="M834" s="9"/>
      <c r="N834" s="9"/>
      <c r="O834" s="9"/>
    </row>
    <row r="835" spans="2:15" x14ac:dyDescent="0.3">
      <c r="B835" s="9"/>
      <c r="C835" s="10"/>
      <c r="D835" s="130" t="str">
        <f t="shared" ca="1" si="90"/>
        <v/>
      </c>
      <c r="E835" s="13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132" t="str">
        <f t="shared" ca="1" si="95"/>
        <v/>
      </c>
      <c r="G835" s="132" t="str">
        <f t="shared" ca="1" si="91"/>
        <v/>
      </c>
      <c r="H835" s="133" t="str">
        <f t="shared" ca="1" si="92"/>
        <v/>
      </c>
      <c r="I835" s="134" t="str">
        <f t="shared" ca="1" si="93"/>
        <v/>
      </c>
      <c r="J835" s="133" t="str">
        <f t="shared" ca="1" si="94"/>
        <v/>
      </c>
      <c r="K835" s="135" t="str">
        <f t="shared" ca="1" si="96"/>
        <v/>
      </c>
      <c r="L835" s="10"/>
      <c r="M835" s="9"/>
      <c r="N835" s="9"/>
      <c r="O835" s="9"/>
    </row>
    <row r="836" spans="2:15" x14ac:dyDescent="0.3">
      <c r="B836" s="9"/>
      <c r="C836" s="10"/>
      <c r="D836" s="130" t="str">
        <f t="shared" ca="1" si="90"/>
        <v/>
      </c>
      <c r="E836" s="13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132" t="str">
        <f t="shared" ca="1" si="95"/>
        <v/>
      </c>
      <c r="G836" s="132" t="str">
        <f t="shared" ca="1" si="91"/>
        <v/>
      </c>
      <c r="H836" s="133" t="str">
        <f t="shared" ca="1" si="92"/>
        <v/>
      </c>
      <c r="I836" s="134" t="str">
        <f t="shared" ca="1" si="93"/>
        <v/>
      </c>
      <c r="J836" s="133" t="str">
        <f t="shared" ca="1" si="94"/>
        <v/>
      </c>
      <c r="K836" s="135" t="str">
        <f t="shared" ca="1" si="96"/>
        <v/>
      </c>
      <c r="L836" s="10"/>
      <c r="M836" s="9"/>
      <c r="N836" s="9"/>
      <c r="O836" s="9"/>
    </row>
    <row r="837" spans="2:15" x14ac:dyDescent="0.3">
      <c r="B837" s="9"/>
      <c r="C837" s="10"/>
      <c r="D837" s="130" t="str">
        <f t="shared" ca="1" si="90"/>
        <v/>
      </c>
      <c r="E837" s="13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132" t="str">
        <f t="shared" ca="1" si="95"/>
        <v/>
      </c>
      <c r="G837" s="132" t="str">
        <f t="shared" ca="1" si="91"/>
        <v/>
      </c>
      <c r="H837" s="133" t="str">
        <f t="shared" ca="1" si="92"/>
        <v/>
      </c>
      <c r="I837" s="134" t="str">
        <f t="shared" ca="1" si="93"/>
        <v/>
      </c>
      <c r="J837" s="133" t="str">
        <f t="shared" ca="1" si="94"/>
        <v/>
      </c>
      <c r="K837" s="135" t="str">
        <f t="shared" ca="1" si="96"/>
        <v/>
      </c>
      <c r="L837" s="10"/>
      <c r="M837" s="9"/>
      <c r="N837" s="9"/>
      <c r="O837" s="9"/>
    </row>
    <row r="838" spans="2:15" x14ac:dyDescent="0.3">
      <c r="B838" s="9"/>
      <c r="C838" s="10"/>
      <c r="D838" s="130" t="str">
        <f t="shared" ca="1" si="90"/>
        <v/>
      </c>
      <c r="E838" s="13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132" t="str">
        <f t="shared" ca="1" si="95"/>
        <v/>
      </c>
      <c r="G838" s="132" t="str">
        <f t="shared" ca="1" si="91"/>
        <v/>
      </c>
      <c r="H838" s="133" t="str">
        <f t="shared" ca="1" si="92"/>
        <v/>
      </c>
      <c r="I838" s="134" t="str">
        <f t="shared" ca="1" si="93"/>
        <v/>
      </c>
      <c r="J838" s="133" t="str">
        <f t="shared" ca="1" si="94"/>
        <v/>
      </c>
      <c r="K838" s="135" t="str">
        <f t="shared" ca="1" si="96"/>
        <v/>
      </c>
      <c r="L838" s="10"/>
      <c r="M838" s="9"/>
      <c r="N838" s="9"/>
      <c r="O838" s="9"/>
    </row>
    <row r="839" spans="2:15" x14ac:dyDescent="0.3">
      <c r="B839" s="9"/>
      <c r="C839" s="10"/>
      <c r="D839" s="130" t="str">
        <f t="shared" ca="1" si="90"/>
        <v/>
      </c>
      <c r="E839" s="13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132" t="str">
        <f t="shared" ca="1" si="95"/>
        <v/>
      </c>
      <c r="G839" s="132" t="str">
        <f t="shared" ca="1" si="91"/>
        <v/>
      </c>
      <c r="H839" s="133" t="str">
        <f t="shared" ca="1" si="92"/>
        <v/>
      </c>
      <c r="I839" s="134" t="str">
        <f t="shared" ca="1" si="93"/>
        <v/>
      </c>
      <c r="J839" s="133" t="str">
        <f t="shared" ca="1" si="94"/>
        <v/>
      </c>
      <c r="K839" s="135" t="str">
        <f t="shared" ca="1" si="96"/>
        <v/>
      </c>
      <c r="L839" s="10"/>
      <c r="M839" s="9"/>
      <c r="N839" s="9"/>
      <c r="O839" s="9"/>
    </row>
    <row r="840" spans="2:15" x14ac:dyDescent="0.3">
      <c r="B840" s="9"/>
      <c r="C840" s="10"/>
      <c r="D840" s="130" t="str">
        <f t="shared" ca="1" si="90"/>
        <v/>
      </c>
      <c r="E840" s="13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132" t="str">
        <f t="shared" ca="1" si="95"/>
        <v/>
      </c>
      <c r="G840" s="132" t="str">
        <f t="shared" ca="1" si="91"/>
        <v/>
      </c>
      <c r="H840" s="133" t="str">
        <f t="shared" ca="1" si="92"/>
        <v/>
      </c>
      <c r="I840" s="134" t="str">
        <f t="shared" ca="1" si="93"/>
        <v/>
      </c>
      <c r="J840" s="133" t="str">
        <f t="shared" ca="1" si="94"/>
        <v/>
      </c>
      <c r="K840" s="135" t="str">
        <f t="shared" ca="1" si="96"/>
        <v/>
      </c>
      <c r="L840" s="10"/>
      <c r="M840" s="9"/>
      <c r="N840" s="9"/>
      <c r="O840" s="9"/>
    </row>
    <row r="841" spans="2:15" x14ac:dyDescent="0.3">
      <c r="B841" s="9"/>
      <c r="C841" s="10"/>
      <c r="D841" s="130" t="str">
        <f t="shared" ca="1" si="90"/>
        <v/>
      </c>
      <c r="E841" s="13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132" t="str">
        <f t="shared" ca="1" si="95"/>
        <v/>
      </c>
      <c r="G841" s="132" t="str">
        <f t="shared" ca="1" si="91"/>
        <v/>
      </c>
      <c r="H841" s="133" t="str">
        <f t="shared" ca="1" si="92"/>
        <v/>
      </c>
      <c r="I841" s="134" t="str">
        <f t="shared" ca="1" si="93"/>
        <v/>
      </c>
      <c r="J841" s="133" t="str">
        <f t="shared" ca="1" si="94"/>
        <v/>
      </c>
      <c r="K841" s="135" t="str">
        <f t="shared" ca="1" si="96"/>
        <v/>
      </c>
      <c r="L841" s="10"/>
      <c r="M841" s="9"/>
      <c r="N841" s="9"/>
      <c r="O841" s="9"/>
    </row>
    <row r="842" spans="2:15" x14ac:dyDescent="0.3">
      <c r="B842" s="9"/>
      <c r="C842" s="10"/>
      <c r="D842" s="130" t="str">
        <f t="shared" ca="1" si="90"/>
        <v/>
      </c>
      <c r="E842" s="13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132" t="str">
        <f t="shared" ca="1" si="95"/>
        <v/>
      </c>
      <c r="G842" s="132" t="str">
        <f t="shared" ca="1" si="91"/>
        <v/>
      </c>
      <c r="H842" s="133" t="str">
        <f t="shared" ca="1" si="92"/>
        <v/>
      </c>
      <c r="I842" s="134" t="str">
        <f t="shared" ca="1" si="93"/>
        <v/>
      </c>
      <c r="J842" s="133" t="str">
        <f t="shared" ca="1" si="94"/>
        <v/>
      </c>
      <c r="K842" s="135" t="str">
        <f t="shared" ca="1" si="96"/>
        <v/>
      </c>
      <c r="L842" s="10"/>
      <c r="M842" s="9"/>
      <c r="N842" s="9"/>
      <c r="O842" s="9"/>
    </row>
    <row r="843" spans="2:15" x14ac:dyDescent="0.3">
      <c r="B843" s="9"/>
      <c r="C843" s="10"/>
      <c r="D843" s="130" t="str">
        <f t="shared" ca="1" si="90"/>
        <v/>
      </c>
      <c r="E843" s="13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132" t="str">
        <f t="shared" ca="1" si="95"/>
        <v/>
      </c>
      <c r="G843" s="132" t="str">
        <f t="shared" ca="1" si="91"/>
        <v/>
      </c>
      <c r="H843" s="133" t="str">
        <f t="shared" ca="1" si="92"/>
        <v/>
      </c>
      <c r="I843" s="134" t="str">
        <f t="shared" ca="1" si="93"/>
        <v/>
      </c>
      <c r="J843" s="133" t="str">
        <f t="shared" ca="1" si="94"/>
        <v/>
      </c>
      <c r="K843" s="135" t="str">
        <f t="shared" ca="1" si="96"/>
        <v/>
      </c>
      <c r="L843" s="10"/>
      <c r="M843" s="9"/>
      <c r="N843" s="9"/>
      <c r="O843" s="9"/>
    </row>
    <row r="844" spans="2:15" x14ac:dyDescent="0.3">
      <c r="B844" s="9"/>
      <c r="C844" s="10"/>
      <c r="D844" s="130" t="str">
        <f t="shared" ca="1" si="90"/>
        <v/>
      </c>
      <c r="E844" s="13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132" t="str">
        <f t="shared" ca="1" si="95"/>
        <v/>
      </c>
      <c r="G844" s="132" t="str">
        <f t="shared" ca="1" si="91"/>
        <v/>
      </c>
      <c r="H844" s="133" t="str">
        <f t="shared" ca="1" si="92"/>
        <v/>
      </c>
      <c r="I844" s="134" t="str">
        <f t="shared" ca="1" si="93"/>
        <v/>
      </c>
      <c r="J844" s="133" t="str">
        <f t="shared" ca="1" si="94"/>
        <v/>
      </c>
      <c r="K844" s="135" t="str">
        <f t="shared" ca="1" si="96"/>
        <v/>
      </c>
      <c r="L844" s="10"/>
      <c r="M844" s="9"/>
      <c r="N844" s="9"/>
      <c r="O844" s="9"/>
    </row>
    <row r="845" spans="2:15" x14ac:dyDescent="0.3">
      <c r="B845" s="9"/>
      <c r="C845" s="10"/>
      <c r="D845" s="130" t="str">
        <f t="shared" ca="1" si="90"/>
        <v/>
      </c>
      <c r="E845" s="13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132" t="str">
        <f t="shared" ca="1" si="95"/>
        <v/>
      </c>
      <c r="G845" s="132" t="str">
        <f t="shared" ca="1" si="91"/>
        <v/>
      </c>
      <c r="H845" s="133" t="str">
        <f t="shared" ca="1" si="92"/>
        <v/>
      </c>
      <c r="I845" s="134" t="str">
        <f t="shared" ca="1" si="93"/>
        <v/>
      </c>
      <c r="J845" s="133" t="str">
        <f t="shared" ca="1" si="94"/>
        <v/>
      </c>
      <c r="K845" s="135" t="str">
        <f t="shared" ca="1" si="96"/>
        <v/>
      </c>
      <c r="L845" s="10"/>
      <c r="M845" s="9"/>
      <c r="N845" s="9"/>
      <c r="O845" s="9"/>
    </row>
    <row r="846" spans="2:15" x14ac:dyDescent="0.3">
      <c r="B846" s="9"/>
      <c r="C846" s="10"/>
      <c r="D846" s="130" t="str">
        <f t="shared" ca="1" si="90"/>
        <v/>
      </c>
      <c r="E846" s="13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132" t="str">
        <f t="shared" ca="1" si="95"/>
        <v/>
      </c>
      <c r="G846" s="132" t="str">
        <f t="shared" ca="1" si="91"/>
        <v/>
      </c>
      <c r="H846" s="133" t="str">
        <f t="shared" ca="1" si="92"/>
        <v/>
      </c>
      <c r="I846" s="134" t="str">
        <f t="shared" ca="1" si="93"/>
        <v/>
      </c>
      <c r="J846" s="133" t="str">
        <f t="shared" ca="1" si="94"/>
        <v/>
      </c>
      <c r="K846" s="135" t="str">
        <f t="shared" ca="1" si="96"/>
        <v/>
      </c>
      <c r="L846" s="10"/>
      <c r="M846" s="9"/>
      <c r="N846" s="9"/>
      <c r="O846" s="9"/>
    </row>
    <row r="847" spans="2:15" x14ac:dyDescent="0.3">
      <c r="B847" s="9"/>
      <c r="C847" s="10"/>
      <c r="D847" s="130" t="str">
        <f t="shared" ca="1" si="90"/>
        <v/>
      </c>
      <c r="E847" s="13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132" t="str">
        <f t="shared" ca="1" si="95"/>
        <v/>
      </c>
      <c r="G847" s="132" t="str">
        <f t="shared" ca="1" si="91"/>
        <v/>
      </c>
      <c r="H847" s="133" t="str">
        <f t="shared" ca="1" si="92"/>
        <v/>
      </c>
      <c r="I847" s="134" t="str">
        <f t="shared" ca="1" si="93"/>
        <v/>
      </c>
      <c r="J847" s="133" t="str">
        <f t="shared" ca="1" si="94"/>
        <v/>
      </c>
      <c r="K847" s="135" t="str">
        <f t="shared" ca="1" si="96"/>
        <v/>
      </c>
      <c r="L847" s="10"/>
      <c r="M847" s="9"/>
      <c r="N847" s="9"/>
      <c r="O847" s="9"/>
    </row>
    <row r="848" spans="2:15" x14ac:dyDescent="0.3">
      <c r="B848" s="9"/>
      <c r="C848" s="10"/>
      <c r="D848" s="130" t="str">
        <f t="shared" ca="1" si="90"/>
        <v/>
      </c>
      <c r="E848" s="13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132" t="str">
        <f t="shared" ca="1" si="95"/>
        <v/>
      </c>
      <c r="G848" s="132" t="str">
        <f t="shared" ca="1" si="91"/>
        <v/>
      </c>
      <c r="H848" s="133" t="str">
        <f t="shared" ca="1" si="92"/>
        <v/>
      </c>
      <c r="I848" s="134" t="str">
        <f t="shared" ca="1" si="93"/>
        <v/>
      </c>
      <c r="J848" s="133" t="str">
        <f t="shared" ca="1" si="94"/>
        <v/>
      </c>
      <c r="K848" s="135" t="str">
        <f t="shared" ca="1" si="96"/>
        <v/>
      </c>
      <c r="L848" s="10"/>
      <c r="M848" s="9"/>
      <c r="N848" s="9"/>
      <c r="O848" s="9"/>
    </row>
    <row r="849" spans="2:15" x14ac:dyDescent="0.3">
      <c r="B849" s="9"/>
      <c r="C849" s="10"/>
      <c r="D849" s="130" t="str">
        <f t="shared" ca="1" si="90"/>
        <v/>
      </c>
      <c r="E849" s="13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132" t="str">
        <f t="shared" ca="1" si="95"/>
        <v/>
      </c>
      <c r="G849" s="132" t="str">
        <f t="shared" ca="1" si="91"/>
        <v/>
      </c>
      <c r="H849" s="133" t="str">
        <f t="shared" ca="1" si="92"/>
        <v/>
      </c>
      <c r="I849" s="134" t="str">
        <f t="shared" ca="1" si="93"/>
        <v/>
      </c>
      <c r="J849" s="133" t="str">
        <f t="shared" ca="1" si="94"/>
        <v/>
      </c>
      <c r="K849" s="135" t="str">
        <f t="shared" ca="1" si="96"/>
        <v/>
      </c>
      <c r="L849" s="10"/>
      <c r="M849" s="9"/>
      <c r="N849" s="9"/>
      <c r="O849" s="9"/>
    </row>
    <row r="850" spans="2:15" x14ac:dyDescent="0.3">
      <c r="B850" s="9"/>
      <c r="C850" s="10"/>
      <c r="D850" s="130" t="str">
        <f t="shared" ca="1" si="90"/>
        <v/>
      </c>
      <c r="E850" s="13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132" t="str">
        <f t="shared" ca="1" si="95"/>
        <v/>
      </c>
      <c r="G850" s="132" t="str">
        <f t="shared" ca="1" si="91"/>
        <v/>
      </c>
      <c r="H850" s="133" t="str">
        <f t="shared" ca="1" si="92"/>
        <v/>
      </c>
      <c r="I850" s="134" t="str">
        <f t="shared" ca="1" si="93"/>
        <v/>
      </c>
      <c r="J850" s="133" t="str">
        <f t="shared" ca="1" si="94"/>
        <v/>
      </c>
      <c r="K850" s="135" t="str">
        <f t="shared" ca="1" si="96"/>
        <v/>
      </c>
      <c r="L850" s="10"/>
      <c r="M850" s="9"/>
      <c r="N850" s="9"/>
      <c r="O850" s="9"/>
    </row>
    <row r="851" spans="2:15" x14ac:dyDescent="0.3">
      <c r="B851" s="9"/>
      <c r="C851" s="10"/>
      <c r="D851" s="130" t="str">
        <f t="shared" ca="1" si="90"/>
        <v/>
      </c>
      <c r="E851" s="13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132" t="str">
        <f t="shared" ca="1" si="95"/>
        <v/>
      </c>
      <c r="G851" s="132" t="str">
        <f t="shared" ca="1" si="91"/>
        <v/>
      </c>
      <c r="H851" s="133" t="str">
        <f t="shared" ca="1" si="92"/>
        <v/>
      </c>
      <c r="I851" s="134" t="str">
        <f t="shared" ca="1" si="93"/>
        <v/>
      </c>
      <c r="J851" s="133" t="str">
        <f t="shared" ca="1" si="94"/>
        <v/>
      </c>
      <c r="K851" s="135" t="str">
        <f t="shared" ca="1" si="96"/>
        <v/>
      </c>
      <c r="L851" s="10"/>
      <c r="M851" s="9"/>
      <c r="N851" s="9"/>
      <c r="O851" s="9"/>
    </row>
    <row r="852" spans="2:15" x14ac:dyDescent="0.3">
      <c r="B852" s="9"/>
      <c r="C852" s="10"/>
      <c r="D852" s="130" t="str">
        <f t="shared" ref="D852:D915" ca="1" si="97">IF(K851="","",IF($H$5,IF(OR(D851&gt;=$H$8,ROUND(K851,2)&lt;=0),"",D851+1),IF(OR(D851&gt;=$H$8,K851&lt;=0),"",D851+1)))</f>
        <v/>
      </c>
      <c r="E852" s="13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132" t="str">
        <f t="shared" ca="1" si="95"/>
        <v/>
      </c>
      <c r="G852" s="132" t="str">
        <f t="shared" ref="G852:G915" ca="1" si="98">IF($P$17=0,"",IF(D852&lt;&gt;"",IF(AND(D852=1,$H$4=1),0,IF($H$5,ROUND($K$5*K851,0),$K$5*K851)),""))</f>
        <v/>
      </c>
      <c r="H852" s="133" t="str">
        <f t="shared" ref="H852:H915" ca="1" si="99">IF($P$17=1,IF(D852="","",IF(I852&lt;&gt;"",F852-G852+I852,F852-G852)),"")</f>
        <v/>
      </c>
      <c r="I852" s="134" t="str">
        <f t="shared" ref="I852:I915" ca="1" si="100">IF($P$17=1,IF(J852&gt;=F852,IF(D852&lt;$K$12,IF(AND(D852&lt;&gt;"",F852+($J$19-F852)&lt;K851),(J852-F852),IF(AND(D852&lt;&gt;"",J852=F852),0,IF(D852&lt;&gt;"",0,""))),""),0),"")</f>
        <v/>
      </c>
      <c r="J852" s="133" t="str">
        <f t="shared" ref="J852:J915" ca="1" si="101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135" t="str">
        <f t="shared" ca="1" si="96"/>
        <v/>
      </c>
      <c r="L852" s="10"/>
      <c r="M852" s="9"/>
      <c r="N852" s="9"/>
      <c r="O852" s="9"/>
    </row>
    <row r="853" spans="2:15" x14ac:dyDescent="0.3">
      <c r="B853" s="9"/>
      <c r="C853" s="10"/>
      <c r="D853" s="130" t="str">
        <f t="shared" ca="1" si="97"/>
        <v/>
      </c>
      <c r="E853" s="13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132" t="str">
        <f t="shared" ref="F853:F916" ca="1" si="102">IF($P$17=1,IF(D853="","",IF($H$5,IF(OR(D853=$H$8,$K$12&gt;ROUND((1+$K$5)*K852,0),ROUND((1+$K$5)*K852,0),$K$12),IF(OR(D853=$H$8,$K$12&gt;(1+$K$5)*K852),ROUND((1+$K$5)*K852,0),$K$12)),0)),"")</f>
        <v/>
      </c>
      <c r="G853" s="132" t="str">
        <f t="shared" ca="1" si="98"/>
        <v/>
      </c>
      <c r="H853" s="133" t="str">
        <f t="shared" ca="1" si="99"/>
        <v/>
      </c>
      <c r="I853" s="134" t="str">
        <f t="shared" ca="1" si="100"/>
        <v/>
      </c>
      <c r="J853" s="133" t="str">
        <f t="shared" ca="1" si="101"/>
        <v/>
      </c>
      <c r="K853" s="135" t="str">
        <f t="shared" ref="K853:K916" ca="1" si="103">IF($P$17=1,IF(J853&lt;&gt;0,IF(D853&lt;&gt;"",K852-(J853-G853),""),K852),"")</f>
        <v/>
      </c>
      <c r="L853" s="10"/>
      <c r="M853" s="9"/>
      <c r="N853" s="9"/>
      <c r="O853" s="9"/>
    </row>
    <row r="854" spans="2:15" x14ac:dyDescent="0.3">
      <c r="B854" s="9"/>
      <c r="C854" s="10"/>
      <c r="D854" s="130" t="str">
        <f t="shared" ca="1" si="97"/>
        <v/>
      </c>
      <c r="E854" s="13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132" t="str">
        <f t="shared" ca="1" si="102"/>
        <v/>
      </c>
      <c r="G854" s="132" t="str">
        <f t="shared" ca="1" si="98"/>
        <v/>
      </c>
      <c r="H854" s="133" t="str">
        <f t="shared" ca="1" si="99"/>
        <v/>
      </c>
      <c r="I854" s="134" t="str">
        <f t="shared" ca="1" si="100"/>
        <v/>
      </c>
      <c r="J854" s="133" t="str">
        <f t="shared" ca="1" si="101"/>
        <v/>
      </c>
      <c r="K854" s="135" t="str">
        <f t="shared" ca="1" si="103"/>
        <v/>
      </c>
      <c r="L854" s="10"/>
      <c r="M854" s="9"/>
      <c r="N854" s="9"/>
      <c r="O854" s="9"/>
    </row>
    <row r="855" spans="2:15" x14ac:dyDescent="0.3">
      <c r="B855" s="9"/>
      <c r="C855" s="10"/>
      <c r="D855" s="130" t="str">
        <f t="shared" ca="1" si="97"/>
        <v/>
      </c>
      <c r="E855" s="13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132" t="str">
        <f t="shared" ca="1" si="102"/>
        <v/>
      </c>
      <c r="G855" s="132" t="str">
        <f t="shared" ca="1" si="98"/>
        <v/>
      </c>
      <c r="H855" s="133" t="str">
        <f t="shared" ca="1" si="99"/>
        <v/>
      </c>
      <c r="I855" s="134" t="str">
        <f t="shared" ca="1" si="100"/>
        <v/>
      </c>
      <c r="J855" s="133" t="str">
        <f t="shared" ca="1" si="101"/>
        <v/>
      </c>
      <c r="K855" s="135" t="str">
        <f t="shared" ca="1" si="103"/>
        <v/>
      </c>
      <c r="L855" s="10"/>
      <c r="M855" s="9"/>
      <c r="N855" s="9"/>
      <c r="O855" s="9"/>
    </row>
    <row r="856" spans="2:15" x14ac:dyDescent="0.3">
      <c r="B856" s="9"/>
      <c r="C856" s="10"/>
      <c r="D856" s="130" t="str">
        <f t="shared" ca="1" si="97"/>
        <v/>
      </c>
      <c r="E856" s="13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132" t="str">
        <f t="shared" ca="1" si="102"/>
        <v/>
      </c>
      <c r="G856" s="132" t="str">
        <f t="shared" ca="1" si="98"/>
        <v/>
      </c>
      <c r="H856" s="133" t="str">
        <f t="shared" ca="1" si="99"/>
        <v/>
      </c>
      <c r="I856" s="134" t="str">
        <f t="shared" ca="1" si="100"/>
        <v/>
      </c>
      <c r="J856" s="133" t="str">
        <f t="shared" ca="1" si="101"/>
        <v/>
      </c>
      <c r="K856" s="135" t="str">
        <f t="shared" ca="1" si="103"/>
        <v/>
      </c>
      <c r="L856" s="10"/>
      <c r="M856" s="9"/>
      <c r="N856" s="9"/>
      <c r="O856" s="9"/>
    </row>
    <row r="857" spans="2:15" x14ac:dyDescent="0.3">
      <c r="B857" s="9"/>
      <c r="C857" s="10"/>
      <c r="D857" s="130" t="str">
        <f t="shared" ca="1" si="97"/>
        <v/>
      </c>
      <c r="E857" s="13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132" t="str">
        <f t="shared" ca="1" si="102"/>
        <v/>
      </c>
      <c r="G857" s="132" t="str">
        <f t="shared" ca="1" si="98"/>
        <v/>
      </c>
      <c r="H857" s="133" t="str">
        <f t="shared" ca="1" si="99"/>
        <v/>
      </c>
      <c r="I857" s="134" t="str">
        <f t="shared" ca="1" si="100"/>
        <v/>
      </c>
      <c r="J857" s="133" t="str">
        <f t="shared" ca="1" si="101"/>
        <v/>
      </c>
      <c r="K857" s="135" t="str">
        <f t="shared" ca="1" si="103"/>
        <v/>
      </c>
      <c r="L857" s="10"/>
      <c r="M857" s="9"/>
      <c r="N857" s="9"/>
      <c r="O857" s="9"/>
    </row>
    <row r="858" spans="2:15" x14ac:dyDescent="0.3">
      <c r="B858" s="9"/>
      <c r="C858" s="10"/>
      <c r="D858" s="130" t="str">
        <f t="shared" ca="1" si="97"/>
        <v/>
      </c>
      <c r="E858" s="13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132" t="str">
        <f t="shared" ca="1" si="102"/>
        <v/>
      </c>
      <c r="G858" s="132" t="str">
        <f t="shared" ca="1" si="98"/>
        <v/>
      </c>
      <c r="H858" s="133" t="str">
        <f t="shared" ca="1" si="99"/>
        <v/>
      </c>
      <c r="I858" s="134" t="str">
        <f t="shared" ca="1" si="100"/>
        <v/>
      </c>
      <c r="J858" s="133" t="str">
        <f t="shared" ca="1" si="101"/>
        <v/>
      </c>
      <c r="K858" s="135" t="str">
        <f t="shared" ca="1" si="103"/>
        <v/>
      </c>
      <c r="L858" s="10"/>
      <c r="M858" s="9"/>
      <c r="N858" s="9"/>
      <c r="O858" s="9"/>
    </row>
    <row r="859" spans="2:15" x14ac:dyDescent="0.3">
      <c r="B859" s="9"/>
      <c r="C859" s="10"/>
      <c r="D859" s="130" t="str">
        <f t="shared" ca="1" si="97"/>
        <v/>
      </c>
      <c r="E859" s="13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132" t="str">
        <f t="shared" ca="1" si="102"/>
        <v/>
      </c>
      <c r="G859" s="132" t="str">
        <f t="shared" ca="1" si="98"/>
        <v/>
      </c>
      <c r="H859" s="133" t="str">
        <f t="shared" ca="1" si="99"/>
        <v/>
      </c>
      <c r="I859" s="134" t="str">
        <f t="shared" ca="1" si="100"/>
        <v/>
      </c>
      <c r="J859" s="133" t="str">
        <f t="shared" ca="1" si="101"/>
        <v/>
      </c>
      <c r="K859" s="135" t="str">
        <f t="shared" ca="1" si="103"/>
        <v/>
      </c>
      <c r="L859" s="10"/>
      <c r="M859" s="9"/>
      <c r="N859" s="9"/>
      <c r="O859" s="9"/>
    </row>
    <row r="860" spans="2:15" x14ac:dyDescent="0.3">
      <c r="B860" s="9"/>
      <c r="C860" s="10"/>
      <c r="D860" s="130" t="str">
        <f t="shared" ca="1" si="97"/>
        <v/>
      </c>
      <c r="E860" s="13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132" t="str">
        <f t="shared" ca="1" si="102"/>
        <v/>
      </c>
      <c r="G860" s="132" t="str">
        <f t="shared" ca="1" si="98"/>
        <v/>
      </c>
      <c r="H860" s="133" t="str">
        <f t="shared" ca="1" si="99"/>
        <v/>
      </c>
      <c r="I860" s="134" t="str">
        <f t="shared" ca="1" si="100"/>
        <v/>
      </c>
      <c r="J860" s="133" t="str">
        <f t="shared" ca="1" si="101"/>
        <v/>
      </c>
      <c r="K860" s="135" t="str">
        <f t="shared" ca="1" si="103"/>
        <v/>
      </c>
      <c r="L860" s="10"/>
      <c r="M860" s="9"/>
      <c r="N860" s="9"/>
      <c r="O860" s="9"/>
    </row>
    <row r="861" spans="2:15" x14ac:dyDescent="0.3">
      <c r="B861" s="9"/>
      <c r="C861" s="10"/>
      <c r="D861" s="130" t="str">
        <f t="shared" ca="1" si="97"/>
        <v/>
      </c>
      <c r="E861" s="13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132" t="str">
        <f t="shared" ca="1" si="102"/>
        <v/>
      </c>
      <c r="G861" s="132" t="str">
        <f t="shared" ca="1" si="98"/>
        <v/>
      </c>
      <c r="H861" s="133" t="str">
        <f t="shared" ca="1" si="99"/>
        <v/>
      </c>
      <c r="I861" s="134" t="str">
        <f t="shared" ca="1" si="100"/>
        <v/>
      </c>
      <c r="J861" s="133" t="str">
        <f t="shared" ca="1" si="101"/>
        <v/>
      </c>
      <c r="K861" s="135" t="str">
        <f t="shared" ca="1" si="103"/>
        <v/>
      </c>
      <c r="L861" s="10"/>
      <c r="M861" s="9"/>
      <c r="N861" s="9"/>
      <c r="O861" s="9"/>
    </row>
    <row r="862" spans="2:15" x14ac:dyDescent="0.3">
      <c r="B862" s="9"/>
      <c r="C862" s="10"/>
      <c r="D862" s="130" t="str">
        <f t="shared" ca="1" si="97"/>
        <v/>
      </c>
      <c r="E862" s="13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132" t="str">
        <f t="shared" ca="1" si="102"/>
        <v/>
      </c>
      <c r="G862" s="132" t="str">
        <f t="shared" ca="1" si="98"/>
        <v/>
      </c>
      <c r="H862" s="133" t="str">
        <f t="shared" ca="1" si="99"/>
        <v/>
      </c>
      <c r="I862" s="134" t="str">
        <f t="shared" ca="1" si="100"/>
        <v/>
      </c>
      <c r="J862" s="133" t="str">
        <f t="shared" ca="1" si="101"/>
        <v/>
      </c>
      <c r="K862" s="135" t="str">
        <f t="shared" ca="1" si="103"/>
        <v/>
      </c>
      <c r="L862" s="10"/>
      <c r="M862" s="9"/>
      <c r="N862" s="9"/>
      <c r="O862" s="9"/>
    </row>
    <row r="863" spans="2:15" x14ac:dyDescent="0.3">
      <c r="B863" s="9"/>
      <c r="C863" s="10"/>
      <c r="D863" s="130" t="str">
        <f t="shared" ca="1" si="97"/>
        <v/>
      </c>
      <c r="E863" s="13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132" t="str">
        <f t="shared" ca="1" si="102"/>
        <v/>
      </c>
      <c r="G863" s="132" t="str">
        <f t="shared" ca="1" si="98"/>
        <v/>
      </c>
      <c r="H863" s="133" t="str">
        <f t="shared" ca="1" si="99"/>
        <v/>
      </c>
      <c r="I863" s="134" t="str">
        <f t="shared" ca="1" si="100"/>
        <v/>
      </c>
      <c r="J863" s="133" t="str">
        <f t="shared" ca="1" si="101"/>
        <v/>
      </c>
      <c r="K863" s="135" t="str">
        <f t="shared" ca="1" si="103"/>
        <v/>
      </c>
      <c r="L863" s="10"/>
      <c r="M863" s="9"/>
      <c r="N863" s="9"/>
      <c r="O863" s="9"/>
    </row>
    <row r="864" spans="2:15" x14ac:dyDescent="0.3">
      <c r="B864" s="9"/>
      <c r="C864" s="10"/>
      <c r="D864" s="130" t="str">
        <f t="shared" ca="1" si="97"/>
        <v/>
      </c>
      <c r="E864" s="13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132" t="str">
        <f t="shared" ca="1" si="102"/>
        <v/>
      </c>
      <c r="G864" s="132" t="str">
        <f t="shared" ca="1" si="98"/>
        <v/>
      </c>
      <c r="H864" s="133" t="str">
        <f t="shared" ca="1" si="99"/>
        <v/>
      </c>
      <c r="I864" s="134" t="str">
        <f t="shared" ca="1" si="100"/>
        <v/>
      </c>
      <c r="J864" s="133" t="str">
        <f t="shared" ca="1" si="101"/>
        <v/>
      </c>
      <c r="K864" s="135" t="str">
        <f t="shared" ca="1" si="103"/>
        <v/>
      </c>
      <c r="L864" s="10"/>
      <c r="M864" s="9"/>
      <c r="N864" s="9"/>
      <c r="O864" s="9"/>
    </row>
    <row r="865" spans="2:15" x14ac:dyDescent="0.3">
      <c r="B865" s="9"/>
      <c r="C865" s="10"/>
      <c r="D865" s="130" t="str">
        <f t="shared" ca="1" si="97"/>
        <v/>
      </c>
      <c r="E865" s="13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132" t="str">
        <f t="shared" ca="1" si="102"/>
        <v/>
      </c>
      <c r="G865" s="132" t="str">
        <f t="shared" ca="1" si="98"/>
        <v/>
      </c>
      <c r="H865" s="133" t="str">
        <f t="shared" ca="1" si="99"/>
        <v/>
      </c>
      <c r="I865" s="134" t="str">
        <f t="shared" ca="1" si="100"/>
        <v/>
      </c>
      <c r="J865" s="133" t="str">
        <f t="shared" ca="1" si="101"/>
        <v/>
      </c>
      <c r="K865" s="135" t="str">
        <f t="shared" ca="1" si="103"/>
        <v/>
      </c>
      <c r="L865" s="10"/>
      <c r="M865" s="9"/>
      <c r="N865" s="9"/>
      <c r="O865" s="9"/>
    </row>
    <row r="866" spans="2:15" x14ac:dyDescent="0.3">
      <c r="B866" s="9"/>
      <c r="C866" s="10"/>
      <c r="D866" s="130" t="str">
        <f t="shared" ca="1" si="97"/>
        <v/>
      </c>
      <c r="E866" s="13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132" t="str">
        <f t="shared" ca="1" si="102"/>
        <v/>
      </c>
      <c r="G866" s="132" t="str">
        <f t="shared" ca="1" si="98"/>
        <v/>
      </c>
      <c r="H866" s="133" t="str">
        <f t="shared" ca="1" si="99"/>
        <v/>
      </c>
      <c r="I866" s="134" t="str">
        <f t="shared" ca="1" si="100"/>
        <v/>
      </c>
      <c r="J866" s="133" t="str">
        <f t="shared" ca="1" si="101"/>
        <v/>
      </c>
      <c r="K866" s="135" t="str">
        <f t="shared" ca="1" si="103"/>
        <v/>
      </c>
      <c r="L866" s="10"/>
      <c r="M866" s="9"/>
      <c r="N866" s="9"/>
      <c r="O866" s="9"/>
    </row>
    <row r="867" spans="2:15" x14ac:dyDescent="0.3">
      <c r="B867" s="9"/>
      <c r="C867" s="10"/>
      <c r="D867" s="130" t="str">
        <f t="shared" ca="1" si="97"/>
        <v/>
      </c>
      <c r="E867" s="13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132" t="str">
        <f t="shared" ca="1" si="102"/>
        <v/>
      </c>
      <c r="G867" s="132" t="str">
        <f t="shared" ca="1" si="98"/>
        <v/>
      </c>
      <c r="H867" s="133" t="str">
        <f t="shared" ca="1" si="99"/>
        <v/>
      </c>
      <c r="I867" s="134" t="str">
        <f t="shared" ca="1" si="100"/>
        <v/>
      </c>
      <c r="J867" s="133" t="str">
        <f t="shared" ca="1" si="101"/>
        <v/>
      </c>
      <c r="K867" s="135" t="str">
        <f t="shared" ca="1" si="103"/>
        <v/>
      </c>
      <c r="L867" s="10"/>
      <c r="M867" s="9"/>
      <c r="N867" s="9"/>
      <c r="O867" s="9"/>
    </row>
    <row r="868" spans="2:15" x14ac:dyDescent="0.3">
      <c r="B868" s="9"/>
      <c r="C868" s="10"/>
      <c r="D868" s="130" t="str">
        <f t="shared" ca="1" si="97"/>
        <v/>
      </c>
      <c r="E868" s="13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132" t="str">
        <f t="shared" ca="1" si="102"/>
        <v/>
      </c>
      <c r="G868" s="132" t="str">
        <f t="shared" ca="1" si="98"/>
        <v/>
      </c>
      <c r="H868" s="133" t="str">
        <f t="shared" ca="1" si="99"/>
        <v/>
      </c>
      <c r="I868" s="134" t="str">
        <f t="shared" ca="1" si="100"/>
        <v/>
      </c>
      <c r="J868" s="133" t="str">
        <f t="shared" ca="1" si="101"/>
        <v/>
      </c>
      <c r="K868" s="135" t="str">
        <f t="shared" ca="1" si="103"/>
        <v/>
      </c>
      <c r="L868" s="10"/>
      <c r="M868" s="9"/>
      <c r="N868" s="9"/>
      <c r="O868" s="9"/>
    </row>
    <row r="869" spans="2:15" x14ac:dyDescent="0.3">
      <c r="B869" s="9"/>
      <c r="C869" s="10"/>
      <c r="D869" s="130" t="str">
        <f t="shared" ca="1" si="97"/>
        <v/>
      </c>
      <c r="E869" s="13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132" t="str">
        <f t="shared" ca="1" si="102"/>
        <v/>
      </c>
      <c r="G869" s="132" t="str">
        <f t="shared" ca="1" si="98"/>
        <v/>
      </c>
      <c r="H869" s="133" t="str">
        <f t="shared" ca="1" si="99"/>
        <v/>
      </c>
      <c r="I869" s="134" t="str">
        <f t="shared" ca="1" si="100"/>
        <v/>
      </c>
      <c r="J869" s="133" t="str">
        <f t="shared" ca="1" si="101"/>
        <v/>
      </c>
      <c r="K869" s="135" t="str">
        <f t="shared" ca="1" si="103"/>
        <v/>
      </c>
      <c r="L869" s="10"/>
      <c r="M869" s="9"/>
      <c r="N869" s="9"/>
      <c r="O869" s="9"/>
    </row>
    <row r="870" spans="2:15" x14ac:dyDescent="0.3">
      <c r="B870" s="9"/>
      <c r="C870" s="10"/>
      <c r="D870" s="130" t="str">
        <f t="shared" ca="1" si="97"/>
        <v/>
      </c>
      <c r="E870" s="13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132" t="str">
        <f t="shared" ca="1" si="102"/>
        <v/>
      </c>
      <c r="G870" s="132" t="str">
        <f t="shared" ca="1" si="98"/>
        <v/>
      </c>
      <c r="H870" s="133" t="str">
        <f t="shared" ca="1" si="99"/>
        <v/>
      </c>
      <c r="I870" s="134" t="str">
        <f t="shared" ca="1" si="100"/>
        <v/>
      </c>
      <c r="J870" s="133" t="str">
        <f t="shared" ca="1" si="101"/>
        <v/>
      </c>
      <c r="K870" s="135" t="str">
        <f t="shared" ca="1" si="103"/>
        <v/>
      </c>
      <c r="L870" s="10"/>
      <c r="M870" s="9"/>
      <c r="N870" s="9"/>
      <c r="O870" s="9"/>
    </row>
    <row r="871" spans="2:15" x14ac:dyDescent="0.3">
      <c r="B871" s="9"/>
      <c r="C871" s="10"/>
      <c r="D871" s="130" t="str">
        <f t="shared" ca="1" si="97"/>
        <v/>
      </c>
      <c r="E871" s="13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132" t="str">
        <f t="shared" ca="1" si="102"/>
        <v/>
      </c>
      <c r="G871" s="132" t="str">
        <f t="shared" ca="1" si="98"/>
        <v/>
      </c>
      <c r="H871" s="133" t="str">
        <f t="shared" ca="1" si="99"/>
        <v/>
      </c>
      <c r="I871" s="134" t="str">
        <f t="shared" ca="1" si="100"/>
        <v/>
      </c>
      <c r="J871" s="133" t="str">
        <f t="shared" ca="1" si="101"/>
        <v/>
      </c>
      <c r="K871" s="135" t="str">
        <f t="shared" ca="1" si="103"/>
        <v/>
      </c>
      <c r="L871" s="10"/>
      <c r="M871" s="9"/>
      <c r="N871" s="9"/>
      <c r="O871" s="9"/>
    </row>
    <row r="872" spans="2:15" x14ac:dyDescent="0.3">
      <c r="B872" s="9"/>
      <c r="C872" s="10"/>
      <c r="D872" s="130" t="str">
        <f t="shared" ca="1" si="97"/>
        <v/>
      </c>
      <c r="E872" s="13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132" t="str">
        <f t="shared" ca="1" si="102"/>
        <v/>
      </c>
      <c r="G872" s="132" t="str">
        <f t="shared" ca="1" si="98"/>
        <v/>
      </c>
      <c r="H872" s="133" t="str">
        <f t="shared" ca="1" si="99"/>
        <v/>
      </c>
      <c r="I872" s="134" t="str">
        <f t="shared" ca="1" si="100"/>
        <v/>
      </c>
      <c r="J872" s="133" t="str">
        <f t="shared" ca="1" si="101"/>
        <v/>
      </c>
      <c r="K872" s="135" t="str">
        <f t="shared" ca="1" si="103"/>
        <v/>
      </c>
      <c r="L872" s="10"/>
      <c r="M872" s="9"/>
      <c r="N872" s="9"/>
      <c r="O872" s="9"/>
    </row>
    <row r="873" spans="2:15" x14ac:dyDescent="0.3">
      <c r="B873" s="9"/>
      <c r="C873" s="10"/>
      <c r="D873" s="130" t="str">
        <f t="shared" ca="1" si="97"/>
        <v/>
      </c>
      <c r="E873" s="13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132" t="str">
        <f t="shared" ca="1" si="102"/>
        <v/>
      </c>
      <c r="G873" s="132" t="str">
        <f t="shared" ca="1" si="98"/>
        <v/>
      </c>
      <c r="H873" s="133" t="str">
        <f t="shared" ca="1" si="99"/>
        <v/>
      </c>
      <c r="I873" s="134" t="str">
        <f t="shared" ca="1" si="100"/>
        <v/>
      </c>
      <c r="J873" s="133" t="str">
        <f t="shared" ca="1" si="101"/>
        <v/>
      </c>
      <c r="K873" s="135" t="str">
        <f t="shared" ca="1" si="103"/>
        <v/>
      </c>
      <c r="L873" s="10"/>
      <c r="M873" s="9"/>
      <c r="N873" s="9"/>
      <c r="O873" s="9"/>
    </row>
    <row r="874" spans="2:15" x14ac:dyDescent="0.3">
      <c r="B874" s="9"/>
      <c r="C874" s="10"/>
      <c r="D874" s="130" t="str">
        <f t="shared" ca="1" si="97"/>
        <v/>
      </c>
      <c r="E874" s="13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132" t="str">
        <f t="shared" ca="1" si="102"/>
        <v/>
      </c>
      <c r="G874" s="132" t="str">
        <f t="shared" ca="1" si="98"/>
        <v/>
      </c>
      <c r="H874" s="133" t="str">
        <f t="shared" ca="1" si="99"/>
        <v/>
      </c>
      <c r="I874" s="134" t="str">
        <f t="shared" ca="1" si="100"/>
        <v/>
      </c>
      <c r="J874" s="133" t="str">
        <f t="shared" ca="1" si="101"/>
        <v/>
      </c>
      <c r="K874" s="135" t="str">
        <f t="shared" ca="1" si="103"/>
        <v/>
      </c>
      <c r="L874" s="10"/>
      <c r="M874" s="9"/>
      <c r="N874" s="9"/>
      <c r="O874" s="9"/>
    </row>
    <row r="875" spans="2:15" x14ac:dyDescent="0.3">
      <c r="B875" s="9"/>
      <c r="C875" s="10"/>
      <c r="D875" s="130" t="str">
        <f t="shared" ca="1" si="97"/>
        <v/>
      </c>
      <c r="E875" s="13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132" t="str">
        <f t="shared" ca="1" si="102"/>
        <v/>
      </c>
      <c r="G875" s="132" t="str">
        <f t="shared" ca="1" si="98"/>
        <v/>
      </c>
      <c r="H875" s="133" t="str">
        <f t="shared" ca="1" si="99"/>
        <v/>
      </c>
      <c r="I875" s="134" t="str">
        <f t="shared" ca="1" si="100"/>
        <v/>
      </c>
      <c r="J875" s="133" t="str">
        <f t="shared" ca="1" si="101"/>
        <v/>
      </c>
      <c r="K875" s="135" t="str">
        <f t="shared" ca="1" si="103"/>
        <v/>
      </c>
      <c r="L875" s="10"/>
      <c r="M875" s="9"/>
      <c r="N875" s="9"/>
      <c r="O875" s="9"/>
    </row>
    <row r="876" spans="2:15" x14ac:dyDescent="0.3">
      <c r="B876" s="9"/>
      <c r="C876" s="10"/>
      <c r="D876" s="130" t="str">
        <f t="shared" ca="1" si="97"/>
        <v/>
      </c>
      <c r="E876" s="13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132" t="str">
        <f t="shared" ca="1" si="102"/>
        <v/>
      </c>
      <c r="G876" s="132" t="str">
        <f t="shared" ca="1" si="98"/>
        <v/>
      </c>
      <c r="H876" s="133" t="str">
        <f t="shared" ca="1" si="99"/>
        <v/>
      </c>
      <c r="I876" s="134" t="str">
        <f t="shared" ca="1" si="100"/>
        <v/>
      </c>
      <c r="J876" s="133" t="str">
        <f t="shared" ca="1" si="101"/>
        <v/>
      </c>
      <c r="K876" s="135" t="str">
        <f t="shared" ca="1" si="103"/>
        <v/>
      </c>
      <c r="L876" s="10"/>
      <c r="M876" s="9"/>
      <c r="N876" s="9"/>
      <c r="O876" s="9"/>
    </row>
    <row r="877" spans="2:15" x14ac:dyDescent="0.3">
      <c r="B877" s="9"/>
      <c r="C877" s="10"/>
      <c r="D877" s="130" t="str">
        <f t="shared" ca="1" si="97"/>
        <v/>
      </c>
      <c r="E877" s="13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132" t="str">
        <f t="shared" ca="1" si="102"/>
        <v/>
      </c>
      <c r="G877" s="132" t="str">
        <f t="shared" ca="1" si="98"/>
        <v/>
      </c>
      <c r="H877" s="133" t="str">
        <f t="shared" ca="1" si="99"/>
        <v/>
      </c>
      <c r="I877" s="134" t="str">
        <f t="shared" ca="1" si="100"/>
        <v/>
      </c>
      <c r="J877" s="133" t="str">
        <f t="shared" ca="1" si="101"/>
        <v/>
      </c>
      <c r="K877" s="135" t="str">
        <f t="shared" ca="1" si="103"/>
        <v/>
      </c>
      <c r="L877" s="10"/>
      <c r="M877" s="9"/>
      <c r="N877" s="9"/>
      <c r="O877" s="9"/>
    </row>
    <row r="878" spans="2:15" x14ac:dyDescent="0.3">
      <c r="B878" s="9"/>
      <c r="C878" s="10"/>
      <c r="D878" s="130" t="str">
        <f t="shared" ca="1" si="97"/>
        <v/>
      </c>
      <c r="E878" s="13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132" t="str">
        <f t="shared" ca="1" si="102"/>
        <v/>
      </c>
      <c r="G878" s="132" t="str">
        <f t="shared" ca="1" si="98"/>
        <v/>
      </c>
      <c r="H878" s="133" t="str">
        <f t="shared" ca="1" si="99"/>
        <v/>
      </c>
      <c r="I878" s="134" t="str">
        <f t="shared" ca="1" si="100"/>
        <v/>
      </c>
      <c r="J878" s="133" t="str">
        <f t="shared" ca="1" si="101"/>
        <v/>
      </c>
      <c r="K878" s="135" t="str">
        <f t="shared" ca="1" si="103"/>
        <v/>
      </c>
      <c r="L878" s="10"/>
      <c r="M878" s="9"/>
      <c r="N878" s="9"/>
      <c r="O878" s="9"/>
    </row>
    <row r="879" spans="2:15" x14ac:dyDescent="0.3">
      <c r="B879" s="9"/>
      <c r="C879" s="10"/>
      <c r="D879" s="130" t="str">
        <f t="shared" ca="1" si="97"/>
        <v/>
      </c>
      <c r="E879" s="13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132" t="str">
        <f t="shared" ca="1" si="102"/>
        <v/>
      </c>
      <c r="G879" s="132" t="str">
        <f t="shared" ca="1" si="98"/>
        <v/>
      </c>
      <c r="H879" s="133" t="str">
        <f t="shared" ca="1" si="99"/>
        <v/>
      </c>
      <c r="I879" s="134" t="str">
        <f t="shared" ca="1" si="100"/>
        <v/>
      </c>
      <c r="J879" s="133" t="str">
        <f t="shared" ca="1" si="101"/>
        <v/>
      </c>
      <c r="K879" s="135" t="str">
        <f t="shared" ca="1" si="103"/>
        <v/>
      </c>
      <c r="L879" s="10"/>
      <c r="M879" s="9"/>
      <c r="N879" s="9"/>
      <c r="O879" s="9"/>
    </row>
    <row r="880" spans="2:15" x14ac:dyDescent="0.3">
      <c r="B880" s="9"/>
      <c r="C880" s="10"/>
      <c r="D880" s="130" t="str">
        <f t="shared" ca="1" si="97"/>
        <v/>
      </c>
      <c r="E880" s="13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132" t="str">
        <f t="shared" ca="1" si="102"/>
        <v/>
      </c>
      <c r="G880" s="132" t="str">
        <f t="shared" ca="1" si="98"/>
        <v/>
      </c>
      <c r="H880" s="133" t="str">
        <f t="shared" ca="1" si="99"/>
        <v/>
      </c>
      <c r="I880" s="134" t="str">
        <f t="shared" ca="1" si="100"/>
        <v/>
      </c>
      <c r="J880" s="133" t="str">
        <f t="shared" ca="1" si="101"/>
        <v/>
      </c>
      <c r="K880" s="135" t="str">
        <f t="shared" ca="1" si="103"/>
        <v/>
      </c>
      <c r="L880" s="10"/>
      <c r="M880" s="9"/>
      <c r="N880" s="9"/>
      <c r="O880" s="9"/>
    </row>
    <row r="881" spans="2:15" x14ac:dyDescent="0.3">
      <c r="B881" s="9"/>
      <c r="C881" s="10"/>
      <c r="D881" s="130" t="str">
        <f t="shared" ca="1" si="97"/>
        <v/>
      </c>
      <c r="E881" s="13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132" t="str">
        <f t="shared" ca="1" si="102"/>
        <v/>
      </c>
      <c r="G881" s="132" t="str">
        <f t="shared" ca="1" si="98"/>
        <v/>
      </c>
      <c r="H881" s="133" t="str">
        <f t="shared" ca="1" si="99"/>
        <v/>
      </c>
      <c r="I881" s="134" t="str">
        <f t="shared" ca="1" si="100"/>
        <v/>
      </c>
      <c r="J881" s="133" t="str">
        <f t="shared" ca="1" si="101"/>
        <v/>
      </c>
      <c r="K881" s="135" t="str">
        <f t="shared" ca="1" si="103"/>
        <v/>
      </c>
      <c r="L881" s="10"/>
      <c r="M881" s="9"/>
      <c r="N881" s="9"/>
      <c r="O881" s="9"/>
    </row>
    <row r="882" spans="2:15" x14ac:dyDescent="0.3">
      <c r="B882" s="9"/>
      <c r="C882" s="10"/>
      <c r="D882" s="130" t="str">
        <f t="shared" ca="1" si="97"/>
        <v/>
      </c>
      <c r="E882" s="13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132" t="str">
        <f t="shared" ca="1" si="102"/>
        <v/>
      </c>
      <c r="G882" s="132" t="str">
        <f t="shared" ca="1" si="98"/>
        <v/>
      </c>
      <c r="H882" s="133" t="str">
        <f t="shared" ca="1" si="99"/>
        <v/>
      </c>
      <c r="I882" s="134" t="str">
        <f t="shared" ca="1" si="100"/>
        <v/>
      </c>
      <c r="J882" s="133" t="str">
        <f t="shared" ca="1" si="101"/>
        <v/>
      </c>
      <c r="K882" s="135" t="str">
        <f t="shared" ca="1" si="103"/>
        <v/>
      </c>
      <c r="L882" s="10"/>
      <c r="M882" s="9"/>
      <c r="N882" s="9"/>
      <c r="O882" s="9"/>
    </row>
    <row r="883" spans="2:15" x14ac:dyDescent="0.3">
      <c r="B883" s="9"/>
      <c r="C883" s="10"/>
      <c r="D883" s="130" t="str">
        <f t="shared" ca="1" si="97"/>
        <v/>
      </c>
      <c r="E883" s="13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132" t="str">
        <f t="shared" ca="1" si="102"/>
        <v/>
      </c>
      <c r="G883" s="132" t="str">
        <f t="shared" ca="1" si="98"/>
        <v/>
      </c>
      <c r="H883" s="133" t="str">
        <f t="shared" ca="1" si="99"/>
        <v/>
      </c>
      <c r="I883" s="134" t="str">
        <f t="shared" ca="1" si="100"/>
        <v/>
      </c>
      <c r="J883" s="133" t="str">
        <f t="shared" ca="1" si="101"/>
        <v/>
      </c>
      <c r="K883" s="135" t="str">
        <f t="shared" ca="1" si="103"/>
        <v/>
      </c>
      <c r="L883" s="10"/>
      <c r="M883" s="9"/>
      <c r="N883" s="9"/>
      <c r="O883" s="9"/>
    </row>
    <row r="884" spans="2:15" x14ac:dyDescent="0.3">
      <c r="B884" s="9"/>
      <c r="C884" s="10"/>
      <c r="D884" s="130" t="str">
        <f t="shared" ca="1" si="97"/>
        <v/>
      </c>
      <c r="E884" s="13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132" t="str">
        <f t="shared" ca="1" si="102"/>
        <v/>
      </c>
      <c r="G884" s="132" t="str">
        <f t="shared" ca="1" si="98"/>
        <v/>
      </c>
      <c r="H884" s="133" t="str">
        <f t="shared" ca="1" si="99"/>
        <v/>
      </c>
      <c r="I884" s="134" t="str">
        <f t="shared" ca="1" si="100"/>
        <v/>
      </c>
      <c r="J884" s="133" t="str">
        <f t="shared" ca="1" si="101"/>
        <v/>
      </c>
      <c r="K884" s="135" t="str">
        <f t="shared" ca="1" si="103"/>
        <v/>
      </c>
      <c r="L884" s="10"/>
      <c r="M884" s="9"/>
      <c r="N884" s="9"/>
      <c r="O884" s="9"/>
    </row>
    <row r="885" spans="2:15" x14ac:dyDescent="0.3">
      <c r="B885" s="9"/>
      <c r="C885" s="10"/>
      <c r="D885" s="130" t="str">
        <f t="shared" ca="1" si="97"/>
        <v/>
      </c>
      <c r="E885" s="13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132" t="str">
        <f t="shared" ca="1" si="102"/>
        <v/>
      </c>
      <c r="G885" s="132" t="str">
        <f t="shared" ca="1" si="98"/>
        <v/>
      </c>
      <c r="H885" s="133" t="str">
        <f t="shared" ca="1" si="99"/>
        <v/>
      </c>
      <c r="I885" s="134" t="str">
        <f t="shared" ca="1" si="100"/>
        <v/>
      </c>
      <c r="J885" s="133" t="str">
        <f t="shared" ca="1" si="101"/>
        <v/>
      </c>
      <c r="K885" s="135" t="str">
        <f t="shared" ca="1" si="103"/>
        <v/>
      </c>
      <c r="L885" s="10"/>
      <c r="M885" s="9"/>
      <c r="N885" s="9"/>
      <c r="O885" s="9"/>
    </row>
    <row r="886" spans="2:15" x14ac:dyDescent="0.3">
      <c r="B886" s="9"/>
      <c r="C886" s="10"/>
      <c r="D886" s="130" t="str">
        <f t="shared" ca="1" si="97"/>
        <v/>
      </c>
      <c r="E886" s="13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132" t="str">
        <f t="shared" ca="1" si="102"/>
        <v/>
      </c>
      <c r="G886" s="132" t="str">
        <f t="shared" ca="1" si="98"/>
        <v/>
      </c>
      <c r="H886" s="133" t="str">
        <f t="shared" ca="1" si="99"/>
        <v/>
      </c>
      <c r="I886" s="134" t="str">
        <f t="shared" ca="1" si="100"/>
        <v/>
      </c>
      <c r="J886" s="133" t="str">
        <f t="shared" ca="1" si="101"/>
        <v/>
      </c>
      <c r="K886" s="135" t="str">
        <f t="shared" ca="1" si="103"/>
        <v/>
      </c>
      <c r="L886" s="10"/>
      <c r="M886" s="9"/>
      <c r="N886" s="9"/>
      <c r="O886" s="9"/>
    </row>
    <row r="887" spans="2:15" x14ac:dyDescent="0.3">
      <c r="B887" s="9"/>
      <c r="C887" s="10"/>
      <c r="D887" s="130" t="str">
        <f t="shared" ca="1" si="97"/>
        <v/>
      </c>
      <c r="E887" s="13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132" t="str">
        <f t="shared" ca="1" si="102"/>
        <v/>
      </c>
      <c r="G887" s="132" t="str">
        <f t="shared" ca="1" si="98"/>
        <v/>
      </c>
      <c r="H887" s="133" t="str">
        <f t="shared" ca="1" si="99"/>
        <v/>
      </c>
      <c r="I887" s="134" t="str">
        <f t="shared" ca="1" si="100"/>
        <v/>
      </c>
      <c r="J887" s="133" t="str">
        <f t="shared" ca="1" si="101"/>
        <v/>
      </c>
      <c r="K887" s="135" t="str">
        <f t="shared" ca="1" si="103"/>
        <v/>
      </c>
      <c r="L887" s="10"/>
      <c r="M887" s="9"/>
      <c r="N887" s="9"/>
      <c r="O887" s="9"/>
    </row>
    <row r="888" spans="2:15" x14ac:dyDescent="0.3">
      <c r="B888" s="9"/>
      <c r="C888" s="10"/>
      <c r="D888" s="130" t="str">
        <f t="shared" ca="1" si="97"/>
        <v/>
      </c>
      <c r="E888" s="13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132" t="str">
        <f t="shared" ca="1" si="102"/>
        <v/>
      </c>
      <c r="G888" s="132" t="str">
        <f t="shared" ca="1" si="98"/>
        <v/>
      </c>
      <c r="H888" s="133" t="str">
        <f t="shared" ca="1" si="99"/>
        <v/>
      </c>
      <c r="I888" s="134" t="str">
        <f t="shared" ca="1" si="100"/>
        <v/>
      </c>
      <c r="J888" s="133" t="str">
        <f t="shared" ca="1" si="101"/>
        <v/>
      </c>
      <c r="K888" s="135" t="str">
        <f t="shared" ca="1" si="103"/>
        <v/>
      </c>
      <c r="L888" s="10"/>
      <c r="M888" s="9"/>
      <c r="N888" s="9"/>
      <c r="O888" s="9"/>
    </row>
    <row r="889" spans="2:15" x14ac:dyDescent="0.3">
      <c r="B889" s="9"/>
      <c r="C889" s="10"/>
      <c r="D889" s="130" t="str">
        <f t="shared" ca="1" si="97"/>
        <v/>
      </c>
      <c r="E889" s="13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132" t="str">
        <f t="shared" ca="1" si="102"/>
        <v/>
      </c>
      <c r="G889" s="132" t="str">
        <f t="shared" ca="1" si="98"/>
        <v/>
      </c>
      <c r="H889" s="133" t="str">
        <f t="shared" ca="1" si="99"/>
        <v/>
      </c>
      <c r="I889" s="134" t="str">
        <f t="shared" ca="1" si="100"/>
        <v/>
      </c>
      <c r="J889" s="133" t="str">
        <f t="shared" ca="1" si="101"/>
        <v/>
      </c>
      <c r="K889" s="135" t="str">
        <f t="shared" ca="1" si="103"/>
        <v/>
      </c>
      <c r="L889" s="10"/>
      <c r="M889" s="9"/>
      <c r="N889" s="9"/>
      <c r="O889" s="9"/>
    </row>
    <row r="890" spans="2:15" x14ac:dyDescent="0.3">
      <c r="B890" s="9"/>
      <c r="C890" s="10"/>
      <c r="D890" s="130" t="str">
        <f t="shared" ca="1" si="97"/>
        <v/>
      </c>
      <c r="E890" s="13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132" t="str">
        <f t="shared" ca="1" si="102"/>
        <v/>
      </c>
      <c r="G890" s="132" t="str">
        <f t="shared" ca="1" si="98"/>
        <v/>
      </c>
      <c r="H890" s="133" t="str">
        <f t="shared" ca="1" si="99"/>
        <v/>
      </c>
      <c r="I890" s="134" t="str">
        <f t="shared" ca="1" si="100"/>
        <v/>
      </c>
      <c r="J890" s="133" t="str">
        <f t="shared" ca="1" si="101"/>
        <v/>
      </c>
      <c r="K890" s="135" t="str">
        <f t="shared" ca="1" si="103"/>
        <v/>
      </c>
      <c r="L890" s="10"/>
      <c r="M890" s="9"/>
      <c r="N890" s="9"/>
      <c r="O890" s="9"/>
    </row>
    <row r="891" spans="2:15" x14ac:dyDescent="0.3">
      <c r="B891" s="9"/>
      <c r="C891" s="10"/>
      <c r="D891" s="130" t="str">
        <f t="shared" ca="1" si="97"/>
        <v/>
      </c>
      <c r="E891" s="13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132" t="str">
        <f t="shared" ca="1" si="102"/>
        <v/>
      </c>
      <c r="G891" s="132" t="str">
        <f t="shared" ca="1" si="98"/>
        <v/>
      </c>
      <c r="H891" s="133" t="str">
        <f t="shared" ca="1" si="99"/>
        <v/>
      </c>
      <c r="I891" s="134" t="str">
        <f t="shared" ca="1" si="100"/>
        <v/>
      </c>
      <c r="J891" s="133" t="str">
        <f t="shared" ca="1" si="101"/>
        <v/>
      </c>
      <c r="K891" s="135" t="str">
        <f t="shared" ca="1" si="103"/>
        <v/>
      </c>
      <c r="L891" s="10"/>
      <c r="M891" s="9"/>
      <c r="N891" s="9"/>
      <c r="O891" s="9"/>
    </row>
    <row r="892" spans="2:15" x14ac:dyDescent="0.3">
      <c r="B892" s="9"/>
      <c r="C892" s="10"/>
      <c r="D892" s="130" t="str">
        <f t="shared" ca="1" si="97"/>
        <v/>
      </c>
      <c r="E892" s="13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132" t="str">
        <f t="shared" ca="1" si="102"/>
        <v/>
      </c>
      <c r="G892" s="132" t="str">
        <f t="shared" ca="1" si="98"/>
        <v/>
      </c>
      <c r="H892" s="133" t="str">
        <f t="shared" ca="1" si="99"/>
        <v/>
      </c>
      <c r="I892" s="134" t="str">
        <f t="shared" ca="1" si="100"/>
        <v/>
      </c>
      <c r="J892" s="133" t="str">
        <f t="shared" ca="1" si="101"/>
        <v/>
      </c>
      <c r="K892" s="135" t="str">
        <f t="shared" ca="1" si="103"/>
        <v/>
      </c>
      <c r="L892" s="10"/>
      <c r="M892" s="9"/>
      <c r="N892" s="9"/>
      <c r="O892" s="9"/>
    </row>
    <row r="893" spans="2:15" x14ac:dyDescent="0.3">
      <c r="B893" s="9"/>
      <c r="C893" s="10"/>
      <c r="D893" s="130" t="str">
        <f t="shared" ca="1" si="97"/>
        <v/>
      </c>
      <c r="E893" s="13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132" t="str">
        <f t="shared" ca="1" si="102"/>
        <v/>
      </c>
      <c r="G893" s="132" t="str">
        <f t="shared" ca="1" si="98"/>
        <v/>
      </c>
      <c r="H893" s="133" t="str">
        <f t="shared" ca="1" si="99"/>
        <v/>
      </c>
      <c r="I893" s="134" t="str">
        <f t="shared" ca="1" si="100"/>
        <v/>
      </c>
      <c r="J893" s="133" t="str">
        <f t="shared" ca="1" si="101"/>
        <v/>
      </c>
      <c r="K893" s="135" t="str">
        <f t="shared" ca="1" si="103"/>
        <v/>
      </c>
      <c r="L893" s="10"/>
      <c r="M893" s="9"/>
      <c r="N893" s="9"/>
      <c r="O893" s="9"/>
    </row>
    <row r="894" spans="2:15" x14ac:dyDescent="0.3">
      <c r="B894" s="9"/>
      <c r="C894" s="10"/>
      <c r="D894" s="130" t="str">
        <f t="shared" ca="1" si="97"/>
        <v/>
      </c>
      <c r="E894" s="13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132" t="str">
        <f t="shared" ca="1" si="102"/>
        <v/>
      </c>
      <c r="G894" s="132" t="str">
        <f t="shared" ca="1" si="98"/>
        <v/>
      </c>
      <c r="H894" s="133" t="str">
        <f t="shared" ca="1" si="99"/>
        <v/>
      </c>
      <c r="I894" s="134" t="str">
        <f t="shared" ca="1" si="100"/>
        <v/>
      </c>
      <c r="J894" s="133" t="str">
        <f t="shared" ca="1" si="101"/>
        <v/>
      </c>
      <c r="K894" s="135" t="str">
        <f t="shared" ca="1" si="103"/>
        <v/>
      </c>
      <c r="L894" s="10"/>
      <c r="M894" s="9"/>
      <c r="N894" s="9"/>
      <c r="O894" s="9"/>
    </row>
    <row r="895" spans="2:15" x14ac:dyDescent="0.3">
      <c r="B895" s="9"/>
      <c r="C895" s="10"/>
      <c r="D895" s="130" t="str">
        <f t="shared" ca="1" si="97"/>
        <v/>
      </c>
      <c r="E895" s="13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132" t="str">
        <f t="shared" ca="1" si="102"/>
        <v/>
      </c>
      <c r="G895" s="132" t="str">
        <f t="shared" ca="1" si="98"/>
        <v/>
      </c>
      <c r="H895" s="133" t="str">
        <f t="shared" ca="1" si="99"/>
        <v/>
      </c>
      <c r="I895" s="134" t="str">
        <f t="shared" ca="1" si="100"/>
        <v/>
      </c>
      <c r="J895" s="133" t="str">
        <f t="shared" ca="1" si="101"/>
        <v/>
      </c>
      <c r="K895" s="135" t="str">
        <f t="shared" ca="1" si="103"/>
        <v/>
      </c>
      <c r="L895" s="10"/>
      <c r="M895" s="9"/>
      <c r="N895" s="9"/>
      <c r="O895" s="9"/>
    </row>
    <row r="896" spans="2:15" x14ac:dyDescent="0.3">
      <c r="B896" s="9"/>
      <c r="C896" s="10"/>
      <c r="D896" s="130" t="str">
        <f t="shared" ca="1" si="97"/>
        <v/>
      </c>
      <c r="E896" s="13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132" t="str">
        <f t="shared" ca="1" si="102"/>
        <v/>
      </c>
      <c r="G896" s="132" t="str">
        <f t="shared" ca="1" si="98"/>
        <v/>
      </c>
      <c r="H896" s="133" t="str">
        <f t="shared" ca="1" si="99"/>
        <v/>
      </c>
      <c r="I896" s="134" t="str">
        <f t="shared" ca="1" si="100"/>
        <v/>
      </c>
      <c r="J896" s="133" t="str">
        <f t="shared" ca="1" si="101"/>
        <v/>
      </c>
      <c r="K896" s="135" t="str">
        <f t="shared" ca="1" si="103"/>
        <v/>
      </c>
      <c r="L896" s="10"/>
      <c r="M896" s="9"/>
      <c r="N896" s="9"/>
      <c r="O896" s="9"/>
    </row>
    <row r="897" spans="2:15" x14ac:dyDescent="0.3">
      <c r="B897" s="9"/>
      <c r="C897" s="10"/>
      <c r="D897" s="130" t="str">
        <f t="shared" ca="1" si="97"/>
        <v/>
      </c>
      <c r="E897" s="13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132" t="str">
        <f t="shared" ca="1" si="102"/>
        <v/>
      </c>
      <c r="G897" s="132" t="str">
        <f t="shared" ca="1" si="98"/>
        <v/>
      </c>
      <c r="H897" s="133" t="str">
        <f t="shared" ca="1" si="99"/>
        <v/>
      </c>
      <c r="I897" s="134" t="str">
        <f t="shared" ca="1" si="100"/>
        <v/>
      </c>
      <c r="J897" s="133" t="str">
        <f t="shared" ca="1" si="101"/>
        <v/>
      </c>
      <c r="K897" s="135" t="str">
        <f t="shared" ca="1" si="103"/>
        <v/>
      </c>
      <c r="L897" s="10"/>
      <c r="M897" s="9"/>
      <c r="N897" s="9"/>
      <c r="O897" s="9"/>
    </row>
    <row r="898" spans="2:15" x14ac:dyDescent="0.3">
      <c r="B898" s="9"/>
      <c r="C898" s="10"/>
      <c r="D898" s="130" t="str">
        <f t="shared" ca="1" si="97"/>
        <v/>
      </c>
      <c r="E898" s="13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132" t="str">
        <f t="shared" ca="1" si="102"/>
        <v/>
      </c>
      <c r="G898" s="132" t="str">
        <f t="shared" ca="1" si="98"/>
        <v/>
      </c>
      <c r="H898" s="133" t="str">
        <f t="shared" ca="1" si="99"/>
        <v/>
      </c>
      <c r="I898" s="134" t="str">
        <f t="shared" ca="1" si="100"/>
        <v/>
      </c>
      <c r="J898" s="133" t="str">
        <f t="shared" ca="1" si="101"/>
        <v/>
      </c>
      <c r="K898" s="135" t="str">
        <f t="shared" ca="1" si="103"/>
        <v/>
      </c>
      <c r="L898" s="10"/>
      <c r="M898" s="9"/>
      <c r="N898" s="9"/>
      <c r="O898" s="9"/>
    </row>
    <row r="899" spans="2:15" x14ac:dyDescent="0.3">
      <c r="B899" s="9"/>
      <c r="C899" s="10"/>
      <c r="D899" s="130" t="str">
        <f t="shared" ca="1" si="97"/>
        <v/>
      </c>
      <c r="E899" s="13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132" t="str">
        <f t="shared" ca="1" si="102"/>
        <v/>
      </c>
      <c r="G899" s="132" t="str">
        <f t="shared" ca="1" si="98"/>
        <v/>
      </c>
      <c r="H899" s="133" t="str">
        <f t="shared" ca="1" si="99"/>
        <v/>
      </c>
      <c r="I899" s="134" t="str">
        <f t="shared" ca="1" si="100"/>
        <v/>
      </c>
      <c r="J899" s="133" t="str">
        <f t="shared" ca="1" si="101"/>
        <v/>
      </c>
      <c r="K899" s="135" t="str">
        <f t="shared" ca="1" si="103"/>
        <v/>
      </c>
      <c r="L899" s="10"/>
      <c r="M899" s="9"/>
      <c r="N899" s="9"/>
      <c r="O899" s="9"/>
    </row>
    <row r="900" spans="2:15" x14ac:dyDescent="0.3">
      <c r="B900" s="9"/>
      <c r="C900" s="10"/>
      <c r="D900" s="130" t="str">
        <f t="shared" ca="1" si="97"/>
        <v/>
      </c>
      <c r="E900" s="13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132" t="str">
        <f t="shared" ca="1" si="102"/>
        <v/>
      </c>
      <c r="G900" s="132" t="str">
        <f t="shared" ca="1" si="98"/>
        <v/>
      </c>
      <c r="H900" s="133" t="str">
        <f t="shared" ca="1" si="99"/>
        <v/>
      </c>
      <c r="I900" s="134" t="str">
        <f t="shared" ca="1" si="100"/>
        <v/>
      </c>
      <c r="J900" s="133" t="str">
        <f t="shared" ca="1" si="101"/>
        <v/>
      </c>
      <c r="K900" s="135" t="str">
        <f t="shared" ca="1" si="103"/>
        <v/>
      </c>
      <c r="L900" s="10"/>
      <c r="M900" s="9"/>
      <c r="N900" s="9"/>
      <c r="O900" s="9"/>
    </row>
    <row r="901" spans="2:15" x14ac:dyDescent="0.3">
      <c r="B901" s="9"/>
      <c r="C901" s="10"/>
      <c r="D901" s="130" t="str">
        <f t="shared" ca="1" si="97"/>
        <v/>
      </c>
      <c r="E901" s="13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132" t="str">
        <f t="shared" ca="1" si="102"/>
        <v/>
      </c>
      <c r="G901" s="132" t="str">
        <f t="shared" ca="1" si="98"/>
        <v/>
      </c>
      <c r="H901" s="133" t="str">
        <f t="shared" ca="1" si="99"/>
        <v/>
      </c>
      <c r="I901" s="134" t="str">
        <f t="shared" ca="1" si="100"/>
        <v/>
      </c>
      <c r="J901" s="133" t="str">
        <f t="shared" ca="1" si="101"/>
        <v/>
      </c>
      <c r="K901" s="135" t="str">
        <f t="shared" ca="1" si="103"/>
        <v/>
      </c>
      <c r="L901" s="10"/>
      <c r="M901" s="9"/>
      <c r="N901" s="9"/>
      <c r="O901" s="9"/>
    </row>
    <row r="902" spans="2:15" x14ac:dyDescent="0.3">
      <c r="B902" s="9"/>
      <c r="C902" s="10"/>
      <c r="D902" s="130" t="str">
        <f t="shared" ca="1" si="97"/>
        <v/>
      </c>
      <c r="E902" s="13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132" t="str">
        <f t="shared" ca="1" si="102"/>
        <v/>
      </c>
      <c r="G902" s="132" t="str">
        <f t="shared" ca="1" si="98"/>
        <v/>
      </c>
      <c r="H902" s="133" t="str">
        <f t="shared" ca="1" si="99"/>
        <v/>
      </c>
      <c r="I902" s="134" t="str">
        <f t="shared" ca="1" si="100"/>
        <v/>
      </c>
      <c r="J902" s="133" t="str">
        <f t="shared" ca="1" si="101"/>
        <v/>
      </c>
      <c r="K902" s="135" t="str">
        <f t="shared" ca="1" si="103"/>
        <v/>
      </c>
      <c r="L902" s="10"/>
      <c r="M902" s="9"/>
      <c r="N902" s="9"/>
      <c r="O902" s="9"/>
    </row>
    <row r="903" spans="2:15" x14ac:dyDescent="0.3">
      <c r="B903" s="9"/>
      <c r="C903" s="10"/>
      <c r="D903" s="130" t="str">
        <f t="shared" ca="1" si="97"/>
        <v/>
      </c>
      <c r="E903" s="13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132" t="str">
        <f t="shared" ca="1" si="102"/>
        <v/>
      </c>
      <c r="G903" s="132" t="str">
        <f t="shared" ca="1" si="98"/>
        <v/>
      </c>
      <c r="H903" s="133" t="str">
        <f t="shared" ca="1" si="99"/>
        <v/>
      </c>
      <c r="I903" s="134" t="str">
        <f t="shared" ca="1" si="100"/>
        <v/>
      </c>
      <c r="J903" s="133" t="str">
        <f t="shared" ca="1" si="101"/>
        <v/>
      </c>
      <c r="K903" s="135" t="str">
        <f t="shared" ca="1" si="103"/>
        <v/>
      </c>
      <c r="L903" s="10"/>
      <c r="M903" s="9"/>
      <c r="N903" s="9"/>
      <c r="O903" s="9"/>
    </row>
    <row r="904" spans="2:15" x14ac:dyDescent="0.3">
      <c r="B904" s="9"/>
      <c r="C904" s="10"/>
      <c r="D904" s="130" t="str">
        <f t="shared" ca="1" si="97"/>
        <v/>
      </c>
      <c r="E904" s="13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132" t="str">
        <f t="shared" ca="1" si="102"/>
        <v/>
      </c>
      <c r="G904" s="132" t="str">
        <f t="shared" ca="1" si="98"/>
        <v/>
      </c>
      <c r="H904" s="133" t="str">
        <f t="shared" ca="1" si="99"/>
        <v/>
      </c>
      <c r="I904" s="134" t="str">
        <f t="shared" ca="1" si="100"/>
        <v/>
      </c>
      <c r="J904" s="133" t="str">
        <f t="shared" ca="1" si="101"/>
        <v/>
      </c>
      <c r="K904" s="135" t="str">
        <f t="shared" ca="1" si="103"/>
        <v/>
      </c>
      <c r="L904" s="10"/>
      <c r="M904" s="9"/>
      <c r="N904" s="9"/>
      <c r="O904" s="9"/>
    </row>
    <row r="905" spans="2:15" x14ac:dyDescent="0.3">
      <c r="B905" s="9"/>
      <c r="C905" s="10"/>
      <c r="D905" s="130" t="str">
        <f t="shared" ca="1" si="97"/>
        <v/>
      </c>
      <c r="E905" s="13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132" t="str">
        <f t="shared" ca="1" si="102"/>
        <v/>
      </c>
      <c r="G905" s="132" t="str">
        <f t="shared" ca="1" si="98"/>
        <v/>
      </c>
      <c r="H905" s="133" t="str">
        <f t="shared" ca="1" si="99"/>
        <v/>
      </c>
      <c r="I905" s="134" t="str">
        <f t="shared" ca="1" si="100"/>
        <v/>
      </c>
      <c r="J905" s="133" t="str">
        <f t="shared" ca="1" si="101"/>
        <v/>
      </c>
      <c r="K905" s="135" t="str">
        <f t="shared" ca="1" si="103"/>
        <v/>
      </c>
      <c r="L905" s="10"/>
      <c r="M905" s="9"/>
      <c r="N905" s="9"/>
      <c r="O905" s="9"/>
    </row>
    <row r="906" spans="2:15" x14ac:dyDescent="0.3">
      <c r="B906" s="9"/>
      <c r="C906" s="10"/>
      <c r="D906" s="130" t="str">
        <f t="shared" ca="1" si="97"/>
        <v/>
      </c>
      <c r="E906" s="13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132" t="str">
        <f t="shared" ca="1" si="102"/>
        <v/>
      </c>
      <c r="G906" s="132" t="str">
        <f t="shared" ca="1" si="98"/>
        <v/>
      </c>
      <c r="H906" s="133" t="str">
        <f t="shared" ca="1" si="99"/>
        <v/>
      </c>
      <c r="I906" s="134" t="str">
        <f t="shared" ca="1" si="100"/>
        <v/>
      </c>
      <c r="J906" s="133" t="str">
        <f t="shared" ca="1" si="101"/>
        <v/>
      </c>
      <c r="K906" s="135" t="str">
        <f t="shared" ca="1" si="103"/>
        <v/>
      </c>
      <c r="L906" s="10"/>
      <c r="M906" s="9"/>
      <c r="N906" s="9"/>
      <c r="O906" s="9"/>
    </row>
    <row r="907" spans="2:15" x14ac:dyDescent="0.3">
      <c r="B907" s="9"/>
      <c r="C907" s="10"/>
      <c r="D907" s="130" t="str">
        <f t="shared" ca="1" si="97"/>
        <v/>
      </c>
      <c r="E907" s="13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132" t="str">
        <f t="shared" ca="1" si="102"/>
        <v/>
      </c>
      <c r="G907" s="132" t="str">
        <f t="shared" ca="1" si="98"/>
        <v/>
      </c>
      <c r="H907" s="133" t="str">
        <f t="shared" ca="1" si="99"/>
        <v/>
      </c>
      <c r="I907" s="134" t="str">
        <f t="shared" ca="1" si="100"/>
        <v/>
      </c>
      <c r="J907" s="133" t="str">
        <f t="shared" ca="1" si="101"/>
        <v/>
      </c>
      <c r="K907" s="135" t="str">
        <f t="shared" ca="1" si="103"/>
        <v/>
      </c>
      <c r="L907" s="10"/>
      <c r="M907" s="9"/>
      <c r="N907" s="9"/>
      <c r="O907" s="9"/>
    </row>
    <row r="908" spans="2:15" x14ac:dyDescent="0.3">
      <c r="B908" s="9"/>
      <c r="C908" s="10"/>
      <c r="D908" s="130" t="str">
        <f t="shared" ca="1" si="97"/>
        <v/>
      </c>
      <c r="E908" s="13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132" t="str">
        <f t="shared" ca="1" si="102"/>
        <v/>
      </c>
      <c r="G908" s="132" t="str">
        <f t="shared" ca="1" si="98"/>
        <v/>
      </c>
      <c r="H908" s="133" t="str">
        <f t="shared" ca="1" si="99"/>
        <v/>
      </c>
      <c r="I908" s="134" t="str">
        <f t="shared" ca="1" si="100"/>
        <v/>
      </c>
      <c r="J908" s="133" t="str">
        <f t="shared" ca="1" si="101"/>
        <v/>
      </c>
      <c r="K908" s="135" t="str">
        <f t="shared" ca="1" si="103"/>
        <v/>
      </c>
      <c r="L908" s="10"/>
      <c r="M908" s="9"/>
      <c r="N908" s="9"/>
      <c r="O908" s="9"/>
    </row>
    <row r="909" spans="2:15" x14ac:dyDescent="0.3">
      <c r="B909" s="9"/>
      <c r="C909" s="10"/>
      <c r="D909" s="130" t="str">
        <f t="shared" ca="1" si="97"/>
        <v/>
      </c>
      <c r="E909" s="13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132" t="str">
        <f t="shared" ca="1" si="102"/>
        <v/>
      </c>
      <c r="G909" s="132" t="str">
        <f t="shared" ca="1" si="98"/>
        <v/>
      </c>
      <c r="H909" s="133" t="str">
        <f t="shared" ca="1" si="99"/>
        <v/>
      </c>
      <c r="I909" s="134" t="str">
        <f t="shared" ca="1" si="100"/>
        <v/>
      </c>
      <c r="J909" s="133" t="str">
        <f t="shared" ca="1" si="101"/>
        <v/>
      </c>
      <c r="K909" s="135" t="str">
        <f t="shared" ca="1" si="103"/>
        <v/>
      </c>
      <c r="L909" s="10"/>
      <c r="M909" s="9"/>
      <c r="N909" s="9"/>
      <c r="O909" s="9"/>
    </row>
    <row r="910" spans="2:15" x14ac:dyDescent="0.3">
      <c r="B910" s="9"/>
      <c r="C910" s="10"/>
      <c r="D910" s="130" t="str">
        <f t="shared" ca="1" si="97"/>
        <v/>
      </c>
      <c r="E910" s="13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132" t="str">
        <f t="shared" ca="1" si="102"/>
        <v/>
      </c>
      <c r="G910" s="132" t="str">
        <f t="shared" ca="1" si="98"/>
        <v/>
      </c>
      <c r="H910" s="133" t="str">
        <f t="shared" ca="1" si="99"/>
        <v/>
      </c>
      <c r="I910" s="134" t="str">
        <f t="shared" ca="1" si="100"/>
        <v/>
      </c>
      <c r="J910" s="133" t="str">
        <f t="shared" ca="1" si="101"/>
        <v/>
      </c>
      <c r="K910" s="135" t="str">
        <f t="shared" ca="1" si="103"/>
        <v/>
      </c>
      <c r="L910" s="10"/>
      <c r="M910" s="9"/>
      <c r="N910" s="9"/>
      <c r="O910" s="9"/>
    </row>
    <row r="911" spans="2:15" x14ac:dyDescent="0.3">
      <c r="B911" s="9"/>
      <c r="C911" s="10"/>
      <c r="D911" s="130" t="str">
        <f t="shared" ca="1" si="97"/>
        <v/>
      </c>
      <c r="E911" s="13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132" t="str">
        <f t="shared" ca="1" si="102"/>
        <v/>
      </c>
      <c r="G911" s="132" t="str">
        <f t="shared" ca="1" si="98"/>
        <v/>
      </c>
      <c r="H911" s="133" t="str">
        <f t="shared" ca="1" si="99"/>
        <v/>
      </c>
      <c r="I911" s="134" t="str">
        <f t="shared" ca="1" si="100"/>
        <v/>
      </c>
      <c r="J911" s="133" t="str">
        <f t="shared" ca="1" si="101"/>
        <v/>
      </c>
      <c r="K911" s="135" t="str">
        <f t="shared" ca="1" si="103"/>
        <v/>
      </c>
      <c r="L911" s="10"/>
      <c r="M911" s="9"/>
      <c r="N911" s="9"/>
      <c r="O911" s="9"/>
    </row>
    <row r="912" spans="2:15" x14ac:dyDescent="0.3">
      <c r="B912" s="9"/>
      <c r="C912" s="10"/>
      <c r="D912" s="130" t="str">
        <f t="shared" ca="1" si="97"/>
        <v/>
      </c>
      <c r="E912" s="13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132" t="str">
        <f t="shared" ca="1" si="102"/>
        <v/>
      </c>
      <c r="G912" s="132" t="str">
        <f t="shared" ca="1" si="98"/>
        <v/>
      </c>
      <c r="H912" s="133" t="str">
        <f t="shared" ca="1" si="99"/>
        <v/>
      </c>
      <c r="I912" s="134" t="str">
        <f t="shared" ca="1" si="100"/>
        <v/>
      </c>
      <c r="J912" s="133" t="str">
        <f t="shared" ca="1" si="101"/>
        <v/>
      </c>
      <c r="K912" s="135" t="str">
        <f t="shared" ca="1" si="103"/>
        <v/>
      </c>
      <c r="L912" s="10"/>
      <c r="M912" s="9"/>
      <c r="N912" s="9"/>
      <c r="O912" s="9"/>
    </row>
    <row r="913" spans="2:15" x14ac:dyDescent="0.3">
      <c r="B913" s="9"/>
      <c r="C913" s="10"/>
      <c r="D913" s="130" t="str">
        <f t="shared" ca="1" si="97"/>
        <v/>
      </c>
      <c r="E913" s="13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132" t="str">
        <f t="shared" ca="1" si="102"/>
        <v/>
      </c>
      <c r="G913" s="132" t="str">
        <f t="shared" ca="1" si="98"/>
        <v/>
      </c>
      <c r="H913" s="133" t="str">
        <f t="shared" ca="1" si="99"/>
        <v/>
      </c>
      <c r="I913" s="134" t="str">
        <f t="shared" ca="1" si="100"/>
        <v/>
      </c>
      <c r="J913" s="133" t="str">
        <f t="shared" ca="1" si="101"/>
        <v/>
      </c>
      <c r="K913" s="135" t="str">
        <f t="shared" ca="1" si="103"/>
        <v/>
      </c>
      <c r="L913" s="10"/>
      <c r="M913" s="9"/>
      <c r="N913" s="9"/>
      <c r="O913" s="9"/>
    </row>
    <row r="914" spans="2:15" x14ac:dyDescent="0.3">
      <c r="B914" s="9"/>
      <c r="C914" s="10"/>
      <c r="D914" s="130" t="str">
        <f t="shared" ca="1" si="97"/>
        <v/>
      </c>
      <c r="E914" s="13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132" t="str">
        <f t="shared" ca="1" si="102"/>
        <v/>
      </c>
      <c r="G914" s="132" t="str">
        <f t="shared" ca="1" si="98"/>
        <v/>
      </c>
      <c r="H914" s="133" t="str">
        <f t="shared" ca="1" si="99"/>
        <v/>
      </c>
      <c r="I914" s="134" t="str">
        <f t="shared" ca="1" si="100"/>
        <v/>
      </c>
      <c r="J914" s="133" t="str">
        <f t="shared" ca="1" si="101"/>
        <v/>
      </c>
      <c r="K914" s="135" t="str">
        <f t="shared" ca="1" si="103"/>
        <v/>
      </c>
      <c r="L914" s="10"/>
      <c r="M914" s="9"/>
      <c r="N914" s="9"/>
      <c r="O914" s="9"/>
    </row>
    <row r="915" spans="2:15" x14ac:dyDescent="0.3">
      <c r="B915" s="9"/>
      <c r="C915" s="10"/>
      <c r="D915" s="130" t="str">
        <f t="shared" ca="1" si="97"/>
        <v/>
      </c>
      <c r="E915" s="13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132" t="str">
        <f t="shared" ca="1" si="102"/>
        <v/>
      </c>
      <c r="G915" s="132" t="str">
        <f t="shared" ca="1" si="98"/>
        <v/>
      </c>
      <c r="H915" s="133" t="str">
        <f t="shared" ca="1" si="99"/>
        <v/>
      </c>
      <c r="I915" s="134" t="str">
        <f t="shared" ca="1" si="100"/>
        <v/>
      </c>
      <c r="J915" s="133" t="str">
        <f t="shared" ca="1" si="101"/>
        <v/>
      </c>
      <c r="K915" s="135" t="str">
        <f t="shared" ca="1" si="103"/>
        <v/>
      </c>
      <c r="L915" s="10"/>
      <c r="M915" s="9"/>
      <c r="N915" s="9"/>
      <c r="O915" s="9"/>
    </row>
    <row r="916" spans="2:15" x14ac:dyDescent="0.3">
      <c r="B916" s="9"/>
      <c r="C916" s="10"/>
      <c r="D916" s="130" t="str">
        <f t="shared" ref="D916:D979" ca="1" si="104">IF(K915="","",IF($H$5,IF(OR(D915&gt;=$H$8,ROUND(K915,2)&lt;=0),"",D915+1),IF(OR(D915&gt;=$H$8,K915&lt;=0),"",D915+1)))</f>
        <v/>
      </c>
      <c r="E916" s="13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132" t="str">
        <f t="shared" ca="1" si="102"/>
        <v/>
      </c>
      <c r="G916" s="132" t="str">
        <f t="shared" ref="G916:G979" ca="1" si="105">IF($P$17=0,"",IF(D916&lt;&gt;"",IF(AND(D916=1,$H$4=1),0,IF($H$5,ROUND($K$5*K915,0),$K$5*K915)),""))</f>
        <v/>
      </c>
      <c r="H916" s="133" t="str">
        <f t="shared" ref="H916:H979" ca="1" si="106">IF($P$17=1,IF(D916="","",IF(I916&lt;&gt;"",F916-G916+I916,F916-G916)),"")</f>
        <v/>
      </c>
      <c r="I916" s="134" t="str">
        <f t="shared" ref="I916:I979" ca="1" si="107">IF($P$17=1,IF(J916&gt;=F916,IF(D916&lt;$K$12,IF(AND(D916&lt;&gt;"",F916+($J$19-F916)&lt;K915),(J916-F916),IF(AND(D916&lt;&gt;"",J916=F916),0,IF(D916&lt;&gt;"",0,""))),""),0),"")</f>
        <v/>
      </c>
      <c r="J916" s="133" t="str">
        <f t="shared" ref="J916:J979" ca="1" si="108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135" t="str">
        <f t="shared" ca="1" si="103"/>
        <v/>
      </c>
      <c r="L916" s="10"/>
      <c r="M916" s="9"/>
      <c r="N916" s="9"/>
      <c r="O916" s="9"/>
    </row>
    <row r="917" spans="2:15" x14ac:dyDescent="0.3">
      <c r="B917" s="9"/>
      <c r="C917" s="10"/>
      <c r="D917" s="130" t="str">
        <f t="shared" ca="1" si="104"/>
        <v/>
      </c>
      <c r="E917" s="13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132" t="str">
        <f t="shared" ref="F917:F980" ca="1" si="109">IF($P$17=1,IF(D917="","",IF($H$5,IF(OR(D917=$H$8,$K$12&gt;ROUND((1+$K$5)*K916,0),ROUND((1+$K$5)*K916,0),$K$12),IF(OR(D917=$H$8,$K$12&gt;(1+$K$5)*K916),ROUND((1+$K$5)*K916,0),$K$12)),0)),"")</f>
        <v/>
      </c>
      <c r="G917" s="132" t="str">
        <f t="shared" ca="1" si="105"/>
        <v/>
      </c>
      <c r="H917" s="133" t="str">
        <f t="shared" ca="1" si="106"/>
        <v/>
      </c>
      <c r="I917" s="134" t="str">
        <f t="shared" ca="1" si="107"/>
        <v/>
      </c>
      <c r="J917" s="133" t="str">
        <f t="shared" ca="1" si="108"/>
        <v/>
      </c>
      <c r="K917" s="135" t="str">
        <f t="shared" ref="K917:K980" ca="1" si="110">IF($P$17=1,IF(J917&lt;&gt;0,IF(D917&lt;&gt;"",K916-(J917-G917),""),K916),"")</f>
        <v/>
      </c>
      <c r="L917" s="10"/>
      <c r="M917" s="9"/>
      <c r="N917" s="9"/>
      <c r="O917" s="9"/>
    </row>
    <row r="918" spans="2:15" x14ac:dyDescent="0.3">
      <c r="B918" s="9"/>
      <c r="C918" s="10"/>
      <c r="D918" s="130" t="str">
        <f t="shared" ca="1" si="104"/>
        <v/>
      </c>
      <c r="E918" s="13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132" t="str">
        <f t="shared" ca="1" si="109"/>
        <v/>
      </c>
      <c r="G918" s="132" t="str">
        <f t="shared" ca="1" si="105"/>
        <v/>
      </c>
      <c r="H918" s="133" t="str">
        <f t="shared" ca="1" si="106"/>
        <v/>
      </c>
      <c r="I918" s="134" t="str">
        <f t="shared" ca="1" si="107"/>
        <v/>
      </c>
      <c r="J918" s="133" t="str">
        <f t="shared" ca="1" si="108"/>
        <v/>
      </c>
      <c r="K918" s="135" t="str">
        <f t="shared" ca="1" si="110"/>
        <v/>
      </c>
      <c r="L918" s="10"/>
      <c r="M918" s="9"/>
      <c r="N918" s="9"/>
      <c r="O918" s="9"/>
    </row>
    <row r="919" spans="2:15" x14ac:dyDescent="0.3">
      <c r="B919" s="9"/>
      <c r="C919" s="10"/>
      <c r="D919" s="130" t="str">
        <f t="shared" ca="1" si="104"/>
        <v/>
      </c>
      <c r="E919" s="13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132" t="str">
        <f t="shared" ca="1" si="109"/>
        <v/>
      </c>
      <c r="G919" s="132" t="str">
        <f t="shared" ca="1" si="105"/>
        <v/>
      </c>
      <c r="H919" s="133" t="str">
        <f t="shared" ca="1" si="106"/>
        <v/>
      </c>
      <c r="I919" s="134" t="str">
        <f t="shared" ca="1" si="107"/>
        <v/>
      </c>
      <c r="J919" s="133" t="str">
        <f t="shared" ca="1" si="108"/>
        <v/>
      </c>
      <c r="K919" s="135" t="str">
        <f t="shared" ca="1" si="110"/>
        <v/>
      </c>
      <c r="L919" s="10"/>
      <c r="M919" s="9"/>
      <c r="N919" s="9"/>
      <c r="O919" s="9"/>
    </row>
    <row r="920" spans="2:15" x14ac:dyDescent="0.3">
      <c r="B920" s="9"/>
      <c r="C920" s="10"/>
      <c r="D920" s="130" t="str">
        <f t="shared" ca="1" si="104"/>
        <v/>
      </c>
      <c r="E920" s="13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132" t="str">
        <f t="shared" ca="1" si="109"/>
        <v/>
      </c>
      <c r="G920" s="132" t="str">
        <f t="shared" ca="1" si="105"/>
        <v/>
      </c>
      <c r="H920" s="133" t="str">
        <f t="shared" ca="1" si="106"/>
        <v/>
      </c>
      <c r="I920" s="134" t="str">
        <f t="shared" ca="1" si="107"/>
        <v/>
      </c>
      <c r="J920" s="133" t="str">
        <f t="shared" ca="1" si="108"/>
        <v/>
      </c>
      <c r="K920" s="135" t="str">
        <f t="shared" ca="1" si="110"/>
        <v/>
      </c>
      <c r="L920" s="10"/>
      <c r="M920" s="9"/>
      <c r="N920" s="9"/>
      <c r="O920" s="9"/>
    </row>
    <row r="921" spans="2:15" x14ac:dyDescent="0.3">
      <c r="B921" s="9"/>
      <c r="C921" s="10"/>
      <c r="D921" s="130" t="str">
        <f t="shared" ca="1" si="104"/>
        <v/>
      </c>
      <c r="E921" s="13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132" t="str">
        <f t="shared" ca="1" si="109"/>
        <v/>
      </c>
      <c r="G921" s="132" t="str">
        <f t="shared" ca="1" si="105"/>
        <v/>
      </c>
      <c r="H921" s="133" t="str">
        <f t="shared" ca="1" si="106"/>
        <v/>
      </c>
      <c r="I921" s="134" t="str">
        <f t="shared" ca="1" si="107"/>
        <v/>
      </c>
      <c r="J921" s="133" t="str">
        <f t="shared" ca="1" si="108"/>
        <v/>
      </c>
      <c r="K921" s="135" t="str">
        <f t="shared" ca="1" si="110"/>
        <v/>
      </c>
      <c r="L921" s="10"/>
      <c r="M921" s="9"/>
      <c r="N921" s="9"/>
      <c r="O921" s="9"/>
    </row>
    <row r="922" spans="2:15" x14ac:dyDescent="0.3">
      <c r="B922" s="9"/>
      <c r="C922" s="10"/>
      <c r="D922" s="130" t="str">
        <f t="shared" ca="1" si="104"/>
        <v/>
      </c>
      <c r="E922" s="13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132" t="str">
        <f t="shared" ca="1" si="109"/>
        <v/>
      </c>
      <c r="G922" s="132" t="str">
        <f t="shared" ca="1" si="105"/>
        <v/>
      </c>
      <c r="H922" s="133" t="str">
        <f t="shared" ca="1" si="106"/>
        <v/>
      </c>
      <c r="I922" s="134" t="str">
        <f t="shared" ca="1" si="107"/>
        <v/>
      </c>
      <c r="J922" s="133" t="str">
        <f t="shared" ca="1" si="108"/>
        <v/>
      </c>
      <c r="K922" s="135" t="str">
        <f t="shared" ca="1" si="110"/>
        <v/>
      </c>
      <c r="L922" s="10"/>
      <c r="M922" s="9"/>
      <c r="N922" s="9"/>
      <c r="O922" s="9"/>
    </row>
    <row r="923" spans="2:15" x14ac:dyDescent="0.3">
      <c r="B923" s="9"/>
      <c r="C923" s="10"/>
      <c r="D923" s="130" t="str">
        <f t="shared" ca="1" si="104"/>
        <v/>
      </c>
      <c r="E923" s="13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132" t="str">
        <f t="shared" ca="1" si="109"/>
        <v/>
      </c>
      <c r="G923" s="132" t="str">
        <f t="shared" ca="1" si="105"/>
        <v/>
      </c>
      <c r="H923" s="133" t="str">
        <f t="shared" ca="1" si="106"/>
        <v/>
      </c>
      <c r="I923" s="134" t="str">
        <f t="shared" ca="1" si="107"/>
        <v/>
      </c>
      <c r="J923" s="133" t="str">
        <f t="shared" ca="1" si="108"/>
        <v/>
      </c>
      <c r="K923" s="135" t="str">
        <f t="shared" ca="1" si="110"/>
        <v/>
      </c>
      <c r="L923" s="10"/>
      <c r="M923" s="9"/>
      <c r="N923" s="9"/>
      <c r="O923" s="9"/>
    </row>
    <row r="924" spans="2:15" x14ac:dyDescent="0.3">
      <c r="B924" s="9"/>
      <c r="C924" s="10"/>
      <c r="D924" s="130" t="str">
        <f t="shared" ca="1" si="104"/>
        <v/>
      </c>
      <c r="E924" s="13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132" t="str">
        <f t="shared" ca="1" si="109"/>
        <v/>
      </c>
      <c r="G924" s="132" t="str">
        <f t="shared" ca="1" si="105"/>
        <v/>
      </c>
      <c r="H924" s="133" t="str">
        <f t="shared" ca="1" si="106"/>
        <v/>
      </c>
      <c r="I924" s="134" t="str">
        <f t="shared" ca="1" si="107"/>
        <v/>
      </c>
      <c r="J924" s="133" t="str">
        <f t="shared" ca="1" si="108"/>
        <v/>
      </c>
      <c r="K924" s="135" t="str">
        <f t="shared" ca="1" si="110"/>
        <v/>
      </c>
      <c r="L924" s="10"/>
      <c r="M924" s="9"/>
      <c r="N924" s="9"/>
      <c r="O924" s="9"/>
    </row>
    <row r="925" spans="2:15" x14ac:dyDescent="0.3">
      <c r="B925" s="9"/>
      <c r="C925" s="10"/>
      <c r="D925" s="130" t="str">
        <f t="shared" ca="1" si="104"/>
        <v/>
      </c>
      <c r="E925" s="13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132" t="str">
        <f t="shared" ca="1" si="109"/>
        <v/>
      </c>
      <c r="G925" s="132" t="str">
        <f t="shared" ca="1" si="105"/>
        <v/>
      </c>
      <c r="H925" s="133" t="str">
        <f t="shared" ca="1" si="106"/>
        <v/>
      </c>
      <c r="I925" s="134" t="str">
        <f t="shared" ca="1" si="107"/>
        <v/>
      </c>
      <c r="J925" s="133" t="str">
        <f t="shared" ca="1" si="108"/>
        <v/>
      </c>
      <c r="K925" s="135" t="str">
        <f t="shared" ca="1" si="110"/>
        <v/>
      </c>
      <c r="L925" s="10"/>
      <c r="M925" s="9"/>
      <c r="N925" s="9"/>
      <c r="O925" s="9"/>
    </row>
    <row r="926" spans="2:15" x14ac:dyDescent="0.3">
      <c r="B926" s="9"/>
      <c r="C926" s="10"/>
      <c r="D926" s="130" t="str">
        <f t="shared" ca="1" si="104"/>
        <v/>
      </c>
      <c r="E926" s="13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132" t="str">
        <f t="shared" ca="1" si="109"/>
        <v/>
      </c>
      <c r="G926" s="132" t="str">
        <f t="shared" ca="1" si="105"/>
        <v/>
      </c>
      <c r="H926" s="133" t="str">
        <f t="shared" ca="1" si="106"/>
        <v/>
      </c>
      <c r="I926" s="134" t="str">
        <f t="shared" ca="1" si="107"/>
        <v/>
      </c>
      <c r="J926" s="133" t="str">
        <f t="shared" ca="1" si="108"/>
        <v/>
      </c>
      <c r="K926" s="135" t="str">
        <f t="shared" ca="1" si="110"/>
        <v/>
      </c>
      <c r="L926" s="10"/>
      <c r="M926" s="9"/>
      <c r="N926" s="9"/>
      <c r="O926" s="9"/>
    </row>
    <row r="927" spans="2:15" x14ac:dyDescent="0.3">
      <c r="B927" s="9"/>
      <c r="C927" s="10"/>
      <c r="D927" s="130" t="str">
        <f t="shared" ca="1" si="104"/>
        <v/>
      </c>
      <c r="E927" s="13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132" t="str">
        <f t="shared" ca="1" si="109"/>
        <v/>
      </c>
      <c r="G927" s="132" t="str">
        <f t="shared" ca="1" si="105"/>
        <v/>
      </c>
      <c r="H927" s="133" t="str">
        <f t="shared" ca="1" si="106"/>
        <v/>
      </c>
      <c r="I927" s="134" t="str">
        <f t="shared" ca="1" si="107"/>
        <v/>
      </c>
      <c r="J927" s="133" t="str">
        <f t="shared" ca="1" si="108"/>
        <v/>
      </c>
      <c r="K927" s="135" t="str">
        <f t="shared" ca="1" si="110"/>
        <v/>
      </c>
      <c r="L927" s="10"/>
      <c r="M927" s="9"/>
      <c r="N927" s="9"/>
      <c r="O927" s="9"/>
    </row>
    <row r="928" spans="2:15" x14ac:dyDescent="0.3">
      <c r="B928" s="9"/>
      <c r="C928" s="10"/>
      <c r="D928" s="130" t="str">
        <f t="shared" ca="1" si="104"/>
        <v/>
      </c>
      <c r="E928" s="13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132" t="str">
        <f t="shared" ca="1" si="109"/>
        <v/>
      </c>
      <c r="G928" s="132" t="str">
        <f t="shared" ca="1" si="105"/>
        <v/>
      </c>
      <c r="H928" s="133" t="str">
        <f t="shared" ca="1" si="106"/>
        <v/>
      </c>
      <c r="I928" s="134" t="str">
        <f t="shared" ca="1" si="107"/>
        <v/>
      </c>
      <c r="J928" s="133" t="str">
        <f t="shared" ca="1" si="108"/>
        <v/>
      </c>
      <c r="K928" s="135" t="str">
        <f t="shared" ca="1" si="110"/>
        <v/>
      </c>
      <c r="L928" s="10"/>
      <c r="M928" s="9"/>
      <c r="N928" s="9"/>
      <c r="O928" s="9"/>
    </row>
    <row r="929" spans="2:15" x14ac:dyDescent="0.3">
      <c r="B929" s="9"/>
      <c r="C929" s="10"/>
      <c r="D929" s="130" t="str">
        <f t="shared" ca="1" si="104"/>
        <v/>
      </c>
      <c r="E929" s="13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132" t="str">
        <f t="shared" ca="1" si="109"/>
        <v/>
      </c>
      <c r="G929" s="132" t="str">
        <f t="shared" ca="1" si="105"/>
        <v/>
      </c>
      <c r="H929" s="133" t="str">
        <f t="shared" ca="1" si="106"/>
        <v/>
      </c>
      <c r="I929" s="134" t="str">
        <f t="shared" ca="1" si="107"/>
        <v/>
      </c>
      <c r="J929" s="133" t="str">
        <f t="shared" ca="1" si="108"/>
        <v/>
      </c>
      <c r="K929" s="135" t="str">
        <f t="shared" ca="1" si="110"/>
        <v/>
      </c>
      <c r="L929" s="10"/>
      <c r="M929" s="9"/>
      <c r="N929" s="9"/>
      <c r="O929" s="9"/>
    </row>
    <row r="930" spans="2:15" x14ac:dyDescent="0.3">
      <c r="B930" s="9"/>
      <c r="C930" s="10"/>
      <c r="D930" s="130" t="str">
        <f t="shared" ca="1" si="104"/>
        <v/>
      </c>
      <c r="E930" s="13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132" t="str">
        <f t="shared" ca="1" si="109"/>
        <v/>
      </c>
      <c r="G930" s="132" t="str">
        <f t="shared" ca="1" si="105"/>
        <v/>
      </c>
      <c r="H930" s="133" t="str">
        <f t="shared" ca="1" si="106"/>
        <v/>
      </c>
      <c r="I930" s="134" t="str">
        <f t="shared" ca="1" si="107"/>
        <v/>
      </c>
      <c r="J930" s="133" t="str">
        <f t="shared" ca="1" si="108"/>
        <v/>
      </c>
      <c r="K930" s="135" t="str">
        <f t="shared" ca="1" si="110"/>
        <v/>
      </c>
      <c r="L930" s="10"/>
      <c r="M930" s="9"/>
      <c r="N930" s="9"/>
      <c r="O930" s="9"/>
    </row>
    <row r="931" spans="2:15" x14ac:dyDescent="0.3">
      <c r="B931" s="9"/>
      <c r="C931" s="10"/>
      <c r="D931" s="130" t="str">
        <f t="shared" ca="1" si="104"/>
        <v/>
      </c>
      <c r="E931" s="13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132" t="str">
        <f t="shared" ca="1" si="109"/>
        <v/>
      </c>
      <c r="G931" s="132" t="str">
        <f t="shared" ca="1" si="105"/>
        <v/>
      </c>
      <c r="H931" s="133" t="str">
        <f t="shared" ca="1" si="106"/>
        <v/>
      </c>
      <c r="I931" s="134" t="str">
        <f t="shared" ca="1" si="107"/>
        <v/>
      </c>
      <c r="J931" s="133" t="str">
        <f t="shared" ca="1" si="108"/>
        <v/>
      </c>
      <c r="K931" s="135" t="str">
        <f t="shared" ca="1" si="110"/>
        <v/>
      </c>
      <c r="L931" s="10"/>
      <c r="M931" s="9"/>
      <c r="N931" s="9"/>
      <c r="O931" s="9"/>
    </row>
    <row r="932" spans="2:15" x14ac:dyDescent="0.3">
      <c r="B932" s="9"/>
      <c r="C932" s="10"/>
      <c r="D932" s="130" t="str">
        <f t="shared" ca="1" si="104"/>
        <v/>
      </c>
      <c r="E932" s="13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132" t="str">
        <f t="shared" ca="1" si="109"/>
        <v/>
      </c>
      <c r="G932" s="132" t="str">
        <f t="shared" ca="1" si="105"/>
        <v/>
      </c>
      <c r="H932" s="133" t="str">
        <f t="shared" ca="1" si="106"/>
        <v/>
      </c>
      <c r="I932" s="134" t="str">
        <f t="shared" ca="1" si="107"/>
        <v/>
      </c>
      <c r="J932" s="133" t="str">
        <f t="shared" ca="1" si="108"/>
        <v/>
      </c>
      <c r="K932" s="135" t="str">
        <f t="shared" ca="1" si="110"/>
        <v/>
      </c>
      <c r="L932" s="10"/>
      <c r="M932" s="9"/>
      <c r="N932" s="9"/>
      <c r="O932" s="9"/>
    </row>
    <row r="933" spans="2:15" x14ac:dyDescent="0.3">
      <c r="B933" s="9"/>
      <c r="C933" s="10"/>
      <c r="D933" s="130" t="str">
        <f t="shared" ca="1" si="104"/>
        <v/>
      </c>
      <c r="E933" s="13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132" t="str">
        <f t="shared" ca="1" si="109"/>
        <v/>
      </c>
      <c r="G933" s="132" t="str">
        <f t="shared" ca="1" si="105"/>
        <v/>
      </c>
      <c r="H933" s="133" t="str">
        <f t="shared" ca="1" si="106"/>
        <v/>
      </c>
      <c r="I933" s="134" t="str">
        <f t="shared" ca="1" si="107"/>
        <v/>
      </c>
      <c r="J933" s="133" t="str">
        <f t="shared" ca="1" si="108"/>
        <v/>
      </c>
      <c r="K933" s="135" t="str">
        <f t="shared" ca="1" si="110"/>
        <v/>
      </c>
      <c r="L933" s="10"/>
      <c r="M933" s="9"/>
      <c r="N933" s="9"/>
      <c r="O933" s="9"/>
    </row>
    <row r="934" spans="2:15" x14ac:dyDescent="0.3">
      <c r="B934" s="9"/>
      <c r="C934" s="10"/>
      <c r="D934" s="130" t="str">
        <f t="shared" ca="1" si="104"/>
        <v/>
      </c>
      <c r="E934" s="13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132" t="str">
        <f t="shared" ca="1" si="109"/>
        <v/>
      </c>
      <c r="G934" s="132" t="str">
        <f t="shared" ca="1" si="105"/>
        <v/>
      </c>
      <c r="H934" s="133" t="str">
        <f t="shared" ca="1" si="106"/>
        <v/>
      </c>
      <c r="I934" s="134" t="str">
        <f t="shared" ca="1" si="107"/>
        <v/>
      </c>
      <c r="J934" s="133" t="str">
        <f t="shared" ca="1" si="108"/>
        <v/>
      </c>
      <c r="K934" s="135" t="str">
        <f t="shared" ca="1" si="110"/>
        <v/>
      </c>
      <c r="L934" s="10"/>
      <c r="M934" s="9"/>
      <c r="N934" s="9"/>
      <c r="O934" s="9"/>
    </row>
    <row r="935" spans="2:15" x14ac:dyDescent="0.3">
      <c r="B935" s="9"/>
      <c r="C935" s="10"/>
      <c r="D935" s="130" t="str">
        <f t="shared" ca="1" si="104"/>
        <v/>
      </c>
      <c r="E935" s="13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132" t="str">
        <f t="shared" ca="1" si="109"/>
        <v/>
      </c>
      <c r="G935" s="132" t="str">
        <f t="shared" ca="1" si="105"/>
        <v/>
      </c>
      <c r="H935" s="133" t="str">
        <f t="shared" ca="1" si="106"/>
        <v/>
      </c>
      <c r="I935" s="134" t="str">
        <f t="shared" ca="1" si="107"/>
        <v/>
      </c>
      <c r="J935" s="133" t="str">
        <f t="shared" ca="1" si="108"/>
        <v/>
      </c>
      <c r="K935" s="135" t="str">
        <f t="shared" ca="1" si="110"/>
        <v/>
      </c>
      <c r="L935" s="10"/>
      <c r="M935" s="9"/>
      <c r="N935" s="9"/>
      <c r="O935" s="9"/>
    </row>
    <row r="936" spans="2:15" x14ac:dyDescent="0.3">
      <c r="B936" s="9"/>
      <c r="C936" s="10"/>
      <c r="D936" s="130" t="str">
        <f t="shared" ca="1" si="104"/>
        <v/>
      </c>
      <c r="E936" s="13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132" t="str">
        <f t="shared" ca="1" si="109"/>
        <v/>
      </c>
      <c r="G936" s="132" t="str">
        <f t="shared" ca="1" si="105"/>
        <v/>
      </c>
      <c r="H936" s="133" t="str">
        <f t="shared" ca="1" si="106"/>
        <v/>
      </c>
      <c r="I936" s="134" t="str">
        <f t="shared" ca="1" si="107"/>
        <v/>
      </c>
      <c r="J936" s="133" t="str">
        <f t="shared" ca="1" si="108"/>
        <v/>
      </c>
      <c r="K936" s="135" t="str">
        <f t="shared" ca="1" si="110"/>
        <v/>
      </c>
      <c r="L936" s="10"/>
      <c r="M936" s="9"/>
      <c r="N936" s="9"/>
      <c r="O936" s="9"/>
    </row>
    <row r="937" spans="2:15" x14ac:dyDescent="0.3">
      <c r="B937" s="9"/>
      <c r="C937" s="10"/>
      <c r="D937" s="130" t="str">
        <f t="shared" ca="1" si="104"/>
        <v/>
      </c>
      <c r="E937" s="13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132" t="str">
        <f t="shared" ca="1" si="109"/>
        <v/>
      </c>
      <c r="G937" s="132" t="str">
        <f t="shared" ca="1" si="105"/>
        <v/>
      </c>
      <c r="H937" s="133" t="str">
        <f t="shared" ca="1" si="106"/>
        <v/>
      </c>
      <c r="I937" s="134" t="str">
        <f t="shared" ca="1" si="107"/>
        <v/>
      </c>
      <c r="J937" s="133" t="str">
        <f t="shared" ca="1" si="108"/>
        <v/>
      </c>
      <c r="K937" s="135" t="str">
        <f t="shared" ca="1" si="110"/>
        <v/>
      </c>
      <c r="L937" s="10"/>
      <c r="M937" s="9"/>
      <c r="N937" s="9"/>
      <c r="O937" s="9"/>
    </row>
    <row r="938" spans="2:15" x14ac:dyDescent="0.3">
      <c r="B938" s="9"/>
      <c r="C938" s="10"/>
      <c r="D938" s="130" t="str">
        <f t="shared" ca="1" si="104"/>
        <v/>
      </c>
      <c r="E938" s="13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132" t="str">
        <f t="shared" ca="1" si="109"/>
        <v/>
      </c>
      <c r="G938" s="132" t="str">
        <f t="shared" ca="1" si="105"/>
        <v/>
      </c>
      <c r="H938" s="133" t="str">
        <f t="shared" ca="1" si="106"/>
        <v/>
      </c>
      <c r="I938" s="134" t="str">
        <f t="shared" ca="1" si="107"/>
        <v/>
      </c>
      <c r="J938" s="133" t="str">
        <f t="shared" ca="1" si="108"/>
        <v/>
      </c>
      <c r="K938" s="135" t="str">
        <f t="shared" ca="1" si="110"/>
        <v/>
      </c>
      <c r="L938" s="10"/>
      <c r="M938" s="9"/>
      <c r="N938" s="9"/>
      <c r="O938" s="9"/>
    </row>
    <row r="939" spans="2:15" x14ac:dyDescent="0.3">
      <c r="B939" s="9"/>
      <c r="C939" s="10"/>
      <c r="D939" s="130" t="str">
        <f t="shared" ca="1" si="104"/>
        <v/>
      </c>
      <c r="E939" s="13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132" t="str">
        <f t="shared" ca="1" si="109"/>
        <v/>
      </c>
      <c r="G939" s="132" t="str">
        <f t="shared" ca="1" si="105"/>
        <v/>
      </c>
      <c r="H939" s="133" t="str">
        <f t="shared" ca="1" si="106"/>
        <v/>
      </c>
      <c r="I939" s="134" t="str">
        <f t="shared" ca="1" si="107"/>
        <v/>
      </c>
      <c r="J939" s="133" t="str">
        <f t="shared" ca="1" si="108"/>
        <v/>
      </c>
      <c r="K939" s="135" t="str">
        <f t="shared" ca="1" si="110"/>
        <v/>
      </c>
      <c r="L939" s="10"/>
      <c r="M939" s="9"/>
      <c r="N939" s="9"/>
      <c r="O939" s="9"/>
    </row>
    <row r="940" spans="2:15" x14ac:dyDescent="0.3">
      <c r="B940" s="9"/>
      <c r="C940" s="10"/>
      <c r="D940" s="130" t="str">
        <f t="shared" ca="1" si="104"/>
        <v/>
      </c>
      <c r="E940" s="13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132" t="str">
        <f t="shared" ca="1" si="109"/>
        <v/>
      </c>
      <c r="G940" s="132" t="str">
        <f t="shared" ca="1" si="105"/>
        <v/>
      </c>
      <c r="H940" s="133" t="str">
        <f t="shared" ca="1" si="106"/>
        <v/>
      </c>
      <c r="I940" s="134" t="str">
        <f t="shared" ca="1" si="107"/>
        <v/>
      </c>
      <c r="J940" s="133" t="str">
        <f t="shared" ca="1" si="108"/>
        <v/>
      </c>
      <c r="K940" s="135" t="str">
        <f t="shared" ca="1" si="110"/>
        <v/>
      </c>
      <c r="L940" s="10"/>
      <c r="M940" s="9"/>
      <c r="N940" s="9"/>
      <c r="O940" s="9"/>
    </row>
    <row r="941" spans="2:15" x14ac:dyDescent="0.3">
      <c r="B941" s="9"/>
      <c r="C941" s="10"/>
      <c r="D941" s="130" t="str">
        <f t="shared" ca="1" si="104"/>
        <v/>
      </c>
      <c r="E941" s="13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132" t="str">
        <f t="shared" ca="1" si="109"/>
        <v/>
      </c>
      <c r="G941" s="132" t="str">
        <f t="shared" ca="1" si="105"/>
        <v/>
      </c>
      <c r="H941" s="133" t="str">
        <f t="shared" ca="1" si="106"/>
        <v/>
      </c>
      <c r="I941" s="134" t="str">
        <f t="shared" ca="1" si="107"/>
        <v/>
      </c>
      <c r="J941" s="133" t="str">
        <f t="shared" ca="1" si="108"/>
        <v/>
      </c>
      <c r="K941" s="135" t="str">
        <f t="shared" ca="1" si="110"/>
        <v/>
      </c>
      <c r="L941" s="10"/>
      <c r="M941" s="9"/>
      <c r="N941" s="9"/>
      <c r="O941" s="9"/>
    </row>
    <row r="942" spans="2:15" x14ac:dyDescent="0.3">
      <c r="B942" s="9"/>
      <c r="C942" s="10"/>
      <c r="D942" s="130" t="str">
        <f t="shared" ca="1" si="104"/>
        <v/>
      </c>
      <c r="E942" s="13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132" t="str">
        <f t="shared" ca="1" si="109"/>
        <v/>
      </c>
      <c r="G942" s="132" t="str">
        <f t="shared" ca="1" si="105"/>
        <v/>
      </c>
      <c r="H942" s="133" t="str">
        <f t="shared" ca="1" si="106"/>
        <v/>
      </c>
      <c r="I942" s="134" t="str">
        <f t="shared" ca="1" si="107"/>
        <v/>
      </c>
      <c r="J942" s="133" t="str">
        <f t="shared" ca="1" si="108"/>
        <v/>
      </c>
      <c r="K942" s="135" t="str">
        <f t="shared" ca="1" si="110"/>
        <v/>
      </c>
      <c r="L942" s="10"/>
      <c r="M942" s="9"/>
      <c r="N942" s="9"/>
      <c r="O942" s="9"/>
    </row>
    <row r="943" spans="2:15" x14ac:dyDescent="0.3">
      <c r="B943" s="9"/>
      <c r="C943" s="10"/>
      <c r="D943" s="130" t="str">
        <f t="shared" ca="1" si="104"/>
        <v/>
      </c>
      <c r="E943" s="13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132" t="str">
        <f t="shared" ca="1" si="109"/>
        <v/>
      </c>
      <c r="G943" s="132" t="str">
        <f t="shared" ca="1" si="105"/>
        <v/>
      </c>
      <c r="H943" s="133" t="str">
        <f t="shared" ca="1" si="106"/>
        <v/>
      </c>
      <c r="I943" s="134" t="str">
        <f t="shared" ca="1" si="107"/>
        <v/>
      </c>
      <c r="J943" s="133" t="str">
        <f t="shared" ca="1" si="108"/>
        <v/>
      </c>
      <c r="K943" s="135" t="str">
        <f t="shared" ca="1" si="110"/>
        <v/>
      </c>
      <c r="L943" s="10"/>
      <c r="M943" s="9"/>
      <c r="N943" s="9"/>
      <c r="O943" s="9"/>
    </row>
    <row r="944" spans="2:15" x14ac:dyDescent="0.3">
      <c r="B944" s="9"/>
      <c r="C944" s="10"/>
      <c r="D944" s="130" t="str">
        <f t="shared" ca="1" si="104"/>
        <v/>
      </c>
      <c r="E944" s="13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132" t="str">
        <f t="shared" ca="1" si="109"/>
        <v/>
      </c>
      <c r="G944" s="132" t="str">
        <f t="shared" ca="1" si="105"/>
        <v/>
      </c>
      <c r="H944" s="133" t="str">
        <f t="shared" ca="1" si="106"/>
        <v/>
      </c>
      <c r="I944" s="134" t="str">
        <f t="shared" ca="1" si="107"/>
        <v/>
      </c>
      <c r="J944" s="133" t="str">
        <f t="shared" ca="1" si="108"/>
        <v/>
      </c>
      <c r="K944" s="135" t="str">
        <f t="shared" ca="1" si="110"/>
        <v/>
      </c>
      <c r="L944" s="10"/>
      <c r="M944" s="9"/>
      <c r="N944" s="9"/>
      <c r="O944" s="9"/>
    </row>
    <row r="945" spans="2:15" x14ac:dyDescent="0.3">
      <c r="B945" s="9"/>
      <c r="C945" s="10"/>
      <c r="D945" s="130" t="str">
        <f t="shared" ca="1" si="104"/>
        <v/>
      </c>
      <c r="E945" s="13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132" t="str">
        <f t="shared" ca="1" si="109"/>
        <v/>
      </c>
      <c r="G945" s="132" t="str">
        <f t="shared" ca="1" si="105"/>
        <v/>
      </c>
      <c r="H945" s="133" t="str">
        <f t="shared" ca="1" si="106"/>
        <v/>
      </c>
      <c r="I945" s="134" t="str">
        <f t="shared" ca="1" si="107"/>
        <v/>
      </c>
      <c r="J945" s="133" t="str">
        <f t="shared" ca="1" si="108"/>
        <v/>
      </c>
      <c r="K945" s="135" t="str">
        <f t="shared" ca="1" si="110"/>
        <v/>
      </c>
      <c r="L945" s="10"/>
      <c r="M945" s="9"/>
      <c r="N945" s="9"/>
      <c r="O945" s="9"/>
    </row>
    <row r="946" spans="2:15" x14ac:dyDescent="0.3">
      <c r="B946" s="9"/>
      <c r="C946" s="10"/>
      <c r="D946" s="130" t="str">
        <f t="shared" ca="1" si="104"/>
        <v/>
      </c>
      <c r="E946" s="13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132" t="str">
        <f t="shared" ca="1" si="109"/>
        <v/>
      </c>
      <c r="G946" s="132" t="str">
        <f t="shared" ca="1" si="105"/>
        <v/>
      </c>
      <c r="H946" s="133" t="str">
        <f t="shared" ca="1" si="106"/>
        <v/>
      </c>
      <c r="I946" s="134" t="str">
        <f t="shared" ca="1" si="107"/>
        <v/>
      </c>
      <c r="J946" s="133" t="str">
        <f t="shared" ca="1" si="108"/>
        <v/>
      </c>
      <c r="K946" s="135" t="str">
        <f t="shared" ca="1" si="110"/>
        <v/>
      </c>
      <c r="L946" s="10"/>
      <c r="M946" s="9"/>
      <c r="N946" s="9"/>
      <c r="O946" s="9"/>
    </row>
    <row r="947" spans="2:15" x14ac:dyDescent="0.3">
      <c r="B947" s="9"/>
      <c r="C947" s="10"/>
      <c r="D947" s="130" t="str">
        <f t="shared" ca="1" si="104"/>
        <v/>
      </c>
      <c r="E947" s="13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132" t="str">
        <f t="shared" ca="1" si="109"/>
        <v/>
      </c>
      <c r="G947" s="132" t="str">
        <f t="shared" ca="1" si="105"/>
        <v/>
      </c>
      <c r="H947" s="133" t="str">
        <f t="shared" ca="1" si="106"/>
        <v/>
      </c>
      <c r="I947" s="134" t="str">
        <f t="shared" ca="1" si="107"/>
        <v/>
      </c>
      <c r="J947" s="133" t="str">
        <f t="shared" ca="1" si="108"/>
        <v/>
      </c>
      <c r="K947" s="135" t="str">
        <f t="shared" ca="1" si="110"/>
        <v/>
      </c>
      <c r="L947" s="10"/>
      <c r="M947" s="9"/>
      <c r="N947" s="9"/>
      <c r="O947" s="9"/>
    </row>
    <row r="948" spans="2:15" x14ac:dyDescent="0.3">
      <c r="B948" s="9"/>
      <c r="C948" s="10"/>
      <c r="D948" s="130" t="str">
        <f t="shared" ca="1" si="104"/>
        <v/>
      </c>
      <c r="E948" s="13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132" t="str">
        <f t="shared" ca="1" si="109"/>
        <v/>
      </c>
      <c r="G948" s="132" t="str">
        <f t="shared" ca="1" si="105"/>
        <v/>
      </c>
      <c r="H948" s="133" t="str">
        <f t="shared" ca="1" si="106"/>
        <v/>
      </c>
      <c r="I948" s="134" t="str">
        <f t="shared" ca="1" si="107"/>
        <v/>
      </c>
      <c r="J948" s="133" t="str">
        <f t="shared" ca="1" si="108"/>
        <v/>
      </c>
      <c r="K948" s="135" t="str">
        <f t="shared" ca="1" si="110"/>
        <v/>
      </c>
      <c r="L948" s="10"/>
      <c r="M948" s="9"/>
      <c r="N948" s="9"/>
      <c r="O948" s="9"/>
    </row>
    <row r="949" spans="2:15" x14ac:dyDescent="0.3">
      <c r="B949" s="9"/>
      <c r="C949" s="10"/>
      <c r="D949" s="130" t="str">
        <f t="shared" ca="1" si="104"/>
        <v/>
      </c>
      <c r="E949" s="13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132" t="str">
        <f t="shared" ca="1" si="109"/>
        <v/>
      </c>
      <c r="G949" s="132" t="str">
        <f t="shared" ca="1" si="105"/>
        <v/>
      </c>
      <c r="H949" s="133" t="str">
        <f t="shared" ca="1" si="106"/>
        <v/>
      </c>
      <c r="I949" s="134" t="str">
        <f t="shared" ca="1" si="107"/>
        <v/>
      </c>
      <c r="J949" s="133" t="str">
        <f t="shared" ca="1" si="108"/>
        <v/>
      </c>
      <c r="K949" s="135" t="str">
        <f t="shared" ca="1" si="110"/>
        <v/>
      </c>
      <c r="L949" s="10"/>
      <c r="M949" s="9"/>
      <c r="N949" s="9"/>
      <c r="O949" s="9"/>
    </row>
    <row r="950" spans="2:15" x14ac:dyDescent="0.3">
      <c r="B950" s="9"/>
      <c r="C950" s="10"/>
      <c r="D950" s="130" t="str">
        <f t="shared" ca="1" si="104"/>
        <v/>
      </c>
      <c r="E950" s="13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132" t="str">
        <f t="shared" ca="1" si="109"/>
        <v/>
      </c>
      <c r="G950" s="132" t="str">
        <f t="shared" ca="1" si="105"/>
        <v/>
      </c>
      <c r="H950" s="133" t="str">
        <f t="shared" ca="1" si="106"/>
        <v/>
      </c>
      <c r="I950" s="134" t="str">
        <f t="shared" ca="1" si="107"/>
        <v/>
      </c>
      <c r="J950" s="133" t="str">
        <f t="shared" ca="1" si="108"/>
        <v/>
      </c>
      <c r="K950" s="135" t="str">
        <f t="shared" ca="1" si="110"/>
        <v/>
      </c>
      <c r="L950" s="10"/>
      <c r="M950" s="9"/>
      <c r="N950" s="9"/>
      <c r="O950" s="9"/>
    </row>
    <row r="951" spans="2:15" x14ac:dyDescent="0.3">
      <c r="B951" s="9"/>
      <c r="C951" s="10"/>
      <c r="D951" s="130" t="str">
        <f t="shared" ca="1" si="104"/>
        <v/>
      </c>
      <c r="E951" s="13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132" t="str">
        <f t="shared" ca="1" si="109"/>
        <v/>
      </c>
      <c r="G951" s="132" t="str">
        <f t="shared" ca="1" si="105"/>
        <v/>
      </c>
      <c r="H951" s="133" t="str">
        <f t="shared" ca="1" si="106"/>
        <v/>
      </c>
      <c r="I951" s="134" t="str">
        <f t="shared" ca="1" si="107"/>
        <v/>
      </c>
      <c r="J951" s="133" t="str">
        <f t="shared" ca="1" si="108"/>
        <v/>
      </c>
      <c r="K951" s="135" t="str">
        <f t="shared" ca="1" si="110"/>
        <v/>
      </c>
      <c r="L951" s="10"/>
      <c r="M951" s="9"/>
      <c r="N951" s="9"/>
      <c r="O951" s="9"/>
    </row>
    <row r="952" spans="2:15" x14ac:dyDescent="0.3">
      <c r="B952" s="9"/>
      <c r="C952" s="10"/>
      <c r="D952" s="130" t="str">
        <f t="shared" ca="1" si="104"/>
        <v/>
      </c>
      <c r="E952" s="13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132" t="str">
        <f t="shared" ca="1" si="109"/>
        <v/>
      </c>
      <c r="G952" s="132" t="str">
        <f t="shared" ca="1" si="105"/>
        <v/>
      </c>
      <c r="H952" s="133" t="str">
        <f t="shared" ca="1" si="106"/>
        <v/>
      </c>
      <c r="I952" s="134" t="str">
        <f t="shared" ca="1" si="107"/>
        <v/>
      </c>
      <c r="J952" s="133" t="str">
        <f t="shared" ca="1" si="108"/>
        <v/>
      </c>
      <c r="K952" s="135" t="str">
        <f t="shared" ca="1" si="110"/>
        <v/>
      </c>
      <c r="L952" s="10"/>
      <c r="M952" s="9"/>
      <c r="N952" s="9"/>
      <c r="O952" s="9"/>
    </row>
    <row r="953" spans="2:15" x14ac:dyDescent="0.3">
      <c r="B953" s="9"/>
      <c r="C953" s="10"/>
      <c r="D953" s="130" t="str">
        <f t="shared" ca="1" si="104"/>
        <v/>
      </c>
      <c r="E953" s="13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132" t="str">
        <f t="shared" ca="1" si="109"/>
        <v/>
      </c>
      <c r="G953" s="132" t="str">
        <f t="shared" ca="1" si="105"/>
        <v/>
      </c>
      <c r="H953" s="133" t="str">
        <f t="shared" ca="1" si="106"/>
        <v/>
      </c>
      <c r="I953" s="134" t="str">
        <f t="shared" ca="1" si="107"/>
        <v/>
      </c>
      <c r="J953" s="133" t="str">
        <f t="shared" ca="1" si="108"/>
        <v/>
      </c>
      <c r="K953" s="135" t="str">
        <f t="shared" ca="1" si="110"/>
        <v/>
      </c>
      <c r="L953" s="10"/>
      <c r="M953" s="9"/>
      <c r="N953" s="9"/>
      <c r="O953" s="9"/>
    </row>
    <row r="954" spans="2:15" x14ac:dyDescent="0.3">
      <c r="B954" s="9"/>
      <c r="C954" s="10"/>
      <c r="D954" s="130" t="str">
        <f t="shared" ca="1" si="104"/>
        <v/>
      </c>
      <c r="E954" s="13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132" t="str">
        <f t="shared" ca="1" si="109"/>
        <v/>
      </c>
      <c r="G954" s="132" t="str">
        <f t="shared" ca="1" si="105"/>
        <v/>
      </c>
      <c r="H954" s="133" t="str">
        <f t="shared" ca="1" si="106"/>
        <v/>
      </c>
      <c r="I954" s="134" t="str">
        <f t="shared" ca="1" si="107"/>
        <v/>
      </c>
      <c r="J954" s="133" t="str">
        <f t="shared" ca="1" si="108"/>
        <v/>
      </c>
      <c r="K954" s="135" t="str">
        <f t="shared" ca="1" si="110"/>
        <v/>
      </c>
      <c r="L954" s="10"/>
      <c r="M954" s="9"/>
      <c r="N954" s="9"/>
      <c r="O954" s="9"/>
    </row>
    <row r="955" spans="2:15" x14ac:dyDescent="0.3">
      <c r="B955" s="9"/>
      <c r="C955" s="10"/>
      <c r="D955" s="130" t="str">
        <f t="shared" ca="1" si="104"/>
        <v/>
      </c>
      <c r="E955" s="13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132" t="str">
        <f t="shared" ca="1" si="109"/>
        <v/>
      </c>
      <c r="G955" s="132" t="str">
        <f t="shared" ca="1" si="105"/>
        <v/>
      </c>
      <c r="H955" s="133" t="str">
        <f t="shared" ca="1" si="106"/>
        <v/>
      </c>
      <c r="I955" s="134" t="str">
        <f t="shared" ca="1" si="107"/>
        <v/>
      </c>
      <c r="J955" s="133" t="str">
        <f t="shared" ca="1" si="108"/>
        <v/>
      </c>
      <c r="K955" s="135" t="str">
        <f t="shared" ca="1" si="110"/>
        <v/>
      </c>
      <c r="L955" s="10"/>
      <c r="M955" s="9"/>
      <c r="N955" s="9"/>
      <c r="O955" s="9"/>
    </row>
    <row r="956" spans="2:15" x14ac:dyDescent="0.3">
      <c r="B956" s="9"/>
      <c r="C956" s="10"/>
      <c r="D956" s="130" t="str">
        <f t="shared" ca="1" si="104"/>
        <v/>
      </c>
      <c r="E956" s="13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132" t="str">
        <f t="shared" ca="1" si="109"/>
        <v/>
      </c>
      <c r="G956" s="132" t="str">
        <f t="shared" ca="1" si="105"/>
        <v/>
      </c>
      <c r="H956" s="133" t="str">
        <f t="shared" ca="1" si="106"/>
        <v/>
      </c>
      <c r="I956" s="134" t="str">
        <f t="shared" ca="1" si="107"/>
        <v/>
      </c>
      <c r="J956" s="133" t="str">
        <f t="shared" ca="1" si="108"/>
        <v/>
      </c>
      <c r="K956" s="135" t="str">
        <f t="shared" ca="1" si="110"/>
        <v/>
      </c>
      <c r="L956" s="10"/>
      <c r="M956" s="9"/>
      <c r="N956" s="9"/>
      <c r="O956" s="9"/>
    </row>
    <row r="957" spans="2:15" x14ac:dyDescent="0.3">
      <c r="B957" s="9"/>
      <c r="C957" s="10"/>
      <c r="D957" s="130" t="str">
        <f t="shared" ca="1" si="104"/>
        <v/>
      </c>
      <c r="E957" s="13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132" t="str">
        <f t="shared" ca="1" si="109"/>
        <v/>
      </c>
      <c r="G957" s="132" t="str">
        <f t="shared" ca="1" si="105"/>
        <v/>
      </c>
      <c r="H957" s="133" t="str">
        <f t="shared" ca="1" si="106"/>
        <v/>
      </c>
      <c r="I957" s="134" t="str">
        <f t="shared" ca="1" si="107"/>
        <v/>
      </c>
      <c r="J957" s="133" t="str">
        <f t="shared" ca="1" si="108"/>
        <v/>
      </c>
      <c r="K957" s="135" t="str">
        <f t="shared" ca="1" si="110"/>
        <v/>
      </c>
      <c r="L957" s="10"/>
      <c r="M957" s="9"/>
      <c r="N957" s="9"/>
      <c r="O957" s="9"/>
    </row>
    <row r="958" spans="2:15" x14ac:dyDescent="0.3">
      <c r="B958" s="9"/>
      <c r="C958" s="10"/>
      <c r="D958" s="130" t="str">
        <f t="shared" ca="1" si="104"/>
        <v/>
      </c>
      <c r="E958" s="13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132" t="str">
        <f t="shared" ca="1" si="109"/>
        <v/>
      </c>
      <c r="G958" s="132" t="str">
        <f t="shared" ca="1" si="105"/>
        <v/>
      </c>
      <c r="H958" s="133" t="str">
        <f t="shared" ca="1" si="106"/>
        <v/>
      </c>
      <c r="I958" s="134" t="str">
        <f t="shared" ca="1" si="107"/>
        <v/>
      </c>
      <c r="J958" s="133" t="str">
        <f t="shared" ca="1" si="108"/>
        <v/>
      </c>
      <c r="K958" s="135" t="str">
        <f t="shared" ca="1" si="110"/>
        <v/>
      </c>
      <c r="L958" s="10"/>
      <c r="M958" s="9"/>
      <c r="N958" s="9"/>
      <c r="O958" s="9"/>
    </row>
    <row r="959" spans="2:15" x14ac:dyDescent="0.3">
      <c r="B959" s="9"/>
      <c r="C959" s="10"/>
      <c r="D959" s="130" t="str">
        <f t="shared" ca="1" si="104"/>
        <v/>
      </c>
      <c r="E959" s="13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132" t="str">
        <f t="shared" ca="1" si="109"/>
        <v/>
      </c>
      <c r="G959" s="132" t="str">
        <f t="shared" ca="1" si="105"/>
        <v/>
      </c>
      <c r="H959" s="133" t="str">
        <f t="shared" ca="1" si="106"/>
        <v/>
      </c>
      <c r="I959" s="134" t="str">
        <f t="shared" ca="1" si="107"/>
        <v/>
      </c>
      <c r="J959" s="133" t="str">
        <f t="shared" ca="1" si="108"/>
        <v/>
      </c>
      <c r="K959" s="135" t="str">
        <f t="shared" ca="1" si="110"/>
        <v/>
      </c>
      <c r="L959" s="10"/>
      <c r="M959" s="9"/>
      <c r="N959" s="9"/>
      <c r="O959" s="9"/>
    </row>
    <row r="960" spans="2:15" x14ac:dyDescent="0.3">
      <c r="B960" s="9"/>
      <c r="C960" s="10"/>
      <c r="D960" s="130" t="str">
        <f t="shared" ca="1" si="104"/>
        <v/>
      </c>
      <c r="E960" s="13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132" t="str">
        <f t="shared" ca="1" si="109"/>
        <v/>
      </c>
      <c r="G960" s="132" t="str">
        <f t="shared" ca="1" si="105"/>
        <v/>
      </c>
      <c r="H960" s="133" t="str">
        <f t="shared" ca="1" si="106"/>
        <v/>
      </c>
      <c r="I960" s="134" t="str">
        <f t="shared" ca="1" si="107"/>
        <v/>
      </c>
      <c r="J960" s="133" t="str">
        <f t="shared" ca="1" si="108"/>
        <v/>
      </c>
      <c r="K960" s="135" t="str">
        <f t="shared" ca="1" si="110"/>
        <v/>
      </c>
      <c r="L960" s="10"/>
      <c r="M960" s="9"/>
      <c r="N960" s="9"/>
      <c r="O960" s="9"/>
    </row>
    <row r="961" spans="2:15" x14ac:dyDescent="0.3">
      <c r="B961" s="9"/>
      <c r="C961" s="10"/>
      <c r="D961" s="130" t="str">
        <f t="shared" ca="1" si="104"/>
        <v/>
      </c>
      <c r="E961" s="13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132" t="str">
        <f t="shared" ca="1" si="109"/>
        <v/>
      </c>
      <c r="G961" s="132" t="str">
        <f t="shared" ca="1" si="105"/>
        <v/>
      </c>
      <c r="H961" s="133" t="str">
        <f t="shared" ca="1" si="106"/>
        <v/>
      </c>
      <c r="I961" s="134" t="str">
        <f t="shared" ca="1" si="107"/>
        <v/>
      </c>
      <c r="J961" s="133" t="str">
        <f t="shared" ca="1" si="108"/>
        <v/>
      </c>
      <c r="K961" s="135" t="str">
        <f t="shared" ca="1" si="110"/>
        <v/>
      </c>
      <c r="L961" s="10"/>
      <c r="M961" s="9"/>
      <c r="N961" s="9"/>
      <c r="O961" s="9"/>
    </row>
    <row r="962" spans="2:15" x14ac:dyDescent="0.3">
      <c r="B962" s="9"/>
      <c r="C962" s="10"/>
      <c r="D962" s="130" t="str">
        <f t="shared" ca="1" si="104"/>
        <v/>
      </c>
      <c r="E962" s="13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132" t="str">
        <f t="shared" ca="1" si="109"/>
        <v/>
      </c>
      <c r="G962" s="132" t="str">
        <f t="shared" ca="1" si="105"/>
        <v/>
      </c>
      <c r="H962" s="133" t="str">
        <f t="shared" ca="1" si="106"/>
        <v/>
      </c>
      <c r="I962" s="134" t="str">
        <f t="shared" ca="1" si="107"/>
        <v/>
      </c>
      <c r="J962" s="133" t="str">
        <f t="shared" ca="1" si="108"/>
        <v/>
      </c>
      <c r="K962" s="135" t="str">
        <f t="shared" ca="1" si="110"/>
        <v/>
      </c>
      <c r="L962" s="10"/>
      <c r="M962" s="9"/>
      <c r="N962" s="9"/>
      <c r="O962" s="9"/>
    </row>
    <row r="963" spans="2:15" x14ac:dyDescent="0.3">
      <c r="B963" s="9"/>
      <c r="C963" s="10"/>
      <c r="D963" s="130" t="str">
        <f t="shared" ca="1" si="104"/>
        <v/>
      </c>
      <c r="E963" s="13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132" t="str">
        <f t="shared" ca="1" si="109"/>
        <v/>
      </c>
      <c r="G963" s="132" t="str">
        <f t="shared" ca="1" si="105"/>
        <v/>
      </c>
      <c r="H963" s="133" t="str">
        <f t="shared" ca="1" si="106"/>
        <v/>
      </c>
      <c r="I963" s="134" t="str">
        <f t="shared" ca="1" si="107"/>
        <v/>
      </c>
      <c r="J963" s="133" t="str">
        <f t="shared" ca="1" si="108"/>
        <v/>
      </c>
      <c r="K963" s="135" t="str">
        <f t="shared" ca="1" si="110"/>
        <v/>
      </c>
      <c r="L963" s="10"/>
      <c r="M963" s="9"/>
      <c r="N963" s="9"/>
      <c r="O963" s="9"/>
    </row>
    <row r="964" spans="2:15" x14ac:dyDescent="0.3">
      <c r="B964" s="9"/>
      <c r="C964" s="10"/>
      <c r="D964" s="130" t="str">
        <f t="shared" ca="1" si="104"/>
        <v/>
      </c>
      <c r="E964" s="13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132" t="str">
        <f t="shared" ca="1" si="109"/>
        <v/>
      </c>
      <c r="G964" s="132" t="str">
        <f t="shared" ca="1" si="105"/>
        <v/>
      </c>
      <c r="H964" s="133" t="str">
        <f t="shared" ca="1" si="106"/>
        <v/>
      </c>
      <c r="I964" s="134" t="str">
        <f t="shared" ca="1" si="107"/>
        <v/>
      </c>
      <c r="J964" s="133" t="str">
        <f t="shared" ca="1" si="108"/>
        <v/>
      </c>
      <c r="K964" s="135" t="str">
        <f t="shared" ca="1" si="110"/>
        <v/>
      </c>
      <c r="L964" s="10"/>
      <c r="M964" s="9"/>
      <c r="N964" s="9"/>
      <c r="O964" s="9"/>
    </row>
    <row r="965" spans="2:15" x14ac:dyDescent="0.3">
      <c r="B965" s="9"/>
      <c r="C965" s="10"/>
      <c r="D965" s="130" t="str">
        <f t="shared" ca="1" si="104"/>
        <v/>
      </c>
      <c r="E965" s="13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132" t="str">
        <f t="shared" ca="1" si="109"/>
        <v/>
      </c>
      <c r="G965" s="132" t="str">
        <f t="shared" ca="1" si="105"/>
        <v/>
      </c>
      <c r="H965" s="133" t="str">
        <f t="shared" ca="1" si="106"/>
        <v/>
      </c>
      <c r="I965" s="134" t="str">
        <f t="shared" ca="1" si="107"/>
        <v/>
      </c>
      <c r="J965" s="133" t="str">
        <f t="shared" ca="1" si="108"/>
        <v/>
      </c>
      <c r="K965" s="135" t="str">
        <f t="shared" ca="1" si="110"/>
        <v/>
      </c>
      <c r="L965" s="10"/>
      <c r="M965" s="9"/>
      <c r="N965" s="9"/>
      <c r="O965" s="9"/>
    </row>
    <row r="966" spans="2:15" x14ac:dyDescent="0.3">
      <c r="B966" s="9"/>
      <c r="C966" s="10"/>
      <c r="D966" s="130" t="str">
        <f t="shared" ca="1" si="104"/>
        <v/>
      </c>
      <c r="E966" s="13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132" t="str">
        <f t="shared" ca="1" si="109"/>
        <v/>
      </c>
      <c r="G966" s="132" t="str">
        <f t="shared" ca="1" si="105"/>
        <v/>
      </c>
      <c r="H966" s="133" t="str">
        <f t="shared" ca="1" si="106"/>
        <v/>
      </c>
      <c r="I966" s="134" t="str">
        <f t="shared" ca="1" si="107"/>
        <v/>
      </c>
      <c r="J966" s="133" t="str">
        <f t="shared" ca="1" si="108"/>
        <v/>
      </c>
      <c r="K966" s="135" t="str">
        <f t="shared" ca="1" si="110"/>
        <v/>
      </c>
      <c r="L966" s="10"/>
      <c r="M966" s="9"/>
      <c r="N966" s="9"/>
      <c r="O966" s="9"/>
    </row>
    <row r="967" spans="2:15" x14ac:dyDescent="0.3">
      <c r="B967" s="9"/>
      <c r="C967" s="10"/>
      <c r="D967" s="130" t="str">
        <f t="shared" ca="1" si="104"/>
        <v/>
      </c>
      <c r="E967" s="13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132" t="str">
        <f t="shared" ca="1" si="109"/>
        <v/>
      </c>
      <c r="G967" s="132" t="str">
        <f t="shared" ca="1" si="105"/>
        <v/>
      </c>
      <c r="H967" s="133" t="str">
        <f t="shared" ca="1" si="106"/>
        <v/>
      </c>
      <c r="I967" s="134" t="str">
        <f t="shared" ca="1" si="107"/>
        <v/>
      </c>
      <c r="J967" s="133" t="str">
        <f t="shared" ca="1" si="108"/>
        <v/>
      </c>
      <c r="K967" s="135" t="str">
        <f t="shared" ca="1" si="110"/>
        <v/>
      </c>
      <c r="L967" s="10"/>
      <c r="M967" s="9"/>
      <c r="N967" s="9"/>
      <c r="O967" s="9"/>
    </row>
    <row r="968" spans="2:15" x14ac:dyDescent="0.3">
      <c r="B968" s="9"/>
      <c r="C968" s="10"/>
      <c r="D968" s="130" t="str">
        <f t="shared" ca="1" si="104"/>
        <v/>
      </c>
      <c r="E968" s="13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132" t="str">
        <f t="shared" ca="1" si="109"/>
        <v/>
      </c>
      <c r="G968" s="132" t="str">
        <f t="shared" ca="1" si="105"/>
        <v/>
      </c>
      <c r="H968" s="133" t="str">
        <f t="shared" ca="1" si="106"/>
        <v/>
      </c>
      <c r="I968" s="134" t="str">
        <f t="shared" ca="1" si="107"/>
        <v/>
      </c>
      <c r="J968" s="133" t="str">
        <f t="shared" ca="1" si="108"/>
        <v/>
      </c>
      <c r="K968" s="135" t="str">
        <f t="shared" ca="1" si="110"/>
        <v/>
      </c>
      <c r="L968" s="10"/>
      <c r="M968" s="9"/>
      <c r="N968" s="9"/>
      <c r="O968" s="9"/>
    </row>
    <row r="969" spans="2:15" x14ac:dyDescent="0.3">
      <c r="B969" s="9"/>
      <c r="C969" s="10"/>
      <c r="D969" s="130" t="str">
        <f t="shared" ca="1" si="104"/>
        <v/>
      </c>
      <c r="E969" s="13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132" t="str">
        <f t="shared" ca="1" si="109"/>
        <v/>
      </c>
      <c r="G969" s="132" t="str">
        <f t="shared" ca="1" si="105"/>
        <v/>
      </c>
      <c r="H969" s="133" t="str">
        <f t="shared" ca="1" si="106"/>
        <v/>
      </c>
      <c r="I969" s="134" t="str">
        <f t="shared" ca="1" si="107"/>
        <v/>
      </c>
      <c r="J969" s="133" t="str">
        <f t="shared" ca="1" si="108"/>
        <v/>
      </c>
      <c r="K969" s="135" t="str">
        <f t="shared" ca="1" si="110"/>
        <v/>
      </c>
      <c r="L969" s="10"/>
      <c r="M969" s="9"/>
      <c r="N969" s="9"/>
      <c r="O969" s="9"/>
    </row>
    <row r="970" spans="2:15" x14ac:dyDescent="0.3">
      <c r="B970" s="9"/>
      <c r="C970" s="10"/>
      <c r="D970" s="130" t="str">
        <f t="shared" ca="1" si="104"/>
        <v/>
      </c>
      <c r="E970" s="13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132" t="str">
        <f t="shared" ca="1" si="109"/>
        <v/>
      </c>
      <c r="G970" s="132" t="str">
        <f t="shared" ca="1" si="105"/>
        <v/>
      </c>
      <c r="H970" s="133" t="str">
        <f t="shared" ca="1" si="106"/>
        <v/>
      </c>
      <c r="I970" s="134" t="str">
        <f t="shared" ca="1" si="107"/>
        <v/>
      </c>
      <c r="J970" s="133" t="str">
        <f t="shared" ca="1" si="108"/>
        <v/>
      </c>
      <c r="K970" s="135" t="str">
        <f t="shared" ca="1" si="110"/>
        <v/>
      </c>
      <c r="L970" s="10"/>
      <c r="M970" s="9"/>
      <c r="N970" s="9"/>
      <c r="O970" s="9"/>
    </row>
    <row r="971" spans="2:15" x14ac:dyDescent="0.3">
      <c r="B971" s="9"/>
      <c r="C971" s="10"/>
      <c r="D971" s="130" t="str">
        <f t="shared" ca="1" si="104"/>
        <v/>
      </c>
      <c r="E971" s="13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132" t="str">
        <f t="shared" ca="1" si="109"/>
        <v/>
      </c>
      <c r="G971" s="132" t="str">
        <f t="shared" ca="1" si="105"/>
        <v/>
      </c>
      <c r="H971" s="133" t="str">
        <f t="shared" ca="1" si="106"/>
        <v/>
      </c>
      <c r="I971" s="134" t="str">
        <f t="shared" ca="1" si="107"/>
        <v/>
      </c>
      <c r="J971" s="133" t="str">
        <f t="shared" ca="1" si="108"/>
        <v/>
      </c>
      <c r="K971" s="135" t="str">
        <f t="shared" ca="1" si="110"/>
        <v/>
      </c>
      <c r="L971" s="10"/>
      <c r="M971" s="9"/>
      <c r="N971" s="9"/>
      <c r="O971" s="9"/>
    </row>
    <row r="972" spans="2:15" x14ac:dyDescent="0.3">
      <c r="B972" s="9"/>
      <c r="C972" s="10"/>
      <c r="D972" s="130" t="str">
        <f t="shared" ca="1" si="104"/>
        <v/>
      </c>
      <c r="E972" s="13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132" t="str">
        <f t="shared" ca="1" si="109"/>
        <v/>
      </c>
      <c r="G972" s="132" t="str">
        <f t="shared" ca="1" si="105"/>
        <v/>
      </c>
      <c r="H972" s="133" t="str">
        <f t="shared" ca="1" si="106"/>
        <v/>
      </c>
      <c r="I972" s="134" t="str">
        <f t="shared" ca="1" si="107"/>
        <v/>
      </c>
      <c r="J972" s="133" t="str">
        <f t="shared" ca="1" si="108"/>
        <v/>
      </c>
      <c r="K972" s="135" t="str">
        <f t="shared" ca="1" si="110"/>
        <v/>
      </c>
      <c r="L972" s="10"/>
      <c r="M972" s="9"/>
      <c r="N972" s="9"/>
      <c r="O972" s="9"/>
    </row>
    <row r="973" spans="2:15" x14ac:dyDescent="0.3">
      <c r="B973" s="9"/>
      <c r="C973" s="10"/>
      <c r="D973" s="130" t="str">
        <f t="shared" ca="1" si="104"/>
        <v/>
      </c>
      <c r="E973" s="13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132" t="str">
        <f t="shared" ca="1" si="109"/>
        <v/>
      </c>
      <c r="G973" s="132" t="str">
        <f t="shared" ca="1" si="105"/>
        <v/>
      </c>
      <c r="H973" s="133" t="str">
        <f t="shared" ca="1" si="106"/>
        <v/>
      </c>
      <c r="I973" s="134" t="str">
        <f t="shared" ca="1" si="107"/>
        <v/>
      </c>
      <c r="J973" s="133" t="str">
        <f t="shared" ca="1" si="108"/>
        <v/>
      </c>
      <c r="K973" s="135" t="str">
        <f t="shared" ca="1" si="110"/>
        <v/>
      </c>
      <c r="L973" s="10"/>
      <c r="M973" s="9"/>
      <c r="N973" s="9"/>
      <c r="O973" s="9"/>
    </row>
    <row r="974" spans="2:15" x14ac:dyDescent="0.3">
      <c r="B974" s="9"/>
      <c r="C974" s="10"/>
      <c r="D974" s="130" t="str">
        <f t="shared" ca="1" si="104"/>
        <v/>
      </c>
      <c r="E974" s="13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132" t="str">
        <f t="shared" ca="1" si="109"/>
        <v/>
      </c>
      <c r="G974" s="132" t="str">
        <f t="shared" ca="1" si="105"/>
        <v/>
      </c>
      <c r="H974" s="133" t="str">
        <f t="shared" ca="1" si="106"/>
        <v/>
      </c>
      <c r="I974" s="134" t="str">
        <f t="shared" ca="1" si="107"/>
        <v/>
      </c>
      <c r="J974" s="133" t="str">
        <f t="shared" ca="1" si="108"/>
        <v/>
      </c>
      <c r="K974" s="135" t="str">
        <f t="shared" ca="1" si="110"/>
        <v/>
      </c>
      <c r="L974" s="10"/>
      <c r="M974" s="9"/>
      <c r="N974" s="9"/>
      <c r="O974" s="9"/>
    </row>
    <row r="975" spans="2:15" x14ac:dyDescent="0.3">
      <c r="B975" s="9"/>
      <c r="C975" s="10"/>
      <c r="D975" s="130" t="str">
        <f t="shared" ca="1" si="104"/>
        <v/>
      </c>
      <c r="E975" s="13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132" t="str">
        <f t="shared" ca="1" si="109"/>
        <v/>
      </c>
      <c r="G975" s="132" t="str">
        <f t="shared" ca="1" si="105"/>
        <v/>
      </c>
      <c r="H975" s="133" t="str">
        <f t="shared" ca="1" si="106"/>
        <v/>
      </c>
      <c r="I975" s="134" t="str">
        <f t="shared" ca="1" si="107"/>
        <v/>
      </c>
      <c r="J975" s="133" t="str">
        <f t="shared" ca="1" si="108"/>
        <v/>
      </c>
      <c r="K975" s="135" t="str">
        <f t="shared" ca="1" si="110"/>
        <v/>
      </c>
      <c r="L975" s="10"/>
      <c r="M975" s="9"/>
      <c r="N975" s="9"/>
      <c r="O975" s="9"/>
    </row>
    <row r="976" spans="2:15" x14ac:dyDescent="0.3">
      <c r="B976" s="9"/>
      <c r="C976" s="10"/>
      <c r="D976" s="130" t="str">
        <f t="shared" ca="1" si="104"/>
        <v/>
      </c>
      <c r="E976" s="13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132" t="str">
        <f t="shared" ca="1" si="109"/>
        <v/>
      </c>
      <c r="G976" s="132" t="str">
        <f t="shared" ca="1" si="105"/>
        <v/>
      </c>
      <c r="H976" s="133" t="str">
        <f t="shared" ca="1" si="106"/>
        <v/>
      </c>
      <c r="I976" s="134" t="str">
        <f t="shared" ca="1" si="107"/>
        <v/>
      </c>
      <c r="J976" s="133" t="str">
        <f t="shared" ca="1" si="108"/>
        <v/>
      </c>
      <c r="K976" s="135" t="str">
        <f t="shared" ca="1" si="110"/>
        <v/>
      </c>
      <c r="L976" s="10"/>
      <c r="M976" s="9"/>
      <c r="N976" s="9"/>
      <c r="O976" s="9"/>
    </row>
    <row r="977" spans="2:15" x14ac:dyDescent="0.3">
      <c r="B977" s="9"/>
      <c r="C977" s="10"/>
      <c r="D977" s="130" t="str">
        <f t="shared" ca="1" si="104"/>
        <v/>
      </c>
      <c r="E977" s="13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132" t="str">
        <f t="shared" ca="1" si="109"/>
        <v/>
      </c>
      <c r="G977" s="132" t="str">
        <f t="shared" ca="1" si="105"/>
        <v/>
      </c>
      <c r="H977" s="133" t="str">
        <f t="shared" ca="1" si="106"/>
        <v/>
      </c>
      <c r="I977" s="134" t="str">
        <f t="shared" ca="1" si="107"/>
        <v/>
      </c>
      <c r="J977" s="133" t="str">
        <f t="shared" ca="1" si="108"/>
        <v/>
      </c>
      <c r="K977" s="135" t="str">
        <f t="shared" ca="1" si="110"/>
        <v/>
      </c>
      <c r="L977" s="10"/>
      <c r="M977" s="9"/>
      <c r="N977" s="9"/>
      <c r="O977" s="9"/>
    </row>
    <row r="978" spans="2:15" x14ac:dyDescent="0.3">
      <c r="B978" s="9"/>
      <c r="C978" s="10"/>
      <c r="D978" s="130" t="str">
        <f t="shared" ca="1" si="104"/>
        <v/>
      </c>
      <c r="E978" s="13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132" t="str">
        <f t="shared" ca="1" si="109"/>
        <v/>
      </c>
      <c r="G978" s="132" t="str">
        <f t="shared" ca="1" si="105"/>
        <v/>
      </c>
      <c r="H978" s="133" t="str">
        <f t="shared" ca="1" si="106"/>
        <v/>
      </c>
      <c r="I978" s="134" t="str">
        <f t="shared" ca="1" si="107"/>
        <v/>
      </c>
      <c r="J978" s="133" t="str">
        <f t="shared" ca="1" si="108"/>
        <v/>
      </c>
      <c r="K978" s="135" t="str">
        <f t="shared" ca="1" si="110"/>
        <v/>
      </c>
      <c r="L978" s="10"/>
      <c r="M978" s="9"/>
      <c r="N978" s="9"/>
      <c r="O978" s="9"/>
    </row>
    <row r="979" spans="2:15" x14ac:dyDescent="0.3">
      <c r="B979" s="9"/>
      <c r="C979" s="10"/>
      <c r="D979" s="130" t="str">
        <f t="shared" ca="1" si="104"/>
        <v/>
      </c>
      <c r="E979" s="13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132" t="str">
        <f t="shared" ca="1" si="109"/>
        <v/>
      </c>
      <c r="G979" s="132" t="str">
        <f t="shared" ca="1" si="105"/>
        <v/>
      </c>
      <c r="H979" s="133" t="str">
        <f t="shared" ca="1" si="106"/>
        <v/>
      </c>
      <c r="I979" s="134" t="str">
        <f t="shared" ca="1" si="107"/>
        <v/>
      </c>
      <c r="J979" s="133" t="str">
        <f t="shared" ca="1" si="108"/>
        <v/>
      </c>
      <c r="K979" s="135" t="str">
        <f t="shared" ca="1" si="110"/>
        <v/>
      </c>
      <c r="L979" s="10"/>
      <c r="M979" s="9"/>
      <c r="N979" s="9"/>
      <c r="O979" s="9"/>
    </row>
    <row r="980" spans="2:15" x14ac:dyDescent="0.3">
      <c r="B980" s="9"/>
      <c r="C980" s="10"/>
      <c r="D980" s="130" t="str">
        <f t="shared" ref="D980:D1001" ca="1" si="111">IF(K979="","",IF($H$5,IF(OR(D979&gt;=$H$8,ROUND(K979,2)&lt;=0),"",D979+1),IF(OR(D979&gt;=$H$8,K979&lt;=0),"",D979+1)))</f>
        <v/>
      </c>
      <c r="E980" s="13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132" t="str">
        <f t="shared" ca="1" si="109"/>
        <v/>
      </c>
      <c r="G980" s="132" t="str">
        <f t="shared" ref="G980:G1001" ca="1" si="112">IF($P$17=0,"",IF(D980&lt;&gt;"",IF(AND(D980=1,$H$4=1),0,IF($H$5,ROUND($K$5*K979,0),$K$5*K979)),""))</f>
        <v/>
      </c>
      <c r="H980" s="133" t="str">
        <f t="shared" ref="H980:H1001" ca="1" si="113">IF($P$17=1,IF(D980="","",IF(I980&lt;&gt;"",F980-G980+I980,F980-G980)),"")</f>
        <v/>
      </c>
      <c r="I980" s="134" t="str">
        <f t="shared" ref="I980:I1001" ca="1" si="114">IF($P$17=1,IF(J980&gt;=F980,IF(D980&lt;$K$12,IF(AND(D980&lt;&gt;"",F980+($J$19-F980)&lt;K979),(J980-F980),IF(AND(D980&lt;&gt;"",J980=F980),0,IF(D980&lt;&gt;"",0,""))),""),0),"")</f>
        <v/>
      </c>
      <c r="J980" s="133" t="str">
        <f t="shared" ref="J980:J1001" ca="1" si="115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135" t="str">
        <f t="shared" ca="1" si="110"/>
        <v/>
      </c>
      <c r="L980" s="10"/>
      <c r="M980" s="9"/>
      <c r="N980" s="9"/>
      <c r="O980" s="9"/>
    </row>
    <row r="981" spans="2:15" x14ac:dyDescent="0.3">
      <c r="B981" s="9"/>
      <c r="C981" s="10"/>
      <c r="D981" s="130" t="str">
        <f t="shared" ca="1" si="111"/>
        <v/>
      </c>
      <c r="E981" s="13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132" t="str">
        <f t="shared" ref="F981:F1001" ca="1" si="116">IF($P$17=1,IF(D981="","",IF($H$5,IF(OR(D981=$H$8,$K$12&gt;ROUND((1+$K$5)*K980,0),ROUND((1+$K$5)*K980,0),$K$12),IF(OR(D981=$H$8,$K$12&gt;(1+$K$5)*K980),ROUND((1+$K$5)*K980,0),$K$12)),0)),"")</f>
        <v/>
      </c>
      <c r="G981" s="132" t="str">
        <f t="shared" ca="1" si="112"/>
        <v/>
      </c>
      <c r="H981" s="133" t="str">
        <f t="shared" ca="1" si="113"/>
        <v/>
      </c>
      <c r="I981" s="134" t="str">
        <f t="shared" ca="1" si="114"/>
        <v/>
      </c>
      <c r="J981" s="133" t="str">
        <f t="shared" ca="1" si="115"/>
        <v/>
      </c>
      <c r="K981" s="135" t="str">
        <f t="shared" ref="K981:K1001" ca="1" si="117">IF($P$17=1,IF(J981&lt;&gt;0,IF(D981&lt;&gt;"",K980-(J981-G981),""),K980),"")</f>
        <v/>
      </c>
      <c r="L981" s="10"/>
      <c r="M981" s="9"/>
      <c r="N981" s="9"/>
      <c r="O981" s="9"/>
    </row>
    <row r="982" spans="2:15" x14ac:dyDescent="0.3">
      <c r="B982" s="9"/>
      <c r="C982" s="10"/>
      <c r="D982" s="130" t="str">
        <f t="shared" ca="1" si="111"/>
        <v/>
      </c>
      <c r="E982" s="13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132" t="str">
        <f t="shared" ca="1" si="116"/>
        <v/>
      </c>
      <c r="G982" s="132" t="str">
        <f t="shared" ca="1" si="112"/>
        <v/>
      </c>
      <c r="H982" s="133" t="str">
        <f t="shared" ca="1" si="113"/>
        <v/>
      </c>
      <c r="I982" s="134" t="str">
        <f t="shared" ca="1" si="114"/>
        <v/>
      </c>
      <c r="J982" s="133" t="str">
        <f t="shared" ca="1" si="115"/>
        <v/>
      </c>
      <c r="K982" s="135" t="str">
        <f t="shared" ca="1" si="117"/>
        <v/>
      </c>
      <c r="L982" s="10"/>
      <c r="M982" s="9"/>
      <c r="N982" s="9"/>
      <c r="O982" s="9"/>
    </row>
    <row r="983" spans="2:15" x14ac:dyDescent="0.3">
      <c r="B983" s="9"/>
      <c r="C983" s="10"/>
      <c r="D983" s="130" t="str">
        <f t="shared" ca="1" si="111"/>
        <v/>
      </c>
      <c r="E983" s="13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132" t="str">
        <f t="shared" ca="1" si="116"/>
        <v/>
      </c>
      <c r="G983" s="132" t="str">
        <f t="shared" ca="1" si="112"/>
        <v/>
      </c>
      <c r="H983" s="133" t="str">
        <f t="shared" ca="1" si="113"/>
        <v/>
      </c>
      <c r="I983" s="134" t="str">
        <f t="shared" ca="1" si="114"/>
        <v/>
      </c>
      <c r="J983" s="133" t="str">
        <f t="shared" ca="1" si="115"/>
        <v/>
      </c>
      <c r="K983" s="135" t="str">
        <f t="shared" ca="1" si="117"/>
        <v/>
      </c>
      <c r="L983" s="10"/>
      <c r="M983" s="9"/>
      <c r="N983" s="9"/>
      <c r="O983" s="9"/>
    </row>
    <row r="984" spans="2:15" x14ac:dyDescent="0.3">
      <c r="B984" s="9"/>
      <c r="C984" s="10"/>
      <c r="D984" s="130" t="str">
        <f t="shared" ca="1" si="111"/>
        <v/>
      </c>
      <c r="E984" s="13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132" t="str">
        <f t="shared" ca="1" si="116"/>
        <v/>
      </c>
      <c r="G984" s="132" t="str">
        <f t="shared" ca="1" si="112"/>
        <v/>
      </c>
      <c r="H984" s="133" t="str">
        <f t="shared" ca="1" si="113"/>
        <v/>
      </c>
      <c r="I984" s="134" t="str">
        <f t="shared" ca="1" si="114"/>
        <v/>
      </c>
      <c r="J984" s="133" t="str">
        <f t="shared" ca="1" si="115"/>
        <v/>
      </c>
      <c r="K984" s="135" t="str">
        <f t="shared" ca="1" si="117"/>
        <v/>
      </c>
      <c r="L984" s="10"/>
      <c r="M984" s="9"/>
      <c r="N984" s="9"/>
      <c r="O984" s="9"/>
    </row>
    <row r="985" spans="2:15" x14ac:dyDescent="0.3">
      <c r="B985" s="9"/>
      <c r="C985" s="10"/>
      <c r="D985" s="130" t="str">
        <f t="shared" ca="1" si="111"/>
        <v/>
      </c>
      <c r="E985" s="13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132" t="str">
        <f t="shared" ca="1" si="116"/>
        <v/>
      </c>
      <c r="G985" s="132" t="str">
        <f t="shared" ca="1" si="112"/>
        <v/>
      </c>
      <c r="H985" s="133" t="str">
        <f t="shared" ca="1" si="113"/>
        <v/>
      </c>
      <c r="I985" s="134" t="str">
        <f t="shared" ca="1" si="114"/>
        <v/>
      </c>
      <c r="J985" s="133" t="str">
        <f t="shared" ca="1" si="115"/>
        <v/>
      </c>
      <c r="K985" s="135" t="str">
        <f t="shared" ca="1" si="117"/>
        <v/>
      </c>
      <c r="L985" s="10"/>
      <c r="M985" s="9"/>
      <c r="N985" s="9"/>
      <c r="O985" s="9"/>
    </row>
    <row r="986" spans="2:15" x14ac:dyDescent="0.3">
      <c r="B986" s="9"/>
      <c r="C986" s="10"/>
      <c r="D986" s="130" t="str">
        <f t="shared" ca="1" si="111"/>
        <v/>
      </c>
      <c r="E986" s="13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132" t="str">
        <f t="shared" ca="1" si="116"/>
        <v/>
      </c>
      <c r="G986" s="132" t="str">
        <f t="shared" ca="1" si="112"/>
        <v/>
      </c>
      <c r="H986" s="133" t="str">
        <f t="shared" ca="1" si="113"/>
        <v/>
      </c>
      <c r="I986" s="134" t="str">
        <f t="shared" ca="1" si="114"/>
        <v/>
      </c>
      <c r="J986" s="133" t="str">
        <f t="shared" ca="1" si="115"/>
        <v/>
      </c>
      <c r="K986" s="135" t="str">
        <f t="shared" ca="1" si="117"/>
        <v/>
      </c>
      <c r="L986" s="10"/>
      <c r="M986" s="9"/>
      <c r="N986" s="9"/>
      <c r="O986" s="9"/>
    </row>
    <row r="987" spans="2:15" x14ac:dyDescent="0.3">
      <c r="B987" s="9"/>
      <c r="C987" s="10"/>
      <c r="D987" s="130" t="str">
        <f t="shared" ca="1" si="111"/>
        <v/>
      </c>
      <c r="E987" s="13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132" t="str">
        <f t="shared" ca="1" si="116"/>
        <v/>
      </c>
      <c r="G987" s="132" t="str">
        <f t="shared" ca="1" si="112"/>
        <v/>
      </c>
      <c r="H987" s="133" t="str">
        <f t="shared" ca="1" si="113"/>
        <v/>
      </c>
      <c r="I987" s="134" t="str">
        <f t="shared" ca="1" si="114"/>
        <v/>
      </c>
      <c r="J987" s="133" t="str">
        <f t="shared" ca="1" si="115"/>
        <v/>
      </c>
      <c r="K987" s="135" t="str">
        <f t="shared" ca="1" si="117"/>
        <v/>
      </c>
      <c r="L987" s="10"/>
      <c r="M987" s="9"/>
      <c r="N987" s="9"/>
      <c r="O987" s="9"/>
    </row>
    <row r="988" spans="2:15" x14ac:dyDescent="0.3">
      <c r="B988" s="9"/>
      <c r="C988" s="10"/>
      <c r="D988" s="130" t="str">
        <f t="shared" ca="1" si="111"/>
        <v/>
      </c>
      <c r="E988" s="13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132" t="str">
        <f t="shared" ca="1" si="116"/>
        <v/>
      </c>
      <c r="G988" s="132" t="str">
        <f t="shared" ca="1" si="112"/>
        <v/>
      </c>
      <c r="H988" s="133" t="str">
        <f t="shared" ca="1" si="113"/>
        <v/>
      </c>
      <c r="I988" s="134" t="str">
        <f t="shared" ca="1" si="114"/>
        <v/>
      </c>
      <c r="J988" s="133" t="str">
        <f t="shared" ca="1" si="115"/>
        <v/>
      </c>
      <c r="K988" s="135" t="str">
        <f t="shared" ca="1" si="117"/>
        <v/>
      </c>
      <c r="L988" s="10"/>
      <c r="M988" s="9"/>
      <c r="N988" s="9"/>
      <c r="O988" s="9"/>
    </row>
    <row r="989" spans="2:15" x14ac:dyDescent="0.3">
      <c r="B989" s="9"/>
      <c r="C989" s="10"/>
      <c r="D989" s="130" t="str">
        <f t="shared" ca="1" si="111"/>
        <v/>
      </c>
      <c r="E989" s="13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132" t="str">
        <f t="shared" ca="1" si="116"/>
        <v/>
      </c>
      <c r="G989" s="132" t="str">
        <f t="shared" ca="1" si="112"/>
        <v/>
      </c>
      <c r="H989" s="133" t="str">
        <f t="shared" ca="1" si="113"/>
        <v/>
      </c>
      <c r="I989" s="134" t="str">
        <f t="shared" ca="1" si="114"/>
        <v/>
      </c>
      <c r="J989" s="133" t="str">
        <f t="shared" ca="1" si="115"/>
        <v/>
      </c>
      <c r="K989" s="135" t="str">
        <f t="shared" ca="1" si="117"/>
        <v/>
      </c>
      <c r="L989" s="10"/>
      <c r="M989" s="9"/>
      <c r="N989" s="9"/>
      <c r="O989" s="9"/>
    </row>
    <row r="990" spans="2:15" x14ac:dyDescent="0.3">
      <c r="B990" s="9"/>
      <c r="C990" s="10"/>
      <c r="D990" s="130" t="str">
        <f t="shared" ca="1" si="111"/>
        <v/>
      </c>
      <c r="E990" s="13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132" t="str">
        <f t="shared" ca="1" si="116"/>
        <v/>
      </c>
      <c r="G990" s="132" t="str">
        <f t="shared" ca="1" si="112"/>
        <v/>
      </c>
      <c r="H990" s="133" t="str">
        <f t="shared" ca="1" si="113"/>
        <v/>
      </c>
      <c r="I990" s="134" t="str">
        <f t="shared" ca="1" si="114"/>
        <v/>
      </c>
      <c r="J990" s="133" t="str">
        <f t="shared" ca="1" si="115"/>
        <v/>
      </c>
      <c r="K990" s="135" t="str">
        <f t="shared" ca="1" si="117"/>
        <v/>
      </c>
      <c r="L990" s="10"/>
      <c r="M990" s="9"/>
      <c r="N990" s="9"/>
      <c r="O990" s="9"/>
    </row>
    <row r="991" spans="2:15" x14ac:dyDescent="0.3">
      <c r="B991" s="9"/>
      <c r="C991" s="10"/>
      <c r="D991" s="130" t="str">
        <f t="shared" ca="1" si="111"/>
        <v/>
      </c>
      <c r="E991" s="13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132" t="str">
        <f t="shared" ca="1" si="116"/>
        <v/>
      </c>
      <c r="G991" s="132" t="str">
        <f t="shared" ca="1" si="112"/>
        <v/>
      </c>
      <c r="H991" s="133" t="str">
        <f t="shared" ca="1" si="113"/>
        <v/>
      </c>
      <c r="I991" s="134" t="str">
        <f t="shared" ca="1" si="114"/>
        <v/>
      </c>
      <c r="J991" s="133" t="str">
        <f t="shared" ca="1" si="115"/>
        <v/>
      </c>
      <c r="K991" s="135" t="str">
        <f t="shared" ca="1" si="117"/>
        <v/>
      </c>
      <c r="L991" s="10"/>
      <c r="M991" s="9"/>
      <c r="N991" s="9"/>
      <c r="O991" s="9"/>
    </row>
    <row r="992" spans="2:15" x14ac:dyDescent="0.3">
      <c r="B992" s="9"/>
      <c r="C992" s="10"/>
      <c r="D992" s="130" t="str">
        <f t="shared" ca="1" si="111"/>
        <v/>
      </c>
      <c r="E992" s="13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132" t="str">
        <f t="shared" ca="1" si="116"/>
        <v/>
      </c>
      <c r="G992" s="132" t="str">
        <f t="shared" ca="1" si="112"/>
        <v/>
      </c>
      <c r="H992" s="133" t="str">
        <f t="shared" ca="1" si="113"/>
        <v/>
      </c>
      <c r="I992" s="134" t="str">
        <f t="shared" ca="1" si="114"/>
        <v/>
      </c>
      <c r="J992" s="133" t="str">
        <f t="shared" ca="1" si="115"/>
        <v/>
      </c>
      <c r="K992" s="135" t="str">
        <f t="shared" ca="1" si="117"/>
        <v/>
      </c>
      <c r="L992" s="10"/>
      <c r="M992" s="9"/>
      <c r="N992" s="9"/>
      <c r="O992" s="9"/>
    </row>
    <row r="993" spans="2:15" x14ac:dyDescent="0.3">
      <c r="B993" s="9"/>
      <c r="C993" s="10"/>
      <c r="D993" s="130" t="str">
        <f t="shared" ca="1" si="111"/>
        <v/>
      </c>
      <c r="E993" s="13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132" t="str">
        <f t="shared" ca="1" si="116"/>
        <v/>
      </c>
      <c r="G993" s="132" t="str">
        <f t="shared" ca="1" si="112"/>
        <v/>
      </c>
      <c r="H993" s="133" t="str">
        <f t="shared" ca="1" si="113"/>
        <v/>
      </c>
      <c r="I993" s="134" t="str">
        <f t="shared" ca="1" si="114"/>
        <v/>
      </c>
      <c r="J993" s="133" t="str">
        <f t="shared" ca="1" si="115"/>
        <v/>
      </c>
      <c r="K993" s="135" t="str">
        <f t="shared" ca="1" si="117"/>
        <v/>
      </c>
      <c r="L993" s="10"/>
      <c r="M993" s="9"/>
      <c r="N993" s="9"/>
      <c r="O993" s="9"/>
    </row>
    <row r="994" spans="2:15" x14ac:dyDescent="0.3">
      <c r="B994" s="9"/>
      <c r="C994" s="10"/>
      <c r="D994" s="130" t="str">
        <f t="shared" ca="1" si="111"/>
        <v/>
      </c>
      <c r="E994" s="13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132" t="str">
        <f t="shared" ca="1" si="116"/>
        <v/>
      </c>
      <c r="G994" s="132" t="str">
        <f t="shared" ca="1" si="112"/>
        <v/>
      </c>
      <c r="H994" s="133" t="str">
        <f t="shared" ca="1" si="113"/>
        <v/>
      </c>
      <c r="I994" s="134" t="str">
        <f t="shared" ca="1" si="114"/>
        <v/>
      </c>
      <c r="J994" s="133" t="str">
        <f t="shared" ca="1" si="115"/>
        <v/>
      </c>
      <c r="K994" s="135" t="str">
        <f t="shared" ca="1" si="117"/>
        <v/>
      </c>
      <c r="L994" s="10"/>
      <c r="M994" s="9"/>
      <c r="N994" s="9"/>
      <c r="O994" s="9"/>
    </row>
    <row r="995" spans="2:15" x14ac:dyDescent="0.3">
      <c r="B995" s="9"/>
      <c r="C995" s="10"/>
      <c r="D995" s="130" t="str">
        <f t="shared" ca="1" si="111"/>
        <v/>
      </c>
      <c r="E995" s="13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132" t="str">
        <f t="shared" ca="1" si="116"/>
        <v/>
      </c>
      <c r="G995" s="132" t="str">
        <f t="shared" ca="1" si="112"/>
        <v/>
      </c>
      <c r="H995" s="133" t="str">
        <f t="shared" ca="1" si="113"/>
        <v/>
      </c>
      <c r="I995" s="134" t="str">
        <f t="shared" ca="1" si="114"/>
        <v/>
      </c>
      <c r="J995" s="133" t="str">
        <f t="shared" ca="1" si="115"/>
        <v/>
      </c>
      <c r="K995" s="135" t="str">
        <f t="shared" ca="1" si="117"/>
        <v/>
      </c>
      <c r="L995" s="10"/>
      <c r="M995" s="9"/>
      <c r="N995" s="9"/>
      <c r="O995" s="9"/>
    </row>
    <row r="996" spans="2:15" x14ac:dyDescent="0.3">
      <c r="B996" s="9"/>
      <c r="C996" s="10"/>
      <c r="D996" s="130" t="str">
        <f t="shared" ca="1" si="111"/>
        <v/>
      </c>
      <c r="E996" s="13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132" t="str">
        <f t="shared" ca="1" si="116"/>
        <v/>
      </c>
      <c r="G996" s="132" t="str">
        <f t="shared" ca="1" si="112"/>
        <v/>
      </c>
      <c r="H996" s="133" t="str">
        <f t="shared" ca="1" si="113"/>
        <v/>
      </c>
      <c r="I996" s="134" t="str">
        <f t="shared" ca="1" si="114"/>
        <v/>
      </c>
      <c r="J996" s="133" t="str">
        <f t="shared" ca="1" si="115"/>
        <v/>
      </c>
      <c r="K996" s="135" t="str">
        <f t="shared" ca="1" si="117"/>
        <v/>
      </c>
      <c r="L996" s="10"/>
      <c r="M996" s="9"/>
      <c r="N996" s="9"/>
      <c r="O996" s="9"/>
    </row>
    <row r="997" spans="2:15" x14ac:dyDescent="0.3">
      <c r="B997" s="9"/>
      <c r="C997" s="10"/>
      <c r="D997" s="130" t="str">
        <f t="shared" ca="1" si="111"/>
        <v/>
      </c>
      <c r="E997" s="13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132" t="str">
        <f t="shared" ca="1" si="116"/>
        <v/>
      </c>
      <c r="G997" s="132" t="str">
        <f t="shared" ca="1" si="112"/>
        <v/>
      </c>
      <c r="H997" s="133" t="str">
        <f t="shared" ca="1" si="113"/>
        <v/>
      </c>
      <c r="I997" s="134" t="str">
        <f t="shared" ca="1" si="114"/>
        <v/>
      </c>
      <c r="J997" s="133" t="str">
        <f t="shared" ca="1" si="115"/>
        <v/>
      </c>
      <c r="K997" s="135" t="str">
        <f t="shared" ca="1" si="117"/>
        <v/>
      </c>
      <c r="L997" s="10"/>
      <c r="M997" s="9"/>
      <c r="N997" s="9"/>
      <c r="O997" s="9"/>
    </row>
    <row r="998" spans="2:15" x14ac:dyDescent="0.3">
      <c r="B998" s="9"/>
      <c r="C998" s="10"/>
      <c r="D998" s="130" t="str">
        <f t="shared" ca="1" si="111"/>
        <v/>
      </c>
      <c r="E998" s="13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132" t="str">
        <f t="shared" ca="1" si="116"/>
        <v/>
      </c>
      <c r="G998" s="132" t="str">
        <f t="shared" ca="1" si="112"/>
        <v/>
      </c>
      <c r="H998" s="133" t="str">
        <f t="shared" ca="1" si="113"/>
        <v/>
      </c>
      <c r="I998" s="134" t="str">
        <f t="shared" ca="1" si="114"/>
        <v/>
      </c>
      <c r="J998" s="133" t="str">
        <f t="shared" ca="1" si="115"/>
        <v/>
      </c>
      <c r="K998" s="135" t="str">
        <f t="shared" ca="1" si="117"/>
        <v/>
      </c>
      <c r="L998" s="10"/>
      <c r="M998" s="9"/>
      <c r="N998" s="9"/>
      <c r="O998" s="9"/>
    </row>
    <row r="999" spans="2:15" x14ac:dyDescent="0.3">
      <c r="B999" s="9"/>
      <c r="C999" s="10"/>
      <c r="D999" s="130" t="str">
        <f t="shared" ca="1" si="111"/>
        <v/>
      </c>
      <c r="E999" s="13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132" t="str">
        <f t="shared" ca="1" si="116"/>
        <v/>
      </c>
      <c r="G999" s="132" t="str">
        <f t="shared" ca="1" si="112"/>
        <v/>
      </c>
      <c r="H999" s="133" t="str">
        <f t="shared" ca="1" si="113"/>
        <v/>
      </c>
      <c r="I999" s="134" t="str">
        <f t="shared" ca="1" si="114"/>
        <v/>
      </c>
      <c r="J999" s="133" t="str">
        <f t="shared" ca="1" si="115"/>
        <v/>
      </c>
      <c r="K999" s="135" t="str">
        <f t="shared" ca="1" si="117"/>
        <v/>
      </c>
      <c r="L999" s="10"/>
      <c r="M999" s="9"/>
      <c r="N999" s="9"/>
      <c r="O999" s="9"/>
    </row>
    <row r="1000" spans="2:15" x14ac:dyDescent="0.3">
      <c r="B1000" s="9"/>
      <c r="C1000" s="10"/>
      <c r="D1000" s="130" t="str">
        <f t="shared" ca="1" si="111"/>
        <v/>
      </c>
      <c r="E1000" s="13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132" t="str">
        <f t="shared" ca="1" si="116"/>
        <v/>
      </c>
      <c r="G1000" s="132" t="str">
        <f t="shared" ca="1" si="112"/>
        <v/>
      </c>
      <c r="H1000" s="133" t="str">
        <f t="shared" ca="1" si="113"/>
        <v/>
      </c>
      <c r="I1000" s="134" t="str">
        <f t="shared" ca="1" si="114"/>
        <v/>
      </c>
      <c r="J1000" s="133" t="str">
        <f t="shared" ca="1" si="115"/>
        <v/>
      </c>
      <c r="K1000" s="135" t="str">
        <f t="shared" ca="1" si="117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11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16"/>
        <v/>
      </c>
      <c r="G1001" s="78" t="str">
        <f t="shared" ca="1" si="112"/>
        <v/>
      </c>
      <c r="H1001" s="79" t="str">
        <f t="shared" ca="1" si="113"/>
        <v/>
      </c>
      <c r="I1001" s="80" t="str">
        <f t="shared" ca="1" si="114"/>
        <v/>
      </c>
      <c r="J1001" s="79" t="str">
        <f t="shared" ca="1" si="115"/>
        <v/>
      </c>
      <c r="K1001" s="75" t="str">
        <f t="shared" ca="1" si="117"/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6:E6"/>
    <mergeCell ref="I6:J6"/>
    <mergeCell ref="D2:L2"/>
    <mergeCell ref="D4:F4"/>
    <mergeCell ref="I4:K4"/>
    <mergeCell ref="D5:E5"/>
    <mergeCell ref="I5:J5"/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</mergeCells>
  <dataValidations count="7">
    <dataValidation type="decimal" allowBlank="1" showInputMessage="1" showErrorMessage="1" prompt="Enter the Annual Interest Rate" sqref="F7" xr:uid="{00000000-0002-0000-0300-000000000000}">
      <formula1>0.01</formula1>
      <formula2>0.2</formula2>
    </dataValidation>
    <dataValidation type="whole" allowBlank="1" showInputMessage="1" showErrorMessage="1" prompt="Enter Loan Amount" sqref="F6" xr:uid="{00000000-0002-0000-0300-000001000000}">
      <formula1>10000</formula1>
      <formula2>5000000</formula2>
    </dataValidation>
    <dataValidation type="whole" allowBlank="1" showInputMessage="1" showErrorMessage="1" prompt="Enter your Loan ID" sqref="F5" xr:uid="{00000000-0002-0000-0300-000002000000}">
      <formula1>1</formula1>
      <formula2>10000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300-000003000000}">
      <formula1>1</formula1>
      <formula2>IF(F6&lt;25000,2,25)</formula2>
    </dataValidation>
    <dataValidation type="list" allowBlank="1" showInputMessage="1" showErrorMessage="1" prompt="Enter the Payment Frequency" sqref="F9" xr:uid="{00000000-0002-0000-0300-000004000000}">
      <formula1>$P$6:$P$13</formula1>
    </dataValidation>
    <dataValidation type="list" allowBlank="1" showInputMessage="1" showErrorMessage="1" prompt="Select first payment date" sqref="F10" xr:uid="{00000000-0002-0000-0300-000005000000}">
      <formula1>$P$20:$P$23</formula1>
    </dataValidation>
    <dataValidation type="date" allowBlank="1" showInputMessage="1" showErrorMessage="1" sqref="F4 D4:E10" xr:uid="{00000000-0002-0000-0300-000006000000}">
      <formula1>TODAY()</formula1>
      <formula2>TODAY()+6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1:T1003"/>
  <sheetViews>
    <sheetView workbookViewId="0">
      <selection activeCell="G13" sqref="G13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7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2.1999999999999797E-3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15000</v>
      </c>
      <c r="G6" s="53" t="s">
        <v>22</v>
      </c>
      <c r="H6" s="53">
        <f>IFERROR(VLOOKUP($F$9,P6:R13,3,FALSE),"")</f>
        <v>50</v>
      </c>
      <c r="I6" s="169" t="s">
        <v>17</v>
      </c>
      <c r="J6" s="170"/>
      <c r="K6" s="22">
        <f ca="1">IF($P$17=1,SUM(H19:H1000)+SUM(G19:G1000),"")</f>
        <v>30566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0.11</v>
      </c>
      <c r="G7" s="53" t="s">
        <v>23</v>
      </c>
      <c r="H7" s="53">
        <f>IFERROR(VLOOKUP($F$9,P6:R13,3,FALSE),"")</f>
        <v>50</v>
      </c>
      <c r="I7" s="163" t="s">
        <v>18</v>
      </c>
      <c r="J7" s="164"/>
      <c r="K7" s="23">
        <f ca="1">IF($P$17=1,SUM(G19:G1000),"")</f>
        <v>1650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1</v>
      </c>
      <c r="G8" s="53" t="s">
        <v>24</v>
      </c>
      <c r="H8" s="53">
        <f>IFERROR($F$8*$H$6,"")</f>
        <v>50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35</v>
      </c>
      <c r="G9" s="53" t="s">
        <v>25</v>
      </c>
      <c r="H9" s="53">
        <f>IFERROR(12/$H$6,"")</f>
        <v>0.24</v>
      </c>
      <c r="I9" s="165" t="s">
        <v>19</v>
      </c>
      <c r="J9" s="166"/>
      <c r="K9" s="15">
        <f>IF($P$17=1,$H$8,"")</f>
        <v>50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45208</v>
      </c>
      <c r="G10" s="54"/>
      <c r="H10" s="55"/>
      <c r="I10" s="163" t="s">
        <v>20</v>
      </c>
      <c r="J10" s="164"/>
      <c r="K10" s="14">
        <f ca="1">IF($P$17=1,COUNT(D19:D1000),"")</f>
        <v>50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15" thickBot="1" x14ac:dyDescent="0.35">
      <c r="B11" s="9"/>
      <c r="C11" s="10"/>
      <c r="D11" s="156"/>
      <c r="E11" s="156"/>
      <c r="F11" s="11">
        <v>1617</v>
      </c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317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x14ac:dyDescent="0.3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1.4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ht="15" thickBot="1" x14ac:dyDescent="0.35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15000</v>
      </c>
      <c r="L18" s="10"/>
      <c r="M18" s="9"/>
      <c r="N18" s="9"/>
      <c r="O18" s="9"/>
    </row>
    <row r="19" spans="2:16" x14ac:dyDescent="0.3">
      <c r="B19" s="9"/>
      <c r="C19" s="10"/>
      <c r="D19" s="136">
        <f>IF(K18="","",IF($H$5,IF(OR(D18&gt;=$H$8,ROUND(K18,2)&lt;=0),"",D18+1),IF(OR(D18&gt;=$H$8,K18&lt;=0),"",D18+1)))</f>
        <v>1</v>
      </c>
      <c r="E19" s="137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45208</v>
      </c>
      <c r="F19" s="138">
        <f>IF($P$17=1,IF(D19="","",IF($H$5,IF(OR(D19=$H$8,$K$12&gt;ROUND((1+$K$5)*K18,0),ROUND((1+$K$5)*K18,0),$K$12),IF(OR(D19=$H$8,$K$12&gt;(1+$K$5)*K18),ROUND((1+$K$5)*K18,0),$K$12)),0)),"")</f>
        <v>317</v>
      </c>
      <c r="G19" s="138">
        <f ca="1">IF($P$17=0,"",IF(D19&lt;&gt;"",IF(AND(D19=1,$H$4=1),0,IF($H$5,ROUND($K$5*K18,0),$K$5*K18)),""))</f>
        <v>33</v>
      </c>
      <c r="H19" s="139">
        <f ca="1">IF($P$17=1,IF(D19="","",IF(I19&lt;&gt;"",F19-G19+I19,F19-G19)),"")</f>
        <v>284</v>
      </c>
      <c r="I19" s="140">
        <f>IF($P$17=1,IF(J19&gt;=F19,IF(D19&lt;$K$12,IF(AND(D19&lt;&gt;"",F19+($J$19-F19)&lt;K18),(J19-F19),IF(AND(D19&lt;&gt;"",J19=F19),0,IF(D19&lt;&gt;"",0,""))),""),0),"")</f>
        <v>0</v>
      </c>
      <c r="J19" s="139">
        <v>33</v>
      </c>
      <c r="K19" s="141">
        <f ca="1">IF($P$17=1,IF(J19&lt;&gt;0,IF(D19&lt;&gt;"",K18-(J19-G19),""),K18),"")</f>
        <v>15000</v>
      </c>
      <c r="L19" s="10" t="s">
        <v>61</v>
      </c>
      <c r="M19" s="9"/>
      <c r="N19" s="9"/>
      <c r="O19" s="9"/>
    </row>
    <row r="20" spans="2:16" x14ac:dyDescent="0.3">
      <c r="B20" s="9"/>
      <c r="C20" s="10"/>
      <c r="D20" s="143">
        <f t="shared" ref="D20:D83" ca="1" si="0">IF(K19="","",IF($H$5,IF(OR(D19&gt;=$H$8,ROUND(K19,2)&lt;=0),"",D19+1),IF(OR(D19&gt;=$H$8,K19&lt;=0),"",D19+1)))</f>
        <v>2</v>
      </c>
      <c r="E20" s="144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45215</v>
      </c>
      <c r="F20" s="145">
        <f ca="1">IF($P$17=1,IF(D20="","",IF($H$5,IF(OR(D20=$H$8,$K$12&gt;ROUND((1+$K$5)*K19,0),ROUND((1+$K$5)*K19,0),$K$12),IF(OR(D20=$H$8,$K$12&gt;(1+$K$5)*K19),ROUND((1+$K$5)*K19,0),$K$12)),0)),"")</f>
        <v>317</v>
      </c>
      <c r="G20" s="145">
        <f t="shared" ref="G20:G83" ca="1" si="1">IF($P$17=0,"",IF(D20&lt;&gt;"",IF(AND(D20=1,$H$4=1),0,IF($H$5,ROUND($K$5*K19,0),$K$5*K19)),""))</f>
        <v>33</v>
      </c>
      <c r="H20" s="142">
        <f t="shared" ref="H20:H83" ca="1" si="2">IF($P$17=1,IF(D20="","",IF(I20&lt;&gt;"",F20-G20+I20,F20-G20)),"")</f>
        <v>284</v>
      </c>
      <c r="I20" s="146">
        <f t="shared" ref="I20:I83" ca="1" si="3">IF($P$17=1,IF(J20&gt;=F20,IF(D20&lt;$K$12,IF(AND(D20&lt;&gt;"",F20+($J$19-F20)&lt;K19),(J20-F20),IF(AND(D20&lt;&gt;"",J20=F20),0,IF(D20&lt;&gt;"",0,""))),""),0),"")</f>
        <v>0</v>
      </c>
      <c r="J20" s="142">
        <v>33</v>
      </c>
      <c r="K20" s="147">
        <f ca="1">IF($P$17=1,IF(J20&lt;&gt;0,IF(D20&lt;&gt;"",K19-(J20-G20),""),K19),"")</f>
        <v>15000</v>
      </c>
      <c r="L20" s="10" t="s">
        <v>61</v>
      </c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143">
        <f t="shared" ca="1" si="0"/>
        <v>3</v>
      </c>
      <c r="E21" s="144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45222</v>
      </c>
      <c r="F21" s="145">
        <f t="shared" ref="F21:F84" ca="1" si="4">IF($P$17=1,IF(D21="","",IF($H$5,IF(OR(D21=$H$8,$K$12&gt;ROUND((1+$K$5)*K20,0),ROUND((1+$K$5)*K20,0),$K$12),IF(OR(D21=$H$8,$K$12&gt;(1+$K$5)*K20),ROUND((1+$K$5)*K20,0),$K$12)),0)),"")</f>
        <v>317</v>
      </c>
      <c r="G21" s="145">
        <f t="shared" ca="1" si="1"/>
        <v>33</v>
      </c>
      <c r="H21" s="142">
        <f t="shared" ca="1" si="2"/>
        <v>284</v>
      </c>
      <c r="I21" s="146">
        <f t="shared" ca="1" si="3"/>
        <v>0</v>
      </c>
      <c r="J21" s="142">
        <v>33</v>
      </c>
      <c r="K21" s="147">
        <f t="shared" ref="K21:K84" ca="1" si="5">IF($P$17=1,IF(J21&lt;&gt;0,IF(D21&lt;&gt;"",K20-(J21-G21),""),K20),"")</f>
        <v>15000</v>
      </c>
      <c r="L21" s="10" t="s">
        <v>61</v>
      </c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143">
        <f t="shared" ca="1" si="0"/>
        <v>4</v>
      </c>
      <c r="E22" s="144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45229</v>
      </c>
      <c r="F22" s="145">
        <f t="shared" ca="1" si="4"/>
        <v>317</v>
      </c>
      <c r="G22" s="145">
        <f t="shared" ca="1" si="1"/>
        <v>33</v>
      </c>
      <c r="H22" s="142">
        <f t="shared" ca="1" si="2"/>
        <v>284</v>
      </c>
      <c r="I22" s="146">
        <f t="shared" ca="1" si="3"/>
        <v>0</v>
      </c>
      <c r="J22" s="142">
        <v>33</v>
      </c>
      <c r="K22" s="147">
        <f t="shared" ca="1" si="5"/>
        <v>15000</v>
      </c>
      <c r="L22" s="10" t="s">
        <v>61</v>
      </c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143">
        <f t="shared" ca="1" si="0"/>
        <v>5</v>
      </c>
      <c r="E23" s="144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45236</v>
      </c>
      <c r="F23" s="145">
        <f t="shared" ca="1" si="4"/>
        <v>317</v>
      </c>
      <c r="G23" s="145">
        <f t="shared" ca="1" si="1"/>
        <v>33</v>
      </c>
      <c r="H23" s="142">
        <f t="shared" ca="1" si="2"/>
        <v>284</v>
      </c>
      <c r="I23" s="146">
        <f t="shared" ca="1" si="3"/>
        <v>0</v>
      </c>
      <c r="J23" s="142">
        <v>33</v>
      </c>
      <c r="K23" s="147">
        <f t="shared" ca="1" si="5"/>
        <v>15000</v>
      </c>
      <c r="L23" s="10" t="s">
        <v>61</v>
      </c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143">
        <f t="shared" ca="1" si="0"/>
        <v>6</v>
      </c>
      <c r="E24" s="144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45243</v>
      </c>
      <c r="F24" s="145">
        <f t="shared" ca="1" si="4"/>
        <v>317</v>
      </c>
      <c r="G24" s="145">
        <f t="shared" ca="1" si="1"/>
        <v>33</v>
      </c>
      <c r="H24" s="142">
        <f t="shared" ca="1" si="2"/>
        <v>284</v>
      </c>
      <c r="I24" s="146">
        <f t="shared" ca="1" si="3"/>
        <v>0</v>
      </c>
      <c r="J24" s="142">
        <v>33</v>
      </c>
      <c r="K24" s="147">
        <f t="shared" ca="1" si="5"/>
        <v>15000</v>
      </c>
      <c r="L24" s="10" t="s">
        <v>61</v>
      </c>
      <c r="M24" s="9"/>
      <c r="N24" s="9"/>
      <c r="O24" s="9"/>
    </row>
    <row r="25" spans="2:16" x14ac:dyDescent="0.3">
      <c r="B25" s="9"/>
      <c r="C25" s="10"/>
      <c r="D25" s="143">
        <f t="shared" ca="1" si="0"/>
        <v>7</v>
      </c>
      <c r="E25" s="144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45250</v>
      </c>
      <c r="F25" s="145">
        <f t="shared" ca="1" si="4"/>
        <v>317</v>
      </c>
      <c r="G25" s="145">
        <f t="shared" ca="1" si="1"/>
        <v>33</v>
      </c>
      <c r="H25" s="142">
        <f t="shared" ca="1" si="2"/>
        <v>284</v>
      </c>
      <c r="I25" s="146">
        <f t="shared" ca="1" si="3"/>
        <v>0</v>
      </c>
      <c r="J25" s="142">
        <v>33</v>
      </c>
      <c r="K25" s="147">
        <f t="shared" ca="1" si="5"/>
        <v>15000</v>
      </c>
      <c r="L25" s="10" t="s">
        <v>61</v>
      </c>
      <c r="M25" s="9"/>
      <c r="N25" s="9"/>
      <c r="O25" s="9"/>
    </row>
    <row r="26" spans="2:16" x14ac:dyDescent="0.3">
      <c r="B26" s="9"/>
      <c r="C26" s="10"/>
      <c r="D26" s="143">
        <f t="shared" ca="1" si="0"/>
        <v>8</v>
      </c>
      <c r="E26" s="144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45257</v>
      </c>
      <c r="F26" s="145">
        <f t="shared" ca="1" si="4"/>
        <v>317</v>
      </c>
      <c r="G26" s="145">
        <f t="shared" ca="1" si="1"/>
        <v>33</v>
      </c>
      <c r="H26" s="142">
        <f t="shared" ca="1" si="2"/>
        <v>284</v>
      </c>
      <c r="I26" s="146">
        <f t="shared" ca="1" si="3"/>
        <v>0</v>
      </c>
      <c r="J26" s="142">
        <v>33</v>
      </c>
      <c r="K26" s="147">
        <f t="shared" ca="1" si="5"/>
        <v>15000</v>
      </c>
      <c r="L26" s="10" t="s">
        <v>61</v>
      </c>
      <c r="M26" s="9"/>
      <c r="N26" s="9"/>
      <c r="O26" s="9"/>
    </row>
    <row r="27" spans="2:16" x14ac:dyDescent="0.3">
      <c r="B27" s="9"/>
      <c r="C27" s="10"/>
      <c r="D27" s="143">
        <f t="shared" ca="1" si="0"/>
        <v>9</v>
      </c>
      <c r="E27" s="144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45264</v>
      </c>
      <c r="F27" s="145">
        <f t="shared" ca="1" si="4"/>
        <v>317</v>
      </c>
      <c r="G27" s="145">
        <f t="shared" ca="1" si="1"/>
        <v>33</v>
      </c>
      <c r="H27" s="142">
        <f t="shared" ca="1" si="2"/>
        <v>284</v>
      </c>
      <c r="I27" s="146">
        <f t="shared" ca="1" si="3"/>
        <v>0</v>
      </c>
      <c r="J27" s="142">
        <v>33</v>
      </c>
      <c r="K27" s="147">
        <f t="shared" ca="1" si="5"/>
        <v>15000</v>
      </c>
      <c r="L27" s="10" t="s">
        <v>61</v>
      </c>
      <c r="M27" s="9"/>
      <c r="N27" s="9"/>
      <c r="O27" s="9"/>
    </row>
    <row r="28" spans="2:16" x14ac:dyDescent="0.3">
      <c r="B28" s="9"/>
      <c r="C28" s="10"/>
      <c r="D28" s="143">
        <f t="shared" ca="1" si="0"/>
        <v>10</v>
      </c>
      <c r="E28" s="144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45271</v>
      </c>
      <c r="F28" s="145">
        <f t="shared" ca="1" si="4"/>
        <v>317</v>
      </c>
      <c r="G28" s="145">
        <f t="shared" ca="1" si="1"/>
        <v>33</v>
      </c>
      <c r="H28" s="142">
        <f t="shared" ca="1" si="2"/>
        <v>284</v>
      </c>
      <c r="I28" s="146">
        <f t="shared" ca="1" si="3"/>
        <v>0</v>
      </c>
      <c r="J28" s="142">
        <v>33</v>
      </c>
      <c r="K28" s="147">
        <f t="shared" ca="1" si="5"/>
        <v>15000</v>
      </c>
      <c r="L28" s="10" t="s">
        <v>61</v>
      </c>
      <c r="M28" s="9"/>
      <c r="N28" s="9"/>
      <c r="O28" s="9"/>
    </row>
    <row r="29" spans="2:16" x14ac:dyDescent="0.3">
      <c r="B29" s="9"/>
      <c r="C29" s="10"/>
      <c r="D29" s="143">
        <f t="shared" ca="1" si="0"/>
        <v>11</v>
      </c>
      <c r="E29" s="144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45278</v>
      </c>
      <c r="F29" s="145">
        <f t="shared" ca="1" si="4"/>
        <v>317</v>
      </c>
      <c r="G29" s="145">
        <f t="shared" ca="1" si="1"/>
        <v>33</v>
      </c>
      <c r="H29" s="142">
        <f t="shared" ca="1" si="2"/>
        <v>284</v>
      </c>
      <c r="I29" s="146">
        <f t="shared" ca="1" si="3"/>
        <v>0</v>
      </c>
      <c r="J29" s="142">
        <v>33</v>
      </c>
      <c r="K29" s="147">
        <f t="shared" ca="1" si="5"/>
        <v>15000</v>
      </c>
      <c r="L29" s="10" t="s">
        <v>61</v>
      </c>
      <c r="M29" s="9"/>
      <c r="N29" s="9"/>
      <c r="O29" s="9"/>
    </row>
    <row r="30" spans="2:16" x14ac:dyDescent="0.3">
      <c r="B30" s="9"/>
      <c r="C30" s="10"/>
      <c r="D30" s="143">
        <f t="shared" ca="1" si="0"/>
        <v>12</v>
      </c>
      <c r="E30" s="144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45285</v>
      </c>
      <c r="F30" s="145">
        <f t="shared" ca="1" si="4"/>
        <v>317</v>
      </c>
      <c r="G30" s="145">
        <f t="shared" ca="1" si="1"/>
        <v>33</v>
      </c>
      <c r="H30" s="142">
        <f t="shared" ca="1" si="2"/>
        <v>284</v>
      </c>
      <c r="I30" s="146">
        <f t="shared" ca="1" si="3"/>
        <v>0</v>
      </c>
      <c r="J30" s="142">
        <v>33</v>
      </c>
      <c r="K30" s="147">
        <f t="shared" ca="1" si="5"/>
        <v>15000</v>
      </c>
      <c r="L30" s="10" t="s">
        <v>61</v>
      </c>
      <c r="M30" s="9"/>
      <c r="N30" s="9"/>
      <c r="O30" s="9"/>
    </row>
    <row r="31" spans="2:16" x14ac:dyDescent="0.3">
      <c r="B31" s="9"/>
      <c r="C31" s="10"/>
      <c r="D31" s="143">
        <f t="shared" ca="1" si="0"/>
        <v>13</v>
      </c>
      <c r="E31" s="144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>45292</v>
      </c>
      <c r="F31" s="145">
        <f t="shared" ca="1" si="4"/>
        <v>317</v>
      </c>
      <c r="G31" s="145">
        <f t="shared" ca="1" si="1"/>
        <v>33</v>
      </c>
      <c r="H31" s="142">
        <f t="shared" ca="1" si="2"/>
        <v>284</v>
      </c>
      <c r="I31" s="146">
        <f t="shared" ca="1" si="3"/>
        <v>0</v>
      </c>
      <c r="J31" s="142">
        <v>33</v>
      </c>
      <c r="K31" s="147">
        <f t="shared" ca="1" si="5"/>
        <v>15000</v>
      </c>
      <c r="L31" s="10" t="s">
        <v>61</v>
      </c>
      <c r="M31" s="9"/>
      <c r="N31" s="9"/>
      <c r="O31" s="9"/>
    </row>
    <row r="32" spans="2:16" x14ac:dyDescent="0.3">
      <c r="B32" s="9"/>
      <c r="C32" s="10"/>
      <c r="D32" s="143">
        <f t="shared" ca="1" si="0"/>
        <v>14</v>
      </c>
      <c r="E32" s="144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>45299</v>
      </c>
      <c r="F32" s="145">
        <f t="shared" ca="1" si="4"/>
        <v>317</v>
      </c>
      <c r="G32" s="145">
        <f t="shared" ca="1" si="1"/>
        <v>33</v>
      </c>
      <c r="H32" s="142">
        <f t="shared" ca="1" si="2"/>
        <v>284</v>
      </c>
      <c r="I32" s="146">
        <f t="shared" ca="1" si="3"/>
        <v>0</v>
      </c>
      <c r="J32" s="142">
        <v>33</v>
      </c>
      <c r="K32" s="147">
        <f t="shared" ca="1" si="5"/>
        <v>15000</v>
      </c>
      <c r="L32" s="10" t="s">
        <v>61</v>
      </c>
      <c r="M32" s="9"/>
      <c r="N32" s="9"/>
      <c r="O32" s="9"/>
    </row>
    <row r="33" spans="2:15" x14ac:dyDescent="0.3">
      <c r="B33" s="9"/>
      <c r="C33" s="10"/>
      <c r="D33" s="143">
        <f t="shared" ca="1" si="0"/>
        <v>15</v>
      </c>
      <c r="E33" s="144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>45306</v>
      </c>
      <c r="F33" s="145">
        <f t="shared" ca="1" si="4"/>
        <v>317</v>
      </c>
      <c r="G33" s="145">
        <f t="shared" ca="1" si="1"/>
        <v>33</v>
      </c>
      <c r="H33" s="142">
        <f t="shared" ca="1" si="2"/>
        <v>284</v>
      </c>
      <c r="I33" s="146">
        <f t="shared" ca="1" si="3"/>
        <v>0</v>
      </c>
      <c r="J33" s="142">
        <v>33</v>
      </c>
      <c r="K33" s="147">
        <f t="shared" ca="1" si="5"/>
        <v>15000</v>
      </c>
      <c r="L33" s="10" t="s">
        <v>61</v>
      </c>
      <c r="M33" s="9"/>
      <c r="N33" s="9"/>
      <c r="O33" s="9"/>
    </row>
    <row r="34" spans="2:15" x14ac:dyDescent="0.3">
      <c r="B34" s="9"/>
      <c r="C34" s="10"/>
      <c r="D34" s="143">
        <f t="shared" ca="1" si="0"/>
        <v>16</v>
      </c>
      <c r="E34" s="144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>45313</v>
      </c>
      <c r="F34" s="145">
        <f t="shared" ca="1" si="4"/>
        <v>317</v>
      </c>
      <c r="G34" s="145">
        <f t="shared" ca="1" si="1"/>
        <v>33</v>
      </c>
      <c r="H34" s="142">
        <f t="shared" ca="1" si="2"/>
        <v>284</v>
      </c>
      <c r="I34" s="146">
        <f t="shared" ca="1" si="3"/>
        <v>0</v>
      </c>
      <c r="J34" s="142">
        <v>33</v>
      </c>
      <c r="K34" s="147">
        <f t="shared" ca="1" si="5"/>
        <v>15000</v>
      </c>
      <c r="L34" s="10" t="s">
        <v>61</v>
      </c>
      <c r="M34" s="9"/>
      <c r="N34" s="9"/>
      <c r="O34" s="9"/>
    </row>
    <row r="35" spans="2:15" x14ac:dyDescent="0.3">
      <c r="B35" s="9"/>
      <c r="C35" s="10"/>
      <c r="D35" s="143">
        <f t="shared" ca="1" si="0"/>
        <v>17</v>
      </c>
      <c r="E35" s="144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>45320</v>
      </c>
      <c r="F35" s="145">
        <f t="shared" ca="1" si="4"/>
        <v>317</v>
      </c>
      <c r="G35" s="145">
        <f t="shared" ca="1" si="1"/>
        <v>33</v>
      </c>
      <c r="H35" s="142">
        <f t="shared" ca="1" si="2"/>
        <v>284</v>
      </c>
      <c r="I35" s="146">
        <f t="shared" ca="1" si="3"/>
        <v>0</v>
      </c>
      <c r="J35" s="142">
        <v>33</v>
      </c>
      <c r="K35" s="147">
        <f t="shared" ca="1" si="5"/>
        <v>15000</v>
      </c>
      <c r="L35" s="10" t="s">
        <v>61</v>
      </c>
      <c r="M35" s="9"/>
      <c r="N35" s="9"/>
      <c r="O35" s="9"/>
    </row>
    <row r="36" spans="2:15" x14ac:dyDescent="0.3">
      <c r="B36" s="9"/>
      <c r="C36" s="10"/>
      <c r="D36" s="143">
        <f t="shared" ca="1" si="0"/>
        <v>18</v>
      </c>
      <c r="E36" s="144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>45327</v>
      </c>
      <c r="F36" s="145">
        <f t="shared" ca="1" si="4"/>
        <v>317</v>
      </c>
      <c r="G36" s="145">
        <f t="shared" ca="1" si="1"/>
        <v>33</v>
      </c>
      <c r="H36" s="142">
        <f t="shared" ca="1" si="2"/>
        <v>284</v>
      </c>
      <c r="I36" s="146">
        <f t="shared" ca="1" si="3"/>
        <v>0</v>
      </c>
      <c r="J36" s="142">
        <v>33</v>
      </c>
      <c r="K36" s="147">
        <f t="shared" ca="1" si="5"/>
        <v>15000</v>
      </c>
      <c r="L36" s="10" t="s">
        <v>61</v>
      </c>
      <c r="M36" s="9"/>
      <c r="N36" s="9"/>
      <c r="O36" s="9"/>
    </row>
    <row r="37" spans="2:15" x14ac:dyDescent="0.3">
      <c r="B37" s="9"/>
      <c r="C37" s="10"/>
      <c r="D37" s="143">
        <f t="shared" ca="1" si="0"/>
        <v>19</v>
      </c>
      <c r="E37" s="144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>45334</v>
      </c>
      <c r="F37" s="145">
        <f t="shared" ca="1" si="4"/>
        <v>317</v>
      </c>
      <c r="G37" s="145">
        <f t="shared" ca="1" si="1"/>
        <v>33</v>
      </c>
      <c r="H37" s="142">
        <f t="shared" ca="1" si="2"/>
        <v>284</v>
      </c>
      <c r="I37" s="146">
        <f t="shared" ca="1" si="3"/>
        <v>0</v>
      </c>
      <c r="J37" s="142">
        <v>33</v>
      </c>
      <c r="K37" s="147">
        <f t="shared" ca="1" si="5"/>
        <v>15000</v>
      </c>
      <c r="L37" s="10" t="s">
        <v>61</v>
      </c>
      <c r="M37" s="9"/>
      <c r="N37" s="9"/>
      <c r="O37" s="9"/>
    </row>
    <row r="38" spans="2:15" x14ac:dyDescent="0.3">
      <c r="B38" s="9"/>
      <c r="C38" s="10"/>
      <c r="D38" s="143">
        <f t="shared" ca="1" si="0"/>
        <v>20</v>
      </c>
      <c r="E38" s="144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>45341</v>
      </c>
      <c r="F38" s="145">
        <f t="shared" ca="1" si="4"/>
        <v>317</v>
      </c>
      <c r="G38" s="145">
        <f t="shared" ca="1" si="1"/>
        <v>33</v>
      </c>
      <c r="H38" s="142">
        <f t="shared" ca="1" si="2"/>
        <v>284</v>
      </c>
      <c r="I38" s="146">
        <f t="shared" ca="1" si="3"/>
        <v>0</v>
      </c>
      <c r="J38" s="142">
        <v>33</v>
      </c>
      <c r="K38" s="147">
        <f t="shared" ca="1" si="5"/>
        <v>15000</v>
      </c>
      <c r="L38" s="10" t="s">
        <v>61</v>
      </c>
      <c r="M38" s="9"/>
      <c r="N38" s="9"/>
      <c r="O38" s="9"/>
    </row>
    <row r="39" spans="2:15" x14ac:dyDescent="0.3">
      <c r="B39" s="9"/>
      <c r="C39" s="10"/>
      <c r="D39" s="143">
        <f t="shared" ca="1" si="0"/>
        <v>21</v>
      </c>
      <c r="E39" s="144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>45348</v>
      </c>
      <c r="F39" s="145">
        <f t="shared" ca="1" si="4"/>
        <v>317</v>
      </c>
      <c r="G39" s="145">
        <f t="shared" ca="1" si="1"/>
        <v>33</v>
      </c>
      <c r="H39" s="142">
        <f t="shared" ca="1" si="2"/>
        <v>284</v>
      </c>
      <c r="I39" s="146">
        <f t="shared" ca="1" si="3"/>
        <v>0</v>
      </c>
      <c r="J39" s="142">
        <v>33</v>
      </c>
      <c r="K39" s="147">
        <f t="shared" ca="1" si="5"/>
        <v>15000</v>
      </c>
      <c r="L39" s="10" t="s">
        <v>61</v>
      </c>
      <c r="M39" s="9"/>
      <c r="N39" s="9"/>
      <c r="O39" s="9"/>
    </row>
    <row r="40" spans="2:15" x14ac:dyDescent="0.3">
      <c r="B40" s="9"/>
      <c r="C40" s="10"/>
      <c r="D40" s="143">
        <f t="shared" ca="1" si="0"/>
        <v>22</v>
      </c>
      <c r="E40" s="144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>45355</v>
      </c>
      <c r="F40" s="145">
        <f t="shared" ca="1" si="4"/>
        <v>317</v>
      </c>
      <c r="G40" s="145">
        <f t="shared" ca="1" si="1"/>
        <v>33</v>
      </c>
      <c r="H40" s="142">
        <f t="shared" ca="1" si="2"/>
        <v>284</v>
      </c>
      <c r="I40" s="146">
        <f t="shared" ca="1" si="3"/>
        <v>0</v>
      </c>
      <c r="J40" s="142">
        <v>33</v>
      </c>
      <c r="K40" s="147">
        <f t="shared" ca="1" si="5"/>
        <v>15000</v>
      </c>
      <c r="L40" s="10" t="s">
        <v>61</v>
      </c>
      <c r="M40" s="9"/>
      <c r="N40" s="9"/>
      <c r="O40" s="9"/>
    </row>
    <row r="41" spans="2:15" x14ac:dyDescent="0.3">
      <c r="B41" s="9"/>
      <c r="C41" s="10"/>
      <c r="D41" s="143">
        <f t="shared" ca="1" si="0"/>
        <v>23</v>
      </c>
      <c r="E41" s="144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>45362</v>
      </c>
      <c r="F41" s="145">
        <f t="shared" ca="1" si="4"/>
        <v>317</v>
      </c>
      <c r="G41" s="145">
        <f t="shared" ca="1" si="1"/>
        <v>33</v>
      </c>
      <c r="H41" s="142">
        <f t="shared" ca="1" si="2"/>
        <v>284</v>
      </c>
      <c r="I41" s="146">
        <f t="shared" ca="1" si="3"/>
        <v>0</v>
      </c>
      <c r="J41" s="142">
        <v>33</v>
      </c>
      <c r="K41" s="147">
        <f t="shared" ca="1" si="5"/>
        <v>15000</v>
      </c>
      <c r="L41" s="10" t="s">
        <v>61</v>
      </c>
      <c r="M41" s="9"/>
      <c r="N41" s="9"/>
      <c r="O41" s="9"/>
    </row>
    <row r="42" spans="2:15" x14ac:dyDescent="0.3">
      <c r="B42" s="9"/>
      <c r="C42" s="10"/>
      <c r="D42" s="143">
        <f t="shared" ca="1" si="0"/>
        <v>24</v>
      </c>
      <c r="E42" s="144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>45369</v>
      </c>
      <c r="F42" s="145">
        <f t="shared" ca="1" si="4"/>
        <v>317</v>
      </c>
      <c r="G42" s="145">
        <f t="shared" ca="1" si="1"/>
        <v>33</v>
      </c>
      <c r="H42" s="142">
        <f t="shared" ca="1" si="2"/>
        <v>284</v>
      </c>
      <c r="I42" s="146">
        <f t="shared" ca="1" si="3"/>
        <v>0</v>
      </c>
      <c r="J42" s="142">
        <v>33</v>
      </c>
      <c r="K42" s="147">
        <f t="shared" ca="1" si="5"/>
        <v>15000</v>
      </c>
      <c r="L42" s="10" t="s">
        <v>61</v>
      </c>
      <c r="M42" s="9"/>
      <c r="N42" s="9"/>
      <c r="O42" s="9"/>
    </row>
    <row r="43" spans="2:15" x14ac:dyDescent="0.3">
      <c r="B43" s="9"/>
      <c r="C43" s="10"/>
      <c r="D43" s="143">
        <f t="shared" ca="1" si="0"/>
        <v>25</v>
      </c>
      <c r="E43" s="144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>45376</v>
      </c>
      <c r="F43" s="145">
        <f t="shared" ca="1" si="4"/>
        <v>317</v>
      </c>
      <c r="G43" s="145">
        <f t="shared" ca="1" si="1"/>
        <v>33</v>
      </c>
      <c r="H43" s="142">
        <f t="shared" ca="1" si="2"/>
        <v>284</v>
      </c>
      <c r="I43" s="146">
        <f t="shared" ca="1" si="3"/>
        <v>0</v>
      </c>
      <c r="J43" s="142">
        <v>33</v>
      </c>
      <c r="K43" s="147">
        <f t="shared" ca="1" si="5"/>
        <v>15000</v>
      </c>
      <c r="L43" s="10" t="s">
        <v>61</v>
      </c>
      <c r="M43" s="9"/>
      <c r="N43" s="9"/>
      <c r="O43" s="9"/>
    </row>
    <row r="44" spans="2:15" x14ac:dyDescent="0.3">
      <c r="B44" s="9"/>
      <c r="C44" s="10"/>
      <c r="D44" s="143">
        <f t="shared" ca="1" si="0"/>
        <v>26</v>
      </c>
      <c r="E44" s="144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>45383</v>
      </c>
      <c r="F44" s="145">
        <f t="shared" ca="1" si="4"/>
        <v>317</v>
      </c>
      <c r="G44" s="145">
        <f t="shared" ca="1" si="1"/>
        <v>33</v>
      </c>
      <c r="H44" s="142">
        <f t="shared" ca="1" si="2"/>
        <v>284</v>
      </c>
      <c r="I44" s="146">
        <f t="shared" ca="1" si="3"/>
        <v>0</v>
      </c>
      <c r="J44" s="142">
        <v>33</v>
      </c>
      <c r="K44" s="147">
        <f t="shared" ca="1" si="5"/>
        <v>15000</v>
      </c>
      <c r="L44" s="10" t="s">
        <v>61</v>
      </c>
      <c r="M44" s="9"/>
      <c r="N44" s="9"/>
      <c r="O44" s="9"/>
    </row>
    <row r="45" spans="2:15" x14ac:dyDescent="0.3">
      <c r="B45" s="9"/>
      <c r="C45" s="10"/>
      <c r="D45" s="143">
        <f t="shared" ca="1" si="0"/>
        <v>27</v>
      </c>
      <c r="E45" s="144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>45390</v>
      </c>
      <c r="F45" s="145">
        <f t="shared" ca="1" si="4"/>
        <v>317</v>
      </c>
      <c r="G45" s="145">
        <f t="shared" ca="1" si="1"/>
        <v>33</v>
      </c>
      <c r="H45" s="142">
        <f t="shared" ca="1" si="2"/>
        <v>284</v>
      </c>
      <c r="I45" s="146">
        <f t="shared" ca="1" si="3"/>
        <v>0</v>
      </c>
      <c r="J45" s="142">
        <v>33</v>
      </c>
      <c r="K45" s="147">
        <f t="shared" ca="1" si="5"/>
        <v>15000</v>
      </c>
      <c r="L45" s="10" t="s">
        <v>61</v>
      </c>
      <c r="M45" s="9"/>
      <c r="N45" s="9"/>
      <c r="O45" s="9"/>
    </row>
    <row r="46" spans="2:15" x14ac:dyDescent="0.3">
      <c r="B46" s="9"/>
      <c r="C46" s="10"/>
      <c r="D46" s="143">
        <f t="shared" ca="1" si="0"/>
        <v>28</v>
      </c>
      <c r="E46" s="144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>45397</v>
      </c>
      <c r="F46" s="145">
        <f t="shared" ca="1" si="4"/>
        <v>317</v>
      </c>
      <c r="G46" s="145">
        <f t="shared" ca="1" si="1"/>
        <v>33</v>
      </c>
      <c r="H46" s="142">
        <f t="shared" ca="1" si="2"/>
        <v>284</v>
      </c>
      <c r="I46" s="146">
        <f t="shared" ca="1" si="3"/>
        <v>0</v>
      </c>
      <c r="J46" s="142">
        <v>33</v>
      </c>
      <c r="K46" s="147">
        <f t="shared" ca="1" si="5"/>
        <v>15000</v>
      </c>
      <c r="L46" s="10" t="s">
        <v>61</v>
      </c>
      <c r="M46" s="9"/>
      <c r="N46" s="9"/>
      <c r="O46" s="9"/>
    </row>
    <row r="47" spans="2:15" x14ac:dyDescent="0.3">
      <c r="B47" s="9"/>
      <c r="C47" s="10"/>
      <c r="D47" s="143">
        <f t="shared" ca="1" si="0"/>
        <v>29</v>
      </c>
      <c r="E47" s="144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>45404</v>
      </c>
      <c r="F47" s="145">
        <f t="shared" ca="1" si="4"/>
        <v>317</v>
      </c>
      <c r="G47" s="145">
        <f t="shared" ca="1" si="1"/>
        <v>33</v>
      </c>
      <c r="H47" s="142">
        <f t="shared" ca="1" si="2"/>
        <v>284</v>
      </c>
      <c r="I47" s="146">
        <f t="shared" ca="1" si="3"/>
        <v>0</v>
      </c>
      <c r="J47" s="142">
        <v>33</v>
      </c>
      <c r="K47" s="147">
        <f t="shared" ca="1" si="5"/>
        <v>15000</v>
      </c>
      <c r="L47" s="10" t="s">
        <v>61</v>
      </c>
      <c r="M47" s="9"/>
      <c r="N47" s="9"/>
      <c r="O47" s="9"/>
    </row>
    <row r="48" spans="2:15" x14ac:dyDescent="0.3">
      <c r="B48" s="9"/>
      <c r="C48" s="10"/>
      <c r="D48" s="143">
        <f t="shared" ca="1" si="0"/>
        <v>30</v>
      </c>
      <c r="E48" s="144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>45411</v>
      </c>
      <c r="F48" s="145">
        <f t="shared" ca="1" si="4"/>
        <v>317</v>
      </c>
      <c r="G48" s="145">
        <f t="shared" ca="1" si="1"/>
        <v>33</v>
      </c>
      <c r="H48" s="142">
        <f t="shared" ca="1" si="2"/>
        <v>284</v>
      </c>
      <c r="I48" s="146">
        <f t="shared" ca="1" si="3"/>
        <v>0</v>
      </c>
      <c r="J48" s="142">
        <v>33</v>
      </c>
      <c r="K48" s="147">
        <f t="shared" ca="1" si="5"/>
        <v>15000</v>
      </c>
      <c r="L48" s="10" t="s">
        <v>61</v>
      </c>
      <c r="M48" s="9"/>
      <c r="N48" s="9"/>
      <c r="O48" s="9"/>
    </row>
    <row r="49" spans="2:15" x14ac:dyDescent="0.3">
      <c r="B49" s="9"/>
      <c r="C49" s="10"/>
      <c r="D49" s="143">
        <f t="shared" ca="1" si="0"/>
        <v>31</v>
      </c>
      <c r="E49" s="144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>45418</v>
      </c>
      <c r="F49" s="145">
        <f t="shared" ca="1" si="4"/>
        <v>317</v>
      </c>
      <c r="G49" s="145">
        <f t="shared" ca="1" si="1"/>
        <v>33</v>
      </c>
      <c r="H49" s="142">
        <f t="shared" ca="1" si="2"/>
        <v>284</v>
      </c>
      <c r="I49" s="146">
        <f t="shared" ca="1" si="3"/>
        <v>0</v>
      </c>
      <c r="J49" s="142">
        <v>33</v>
      </c>
      <c r="K49" s="147">
        <f t="shared" ca="1" si="5"/>
        <v>15000</v>
      </c>
      <c r="L49" s="10" t="s">
        <v>61</v>
      </c>
      <c r="M49" s="9"/>
      <c r="N49" s="9"/>
      <c r="O49" s="9"/>
    </row>
    <row r="50" spans="2:15" x14ac:dyDescent="0.3">
      <c r="B50" s="9"/>
      <c r="C50" s="10"/>
      <c r="D50" s="143">
        <f t="shared" ca="1" si="0"/>
        <v>32</v>
      </c>
      <c r="E50" s="144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>45425</v>
      </c>
      <c r="F50" s="145">
        <f t="shared" ca="1" si="4"/>
        <v>317</v>
      </c>
      <c r="G50" s="145">
        <f t="shared" ca="1" si="1"/>
        <v>33</v>
      </c>
      <c r="H50" s="142">
        <f t="shared" ca="1" si="2"/>
        <v>284</v>
      </c>
      <c r="I50" s="146">
        <f t="shared" ca="1" si="3"/>
        <v>0</v>
      </c>
      <c r="J50" s="142">
        <v>33</v>
      </c>
      <c r="K50" s="147">
        <f t="shared" ca="1" si="5"/>
        <v>15000</v>
      </c>
      <c r="L50" s="10" t="s">
        <v>61</v>
      </c>
      <c r="M50" s="9"/>
      <c r="N50" s="9"/>
      <c r="O50" s="9"/>
    </row>
    <row r="51" spans="2:15" x14ac:dyDescent="0.3">
      <c r="B51" s="9"/>
      <c r="C51" s="10"/>
      <c r="D51" s="143">
        <f t="shared" ca="1" si="0"/>
        <v>33</v>
      </c>
      <c r="E51" s="144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>45432</v>
      </c>
      <c r="F51" s="145">
        <f t="shared" ca="1" si="4"/>
        <v>317</v>
      </c>
      <c r="G51" s="145">
        <f t="shared" ca="1" si="1"/>
        <v>33</v>
      </c>
      <c r="H51" s="142">
        <f t="shared" ca="1" si="2"/>
        <v>284</v>
      </c>
      <c r="I51" s="146">
        <f t="shared" ca="1" si="3"/>
        <v>0</v>
      </c>
      <c r="J51" s="142">
        <v>33</v>
      </c>
      <c r="K51" s="147">
        <f t="shared" ca="1" si="5"/>
        <v>15000</v>
      </c>
      <c r="L51" s="10" t="s">
        <v>61</v>
      </c>
      <c r="M51" s="9"/>
      <c r="N51" s="9"/>
      <c r="O51" s="9"/>
    </row>
    <row r="52" spans="2:15" x14ac:dyDescent="0.3">
      <c r="B52" s="9"/>
      <c r="C52" s="10"/>
      <c r="D52" s="143">
        <f t="shared" ca="1" si="0"/>
        <v>34</v>
      </c>
      <c r="E52" s="144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>45439</v>
      </c>
      <c r="F52" s="145">
        <f t="shared" ca="1" si="4"/>
        <v>317</v>
      </c>
      <c r="G52" s="145">
        <f t="shared" ca="1" si="1"/>
        <v>33</v>
      </c>
      <c r="H52" s="142">
        <f t="shared" ca="1" si="2"/>
        <v>284</v>
      </c>
      <c r="I52" s="146">
        <f t="shared" ca="1" si="3"/>
        <v>0</v>
      </c>
      <c r="J52" s="142">
        <v>33</v>
      </c>
      <c r="K52" s="147">
        <f t="shared" ca="1" si="5"/>
        <v>15000</v>
      </c>
      <c r="L52" s="10" t="s">
        <v>61</v>
      </c>
      <c r="M52" s="9"/>
      <c r="N52" s="9"/>
      <c r="O52" s="9"/>
    </row>
    <row r="53" spans="2:15" x14ac:dyDescent="0.3">
      <c r="B53" s="9"/>
      <c r="C53" s="10"/>
      <c r="D53" s="143">
        <f t="shared" ca="1" si="0"/>
        <v>35</v>
      </c>
      <c r="E53" s="144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>45446</v>
      </c>
      <c r="F53" s="145">
        <f t="shared" ca="1" si="4"/>
        <v>317</v>
      </c>
      <c r="G53" s="145">
        <f t="shared" ca="1" si="1"/>
        <v>33</v>
      </c>
      <c r="H53" s="142">
        <f t="shared" ca="1" si="2"/>
        <v>284</v>
      </c>
      <c r="I53" s="146">
        <f t="shared" ca="1" si="3"/>
        <v>0</v>
      </c>
      <c r="J53" s="142">
        <v>33</v>
      </c>
      <c r="K53" s="147">
        <f t="shared" ca="1" si="5"/>
        <v>15000</v>
      </c>
      <c r="L53" s="10" t="s">
        <v>61</v>
      </c>
      <c r="M53" s="9"/>
      <c r="N53" s="9"/>
      <c r="O53" s="9"/>
    </row>
    <row r="54" spans="2:15" x14ac:dyDescent="0.3">
      <c r="B54" s="9"/>
      <c r="C54" s="10"/>
      <c r="D54" s="143">
        <f t="shared" ca="1" si="0"/>
        <v>36</v>
      </c>
      <c r="E54" s="144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>45453</v>
      </c>
      <c r="F54" s="145">
        <f t="shared" ca="1" si="4"/>
        <v>317</v>
      </c>
      <c r="G54" s="145">
        <f t="shared" ca="1" si="1"/>
        <v>33</v>
      </c>
      <c r="H54" s="142">
        <f t="shared" ca="1" si="2"/>
        <v>284</v>
      </c>
      <c r="I54" s="146">
        <f t="shared" ca="1" si="3"/>
        <v>0</v>
      </c>
      <c r="J54" s="142">
        <v>33</v>
      </c>
      <c r="K54" s="147">
        <f t="shared" ca="1" si="5"/>
        <v>15000</v>
      </c>
      <c r="L54" s="10" t="s">
        <v>61</v>
      </c>
      <c r="M54" s="9"/>
      <c r="N54" s="9"/>
      <c r="O54" s="9"/>
    </row>
    <row r="55" spans="2:15" x14ac:dyDescent="0.3">
      <c r="B55" s="9"/>
      <c r="C55" s="10"/>
      <c r="D55" s="143">
        <f t="shared" ca="1" si="0"/>
        <v>37</v>
      </c>
      <c r="E55" s="144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>45460</v>
      </c>
      <c r="F55" s="145">
        <f t="shared" ca="1" si="4"/>
        <v>317</v>
      </c>
      <c r="G55" s="145">
        <f t="shared" ca="1" si="1"/>
        <v>33</v>
      </c>
      <c r="H55" s="142">
        <f t="shared" ca="1" si="2"/>
        <v>284</v>
      </c>
      <c r="I55" s="146">
        <f t="shared" ca="1" si="3"/>
        <v>0</v>
      </c>
      <c r="J55" s="142">
        <v>33</v>
      </c>
      <c r="K55" s="147">
        <f t="shared" ca="1" si="5"/>
        <v>15000</v>
      </c>
      <c r="L55" s="10" t="s">
        <v>61</v>
      </c>
      <c r="M55" s="9"/>
      <c r="N55" s="9"/>
      <c r="O55" s="9"/>
    </row>
    <row r="56" spans="2:15" x14ac:dyDescent="0.3">
      <c r="B56" s="9"/>
      <c r="C56" s="10"/>
      <c r="D56" s="143">
        <f t="shared" ca="1" si="0"/>
        <v>38</v>
      </c>
      <c r="E56" s="144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>45467</v>
      </c>
      <c r="F56" s="145">
        <f t="shared" ca="1" si="4"/>
        <v>317</v>
      </c>
      <c r="G56" s="145">
        <f t="shared" ca="1" si="1"/>
        <v>33</v>
      </c>
      <c r="H56" s="142">
        <f t="shared" ca="1" si="2"/>
        <v>284</v>
      </c>
      <c r="I56" s="146">
        <f t="shared" ca="1" si="3"/>
        <v>0</v>
      </c>
      <c r="J56" s="142">
        <v>33</v>
      </c>
      <c r="K56" s="147">
        <f t="shared" ca="1" si="5"/>
        <v>15000</v>
      </c>
      <c r="L56" s="10" t="s">
        <v>61</v>
      </c>
      <c r="M56" s="9"/>
      <c r="N56" s="9"/>
      <c r="O56" s="9"/>
    </row>
    <row r="57" spans="2:15" x14ac:dyDescent="0.3">
      <c r="B57" s="9"/>
      <c r="C57" s="10"/>
      <c r="D57" s="143">
        <f t="shared" ca="1" si="0"/>
        <v>39</v>
      </c>
      <c r="E57" s="144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>45474</v>
      </c>
      <c r="F57" s="145">
        <f t="shared" ca="1" si="4"/>
        <v>317</v>
      </c>
      <c r="G57" s="145">
        <f t="shared" ca="1" si="1"/>
        <v>33</v>
      </c>
      <c r="H57" s="142">
        <f t="shared" ca="1" si="2"/>
        <v>284</v>
      </c>
      <c r="I57" s="146">
        <f t="shared" ca="1" si="3"/>
        <v>0</v>
      </c>
      <c r="J57" s="142">
        <v>33</v>
      </c>
      <c r="K57" s="147">
        <f t="shared" ca="1" si="5"/>
        <v>15000</v>
      </c>
      <c r="L57" s="10" t="s">
        <v>61</v>
      </c>
      <c r="M57" s="9"/>
      <c r="N57" s="9"/>
      <c r="O57" s="9"/>
    </row>
    <row r="58" spans="2:15" x14ac:dyDescent="0.3">
      <c r="B58" s="9"/>
      <c r="C58" s="10"/>
      <c r="D58" s="143">
        <f t="shared" ca="1" si="0"/>
        <v>40</v>
      </c>
      <c r="E58" s="144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>45481</v>
      </c>
      <c r="F58" s="145">
        <f t="shared" ca="1" si="4"/>
        <v>317</v>
      </c>
      <c r="G58" s="145">
        <f t="shared" ca="1" si="1"/>
        <v>33</v>
      </c>
      <c r="H58" s="142">
        <f t="shared" ca="1" si="2"/>
        <v>284</v>
      </c>
      <c r="I58" s="146">
        <f t="shared" ca="1" si="3"/>
        <v>0</v>
      </c>
      <c r="J58" s="142">
        <v>33</v>
      </c>
      <c r="K58" s="147">
        <f t="shared" ca="1" si="5"/>
        <v>15000</v>
      </c>
      <c r="L58" s="10" t="s">
        <v>61</v>
      </c>
      <c r="M58" s="9"/>
      <c r="N58" s="9"/>
      <c r="O58" s="9"/>
    </row>
    <row r="59" spans="2:15" x14ac:dyDescent="0.3">
      <c r="B59" s="9"/>
      <c r="C59" s="10"/>
      <c r="D59" s="143">
        <f t="shared" ca="1" si="0"/>
        <v>41</v>
      </c>
      <c r="E59" s="144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>45488</v>
      </c>
      <c r="F59" s="145">
        <f t="shared" ca="1" si="4"/>
        <v>317</v>
      </c>
      <c r="G59" s="145">
        <f t="shared" ca="1" si="1"/>
        <v>33</v>
      </c>
      <c r="H59" s="142">
        <f t="shared" ca="1" si="2"/>
        <v>284</v>
      </c>
      <c r="I59" s="146">
        <f t="shared" ca="1" si="3"/>
        <v>0</v>
      </c>
      <c r="J59" s="142">
        <v>33</v>
      </c>
      <c r="K59" s="147">
        <f t="shared" ca="1" si="5"/>
        <v>15000</v>
      </c>
      <c r="L59" s="10" t="s">
        <v>61</v>
      </c>
      <c r="M59" s="9"/>
      <c r="N59" s="9"/>
      <c r="O59" s="9"/>
    </row>
    <row r="60" spans="2:15" x14ac:dyDescent="0.3">
      <c r="B60" s="9"/>
      <c r="C60" s="10"/>
      <c r="D60" s="143">
        <f t="shared" ca="1" si="0"/>
        <v>42</v>
      </c>
      <c r="E60" s="144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>45495</v>
      </c>
      <c r="F60" s="145">
        <f t="shared" ca="1" si="4"/>
        <v>317</v>
      </c>
      <c r="G60" s="145">
        <f t="shared" ca="1" si="1"/>
        <v>33</v>
      </c>
      <c r="H60" s="142">
        <f t="shared" ca="1" si="2"/>
        <v>284</v>
      </c>
      <c r="I60" s="146">
        <f t="shared" ca="1" si="3"/>
        <v>0</v>
      </c>
      <c r="J60" s="142">
        <v>33</v>
      </c>
      <c r="K60" s="147">
        <f t="shared" ca="1" si="5"/>
        <v>15000</v>
      </c>
      <c r="L60" s="10" t="s">
        <v>61</v>
      </c>
      <c r="M60" s="9"/>
      <c r="N60" s="9"/>
      <c r="O60" s="9"/>
    </row>
    <row r="61" spans="2:15" x14ac:dyDescent="0.3">
      <c r="B61" s="9"/>
      <c r="C61" s="10"/>
      <c r="D61" s="143">
        <f t="shared" ca="1" si="0"/>
        <v>43</v>
      </c>
      <c r="E61" s="144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>45502</v>
      </c>
      <c r="F61" s="145">
        <f t="shared" ca="1" si="4"/>
        <v>317</v>
      </c>
      <c r="G61" s="145">
        <f t="shared" ca="1" si="1"/>
        <v>33</v>
      </c>
      <c r="H61" s="142">
        <f t="shared" ca="1" si="2"/>
        <v>284</v>
      </c>
      <c r="I61" s="146">
        <f t="shared" ca="1" si="3"/>
        <v>0</v>
      </c>
      <c r="J61" s="142">
        <v>33</v>
      </c>
      <c r="K61" s="147">
        <f t="shared" ca="1" si="5"/>
        <v>15000</v>
      </c>
      <c r="L61" s="10" t="s">
        <v>61</v>
      </c>
      <c r="M61" s="9"/>
      <c r="N61" s="9"/>
      <c r="O61" s="9"/>
    </row>
    <row r="62" spans="2:15" x14ac:dyDescent="0.3">
      <c r="B62" s="9"/>
      <c r="C62" s="10"/>
      <c r="D62" s="143">
        <f t="shared" ca="1" si="0"/>
        <v>44</v>
      </c>
      <c r="E62" s="144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>45509</v>
      </c>
      <c r="F62" s="145">
        <f t="shared" ca="1" si="4"/>
        <v>317</v>
      </c>
      <c r="G62" s="145">
        <f t="shared" ca="1" si="1"/>
        <v>33</v>
      </c>
      <c r="H62" s="142">
        <f t="shared" ca="1" si="2"/>
        <v>284</v>
      </c>
      <c r="I62" s="146">
        <f t="shared" ca="1" si="3"/>
        <v>0</v>
      </c>
      <c r="J62" s="142">
        <v>33</v>
      </c>
      <c r="K62" s="147">
        <f t="shared" ca="1" si="5"/>
        <v>15000</v>
      </c>
      <c r="L62" s="10" t="s">
        <v>61</v>
      </c>
      <c r="M62" s="9"/>
      <c r="N62" s="9"/>
      <c r="O62" s="9"/>
    </row>
    <row r="63" spans="2:15" x14ac:dyDescent="0.3">
      <c r="B63" s="9"/>
      <c r="C63" s="10"/>
      <c r="D63" s="143">
        <f t="shared" ca="1" si="0"/>
        <v>45</v>
      </c>
      <c r="E63" s="144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>45516</v>
      </c>
      <c r="F63" s="145">
        <f t="shared" ca="1" si="4"/>
        <v>317</v>
      </c>
      <c r="G63" s="145">
        <f t="shared" ca="1" si="1"/>
        <v>33</v>
      </c>
      <c r="H63" s="142">
        <f t="shared" ca="1" si="2"/>
        <v>284</v>
      </c>
      <c r="I63" s="146">
        <f t="shared" ca="1" si="3"/>
        <v>0</v>
      </c>
      <c r="J63" s="142">
        <v>33</v>
      </c>
      <c r="K63" s="147">
        <f t="shared" ca="1" si="5"/>
        <v>15000</v>
      </c>
      <c r="L63" s="10" t="s">
        <v>61</v>
      </c>
      <c r="M63" s="9"/>
      <c r="N63" s="9"/>
      <c r="O63" s="9"/>
    </row>
    <row r="64" spans="2:15" x14ac:dyDescent="0.3">
      <c r="B64" s="9"/>
      <c r="C64" s="10"/>
      <c r="D64" s="143">
        <f t="shared" ca="1" si="0"/>
        <v>46</v>
      </c>
      <c r="E64" s="144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>45523</v>
      </c>
      <c r="F64" s="145">
        <f t="shared" ca="1" si="4"/>
        <v>317</v>
      </c>
      <c r="G64" s="145">
        <f t="shared" ca="1" si="1"/>
        <v>33</v>
      </c>
      <c r="H64" s="142">
        <f t="shared" ca="1" si="2"/>
        <v>284</v>
      </c>
      <c r="I64" s="146">
        <f t="shared" ca="1" si="3"/>
        <v>0</v>
      </c>
      <c r="J64" s="142">
        <v>33</v>
      </c>
      <c r="K64" s="147">
        <f t="shared" ca="1" si="5"/>
        <v>15000</v>
      </c>
      <c r="L64" s="10" t="s">
        <v>61</v>
      </c>
      <c r="M64" s="9"/>
      <c r="N64" s="9"/>
      <c r="O64" s="9"/>
    </row>
    <row r="65" spans="2:15" x14ac:dyDescent="0.3">
      <c r="B65" s="9"/>
      <c r="C65" s="10"/>
      <c r="D65" s="143">
        <f t="shared" ca="1" si="0"/>
        <v>47</v>
      </c>
      <c r="E65" s="144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>45530</v>
      </c>
      <c r="F65" s="145">
        <f t="shared" ca="1" si="4"/>
        <v>317</v>
      </c>
      <c r="G65" s="145">
        <f t="shared" ca="1" si="1"/>
        <v>33</v>
      </c>
      <c r="H65" s="142">
        <f t="shared" ca="1" si="2"/>
        <v>284</v>
      </c>
      <c r="I65" s="146">
        <f t="shared" ca="1" si="3"/>
        <v>0</v>
      </c>
      <c r="J65" s="142">
        <v>33</v>
      </c>
      <c r="K65" s="147">
        <f t="shared" ca="1" si="5"/>
        <v>15000</v>
      </c>
      <c r="L65" s="10" t="s">
        <v>61</v>
      </c>
      <c r="M65" s="9"/>
      <c r="N65" s="9"/>
      <c r="O65" s="9"/>
    </row>
    <row r="66" spans="2:15" x14ac:dyDescent="0.3">
      <c r="B66" s="9"/>
      <c r="C66" s="10"/>
      <c r="D66" s="143">
        <f t="shared" ca="1" si="0"/>
        <v>48</v>
      </c>
      <c r="E66" s="144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>45537</v>
      </c>
      <c r="F66" s="145">
        <f t="shared" ca="1" si="4"/>
        <v>317</v>
      </c>
      <c r="G66" s="145">
        <f t="shared" ca="1" si="1"/>
        <v>33</v>
      </c>
      <c r="H66" s="142">
        <f t="shared" ca="1" si="2"/>
        <v>284</v>
      </c>
      <c r="I66" s="146">
        <f t="shared" ca="1" si="3"/>
        <v>0</v>
      </c>
      <c r="J66" s="142">
        <v>33</v>
      </c>
      <c r="K66" s="147">
        <f t="shared" ca="1" si="5"/>
        <v>15000</v>
      </c>
      <c r="L66" s="10" t="s">
        <v>61</v>
      </c>
      <c r="M66" s="9"/>
      <c r="N66" s="9"/>
      <c r="O66" s="9"/>
    </row>
    <row r="67" spans="2:15" x14ac:dyDescent="0.3">
      <c r="B67" s="9"/>
      <c r="C67" s="10"/>
      <c r="D67" s="143">
        <f t="shared" ca="1" si="0"/>
        <v>49</v>
      </c>
      <c r="E67" s="144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>45544</v>
      </c>
      <c r="F67" s="145">
        <f t="shared" ca="1" si="4"/>
        <v>317</v>
      </c>
      <c r="G67" s="145">
        <f t="shared" ca="1" si="1"/>
        <v>33</v>
      </c>
      <c r="H67" s="142">
        <f t="shared" ca="1" si="2"/>
        <v>284</v>
      </c>
      <c r="I67" s="146">
        <f t="shared" ca="1" si="3"/>
        <v>0</v>
      </c>
      <c r="J67" s="142">
        <v>33</v>
      </c>
      <c r="K67" s="147">
        <f t="shared" ca="1" si="5"/>
        <v>15000</v>
      </c>
      <c r="L67" s="10" t="s">
        <v>61</v>
      </c>
      <c r="M67" s="9"/>
      <c r="N67" s="9"/>
      <c r="O67" s="9"/>
    </row>
    <row r="68" spans="2:15" x14ac:dyDescent="0.3">
      <c r="B68" s="9"/>
      <c r="C68" s="10"/>
      <c r="D68" s="130">
        <f t="shared" ca="1" si="0"/>
        <v>50</v>
      </c>
      <c r="E68" s="131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>45551</v>
      </c>
      <c r="F68" s="132">
        <f t="shared" ca="1" si="4"/>
        <v>15033</v>
      </c>
      <c r="G68" s="132">
        <f t="shared" ca="1" si="1"/>
        <v>33</v>
      </c>
      <c r="H68" s="133">
        <f t="shared" ca="1" si="2"/>
        <v>15000</v>
      </c>
      <c r="I68" s="134">
        <f t="shared" ca="1" si="3"/>
        <v>0</v>
      </c>
      <c r="J68" s="133">
        <f t="shared" ref="J68:J83" ca="1" si="6">IF($P$17=1,IF(F68&gt;=K67,F68,IF(OR($F$12="",$F$12&lt;F68),F68,IF($F$12&gt;=F68,IF(D68&lt;$K$12,IF(AND(D68&lt;&gt;"",F68+($F$12-F68)&lt;K67),$F$12,IF(AND(D68&lt;&gt;"",K67&lt;&gt;""),F68,IF(D68&lt;&gt;"",0,""))),""),0))),"")</f>
        <v>15033</v>
      </c>
      <c r="K68" s="135">
        <f t="shared" ca="1" si="5"/>
        <v>0</v>
      </c>
      <c r="L68" s="10"/>
      <c r="M68" s="9"/>
      <c r="N68" s="9"/>
      <c r="O68" s="9"/>
    </row>
    <row r="69" spans="2:15" x14ac:dyDescent="0.3">
      <c r="B69" s="9"/>
      <c r="C69" s="10"/>
      <c r="D69" s="130" t="str">
        <f t="shared" ca="1" si="0"/>
        <v/>
      </c>
      <c r="E69" s="131" t="str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/>
      </c>
      <c r="F69" s="132" t="str">
        <f t="shared" ca="1" si="4"/>
        <v/>
      </c>
      <c r="G69" s="132" t="str">
        <f t="shared" ca="1" si="1"/>
        <v/>
      </c>
      <c r="H69" s="133" t="str">
        <f t="shared" ca="1" si="2"/>
        <v/>
      </c>
      <c r="I69" s="134" t="str">
        <f t="shared" ca="1" si="3"/>
        <v/>
      </c>
      <c r="J69" s="133" t="str">
        <f t="shared" ca="1" si="6"/>
        <v/>
      </c>
      <c r="K69" s="135" t="str">
        <f t="shared" ca="1" si="5"/>
        <v/>
      </c>
      <c r="L69" s="10"/>
      <c r="M69" s="9"/>
      <c r="N69" s="9"/>
      <c r="O69" s="9"/>
    </row>
    <row r="70" spans="2:15" x14ac:dyDescent="0.3">
      <c r="B70" s="9"/>
      <c r="C70" s="10"/>
      <c r="D70" s="130" t="str">
        <f t="shared" ca="1" si="0"/>
        <v/>
      </c>
      <c r="E70" s="131" t="str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/>
      </c>
      <c r="F70" s="132" t="str">
        <f t="shared" ca="1" si="4"/>
        <v/>
      </c>
      <c r="G70" s="132" t="str">
        <f t="shared" ca="1" si="1"/>
        <v/>
      </c>
      <c r="H70" s="133" t="str">
        <f t="shared" ca="1" si="2"/>
        <v/>
      </c>
      <c r="I70" s="134" t="str">
        <f t="shared" ca="1" si="3"/>
        <v/>
      </c>
      <c r="J70" s="133" t="str">
        <f t="shared" ca="1" si="6"/>
        <v/>
      </c>
      <c r="K70" s="135" t="str">
        <f t="shared" ca="1" si="5"/>
        <v/>
      </c>
      <c r="L70" s="10"/>
      <c r="M70" s="9"/>
      <c r="N70" s="9"/>
      <c r="O70" s="9"/>
    </row>
    <row r="71" spans="2:15" x14ac:dyDescent="0.3">
      <c r="B71" s="9"/>
      <c r="C71" s="10"/>
      <c r="D71" s="130" t="str">
        <f t="shared" ca="1" si="0"/>
        <v/>
      </c>
      <c r="E71" s="131" t="str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/>
      </c>
      <c r="F71" s="132" t="str">
        <f t="shared" ca="1" si="4"/>
        <v/>
      </c>
      <c r="G71" s="132" t="str">
        <f t="shared" ca="1" si="1"/>
        <v/>
      </c>
      <c r="H71" s="133" t="str">
        <f t="shared" ca="1" si="2"/>
        <v/>
      </c>
      <c r="I71" s="134" t="str">
        <f t="shared" ca="1" si="3"/>
        <v/>
      </c>
      <c r="J71" s="133" t="str">
        <f t="shared" ca="1" si="6"/>
        <v/>
      </c>
      <c r="K71" s="135" t="str">
        <f t="shared" ca="1" si="5"/>
        <v/>
      </c>
      <c r="L71" s="10"/>
      <c r="M71" s="9"/>
      <c r="N71" s="9"/>
      <c r="O71" s="9"/>
    </row>
    <row r="72" spans="2:15" x14ac:dyDescent="0.3">
      <c r="B72" s="9"/>
      <c r="C72" s="10"/>
      <c r="D72" s="130" t="str">
        <f t="shared" ca="1" si="0"/>
        <v/>
      </c>
      <c r="E72" s="131" t="str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/>
      </c>
      <c r="F72" s="132" t="str">
        <f t="shared" ca="1" si="4"/>
        <v/>
      </c>
      <c r="G72" s="132" t="str">
        <f t="shared" ca="1" si="1"/>
        <v/>
      </c>
      <c r="H72" s="133" t="str">
        <f t="shared" ca="1" si="2"/>
        <v/>
      </c>
      <c r="I72" s="134" t="str">
        <f t="shared" ca="1" si="3"/>
        <v/>
      </c>
      <c r="J72" s="133" t="str">
        <f t="shared" ca="1" si="6"/>
        <v/>
      </c>
      <c r="K72" s="135" t="str">
        <f t="shared" ca="1" si="5"/>
        <v/>
      </c>
      <c r="L72" s="10"/>
      <c r="M72" s="9"/>
      <c r="N72" s="9"/>
      <c r="O72" s="9"/>
    </row>
    <row r="73" spans="2:15" x14ac:dyDescent="0.3">
      <c r="B73" s="9"/>
      <c r="C73" s="10"/>
      <c r="D73" s="130" t="str">
        <f t="shared" ca="1" si="0"/>
        <v/>
      </c>
      <c r="E73" s="131" t="str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/>
      </c>
      <c r="F73" s="132" t="str">
        <f t="shared" ca="1" si="4"/>
        <v/>
      </c>
      <c r="G73" s="132" t="str">
        <f t="shared" ca="1" si="1"/>
        <v/>
      </c>
      <c r="H73" s="133" t="str">
        <f t="shared" ca="1" si="2"/>
        <v/>
      </c>
      <c r="I73" s="134" t="str">
        <f t="shared" ca="1" si="3"/>
        <v/>
      </c>
      <c r="J73" s="133" t="str">
        <f t="shared" ca="1" si="6"/>
        <v/>
      </c>
      <c r="K73" s="135" t="str">
        <f t="shared" ca="1" si="5"/>
        <v/>
      </c>
      <c r="L73" s="10"/>
      <c r="M73" s="9"/>
      <c r="N73" s="9"/>
      <c r="O73" s="9"/>
    </row>
    <row r="74" spans="2:15" x14ac:dyDescent="0.3">
      <c r="B74" s="9"/>
      <c r="C74" s="10"/>
      <c r="D74" s="130" t="str">
        <f t="shared" ca="1" si="0"/>
        <v/>
      </c>
      <c r="E74" s="131" t="str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/>
      </c>
      <c r="F74" s="132" t="str">
        <f t="shared" ca="1" si="4"/>
        <v/>
      </c>
      <c r="G74" s="132" t="str">
        <f t="shared" ca="1" si="1"/>
        <v/>
      </c>
      <c r="H74" s="133" t="str">
        <f t="shared" ca="1" si="2"/>
        <v/>
      </c>
      <c r="I74" s="134" t="str">
        <f t="shared" ca="1" si="3"/>
        <v/>
      </c>
      <c r="J74" s="133" t="str">
        <f t="shared" ca="1" si="6"/>
        <v/>
      </c>
      <c r="K74" s="135" t="str">
        <f t="shared" ca="1" si="5"/>
        <v/>
      </c>
      <c r="L74" s="10"/>
      <c r="M74" s="9"/>
      <c r="N74" s="9"/>
      <c r="O74" s="9"/>
    </row>
    <row r="75" spans="2:15" x14ac:dyDescent="0.3">
      <c r="B75" s="9"/>
      <c r="C75" s="10"/>
      <c r="D75" s="130" t="str">
        <f t="shared" ca="1" si="0"/>
        <v/>
      </c>
      <c r="E75" s="131" t="str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/>
      </c>
      <c r="F75" s="132" t="str">
        <f t="shared" ca="1" si="4"/>
        <v/>
      </c>
      <c r="G75" s="132" t="str">
        <f t="shared" ca="1" si="1"/>
        <v/>
      </c>
      <c r="H75" s="133" t="str">
        <f t="shared" ca="1" si="2"/>
        <v/>
      </c>
      <c r="I75" s="134" t="str">
        <f t="shared" ca="1" si="3"/>
        <v/>
      </c>
      <c r="J75" s="133" t="str">
        <f t="shared" ca="1" si="6"/>
        <v/>
      </c>
      <c r="K75" s="135" t="str">
        <f t="shared" ca="1" si="5"/>
        <v/>
      </c>
      <c r="L75" s="10"/>
      <c r="M75" s="9"/>
      <c r="N75" s="9"/>
      <c r="O75" s="9"/>
    </row>
    <row r="76" spans="2:15" x14ac:dyDescent="0.3">
      <c r="B76" s="9"/>
      <c r="C76" s="10"/>
      <c r="D76" s="130" t="str">
        <f t="shared" ca="1" si="0"/>
        <v/>
      </c>
      <c r="E76" s="131" t="str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/>
      </c>
      <c r="F76" s="132" t="str">
        <f t="shared" ca="1" si="4"/>
        <v/>
      </c>
      <c r="G76" s="132" t="str">
        <f t="shared" ca="1" si="1"/>
        <v/>
      </c>
      <c r="H76" s="133" t="str">
        <f t="shared" ca="1" si="2"/>
        <v/>
      </c>
      <c r="I76" s="134" t="str">
        <f t="shared" ca="1" si="3"/>
        <v/>
      </c>
      <c r="J76" s="133" t="str">
        <f t="shared" ca="1" si="6"/>
        <v/>
      </c>
      <c r="K76" s="135" t="str">
        <f t="shared" ca="1" si="5"/>
        <v/>
      </c>
      <c r="L76" s="10"/>
      <c r="M76" s="9"/>
      <c r="N76" s="9"/>
      <c r="O76" s="9"/>
    </row>
    <row r="77" spans="2:15" x14ac:dyDescent="0.3">
      <c r="B77" s="9"/>
      <c r="C77" s="10"/>
      <c r="D77" s="130" t="str">
        <f t="shared" ca="1" si="0"/>
        <v/>
      </c>
      <c r="E77" s="131" t="str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/>
      </c>
      <c r="F77" s="132" t="str">
        <f t="shared" ca="1" si="4"/>
        <v/>
      </c>
      <c r="G77" s="132" t="str">
        <f t="shared" ca="1" si="1"/>
        <v/>
      </c>
      <c r="H77" s="133" t="str">
        <f t="shared" ca="1" si="2"/>
        <v/>
      </c>
      <c r="I77" s="134" t="str">
        <f t="shared" ca="1" si="3"/>
        <v/>
      </c>
      <c r="J77" s="133" t="str">
        <f t="shared" ca="1" si="6"/>
        <v/>
      </c>
      <c r="K77" s="135" t="str">
        <f t="shared" ca="1" si="5"/>
        <v/>
      </c>
      <c r="L77" s="10"/>
      <c r="M77" s="9"/>
      <c r="N77" s="9"/>
      <c r="O77" s="9"/>
    </row>
    <row r="78" spans="2:15" x14ac:dyDescent="0.3">
      <c r="B78" s="9"/>
      <c r="C78" s="10"/>
      <c r="D78" s="130" t="str">
        <f t="shared" ca="1" si="0"/>
        <v/>
      </c>
      <c r="E78" s="131" t="str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/>
      </c>
      <c r="F78" s="132" t="str">
        <f t="shared" ca="1" si="4"/>
        <v/>
      </c>
      <c r="G78" s="132" t="str">
        <f t="shared" ca="1" si="1"/>
        <v/>
      </c>
      <c r="H78" s="133" t="str">
        <f t="shared" ca="1" si="2"/>
        <v/>
      </c>
      <c r="I78" s="134" t="str">
        <f t="shared" ca="1" si="3"/>
        <v/>
      </c>
      <c r="J78" s="133" t="str">
        <f t="shared" ca="1" si="6"/>
        <v/>
      </c>
      <c r="K78" s="135" t="str">
        <f t="shared" ca="1" si="5"/>
        <v/>
      </c>
      <c r="L78" s="10"/>
      <c r="M78" s="9"/>
      <c r="N78" s="9"/>
      <c r="O78" s="9"/>
    </row>
    <row r="79" spans="2:15" x14ac:dyDescent="0.3">
      <c r="B79" s="9"/>
      <c r="C79" s="10"/>
      <c r="D79" s="130" t="str">
        <f t="shared" ca="1" si="0"/>
        <v/>
      </c>
      <c r="E79" s="131" t="str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/>
      </c>
      <c r="F79" s="132" t="str">
        <f t="shared" ca="1" si="4"/>
        <v/>
      </c>
      <c r="G79" s="132" t="str">
        <f t="shared" ca="1" si="1"/>
        <v/>
      </c>
      <c r="H79" s="133" t="str">
        <f t="shared" ca="1" si="2"/>
        <v/>
      </c>
      <c r="I79" s="134" t="str">
        <f t="shared" ca="1" si="3"/>
        <v/>
      </c>
      <c r="J79" s="133" t="str">
        <f t="shared" ca="1" si="6"/>
        <v/>
      </c>
      <c r="K79" s="135" t="str">
        <f t="shared" ca="1" si="5"/>
        <v/>
      </c>
      <c r="L79" s="10"/>
      <c r="M79" s="9"/>
      <c r="N79" s="9"/>
      <c r="O79" s="9"/>
    </row>
    <row r="80" spans="2:15" x14ac:dyDescent="0.3">
      <c r="B80" s="9"/>
      <c r="C80" s="10"/>
      <c r="D80" s="130" t="str">
        <f t="shared" ca="1" si="0"/>
        <v/>
      </c>
      <c r="E80" s="131" t="str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/>
      </c>
      <c r="F80" s="132" t="str">
        <f t="shared" ca="1" si="4"/>
        <v/>
      </c>
      <c r="G80" s="132" t="str">
        <f t="shared" ca="1" si="1"/>
        <v/>
      </c>
      <c r="H80" s="133" t="str">
        <f t="shared" ca="1" si="2"/>
        <v/>
      </c>
      <c r="I80" s="134" t="str">
        <f t="shared" ca="1" si="3"/>
        <v/>
      </c>
      <c r="J80" s="133" t="str">
        <f t="shared" ca="1" si="6"/>
        <v/>
      </c>
      <c r="K80" s="135" t="str">
        <f t="shared" ca="1" si="5"/>
        <v/>
      </c>
      <c r="L80" s="10"/>
      <c r="M80" s="9"/>
      <c r="N80" s="9"/>
      <c r="O80" s="9"/>
    </row>
    <row r="81" spans="2:15" x14ac:dyDescent="0.3">
      <c r="B81" s="9"/>
      <c r="C81" s="10"/>
      <c r="D81" s="130" t="str">
        <f t="shared" ca="1" si="0"/>
        <v/>
      </c>
      <c r="E81" s="131" t="str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/>
      </c>
      <c r="F81" s="132" t="str">
        <f t="shared" ca="1" si="4"/>
        <v/>
      </c>
      <c r="G81" s="132" t="str">
        <f t="shared" ca="1" si="1"/>
        <v/>
      </c>
      <c r="H81" s="133" t="str">
        <f ca="1">IF($P$17=1,IF(D81="","",IF(I81&lt;&gt;"",F81-G81+I81,F81-G81)),"")</f>
        <v/>
      </c>
      <c r="I81" s="134" t="str">
        <f t="shared" ca="1" si="3"/>
        <v/>
      </c>
      <c r="J81" s="133" t="str">
        <f t="shared" ca="1" si="6"/>
        <v/>
      </c>
      <c r="K81" s="135" t="str">
        <f t="shared" ca="1" si="5"/>
        <v/>
      </c>
      <c r="L81" s="10"/>
      <c r="M81" s="9"/>
      <c r="N81" s="9"/>
      <c r="O81" s="9"/>
    </row>
    <row r="82" spans="2:15" x14ac:dyDescent="0.3">
      <c r="B82" s="9"/>
      <c r="C82" s="10"/>
      <c r="D82" s="130" t="str">
        <f t="shared" ca="1" si="0"/>
        <v/>
      </c>
      <c r="E82" s="131" t="str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/>
      </c>
      <c r="F82" s="132" t="str">
        <f t="shared" ca="1" si="4"/>
        <v/>
      </c>
      <c r="G82" s="132" t="str">
        <f t="shared" ca="1" si="1"/>
        <v/>
      </c>
      <c r="H82" s="133" t="str">
        <f t="shared" ca="1" si="2"/>
        <v/>
      </c>
      <c r="I82" s="134" t="str">
        <f t="shared" ca="1" si="3"/>
        <v/>
      </c>
      <c r="J82" s="133" t="str">
        <f t="shared" ca="1" si="6"/>
        <v/>
      </c>
      <c r="K82" s="135" t="str">
        <f t="shared" ca="1" si="5"/>
        <v/>
      </c>
      <c r="L82" s="10"/>
      <c r="M82" s="9"/>
      <c r="N82" s="9"/>
      <c r="O82" s="9"/>
    </row>
    <row r="83" spans="2:15" x14ac:dyDescent="0.3">
      <c r="B83" s="9"/>
      <c r="C83" s="10"/>
      <c r="D83" s="130" t="str">
        <f t="shared" ca="1" si="0"/>
        <v/>
      </c>
      <c r="E83" s="131" t="str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/>
      </c>
      <c r="F83" s="132" t="str">
        <f t="shared" ca="1" si="4"/>
        <v/>
      </c>
      <c r="G83" s="132" t="str">
        <f t="shared" ca="1" si="1"/>
        <v/>
      </c>
      <c r="H83" s="133" t="str">
        <f t="shared" ca="1" si="2"/>
        <v/>
      </c>
      <c r="I83" s="134" t="str">
        <f t="shared" ca="1" si="3"/>
        <v/>
      </c>
      <c r="J83" s="133" t="str">
        <f t="shared" ca="1" si="6"/>
        <v/>
      </c>
      <c r="K83" s="135" t="str">
        <f t="shared" ca="1" si="5"/>
        <v/>
      </c>
      <c r="L83" s="10"/>
      <c r="M83" s="9"/>
      <c r="N83" s="9"/>
      <c r="O83" s="9"/>
    </row>
    <row r="84" spans="2:15" x14ac:dyDescent="0.3">
      <c r="B84" s="9"/>
      <c r="C84" s="10"/>
      <c r="D84" s="130" t="str">
        <f t="shared" ref="D84:D147" ca="1" si="7">IF(K83="","",IF($H$5,IF(OR(D83&gt;=$H$8,ROUND(K83,2)&lt;=0),"",D83+1),IF(OR(D83&gt;=$H$8,K83&lt;=0),"",D83+1)))</f>
        <v/>
      </c>
      <c r="E84" s="131" t="str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/>
      </c>
      <c r="F84" s="132" t="str">
        <f t="shared" ca="1" si="4"/>
        <v/>
      </c>
      <c r="G84" s="132" t="str">
        <f t="shared" ref="G84:G147" ca="1" si="8">IF($P$17=0,"",IF(D84&lt;&gt;"",IF(AND(D84=1,$H$4=1),0,IF($H$5,ROUND($K$5*K83,0),$K$5*K83)),""))</f>
        <v/>
      </c>
      <c r="H84" s="133" t="str">
        <f t="shared" ref="H84:H147" ca="1" si="9">IF($P$17=1,IF(D84="","",IF(I84&lt;&gt;"",F84-G84+I84,F84-G84)),"")</f>
        <v/>
      </c>
      <c r="I84" s="134" t="str">
        <f t="shared" ref="I84:I147" ca="1" si="10">IF($P$17=1,IF(J84&gt;=F84,IF(D84&lt;$K$12,IF(AND(D84&lt;&gt;"",F84+($J$19-F84)&lt;K83),(J84-F84),IF(AND(D84&lt;&gt;"",J84=F84),0,IF(D84&lt;&gt;"",0,""))),""),0),"")</f>
        <v/>
      </c>
      <c r="J84" s="133" t="str">
        <f t="shared" ref="J84:J147" ca="1" si="11">IF($P$17=1,IF(F84&gt;=K83,F84,IF(OR($F$12="",$F$12&lt;F84),F84,IF($F$12&gt;=F84,IF(D84&lt;$K$12,IF(AND(D84&lt;&gt;"",F84+($F$12-F84)&lt;K83),$F$12,IF(AND(D84&lt;&gt;"",K83&lt;&gt;""),F84,IF(D84&lt;&gt;"",0,""))),""),0))),"")</f>
        <v/>
      </c>
      <c r="K84" s="135" t="str">
        <f t="shared" ca="1" si="5"/>
        <v/>
      </c>
      <c r="L84" s="10"/>
      <c r="M84" s="9"/>
      <c r="N84" s="9"/>
      <c r="O84" s="9"/>
    </row>
    <row r="85" spans="2:15" x14ac:dyDescent="0.3">
      <c r="B85" s="9"/>
      <c r="C85" s="10"/>
      <c r="D85" s="130" t="str">
        <f t="shared" ca="1" si="7"/>
        <v/>
      </c>
      <c r="E85" s="131" t="str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/>
      </c>
      <c r="F85" s="132" t="str">
        <f t="shared" ref="F85:F148" ca="1" si="12">IF($P$17=1,IF(D85="","",IF($H$5,IF(OR(D85=$H$8,$K$12&gt;ROUND((1+$K$5)*K84,0),ROUND((1+$K$5)*K84,0),$K$12),IF(OR(D85=$H$8,$K$12&gt;(1+$K$5)*K84),ROUND((1+$K$5)*K84,0),$K$12)),0)),"")</f>
        <v/>
      </c>
      <c r="G85" s="132" t="str">
        <f t="shared" ca="1" si="8"/>
        <v/>
      </c>
      <c r="H85" s="133" t="str">
        <f t="shared" ca="1" si="9"/>
        <v/>
      </c>
      <c r="I85" s="134" t="str">
        <f t="shared" ca="1" si="10"/>
        <v/>
      </c>
      <c r="J85" s="133" t="str">
        <f t="shared" ca="1" si="11"/>
        <v/>
      </c>
      <c r="K85" s="135" t="str">
        <f t="shared" ref="K85:K148" ca="1" si="13">IF($P$17=1,IF(J85&lt;&gt;0,IF(D85&lt;&gt;"",K84-(J85-G85),""),K84),"")</f>
        <v/>
      </c>
      <c r="L85" s="10"/>
      <c r="M85" s="9"/>
      <c r="N85" s="9"/>
      <c r="O85" s="9"/>
    </row>
    <row r="86" spans="2:15" x14ac:dyDescent="0.3">
      <c r="B86" s="9"/>
      <c r="C86" s="10"/>
      <c r="D86" s="130" t="str">
        <f t="shared" ca="1" si="7"/>
        <v/>
      </c>
      <c r="E86" s="131" t="str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/>
      </c>
      <c r="F86" s="132" t="str">
        <f t="shared" ca="1" si="12"/>
        <v/>
      </c>
      <c r="G86" s="132" t="str">
        <f t="shared" ca="1" si="8"/>
        <v/>
      </c>
      <c r="H86" s="133" t="str">
        <f t="shared" ca="1" si="9"/>
        <v/>
      </c>
      <c r="I86" s="134" t="str">
        <f t="shared" ca="1" si="10"/>
        <v/>
      </c>
      <c r="J86" s="133" t="str">
        <f t="shared" ca="1" si="11"/>
        <v/>
      </c>
      <c r="K86" s="135" t="str">
        <f t="shared" ca="1" si="13"/>
        <v/>
      </c>
      <c r="L86" s="10"/>
      <c r="M86" s="9"/>
      <c r="N86" s="9"/>
      <c r="O86" s="9"/>
    </row>
    <row r="87" spans="2:15" x14ac:dyDescent="0.3">
      <c r="B87" s="9"/>
      <c r="C87" s="10"/>
      <c r="D87" s="130" t="str">
        <f t="shared" ca="1" si="7"/>
        <v/>
      </c>
      <c r="E87" s="131" t="str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/>
      </c>
      <c r="F87" s="132" t="str">
        <f t="shared" ca="1" si="12"/>
        <v/>
      </c>
      <c r="G87" s="132" t="str">
        <f t="shared" ca="1" si="8"/>
        <v/>
      </c>
      <c r="H87" s="133" t="str">
        <f t="shared" ca="1" si="9"/>
        <v/>
      </c>
      <c r="I87" s="134" t="str">
        <f t="shared" ca="1" si="10"/>
        <v/>
      </c>
      <c r="J87" s="133" t="str">
        <f t="shared" ca="1" si="11"/>
        <v/>
      </c>
      <c r="K87" s="135" t="str">
        <f t="shared" ca="1" si="13"/>
        <v/>
      </c>
      <c r="L87" s="10"/>
      <c r="M87" s="9"/>
      <c r="N87" s="9"/>
      <c r="O87" s="9"/>
    </row>
    <row r="88" spans="2:15" x14ac:dyDescent="0.3">
      <c r="B88" s="9"/>
      <c r="C88" s="10"/>
      <c r="D88" s="130" t="str">
        <f t="shared" ca="1" si="7"/>
        <v/>
      </c>
      <c r="E88" s="131" t="str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/>
      </c>
      <c r="F88" s="132" t="str">
        <f t="shared" ca="1" si="12"/>
        <v/>
      </c>
      <c r="G88" s="132" t="str">
        <f t="shared" ca="1" si="8"/>
        <v/>
      </c>
      <c r="H88" s="133" t="str">
        <f t="shared" ca="1" si="9"/>
        <v/>
      </c>
      <c r="I88" s="134" t="str">
        <f t="shared" ca="1" si="10"/>
        <v/>
      </c>
      <c r="J88" s="133" t="str">
        <f t="shared" ca="1" si="11"/>
        <v/>
      </c>
      <c r="K88" s="135" t="str">
        <f t="shared" ca="1" si="13"/>
        <v/>
      </c>
      <c r="L88" s="10"/>
      <c r="M88" s="9"/>
      <c r="N88" s="9"/>
      <c r="O88" s="9"/>
    </row>
    <row r="89" spans="2:15" x14ac:dyDescent="0.3">
      <c r="B89" s="9"/>
      <c r="C89" s="10"/>
      <c r="D89" s="130" t="str">
        <f t="shared" ca="1" si="7"/>
        <v/>
      </c>
      <c r="E89" s="131" t="str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/>
      </c>
      <c r="F89" s="132" t="str">
        <f t="shared" ca="1" si="12"/>
        <v/>
      </c>
      <c r="G89" s="132" t="str">
        <f t="shared" ca="1" si="8"/>
        <v/>
      </c>
      <c r="H89" s="133" t="str">
        <f t="shared" ca="1" si="9"/>
        <v/>
      </c>
      <c r="I89" s="134" t="str">
        <f t="shared" ca="1" si="10"/>
        <v/>
      </c>
      <c r="J89" s="133" t="str">
        <f t="shared" ca="1" si="11"/>
        <v/>
      </c>
      <c r="K89" s="135" t="str">
        <f t="shared" ca="1" si="13"/>
        <v/>
      </c>
      <c r="L89" s="10"/>
      <c r="M89" s="9"/>
      <c r="N89" s="9"/>
      <c r="O89" s="9"/>
    </row>
    <row r="90" spans="2:15" x14ac:dyDescent="0.3">
      <c r="B90" s="9"/>
      <c r="C90" s="10"/>
      <c r="D90" s="130" t="str">
        <f t="shared" ca="1" si="7"/>
        <v/>
      </c>
      <c r="E90" s="131" t="str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/>
      </c>
      <c r="F90" s="132" t="str">
        <f t="shared" ca="1" si="12"/>
        <v/>
      </c>
      <c r="G90" s="132" t="str">
        <f t="shared" ca="1" si="8"/>
        <v/>
      </c>
      <c r="H90" s="133" t="str">
        <f t="shared" ca="1" si="9"/>
        <v/>
      </c>
      <c r="I90" s="134" t="str">
        <f t="shared" ca="1" si="10"/>
        <v/>
      </c>
      <c r="J90" s="133" t="str">
        <f t="shared" ca="1" si="11"/>
        <v/>
      </c>
      <c r="K90" s="135" t="str">
        <f t="shared" ca="1" si="13"/>
        <v/>
      </c>
      <c r="L90" s="10"/>
      <c r="M90" s="9"/>
      <c r="N90" s="9"/>
      <c r="O90" s="9"/>
    </row>
    <row r="91" spans="2:15" x14ac:dyDescent="0.3">
      <c r="B91" s="9"/>
      <c r="C91" s="10"/>
      <c r="D91" s="130" t="str">
        <f t="shared" ca="1" si="7"/>
        <v/>
      </c>
      <c r="E91" s="131" t="str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/>
      </c>
      <c r="F91" s="132" t="str">
        <f t="shared" ca="1" si="12"/>
        <v/>
      </c>
      <c r="G91" s="132" t="str">
        <f t="shared" ca="1" si="8"/>
        <v/>
      </c>
      <c r="H91" s="133" t="str">
        <f t="shared" ca="1" si="9"/>
        <v/>
      </c>
      <c r="I91" s="134" t="str">
        <f t="shared" ca="1" si="10"/>
        <v/>
      </c>
      <c r="J91" s="133" t="str">
        <f t="shared" ca="1" si="11"/>
        <v/>
      </c>
      <c r="K91" s="135" t="str">
        <f t="shared" ca="1" si="13"/>
        <v/>
      </c>
      <c r="L91" s="10"/>
      <c r="M91" s="9"/>
      <c r="N91" s="9"/>
      <c r="O91" s="9"/>
    </row>
    <row r="92" spans="2:15" x14ac:dyDescent="0.3">
      <c r="B92" s="9"/>
      <c r="C92" s="10"/>
      <c r="D92" s="130" t="str">
        <f t="shared" ca="1" si="7"/>
        <v/>
      </c>
      <c r="E92" s="131" t="str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/>
      </c>
      <c r="F92" s="132" t="str">
        <f t="shared" ca="1" si="12"/>
        <v/>
      </c>
      <c r="G92" s="132" t="str">
        <f t="shared" ca="1" si="8"/>
        <v/>
      </c>
      <c r="H92" s="133" t="str">
        <f t="shared" ca="1" si="9"/>
        <v/>
      </c>
      <c r="I92" s="134" t="str">
        <f t="shared" ca="1" si="10"/>
        <v/>
      </c>
      <c r="J92" s="133" t="str">
        <f t="shared" ca="1" si="11"/>
        <v/>
      </c>
      <c r="K92" s="135" t="str">
        <f t="shared" ca="1" si="13"/>
        <v/>
      </c>
      <c r="L92" s="10"/>
      <c r="M92" s="9"/>
      <c r="N92" s="9"/>
      <c r="O92" s="9"/>
    </row>
    <row r="93" spans="2:15" x14ac:dyDescent="0.3">
      <c r="B93" s="9"/>
      <c r="C93" s="10"/>
      <c r="D93" s="130" t="str">
        <f t="shared" ca="1" si="7"/>
        <v/>
      </c>
      <c r="E93" s="131" t="str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/>
      </c>
      <c r="F93" s="132" t="str">
        <f t="shared" ca="1" si="12"/>
        <v/>
      </c>
      <c r="G93" s="132" t="str">
        <f t="shared" ca="1" si="8"/>
        <v/>
      </c>
      <c r="H93" s="133" t="str">
        <f t="shared" ca="1" si="9"/>
        <v/>
      </c>
      <c r="I93" s="134" t="str">
        <f t="shared" ca="1" si="10"/>
        <v/>
      </c>
      <c r="J93" s="133" t="str">
        <f t="shared" ca="1" si="11"/>
        <v/>
      </c>
      <c r="K93" s="135" t="str">
        <f t="shared" ca="1" si="13"/>
        <v/>
      </c>
      <c r="L93" s="10"/>
      <c r="M93" s="9"/>
      <c r="N93" s="9"/>
      <c r="O93" s="9"/>
    </row>
    <row r="94" spans="2:15" x14ac:dyDescent="0.3">
      <c r="B94" s="9"/>
      <c r="C94" s="10"/>
      <c r="D94" s="130" t="str">
        <f t="shared" ca="1" si="7"/>
        <v/>
      </c>
      <c r="E94" s="131" t="str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/>
      </c>
      <c r="F94" s="132" t="str">
        <f t="shared" ca="1" si="12"/>
        <v/>
      </c>
      <c r="G94" s="132" t="str">
        <f t="shared" ca="1" si="8"/>
        <v/>
      </c>
      <c r="H94" s="133" t="str">
        <f t="shared" ca="1" si="9"/>
        <v/>
      </c>
      <c r="I94" s="134" t="str">
        <f t="shared" ca="1" si="10"/>
        <v/>
      </c>
      <c r="J94" s="133" t="str">
        <f t="shared" ca="1" si="11"/>
        <v/>
      </c>
      <c r="K94" s="135" t="str">
        <f t="shared" ca="1" si="13"/>
        <v/>
      </c>
      <c r="L94" s="10"/>
      <c r="M94" s="9"/>
      <c r="N94" s="9"/>
      <c r="O94" s="9"/>
    </row>
    <row r="95" spans="2:15" x14ac:dyDescent="0.3">
      <c r="B95" s="9"/>
      <c r="C95" s="10"/>
      <c r="D95" s="130" t="str">
        <f t="shared" ca="1" si="7"/>
        <v/>
      </c>
      <c r="E95" s="131" t="str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/>
      </c>
      <c r="F95" s="132" t="str">
        <f t="shared" ca="1" si="12"/>
        <v/>
      </c>
      <c r="G95" s="132" t="str">
        <f t="shared" ca="1" si="8"/>
        <v/>
      </c>
      <c r="H95" s="133" t="str">
        <f t="shared" ca="1" si="9"/>
        <v/>
      </c>
      <c r="I95" s="134" t="str">
        <f t="shared" ca="1" si="10"/>
        <v/>
      </c>
      <c r="J95" s="133" t="str">
        <f t="shared" ca="1" si="11"/>
        <v/>
      </c>
      <c r="K95" s="135" t="str">
        <f t="shared" ca="1" si="13"/>
        <v/>
      </c>
      <c r="L95" s="10"/>
      <c r="M95" s="9"/>
      <c r="N95" s="9"/>
      <c r="O95" s="9"/>
    </row>
    <row r="96" spans="2:15" x14ac:dyDescent="0.3">
      <c r="B96" s="9"/>
      <c r="C96" s="10"/>
      <c r="D96" s="130" t="str">
        <f t="shared" ca="1" si="7"/>
        <v/>
      </c>
      <c r="E96" s="131" t="str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/>
      </c>
      <c r="F96" s="132" t="str">
        <f t="shared" ca="1" si="12"/>
        <v/>
      </c>
      <c r="G96" s="132" t="str">
        <f t="shared" ca="1" si="8"/>
        <v/>
      </c>
      <c r="H96" s="133" t="str">
        <f t="shared" ca="1" si="9"/>
        <v/>
      </c>
      <c r="I96" s="134" t="str">
        <f t="shared" ca="1" si="10"/>
        <v/>
      </c>
      <c r="J96" s="133" t="str">
        <f t="shared" ca="1" si="11"/>
        <v/>
      </c>
      <c r="K96" s="135" t="str">
        <f t="shared" ca="1" si="13"/>
        <v/>
      </c>
      <c r="L96" s="10"/>
      <c r="M96" s="9"/>
      <c r="N96" s="9"/>
      <c r="O96" s="9"/>
    </row>
    <row r="97" spans="2:15" x14ac:dyDescent="0.3">
      <c r="B97" s="9"/>
      <c r="C97" s="10"/>
      <c r="D97" s="130" t="str">
        <f t="shared" ca="1" si="7"/>
        <v/>
      </c>
      <c r="E97" s="131" t="str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/>
      </c>
      <c r="F97" s="132" t="str">
        <f t="shared" ca="1" si="12"/>
        <v/>
      </c>
      <c r="G97" s="132" t="str">
        <f t="shared" ca="1" si="8"/>
        <v/>
      </c>
      <c r="H97" s="133" t="str">
        <f t="shared" ca="1" si="9"/>
        <v/>
      </c>
      <c r="I97" s="134" t="str">
        <f t="shared" ca="1" si="10"/>
        <v/>
      </c>
      <c r="J97" s="133" t="str">
        <f t="shared" ca="1" si="11"/>
        <v/>
      </c>
      <c r="K97" s="135" t="str">
        <f t="shared" ca="1" si="13"/>
        <v/>
      </c>
      <c r="L97" s="10"/>
      <c r="M97" s="9"/>
      <c r="N97" s="9"/>
      <c r="O97" s="9"/>
    </row>
    <row r="98" spans="2:15" x14ac:dyDescent="0.3">
      <c r="B98" s="9"/>
      <c r="C98" s="10"/>
      <c r="D98" s="130" t="str">
        <f t="shared" ca="1" si="7"/>
        <v/>
      </c>
      <c r="E98" s="131" t="str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/>
      </c>
      <c r="F98" s="132" t="str">
        <f t="shared" ca="1" si="12"/>
        <v/>
      </c>
      <c r="G98" s="132" t="str">
        <f t="shared" ca="1" si="8"/>
        <v/>
      </c>
      <c r="H98" s="133" t="str">
        <f t="shared" ca="1" si="9"/>
        <v/>
      </c>
      <c r="I98" s="134" t="str">
        <f t="shared" ca="1" si="10"/>
        <v/>
      </c>
      <c r="J98" s="133" t="str">
        <f t="shared" ca="1" si="11"/>
        <v/>
      </c>
      <c r="K98" s="135" t="str">
        <f t="shared" ca="1" si="13"/>
        <v/>
      </c>
      <c r="L98" s="10"/>
      <c r="M98" s="9"/>
      <c r="N98" s="9"/>
      <c r="O98" s="9"/>
    </row>
    <row r="99" spans="2:15" x14ac:dyDescent="0.3">
      <c r="B99" s="9"/>
      <c r="C99" s="10"/>
      <c r="D99" s="130" t="str">
        <f t="shared" ca="1" si="7"/>
        <v/>
      </c>
      <c r="E99" s="131" t="str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/>
      </c>
      <c r="F99" s="132" t="str">
        <f t="shared" ca="1" si="12"/>
        <v/>
      </c>
      <c r="G99" s="132" t="str">
        <f t="shared" ca="1" si="8"/>
        <v/>
      </c>
      <c r="H99" s="133" t="str">
        <f t="shared" ca="1" si="9"/>
        <v/>
      </c>
      <c r="I99" s="134" t="str">
        <f t="shared" ca="1" si="10"/>
        <v/>
      </c>
      <c r="J99" s="133" t="str">
        <f t="shared" ca="1" si="11"/>
        <v/>
      </c>
      <c r="K99" s="135" t="str">
        <f t="shared" ca="1" si="13"/>
        <v/>
      </c>
      <c r="L99" s="10"/>
      <c r="M99" s="9"/>
      <c r="N99" s="9"/>
      <c r="O99" s="9"/>
    </row>
    <row r="100" spans="2:15" x14ac:dyDescent="0.3">
      <c r="B100" s="9"/>
      <c r="C100" s="10"/>
      <c r="D100" s="130" t="str">
        <f t="shared" ca="1" si="7"/>
        <v/>
      </c>
      <c r="E100" s="131" t="str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/>
      </c>
      <c r="F100" s="132" t="str">
        <f t="shared" ca="1" si="12"/>
        <v/>
      </c>
      <c r="G100" s="132" t="str">
        <f t="shared" ca="1" si="8"/>
        <v/>
      </c>
      <c r="H100" s="133" t="str">
        <f t="shared" ca="1" si="9"/>
        <v/>
      </c>
      <c r="I100" s="134" t="str">
        <f t="shared" ca="1" si="10"/>
        <v/>
      </c>
      <c r="J100" s="133" t="str">
        <f t="shared" ca="1" si="11"/>
        <v/>
      </c>
      <c r="K100" s="135" t="str">
        <f t="shared" ca="1" si="13"/>
        <v/>
      </c>
      <c r="L100" s="10"/>
      <c r="M100" s="9"/>
      <c r="N100" s="9"/>
      <c r="O100" s="9"/>
    </row>
    <row r="101" spans="2:15" x14ac:dyDescent="0.3">
      <c r="B101" s="9"/>
      <c r="C101" s="10"/>
      <c r="D101" s="130" t="str">
        <f t="shared" ca="1" si="7"/>
        <v/>
      </c>
      <c r="E101" s="131" t="str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/>
      </c>
      <c r="F101" s="132" t="str">
        <f t="shared" ca="1" si="12"/>
        <v/>
      </c>
      <c r="G101" s="132" t="str">
        <f t="shared" ca="1" si="8"/>
        <v/>
      </c>
      <c r="H101" s="133" t="str">
        <f t="shared" ca="1" si="9"/>
        <v/>
      </c>
      <c r="I101" s="134" t="str">
        <f t="shared" ca="1" si="10"/>
        <v/>
      </c>
      <c r="J101" s="133" t="str">
        <f t="shared" ca="1" si="11"/>
        <v/>
      </c>
      <c r="K101" s="135" t="str">
        <f t="shared" ca="1" si="13"/>
        <v/>
      </c>
      <c r="L101" s="10"/>
      <c r="M101" s="9"/>
      <c r="N101" s="9"/>
      <c r="O101" s="9"/>
    </row>
    <row r="102" spans="2:15" x14ac:dyDescent="0.3">
      <c r="B102" s="9"/>
      <c r="C102" s="10"/>
      <c r="D102" s="130" t="str">
        <f t="shared" ca="1" si="7"/>
        <v/>
      </c>
      <c r="E102" s="131" t="str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/>
      </c>
      <c r="F102" s="132" t="str">
        <f t="shared" ca="1" si="12"/>
        <v/>
      </c>
      <c r="G102" s="132" t="str">
        <f t="shared" ca="1" si="8"/>
        <v/>
      </c>
      <c r="H102" s="133" t="str">
        <f t="shared" ca="1" si="9"/>
        <v/>
      </c>
      <c r="I102" s="134" t="str">
        <f t="shared" ca="1" si="10"/>
        <v/>
      </c>
      <c r="J102" s="133" t="str">
        <f t="shared" ca="1" si="11"/>
        <v/>
      </c>
      <c r="K102" s="135" t="str">
        <f t="shared" ca="1" si="13"/>
        <v/>
      </c>
      <c r="L102" s="10"/>
      <c r="M102" s="9"/>
      <c r="N102" s="9"/>
      <c r="O102" s="9"/>
    </row>
    <row r="103" spans="2:15" x14ac:dyDescent="0.3">
      <c r="B103" s="9"/>
      <c r="C103" s="10"/>
      <c r="D103" s="130" t="str">
        <f t="shared" ca="1" si="7"/>
        <v/>
      </c>
      <c r="E103" s="131" t="str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/>
      </c>
      <c r="F103" s="132" t="str">
        <f t="shared" ca="1" si="12"/>
        <v/>
      </c>
      <c r="G103" s="132" t="str">
        <f t="shared" ca="1" si="8"/>
        <v/>
      </c>
      <c r="H103" s="133" t="str">
        <f t="shared" ca="1" si="9"/>
        <v/>
      </c>
      <c r="I103" s="134" t="str">
        <f t="shared" ca="1" si="10"/>
        <v/>
      </c>
      <c r="J103" s="133" t="str">
        <f t="shared" ca="1" si="11"/>
        <v/>
      </c>
      <c r="K103" s="135" t="str">
        <f t="shared" ca="1" si="13"/>
        <v/>
      </c>
      <c r="L103" s="10"/>
      <c r="M103" s="9"/>
      <c r="N103" s="9"/>
      <c r="O103" s="9"/>
    </row>
    <row r="104" spans="2:15" x14ac:dyDescent="0.3">
      <c r="B104" s="9"/>
      <c r="C104" s="10"/>
      <c r="D104" s="130" t="str">
        <f t="shared" ca="1" si="7"/>
        <v/>
      </c>
      <c r="E104" s="131" t="str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/>
      </c>
      <c r="F104" s="132" t="str">
        <f t="shared" ca="1" si="12"/>
        <v/>
      </c>
      <c r="G104" s="132" t="str">
        <f t="shared" ca="1" si="8"/>
        <v/>
      </c>
      <c r="H104" s="133" t="str">
        <f t="shared" ca="1" si="9"/>
        <v/>
      </c>
      <c r="I104" s="134" t="str">
        <f t="shared" ca="1" si="10"/>
        <v/>
      </c>
      <c r="J104" s="133" t="str">
        <f t="shared" ca="1" si="11"/>
        <v/>
      </c>
      <c r="K104" s="135" t="str">
        <f t="shared" ca="1" si="13"/>
        <v/>
      </c>
      <c r="L104" s="10"/>
      <c r="M104" s="9"/>
      <c r="N104" s="9"/>
      <c r="O104" s="9"/>
    </row>
    <row r="105" spans="2:15" x14ac:dyDescent="0.3">
      <c r="B105" s="9"/>
      <c r="C105" s="10"/>
      <c r="D105" s="130" t="str">
        <f t="shared" ca="1" si="7"/>
        <v/>
      </c>
      <c r="E105" s="131" t="str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/>
      </c>
      <c r="F105" s="132" t="str">
        <f t="shared" ca="1" si="12"/>
        <v/>
      </c>
      <c r="G105" s="132" t="str">
        <f t="shared" ca="1" si="8"/>
        <v/>
      </c>
      <c r="H105" s="133" t="str">
        <f t="shared" ca="1" si="9"/>
        <v/>
      </c>
      <c r="I105" s="134" t="str">
        <f t="shared" ca="1" si="10"/>
        <v/>
      </c>
      <c r="J105" s="133" t="str">
        <f t="shared" ca="1" si="11"/>
        <v/>
      </c>
      <c r="K105" s="135" t="str">
        <f t="shared" ca="1" si="13"/>
        <v/>
      </c>
      <c r="L105" s="10"/>
      <c r="M105" s="9"/>
      <c r="N105" s="9"/>
      <c r="O105" s="9"/>
    </row>
    <row r="106" spans="2:15" x14ac:dyDescent="0.3">
      <c r="B106" s="9"/>
      <c r="C106" s="10"/>
      <c r="D106" s="130" t="str">
        <f t="shared" ca="1" si="7"/>
        <v/>
      </c>
      <c r="E106" s="131" t="str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/>
      </c>
      <c r="F106" s="132" t="str">
        <f t="shared" ca="1" si="12"/>
        <v/>
      </c>
      <c r="G106" s="132" t="str">
        <f t="shared" ca="1" si="8"/>
        <v/>
      </c>
      <c r="H106" s="133" t="str">
        <f t="shared" ca="1" si="9"/>
        <v/>
      </c>
      <c r="I106" s="134" t="str">
        <f t="shared" ca="1" si="10"/>
        <v/>
      </c>
      <c r="J106" s="133" t="str">
        <f t="shared" ca="1" si="11"/>
        <v/>
      </c>
      <c r="K106" s="135" t="str">
        <f t="shared" ca="1" si="13"/>
        <v/>
      </c>
      <c r="L106" s="10"/>
      <c r="M106" s="9"/>
      <c r="N106" s="9"/>
      <c r="O106" s="9"/>
    </row>
    <row r="107" spans="2:15" x14ac:dyDescent="0.3">
      <c r="B107" s="9"/>
      <c r="C107" s="10"/>
      <c r="D107" s="130" t="str">
        <f t="shared" ca="1" si="7"/>
        <v/>
      </c>
      <c r="E107" s="131" t="str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/>
      </c>
      <c r="F107" s="132" t="str">
        <f t="shared" ca="1" si="12"/>
        <v/>
      </c>
      <c r="G107" s="132" t="str">
        <f t="shared" ca="1" si="8"/>
        <v/>
      </c>
      <c r="H107" s="133" t="str">
        <f t="shared" ca="1" si="9"/>
        <v/>
      </c>
      <c r="I107" s="134" t="str">
        <f t="shared" ca="1" si="10"/>
        <v/>
      </c>
      <c r="J107" s="133" t="str">
        <f t="shared" ca="1" si="11"/>
        <v/>
      </c>
      <c r="K107" s="135" t="str">
        <f t="shared" ca="1" si="13"/>
        <v/>
      </c>
      <c r="L107" s="10"/>
      <c r="M107" s="9"/>
      <c r="N107" s="9"/>
      <c r="O107" s="9"/>
    </row>
    <row r="108" spans="2:15" x14ac:dyDescent="0.3">
      <c r="B108" s="9"/>
      <c r="C108" s="10"/>
      <c r="D108" s="130" t="str">
        <f t="shared" ca="1" si="7"/>
        <v/>
      </c>
      <c r="E108" s="131" t="str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/>
      </c>
      <c r="F108" s="132" t="str">
        <f t="shared" ca="1" si="12"/>
        <v/>
      </c>
      <c r="G108" s="132" t="str">
        <f t="shared" ca="1" si="8"/>
        <v/>
      </c>
      <c r="H108" s="133" t="str">
        <f t="shared" ca="1" si="9"/>
        <v/>
      </c>
      <c r="I108" s="134" t="str">
        <f t="shared" ca="1" si="10"/>
        <v/>
      </c>
      <c r="J108" s="133" t="str">
        <f t="shared" ca="1" si="11"/>
        <v/>
      </c>
      <c r="K108" s="135" t="str">
        <f t="shared" ca="1" si="13"/>
        <v/>
      </c>
      <c r="L108" s="10"/>
      <c r="M108" s="9"/>
      <c r="N108" s="9"/>
      <c r="O108" s="9"/>
    </row>
    <row r="109" spans="2:15" x14ac:dyDescent="0.3">
      <c r="B109" s="9"/>
      <c r="C109" s="10"/>
      <c r="D109" s="130" t="str">
        <f t="shared" ca="1" si="7"/>
        <v/>
      </c>
      <c r="E109" s="131" t="str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/>
      </c>
      <c r="F109" s="132" t="str">
        <f t="shared" ca="1" si="12"/>
        <v/>
      </c>
      <c r="G109" s="132" t="str">
        <f t="shared" ca="1" si="8"/>
        <v/>
      </c>
      <c r="H109" s="133" t="str">
        <f t="shared" ca="1" si="9"/>
        <v/>
      </c>
      <c r="I109" s="134" t="str">
        <f t="shared" ca="1" si="10"/>
        <v/>
      </c>
      <c r="J109" s="133" t="str">
        <f t="shared" ca="1" si="11"/>
        <v/>
      </c>
      <c r="K109" s="135" t="str">
        <f t="shared" ca="1" si="13"/>
        <v/>
      </c>
      <c r="L109" s="10"/>
      <c r="M109" s="9"/>
      <c r="N109" s="9"/>
      <c r="O109" s="9"/>
    </row>
    <row r="110" spans="2:15" x14ac:dyDescent="0.3">
      <c r="B110" s="9"/>
      <c r="C110" s="10"/>
      <c r="D110" s="130" t="str">
        <f t="shared" ca="1" si="7"/>
        <v/>
      </c>
      <c r="E110" s="131" t="str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/>
      </c>
      <c r="F110" s="132" t="str">
        <f t="shared" ca="1" si="12"/>
        <v/>
      </c>
      <c r="G110" s="132" t="str">
        <f t="shared" ca="1" si="8"/>
        <v/>
      </c>
      <c r="H110" s="133" t="str">
        <f t="shared" ca="1" si="9"/>
        <v/>
      </c>
      <c r="I110" s="134" t="str">
        <f t="shared" ca="1" si="10"/>
        <v/>
      </c>
      <c r="J110" s="133" t="str">
        <f t="shared" ca="1" si="11"/>
        <v/>
      </c>
      <c r="K110" s="135" t="str">
        <f t="shared" ca="1" si="13"/>
        <v/>
      </c>
      <c r="L110" s="10"/>
      <c r="M110" s="9"/>
      <c r="N110" s="9"/>
      <c r="O110" s="9"/>
    </row>
    <row r="111" spans="2:15" x14ac:dyDescent="0.3">
      <c r="B111" s="9"/>
      <c r="C111" s="10"/>
      <c r="D111" s="130" t="str">
        <f t="shared" ca="1" si="7"/>
        <v/>
      </c>
      <c r="E111" s="131" t="str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/>
      </c>
      <c r="F111" s="132" t="str">
        <f t="shared" ca="1" si="12"/>
        <v/>
      </c>
      <c r="G111" s="132" t="str">
        <f t="shared" ca="1" si="8"/>
        <v/>
      </c>
      <c r="H111" s="133" t="str">
        <f t="shared" ca="1" si="9"/>
        <v/>
      </c>
      <c r="I111" s="134" t="str">
        <f t="shared" ca="1" si="10"/>
        <v/>
      </c>
      <c r="J111" s="133" t="str">
        <f t="shared" ca="1" si="11"/>
        <v/>
      </c>
      <c r="K111" s="135" t="str">
        <f t="shared" ca="1" si="13"/>
        <v/>
      </c>
      <c r="L111" s="10"/>
      <c r="M111" s="9"/>
      <c r="N111" s="9"/>
      <c r="O111" s="9"/>
    </row>
    <row r="112" spans="2:15" x14ac:dyDescent="0.3">
      <c r="B112" s="9"/>
      <c r="C112" s="10"/>
      <c r="D112" s="130" t="str">
        <f t="shared" ca="1" si="7"/>
        <v/>
      </c>
      <c r="E112" s="131" t="str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/>
      </c>
      <c r="F112" s="132" t="str">
        <f t="shared" ca="1" si="12"/>
        <v/>
      </c>
      <c r="G112" s="132" t="str">
        <f t="shared" ca="1" si="8"/>
        <v/>
      </c>
      <c r="H112" s="133" t="str">
        <f t="shared" ca="1" si="9"/>
        <v/>
      </c>
      <c r="I112" s="134" t="str">
        <f t="shared" ca="1" si="10"/>
        <v/>
      </c>
      <c r="J112" s="133" t="str">
        <f t="shared" ca="1" si="11"/>
        <v/>
      </c>
      <c r="K112" s="135" t="str">
        <f t="shared" ca="1" si="13"/>
        <v/>
      </c>
      <c r="L112" s="10"/>
      <c r="M112" s="9"/>
      <c r="N112" s="9"/>
      <c r="O112" s="9"/>
    </row>
    <row r="113" spans="2:15" x14ac:dyDescent="0.3">
      <c r="B113" s="9"/>
      <c r="C113" s="10"/>
      <c r="D113" s="130" t="str">
        <f t="shared" ca="1" si="7"/>
        <v/>
      </c>
      <c r="E113" s="131" t="str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/>
      </c>
      <c r="F113" s="132" t="str">
        <f t="shared" ca="1" si="12"/>
        <v/>
      </c>
      <c r="G113" s="132" t="str">
        <f t="shared" ca="1" si="8"/>
        <v/>
      </c>
      <c r="H113" s="133" t="str">
        <f t="shared" ca="1" si="9"/>
        <v/>
      </c>
      <c r="I113" s="134" t="str">
        <f t="shared" ca="1" si="10"/>
        <v/>
      </c>
      <c r="J113" s="133" t="str">
        <f t="shared" ca="1" si="11"/>
        <v/>
      </c>
      <c r="K113" s="135" t="str">
        <f t="shared" ca="1" si="13"/>
        <v/>
      </c>
      <c r="L113" s="10"/>
      <c r="M113" s="9"/>
      <c r="N113" s="9"/>
      <c r="O113" s="9"/>
    </row>
    <row r="114" spans="2:15" x14ac:dyDescent="0.3">
      <c r="B114" s="9"/>
      <c r="C114" s="10"/>
      <c r="D114" s="130" t="str">
        <f t="shared" ca="1" si="7"/>
        <v/>
      </c>
      <c r="E114" s="131" t="str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/>
      </c>
      <c r="F114" s="132" t="str">
        <f t="shared" ca="1" si="12"/>
        <v/>
      </c>
      <c r="G114" s="132" t="str">
        <f t="shared" ca="1" si="8"/>
        <v/>
      </c>
      <c r="H114" s="133" t="str">
        <f t="shared" ca="1" si="9"/>
        <v/>
      </c>
      <c r="I114" s="134" t="str">
        <f t="shared" ca="1" si="10"/>
        <v/>
      </c>
      <c r="J114" s="133" t="str">
        <f t="shared" ca="1" si="11"/>
        <v/>
      </c>
      <c r="K114" s="135" t="str">
        <f t="shared" ca="1" si="13"/>
        <v/>
      </c>
      <c r="L114" s="10"/>
      <c r="M114" s="9"/>
      <c r="N114" s="9"/>
      <c r="O114" s="9"/>
    </row>
    <row r="115" spans="2:15" x14ac:dyDescent="0.3">
      <c r="B115" s="9"/>
      <c r="C115" s="10"/>
      <c r="D115" s="130" t="str">
        <f t="shared" ca="1" si="7"/>
        <v/>
      </c>
      <c r="E115" s="131" t="str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/>
      </c>
      <c r="F115" s="132" t="str">
        <f t="shared" ca="1" si="12"/>
        <v/>
      </c>
      <c r="G115" s="132" t="str">
        <f t="shared" ca="1" si="8"/>
        <v/>
      </c>
      <c r="H115" s="133" t="str">
        <f t="shared" ca="1" si="9"/>
        <v/>
      </c>
      <c r="I115" s="134" t="str">
        <f t="shared" ca="1" si="10"/>
        <v/>
      </c>
      <c r="J115" s="133" t="str">
        <f t="shared" ca="1" si="11"/>
        <v/>
      </c>
      <c r="K115" s="135" t="str">
        <f t="shared" ca="1" si="13"/>
        <v/>
      </c>
      <c r="L115" s="10"/>
      <c r="M115" s="9"/>
      <c r="N115" s="9"/>
      <c r="O115" s="9"/>
    </row>
    <row r="116" spans="2:15" x14ac:dyDescent="0.3">
      <c r="B116" s="9"/>
      <c r="C116" s="10"/>
      <c r="D116" s="130" t="str">
        <f t="shared" ca="1" si="7"/>
        <v/>
      </c>
      <c r="E116" s="131" t="str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/>
      </c>
      <c r="F116" s="132" t="str">
        <f t="shared" ca="1" si="12"/>
        <v/>
      </c>
      <c r="G116" s="132" t="str">
        <f t="shared" ca="1" si="8"/>
        <v/>
      </c>
      <c r="H116" s="133" t="str">
        <f t="shared" ca="1" si="9"/>
        <v/>
      </c>
      <c r="I116" s="134" t="str">
        <f t="shared" ca="1" si="10"/>
        <v/>
      </c>
      <c r="J116" s="133" t="str">
        <f t="shared" ca="1" si="11"/>
        <v/>
      </c>
      <c r="K116" s="135" t="str">
        <f t="shared" ca="1" si="13"/>
        <v/>
      </c>
      <c r="L116" s="10"/>
      <c r="M116" s="9"/>
      <c r="N116" s="9"/>
      <c r="O116" s="9"/>
    </row>
    <row r="117" spans="2:15" x14ac:dyDescent="0.3">
      <c r="B117" s="9"/>
      <c r="C117" s="10"/>
      <c r="D117" s="130" t="str">
        <f t="shared" ca="1" si="7"/>
        <v/>
      </c>
      <c r="E117" s="131" t="str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/>
      </c>
      <c r="F117" s="132" t="str">
        <f t="shared" ca="1" si="12"/>
        <v/>
      </c>
      <c r="G117" s="132" t="str">
        <f t="shared" ca="1" si="8"/>
        <v/>
      </c>
      <c r="H117" s="133" t="str">
        <f t="shared" ca="1" si="9"/>
        <v/>
      </c>
      <c r="I117" s="134" t="str">
        <f t="shared" ca="1" si="10"/>
        <v/>
      </c>
      <c r="J117" s="133" t="str">
        <f t="shared" ca="1" si="11"/>
        <v/>
      </c>
      <c r="K117" s="135" t="str">
        <f t="shared" ca="1" si="13"/>
        <v/>
      </c>
      <c r="L117" s="10"/>
      <c r="M117" s="9"/>
      <c r="N117" s="9"/>
      <c r="O117" s="9"/>
    </row>
    <row r="118" spans="2:15" x14ac:dyDescent="0.3">
      <c r="B118" s="9"/>
      <c r="C118" s="10"/>
      <c r="D118" s="130" t="str">
        <f t="shared" ca="1" si="7"/>
        <v/>
      </c>
      <c r="E118" s="131" t="str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/>
      </c>
      <c r="F118" s="132" t="str">
        <f t="shared" ca="1" si="12"/>
        <v/>
      </c>
      <c r="G118" s="132" t="str">
        <f t="shared" ca="1" si="8"/>
        <v/>
      </c>
      <c r="H118" s="133" t="str">
        <f t="shared" ca="1" si="9"/>
        <v/>
      </c>
      <c r="I118" s="134" t="str">
        <f t="shared" ca="1" si="10"/>
        <v/>
      </c>
      <c r="J118" s="133" t="str">
        <f t="shared" ca="1" si="11"/>
        <v/>
      </c>
      <c r="K118" s="135" t="str">
        <f t="shared" ca="1" si="13"/>
        <v/>
      </c>
      <c r="L118" s="10"/>
      <c r="M118" s="9"/>
      <c r="N118" s="9"/>
      <c r="O118" s="9"/>
    </row>
    <row r="119" spans="2:15" x14ac:dyDescent="0.3">
      <c r="B119" s="9"/>
      <c r="C119" s="10"/>
      <c r="D119" s="130" t="str">
        <f t="shared" ca="1" si="7"/>
        <v/>
      </c>
      <c r="E119" s="13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132" t="str">
        <f t="shared" ca="1" si="12"/>
        <v/>
      </c>
      <c r="G119" s="132" t="str">
        <f t="shared" ca="1" si="8"/>
        <v/>
      </c>
      <c r="H119" s="133" t="str">
        <f t="shared" ca="1" si="9"/>
        <v/>
      </c>
      <c r="I119" s="134" t="str">
        <f t="shared" ca="1" si="10"/>
        <v/>
      </c>
      <c r="J119" s="133" t="str">
        <f t="shared" ca="1" si="11"/>
        <v/>
      </c>
      <c r="K119" s="135" t="str">
        <f t="shared" ca="1" si="13"/>
        <v/>
      </c>
      <c r="L119" s="10"/>
      <c r="M119" s="9"/>
      <c r="N119" s="9"/>
      <c r="O119" s="9"/>
    </row>
    <row r="120" spans="2:15" x14ac:dyDescent="0.3">
      <c r="B120" s="9"/>
      <c r="C120" s="10"/>
      <c r="D120" s="130" t="str">
        <f t="shared" ca="1" si="7"/>
        <v/>
      </c>
      <c r="E120" s="13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132" t="str">
        <f t="shared" ca="1" si="12"/>
        <v/>
      </c>
      <c r="G120" s="132" t="str">
        <f t="shared" ca="1" si="8"/>
        <v/>
      </c>
      <c r="H120" s="133" t="str">
        <f t="shared" ca="1" si="9"/>
        <v/>
      </c>
      <c r="I120" s="134" t="str">
        <f t="shared" ca="1" si="10"/>
        <v/>
      </c>
      <c r="J120" s="133" t="str">
        <f t="shared" ca="1" si="11"/>
        <v/>
      </c>
      <c r="K120" s="135" t="str">
        <f t="shared" ca="1" si="13"/>
        <v/>
      </c>
      <c r="L120" s="10"/>
      <c r="M120" s="9"/>
      <c r="N120" s="9"/>
      <c r="O120" s="9"/>
    </row>
    <row r="121" spans="2:15" x14ac:dyDescent="0.3">
      <c r="B121" s="9"/>
      <c r="C121" s="10"/>
      <c r="D121" s="130" t="str">
        <f t="shared" ca="1" si="7"/>
        <v/>
      </c>
      <c r="E121" s="13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132" t="str">
        <f t="shared" ca="1" si="12"/>
        <v/>
      </c>
      <c r="G121" s="132" t="str">
        <f t="shared" ca="1" si="8"/>
        <v/>
      </c>
      <c r="H121" s="133" t="str">
        <f t="shared" ca="1" si="9"/>
        <v/>
      </c>
      <c r="I121" s="134" t="str">
        <f t="shared" ca="1" si="10"/>
        <v/>
      </c>
      <c r="J121" s="133" t="str">
        <f t="shared" ca="1" si="11"/>
        <v/>
      </c>
      <c r="K121" s="135" t="str">
        <f t="shared" ca="1" si="13"/>
        <v/>
      </c>
      <c r="L121" s="10"/>
      <c r="M121" s="9"/>
      <c r="N121" s="9"/>
      <c r="O121" s="9"/>
    </row>
    <row r="122" spans="2:15" x14ac:dyDescent="0.3">
      <c r="B122" s="9"/>
      <c r="C122" s="10"/>
      <c r="D122" s="130" t="str">
        <f t="shared" ca="1" si="7"/>
        <v/>
      </c>
      <c r="E122" s="13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132" t="str">
        <f t="shared" ca="1" si="12"/>
        <v/>
      </c>
      <c r="G122" s="132" t="str">
        <f t="shared" ca="1" si="8"/>
        <v/>
      </c>
      <c r="H122" s="133" t="str">
        <f t="shared" ca="1" si="9"/>
        <v/>
      </c>
      <c r="I122" s="134" t="str">
        <f t="shared" ca="1" si="10"/>
        <v/>
      </c>
      <c r="J122" s="133" t="str">
        <f t="shared" ca="1" si="11"/>
        <v/>
      </c>
      <c r="K122" s="135" t="str">
        <f t="shared" ca="1" si="13"/>
        <v/>
      </c>
      <c r="L122" s="10"/>
      <c r="M122" s="9"/>
      <c r="N122" s="9"/>
      <c r="O122" s="9"/>
    </row>
    <row r="123" spans="2:15" x14ac:dyDescent="0.3">
      <c r="B123" s="9"/>
      <c r="C123" s="10"/>
      <c r="D123" s="130" t="str">
        <f t="shared" ca="1" si="7"/>
        <v/>
      </c>
      <c r="E123" s="13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132" t="str">
        <f t="shared" ca="1" si="12"/>
        <v/>
      </c>
      <c r="G123" s="132" t="str">
        <f t="shared" ca="1" si="8"/>
        <v/>
      </c>
      <c r="H123" s="133" t="str">
        <f t="shared" ca="1" si="9"/>
        <v/>
      </c>
      <c r="I123" s="134" t="str">
        <f t="shared" ca="1" si="10"/>
        <v/>
      </c>
      <c r="J123" s="133" t="str">
        <f t="shared" ca="1" si="11"/>
        <v/>
      </c>
      <c r="K123" s="135" t="str">
        <f t="shared" ca="1" si="13"/>
        <v/>
      </c>
      <c r="L123" s="10"/>
      <c r="M123" s="9"/>
      <c r="N123" s="9"/>
      <c r="O123" s="9"/>
    </row>
    <row r="124" spans="2:15" x14ac:dyDescent="0.3">
      <c r="B124" s="9"/>
      <c r="C124" s="10"/>
      <c r="D124" s="130" t="str">
        <f t="shared" ca="1" si="7"/>
        <v/>
      </c>
      <c r="E124" s="13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132" t="str">
        <f t="shared" ca="1" si="12"/>
        <v/>
      </c>
      <c r="G124" s="132" t="str">
        <f t="shared" ca="1" si="8"/>
        <v/>
      </c>
      <c r="H124" s="133" t="str">
        <f t="shared" ca="1" si="9"/>
        <v/>
      </c>
      <c r="I124" s="134" t="str">
        <f t="shared" ca="1" si="10"/>
        <v/>
      </c>
      <c r="J124" s="133" t="str">
        <f t="shared" ca="1" si="11"/>
        <v/>
      </c>
      <c r="K124" s="135" t="str">
        <f t="shared" ca="1" si="13"/>
        <v/>
      </c>
      <c r="L124" s="10"/>
      <c r="M124" s="9"/>
      <c r="N124" s="9"/>
      <c r="O124" s="9"/>
    </row>
    <row r="125" spans="2:15" x14ac:dyDescent="0.3">
      <c r="B125" s="9"/>
      <c r="C125" s="10"/>
      <c r="D125" s="130" t="str">
        <f t="shared" ca="1" si="7"/>
        <v/>
      </c>
      <c r="E125" s="13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132" t="str">
        <f t="shared" ca="1" si="12"/>
        <v/>
      </c>
      <c r="G125" s="132" t="str">
        <f t="shared" ca="1" si="8"/>
        <v/>
      </c>
      <c r="H125" s="133" t="str">
        <f t="shared" ca="1" si="9"/>
        <v/>
      </c>
      <c r="I125" s="134" t="str">
        <f t="shared" ca="1" si="10"/>
        <v/>
      </c>
      <c r="J125" s="133" t="str">
        <f t="shared" ca="1" si="11"/>
        <v/>
      </c>
      <c r="K125" s="135" t="str">
        <f t="shared" ca="1" si="13"/>
        <v/>
      </c>
      <c r="L125" s="10"/>
      <c r="M125" s="9"/>
      <c r="N125" s="9"/>
      <c r="O125" s="9"/>
    </row>
    <row r="126" spans="2:15" x14ac:dyDescent="0.3">
      <c r="B126" s="9"/>
      <c r="C126" s="10"/>
      <c r="D126" s="130" t="str">
        <f t="shared" ca="1" si="7"/>
        <v/>
      </c>
      <c r="E126" s="13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132" t="str">
        <f t="shared" ca="1" si="12"/>
        <v/>
      </c>
      <c r="G126" s="132" t="str">
        <f t="shared" ca="1" si="8"/>
        <v/>
      </c>
      <c r="H126" s="133" t="str">
        <f t="shared" ca="1" si="9"/>
        <v/>
      </c>
      <c r="I126" s="134" t="str">
        <f t="shared" ca="1" si="10"/>
        <v/>
      </c>
      <c r="J126" s="133" t="str">
        <f t="shared" ca="1" si="11"/>
        <v/>
      </c>
      <c r="K126" s="135" t="str">
        <f t="shared" ca="1" si="13"/>
        <v/>
      </c>
      <c r="L126" s="10"/>
      <c r="M126" s="9"/>
      <c r="N126" s="9"/>
      <c r="O126" s="9"/>
    </row>
    <row r="127" spans="2:15" x14ac:dyDescent="0.3">
      <c r="B127" s="9"/>
      <c r="C127" s="10"/>
      <c r="D127" s="130" t="str">
        <f t="shared" ca="1" si="7"/>
        <v/>
      </c>
      <c r="E127" s="13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132" t="str">
        <f t="shared" ca="1" si="12"/>
        <v/>
      </c>
      <c r="G127" s="132" t="str">
        <f t="shared" ca="1" si="8"/>
        <v/>
      </c>
      <c r="H127" s="133" t="str">
        <f t="shared" ca="1" si="9"/>
        <v/>
      </c>
      <c r="I127" s="134" t="str">
        <f t="shared" ca="1" si="10"/>
        <v/>
      </c>
      <c r="J127" s="133" t="str">
        <f t="shared" ca="1" si="11"/>
        <v/>
      </c>
      <c r="K127" s="135" t="str">
        <f t="shared" ca="1" si="13"/>
        <v/>
      </c>
      <c r="L127" s="10"/>
      <c r="M127" s="9"/>
      <c r="N127" s="9"/>
      <c r="O127" s="9"/>
    </row>
    <row r="128" spans="2:15" x14ac:dyDescent="0.3">
      <c r="B128" s="9"/>
      <c r="C128" s="10"/>
      <c r="D128" s="130" t="str">
        <f t="shared" ca="1" si="7"/>
        <v/>
      </c>
      <c r="E128" s="13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132" t="str">
        <f t="shared" ca="1" si="12"/>
        <v/>
      </c>
      <c r="G128" s="132" t="str">
        <f t="shared" ca="1" si="8"/>
        <v/>
      </c>
      <c r="H128" s="133" t="str">
        <f t="shared" ca="1" si="9"/>
        <v/>
      </c>
      <c r="I128" s="134" t="str">
        <f t="shared" ca="1" si="10"/>
        <v/>
      </c>
      <c r="J128" s="133" t="str">
        <f t="shared" ca="1" si="11"/>
        <v/>
      </c>
      <c r="K128" s="135" t="str">
        <f t="shared" ca="1" si="13"/>
        <v/>
      </c>
      <c r="L128" s="10"/>
      <c r="M128" s="9"/>
      <c r="N128" s="9"/>
      <c r="O128" s="9"/>
    </row>
    <row r="129" spans="2:15" x14ac:dyDescent="0.3">
      <c r="B129" s="9"/>
      <c r="C129" s="10"/>
      <c r="D129" s="130" t="str">
        <f t="shared" ca="1" si="7"/>
        <v/>
      </c>
      <c r="E129" s="13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132" t="str">
        <f t="shared" ca="1" si="12"/>
        <v/>
      </c>
      <c r="G129" s="132" t="str">
        <f t="shared" ca="1" si="8"/>
        <v/>
      </c>
      <c r="H129" s="133" t="str">
        <f t="shared" ca="1" si="9"/>
        <v/>
      </c>
      <c r="I129" s="134" t="str">
        <f t="shared" ca="1" si="10"/>
        <v/>
      </c>
      <c r="J129" s="133" t="str">
        <f t="shared" ca="1" si="11"/>
        <v/>
      </c>
      <c r="K129" s="135" t="str">
        <f t="shared" ca="1" si="13"/>
        <v/>
      </c>
      <c r="L129" s="10"/>
      <c r="M129" s="9"/>
      <c r="N129" s="9"/>
      <c r="O129" s="9"/>
    </row>
    <row r="130" spans="2:15" x14ac:dyDescent="0.3">
      <c r="B130" s="9"/>
      <c r="C130" s="10"/>
      <c r="D130" s="130" t="str">
        <f t="shared" ca="1" si="7"/>
        <v/>
      </c>
      <c r="E130" s="13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132" t="str">
        <f t="shared" ca="1" si="12"/>
        <v/>
      </c>
      <c r="G130" s="132" t="str">
        <f t="shared" ca="1" si="8"/>
        <v/>
      </c>
      <c r="H130" s="133" t="str">
        <f t="shared" ca="1" si="9"/>
        <v/>
      </c>
      <c r="I130" s="134" t="str">
        <f t="shared" ca="1" si="10"/>
        <v/>
      </c>
      <c r="J130" s="133" t="str">
        <f t="shared" ca="1" si="11"/>
        <v/>
      </c>
      <c r="K130" s="135" t="str">
        <f t="shared" ca="1" si="13"/>
        <v/>
      </c>
      <c r="L130" s="10"/>
      <c r="M130" s="9"/>
      <c r="N130" s="9"/>
      <c r="O130" s="9"/>
    </row>
    <row r="131" spans="2:15" x14ac:dyDescent="0.3">
      <c r="B131" s="9"/>
      <c r="C131" s="10"/>
      <c r="D131" s="130" t="str">
        <f t="shared" ca="1" si="7"/>
        <v/>
      </c>
      <c r="E131" s="13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132" t="str">
        <f t="shared" ca="1" si="12"/>
        <v/>
      </c>
      <c r="G131" s="132" t="str">
        <f t="shared" ca="1" si="8"/>
        <v/>
      </c>
      <c r="H131" s="133" t="str">
        <f t="shared" ca="1" si="9"/>
        <v/>
      </c>
      <c r="I131" s="134" t="str">
        <f t="shared" ca="1" si="10"/>
        <v/>
      </c>
      <c r="J131" s="133" t="str">
        <f t="shared" ca="1" si="11"/>
        <v/>
      </c>
      <c r="K131" s="135" t="str">
        <f t="shared" ca="1" si="13"/>
        <v/>
      </c>
      <c r="L131" s="10"/>
      <c r="M131" s="9"/>
      <c r="N131" s="9"/>
      <c r="O131" s="9"/>
    </row>
    <row r="132" spans="2:15" x14ac:dyDescent="0.3">
      <c r="B132" s="9"/>
      <c r="C132" s="10"/>
      <c r="D132" s="130" t="str">
        <f t="shared" ca="1" si="7"/>
        <v/>
      </c>
      <c r="E132" s="13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132" t="str">
        <f t="shared" ca="1" si="12"/>
        <v/>
      </c>
      <c r="G132" s="132" t="str">
        <f t="shared" ca="1" si="8"/>
        <v/>
      </c>
      <c r="H132" s="133" t="str">
        <f t="shared" ca="1" si="9"/>
        <v/>
      </c>
      <c r="I132" s="134" t="str">
        <f t="shared" ca="1" si="10"/>
        <v/>
      </c>
      <c r="J132" s="133" t="str">
        <f t="shared" ca="1" si="11"/>
        <v/>
      </c>
      <c r="K132" s="135" t="str">
        <f t="shared" ca="1" si="13"/>
        <v/>
      </c>
      <c r="L132" s="10"/>
      <c r="M132" s="9"/>
      <c r="N132" s="9"/>
      <c r="O132" s="9"/>
    </row>
    <row r="133" spans="2:15" x14ac:dyDescent="0.3">
      <c r="B133" s="9"/>
      <c r="C133" s="10"/>
      <c r="D133" s="130" t="str">
        <f t="shared" ca="1" si="7"/>
        <v/>
      </c>
      <c r="E133" s="13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132" t="str">
        <f t="shared" ca="1" si="12"/>
        <v/>
      </c>
      <c r="G133" s="132" t="str">
        <f t="shared" ca="1" si="8"/>
        <v/>
      </c>
      <c r="H133" s="133" t="str">
        <f t="shared" ca="1" si="9"/>
        <v/>
      </c>
      <c r="I133" s="134" t="str">
        <f t="shared" ca="1" si="10"/>
        <v/>
      </c>
      <c r="J133" s="133" t="str">
        <f t="shared" ca="1" si="11"/>
        <v/>
      </c>
      <c r="K133" s="135" t="str">
        <f t="shared" ca="1" si="13"/>
        <v/>
      </c>
      <c r="L133" s="10"/>
      <c r="M133" s="9"/>
      <c r="N133" s="9"/>
      <c r="O133" s="9"/>
    </row>
    <row r="134" spans="2:15" x14ac:dyDescent="0.3">
      <c r="B134" s="9"/>
      <c r="C134" s="10"/>
      <c r="D134" s="130" t="str">
        <f t="shared" ca="1" si="7"/>
        <v/>
      </c>
      <c r="E134" s="13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132" t="str">
        <f t="shared" ca="1" si="12"/>
        <v/>
      </c>
      <c r="G134" s="132" t="str">
        <f t="shared" ca="1" si="8"/>
        <v/>
      </c>
      <c r="H134" s="133" t="str">
        <f t="shared" ca="1" si="9"/>
        <v/>
      </c>
      <c r="I134" s="134" t="str">
        <f t="shared" ca="1" si="10"/>
        <v/>
      </c>
      <c r="J134" s="133" t="str">
        <f t="shared" ca="1" si="11"/>
        <v/>
      </c>
      <c r="K134" s="135" t="str">
        <f t="shared" ca="1" si="13"/>
        <v/>
      </c>
      <c r="L134" s="10"/>
      <c r="M134" s="9"/>
      <c r="N134" s="9"/>
      <c r="O134" s="9"/>
    </row>
    <row r="135" spans="2:15" x14ac:dyDescent="0.3">
      <c r="B135" s="9"/>
      <c r="C135" s="10"/>
      <c r="D135" s="130" t="str">
        <f t="shared" ca="1" si="7"/>
        <v/>
      </c>
      <c r="E135" s="13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132" t="str">
        <f t="shared" ca="1" si="12"/>
        <v/>
      </c>
      <c r="G135" s="132" t="str">
        <f t="shared" ca="1" si="8"/>
        <v/>
      </c>
      <c r="H135" s="133" t="str">
        <f t="shared" ca="1" si="9"/>
        <v/>
      </c>
      <c r="I135" s="134" t="str">
        <f t="shared" ca="1" si="10"/>
        <v/>
      </c>
      <c r="J135" s="133" t="str">
        <f t="shared" ca="1" si="11"/>
        <v/>
      </c>
      <c r="K135" s="135" t="str">
        <f t="shared" ca="1" si="13"/>
        <v/>
      </c>
      <c r="L135" s="10"/>
      <c r="M135" s="9"/>
      <c r="N135" s="9"/>
      <c r="O135" s="9"/>
    </row>
    <row r="136" spans="2:15" x14ac:dyDescent="0.3">
      <c r="B136" s="9"/>
      <c r="C136" s="10"/>
      <c r="D136" s="130" t="str">
        <f t="shared" ca="1" si="7"/>
        <v/>
      </c>
      <c r="E136" s="13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132" t="str">
        <f t="shared" ca="1" si="12"/>
        <v/>
      </c>
      <c r="G136" s="132" t="str">
        <f t="shared" ca="1" si="8"/>
        <v/>
      </c>
      <c r="H136" s="133" t="str">
        <f t="shared" ca="1" si="9"/>
        <v/>
      </c>
      <c r="I136" s="134" t="str">
        <f t="shared" ca="1" si="10"/>
        <v/>
      </c>
      <c r="J136" s="133" t="str">
        <f t="shared" ca="1" si="11"/>
        <v/>
      </c>
      <c r="K136" s="135" t="str">
        <f t="shared" ca="1" si="13"/>
        <v/>
      </c>
      <c r="L136" s="10"/>
      <c r="M136" s="9"/>
      <c r="N136" s="9"/>
      <c r="O136" s="9"/>
    </row>
    <row r="137" spans="2:15" x14ac:dyDescent="0.3">
      <c r="B137" s="9"/>
      <c r="C137" s="10"/>
      <c r="D137" s="130" t="str">
        <f t="shared" ca="1" si="7"/>
        <v/>
      </c>
      <c r="E137" s="13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132" t="str">
        <f t="shared" ca="1" si="12"/>
        <v/>
      </c>
      <c r="G137" s="132" t="str">
        <f t="shared" ca="1" si="8"/>
        <v/>
      </c>
      <c r="H137" s="133" t="str">
        <f t="shared" ca="1" si="9"/>
        <v/>
      </c>
      <c r="I137" s="134" t="str">
        <f t="shared" ca="1" si="10"/>
        <v/>
      </c>
      <c r="J137" s="133" t="str">
        <f t="shared" ca="1" si="11"/>
        <v/>
      </c>
      <c r="K137" s="135" t="str">
        <f t="shared" ca="1" si="13"/>
        <v/>
      </c>
      <c r="L137" s="10"/>
      <c r="M137" s="9"/>
      <c r="N137" s="9"/>
      <c r="O137" s="9"/>
    </row>
    <row r="138" spans="2:15" x14ac:dyDescent="0.3">
      <c r="B138" s="9"/>
      <c r="C138" s="10"/>
      <c r="D138" s="130" t="str">
        <f t="shared" ca="1" si="7"/>
        <v/>
      </c>
      <c r="E138" s="13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132" t="str">
        <f t="shared" ca="1" si="12"/>
        <v/>
      </c>
      <c r="G138" s="132" t="str">
        <f t="shared" ca="1" si="8"/>
        <v/>
      </c>
      <c r="H138" s="133" t="str">
        <f t="shared" ca="1" si="9"/>
        <v/>
      </c>
      <c r="I138" s="134" t="str">
        <f t="shared" ca="1" si="10"/>
        <v/>
      </c>
      <c r="J138" s="133" t="str">
        <f t="shared" ca="1" si="11"/>
        <v/>
      </c>
      <c r="K138" s="135" t="str">
        <f t="shared" ca="1" si="13"/>
        <v/>
      </c>
      <c r="L138" s="10"/>
      <c r="M138" s="9"/>
      <c r="N138" s="9"/>
      <c r="O138" s="9"/>
    </row>
    <row r="139" spans="2:15" x14ac:dyDescent="0.3">
      <c r="B139" s="9"/>
      <c r="C139" s="10"/>
      <c r="D139" s="130" t="str">
        <f t="shared" ca="1" si="7"/>
        <v/>
      </c>
      <c r="E139" s="13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132" t="str">
        <f t="shared" ca="1" si="12"/>
        <v/>
      </c>
      <c r="G139" s="132" t="str">
        <f t="shared" ca="1" si="8"/>
        <v/>
      </c>
      <c r="H139" s="133" t="str">
        <f t="shared" ca="1" si="9"/>
        <v/>
      </c>
      <c r="I139" s="134" t="str">
        <f t="shared" ca="1" si="10"/>
        <v/>
      </c>
      <c r="J139" s="133" t="str">
        <f t="shared" ca="1" si="11"/>
        <v/>
      </c>
      <c r="K139" s="135" t="str">
        <f t="shared" ca="1" si="13"/>
        <v/>
      </c>
      <c r="L139" s="10"/>
      <c r="M139" s="9"/>
      <c r="N139" s="9"/>
      <c r="O139" s="9"/>
    </row>
    <row r="140" spans="2:15" x14ac:dyDescent="0.3">
      <c r="B140" s="9"/>
      <c r="C140" s="10"/>
      <c r="D140" s="130" t="str">
        <f t="shared" ca="1" si="7"/>
        <v/>
      </c>
      <c r="E140" s="13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132" t="str">
        <f t="shared" ca="1" si="12"/>
        <v/>
      </c>
      <c r="G140" s="132" t="str">
        <f t="shared" ca="1" si="8"/>
        <v/>
      </c>
      <c r="H140" s="133" t="str">
        <f t="shared" ca="1" si="9"/>
        <v/>
      </c>
      <c r="I140" s="134" t="str">
        <f t="shared" ca="1" si="10"/>
        <v/>
      </c>
      <c r="J140" s="133" t="str">
        <f t="shared" ca="1" si="11"/>
        <v/>
      </c>
      <c r="K140" s="135" t="str">
        <f t="shared" ca="1" si="13"/>
        <v/>
      </c>
      <c r="L140" s="10"/>
      <c r="M140" s="9"/>
      <c r="N140" s="9"/>
      <c r="O140" s="9"/>
    </row>
    <row r="141" spans="2:15" x14ac:dyDescent="0.3">
      <c r="B141" s="9"/>
      <c r="C141" s="10"/>
      <c r="D141" s="130" t="str">
        <f t="shared" ca="1" si="7"/>
        <v/>
      </c>
      <c r="E141" s="13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132" t="str">
        <f t="shared" ca="1" si="12"/>
        <v/>
      </c>
      <c r="G141" s="132" t="str">
        <f t="shared" ca="1" si="8"/>
        <v/>
      </c>
      <c r="H141" s="133" t="str">
        <f t="shared" ca="1" si="9"/>
        <v/>
      </c>
      <c r="I141" s="134" t="str">
        <f t="shared" ca="1" si="10"/>
        <v/>
      </c>
      <c r="J141" s="133" t="str">
        <f t="shared" ca="1" si="11"/>
        <v/>
      </c>
      <c r="K141" s="135" t="str">
        <f t="shared" ca="1" si="13"/>
        <v/>
      </c>
      <c r="L141" s="10"/>
      <c r="M141" s="9"/>
      <c r="N141" s="9"/>
      <c r="O141" s="9"/>
    </row>
    <row r="142" spans="2:15" x14ac:dyDescent="0.3">
      <c r="B142" s="9"/>
      <c r="C142" s="10"/>
      <c r="D142" s="130" t="str">
        <f t="shared" ca="1" si="7"/>
        <v/>
      </c>
      <c r="E142" s="13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132" t="str">
        <f t="shared" ca="1" si="12"/>
        <v/>
      </c>
      <c r="G142" s="132" t="str">
        <f t="shared" ca="1" si="8"/>
        <v/>
      </c>
      <c r="H142" s="133" t="str">
        <f t="shared" ca="1" si="9"/>
        <v/>
      </c>
      <c r="I142" s="134" t="str">
        <f t="shared" ca="1" si="10"/>
        <v/>
      </c>
      <c r="J142" s="133" t="str">
        <f t="shared" ca="1" si="11"/>
        <v/>
      </c>
      <c r="K142" s="135" t="str">
        <f t="shared" ca="1" si="13"/>
        <v/>
      </c>
      <c r="L142" s="10"/>
      <c r="M142" s="9"/>
      <c r="N142" s="9"/>
      <c r="O142" s="9"/>
    </row>
    <row r="143" spans="2:15" x14ac:dyDescent="0.3">
      <c r="B143" s="9"/>
      <c r="C143" s="10"/>
      <c r="D143" s="130" t="str">
        <f t="shared" ca="1" si="7"/>
        <v/>
      </c>
      <c r="E143" s="13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132" t="str">
        <f t="shared" ca="1" si="12"/>
        <v/>
      </c>
      <c r="G143" s="132" t="str">
        <f t="shared" ca="1" si="8"/>
        <v/>
      </c>
      <c r="H143" s="133" t="str">
        <f t="shared" ca="1" si="9"/>
        <v/>
      </c>
      <c r="I143" s="134" t="str">
        <f t="shared" ca="1" si="10"/>
        <v/>
      </c>
      <c r="J143" s="133" t="str">
        <f t="shared" ca="1" si="11"/>
        <v/>
      </c>
      <c r="K143" s="135" t="str">
        <f t="shared" ca="1" si="13"/>
        <v/>
      </c>
      <c r="L143" s="10"/>
      <c r="M143" s="9"/>
      <c r="N143" s="9"/>
      <c r="O143" s="9"/>
    </row>
    <row r="144" spans="2:15" x14ac:dyDescent="0.3">
      <c r="B144" s="9"/>
      <c r="C144" s="10"/>
      <c r="D144" s="130" t="str">
        <f t="shared" ca="1" si="7"/>
        <v/>
      </c>
      <c r="E144" s="13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132" t="str">
        <f t="shared" ca="1" si="12"/>
        <v/>
      </c>
      <c r="G144" s="132" t="str">
        <f t="shared" ca="1" si="8"/>
        <v/>
      </c>
      <c r="H144" s="133" t="str">
        <f t="shared" ca="1" si="9"/>
        <v/>
      </c>
      <c r="I144" s="134" t="str">
        <f t="shared" ca="1" si="10"/>
        <v/>
      </c>
      <c r="J144" s="133" t="str">
        <f t="shared" ca="1" si="11"/>
        <v/>
      </c>
      <c r="K144" s="135" t="str">
        <f t="shared" ca="1" si="13"/>
        <v/>
      </c>
      <c r="L144" s="10"/>
      <c r="M144" s="9"/>
      <c r="N144" s="9"/>
      <c r="O144" s="9"/>
    </row>
    <row r="145" spans="2:15" x14ac:dyDescent="0.3">
      <c r="B145" s="9"/>
      <c r="C145" s="10"/>
      <c r="D145" s="130" t="str">
        <f t="shared" ca="1" si="7"/>
        <v/>
      </c>
      <c r="E145" s="13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132" t="str">
        <f t="shared" ca="1" si="12"/>
        <v/>
      </c>
      <c r="G145" s="132" t="str">
        <f t="shared" ca="1" si="8"/>
        <v/>
      </c>
      <c r="H145" s="133" t="str">
        <f t="shared" ca="1" si="9"/>
        <v/>
      </c>
      <c r="I145" s="134" t="str">
        <f t="shared" ca="1" si="10"/>
        <v/>
      </c>
      <c r="J145" s="133" t="str">
        <f t="shared" ca="1" si="11"/>
        <v/>
      </c>
      <c r="K145" s="135" t="str">
        <f t="shared" ca="1" si="13"/>
        <v/>
      </c>
      <c r="L145" s="10"/>
      <c r="M145" s="9"/>
      <c r="N145" s="9"/>
      <c r="O145" s="9"/>
    </row>
    <row r="146" spans="2:15" x14ac:dyDescent="0.3">
      <c r="B146" s="9"/>
      <c r="C146" s="10"/>
      <c r="D146" s="130" t="str">
        <f t="shared" ca="1" si="7"/>
        <v/>
      </c>
      <c r="E146" s="13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132" t="str">
        <f t="shared" ca="1" si="12"/>
        <v/>
      </c>
      <c r="G146" s="132" t="str">
        <f t="shared" ca="1" si="8"/>
        <v/>
      </c>
      <c r="H146" s="133" t="str">
        <f t="shared" ca="1" si="9"/>
        <v/>
      </c>
      <c r="I146" s="134" t="str">
        <f t="shared" ca="1" si="10"/>
        <v/>
      </c>
      <c r="J146" s="133" t="str">
        <f t="shared" ca="1" si="11"/>
        <v/>
      </c>
      <c r="K146" s="135" t="str">
        <f t="shared" ca="1" si="13"/>
        <v/>
      </c>
      <c r="L146" s="10"/>
      <c r="M146" s="9"/>
      <c r="N146" s="9"/>
      <c r="O146" s="9"/>
    </row>
    <row r="147" spans="2:15" x14ac:dyDescent="0.3">
      <c r="B147" s="9"/>
      <c r="C147" s="10"/>
      <c r="D147" s="130" t="str">
        <f t="shared" ca="1" si="7"/>
        <v/>
      </c>
      <c r="E147" s="13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132" t="str">
        <f t="shared" ca="1" si="12"/>
        <v/>
      </c>
      <c r="G147" s="132" t="str">
        <f t="shared" ca="1" si="8"/>
        <v/>
      </c>
      <c r="H147" s="133" t="str">
        <f t="shared" ca="1" si="9"/>
        <v/>
      </c>
      <c r="I147" s="134" t="str">
        <f t="shared" ca="1" si="10"/>
        <v/>
      </c>
      <c r="J147" s="133" t="str">
        <f t="shared" ca="1" si="11"/>
        <v/>
      </c>
      <c r="K147" s="135" t="str">
        <f t="shared" ca="1" si="13"/>
        <v/>
      </c>
      <c r="L147" s="10"/>
      <c r="M147" s="9"/>
      <c r="N147" s="9"/>
      <c r="O147" s="9"/>
    </row>
    <row r="148" spans="2:15" x14ac:dyDescent="0.3">
      <c r="B148" s="9"/>
      <c r="C148" s="10"/>
      <c r="D148" s="130" t="str">
        <f t="shared" ref="D148:D211" ca="1" si="14">IF(K147="","",IF($H$5,IF(OR(D147&gt;=$H$8,ROUND(K147,2)&lt;=0),"",D147+1),IF(OR(D147&gt;=$H$8,K147&lt;=0),"",D147+1)))</f>
        <v/>
      </c>
      <c r="E148" s="13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132" t="str">
        <f t="shared" ca="1" si="12"/>
        <v/>
      </c>
      <c r="G148" s="132" t="str">
        <f t="shared" ref="G148:G211" ca="1" si="15">IF($P$17=0,"",IF(D148&lt;&gt;"",IF(AND(D148=1,$H$4=1),0,IF($H$5,ROUND($K$5*K147,0),$K$5*K147)),""))</f>
        <v/>
      </c>
      <c r="H148" s="133" t="str">
        <f t="shared" ref="H148:H211" ca="1" si="16">IF($P$17=1,IF(D148="","",IF(I148&lt;&gt;"",F148-G148+I148,F148-G148)),"")</f>
        <v/>
      </c>
      <c r="I148" s="134" t="str">
        <f t="shared" ref="I148:I211" ca="1" si="17">IF($P$17=1,IF(J148&gt;=F148,IF(D148&lt;$K$12,IF(AND(D148&lt;&gt;"",F148+($J$19-F148)&lt;K147),(J148-F148),IF(AND(D148&lt;&gt;"",J148=F148),0,IF(D148&lt;&gt;"",0,""))),""),0),"")</f>
        <v/>
      </c>
      <c r="J148" s="133" t="str">
        <f t="shared" ref="J148:J211" ca="1" si="18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135" t="str">
        <f t="shared" ca="1" si="13"/>
        <v/>
      </c>
      <c r="L148" s="10"/>
      <c r="M148" s="9"/>
      <c r="N148" s="9"/>
      <c r="O148" s="9"/>
    </row>
    <row r="149" spans="2:15" x14ac:dyDescent="0.3">
      <c r="B149" s="9"/>
      <c r="C149" s="10"/>
      <c r="D149" s="130" t="str">
        <f t="shared" ca="1" si="14"/>
        <v/>
      </c>
      <c r="E149" s="13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132" t="str">
        <f t="shared" ref="F149:F212" ca="1" si="19">IF($P$17=1,IF(D149="","",IF($H$5,IF(OR(D149=$H$8,$K$12&gt;ROUND((1+$K$5)*K148,0),ROUND((1+$K$5)*K148,0),$K$12),IF(OR(D149=$H$8,$K$12&gt;(1+$K$5)*K148),ROUND((1+$K$5)*K148,0),$K$12)),0)),"")</f>
        <v/>
      </c>
      <c r="G149" s="132" t="str">
        <f t="shared" ca="1" si="15"/>
        <v/>
      </c>
      <c r="H149" s="133" t="str">
        <f t="shared" ca="1" si="16"/>
        <v/>
      </c>
      <c r="I149" s="134" t="str">
        <f t="shared" ca="1" si="17"/>
        <v/>
      </c>
      <c r="J149" s="133" t="str">
        <f t="shared" ca="1" si="18"/>
        <v/>
      </c>
      <c r="K149" s="135" t="str">
        <f t="shared" ref="K149:K212" ca="1" si="20">IF($P$17=1,IF(J149&lt;&gt;0,IF(D149&lt;&gt;"",K148-(J149-G149),""),K148),"")</f>
        <v/>
      </c>
      <c r="L149" s="10"/>
      <c r="M149" s="9"/>
      <c r="N149" s="9"/>
      <c r="O149" s="9"/>
    </row>
    <row r="150" spans="2:15" x14ac:dyDescent="0.3">
      <c r="B150" s="9"/>
      <c r="C150" s="10"/>
      <c r="D150" s="130" t="str">
        <f t="shared" ca="1" si="14"/>
        <v/>
      </c>
      <c r="E150" s="13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132" t="str">
        <f t="shared" ca="1" si="19"/>
        <v/>
      </c>
      <c r="G150" s="132" t="str">
        <f t="shared" ca="1" si="15"/>
        <v/>
      </c>
      <c r="H150" s="133" t="str">
        <f t="shared" ca="1" si="16"/>
        <v/>
      </c>
      <c r="I150" s="134" t="str">
        <f t="shared" ca="1" si="17"/>
        <v/>
      </c>
      <c r="J150" s="133" t="str">
        <f t="shared" ca="1" si="18"/>
        <v/>
      </c>
      <c r="K150" s="135" t="str">
        <f t="shared" ca="1" si="20"/>
        <v/>
      </c>
      <c r="L150" s="10"/>
      <c r="M150" s="9"/>
      <c r="N150" s="9"/>
      <c r="O150" s="9"/>
    </row>
    <row r="151" spans="2:15" x14ac:dyDescent="0.3">
      <c r="B151" s="9"/>
      <c r="C151" s="10"/>
      <c r="D151" s="130" t="str">
        <f t="shared" ca="1" si="14"/>
        <v/>
      </c>
      <c r="E151" s="13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132" t="str">
        <f t="shared" ca="1" si="19"/>
        <v/>
      </c>
      <c r="G151" s="132" t="str">
        <f t="shared" ca="1" si="15"/>
        <v/>
      </c>
      <c r="H151" s="133" t="str">
        <f t="shared" ca="1" si="16"/>
        <v/>
      </c>
      <c r="I151" s="134" t="str">
        <f t="shared" ca="1" si="17"/>
        <v/>
      </c>
      <c r="J151" s="133" t="str">
        <f t="shared" ca="1" si="18"/>
        <v/>
      </c>
      <c r="K151" s="135" t="str">
        <f t="shared" ca="1" si="20"/>
        <v/>
      </c>
      <c r="L151" s="10"/>
      <c r="M151" s="9"/>
      <c r="N151" s="9"/>
      <c r="O151" s="9"/>
    </row>
    <row r="152" spans="2:15" x14ac:dyDescent="0.3">
      <c r="B152" s="9"/>
      <c r="C152" s="10"/>
      <c r="D152" s="130" t="str">
        <f t="shared" ca="1" si="14"/>
        <v/>
      </c>
      <c r="E152" s="13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132" t="str">
        <f t="shared" ca="1" si="19"/>
        <v/>
      </c>
      <c r="G152" s="132" t="str">
        <f t="shared" ca="1" si="15"/>
        <v/>
      </c>
      <c r="H152" s="133" t="str">
        <f t="shared" ca="1" si="16"/>
        <v/>
      </c>
      <c r="I152" s="134" t="str">
        <f t="shared" ca="1" si="17"/>
        <v/>
      </c>
      <c r="J152" s="133" t="str">
        <f t="shared" ca="1" si="18"/>
        <v/>
      </c>
      <c r="K152" s="135" t="str">
        <f t="shared" ca="1" si="20"/>
        <v/>
      </c>
      <c r="L152" s="10"/>
      <c r="M152" s="9"/>
      <c r="N152" s="9"/>
      <c r="O152" s="9"/>
    </row>
    <row r="153" spans="2:15" x14ac:dyDescent="0.3">
      <c r="B153" s="9"/>
      <c r="C153" s="10"/>
      <c r="D153" s="130" t="str">
        <f t="shared" ca="1" si="14"/>
        <v/>
      </c>
      <c r="E153" s="13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132" t="str">
        <f t="shared" ca="1" si="19"/>
        <v/>
      </c>
      <c r="G153" s="132" t="str">
        <f t="shared" ca="1" si="15"/>
        <v/>
      </c>
      <c r="H153" s="133" t="str">
        <f t="shared" ca="1" si="16"/>
        <v/>
      </c>
      <c r="I153" s="134" t="str">
        <f t="shared" ca="1" si="17"/>
        <v/>
      </c>
      <c r="J153" s="133" t="str">
        <f t="shared" ca="1" si="18"/>
        <v/>
      </c>
      <c r="K153" s="135" t="str">
        <f t="shared" ca="1" si="20"/>
        <v/>
      </c>
      <c r="L153" s="10"/>
      <c r="M153" s="9"/>
      <c r="N153" s="9"/>
      <c r="O153" s="9"/>
    </row>
    <row r="154" spans="2:15" x14ac:dyDescent="0.3">
      <c r="B154" s="9"/>
      <c r="C154" s="10"/>
      <c r="D154" s="130" t="str">
        <f t="shared" ca="1" si="14"/>
        <v/>
      </c>
      <c r="E154" s="13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132" t="str">
        <f t="shared" ca="1" si="19"/>
        <v/>
      </c>
      <c r="G154" s="132" t="str">
        <f t="shared" ca="1" si="15"/>
        <v/>
      </c>
      <c r="H154" s="133" t="str">
        <f t="shared" ca="1" si="16"/>
        <v/>
      </c>
      <c r="I154" s="134" t="str">
        <f t="shared" ca="1" si="17"/>
        <v/>
      </c>
      <c r="J154" s="133" t="str">
        <f t="shared" ca="1" si="18"/>
        <v/>
      </c>
      <c r="K154" s="135" t="str">
        <f t="shared" ca="1" si="20"/>
        <v/>
      </c>
      <c r="L154" s="10"/>
      <c r="M154" s="9"/>
      <c r="N154" s="9"/>
      <c r="O154" s="9"/>
    </row>
    <row r="155" spans="2:15" x14ac:dyDescent="0.3">
      <c r="B155" s="9"/>
      <c r="C155" s="10"/>
      <c r="D155" s="130" t="str">
        <f t="shared" ca="1" si="14"/>
        <v/>
      </c>
      <c r="E155" s="13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132" t="str">
        <f t="shared" ca="1" si="19"/>
        <v/>
      </c>
      <c r="G155" s="132" t="str">
        <f t="shared" ca="1" si="15"/>
        <v/>
      </c>
      <c r="H155" s="133" t="str">
        <f t="shared" ca="1" si="16"/>
        <v/>
      </c>
      <c r="I155" s="134" t="str">
        <f t="shared" ca="1" si="17"/>
        <v/>
      </c>
      <c r="J155" s="133" t="str">
        <f t="shared" ca="1" si="18"/>
        <v/>
      </c>
      <c r="K155" s="135" t="str">
        <f t="shared" ca="1" si="20"/>
        <v/>
      </c>
      <c r="L155" s="10"/>
      <c r="M155" s="9"/>
      <c r="N155" s="9"/>
      <c r="O155" s="9"/>
    </row>
    <row r="156" spans="2:15" x14ac:dyDescent="0.3">
      <c r="B156" s="9"/>
      <c r="C156" s="10"/>
      <c r="D156" s="130" t="str">
        <f t="shared" ca="1" si="14"/>
        <v/>
      </c>
      <c r="E156" s="13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132" t="str">
        <f t="shared" ca="1" si="19"/>
        <v/>
      </c>
      <c r="G156" s="132" t="str">
        <f t="shared" ca="1" si="15"/>
        <v/>
      </c>
      <c r="H156" s="133" t="str">
        <f t="shared" ca="1" si="16"/>
        <v/>
      </c>
      <c r="I156" s="134" t="str">
        <f t="shared" ca="1" si="17"/>
        <v/>
      </c>
      <c r="J156" s="133" t="str">
        <f t="shared" ca="1" si="18"/>
        <v/>
      </c>
      <c r="K156" s="135" t="str">
        <f t="shared" ca="1" si="20"/>
        <v/>
      </c>
      <c r="L156" s="10"/>
      <c r="M156" s="9"/>
      <c r="N156" s="9"/>
      <c r="O156" s="9"/>
    </row>
    <row r="157" spans="2:15" x14ac:dyDescent="0.3">
      <c r="B157" s="9"/>
      <c r="C157" s="10"/>
      <c r="D157" s="130" t="str">
        <f t="shared" ca="1" si="14"/>
        <v/>
      </c>
      <c r="E157" s="13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132" t="str">
        <f t="shared" ca="1" si="19"/>
        <v/>
      </c>
      <c r="G157" s="132" t="str">
        <f t="shared" ca="1" si="15"/>
        <v/>
      </c>
      <c r="H157" s="133" t="str">
        <f t="shared" ca="1" si="16"/>
        <v/>
      </c>
      <c r="I157" s="134" t="str">
        <f t="shared" ca="1" si="17"/>
        <v/>
      </c>
      <c r="J157" s="133" t="str">
        <f t="shared" ca="1" si="18"/>
        <v/>
      </c>
      <c r="K157" s="135" t="str">
        <f t="shared" ca="1" si="20"/>
        <v/>
      </c>
      <c r="L157" s="10"/>
      <c r="M157" s="9"/>
      <c r="N157" s="9"/>
      <c r="O157" s="9"/>
    </row>
    <row r="158" spans="2:15" x14ac:dyDescent="0.3">
      <c r="B158" s="9"/>
      <c r="C158" s="10"/>
      <c r="D158" s="130" t="str">
        <f t="shared" ca="1" si="14"/>
        <v/>
      </c>
      <c r="E158" s="13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132" t="str">
        <f t="shared" ca="1" si="19"/>
        <v/>
      </c>
      <c r="G158" s="132" t="str">
        <f t="shared" ca="1" si="15"/>
        <v/>
      </c>
      <c r="H158" s="133" t="str">
        <f t="shared" ca="1" si="16"/>
        <v/>
      </c>
      <c r="I158" s="134" t="str">
        <f t="shared" ca="1" si="17"/>
        <v/>
      </c>
      <c r="J158" s="133" t="str">
        <f t="shared" ca="1" si="18"/>
        <v/>
      </c>
      <c r="K158" s="135" t="str">
        <f t="shared" ca="1" si="20"/>
        <v/>
      </c>
      <c r="L158" s="10"/>
      <c r="M158" s="9"/>
      <c r="N158" s="9"/>
      <c r="O158" s="9"/>
    </row>
    <row r="159" spans="2:15" x14ac:dyDescent="0.3">
      <c r="B159" s="9"/>
      <c r="C159" s="10"/>
      <c r="D159" s="130" t="str">
        <f t="shared" ca="1" si="14"/>
        <v/>
      </c>
      <c r="E159" s="13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132" t="str">
        <f t="shared" ca="1" si="19"/>
        <v/>
      </c>
      <c r="G159" s="132" t="str">
        <f t="shared" ca="1" si="15"/>
        <v/>
      </c>
      <c r="H159" s="133" t="str">
        <f t="shared" ca="1" si="16"/>
        <v/>
      </c>
      <c r="I159" s="134" t="str">
        <f t="shared" ca="1" si="17"/>
        <v/>
      </c>
      <c r="J159" s="133" t="str">
        <f t="shared" ca="1" si="18"/>
        <v/>
      </c>
      <c r="K159" s="135" t="str">
        <f t="shared" ca="1" si="20"/>
        <v/>
      </c>
      <c r="L159" s="10"/>
      <c r="M159" s="9"/>
      <c r="N159" s="9"/>
      <c r="O159" s="9"/>
    </row>
    <row r="160" spans="2:15" x14ac:dyDescent="0.3">
      <c r="B160" s="9"/>
      <c r="C160" s="10"/>
      <c r="D160" s="130" t="str">
        <f t="shared" ca="1" si="14"/>
        <v/>
      </c>
      <c r="E160" s="13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132" t="str">
        <f t="shared" ca="1" si="19"/>
        <v/>
      </c>
      <c r="G160" s="132" t="str">
        <f t="shared" ca="1" si="15"/>
        <v/>
      </c>
      <c r="H160" s="133" t="str">
        <f t="shared" ca="1" si="16"/>
        <v/>
      </c>
      <c r="I160" s="134" t="str">
        <f t="shared" ca="1" si="17"/>
        <v/>
      </c>
      <c r="J160" s="133" t="str">
        <f t="shared" ca="1" si="18"/>
        <v/>
      </c>
      <c r="K160" s="135" t="str">
        <f t="shared" ca="1" si="20"/>
        <v/>
      </c>
      <c r="L160" s="10"/>
      <c r="M160" s="9"/>
      <c r="N160" s="9"/>
      <c r="O160" s="9"/>
    </row>
    <row r="161" spans="2:15" x14ac:dyDescent="0.3">
      <c r="B161" s="9"/>
      <c r="C161" s="10"/>
      <c r="D161" s="130" t="str">
        <f t="shared" ca="1" si="14"/>
        <v/>
      </c>
      <c r="E161" s="13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132" t="str">
        <f t="shared" ca="1" si="19"/>
        <v/>
      </c>
      <c r="G161" s="132" t="str">
        <f t="shared" ca="1" si="15"/>
        <v/>
      </c>
      <c r="H161" s="133" t="str">
        <f t="shared" ca="1" si="16"/>
        <v/>
      </c>
      <c r="I161" s="134" t="str">
        <f t="shared" ca="1" si="17"/>
        <v/>
      </c>
      <c r="J161" s="133" t="str">
        <f t="shared" ca="1" si="18"/>
        <v/>
      </c>
      <c r="K161" s="135" t="str">
        <f t="shared" ca="1" si="20"/>
        <v/>
      </c>
      <c r="L161" s="10"/>
      <c r="M161" s="9"/>
      <c r="N161" s="9"/>
      <c r="O161" s="9"/>
    </row>
    <row r="162" spans="2:15" x14ac:dyDescent="0.3">
      <c r="B162" s="9"/>
      <c r="C162" s="10"/>
      <c r="D162" s="130" t="str">
        <f t="shared" ca="1" si="14"/>
        <v/>
      </c>
      <c r="E162" s="13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132" t="str">
        <f t="shared" ca="1" si="19"/>
        <v/>
      </c>
      <c r="G162" s="132" t="str">
        <f t="shared" ca="1" si="15"/>
        <v/>
      </c>
      <c r="H162" s="133" t="str">
        <f t="shared" ca="1" si="16"/>
        <v/>
      </c>
      <c r="I162" s="134" t="str">
        <f t="shared" ca="1" si="17"/>
        <v/>
      </c>
      <c r="J162" s="133" t="str">
        <f t="shared" ca="1" si="18"/>
        <v/>
      </c>
      <c r="K162" s="135" t="str">
        <f t="shared" ca="1" si="20"/>
        <v/>
      </c>
      <c r="L162" s="10"/>
      <c r="M162" s="9"/>
      <c r="N162" s="9"/>
      <c r="O162" s="9"/>
    </row>
    <row r="163" spans="2:15" x14ac:dyDescent="0.3">
      <c r="B163" s="9"/>
      <c r="C163" s="10"/>
      <c r="D163" s="130" t="str">
        <f t="shared" ca="1" si="14"/>
        <v/>
      </c>
      <c r="E163" s="13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132" t="str">
        <f t="shared" ca="1" si="19"/>
        <v/>
      </c>
      <c r="G163" s="132" t="str">
        <f t="shared" ca="1" si="15"/>
        <v/>
      </c>
      <c r="H163" s="133" t="str">
        <f t="shared" ca="1" si="16"/>
        <v/>
      </c>
      <c r="I163" s="134" t="str">
        <f t="shared" ca="1" si="17"/>
        <v/>
      </c>
      <c r="J163" s="133" t="str">
        <f t="shared" ca="1" si="18"/>
        <v/>
      </c>
      <c r="K163" s="135" t="str">
        <f t="shared" ca="1" si="20"/>
        <v/>
      </c>
      <c r="L163" s="10"/>
      <c r="M163" s="9"/>
      <c r="N163" s="9"/>
      <c r="O163" s="9"/>
    </row>
    <row r="164" spans="2:15" x14ac:dyDescent="0.3">
      <c r="B164" s="9"/>
      <c r="C164" s="10"/>
      <c r="D164" s="130" t="str">
        <f t="shared" ca="1" si="14"/>
        <v/>
      </c>
      <c r="E164" s="13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132" t="str">
        <f t="shared" ca="1" si="19"/>
        <v/>
      </c>
      <c r="G164" s="132" t="str">
        <f t="shared" ca="1" si="15"/>
        <v/>
      </c>
      <c r="H164" s="133" t="str">
        <f t="shared" ca="1" si="16"/>
        <v/>
      </c>
      <c r="I164" s="134" t="str">
        <f t="shared" ca="1" si="17"/>
        <v/>
      </c>
      <c r="J164" s="133" t="str">
        <f t="shared" ca="1" si="18"/>
        <v/>
      </c>
      <c r="K164" s="135" t="str">
        <f t="shared" ca="1" si="20"/>
        <v/>
      </c>
      <c r="L164" s="10"/>
      <c r="M164" s="9"/>
      <c r="N164" s="9"/>
      <c r="O164" s="9"/>
    </row>
    <row r="165" spans="2:15" x14ac:dyDescent="0.3">
      <c r="B165" s="9"/>
      <c r="C165" s="10"/>
      <c r="D165" s="130" t="str">
        <f t="shared" ca="1" si="14"/>
        <v/>
      </c>
      <c r="E165" s="13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132" t="str">
        <f t="shared" ca="1" si="19"/>
        <v/>
      </c>
      <c r="G165" s="132" t="str">
        <f t="shared" ca="1" si="15"/>
        <v/>
      </c>
      <c r="H165" s="133" t="str">
        <f t="shared" ca="1" si="16"/>
        <v/>
      </c>
      <c r="I165" s="134" t="str">
        <f t="shared" ca="1" si="17"/>
        <v/>
      </c>
      <c r="J165" s="133" t="str">
        <f t="shared" ca="1" si="18"/>
        <v/>
      </c>
      <c r="K165" s="135" t="str">
        <f t="shared" ca="1" si="20"/>
        <v/>
      </c>
      <c r="L165" s="10"/>
      <c r="M165" s="9"/>
      <c r="N165" s="9"/>
      <c r="O165" s="9"/>
    </row>
    <row r="166" spans="2:15" x14ac:dyDescent="0.3">
      <c r="B166" s="9"/>
      <c r="C166" s="10"/>
      <c r="D166" s="130" t="str">
        <f t="shared" ca="1" si="14"/>
        <v/>
      </c>
      <c r="E166" s="13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132" t="str">
        <f t="shared" ca="1" si="19"/>
        <v/>
      </c>
      <c r="G166" s="132" t="str">
        <f t="shared" ca="1" si="15"/>
        <v/>
      </c>
      <c r="H166" s="133" t="str">
        <f t="shared" ca="1" si="16"/>
        <v/>
      </c>
      <c r="I166" s="134" t="str">
        <f t="shared" ca="1" si="17"/>
        <v/>
      </c>
      <c r="J166" s="133" t="str">
        <f t="shared" ca="1" si="18"/>
        <v/>
      </c>
      <c r="K166" s="135" t="str">
        <f t="shared" ca="1" si="20"/>
        <v/>
      </c>
      <c r="L166" s="10"/>
      <c r="M166" s="9"/>
      <c r="N166" s="9"/>
      <c r="O166" s="9"/>
    </row>
    <row r="167" spans="2:15" x14ac:dyDescent="0.3">
      <c r="B167" s="9"/>
      <c r="C167" s="10"/>
      <c r="D167" s="130" t="str">
        <f t="shared" ca="1" si="14"/>
        <v/>
      </c>
      <c r="E167" s="13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132" t="str">
        <f t="shared" ca="1" si="19"/>
        <v/>
      </c>
      <c r="G167" s="132" t="str">
        <f t="shared" ca="1" si="15"/>
        <v/>
      </c>
      <c r="H167" s="133" t="str">
        <f t="shared" ca="1" si="16"/>
        <v/>
      </c>
      <c r="I167" s="134" t="str">
        <f t="shared" ca="1" si="17"/>
        <v/>
      </c>
      <c r="J167" s="133" t="str">
        <f t="shared" ca="1" si="18"/>
        <v/>
      </c>
      <c r="K167" s="135" t="str">
        <f t="shared" ca="1" si="20"/>
        <v/>
      </c>
      <c r="L167" s="10"/>
      <c r="M167" s="9"/>
      <c r="N167" s="9"/>
      <c r="O167" s="9"/>
    </row>
    <row r="168" spans="2:15" x14ac:dyDescent="0.3">
      <c r="B168" s="9"/>
      <c r="C168" s="10"/>
      <c r="D168" s="130" t="str">
        <f t="shared" ca="1" si="14"/>
        <v/>
      </c>
      <c r="E168" s="13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132" t="str">
        <f t="shared" ca="1" si="19"/>
        <v/>
      </c>
      <c r="G168" s="132" t="str">
        <f t="shared" ca="1" si="15"/>
        <v/>
      </c>
      <c r="H168" s="133" t="str">
        <f t="shared" ca="1" si="16"/>
        <v/>
      </c>
      <c r="I168" s="134" t="str">
        <f t="shared" ca="1" si="17"/>
        <v/>
      </c>
      <c r="J168" s="133" t="str">
        <f t="shared" ca="1" si="18"/>
        <v/>
      </c>
      <c r="K168" s="135" t="str">
        <f t="shared" ca="1" si="20"/>
        <v/>
      </c>
      <c r="L168" s="10"/>
      <c r="M168" s="9"/>
      <c r="N168" s="9"/>
      <c r="O168" s="9"/>
    </row>
    <row r="169" spans="2:15" x14ac:dyDescent="0.3">
      <c r="B169" s="9"/>
      <c r="C169" s="10"/>
      <c r="D169" s="130" t="str">
        <f t="shared" ca="1" si="14"/>
        <v/>
      </c>
      <c r="E169" s="13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132" t="str">
        <f t="shared" ca="1" si="19"/>
        <v/>
      </c>
      <c r="G169" s="132" t="str">
        <f t="shared" ca="1" si="15"/>
        <v/>
      </c>
      <c r="H169" s="133" t="str">
        <f t="shared" ca="1" si="16"/>
        <v/>
      </c>
      <c r="I169" s="134" t="str">
        <f t="shared" ca="1" si="17"/>
        <v/>
      </c>
      <c r="J169" s="133" t="str">
        <f t="shared" ca="1" si="18"/>
        <v/>
      </c>
      <c r="K169" s="135" t="str">
        <f t="shared" ca="1" si="20"/>
        <v/>
      </c>
      <c r="L169" s="10"/>
      <c r="M169" s="9"/>
      <c r="N169" s="9"/>
      <c r="O169" s="9"/>
    </row>
    <row r="170" spans="2:15" x14ac:dyDescent="0.3">
      <c r="B170" s="9"/>
      <c r="C170" s="10"/>
      <c r="D170" s="130" t="str">
        <f t="shared" ca="1" si="14"/>
        <v/>
      </c>
      <c r="E170" s="13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132" t="str">
        <f t="shared" ca="1" si="19"/>
        <v/>
      </c>
      <c r="G170" s="132" t="str">
        <f t="shared" ca="1" si="15"/>
        <v/>
      </c>
      <c r="H170" s="133" t="str">
        <f t="shared" ca="1" si="16"/>
        <v/>
      </c>
      <c r="I170" s="134" t="str">
        <f t="shared" ca="1" si="17"/>
        <v/>
      </c>
      <c r="J170" s="133" t="str">
        <f t="shared" ca="1" si="18"/>
        <v/>
      </c>
      <c r="K170" s="135" t="str">
        <f t="shared" ca="1" si="20"/>
        <v/>
      </c>
      <c r="L170" s="10"/>
      <c r="M170" s="9"/>
      <c r="N170" s="9"/>
      <c r="O170" s="9"/>
    </row>
    <row r="171" spans="2:15" x14ac:dyDescent="0.3">
      <c r="B171" s="9"/>
      <c r="C171" s="10"/>
      <c r="D171" s="130" t="str">
        <f t="shared" ca="1" si="14"/>
        <v/>
      </c>
      <c r="E171" s="13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132" t="str">
        <f t="shared" ca="1" si="19"/>
        <v/>
      </c>
      <c r="G171" s="132" t="str">
        <f t="shared" ca="1" si="15"/>
        <v/>
      </c>
      <c r="H171" s="133" t="str">
        <f t="shared" ca="1" si="16"/>
        <v/>
      </c>
      <c r="I171" s="134" t="str">
        <f t="shared" ca="1" si="17"/>
        <v/>
      </c>
      <c r="J171" s="133" t="str">
        <f t="shared" ca="1" si="18"/>
        <v/>
      </c>
      <c r="K171" s="135" t="str">
        <f t="shared" ca="1" si="20"/>
        <v/>
      </c>
      <c r="L171" s="10"/>
      <c r="M171" s="9"/>
      <c r="N171" s="9"/>
      <c r="O171" s="9"/>
    </row>
    <row r="172" spans="2:15" x14ac:dyDescent="0.3">
      <c r="B172" s="9"/>
      <c r="C172" s="10"/>
      <c r="D172" s="130" t="str">
        <f t="shared" ca="1" si="14"/>
        <v/>
      </c>
      <c r="E172" s="13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132" t="str">
        <f t="shared" ca="1" si="19"/>
        <v/>
      </c>
      <c r="G172" s="132" t="str">
        <f t="shared" ca="1" si="15"/>
        <v/>
      </c>
      <c r="H172" s="133" t="str">
        <f t="shared" ca="1" si="16"/>
        <v/>
      </c>
      <c r="I172" s="134" t="str">
        <f t="shared" ca="1" si="17"/>
        <v/>
      </c>
      <c r="J172" s="133" t="str">
        <f t="shared" ca="1" si="18"/>
        <v/>
      </c>
      <c r="K172" s="135" t="str">
        <f t="shared" ca="1" si="20"/>
        <v/>
      </c>
      <c r="L172" s="10"/>
      <c r="M172" s="9"/>
      <c r="N172" s="9"/>
      <c r="O172" s="9"/>
    </row>
    <row r="173" spans="2:15" x14ac:dyDescent="0.3">
      <c r="B173" s="9"/>
      <c r="C173" s="10"/>
      <c r="D173" s="130" t="str">
        <f t="shared" ca="1" si="14"/>
        <v/>
      </c>
      <c r="E173" s="13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132" t="str">
        <f t="shared" ca="1" si="19"/>
        <v/>
      </c>
      <c r="G173" s="132" t="str">
        <f t="shared" ca="1" si="15"/>
        <v/>
      </c>
      <c r="H173" s="133" t="str">
        <f t="shared" ca="1" si="16"/>
        <v/>
      </c>
      <c r="I173" s="134" t="str">
        <f t="shared" ca="1" si="17"/>
        <v/>
      </c>
      <c r="J173" s="133" t="str">
        <f t="shared" ca="1" si="18"/>
        <v/>
      </c>
      <c r="K173" s="135" t="str">
        <f t="shared" ca="1" si="20"/>
        <v/>
      </c>
      <c r="L173" s="10"/>
      <c r="M173" s="9"/>
      <c r="N173" s="9"/>
      <c r="O173" s="9"/>
    </row>
    <row r="174" spans="2:15" x14ac:dyDescent="0.3">
      <c r="B174" s="9"/>
      <c r="C174" s="10"/>
      <c r="D174" s="130" t="str">
        <f t="shared" ca="1" si="14"/>
        <v/>
      </c>
      <c r="E174" s="13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132" t="str">
        <f t="shared" ca="1" si="19"/>
        <v/>
      </c>
      <c r="G174" s="132" t="str">
        <f t="shared" ca="1" si="15"/>
        <v/>
      </c>
      <c r="H174" s="133" t="str">
        <f t="shared" ca="1" si="16"/>
        <v/>
      </c>
      <c r="I174" s="134" t="str">
        <f t="shared" ca="1" si="17"/>
        <v/>
      </c>
      <c r="J174" s="133" t="str">
        <f t="shared" ca="1" si="18"/>
        <v/>
      </c>
      <c r="K174" s="135" t="str">
        <f t="shared" ca="1" si="20"/>
        <v/>
      </c>
      <c r="L174" s="10"/>
      <c r="M174" s="9"/>
      <c r="N174" s="9"/>
      <c r="O174" s="9"/>
    </row>
    <row r="175" spans="2:15" x14ac:dyDescent="0.3">
      <c r="B175" s="9"/>
      <c r="C175" s="10"/>
      <c r="D175" s="130" t="str">
        <f t="shared" ca="1" si="14"/>
        <v/>
      </c>
      <c r="E175" s="13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132" t="str">
        <f t="shared" ca="1" si="19"/>
        <v/>
      </c>
      <c r="G175" s="132" t="str">
        <f t="shared" ca="1" si="15"/>
        <v/>
      </c>
      <c r="H175" s="133" t="str">
        <f t="shared" ca="1" si="16"/>
        <v/>
      </c>
      <c r="I175" s="134" t="str">
        <f t="shared" ca="1" si="17"/>
        <v/>
      </c>
      <c r="J175" s="133" t="str">
        <f t="shared" ca="1" si="18"/>
        <v/>
      </c>
      <c r="K175" s="135" t="str">
        <f t="shared" ca="1" si="20"/>
        <v/>
      </c>
      <c r="L175" s="10"/>
      <c r="M175" s="9"/>
      <c r="N175" s="9"/>
      <c r="O175" s="9"/>
    </row>
    <row r="176" spans="2:15" x14ac:dyDescent="0.3">
      <c r="B176" s="9"/>
      <c r="C176" s="10"/>
      <c r="D176" s="130" t="str">
        <f t="shared" ca="1" si="14"/>
        <v/>
      </c>
      <c r="E176" s="13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132" t="str">
        <f t="shared" ca="1" si="19"/>
        <v/>
      </c>
      <c r="G176" s="132" t="str">
        <f t="shared" ca="1" si="15"/>
        <v/>
      </c>
      <c r="H176" s="133" t="str">
        <f t="shared" ca="1" si="16"/>
        <v/>
      </c>
      <c r="I176" s="134" t="str">
        <f t="shared" ca="1" si="17"/>
        <v/>
      </c>
      <c r="J176" s="133" t="str">
        <f t="shared" ca="1" si="18"/>
        <v/>
      </c>
      <c r="K176" s="135" t="str">
        <f t="shared" ca="1" si="20"/>
        <v/>
      </c>
      <c r="L176" s="10"/>
      <c r="M176" s="9"/>
      <c r="N176" s="9"/>
      <c r="O176" s="9"/>
    </row>
    <row r="177" spans="2:15" x14ac:dyDescent="0.3">
      <c r="B177" s="9"/>
      <c r="C177" s="10"/>
      <c r="D177" s="130" t="str">
        <f t="shared" ca="1" si="14"/>
        <v/>
      </c>
      <c r="E177" s="13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132" t="str">
        <f t="shared" ca="1" si="19"/>
        <v/>
      </c>
      <c r="G177" s="132" t="str">
        <f t="shared" ca="1" si="15"/>
        <v/>
      </c>
      <c r="H177" s="133" t="str">
        <f t="shared" ca="1" si="16"/>
        <v/>
      </c>
      <c r="I177" s="134" t="str">
        <f t="shared" ca="1" si="17"/>
        <v/>
      </c>
      <c r="J177" s="133" t="str">
        <f t="shared" ca="1" si="18"/>
        <v/>
      </c>
      <c r="K177" s="135" t="str">
        <f t="shared" ca="1" si="20"/>
        <v/>
      </c>
      <c r="L177" s="10"/>
      <c r="M177" s="9"/>
      <c r="N177" s="9"/>
      <c r="O177" s="9"/>
    </row>
    <row r="178" spans="2:15" x14ac:dyDescent="0.3">
      <c r="B178" s="9"/>
      <c r="C178" s="10"/>
      <c r="D178" s="130" t="str">
        <f t="shared" ca="1" si="14"/>
        <v/>
      </c>
      <c r="E178" s="13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132" t="str">
        <f t="shared" ca="1" si="19"/>
        <v/>
      </c>
      <c r="G178" s="132" t="str">
        <f t="shared" ca="1" si="15"/>
        <v/>
      </c>
      <c r="H178" s="133" t="str">
        <f t="shared" ca="1" si="16"/>
        <v/>
      </c>
      <c r="I178" s="134" t="str">
        <f t="shared" ca="1" si="17"/>
        <v/>
      </c>
      <c r="J178" s="133" t="str">
        <f t="shared" ca="1" si="18"/>
        <v/>
      </c>
      <c r="K178" s="135" t="str">
        <f t="shared" ca="1" si="20"/>
        <v/>
      </c>
      <c r="L178" s="10"/>
      <c r="M178" s="9"/>
      <c r="N178" s="9"/>
      <c r="O178" s="9"/>
    </row>
    <row r="179" spans="2:15" x14ac:dyDescent="0.3">
      <c r="B179" s="9"/>
      <c r="C179" s="10"/>
      <c r="D179" s="130" t="str">
        <f t="shared" ca="1" si="14"/>
        <v/>
      </c>
      <c r="E179" s="13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132" t="str">
        <f t="shared" ca="1" si="19"/>
        <v/>
      </c>
      <c r="G179" s="132" t="str">
        <f t="shared" ca="1" si="15"/>
        <v/>
      </c>
      <c r="H179" s="133" t="str">
        <f t="shared" ca="1" si="16"/>
        <v/>
      </c>
      <c r="I179" s="134" t="str">
        <f t="shared" ca="1" si="17"/>
        <v/>
      </c>
      <c r="J179" s="133" t="str">
        <f t="shared" ca="1" si="18"/>
        <v/>
      </c>
      <c r="K179" s="135" t="str">
        <f t="shared" ca="1" si="20"/>
        <v/>
      </c>
      <c r="L179" s="10"/>
      <c r="M179" s="9"/>
      <c r="N179" s="9"/>
      <c r="O179" s="9"/>
    </row>
    <row r="180" spans="2:15" x14ac:dyDescent="0.3">
      <c r="B180" s="9"/>
      <c r="C180" s="10"/>
      <c r="D180" s="130" t="str">
        <f t="shared" ca="1" si="14"/>
        <v/>
      </c>
      <c r="E180" s="13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132" t="str">
        <f t="shared" ca="1" si="19"/>
        <v/>
      </c>
      <c r="G180" s="132" t="str">
        <f t="shared" ca="1" si="15"/>
        <v/>
      </c>
      <c r="H180" s="133" t="str">
        <f t="shared" ca="1" si="16"/>
        <v/>
      </c>
      <c r="I180" s="134" t="str">
        <f t="shared" ca="1" si="17"/>
        <v/>
      </c>
      <c r="J180" s="133" t="str">
        <f t="shared" ca="1" si="18"/>
        <v/>
      </c>
      <c r="K180" s="135" t="str">
        <f t="shared" ca="1" si="20"/>
        <v/>
      </c>
      <c r="L180" s="10"/>
      <c r="M180" s="9"/>
      <c r="N180" s="9"/>
      <c r="O180" s="9"/>
    </row>
    <row r="181" spans="2:15" x14ac:dyDescent="0.3">
      <c r="B181" s="9"/>
      <c r="C181" s="10"/>
      <c r="D181" s="130" t="str">
        <f t="shared" ca="1" si="14"/>
        <v/>
      </c>
      <c r="E181" s="13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132" t="str">
        <f t="shared" ca="1" si="19"/>
        <v/>
      </c>
      <c r="G181" s="132" t="str">
        <f t="shared" ca="1" si="15"/>
        <v/>
      </c>
      <c r="H181" s="133" t="str">
        <f t="shared" ca="1" si="16"/>
        <v/>
      </c>
      <c r="I181" s="134" t="str">
        <f t="shared" ca="1" si="17"/>
        <v/>
      </c>
      <c r="J181" s="133" t="str">
        <f t="shared" ca="1" si="18"/>
        <v/>
      </c>
      <c r="K181" s="135" t="str">
        <f t="shared" ca="1" si="20"/>
        <v/>
      </c>
      <c r="L181" s="10"/>
      <c r="M181" s="9"/>
      <c r="N181" s="9"/>
      <c r="O181" s="9"/>
    </row>
    <row r="182" spans="2:15" x14ac:dyDescent="0.3">
      <c r="B182" s="9"/>
      <c r="C182" s="10"/>
      <c r="D182" s="130" t="str">
        <f t="shared" ca="1" si="14"/>
        <v/>
      </c>
      <c r="E182" s="13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132" t="str">
        <f t="shared" ca="1" si="19"/>
        <v/>
      </c>
      <c r="G182" s="132" t="str">
        <f t="shared" ca="1" si="15"/>
        <v/>
      </c>
      <c r="H182" s="133" t="str">
        <f t="shared" ca="1" si="16"/>
        <v/>
      </c>
      <c r="I182" s="134" t="str">
        <f t="shared" ca="1" si="17"/>
        <v/>
      </c>
      <c r="J182" s="133" t="str">
        <f t="shared" ca="1" si="18"/>
        <v/>
      </c>
      <c r="K182" s="135" t="str">
        <f t="shared" ca="1" si="20"/>
        <v/>
      </c>
      <c r="L182" s="10"/>
      <c r="M182" s="9"/>
      <c r="N182" s="9"/>
      <c r="O182" s="9"/>
    </row>
    <row r="183" spans="2:15" x14ac:dyDescent="0.3">
      <c r="B183" s="9"/>
      <c r="C183" s="10"/>
      <c r="D183" s="130" t="str">
        <f t="shared" ca="1" si="14"/>
        <v/>
      </c>
      <c r="E183" s="13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132" t="str">
        <f t="shared" ca="1" si="19"/>
        <v/>
      </c>
      <c r="G183" s="132" t="str">
        <f t="shared" ca="1" si="15"/>
        <v/>
      </c>
      <c r="H183" s="133" t="str">
        <f t="shared" ca="1" si="16"/>
        <v/>
      </c>
      <c r="I183" s="134" t="str">
        <f t="shared" ca="1" si="17"/>
        <v/>
      </c>
      <c r="J183" s="133" t="str">
        <f t="shared" ca="1" si="18"/>
        <v/>
      </c>
      <c r="K183" s="135" t="str">
        <f t="shared" ca="1" si="20"/>
        <v/>
      </c>
      <c r="L183" s="10"/>
      <c r="M183" s="9"/>
      <c r="N183" s="9"/>
      <c r="O183" s="9"/>
    </row>
    <row r="184" spans="2:15" x14ac:dyDescent="0.3">
      <c r="B184" s="9"/>
      <c r="C184" s="10"/>
      <c r="D184" s="130" t="str">
        <f t="shared" ca="1" si="14"/>
        <v/>
      </c>
      <c r="E184" s="13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132" t="str">
        <f t="shared" ca="1" si="19"/>
        <v/>
      </c>
      <c r="G184" s="132" t="str">
        <f t="shared" ca="1" si="15"/>
        <v/>
      </c>
      <c r="H184" s="133" t="str">
        <f t="shared" ca="1" si="16"/>
        <v/>
      </c>
      <c r="I184" s="134" t="str">
        <f t="shared" ca="1" si="17"/>
        <v/>
      </c>
      <c r="J184" s="133" t="str">
        <f t="shared" ca="1" si="18"/>
        <v/>
      </c>
      <c r="K184" s="135" t="str">
        <f t="shared" ca="1" si="20"/>
        <v/>
      </c>
      <c r="L184" s="10"/>
      <c r="M184" s="9"/>
      <c r="N184" s="9"/>
      <c r="O184" s="9"/>
    </row>
    <row r="185" spans="2:15" x14ac:dyDescent="0.3">
      <c r="B185" s="9"/>
      <c r="C185" s="10"/>
      <c r="D185" s="130" t="str">
        <f t="shared" ca="1" si="14"/>
        <v/>
      </c>
      <c r="E185" s="13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132" t="str">
        <f t="shared" ca="1" si="19"/>
        <v/>
      </c>
      <c r="G185" s="132" t="str">
        <f t="shared" ca="1" si="15"/>
        <v/>
      </c>
      <c r="H185" s="133" t="str">
        <f t="shared" ca="1" si="16"/>
        <v/>
      </c>
      <c r="I185" s="134" t="str">
        <f t="shared" ca="1" si="17"/>
        <v/>
      </c>
      <c r="J185" s="133" t="str">
        <f t="shared" ca="1" si="18"/>
        <v/>
      </c>
      <c r="K185" s="135" t="str">
        <f t="shared" ca="1" si="20"/>
        <v/>
      </c>
      <c r="L185" s="10"/>
      <c r="M185" s="9"/>
      <c r="N185" s="9"/>
      <c r="O185" s="9"/>
    </row>
    <row r="186" spans="2:15" x14ac:dyDescent="0.3">
      <c r="B186" s="9"/>
      <c r="C186" s="10"/>
      <c r="D186" s="130" t="str">
        <f t="shared" ca="1" si="14"/>
        <v/>
      </c>
      <c r="E186" s="13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132" t="str">
        <f t="shared" ca="1" si="19"/>
        <v/>
      </c>
      <c r="G186" s="132" t="str">
        <f t="shared" ca="1" si="15"/>
        <v/>
      </c>
      <c r="H186" s="133" t="str">
        <f t="shared" ca="1" si="16"/>
        <v/>
      </c>
      <c r="I186" s="134" t="str">
        <f t="shared" ca="1" si="17"/>
        <v/>
      </c>
      <c r="J186" s="133" t="str">
        <f t="shared" ca="1" si="18"/>
        <v/>
      </c>
      <c r="K186" s="135" t="str">
        <f t="shared" ca="1" si="20"/>
        <v/>
      </c>
      <c r="L186" s="10"/>
      <c r="M186" s="9"/>
      <c r="N186" s="9"/>
      <c r="O186" s="9"/>
    </row>
    <row r="187" spans="2:15" x14ac:dyDescent="0.3">
      <c r="B187" s="9"/>
      <c r="C187" s="10"/>
      <c r="D187" s="130" t="str">
        <f t="shared" ca="1" si="14"/>
        <v/>
      </c>
      <c r="E187" s="13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132" t="str">
        <f t="shared" ca="1" si="19"/>
        <v/>
      </c>
      <c r="G187" s="132" t="str">
        <f t="shared" ca="1" si="15"/>
        <v/>
      </c>
      <c r="H187" s="133" t="str">
        <f t="shared" ca="1" si="16"/>
        <v/>
      </c>
      <c r="I187" s="134" t="str">
        <f t="shared" ca="1" si="17"/>
        <v/>
      </c>
      <c r="J187" s="133" t="str">
        <f t="shared" ca="1" si="18"/>
        <v/>
      </c>
      <c r="K187" s="135" t="str">
        <f t="shared" ca="1" si="20"/>
        <v/>
      </c>
      <c r="L187" s="10"/>
      <c r="M187" s="9"/>
      <c r="N187" s="9"/>
      <c r="O187" s="9"/>
    </row>
    <row r="188" spans="2:15" x14ac:dyDescent="0.3">
      <c r="B188" s="9"/>
      <c r="C188" s="10"/>
      <c r="D188" s="130" t="str">
        <f t="shared" ca="1" si="14"/>
        <v/>
      </c>
      <c r="E188" s="13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132" t="str">
        <f t="shared" ca="1" si="19"/>
        <v/>
      </c>
      <c r="G188" s="132" t="str">
        <f t="shared" ca="1" si="15"/>
        <v/>
      </c>
      <c r="H188" s="133" t="str">
        <f t="shared" ca="1" si="16"/>
        <v/>
      </c>
      <c r="I188" s="134" t="str">
        <f t="shared" ca="1" si="17"/>
        <v/>
      </c>
      <c r="J188" s="133" t="str">
        <f t="shared" ca="1" si="18"/>
        <v/>
      </c>
      <c r="K188" s="135" t="str">
        <f t="shared" ca="1" si="20"/>
        <v/>
      </c>
      <c r="L188" s="10"/>
      <c r="M188" s="9"/>
      <c r="N188" s="9"/>
      <c r="O188" s="9"/>
    </row>
    <row r="189" spans="2:15" x14ac:dyDescent="0.3">
      <c r="B189" s="9"/>
      <c r="C189" s="10"/>
      <c r="D189" s="130" t="str">
        <f t="shared" ca="1" si="14"/>
        <v/>
      </c>
      <c r="E189" s="13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132" t="str">
        <f t="shared" ca="1" si="19"/>
        <v/>
      </c>
      <c r="G189" s="132" t="str">
        <f t="shared" ca="1" si="15"/>
        <v/>
      </c>
      <c r="H189" s="133" t="str">
        <f t="shared" ca="1" si="16"/>
        <v/>
      </c>
      <c r="I189" s="134" t="str">
        <f t="shared" ca="1" si="17"/>
        <v/>
      </c>
      <c r="J189" s="133" t="str">
        <f t="shared" ca="1" si="18"/>
        <v/>
      </c>
      <c r="K189" s="135" t="str">
        <f t="shared" ca="1" si="20"/>
        <v/>
      </c>
      <c r="L189" s="10"/>
      <c r="M189" s="9"/>
      <c r="N189" s="9"/>
      <c r="O189" s="9"/>
    </row>
    <row r="190" spans="2:15" x14ac:dyDescent="0.3">
      <c r="B190" s="9"/>
      <c r="C190" s="10"/>
      <c r="D190" s="130" t="str">
        <f t="shared" ca="1" si="14"/>
        <v/>
      </c>
      <c r="E190" s="13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132" t="str">
        <f t="shared" ca="1" si="19"/>
        <v/>
      </c>
      <c r="G190" s="132" t="str">
        <f t="shared" ca="1" si="15"/>
        <v/>
      </c>
      <c r="H190" s="133" t="str">
        <f t="shared" ca="1" si="16"/>
        <v/>
      </c>
      <c r="I190" s="134" t="str">
        <f t="shared" ca="1" si="17"/>
        <v/>
      </c>
      <c r="J190" s="133" t="str">
        <f t="shared" ca="1" si="18"/>
        <v/>
      </c>
      <c r="K190" s="135" t="str">
        <f t="shared" ca="1" si="20"/>
        <v/>
      </c>
      <c r="L190" s="10"/>
      <c r="M190" s="9"/>
      <c r="N190" s="9"/>
      <c r="O190" s="9"/>
    </row>
    <row r="191" spans="2:15" x14ac:dyDescent="0.3">
      <c r="B191" s="9"/>
      <c r="C191" s="10"/>
      <c r="D191" s="130" t="str">
        <f t="shared" ca="1" si="14"/>
        <v/>
      </c>
      <c r="E191" s="13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132" t="str">
        <f t="shared" ca="1" si="19"/>
        <v/>
      </c>
      <c r="G191" s="132" t="str">
        <f t="shared" ca="1" si="15"/>
        <v/>
      </c>
      <c r="H191" s="133" t="str">
        <f t="shared" ca="1" si="16"/>
        <v/>
      </c>
      <c r="I191" s="134" t="str">
        <f t="shared" ca="1" si="17"/>
        <v/>
      </c>
      <c r="J191" s="133" t="str">
        <f t="shared" ca="1" si="18"/>
        <v/>
      </c>
      <c r="K191" s="135" t="str">
        <f t="shared" ca="1" si="20"/>
        <v/>
      </c>
      <c r="L191" s="10"/>
      <c r="M191" s="9"/>
      <c r="N191" s="9"/>
      <c r="O191" s="9"/>
    </row>
    <row r="192" spans="2:15" x14ac:dyDescent="0.3">
      <c r="B192" s="9"/>
      <c r="C192" s="10"/>
      <c r="D192" s="130" t="str">
        <f t="shared" ca="1" si="14"/>
        <v/>
      </c>
      <c r="E192" s="13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132" t="str">
        <f t="shared" ca="1" si="19"/>
        <v/>
      </c>
      <c r="G192" s="132" t="str">
        <f t="shared" ca="1" si="15"/>
        <v/>
      </c>
      <c r="H192" s="133" t="str">
        <f t="shared" ca="1" si="16"/>
        <v/>
      </c>
      <c r="I192" s="134" t="str">
        <f t="shared" ca="1" si="17"/>
        <v/>
      </c>
      <c r="J192" s="133" t="str">
        <f t="shared" ca="1" si="18"/>
        <v/>
      </c>
      <c r="K192" s="135" t="str">
        <f t="shared" ca="1" si="20"/>
        <v/>
      </c>
      <c r="L192" s="10"/>
      <c r="M192" s="9"/>
      <c r="N192" s="9"/>
      <c r="O192" s="9"/>
    </row>
    <row r="193" spans="2:15" x14ac:dyDescent="0.3">
      <c r="B193" s="9"/>
      <c r="C193" s="10"/>
      <c r="D193" s="130" t="str">
        <f t="shared" ca="1" si="14"/>
        <v/>
      </c>
      <c r="E193" s="13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132" t="str">
        <f t="shared" ca="1" si="19"/>
        <v/>
      </c>
      <c r="G193" s="132" t="str">
        <f t="shared" ca="1" si="15"/>
        <v/>
      </c>
      <c r="H193" s="133" t="str">
        <f t="shared" ca="1" si="16"/>
        <v/>
      </c>
      <c r="I193" s="134" t="str">
        <f t="shared" ca="1" si="17"/>
        <v/>
      </c>
      <c r="J193" s="133" t="str">
        <f t="shared" ca="1" si="18"/>
        <v/>
      </c>
      <c r="K193" s="135" t="str">
        <f t="shared" ca="1" si="20"/>
        <v/>
      </c>
      <c r="L193" s="10"/>
      <c r="M193" s="9"/>
      <c r="N193" s="9"/>
      <c r="O193" s="9"/>
    </row>
    <row r="194" spans="2:15" x14ac:dyDescent="0.3">
      <c r="B194" s="9"/>
      <c r="C194" s="10"/>
      <c r="D194" s="130" t="str">
        <f t="shared" ca="1" si="14"/>
        <v/>
      </c>
      <c r="E194" s="13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132" t="str">
        <f t="shared" ca="1" si="19"/>
        <v/>
      </c>
      <c r="G194" s="132" t="str">
        <f t="shared" ca="1" si="15"/>
        <v/>
      </c>
      <c r="H194" s="133" t="str">
        <f t="shared" ca="1" si="16"/>
        <v/>
      </c>
      <c r="I194" s="134" t="str">
        <f t="shared" ca="1" si="17"/>
        <v/>
      </c>
      <c r="J194" s="133" t="str">
        <f t="shared" ca="1" si="18"/>
        <v/>
      </c>
      <c r="K194" s="135" t="str">
        <f t="shared" ca="1" si="20"/>
        <v/>
      </c>
      <c r="L194" s="10"/>
      <c r="M194" s="9"/>
      <c r="N194" s="9"/>
      <c r="O194" s="9"/>
    </row>
    <row r="195" spans="2:15" x14ac:dyDescent="0.3">
      <c r="B195" s="9"/>
      <c r="C195" s="10"/>
      <c r="D195" s="130" t="str">
        <f t="shared" ca="1" si="14"/>
        <v/>
      </c>
      <c r="E195" s="13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132" t="str">
        <f t="shared" ca="1" si="19"/>
        <v/>
      </c>
      <c r="G195" s="132" t="str">
        <f t="shared" ca="1" si="15"/>
        <v/>
      </c>
      <c r="H195" s="133" t="str">
        <f t="shared" ca="1" si="16"/>
        <v/>
      </c>
      <c r="I195" s="134" t="str">
        <f t="shared" ca="1" si="17"/>
        <v/>
      </c>
      <c r="J195" s="133" t="str">
        <f t="shared" ca="1" si="18"/>
        <v/>
      </c>
      <c r="K195" s="135" t="str">
        <f t="shared" ca="1" si="20"/>
        <v/>
      </c>
      <c r="L195" s="10"/>
      <c r="M195" s="9"/>
      <c r="N195" s="9"/>
      <c r="O195" s="9"/>
    </row>
    <row r="196" spans="2:15" x14ac:dyDescent="0.3">
      <c r="B196" s="9"/>
      <c r="C196" s="10"/>
      <c r="D196" s="130" t="str">
        <f t="shared" ca="1" si="14"/>
        <v/>
      </c>
      <c r="E196" s="13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132" t="str">
        <f t="shared" ca="1" si="19"/>
        <v/>
      </c>
      <c r="G196" s="132" t="str">
        <f t="shared" ca="1" si="15"/>
        <v/>
      </c>
      <c r="H196" s="133" t="str">
        <f t="shared" ca="1" si="16"/>
        <v/>
      </c>
      <c r="I196" s="134" t="str">
        <f t="shared" ca="1" si="17"/>
        <v/>
      </c>
      <c r="J196" s="133" t="str">
        <f t="shared" ca="1" si="18"/>
        <v/>
      </c>
      <c r="K196" s="135" t="str">
        <f t="shared" ca="1" si="20"/>
        <v/>
      </c>
      <c r="L196" s="10"/>
      <c r="M196" s="9"/>
      <c r="N196" s="9"/>
      <c r="O196" s="9"/>
    </row>
    <row r="197" spans="2:15" x14ac:dyDescent="0.3">
      <c r="B197" s="9"/>
      <c r="C197" s="10"/>
      <c r="D197" s="130" t="str">
        <f t="shared" ca="1" si="14"/>
        <v/>
      </c>
      <c r="E197" s="13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132" t="str">
        <f t="shared" ca="1" si="19"/>
        <v/>
      </c>
      <c r="G197" s="132" t="str">
        <f t="shared" ca="1" si="15"/>
        <v/>
      </c>
      <c r="H197" s="133" t="str">
        <f t="shared" ca="1" si="16"/>
        <v/>
      </c>
      <c r="I197" s="134" t="str">
        <f t="shared" ca="1" si="17"/>
        <v/>
      </c>
      <c r="J197" s="133" t="str">
        <f t="shared" ca="1" si="18"/>
        <v/>
      </c>
      <c r="K197" s="135" t="str">
        <f t="shared" ca="1" si="20"/>
        <v/>
      </c>
      <c r="L197" s="10"/>
      <c r="M197" s="9"/>
      <c r="N197" s="9"/>
      <c r="O197" s="9"/>
    </row>
    <row r="198" spans="2:15" x14ac:dyDescent="0.3">
      <c r="B198" s="9"/>
      <c r="C198" s="10"/>
      <c r="D198" s="130" t="str">
        <f t="shared" ca="1" si="14"/>
        <v/>
      </c>
      <c r="E198" s="13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132" t="str">
        <f t="shared" ca="1" si="19"/>
        <v/>
      </c>
      <c r="G198" s="132" t="str">
        <f t="shared" ca="1" si="15"/>
        <v/>
      </c>
      <c r="H198" s="133" t="str">
        <f t="shared" ca="1" si="16"/>
        <v/>
      </c>
      <c r="I198" s="134" t="str">
        <f t="shared" ca="1" si="17"/>
        <v/>
      </c>
      <c r="J198" s="133" t="str">
        <f t="shared" ca="1" si="18"/>
        <v/>
      </c>
      <c r="K198" s="135" t="str">
        <f t="shared" ca="1" si="20"/>
        <v/>
      </c>
      <c r="L198" s="10"/>
      <c r="M198" s="9"/>
      <c r="N198" s="9"/>
      <c r="O198" s="9"/>
    </row>
    <row r="199" spans="2:15" x14ac:dyDescent="0.3">
      <c r="B199" s="9"/>
      <c r="C199" s="10"/>
      <c r="D199" s="130" t="str">
        <f t="shared" ca="1" si="14"/>
        <v/>
      </c>
      <c r="E199" s="13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132" t="str">
        <f t="shared" ca="1" si="19"/>
        <v/>
      </c>
      <c r="G199" s="132" t="str">
        <f t="shared" ca="1" si="15"/>
        <v/>
      </c>
      <c r="H199" s="133" t="str">
        <f t="shared" ca="1" si="16"/>
        <v/>
      </c>
      <c r="I199" s="134" t="str">
        <f t="shared" ca="1" si="17"/>
        <v/>
      </c>
      <c r="J199" s="133" t="str">
        <f t="shared" ca="1" si="18"/>
        <v/>
      </c>
      <c r="K199" s="135" t="str">
        <f t="shared" ca="1" si="20"/>
        <v/>
      </c>
      <c r="L199" s="10"/>
      <c r="M199" s="9"/>
      <c r="N199" s="9"/>
      <c r="O199" s="9"/>
    </row>
    <row r="200" spans="2:15" x14ac:dyDescent="0.3">
      <c r="B200" s="9"/>
      <c r="C200" s="10"/>
      <c r="D200" s="130" t="str">
        <f t="shared" ca="1" si="14"/>
        <v/>
      </c>
      <c r="E200" s="13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132" t="str">
        <f t="shared" ca="1" si="19"/>
        <v/>
      </c>
      <c r="G200" s="132" t="str">
        <f t="shared" ca="1" si="15"/>
        <v/>
      </c>
      <c r="H200" s="133" t="str">
        <f t="shared" ca="1" si="16"/>
        <v/>
      </c>
      <c r="I200" s="134" t="str">
        <f t="shared" ca="1" si="17"/>
        <v/>
      </c>
      <c r="J200" s="133" t="str">
        <f t="shared" ca="1" si="18"/>
        <v/>
      </c>
      <c r="K200" s="135" t="str">
        <f t="shared" ca="1" si="20"/>
        <v/>
      </c>
      <c r="L200" s="10"/>
      <c r="M200" s="9"/>
      <c r="N200" s="9"/>
      <c r="O200" s="9"/>
    </row>
    <row r="201" spans="2:15" x14ac:dyDescent="0.3">
      <c r="B201" s="9"/>
      <c r="C201" s="10"/>
      <c r="D201" s="130" t="str">
        <f t="shared" ca="1" si="14"/>
        <v/>
      </c>
      <c r="E201" s="13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132" t="str">
        <f t="shared" ca="1" si="19"/>
        <v/>
      </c>
      <c r="G201" s="132" t="str">
        <f t="shared" ca="1" si="15"/>
        <v/>
      </c>
      <c r="H201" s="133" t="str">
        <f t="shared" ca="1" si="16"/>
        <v/>
      </c>
      <c r="I201" s="134" t="str">
        <f t="shared" ca="1" si="17"/>
        <v/>
      </c>
      <c r="J201" s="133" t="str">
        <f t="shared" ca="1" si="18"/>
        <v/>
      </c>
      <c r="K201" s="135" t="str">
        <f t="shared" ca="1" si="20"/>
        <v/>
      </c>
      <c r="L201" s="10"/>
      <c r="M201" s="9"/>
      <c r="N201" s="9"/>
      <c r="O201" s="9"/>
    </row>
    <row r="202" spans="2:15" x14ac:dyDescent="0.3">
      <c r="B202" s="9"/>
      <c r="C202" s="10"/>
      <c r="D202" s="130" t="str">
        <f t="shared" ca="1" si="14"/>
        <v/>
      </c>
      <c r="E202" s="13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132" t="str">
        <f t="shared" ca="1" si="19"/>
        <v/>
      </c>
      <c r="G202" s="132" t="str">
        <f t="shared" ca="1" si="15"/>
        <v/>
      </c>
      <c r="H202" s="133" t="str">
        <f t="shared" ca="1" si="16"/>
        <v/>
      </c>
      <c r="I202" s="134" t="str">
        <f t="shared" ca="1" si="17"/>
        <v/>
      </c>
      <c r="J202" s="133" t="str">
        <f t="shared" ca="1" si="18"/>
        <v/>
      </c>
      <c r="K202" s="135" t="str">
        <f t="shared" ca="1" si="20"/>
        <v/>
      </c>
      <c r="L202" s="10"/>
      <c r="M202" s="9"/>
      <c r="N202" s="9"/>
      <c r="O202" s="9"/>
    </row>
    <row r="203" spans="2:15" x14ac:dyDescent="0.3">
      <c r="B203" s="9"/>
      <c r="C203" s="10"/>
      <c r="D203" s="130" t="str">
        <f t="shared" ca="1" si="14"/>
        <v/>
      </c>
      <c r="E203" s="13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132" t="str">
        <f t="shared" ca="1" si="19"/>
        <v/>
      </c>
      <c r="G203" s="132" t="str">
        <f t="shared" ca="1" si="15"/>
        <v/>
      </c>
      <c r="H203" s="133" t="str">
        <f t="shared" ca="1" si="16"/>
        <v/>
      </c>
      <c r="I203" s="134" t="str">
        <f t="shared" ca="1" si="17"/>
        <v/>
      </c>
      <c r="J203" s="133" t="str">
        <f t="shared" ca="1" si="18"/>
        <v/>
      </c>
      <c r="K203" s="135" t="str">
        <f t="shared" ca="1" si="20"/>
        <v/>
      </c>
      <c r="L203" s="10"/>
      <c r="M203" s="9"/>
      <c r="N203" s="9"/>
      <c r="O203" s="9"/>
    </row>
    <row r="204" spans="2:15" x14ac:dyDescent="0.3">
      <c r="B204" s="9"/>
      <c r="C204" s="10"/>
      <c r="D204" s="130" t="str">
        <f t="shared" ca="1" si="14"/>
        <v/>
      </c>
      <c r="E204" s="13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132" t="str">
        <f t="shared" ca="1" si="19"/>
        <v/>
      </c>
      <c r="G204" s="132" t="str">
        <f t="shared" ca="1" si="15"/>
        <v/>
      </c>
      <c r="H204" s="133" t="str">
        <f t="shared" ca="1" si="16"/>
        <v/>
      </c>
      <c r="I204" s="134" t="str">
        <f t="shared" ca="1" si="17"/>
        <v/>
      </c>
      <c r="J204" s="133" t="str">
        <f t="shared" ca="1" si="18"/>
        <v/>
      </c>
      <c r="K204" s="135" t="str">
        <f t="shared" ca="1" si="20"/>
        <v/>
      </c>
      <c r="L204" s="10"/>
      <c r="M204" s="9"/>
      <c r="N204" s="9"/>
      <c r="O204" s="9"/>
    </row>
    <row r="205" spans="2:15" x14ac:dyDescent="0.3">
      <c r="B205" s="9"/>
      <c r="C205" s="10"/>
      <c r="D205" s="130" t="str">
        <f t="shared" ca="1" si="14"/>
        <v/>
      </c>
      <c r="E205" s="13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132" t="str">
        <f t="shared" ca="1" si="19"/>
        <v/>
      </c>
      <c r="G205" s="132" t="str">
        <f t="shared" ca="1" si="15"/>
        <v/>
      </c>
      <c r="H205" s="133" t="str">
        <f t="shared" ca="1" si="16"/>
        <v/>
      </c>
      <c r="I205" s="134" t="str">
        <f t="shared" ca="1" si="17"/>
        <v/>
      </c>
      <c r="J205" s="133" t="str">
        <f t="shared" ca="1" si="18"/>
        <v/>
      </c>
      <c r="K205" s="135" t="str">
        <f t="shared" ca="1" si="20"/>
        <v/>
      </c>
      <c r="L205" s="10"/>
      <c r="M205" s="9"/>
      <c r="N205" s="9"/>
      <c r="O205" s="9"/>
    </row>
    <row r="206" spans="2:15" x14ac:dyDescent="0.3">
      <c r="B206" s="9"/>
      <c r="C206" s="10"/>
      <c r="D206" s="130" t="str">
        <f t="shared" ca="1" si="14"/>
        <v/>
      </c>
      <c r="E206" s="13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132" t="str">
        <f t="shared" ca="1" si="19"/>
        <v/>
      </c>
      <c r="G206" s="132" t="str">
        <f t="shared" ca="1" si="15"/>
        <v/>
      </c>
      <c r="H206" s="133" t="str">
        <f t="shared" ca="1" si="16"/>
        <v/>
      </c>
      <c r="I206" s="134" t="str">
        <f t="shared" ca="1" si="17"/>
        <v/>
      </c>
      <c r="J206" s="133" t="str">
        <f t="shared" ca="1" si="18"/>
        <v/>
      </c>
      <c r="K206" s="135" t="str">
        <f t="shared" ca="1" si="20"/>
        <v/>
      </c>
      <c r="L206" s="10"/>
      <c r="M206" s="9"/>
      <c r="N206" s="9"/>
      <c r="O206" s="9"/>
    </row>
    <row r="207" spans="2:15" x14ac:dyDescent="0.3">
      <c r="B207" s="9"/>
      <c r="C207" s="10"/>
      <c r="D207" s="130" t="str">
        <f t="shared" ca="1" si="14"/>
        <v/>
      </c>
      <c r="E207" s="13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132" t="str">
        <f t="shared" ca="1" si="19"/>
        <v/>
      </c>
      <c r="G207" s="132" t="str">
        <f t="shared" ca="1" si="15"/>
        <v/>
      </c>
      <c r="H207" s="133" t="str">
        <f t="shared" ca="1" si="16"/>
        <v/>
      </c>
      <c r="I207" s="134" t="str">
        <f t="shared" ca="1" si="17"/>
        <v/>
      </c>
      <c r="J207" s="133" t="str">
        <f t="shared" ca="1" si="18"/>
        <v/>
      </c>
      <c r="K207" s="135" t="str">
        <f t="shared" ca="1" si="20"/>
        <v/>
      </c>
      <c r="L207" s="10"/>
      <c r="M207" s="9"/>
      <c r="N207" s="9"/>
      <c r="O207" s="9"/>
    </row>
    <row r="208" spans="2:15" x14ac:dyDescent="0.3">
      <c r="B208" s="9"/>
      <c r="C208" s="10"/>
      <c r="D208" s="130" t="str">
        <f t="shared" ca="1" si="14"/>
        <v/>
      </c>
      <c r="E208" s="13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132" t="str">
        <f t="shared" ca="1" si="19"/>
        <v/>
      </c>
      <c r="G208" s="132" t="str">
        <f t="shared" ca="1" si="15"/>
        <v/>
      </c>
      <c r="H208" s="133" t="str">
        <f t="shared" ca="1" si="16"/>
        <v/>
      </c>
      <c r="I208" s="134" t="str">
        <f t="shared" ca="1" si="17"/>
        <v/>
      </c>
      <c r="J208" s="133" t="str">
        <f t="shared" ca="1" si="18"/>
        <v/>
      </c>
      <c r="K208" s="135" t="str">
        <f t="shared" ca="1" si="20"/>
        <v/>
      </c>
      <c r="L208" s="10"/>
      <c r="M208" s="9"/>
      <c r="N208" s="9"/>
      <c r="O208" s="9"/>
    </row>
    <row r="209" spans="2:15" x14ac:dyDescent="0.3">
      <c r="B209" s="9"/>
      <c r="C209" s="10"/>
      <c r="D209" s="130" t="str">
        <f t="shared" ca="1" si="14"/>
        <v/>
      </c>
      <c r="E209" s="13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132" t="str">
        <f t="shared" ca="1" si="19"/>
        <v/>
      </c>
      <c r="G209" s="132" t="str">
        <f t="shared" ca="1" si="15"/>
        <v/>
      </c>
      <c r="H209" s="133" t="str">
        <f t="shared" ca="1" si="16"/>
        <v/>
      </c>
      <c r="I209" s="134" t="str">
        <f t="shared" ca="1" si="17"/>
        <v/>
      </c>
      <c r="J209" s="133" t="str">
        <f t="shared" ca="1" si="18"/>
        <v/>
      </c>
      <c r="K209" s="135" t="str">
        <f t="shared" ca="1" si="20"/>
        <v/>
      </c>
      <c r="L209" s="10"/>
      <c r="M209" s="9"/>
      <c r="N209" s="9"/>
      <c r="O209" s="9"/>
    </row>
    <row r="210" spans="2:15" x14ac:dyDescent="0.3">
      <c r="B210" s="9"/>
      <c r="C210" s="10"/>
      <c r="D210" s="130" t="str">
        <f t="shared" ca="1" si="14"/>
        <v/>
      </c>
      <c r="E210" s="13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132" t="str">
        <f t="shared" ca="1" si="19"/>
        <v/>
      </c>
      <c r="G210" s="132" t="str">
        <f t="shared" ca="1" si="15"/>
        <v/>
      </c>
      <c r="H210" s="133" t="str">
        <f t="shared" ca="1" si="16"/>
        <v/>
      </c>
      <c r="I210" s="134" t="str">
        <f t="shared" ca="1" si="17"/>
        <v/>
      </c>
      <c r="J210" s="133" t="str">
        <f t="shared" ca="1" si="18"/>
        <v/>
      </c>
      <c r="K210" s="135" t="str">
        <f t="shared" ca="1" si="20"/>
        <v/>
      </c>
      <c r="L210" s="10"/>
      <c r="M210" s="9"/>
      <c r="N210" s="9"/>
      <c r="O210" s="9"/>
    </row>
    <row r="211" spans="2:15" x14ac:dyDescent="0.3">
      <c r="B211" s="9"/>
      <c r="C211" s="10"/>
      <c r="D211" s="130" t="str">
        <f t="shared" ca="1" si="14"/>
        <v/>
      </c>
      <c r="E211" s="13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132" t="str">
        <f t="shared" ca="1" si="19"/>
        <v/>
      </c>
      <c r="G211" s="132" t="str">
        <f t="shared" ca="1" si="15"/>
        <v/>
      </c>
      <c r="H211" s="133" t="str">
        <f t="shared" ca="1" si="16"/>
        <v/>
      </c>
      <c r="I211" s="134" t="str">
        <f t="shared" ca="1" si="17"/>
        <v/>
      </c>
      <c r="J211" s="133" t="str">
        <f t="shared" ca="1" si="18"/>
        <v/>
      </c>
      <c r="K211" s="135" t="str">
        <f t="shared" ca="1" si="20"/>
        <v/>
      </c>
      <c r="L211" s="10"/>
      <c r="M211" s="9"/>
      <c r="N211" s="9"/>
      <c r="O211" s="9"/>
    </row>
    <row r="212" spans="2:15" x14ac:dyDescent="0.3">
      <c r="B212" s="9"/>
      <c r="C212" s="10"/>
      <c r="D212" s="130" t="str">
        <f t="shared" ref="D212:D275" ca="1" si="21">IF(K211="","",IF($H$5,IF(OR(D211&gt;=$H$8,ROUND(K211,2)&lt;=0),"",D211+1),IF(OR(D211&gt;=$H$8,K211&lt;=0),"",D211+1)))</f>
        <v/>
      </c>
      <c r="E212" s="13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132" t="str">
        <f t="shared" ca="1" si="19"/>
        <v/>
      </c>
      <c r="G212" s="132" t="str">
        <f t="shared" ref="G212:G275" ca="1" si="22">IF($P$17=0,"",IF(D212&lt;&gt;"",IF(AND(D212=1,$H$4=1),0,IF($H$5,ROUND($K$5*K211,0),$K$5*K211)),""))</f>
        <v/>
      </c>
      <c r="H212" s="133" t="str">
        <f t="shared" ref="H212:H275" ca="1" si="23">IF($P$17=1,IF(D212="","",IF(I212&lt;&gt;"",F212-G212+I212,F212-G212)),"")</f>
        <v/>
      </c>
      <c r="I212" s="134" t="str">
        <f t="shared" ref="I212:I275" ca="1" si="24">IF($P$17=1,IF(J212&gt;=F212,IF(D212&lt;$K$12,IF(AND(D212&lt;&gt;"",F212+($J$19-F212)&lt;K211),(J212-F212),IF(AND(D212&lt;&gt;"",J212=F212),0,IF(D212&lt;&gt;"",0,""))),""),0),"")</f>
        <v/>
      </c>
      <c r="J212" s="133" t="str">
        <f t="shared" ref="J212:J275" ca="1" si="25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135" t="str">
        <f t="shared" ca="1" si="20"/>
        <v/>
      </c>
      <c r="L212" s="10"/>
      <c r="M212" s="9"/>
      <c r="N212" s="9"/>
      <c r="O212" s="9"/>
    </row>
    <row r="213" spans="2:15" x14ac:dyDescent="0.3">
      <c r="B213" s="9"/>
      <c r="C213" s="10"/>
      <c r="D213" s="130" t="str">
        <f t="shared" ca="1" si="21"/>
        <v/>
      </c>
      <c r="E213" s="13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132" t="str">
        <f t="shared" ref="F213:F276" ca="1" si="26">IF($P$17=1,IF(D213="","",IF($H$5,IF(OR(D213=$H$8,$K$12&gt;ROUND((1+$K$5)*K212,0),ROUND((1+$K$5)*K212,0),$K$12),IF(OR(D213=$H$8,$K$12&gt;(1+$K$5)*K212),ROUND((1+$K$5)*K212,0),$K$12)),0)),"")</f>
        <v/>
      </c>
      <c r="G213" s="132" t="str">
        <f t="shared" ca="1" si="22"/>
        <v/>
      </c>
      <c r="H213" s="133" t="str">
        <f t="shared" ca="1" si="23"/>
        <v/>
      </c>
      <c r="I213" s="134" t="str">
        <f t="shared" ca="1" si="24"/>
        <v/>
      </c>
      <c r="J213" s="133" t="str">
        <f t="shared" ca="1" si="25"/>
        <v/>
      </c>
      <c r="K213" s="135" t="str">
        <f t="shared" ref="K213:K276" ca="1" si="27">IF($P$17=1,IF(J213&lt;&gt;0,IF(D213&lt;&gt;"",K212-(J213-G213),""),K212),"")</f>
        <v/>
      </c>
      <c r="L213" s="10"/>
      <c r="M213" s="9"/>
      <c r="N213" s="9"/>
      <c r="O213" s="9"/>
    </row>
    <row r="214" spans="2:15" x14ac:dyDescent="0.3">
      <c r="B214" s="9"/>
      <c r="C214" s="10"/>
      <c r="D214" s="130" t="str">
        <f t="shared" ca="1" si="21"/>
        <v/>
      </c>
      <c r="E214" s="13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132" t="str">
        <f t="shared" ca="1" si="26"/>
        <v/>
      </c>
      <c r="G214" s="132" t="str">
        <f t="shared" ca="1" si="22"/>
        <v/>
      </c>
      <c r="H214" s="133" t="str">
        <f t="shared" ca="1" si="23"/>
        <v/>
      </c>
      <c r="I214" s="134" t="str">
        <f t="shared" ca="1" si="24"/>
        <v/>
      </c>
      <c r="J214" s="133" t="str">
        <f t="shared" ca="1" si="25"/>
        <v/>
      </c>
      <c r="K214" s="135" t="str">
        <f t="shared" ca="1" si="27"/>
        <v/>
      </c>
      <c r="L214" s="10"/>
      <c r="M214" s="9"/>
      <c r="N214" s="9"/>
      <c r="O214" s="9"/>
    </row>
    <row r="215" spans="2:15" x14ac:dyDescent="0.3">
      <c r="B215" s="9"/>
      <c r="C215" s="10"/>
      <c r="D215" s="130" t="str">
        <f t="shared" ca="1" si="21"/>
        <v/>
      </c>
      <c r="E215" s="13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132" t="str">
        <f t="shared" ca="1" si="26"/>
        <v/>
      </c>
      <c r="G215" s="132" t="str">
        <f t="shared" ca="1" si="22"/>
        <v/>
      </c>
      <c r="H215" s="133" t="str">
        <f t="shared" ca="1" si="23"/>
        <v/>
      </c>
      <c r="I215" s="134" t="str">
        <f t="shared" ca="1" si="24"/>
        <v/>
      </c>
      <c r="J215" s="133" t="str">
        <f t="shared" ca="1" si="25"/>
        <v/>
      </c>
      <c r="K215" s="135" t="str">
        <f t="shared" ca="1" si="27"/>
        <v/>
      </c>
      <c r="L215" s="10"/>
      <c r="M215" s="9"/>
      <c r="N215" s="9"/>
      <c r="O215" s="9"/>
    </row>
    <row r="216" spans="2:15" x14ac:dyDescent="0.3">
      <c r="B216" s="9"/>
      <c r="C216" s="10"/>
      <c r="D216" s="130" t="str">
        <f t="shared" ca="1" si="21"/>
        <v/>
      </c>
      <c r="E216" s="13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132" t="str">
        <f t="shared" ca="1" si="26"/>
        <v/>
      </c>
      <c r="G216" s="132" t="str">
        <f t="shared" ca="1" si="22"/>
        <v/>
      </c>
      <c r="H216" s="133" t="str">
        <f t="shared" ca="1" si="23"/>
        <v/>
      </c>
      <c r="I216" s="134" t="str">
        <f t="shared" ca="1" si="24"/>
        <v/>
      </c>
      <c r="J216" s="133" t="str">
        <f t="shared" ca="1" si="25"/>
        <v/>
      </c>
      <c r="K216" s="135" t="str">
        <f t="shared" ca="1" si="27"/>
        <v/>
      </c>
      <c r="L216" s="10"/>
      <c r="M216" s="9"/>
      <c r="N216" s="9"/>
      <c r="O216" s="9"/>
    </row>
    <row r="217" spans="2:15" x14ac:dyDescent="0.3">
      <c r="B217" s="9"/>
      <c r="C217" s="10"/>
      <c r="D217" s="130" t="str">
        <f t="shared" ca="1" si="21"/>
        <v/>
      </c>
      <c r="E217" s="13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132" t="str">
        <f t="shared" ca="1" si="26"/>
        <v/>
      </c>
      <c r="G217" s="132" t="str">
        <f t="shared" ca="1" si="22"/>
        <v/>
      </c>
      <c r="H217" s="133" t="str">
        <f t="shared" ca="1" si="23"/>
        <v/>
      </c>
      <c r="I217" s="134" t="str">
        <f t="shared" ca="1" si="24"/>
        <v/>
      </c>
      <c r="J217" s="133" t="str">
        <f t="shared" ca="1" si="25"/>
        <v/>
      </c>
      <c r="K217" s="135" t="str">
        <f t="shared" ca="1" si="27"/>
        <v/>
      </c>
      <c r="L217" s="10"/>
      <c r="M217" s="9"/>
      <c r="N217" s="9"/>
      <c r="O217" s="9"/>
    </row>
    <row r="218" spans="2:15" x14ac:dyDescent="0.3">
      <c r="B218" s="9"/>
      <c r="C218" s="10"/>
      <c r="D218" s="130" t="str">
        <f t="shared" ca="1" si="21"/>
        <v/>
      </c>
      <c r="E218" s="13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132" t="str">
        <f t="shared" ca="1" si="26"/>
        <v/>
      </c>
      <c r="G218" s="132" t="str">
        <f t="shared" ca="1" si="22"/>
        <v/>
      </c>
      <c r="H218" s="133" t="str">
        <f t="shared" ca="1" si="23"/>
        <v/>
      </c>
      <c r="I218" s="134" t="str">
        <f t="shared" ca="1" si="24"/>
        <v/>
      </c>
      <c r="J218" s="133" t="str">
        <f t="shared" ca="1" si="25"/>
        <v/>
      </c>
      <c r="K218" s="135" t="str">
        <f t="shared" ca="1" si="27"/>
        <v/>
      </c>
      <c r="L218" s="10"/>
      <c r="M218" s="9"/>
      <c r="N218" s="9"/>
      <c r="O218" s="9"/>
    </row>
    <row r="219" spans="2:15" x14ac:dyDescent="0.3">
      <c r="B219" s="9"/>
      <c r="C219" s="10"/>
      <c r="D219" s="130" t="str">
        <f t="shared" ca="1" si="21"/>
        <v/>
      </c>
      <c r="E219" s="13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132" t="str">
        <f t="shared" ca="1" si="26"/>
        <v/>
      </c>
      <c r="G219" s="132" t="str">
        <f t="shared" ca="1" si="22"/>
        <v/>
      </c>
      <c r="H219" s="133" t="str">
        <f t="shared" ca="1" si="23"/>
        <v/>
      </c>
      <c r="I219" s="134" t="str">
        <f t="shared" ca="1" si="24"/>
        <v/>
      </c>
      <c r="J219" s="133" t="str">
        <f t="shared" ca="1" si="25"/>
        <v/>
      </c>
      <c r="K219" s="135" t="str">
        <f t="shared" ca="1" si="27"/>
        <v/>
      </c>
      <c r="L219" s="10"/>
      <c r="M219" s="9"/>
      <c r="N219" s="9"/>
      <c r="O219" s="9"/>
    </row>
    <row r="220" spans="2:15" x14ac:dyDescent="0.3">
      <c r="B220" s="9"/>
      <c r="C220" s="10"/>
      <c r="D220" s="130" t="str">
        <f t="shared" ca="1" si="21"/>
        <v/>
      </c>
      <c r="E220" s="13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132" t="str">
        <f t="shared" ca="1" si="26"/>
        <v/>
      </c>
      <c r="G220" s="132" t="str">
        <f t="shared" ca="1" si="22"/>
        <v/>
      </c>
      <c r="H220" s="133" t="str">
        <f t="shared" ca="1" si="23"/>
        <v/>
      </c>
      <c r="I220" s="134" t="str">
        <f t="shared" ca="1" si="24"/>
        <v/>
      </c>
      <c r="J220" s="133" t="str">
        <f t="shared" ca="1" si="25"/>
        <v/>
      </c>
      <c r="K220" s="135" t="str">
        <f t="shared" ca="1" si="27"/>
        <v/>
      </c>
      <c r="L220" s="10"/>
      <c r="M220" s="9"/>
      <c r="N220" s="9"/>
      <c r="O220" s="9"/>
    </row>
    <row r="221" spans="2:15" x14ac:dyDescent="0.3">
      <c r="B221" s="9"/>
      <c r="C221" s="10"/>
      <c r="D221" s="130" t="str">
        <f t="shared" ca="1" si="21"/>
        <v/>
      </c>
      <c r="E221" s="13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132" t="str">
        <f t="shared" ca="1" si="26"/>
        <v/>
      </c>
      <c r="G221" s="132" t="str">
        <f t="shared" ca="1" si="22"/>
        <v/>
      </c>
      <c r="H221" s="133" t="str">
        <f t="shared" ca="1" si="23"/>
        <v/>
      </c>
      <c r="I221" s="134" t="str">
        <f t="shared" ca="1" si="24"/>
        <v/>
      </c>
      <c r="J221" s="133" t="str">
        <f t="shared" ca="1" si="25"/>
        <v/>
      </c>
      <c r="K221" s="135" t="str">
        <f t="shared" ca="1" si="27"/>
        <v/>
      </c>
      <c r="L221" s="10"/>
      <c r="M221" s="9"/>
      <c r="N221" s="9"/>
      <c r="O221" s="9"/>
    </row>
    <row r="222" spans="2:15" x14ac:dyDescent="0.3">
      <c r="B222" s="9"/>
      <c r="C222" s="10"/>
      <c r="D222" s="130" t="str">
        <f t="shared" ca="1" si="21"/>
        <v/>
      </c>
      <c r="E222" s="13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132" t="str">
        <f t="shared" ca="1" si="26"/>
        <v/>
      </c>
      <c r="G222" s="132" t="str">
        <f t="shared" ca="1" si="22"/>
        <v/>
      </c>
      <c r="H222" s="133" t="str">
        <f t="shared" ca="1" si="23"/>
        <v/>
      </c>
      <c r="I222" s="134" t="str">
        <f t="shared" ca="1" si="24"/>
        <v/>
      </c>
      <c r="J222" s="133" t="str">
        <f t="shared" ca="1" si="25"/>
        <v/>
      </c>
      <c r="K222" s="135" t="str">
        <f t="shared" ca="1" si="27"/>
        <v/>
      </c>
      <c r="L222" s="10"/>
      <c r="M222" s="9"/>
      <c r="N222" s="9"/>
      <c r="O222" s="9"/>
    </row>
    <row r="223" spans="2:15" x14ac:dyDescent="0.3">
      <c r="B223" s="9"/>
      <c r="C223" s="10"/>
      <c r="D223" s="130" t="str">
        <f t="shared" ca="1" si="21"/>
        <v/>
      </c>
      <c r="E223" s="13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132" t="str">
        <f t="shared" ca="1" si="26"/>
        <v/>
      </c>
      <c r="G223" s="132" t="str">
        <f t="shared" ca="1" si="22"/>
        <v/>
      </c>
      <c r="H223" s="133" t="str">
        <f t="shared" ca="1" si="23"/>
        <v/>
      </c>
      <c r="I223" s="134" t="str">
        <f t="shared" ca="1" si="24"/>
        <v/>
      </c>
      <c r="J223" s="133" t="str">
        <f t="shared" ca="1" si="25"/>
        <v/>
      </c>
      <c r="K223" s="135" t="str">
        <f t="shared" ca="1" si="27"/>
        <v/>
      </c>
      <c r="L223" s="10"/>
      <c r="M223" s="9"/>
      <c r="N223" s="9"/>
      <c r="O223" s="9"/>
    </row>
    <row r="224" spans="2:15" x14ac:dyDescent="0.3">
      <c r="B224" s="9"/>
      <c r="C224" s="10"/>
      <c r="D224" s="130" t="str">
        <f t="shared" ca="1" si="21"/>
        <v/>
      </c>
      <c r="E224" s="13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132" t="str">
        <f t="shared" ca="1" si="26"/>
        <v/>
      </c>
      <c r="G224" s="132" t="str">
        <f t="shared" ca="1" si="22"/>
        <v/>
      </c>
      <c r="H224" s="133" t="str">
        <f t="shared" ca="1" si="23"/>
        <v/>
      </c>
      <c r="I224" s="134" t="str">
        <f t="shared" ca="1" si="24"/>
        <v/>
      </c>
      <c r="J224" s="133" t="str">
        <f t="shared" ca="1" si="25"/>
        <v/>
      </c>
      <c r="K224" s="135" t="str">
        <f t="shared" ca="1" si="27"/>
        <v/>
      </c>
      <c r="L224" s="10"/>
      <c r="M224" s="9"/>
      <c r="N224" s="9"/>
      <c r="O224" s="9"/>
    </row>
    <row r="225" spans="2:15" x14ac:dyDescent="0.3">
      <c r="B225" s="9"/>
      <c r="C225" s="10"/>
      <c r="D225" s="130" t="str">
        <f t="shared" ca="1" si="21"/>
        <v/>
      </c>
      <c r="E225" s="13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132" t="str">
        <f t="shared" ca="1" si="26"/>
        <v/>
      </c>
      <c r="G225" s="132" t="str">
        <f t="shared" ca="1" si="22"/>
        <v/>
      </c>
      <c r="H225" s="133" t="str">
        <f t="shared" ca="1" si="23"/>
        <v/>
      </c>
      <c r="I225" s="134" t="str">
        <f t="shared" ca="1" si="24"/>
        <v/>
      </c>
      <c r="J225" s="133" t="str">
        <f t="shared" ca="1" si="25"/>
        <v/>
      </c>
      <c r="K225" s="135" t="str">
        <f t="shared" ca="1" si="27"/>
        <v/>
      </c>
      <c r="L225" s="10"/>
      <c r="M225" s="9"/>
      <c r="N225" s="9"/>
      <c r="O225" s="9"/>
    </row>
    <row r="226" spans="2:15" x14ac:dyDescent="0.3">
      <c r="B226" s="9"/>
      <c r="C226" s="10"/>
      <c r="D226" s="130" t="str">
        <f t="shared" ca="1" si="21"/>
        <v/>
      </c>
      <c r="E226" s="13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132" t="str">
        <f t="shared" ca="1" si="26"/>
        <v/>
      </c>
      <c r="G226" s="132" t="str">
        <f t="shared" ca="1" si="22"/>
        <v/>
      </c>
      <c r="H226" s="133" t="str">
        <f t="shared" ca="1" si="23"/>
        <v/>
      </c>
      <c r="I226" s="134" t="str">
        <f t="shared" ca="1" si="24"/>
        <v/>
      </c>
      <c r="J226" s="133" t="str">
        <f t="shared" ca="1" si="25"/>
        <v/>
      </c>
      <c r="K226" s="135" t="str">
        <f t="shared" ca="1" si="27"/>
        <v/>
      </c>
      <c r="L226" s="10"/>
      <c r="M226" s="9"/>
      <c r="N226" s="9"/>
      <c r="O226" s="9"/>
    </row>
    <row r="227" spans="2:15" x14ac:dyDescent="0.3">
      <c r="B227" s="9"/>
      <c r="C227" s="10"/>
      <c r="D227" s="130" t="str">
        <f t="shared" ca="1" si="21"/>
        <v/>
      </c>
      <c r="E227" s="13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132" t="str">
        <f t="shared" ca="1" si="26"/>
        <v/>
      </c>
      <c r="G227" s="132" t="str">
        <f t="shared" ca="1" si="22"/>
        <v/>
      </c>
      <c r="H227" s="133" t="str">
        <f t="shared" ca="1" si="23"/>
        <v/>
      </c>
      <c r="I227" s="134" t="str">
        <f t="shared" ca="1" si="24"/>
        <v/>
      </c>
      <c r="J227" s="133" t="str">
        <f t="shared" ca="1" si="25"/>
        <v/>
      </c>
      <c r="K227" s="135" t="str">
        <f t="shared" ca="1" si="27"/>
        <v/>
      </c>
      <c r="L227" s="10"/>
      <c r="M227" s="9"/>
      <c r="N227" s="9"/>
      <c r="O227" s="9"/>
    </row>
    <row r="228" spans="2:15" x14ac:dyDescent="0.3">
      <c r="B228" s="9"/>
      <c r="C228" s="10"/>
      <c r="D228" s="130" t="str">
        <f t="shared" ca="1" si="21"/>
        <v/>
      </c>
      <c r="E228" s="13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132" t="str">
        <f t="shared" ca="1" si="26"/>
        <v/>
      </c>
      <c r="G228" s="132" t="str">
        <f t="shared" ca="1" si="22"/>
        <v/>
      </c>
      <c r="H228" s="133" t="str">
        <f t="shared" ca="1" si="23"/>
        <v/>
      </c>
      <c r="I228" s="134" t="str">
        <f t="shared" ca="1" si="24"/>
        <v/>
      </c>
      <c r="J228" s="133" t="str">
        <f t="shared" ca="1" si="25"/>
        <v/>
      </c>
      <c r="K228" s="135" t="str">
        <f t="shared" ca="1" si="27"/>
        <v/>
      </c>
      <c r="L228" s="10"/>
      <c r="M228" s="9"/>
      <c r="N228" s="9"/>
      <c r="O228" s="9"/>
    </row>
    <row r="229" spans="2:15" x14ac:dyDescent="0.3">
      <c r="B229" s="9"/>
      <c r="C229" s="10"/>
      <c r="D229" s="130" t="str">
        <f t="shared" ca="1" si="21"/>
        <v/>
      </c>
      <c r="E229" s="13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132" t="str">
        <f t="shared" ca="1" si="26"/>
        <v/>
      </c>
      <c r="G229" s="132" t="str">
        <f t="shared" ca="1" si="22"/>
        <v/>
      </c>
      <c r="H229" s="133" t="str">
        <f t="shared" ca="1" si="23"/>
        <v/>
      </c>
      <c r="I229" s="134" t="str">
        <f t="shared" ca="1" si="24"/>
        <v/>
      </c>
      <c r="J229" s="133" t="str">
        <f t="shared" ca="1" si="25"/>
        <v/>
      </c>
      <c r="K229" s="135" t="str">
        <f t="shared" ca="1" si="27"/>
        <v/>
      </c>
      <c r="L229" s="10"/>
      <c r="M229" s="9"/>
      <c r="N229" s="9"/>
      <c r="O229" s="9"/>
    </row>
    <row r="230" spans="2:15" x14ac:dyDescent="0.3">
      <c r="B230" s="9"/>
      <c r="C230" s="10"/>
      <c r="D230" s="130" t="str">
        <f t="shared" ca="1" si="21"/>
        <v/>
      </c>
      <c r="E230" s="13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132" t="str">
        <f t="shared" ca="1" si="26"/>
        <v/>
      </c>
      <c r="G230" s="132" t="str">
        <f t="shared" ca="1" si="22"/>
        <v/>
      </c>
      <c r="H230" s="133" t="str">
        <f t="shared" ca="1" si="23"/>
        <v/>
      </c>
      <c r="I230" s="134" t="str">
        <f t="shared" ca="1" si="24"/>
        <v/>
      </c>
      <c r="J230" s="133" t="str">
        <f t="shared" ca="1" si="25"/>
        <v/>
      </c>
      <c r="K230" s="135" t="str">
        <f t="shared" ca="1" si="27"/>
        <v/>
      </c>
      <c r="L230" s="10"/>
      <c r="M230" s="9"/>
      <c r="N230" s="9"/>
      <c r="O230" s="9"/>
    </row>
    <row r="231" spans="2:15" x14ac:dyDescent="0.3">
      <c r="B231" s="9"/>
      <c r="C231" s="10"/>
      <c r="D231" s="130" t="str">
        <f t="shared" ca="1" si="21"/>
        <v/>
      </c>
      <c r="E231" s="13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132" t="str">
        <f t="shared" ca="1" si="26"/>
        <v/>
      </c>
      <c r="G231" s="132" t="str">
        <f t="shared" ca="1" si="22"/>
        <v/>
      </c>
      <c r="H231" s="133" t="str">
        <f t="shared" ca="1" si="23"/>
        <v/>
      </c>
      <c r="I231" s="134" t="str">
        <f t="shared" ca="1" si="24"/>
        <v/>
      </c>
      <c r="J231" s="133" t="str">
        <f t="shared" ca="1" si="25"/>
        <v/>
      </c>
      <c r="K231" s="135" t="str">
        <f t="shared" ca="1" si="27"/>
        <v/>
      </c>
      <c r="L231" s="10"/>
      <c r="M231" s="9"/>
      <c r="N231" s="9"/>
      <c r="O231" s="9"/>
    </row>
    <row r="232" spans="2:15" x14ac:dyDescent="0.3">
      <c r="B232" s="9"/>
      <c r="C232" s="10"/>
      <c r="D232" s="130" t="str">
        <f t="shared" ca="1" si="21"/>
        <v/>
      </c>
      <c r="E232" s="13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132" t="str">
        <f t="shared" ca="1" si="26"/>
        <v/>
      </c>
      <c r="G232" s="132" t="str">
        <f t="shared" ca="1" si="22"/>
        <v/>
      </c>
      <c r="H232" s="133" t="str">
        <f t="shared" ca="1" si="23"/>
        <v/>
      </c>
      <c r="I232" s="134" t="str">
        <f t="shared" ca="1" si="24"/>
        <v/>
      </c>
      <c r="J232" s="133" t="str">
        <f t="shared" ca="1" si="25"/>
        <v/>
      </c>
      <c r="K232" s="135" t="str">
        <f t="shared" ca="1" si="27"/>
        <v/>
      </c>
      <c r="L232" s="10"/>
      <c r="M232" s="9"/>
      <c r="N232" s="9"/>
      <c r="O232" s="9"/>
    </row>
    <row r="233" spans="2:15" x14ac:dyDescent="0.3">
      <c r="B233" s="9"/>
      <c r="C233" s="10"/>
      <c r="D233" s="130" t="str">
        <f t="shared" ca="1" si="21"/>
        <v/>
      </c>
      <c r="E233" s="13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132" t="str">
        <f t="shared" ca="1" si="26"/>
        <v/>
      </c>
      <c r="G233" s="132" t="str">
        <f t="shared" ca="1" si="22"/>
        <v/>
      </c>
      <c r="H233" s="133" t="str">
        <f t="shared" ca="1" si="23"/>
        <v/>
      </c>
      <c r="I233" s="134" t="str">
        <f t="shared" ca="1" si="24"/>
        <v/>
      </c>
      <c r="J233" s="133" t="str">
        <f t="shared" ca="1" si="25"/>
        <v/>
      </c>
      <c r="K233" s="135" t="str">
        <f t="shared" ca="1" si="27"/>
        <v/>
      </c>
      <c r="L233" s="10"/>
      <c r="M233" s="9"/>
      <c r="N233" s="9"/>
      <c r="O233" s="9"/>
    </row>
    <row r="234" spans="2:15" x14ac:dyDescent="0.3">
      <c r="B234" s="9"/>
      <c r="C234" s="10"/>
      <c r="D234" s="130" t="str">
        <f t="shared" ca="1" si="21"/>
        <v/>
      </c>
      <c r="E234" s="13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132" t="str">
        <f t="shared" ca="1" si="26"/>
        <v/>
      </c>
      <c r="G234" s="132" t="str">
        <f t="shared" ca="1" si="22"/>
        <v/>
      </c>
      <c r="H234" s="133" t="str">
        <f t="shared" ca="1" si="23"/>
        <v/>
      </c>
      <c r="I234" s="134" t="str">
        <f t="shared" ca="1" si="24"/>
        <v/>
      </c>
      <c r="J234" s="133" t="str">
        <f t="shared" ca="1" si="25"/>
        <v/>
      </c>
      <c r="K234" s="135" t="str">
        <f t="shared" ca="1" si="27"/>
        <v/>
      </c>
      <c r="L234" s="10"/>
      <c r="M234" s="9"/>
      <c r="N234" s="9"/>
      <c r="O234" s="9"/>
    </row>
    <row r="235" spans="2:15" x14ac:dyDescent="0.3">
      <c r="B235" s="9"/>
      <c r="C235" s="10"/>
      <c r="D235" s="130" t="str">
        <f t="shared" ca="1" si="21"/>
        <v/>
      </c>
      <c r="E235" s="13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132" t="str">
        <f t="shared" ca="1" si="26"/>
        <v/>
      </c>
      <c r="G235" s="132" t="str">
        <f t="shared" ca="1" si="22"/>
        <v/>
      </c>
      <c r="H235" s="133" t="str">
        <f t="shared" ca="1" si="23"/>
        <v/>
      </c>
      <c r="I235" s="134" t="str">
        <f t="shared" ca="1" si="24"/>
        <v/>
      </c>
      <c r="J235" s="133" t="str">
        <f t="shared" ca="1" si="25"/>
        <v/>
      </c>
      <c r="K235" s="135" t="str">
        <f t="shared" ca="1" si="27"/>
        <v/>
      </c>
      <c r="L235" s="10"/>
      <c r="M235" s="9"/>
      <c r="N235" s="9"/>
      <c r="O235" s="9"/>
    </row>
    <row r="236" spans="2:15" x14ac:dyDescent="0.3">
      <c r="B236" s="9"/>
      <c r="C236" s="10"/>
      <c r="D236" s="130" t="str">
        <f t="shared" ca="1" si="21"/>
        <v/>
      </c>
      <c r="E236" s="13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132" t="str">
        <f t="shared" ca="1" si="26"/>
        <v/>
      </c>
      <c r="G236" s="132" t="str">
        <f t="shared" ca="1" si="22"/>
        <v/>
      </c>
      <c r="H236" s="133" t="str">
        <f t="shared" ca="1" si="23"/>
        <v/>
      </c>
      <c r="I236" s="134" t="str">
        <f t="shared" ca="1" si="24"/>
        <v/>
      </c>
      <c r="J236" s="133" t="str">
        <f t="shared" ca="1" si="25"/>
        <v/>
      </c>
      <c r="K236" s="135" t="str">
        <f t="shared" ca="1" si="27"/>
        <v/>
      </c>
      <c r="L236" s="10"/>
      <c r="M236" s="9"/>
      <c r="N236" s="9"/>
      <c r="O236" s="9"/>
    </row>
    <row r="237" spans="2:15" x14ac:dyDescent="0.3">
      <c r="B237" s="9"/>
      <c r="C237" s="10"/>
      <c r="D237" s="130" t="str">
        <f t="shared" ca="1" si="21"/>
        <v/>
      </c>
      <c r="E237" s="13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132" t="str">
        <f t="shared" ca="1" si="26"/>
        <v/>
      </c>
      <c r="G237" s="132" t="str">
        <f t="shared" ca="1" si="22"/>
        <v/>
      </c>
      <c r="H237" s="133" t="str">
        <f t="shared" ca="1" si="23"/>
        <v/>
      </c>
      <c r="I237" s="134" t="str">
        <f t="shared" ca="1" si="24"/>
        <v/>
      </c>
      <c r="J237" s="133" t="str">
        <f t="shared" ca="1" si="25"/>
        <v/>
      </c>
      <c r="K237" s="135" t="str">
        <f t="shared" ca="1" si="27"/>
        <v/>
      </c>
      <c r="L237" s="10"/>
      <c r="M237" s="9"/>
      <c r="N237" s="9"/>
      <c r="O237" s="9"/>
    </row>
    <row r="238" spans="2:15" x14ac:dyDescent="0.3">
      <c r="B238" s="9"/>
      <c r="C238" s="10"/>
      <c r="D238" s="130" t="str">
        <f t="shared" ca="1" si="21"/>
        <v/>
      </c>
      <c r="E238" s="13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132" t="str">
        <f t="shared" ca="1" si="26"/>
        <v/>
      </c>
      <c r="G238" s="132" t="str">
        <f t="shared" ca="1" si="22"/>
        <v/>
      </c>
      <c r="H238" s="133" t="str">
        <f t="shared" ca="1" si="23"/>
        <v/>
      </c>
      <c r="I238" s="134" t="str">
        <f t="shared" ca="1" si="24"/>
        <v/>
      </c>
      <c r="J238" s="133" t="str">
        <f t="shared" ca="1" si="25"/>
        <v/>
      </c>
      <c r="K238" s="135" t="str">
        <f t="shared" ca="1" si="27"/>
        <v/>
      </c>
      <c r="L238" s="10"/>
      <c r="M238" s="9"/>
      <c r="N238" s="9"/>
      <c r="O238" s="9"/>
    </row>
    <row r="239" spans="2:15" x14ac:dyDescent="0.3">
      <c r="B239" s="9"/>
      <c r="C239" s="10"/>
      <c r="D239" s="130" t="str">
        <f t="shared" ca="1" si="21"/>
        <v/>
      </c>
      <c r="E239" s="13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132" t="str">
        <f t="shared" ca="1" si="26"/>
        <v/>
      </c>
      <c r="G239" s="132" t="str">
        <f t="shared" ca="1" si="22"/>
        <v/>
      </c>
      <c r="H239" s="133" t="str">
        <f t="shared" ca="1" si="23"/>
        <v/>
      </c>
      <c r="I239" s="134" t="str">
        <f t="shared" ca="1" si="24"/>
        <v/>
      </c>
      <c r="J239" s="133" t="str">
        <f t="shared" ca="1" si="25"/>
        <v/>
      </c>
      <c r="K239" s="135" t="str">
        <f t="shared" ca="1" si="27"/>
        <v/>
      </c>
      <c r="L239" s="10"/>
      <c r="M239" s="9"/>
      <c r="N239" s="9"/>
      <c r="O239" s="9"/>
    </row>
    <row r="240" spans="2:15" x14ac:dyDescent="0.3">
      <c r="B240" s="9"/>
      <c r="C240" s="10"/>
      <c r="D240" s="130" t="str">
        <f t="shared" ca="1" si="21"/>
        <v/>
      </c>
      <c r="E240" s="13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132" t="str">
        <f t="shared" ca="1" si="26"/>
        <v/>
      </c>
      <c r="G240" s="132" t="str">
        <f t="shared" ca="1" si="22"/>
        <v/>
      </c>
      <c r="H240" s="133" t="str">
        <f t="shared" ca="1" si="23"/>
        <v/>
      </c>
      <c r="I240" s="134" t="str">
        <f t="shared" ca="1" si="24"/>
        <v/>
      </c>
      <c r="J240" s="133" t="str">
        <f t="shared" ca="1" si="25"/>
        <v/>
      </c>
      <c r="K240" s="135" t="str">
        <f t="shared" ca="1" si="27"/>
        <v/>
      </c>
      <c r="L240" s="10"/>
      <c r="M240" s="9"/>
      <c r="N240" s="9"/>
      <c r="O240" s="9"/>
    </row>
    <row r="241" spans="2:15" x14ac:dyDescent="0.3">
      <c r="B241" s="9"/>
      <c r="C241" s="10"/>
      <c r="D241" s="130" t="str">
        <f t="shared" ca="1" si="21"/>
        <v/>
      </c>
      <c r="E241" s="13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132" t="str">
        <f t="shared" ca="1" si="26"/>
        <v/>
      </c>
      <c r="G241" s="132" t="str">
        <f t="shared" ca="1" si="22"/>
        <v/>
      </c>
      <c r="H241" s="133" t="str">
        <f t="shared" ca="1" si="23"/>
        <v/>
      </c>
      <c r="I241" s="134" t="str">
        <f t="shared" ca="1" si="24"/>
        <v/>
      </c>
      <c r="J241" s="133" t="str">
        <f t="shared" ca="1" si="25"/>
        <v/>
      </c>
      <c r="K241" s="135" t="str">
        <f t="shared" ca="1" si="27"/>
        <v/>
      </c>
      <c r="L241" s="10"/>
      <c r="M241" s="9"/>
      <c r="N241" s="9"/>
      <c r="O241" s="9"/>
    </row>
    <row r="242" spans="2:15" x14ac:dyDescent="0.3">
      <c r="B242" s="9"/>
      <c r="C242" s="10"/>
      <c r="D242" s="130" t="str">
        <f t="shared" ca="1" si="21"/>
        <v/>
      </c>
      <c r="E242" s="13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132" t="str">
        <f t="shared" ca="1" si="26"/>
        <v/>
      </c>
      <c r="G242" s="132" t="str">
        <f t="shared" ca="1" si="22"/>
        <v/>
      </c>
      <c r="H242" s="133" t="str">
        <f t="shared" ca="1" si="23"/>
        <v/>
      </c>
      <c r="I242" s="134" t="str">
        <f t="shared" ca="1" si="24"/>
        <v/>
      </c>
      <c r="J242" s="133" t="str">
        <f t="shared" ca="1" si="25"/>
        <v/>
      </c>
      <c r="K242" s="135" t="str">
        <f t="shared" ca="1" si="27"/>
        <v/>
      </c>
      <c r="L242" s="10"/>
      <c r="M242" s="9"/>
      <c r="N242" s="9"/>
      <c r="O242" s="9"/>
    </row>
    <row r="243" spans="2:15" x14ac:dyDescent="0.3">
      <c r="B243" s="9"/>
      <c r="C243" s="10"/>
      <c r="D243" s="130" t="str">
        <f t="shared" ca="1" si="21"/>
        <v/>
      </c>
      <c r="E243" s="13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132" t="str">
        <f t="shared" ca="1" si="26"/>
        <v/>
      </c>
      <c r="G243" s="132" t="str">
        <f t="shared" ca="1" si="22"/>
        <v/>
      </c>
      <c r="H243" s="133" t="str">
        <f t="shared" ca="1" si="23"/>
        <v/>
      </c>
      <c r="I243" s="134" t="str">
        <f t="shared" ca="1" si="24"/>
        <v/>
      </c>
      <c r="J243" s="133" t="str">
        <f t="shared" ca="1" si="25"/>
        <v/>
      </c>
      <c r="K243" s="135" t="str">
        <f t="shared" ca="1" si="27"/>
        <v/>
      </c>
      <c r="L243" s="10"/>
      <c r="M243" s="9"/>
      <c r="N243" s="9"/>
      <c r="O243" s="9"/>
    </row>
    <row r="244" spans="2:15" x14ac:dyDescent="0.3">
      <c r="B244" s="9"/>
      <c r="C244" s="10"/>
      <c r="D244" s="130" t="str">
        <f t="shared" ca="1" si="21"/>
        <v/>
      </c>
      <c r="E244" s="13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132" t="str">
        <f t="shared" ca="1" si="26"/>
        <v/>
      </c>
      <c r="G244" s="132" t="str">
        <f t="shared" ca="1" si="22"/>
        <v/>
      </c>
      <c r="H244" s="133" t="str">
        <f t="shared" ca="1" si="23"/>
        <v/>
      </c>
      <c r="I244" s="134" t="str">
        <f t="shared" ca="1" si="24"/>
        <v/>
      </c>
      <c r="J244" s="133" t="str">
        <f t="shared" ca="1" si="25"/>
        <v/>
      </c>
      <c r="K244" s="135" t="str">
        <f t="shared" ca="1" si="27"/>
        <v/>
      </c>
      <c r="L244" s="10"/>
      <c r="M244" s="9"/>
      <c r="N244" s="9"/>
      <c r="O244" s="9"/>
    </row>
    <row r="245" spans="2:15" x14ac:dyDescent="0.3">
      <c r="B245" s="9"/>
      <c r="C245" s="10"/>
      <c r="D245" s="130" t="str">
        <f t="shared" ca="1" si="21"/>
        <v/>
      </c>
      <c r="E245" s="13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132" t="str">
        <f t="shared" ca="1" si="26"/>
        <v/>
      </c>
      <c r="G245" s="132" t="str">
        <f t="shared" ca="1" si="22"/>
        <v/>
      </c>
      <c r="H245" s="133" t="str">
        <f t="shared" ca="1" si="23"/>
        <v/>
      </c>
      <c r="I245" s="134" t="str">
        <f t="shared" ca="1" si="24"/>
        <v/>
      </c>
      <c r="J245" s="133" t="str">
        <f t="shared" ca="1" si="25"/>
        <v/>
      </c>
      <c r="K245" s="135" t="str">
        <f t="shared" ca="1" si="27"/>
        <v/>
      </c>
      <c r="L245" s="10"/>
      <c r="M245" s="9"/>
      <c r="N245" s="9"/>
      <c r="O245" s="9"/>
    </row>
    <row r="246" spans="2:15" x14ac:dyDescent="0.3">
      <c r="B246" s="9"/>
      <c r="C246" s="10"/>
      <c r="D246" s="130" t="str">
        <f t="shared" ca="1" si="21"/>
        <v/>
      </c>
      <c r="E246" s="13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132" t="str">
        <f t="shared" ca="1" si="26"/>
        <v/>
      </c>
      <c r="G246" s="132" t="str">
        <f t="shared" ca="1" si="22"/>
        <v/>
      </c>
      <c r="H246" s="133" t="str">
        <f t="shared" ca="1" si="23"/>
        <v/>
      </c>
      <c r="I246" s="134" t="str">
        <f t="shared" ca="1" si="24"/>
        <v/>
      </c>
      <c r="J246" s="133" t="str">
        <f t="shared" ca="1" si="25"/>
        <v/>
      </c>
      <c r="K246" s="135" t="str">
        <f t="shared" ca="1" si="27"/>
        <v/>
      </c>
      <c r="L246" s="10"/>
      <c r="M246" s="9"/>
      <c r="N246" s="9"/>
      <c r="O246" s="9"/>
    </row>
    <row r="247" spans="2:15" x14ac:dyDescent="0.3">
      <c r="B247" s="9"/>
      <c r="C247" s="10"/>
      <c r="D247" s="130" t="str">
        <f t="shared" ca="1" si="21"/>
        <v/>
      </c>
      <c r="E247" s="13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132" t="str">
        <f t="shared" ca="1" si="26"/>
        <v/>
      </c>
      <c r="G247" s="132" t="str">
        <f t="shared" ca="1" si="22"/>
        <v/>
      </c>
      <c r="H247" s="133" t="str">
        <f t="shared" ca="1" si="23"/>
        <v/>
      </c>
      <c r="I247" s="134" t="str">
        <f t="shared" ca="1" si="24"/>
        <v/>
      </c>
      <c r="J247" s="133" t="str">
        <f t="shared" ca="1" si="25"/>
        <v/>
      </c>
      <c r="K247" s="135" t="str">
        <f t="shared" ca="1" si="27"/>
        <v/>
      </c>
      <c r="L247" s="10"/>
      <c r="M247" s="9"/>
      <c r="N247" s="9"/>
      <c r="O247" s="9"/>
    </row>
    <row r="248" spans="2:15" x14ac:dyDescent="0.3">
      <c r="B248" s="9"/>
      <c r="C248" s="10"/>
      <c r="D248" s="130" t="str">
        <f t="shared" ca="1" si="21"/>
        <v/>
      </c>
      <c r="E248" s="13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132" t="str">
        <f t="shared" ca="1" si="26"/>
        <v/>
      </c>
      <c r="G248" s="132" t="str">
        <f t="shared" ca="1" si="22"/>
        <v/>
      </c>
      <c r="H248" s="133" t="str">
        <f t="shared" ca="1" si="23"/>
        <v/>
      </c>
      <c r="I248" s="134" t="str">
        <f t="shared" ca="1" si="24"/>
        <v/>
      </c>
      <c r="J248" s="133" t="str">
        <f t="shared" ca="1" si="25"/>
        <v/>
      </c>
      <c r="K248" s="135" t="str">
        <f t="shared" ca="1" si="27"/>
        <v/>
      </c>
      <c r="L248" s="10"/>
      <c r="M248" s="9"/>
      <c r="N248" s="9"/>
      <c r="O248" s="9"/>
    </row>
    <row r="249" spans="2:15" x14ac:dyDescent="0.3">
      <c r="B249" s="9"/>
      <c r="C249" s="10"/>
      <c r="D249" s="130" t="str">
        <f t="shared" ca="1" si="21"/>
        <v/>
      </c>
      <c r="E249" s="13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132" t="str">
        <f t="shared" ca="1" si="26"/>
        <v/>
      </c>
      <c r="G249" s="132" t="str">
        <f t="shared" ca="1" si="22"/>
        <v/>
      </c>
      <c r="H249" s="133" t="str">
        <f t="shared" ca="1" si="23"/>
        <v/>
      </c>
      <c r="I249" s="134" t="str">
        <f t="shared" ca="1" si="24"/>
        <v/>
      </c>
      <c r="J249" s="133" t="str">
        <f t="shared" ca="1" si="25"/>
        <v/>
      </c>
      <c r="K249" s="135" t="str">
        <f t="shared" ca="1" si="27"/>
        <v/>
      </c>
      <c r="L249" s="10"/>
      <c r="M249" s="9"/>
      <c r="N249" s="9"/>
      <c r="O249" s="9"/>
    </row>
    <row r="250" spans="2:15" x14ac:dyDescent="0.3">
      <c r="B250" s="9"/>
      <c r="C250" s="10"/>
      <c r="D250" s="130" t="str">
        <f t="shared" ca="1" si="21"/>
        <v/>
      </c>
      <c r="E250" s="13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132" t="str">
        <f t="shared" ca="1" si="26"/>
        <v/>
      </c>
      <c r="G250" s="132" t="str">
        <f t="shared" ca="1" si="22"/>
        <v/>
      </c>
      <c r="H250" s="133" t="str">
        <f t="shared" ca="1" si="23"/>
        <v/>
      </c>
      <c r="I250" s="134" t="str">
        <f t="shared" ca="1" si="24"/>
        <v/>
      </c>
      <c r="J250" s="133" t="str">
        <f t="shared" ca="1" si="25"/>
        <v/>
      </c>
      <c r="K250" s="135" t="str">
        <f t="shared" ca="1" si="27"/>
        <v/>
      </c>
      <c r="L250" s="10"/>
      <c r="M250" s="9"/>
      <c r="N250" s="9"/>
      <c r="O250" s="9"/>
    </row>
    <row r="251" spans="2:15" x14ac:dyDescent="0.3">
      <c r="B251" s="9"/>
      <c r="C251" s="10"/>
      <c r="D251" s="130" t="str">
        <f t="shared" ca="1" si="21"/>
        <v/>
      </c>
      <c r="E251" s="13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132" t="str">
        <f t="shared" ca="1" si="26"/>
        <v/>
      </c>
      <c r="G251" s="132" t="str">
        <f t="shared" ca="1" si="22"/>
        <v/>
      </c>
      <c r="H251" s="133" t="str">
        <f t="shared" ca="1" si="23"/>
        <v/>
      </c>
      <c r="I251" s="134" t="str">
        <f t="shared" ca="1" si="24"/>
        <v/>
      </c>
      <c r="J251" s="133" t="str">
        <f t="shared" ca="1" si="25"/>
        <v/>
      </c>
      <c r="K251" s="135" t="str">
        <f t="shared" ca="1" si="27"/>
        <v/>
      </c>
      <c r="L251" s="10"/>
      <c r="M251" s="9"/>
      <c r="N251" s="9"/>
      <c r="O251" s="9"/>
    </row>
    <row r="252" spans="2:15" x14ac:dyDescent="0.3">
      <c r="B252" s="9"/>
      <c r="C252" s="10"/>
      <c r="D252" s="130" t="str">
        <f t="shared" ca="1" si="21"/>
        <v/>
      </c>
      <c r="E252" s="13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132" t="str">
        <f t="shared" ca="1" si="26"/>
        <v/>
      </c>
      <c r="G252" s="132" t="str">
        <f t="shared" ca="1" si="22"/>
        <v/>
      </c>
      <c r="H252" s="133" t="str">
        <f t="shared" ca="1" si="23"/>
        <v/>
      </c>
      <c r="I252" s="134" t="str">
        <f t="shared" ca="1" si="24"/>
        <v/>
      </c>
      <c r="J252" s="133" t="str">
        <f t="shared" ca="1" si="25"/>
        <v/>
      </c>
      <c r="K252" s="135" t="str">
        <f t="shared" ca="1" si="27"/>
        <v/>
      </c>
      <c r="L252" s="10"/>
      <c r="M252" s="9"/>
      <c r="N252" s="9"/>
      <c r="O252" s="9"/>
    </row>
    <row r="253" spans="2:15" x14ac:dyDescent="0.3">
      <c r="B253" s="9"/>
      <c r="C253" s="10"/>
      <c r="D253" s="130" t="str">
        <f t="shared" ca="1" si="21"/>
        <v/>
      </c>
      <c r="E253" s="13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132" t="str">
        <f t="shared" ca="1" si="26"/>
        <v/>
      </c>
      <c r="G253" s="132" t="str">
        <f t="shared" ca="1" si="22"/>
        <v/>
      </c>
      <c r="H253" s="133" t="str">
        <f t="shared" ca="1" si="23"/>
        <v/>
      </c>
      <c r="I253" s="134" t="str">
        <f t="shared" ca="1" si="24"/>
        <v/>
      </c>
      <c r="J253" s="133" t="str">
        <f t="shared" ca="1" si="25"/>
        <v/>
      </c>
      <c r="K253" s="135" t="str">
        <f t="shared" ca="1" si="27"/>
        <v/>
      </c>
      <c r="L253" s="10"/>
      <c r="M253" s="9"/>
      <c r="N253" s="9"/>
      <c r="O253" s="9"/>
    </row>
    <row r="254" spans="2:15" x14ac:dyDescent="0.3">
      <c r="B254" s="9"/>
      <c r="C254" s="10"/>
      <c r="D254" s="130" t="str">
        <f t="shared" ca="1" si="21"/>
        <v/>
      </c>
      <c r="E254" s="13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132" t="str">
        <f t="shared" ca="1" si="26"/>
        <v/>
      </c>
      <c r="G254" s="132" t="str">
        <f t="shared" ca="1" si="22"/>
        <v/>
      </c>
      <c r="H254" s="133" t="str">
        <f t="shared" ca="1" si="23"/>
        <v/>
      </c>
      <c r="I254" s="134" t="str">
        <f t="shared" ca="1" si="24"/>
        <v/>
      </c>
      <c r="J254" s="133" t="str">
        <f t="shared" ca="1" si="25"/>
        <v/>
      </c>
      <c r="K254" s="135" t="str">
        <f t="shared" ca="1" si="27"/>
        <v/>
      </c>
      <c r="L254" s="10"/>
      <c r="M254" s="9"/>
      <c r="N254" s="9"/>
      <c r="O254" s="9"/>
    </row>
    <row r="255" spans="2:15" x14ac:dyDescent="0.3">
      <c r="B255" s="9"/>
      <c r="C255" s="10"/>
      <c r="D255" s="130" t="str">
        <f t="shared" ca="1" si="21"/>
        <v/>
      </c>
      <c r="E255" s="13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132" t="str">
        <f t="shared" ca="1" si="26"/>
        <v/>
      </c>
      <c r="G255" s="132" t="str">
        <f t="shared" ca="1" si="22"/>
        <v/>
      </c>
      <c r="H255" s="133" t="str">
        <f t="shared" ca="1" si="23"/>
        <v/>
      </c>
      <c r="I255" s="134" t="str">
        <f t="shared" ca="1" si="24"/>
        <v/>
      </c>
      <c r="J255" s="133" t="str">
        <f t="shared" ca="1" si="25"/>
        <v/>
      </c>
      <c r="K255" s="135" t="str">
        <f t="shared" ca="1" si="27"/>
        <v/>
      </c>
      <c r="L255" s="10"/>
      <c r="M255" s="9"/>
      <c r="N255" s="9"/>
      <c r="O255" s="9"/>
    </row>
    <row r="256" spans="2:15" x14ac:dyDescent="0.3">
      <c r="B256" s="9"/>
      <c r="C256" s="10"/>
      <c r="D256" s="130" t="str">
        <f t="shared" ca="1" si="21"/>
        <v/>
      </c>
      <c r="E256" s="13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132" t="str">
        <f t="shared" ca="1" si="26"/>
        <v/>
      </c>
      <c r="G256" s="132" t="str">
        <f t="shared" ca="1" si="22"/>
        <v/>
      </c>
      <c r="H256" s="133" t="str">
        <f t="shared" ca="1" si="23"/>
        <v/>
      </c>
      <c r="I256" s="134" t="str">
        <f t="shared" ca="1" si="24"/>
        <v/>
      </c>
      <c r="J256" s="133" t="str">
        <f t="shared" ca="1" si="25"/>
        <v/>
      </c>
      <c r="K256" s="135" t="str">
        <f t="shared" ca="1" si="27"/>
        <v/>
      </c>
      <c r="L256" s="10"/>
      <c r="M256" s="9"/>
      <c r="N256" s="9"/>
      <c r="O256" s="9"/>
    </row>
    <row r="257" spans="2:15" x14ac:dyDescent="0.3">
      <c r="B257" s="9"/>
      <c r="C257" s="10"/>
      <c r="D257" s="130" t="str">
        <f t="shared" ca="1" si="21"/>
        <v/>
      </c>
      <c r="E257" s="13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132" t="str">
        <f t="shared" ca="1" si="26"/>
        <v/>
      </c>
      <c r="G257" s="132" t="str">
        <f t="shared" ca="1" si="22"/>
        <v/>
      </c>
      <c r="H257" s="133" t="str">
        <f t="shared" ca="1" si="23"/>
        <v/>
      </c>
      <c r="I257" s="134" t="str">
        <f t="shared" ca="1" si="24"/>
        <v/>
      </c>
      <c r="J257" s="133" t="str">
        <f t="shared" ca="1" si="25"/>
        <v/>
      </c>
      <c r="K257" s="135" t="str">
        <f t="shared" ca="1" si="27"/>
        <v/>
      </c>
      <c r="L257" s="10"/>
      <c r="M257" s="9"/>
      <c r="N257" s="9"/>
      <c r="O257" s="9"/>
    </row>
    <row r="258" spans="2:15" x14ac:dyDescent="0.3">
      <c r="B258" s="9"/>
      <c r="C258" s="10"/>
      <c r="D258" s="130" t="str">
        <f t="shared" ca="1" si="21"/>
        <v/>
      </c>
      <c r="E258" s="13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132" t="str">
        <f t="shared" ca="1" si="26"/>
        <v/>
      </c>
      <c r="G258" s="132" t="str">
        <f t="shared" ca="1" si="22"/>
        <v/>
      </c>
      <c r="H258" s="133" t="str">
        <f t="shared" ca="1" si="23"/>
        <v/>
      </c>
      <c r="I258" s="134" t="str">
        <f t="shared" ca="1" si="24"/>
        <v/>
      </c>
      <c r="J258" s="133" t="str">
        <f t="shared" ca="1" si="25"/>
        <v/>
      </c>
      <c r="K258" s="135" t="str">
        <f t="shared" ca="1" si="27"/>
        <v/>
      </c>
      <c r="L258" s="10"/>
      <c r="M258" s="9"/>
      <c r="N258" s="9"/>
      <c r="O258" s="9"/>
    </row>
    <row r="259" spans="2:15" x14ac:dyDescent="0.3">
      <c r="B259" s="9"/>
      <c r="C259" s="10"/>
      <c r="D259" s="130" t="str">
        <f t="shared" ca="1" si="21"/>
        <v/>
      </c>
      <c r="E259" s="13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132" t="str">
        <f t="shared" ca="1" si="26"/>
        <v/>
      </c>
      <c r="G259" s="132" t="str">
        <f t="shared" ca="1" si="22"/>
        <v/>
      </c>
      <c r="H259" s="133" t="str">
        <f t="shared" ca="1" si="23"/>
        <v/>
      </c>
      <c r="I259" s="134" t="str">
        <f t="shared" ca="1" si="24"/>
        <v/>
      </c>
      <c r="J259" s="133" t="str">
        <f t="shared" ca="1" si="25"/>
        <v/>
      </c>
      <c r="K259" s="135" t="str">
        <f t="shared" ca="1" si="27"/>
        <v/>
      </c>
      <c r="L259" s="10"/>
      <c r="M259" s="9"/>
      <c r="N259" s="9"/>
      <c r="O259" s="9"/>
    </row>
    <row r="260" spans="2:15" x14ac:dyDescent="0.3">
      <c r="B260" s="9"/>
      <c r="C260" s="10"/>
      <c r="D260" s="130" t="str">
        <f t="shared" ca="1" si="21"/>
        <v/>
      </c>
      <c r="E260" s="13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132" t="str">
        <f t="shared" ca="1" si="26"/>
        <v/>
      </c>
      <c r="G260" s="132" t="str">
        <f t="shared" ca="1" si="22"/>
        <v/>
      </c>
      <c r="H260" s="133" t="str">
        <f t="shared" ca="1" si="23"/>
        <v/>
      </c>
      <c r="I260" s="134" t="str">
        <f t="shared" ca="1" si="24"/>
        <v/>
      </c>
      <c r="J260" s="133" t="str">
        <f t="shared" ca="1" si="25"/>
        <v/>
      </c>
      <c r="K260" s="135" t="str">
        <f t="shared" ca="1" si="27"/>
        <v/>
      </c>
      <c r="L260" s="10"/>
      <c r="M260" s="9"/>
      <c r="N260" s="9"/>
      <c r="O260" s="9"/>
    </row>
    <row r="261" spans="2:15" x14ac:dyDescent="0.3">
      <c r="B261" s="9"/>
      <c r="C261" s="10"/>
      <c r="D261" s="130" t="str">
        <f t="shared" ca="1" si="21"/>
        <v/>
      </c>
      <c r="E261" s="13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132" t="str">
        <f t="shared" ca="1" si="26"/>
        <v/>
      </c>
      <c r="G261" s="132" t="str">
        <f t="shared" ca="1" si="22"/>
        <v/>
      </c>
      <c r="H261" s="133" t="str">
        <f t="shared" ca="1" si="23"/>
        <v/>
      </c>
      <c r="I261" s="134" t="str">
        <f t="shared" ca="1" si="24"/>
        <v/>
      </c>
      <c r="J261" s="133" t="str">
        <f t="shared" ca="1" si="25"/>
        <v/>
      </c>
      <c r="K261" s="135" t="str">
        <f t="shared" ca="1" si="27"/>
        <v/>
      </c>
      <c r="L261" s="10"/>
      <c r="M261" s="9"/>
      <c r="N261" s="9"/>
      <c r="O261" s="9"/>
    </row>
    <row r="262" spans="2:15" x14ac:dyDescent="0.3">
      <c r="B262" s="9"/>
      <c r="C262" s="10"/>
      <c r="D262" s="130" t="str">
        <f t="shared" ca="1" si="21"/>
        <v/>
      </c>
      <c r="E262" s="13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132" t="str">
        <f t="shared" ca="1" si="26"/>
        <v/>
      </c>
      <c r="G262" s="132" t="str">
        <f t="shared" ca="1" si="22"/>
        <v/>
      </c>
      <c r="H262" s="133" t="str">
        <f t="shared" ca="1" si="23"/>
        <v/>
      </c>
      <c r="I262" s="134" t="str">
        <f t="shared" ca="1" si="24"/>
        <v/>
      </c>
      <c r="J262" s="133" t="str">
        <f t="shared" ca="1" si="25"/>
        <v/>
      </c>
      <c r="K262" s="135" t="str">
        <f t="shared" ca="1" si="27"/>
        <v/>
      </c>
      <c r="L262" s="10"/>
      <c r="M262" s="9"/>
      <c r="N262" s="9"/>
      <c r="O262" s="9"/>
    </row>
    <row r="263" spans="2:15" x14ac:dyDescent="0.3">
      <c r="B263" s="9"/>
      <c r="C263" s="10"/>
      <c r="D263" s="130" t="str">
        <f t="shared" ca="1" si="21"/>
        <v/>
      </c>
      <c r="E263" s="13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132" t="str">
        <f t="shared" ca="1" si="26"/>
        <v/>
      </c>
      <c r="G263" s="132" t="str">
        <f t="shared" ca="1" si="22"/>
        <v/>
      </c>
      <c r="H263" s="133" t="str">
        <f t="shared" ca="1" si="23"/>
        <v/>
      </c>
      <c r="I263" s="134" t="str">
        <f t="shared" ca="1" si="24"/>
        <v/>
      </c>
      <c r="J263" s="133" t="str">
        <f t="shared" ca="1" si="25"/>
        <v/>
      </c>
      <c r="K263" s="135" t="str">
        <f t="shared" ca="1" si="27"/>
        <v/>
      </c>
      <c r="L263" s="10"/>
      <c r="M263" s="9"/>
      <c r="N263" s="9"/>
      <c r="O263" s="9"/>
    </row>
    <row r="264" spans="2:15" x14ac:dyDescent="0.3">
      <c r="B264" s="9"/>
      <c r="C264" s="10"/>
      <c r="D264" s="130" t="str">
        <f t="shared" ca="1" si="21"/>
        <v/>
      </c>
      <c r="E264" s="13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132" t="str">
        <f t="shared" ca="1" si="26"/>
        <v/>
      </c>
      <c r="G264" s="132" t="str">
        <f t="shared" ca="1" si="22"/>
        <v/>
      </c>
      <c r="H264" s="133" t="str">
        <f t="shared" ca="1" si="23"/>
        <v/>
      </c>
      <c r="I264" s="134" t="str">
        <f t="shared" ca="1" si="24"/>
        <v/>
      </c>
      <c r="J264" s="133" t="str">
        <f t="shared" ca="1" si="25"/>
        <v/>
      </c>
      <c r="K264" s="135" t="str">
        <f t="shared" ca="1" si="27"/>
        <v/>
      </c>
      <c r="L264" s="10"/>
      <c r="M264" s="9"/>
      <c r="N264" s="9"/>
      <c r="O264" s="9"/>
    </row>
    <row r="265" spans="2:15" x14ac:dyDescent="0.3">
      <c r="B265" s="9"/>
      <c r="C265" s="10"/>
      <c r="D265" s="130" t="str">
        <f t="shared" ca="1" si="21"/>
        <v/>
      </c>
      <c r="E265" s="13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132" t="str">
        <f t="shared" ca="1" si="26"/>
        <v/>
      </c>
      <c r="G265" s="132" t="str">
        <f t="shared" ca="1" si="22"/>
        <v/>
      </c>
      <c r="H265" s="133" t="str">
        <f t="shared" ca="1" si="23"/>
        <v/>
      </c>
      <c r="I265" s="134" t="str">
        <f t="shared" ca="1" si="24"/>
        <v/>
      </c>
      <c r="J265" s="133" t="str">
        <f t="shared" ca="1" si="25"/>
        <v/>
      </c>
      <c r="K265" s="135" t="str">
        <f t="shared" ca="1" si="27"/>
        <v/>
      </c>
      <c r="L265" s="10"/>
      <c r="M265" s="9"/>
      <c r="N265" s="9"/>
      <c r="O265" s="9"/>
    </row>
    <row r="266" spans="2:15" x14ac:dyDescent="0.3">
      <c r="B266" s="9"/>
      <c r="C266" s="10"/>
      <c r="D266" s="130" t="str">
        <f t="shared" ca="1" si="21"/>
        <v/>
      </c>
      <c r="E266" s="13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132" t="str">
        <f t="shared" ca="1" si="26"/>
        <v/>
      </c>
      <c r="G266" s="132" t="str">
        <f t="shared" ca="1" si="22"/>
        <v/>
      </c>
      <c r="H266" s="133" t="str">
        <f t="shared" ca="1" si="23"/>
        <v/>
      </c>
      <c r="I266" s="134" t="str">
        <f t="shared" ca="1" si="24"/>
        <v/>
      </c>
      <c r="J266" s="133" t="str">
        <f t="shared" ca="1" si="25"/>
        <v/>
      </c>
      <c r="K266" s="135" t="str">
        <f t="shared" ca="1" si="27"/>
        <v/>
      </c>
      <c r="L266" s="10"/>
      <c r="M266" s="9"/>
      <c r="N266" s="9"/>
      <c r="O266" s="9"/>
    </row>
    <row r="267" spans="2:15" x14ac:dyDescent="0.3">
      <c r="B267" s="9"/>
      <c r="C267" s="10"/>
      <c r="D267" s="130" t="str">
        <f t="shared" ca="1" si="21"/>
        <v/>
      </c>
      <c r="E267" s="13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132" t="str">
        <f t="shared" ca="1" si="26"/>
        <v/>
      </c>
      <c r="G267" s="132" t="str">
        <f t="shared" ca="1" si="22"/>
        <v/>
      </c>
      <c r="H267" s="133" t="str">
        <f t="shared" ca="1" si="23"/>
        <v/>
      </c>
      <c r="I267" s="134" t="str">
        <f t="shared" ca="1" si="24"/>
        <v/>
      </c>
      <c r="J267" s="133" t="str">
        <f t="shared" ca="1" si="25"/>
        <v/>
      </c>
      <c r="K267" s="135" t="str">
        <f t="shared" ca="1" si="27"/>
        <v/>
      </c>
      <c r="L267" s="10"/>
      <c r="M267" s="9"/>
      <c r="N267" s="9"/>
      <c r="O267" s="9"/>
    </row>
    <row r="268" spans="2:15" x14ac:dyDescent="0.3">
      <c r="B268" s="9"/>
      <c r="C268" s="10"/>
      <c r="D268" s="130" t="str">
        <f t="shared" ca="1" si="21"/>
        <v/>
      </c>
      <c r="E268" s="13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132" t="str">
        <f t="shared" ca="1" si="26"/>
        <v/>
      </c>
      <c r="G268" s="132" t="str">
        <f t="shared" ca="1" si="22"/>
        <v/>
      </c>
      <c r="H268" s="133" t="str">
        <f t="shared" ca="1" si="23"/>
        <v/>
      </c>
      <c r="I268" s="134" t="str">
        <f t="shared" ca="1" si="24"/>
        <v/>
      </c>
      <c r="J268" s="133" t="str">
        <f t="shared" ca="1" si="25"/>
        <v/>
      </c>
      <c r="K268" s="135" t="str">
        <f t="shared" ca="1" si="27"/>
        <v/>
      </c>
      <c r="L268" s="10"/>
      <c r="M268" s="9"/>
      <c r="N268" s="9"/>
      <c r="O268" s="9"/>
    </row>
    <row r="269" spans="2:15" x14ac:dyDescent="0.3">
      <c r="B269" s="9"/>
      <c r="C269" s="10"/>
      <c r="D269" s="130" t="str">
        <f t="shared" ca="1" si="21"/>
        <v/>
      </c>
      <c r="E269" s="13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132" t="str">
        <f t="shared" ca="1" si="26"/>
        <v/>
      </c>
      <c r="G269" s="132" t="str">
        <f t="shared" ca="1" si="22"/>
        <v/>
      </c>
      <c r="H269" s="133" t="str">
        <f t="shared" ca="1" si="23"/>
        <v/>
      </c>
      <c r="I269" s="134" t="str">
        <f t="shared" ca="1" si="24"/>
        <v/>
      </c>
      <c r="J269" s="133" t="str">
        <f t="shared" ca="1" si="25"/>
        <v/>
      </c>
      <c r="K269" s="135" t="str">
        <f t="shared" ca="1" si="27"/>
        <v/>
      </c>
      <c r="L269" s="10"/>
      <c r="M269" s="9"/>
      <c r="N269" s="9"/>
      <c r="O269" s="9"/>
    </row>
    <row r="270" spans="2:15" x14ac:dyDescent="0.3">
      <c r="B270" s="9"/>
      <c r="C270" s="10"/>
      <c r="D270" s="130" t="str">
        <f t="shared" ca="1" si="21"/>
        <v/>
      </c>
      <c r="E270" s="13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132" t="str">
        <f t="shared" ca="1" si="26"/>
        <v/>
      </c>
      <c r="G270" s="132" t="str">
        <f t="shared" ca="1" si="22"/>
        <v/>
      </c>
      <c r="H270" s="133" t="str">
        <f t="shared" ca="1" si="23"/>
        <v/>
      </c>
      <c r="I270" s="134" t="str">
        <f t="shared" ca="1" si="24"/>
        <v/>
      </c>
      <c r="J270" s="133" t="str">
        <f t="shared" ca="1" si="25"/>
        <v/>
      </c>
      <c r="K270" s="135" t="str">
        <f t="shared" ca="1" si="27"/>
        <v/>
      </c>
      <c r="L270" s="10"/>
      <c r="M270" s="9"/>
      <c r="N270" s="9"/>
      <c r="O270" s="9"/>
    </row>
    <row r="271" spans="2:15" x14ac:dyDescent="0.3">
      <c r="B271" s="9"/>
      <c r="C271" s="10"/>
      <c r="D271" s="130" t="str">
        <f t="shared" ca="1" si="21"/>
        <v/>
      </c>
      <c r="E271" s="13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132" t="str">
        <f t="shared" ca="1" si="26"/>
        <v/>
      </c>
      <c r="G271" s="132" t="str">
        <f t="shared" ca="1" si="22"/>
        <v/>
      </c>
      <c r="H271" s="133" t="str">
        <f t="shared" ca="1" si="23"/>
        <v/>
      </c>
      <c r="I271" s="134" t="str">
        <f t="shared" ca="1" si="24"/>
        <v/>
      </c>
      <c r="J271" s="133" t="str">
        <f t="shared" ca="1" si="25"/>
        <v/>
      </c>
      <c r="K271" s="135" t="str">
        <f t="shared" ca="1" si="27"/>
        <v/>
      </c>
      <c r="L271" s="10"/>
      <c r="M271" s="9"/>
      <c r="N271" s="9"/>
      <c r="O271" s="9"/>
    </row>
    <row r="272" spans="2:15" x14ac:dyDescent="0.3">
      <c r="B272" s="9"/>
      <c r="C272" s="10"/>
      <c r="D272" s="130" t="str">
        <f t="shared" ca="1" si="21"/>
        <v/>
      </c>
      <c r="E272" s="13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132" t="str">
        <f t="shared" ca="1" si="26"/>
        <v/>
      </c>
      <c r="G272" s="132" t="str">
        <f t="shared" ca="1" si="22"/>
        <v/>
      </c>
      <c r="H272" s="133" t="str">
        <f t="shared" ca="1" si="23"/>
        <v/>
      </c>
      <c r="I272" s="134" t="str">
        <f t="shared" ca="1" si="24"/>
        <v/>
      </c>
      <c r="J272" s="133" t="str">
        <f t="shared" ca="1" si="25"/>
        <v/>
      </c>
      <c r="K272" s="135" t="str">
        <f t="shared" ca="1" si="27"/>
        <v/>
      </c>
      <c r="L272" s="10"/>
      <c r="M272" s="9"/>
      <c r="N272" s="9"/>
      <c r="O272" s="9"/>
    </row>
    <row r="273" spans="2:15" x14ac:dyDescent="0.3">
      <c r="B273" s="9"/>
      <c r="C273" s="10"/>
      <c r="D273" s="130" t="str">
        <f t="shared" ca="1" si="21"/>
        <v/>
      </c>
      <c r="E273" s="13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132" t="str">
        <f t="shared" ca="1" si="26"/>
        <v/>
      </c>
      <c r="G273" s="132" t="str">
        <f t="shared" ca="1" si="22"/>
        <v/>
      </c>
      <c r="H273" s="133" t="str">
        <f t="shared" ca="1" si="23"/>
        <v/>
      </c>
      <c r="I273" s="134" t="str">
        <f t="shared" ca="1" si="24"/>
        <v/>
      </c>
      <c r="J273" s="133" t="str">
        <f t="shared" ca="1" si="25"/>
        <v/>
      </c>
      <c r="K273" s="135" t="str">
        <f t="shared" ca="1" si="27"/>
        <v/>
      </c>
      <c r="L273" s="10"/>
      <c r="M273" s="9"/>
      <c r="N273" s="9"/>
      <c r="O273" s="9"/>
    </row>
    <row r="274" spans="2:15" x14ac:dyDescent="0.3">
      <c r="B274" s="9"/>
      <c r="C274" s="10"/>
      <c r="D274" s="130" t="str">
        <f t="shared" ca="1" si="21"/>
        <v/>
      </c>
      <c r="E274" s="13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132" t="str">
        <f t="shared" ca="1" si="26"/>
        <v/>
      </c>
      <c r="G274" s="132" t="str">
        <f t="shared" ca="1" si="22"/>
        <v/>
      </c>
      <c r="H274" s="133" t="str">
        <f t="shared" ca="1" si="23"/>
        <v/>
      </c>
      <c r="I274" s="134" t="str">
        <f t="shared" ca="1" si="24"/>
        <v/>
      </c>
      <c r="J274" s="133" t="str">
        <f t="shared" ca="1" si="25"/>
        <v/>
      </c>
      <c r="K274" s="135" t="str">
        <f t="shared" ca="1" si="27"/>
        <v/>
      </c>
      <c r="L274" s="10"/>
      <c r="M274" s="9"/>
      <c r="N274" s="9"/>
      <c r="O274" s="9"/>
    </row>
    <row r="275" spans="2:15" x14ac:dyDescent="0.3">
      <c r="B275" s="9"/>
      <c r="C275" s="10"/>
      <c r="D275" s="130" t="str">
        <f t="shared" ca="1" si="21"/>
        <v/>
      </c>
      <c r="E275" s="13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132" t="str">
        <f t="shared" ca="1" si="26"/>
        <v/>
      </c>
      <c r="G275" s="132" t="str">
        <f t="shared" ca="1" si="22"/>
        <v/>
      </c>
      <c r="H275" s="133" t="str">
        <f t="shared" ca="1" si="23"/>
        <v/>
      </c>
      <c r="I275" s="134" t="str">
        <f t="shared" ca="1" si="24"/>
        <v/>
      </c>
      <c r="J275" s="133" t="str">
        <f t="shared" ca="1" si="25"/>
        <v/>
      </c>
      <c r="K275" s="135" t="str">
        <f t="shared" ca="1" si="27"/>
        <v/>
      </c>
      <c r="L275" s="10"/>
      <c r="M275" s="9"/>
      <c r="N275" s="9"/>
      <c r="O275" s="9"/>
    </row>
    <row r="276" spans="2:15" x14ac:dyDescent="0.3">
      <c r="B276" s="9"/>
      <c r="C276" s="10"/>
      <c r="D276" s="130" t="str">
        <f t="shared" ref="D276:D339" ca="1" si="28">IF(K275="","",IF($H$5,IF(OR(D275&gt;=$H$8,ROUND(K275,2)&lt;=0),"",D275+1),IF(OR(D275&gt;=$H$8,K275&lt;=0),"",D275+1)))</f>
        <v/>
      </c>
      <c r="E276" s="13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132" t="str">
        <f t="shared" ca="1" si="26"/>
        <v/>
      </c>
      <c r="G276" s="132" t="str">
        <f t="shared" ref="G276:G339" ca="1" si="29">IF($P$17=0,"",IF(D276&lt;&gt;"",IF(AND(D276=1,$H$4=1),0,IF($H$5,ROUND($K$5*K275,0),$K$5*K275)),""))</f>
        <v/>
      </c>
      <c r="H276" s="133" t="str">
        <f t="shared" ref="H276:H339" ca="1" si="30">IF($P$17=1,IF(D276="","",IF(I276&lt;&gt;"",F276-G276+I276,F276-G276)),"")</f>
        <v/>
      </c>
      <c r="I276" s="134" t="str">
        <f t="shared" ref="I276:I339" ca="1" si="31">IF($P$17=1,IF(J276&gt;=F276,IF(D276&lt;$K$12,IF(AND(D276&lt;&gt;"",F276+($J$19-F276)&lt;K275),(J276-F276),IF(AND(D276&lt;&gt;"",J276=F276),0,IF(D276&lt;&gt;"",0,""))),""),0),"")</f>
        <v/>
      </c>
      <c r="J276" s="133" t="str">
        <f t="shared" ref="J276:J339" ca="1" si="32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135" t="str">
        <f t="shared" ca="1" si="27"/>
        <v/>
      </c>
      <c r="L276" s="10"/>
      <c r="M276" s="9"/>
      <c r="N276" s="9"/>
      <c r="O276" s="9"/>
    </row>
    <row r="277" spans="2:15" x14ac:dyDescent="0.3">
      <c r="B277" s="9"/>
      <c r="C277" s="10"/>
      <c r="D277" s="130" t="str">
        <f t="shared" ca="1" si="28"/>
        <v/>
      </c>
      <c r="E277" s="13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132" t="str">
        <f t="shared" ref="F277:F340" ca="1" si="33">IF($P$17=1,IF(D277="","",IF($H$5,IF(OR(D277=$H$8,$K$12&gt;ROUND((1+$K$5)*K276,0),ROUND((1+$K$5)*K276,0),$K$12),IF(OR(D277=$H$8,$K$12&gt;(1+$K$5)*K276),ROUND((1+$K$5)*K276,0),$K$12)),0)),"")</f>
        <v/>
      </c>
      <c r="G277" s="132" t="str">
        <f t="shared" ca="1" si="29"/>
        <v/>
      </c>
      <c r="H277" s="133" t="str">
        <f t="shared" ca="1" si="30"/>
        <v/>
      </c>
      <c r="I277" s="134" t="str">
        <f t="shared" ca="1" si="31"/>
        <v/>
      </c>
      <c r="J277" s="133" t="str">
        <f t="shared" ca="1" si="32"/>
        <v/>
      </c>
      <c r="K277" s="135" t="str">
        <f t="shared" ref="K277:K340" ca="1" si="34">IF($P$17=1,IF(J277&lt;&gt;0,IF(D277&lt;&gt;"",K276-(J277-G277),""),K276),"")</f>
        <v/>
      </c>
      <c r="L277" s="10"/>
      <c r="M277" s="9"/>
      <c r="N277" s="9"/>
      <c r="O277" s="9"/>
    </row>
    <row r="278" spans="2:15" x14ac:dyDescent="0.3">
      <c r="B278" s="9"/>
      <c r="C278" s="10"/>
      <c r="D278" s="130" t="str">
        <f t="shared" ca="1" si="28"/>
        <v/>
      </c>
      <c r="E278" s="13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132" t="str">
        <f t="shared" ca="1" si="33"/>
        <v/>
      </c>
      <c r="G278" s="132" t="str">
        <f t="shared" ca="1" si="29"/>
        <v/>
      </c>
      <c r="H278" s="133" t="str">
        <f t="shared" ca="1" si="30"/>
        <v/>
      </c>
      <c r="I278" s="134" t="str">
        <f t="shared" ca="1" si="31"/>
        <v/>
      </c>
      <c r="J278" s="133" t="str">
        <f t="shared" ca="1" si="32"/>
        <v/>
      </c>
      <c r="K278" s="135" t="str">
        <f t="shared" ca="1" si="34"/>
        <v/>
      </c>
      <c r="L278" s="10"/>
      <c r="M278" s="9"/>
      <c r="N278" s="9"/>
      <c r="O278" s="9"/>
    </row>
    <row r="279" spans="2:15" x14ac:dyDescent="0.3">
      <c r="B279" s="9"/>
      <c r="C279" s="10"/>
      <c r="D279" s="130" t="str">
        <f t="shared" ca="1" si="28"/>
        <v/>
      </c>
      <c r="E279" s="13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132" t="str">
        <f t="shared" ca="1" si="33"/>
        <v/>
      </c>
      <c r="G279" s="132" t="str">
        <f t="shared" ca="1" si="29"/>
        <v/>
      </c>
      <c r="H279" s="133" t="str">
        <f t="shared" ca="1" si="30"/>
        <v/>
      </c>
      <c r="I279" s="134" t="str">
        <f t="shared" ca="1" si="31"/>
        <v/>
      </c>
      <c r="J279" s="133" t="str">
        <f t="shared" ca="1" si="32"/>
        <v/>
      </c>
      <c r="K279" s="135" t="str">
        <f t="shared" ca="1" si="34"/>
        <v/>
      </c>
      <c r="L279" s="10"/>
      <c r="M279" s="9"/>
      <c r="N279" s="9"/>
      <c r="O279" s="9"/>
    </row>
    <row r="280" spans="2:15" x14ac:dyDescent="0.3">
      <c r="B280" s="9"/>
      <c r="C280" s="10"/>
      <c r="D280" s="130" t="str">
        <f t="shared" ca="1" si="28"/>
        <v/>
      </c>
      <c r="E280" s="13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132" t="str">
        <f t="shared" ca="1" si="33"/>
        <v/>
      </c>
      <c r="G280" s="132" t="str">
        <f t="shared" ca="1" si="29"/>
        <v/>
      </c>
      <c r="H280" s="133" t="str">
        <f t="shared" ca="1" si="30"/>
        <v/>
      </c>
      <c r="I280" s="134" t="str">
        <f t="shared" ca="1" si="31"/>
        <v/>
      </c>
      <c r="J280" s="133" t="str">
        <f t="shared" ca="1" si="32"/>
        <v/>
      </c>
      <c r="K280" s="135" t="str">
        <f t="shared" ca="1" si="34"/>
        <v/>
      </c>
      <c r="L280" s="10"/>
      <c r="M280" s="9"/>
      <c r="N280" s="9"/>
      <c r="O280" s="9"/>
    </row>
    <row r="281" spans="2:15" x14ac:dyDescent="0.3">
      <c r="B281" s="9"/>
      <c r="C281" s="10"/>
      <c r="D281" s="130" t="str">
        <f t="shared" ca="1" si="28"/>
        <v/>
      </c>
      <c r="E281" s="13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132" t="str">
        <f t="shared" ca="1" si="33"/>
        <v/>
      </c>
      <c r="G281" s="132" t="str">
        <f t="shared" ca="1" si="29"/>
        <v/>
      </c>
      <c r="H281" s="133" t="str">
        <f t="shared" ca="1" si="30"/>
        <v/>
      </c>
      <c r="I281" s="134" t="str">
        <f t="shared" ca="1" si="31"/>
        <v/>
      </c>
      <c r="J281" s="133" t="str">
        <f t="shared" ca="1" si="32"/>
        <v/>
      </c>
      <c r="K281" s="135" t="str">
        <f t="shared" ca="1" si="34"/>
        <v/>
      </c>
      <c r="L281" s="10"/>
      <c r="M281" s="9"/>
      <c r="N281" s="9"/>
      <c r="O281" s="9"/>
    </row>
    <row r="282" spans="2:15" x14ac:dyDescent="0.3">
      <c r="B282" s="9"/>
      <c r="C282" s="10"/>
      <c r="D282" s="130" t="str">
        <f t="shared" ca="1" si="28"/>
        <v/>
      </c>
      <c r="E282" s="13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132" t="str">
        <f t="shared" ca="1" si="33"/>
        <v/>
      </c>
      <c r="G282" s="132" t="str">
        <f t="shared" ca="1" si="29"/>
        <v/>
      </c>
      <c r="H282" s="133" t="str">
        <f t="shared" ca="1" si="30"/>
        <v/>
      </c>
      <c r="I282" s="134" t="str">
        <f t="shared" ca="1" si="31"/>
        <v/>
      </c>
      <c r="J282" s="133" t="str">
        <f t="shared" ca="1" si="32"/>
        <v/>
      </c>
      <c r="K282" s="135" t="str">
        <f t="shared" ca="1" si="34"/>
        <v/>
      </c>
      <c r="L282" s="10"/>
      <c r="M282" s="9"/>
      <c r="N282" s="9"/>
      <c r="O282" s="9"/>
    </row>
    <row r="283" spans="2:15" x14ac:dyDescent="0.3">
      <c r="B283" s="9"/>
      <c r="C283" s="10"/>
      <c r="D283" s="130" t="str">
        <f t="shared" ca="1" si="28"/>
        <v/>
      </c>
      <c r="E283" s="13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132" t="str">
        <f t="shared" ca="1" si="33"/>
        <v/>
      </c>
      <c r="G283" s="132" t="str">
        <f t="shared" ca="1" si="29"/>
        <v/>
      </c>
      <c r="H283" s="133" t="str">
        <f t="shared" ca="1" si="30"/>
        <v/>
      </c>
      <c r="I283" s="134" t="str">
        <f t="shared" ca="1" si="31"/>
        <v/>
      </c>
      <c r="J283" s="133" t="str">
        <f t="shared" ca="1" si="32"/>
        <v/>
      </c>
      <c r="K283" s="135" t="str">
        <f t="shared" ca="1" si="34"/>
        <v/>
      </c>
      <c r="L283" s="10"/>
      <c r="M283" s="9"/>
      <c r="N283" s="9"/>
      <c r="O283" s="9"/>
    </row>
    <row r="284" spans="2:15" x14ac:dyDescent="0.3">
      <c r="B284" s="9"/>
      <c r="C284" s="10"/>
      <c r="D284" s="130" t="str">
        <f t="shared" ca="1" si="28"/>
        <v/>
      </c>
      <c r="E284" s="13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132" t="str">
        <f t="shared" ca="1" si="33"/>
        <v/>
      </c>
      <c r="G284" s="132" t="str">
        <f t="shared" ca="1" si="29"/>
        <v/>
      </c>
      <c r="H284" s="133" t="str">
        <f t="shared" ca="1" si="30"/>
        <v/>
      </c>
      <c r="I284" s="134" t="str">
        <f t="shared" ca="1" si="31"/>
        <v/>
      </c>
      <c r="J284" s="133" t="str">
        <f t="shared" ca="1" si="32"/>
        <v/>
      </c>
      <c r="K284" s="135" t="str">
        <f t="shared" ca="1" si="34"/>
        <v/>
      </c>
      <c r="L284" s="10"/>
      <c r="M284" s="9"/>
      <c r="N284" s="9"/>
      <c r="O284" s="9"/>
    </row>
    <row r="285" spans="2:15" x14ac:dyDescent="0.3">
      <c r="B285" s="9"/>
      <c r="C285" s="10"/>
      <c r="D285" s="130" t="str">
        <f t="shared" ca="1" si="28"/>
        <v/>
      </c>
      <c r="E285" s="13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132" t="str">
        <f t="shared" ca="1" si="33"/>
        <v/>
      </c>
      <c r="G285" s="132" t="str">
        <f t="shared" ca="1" si="29"/>
        <v/>
      </c>
      <c r="H285" s="133" t="str">
        <f t="shared" ca="1" si="30"/>
        <v/>
      </c>
      <c r="I285" s="134" t="str">
        <f t="shared" ca="1" si="31"/>
        <v/>
      </c>
      <c r="J285" s="133" t="str">
        <f t="shared" ca="1" si="32"/>
        <v/>
      </c>
      <c r="K285" s="135" t="str">
        <f t="shared" ca="1" si="34"/>
        <v/>
      </c>
      <c r="L285" s="10"/>
      <c r="M285" s="9"/>
      <c r="N285" s="9"/>
      <c r="O285" s="9"/>
    </row>
    <row r="286" spans="2:15" x14ac:dyDescent="0.3">
      <c r="B286" s="9"/>
      <c r="C286" s="10"/>
      <c r="D286" s="130" t="str">
        <f t="shared" ca="1" si="28"/>
        <v/>
      </c>
      <c r="E286" s="13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132" t="str">
        <f t="shared" ca="1" si="33"/>
        <v/>
      </c>
      <c r="G286" s="132" t="str">
        <f t="shared" ca="1" si="29"/>
        <v/>
      </c>
      <c r="H286" s="133" t="str">
        <f t="shared" ca="1" si="30"/>
        <v/>
      </c>
      <c r="I286" s="134" t="str">
        <f t="shared" ca="1" si="31"/>
        <v/>
      </c>
      <c r="J286" s="133" t="str">
        <f t="shared" ca="1" si="32"/>
        <v/>
      </c>
      <c r="K286" s="135" t="str">
        <f t="shared" ca="1" si="34"/>
        <v/>
      </c>
      <c r="L286" s="10"/>
      <c r="M286" s="9"/>
      <c r="N286" s="9"/>
      <c r="O286" s="9"/>
    </row>
    <row r="287" spans="2:15" x14ac:dyDescent="0.3">
      <c r="B287" s="9"/>
      <c r="C287" s="10"/>
      <c r="D287" s="130" t="str">
        <f t="shared" ca="1" si="28"/>
        <v/>
      </c>
      <c r="E287" s="13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132" t="str">
        <f t="shared" ca="1" si="33"/>
        <v/>
      </c>
      <c r="G287" s="132" t="str">
        <f t="shared" ca="1" si="29"/>
        <v/>
      </c>
      <c r="H287" s="133" t="str">
        <f t="shared" ca="1" si="30"/>
        <v/>
      </c>
      <c r="I287" s="134" t="str">
        <f t="shared" ca="1" si="31"/>
        <v/>
      </c>
      <c r="J287" s="133" t="str">
        <f t="shared" ca="1" si="32"/>
        <v/>
      </c>
      <c r="K287" s="135" t="str">
        <f t="shared" ca="1" si="34"/>
        <v/>
      </c>
      <c r="L287" s="10"/>
      <c r="M287" s="9"/>
      <c r="N287" s="9"/>
      <c r="O287" s="9"/>
    </row>
    <row r="288" spans="2:15" x14ac:dyDescent="0.3">
      <c r="B288" s="9"/>
      <c r="C288" s="10"/>
      <c r="D288" s="130" t="str">
        <f t="shared" ca="1" si="28"/>
        <v/>
      </c>
      <c r="E288" s="13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132" t="str">
        <f t="shared" ca="1" si="33"/>
        <v/>
      </c>
      <c r="G288" s="132" t="str">
        <f t="shared" ca="1" si="29"/>
        <v/>
      </c>
      <c r="H288" s="133" t="str">
        <f t="shared" ca="1" si="30"/>
        <v/>
      </c>
      <c r="I288" s="134" t="str">
        <f t="shared" ca="1" si="31"/>
        <v/>
      </c>
      <c r="J288" s="133" t="str">
        <f t="shared" ca="1" si="32"/>
        <v/>
      </c>
      <c r="K288" s="135" t="str">
        <f t="shared" ca="1" si="34"/>
        <v/>
      </c>
      <c r="L288" s="10"/>
      <c r="M288" s="9"/>
      <c r="N288" s="9"/>
      <c r="O288" s="9"/>
    </row>
    <row r="289" spans="2:15" x14ac:dyDescent="0.3">
      <c r="B289" s="9"/>
      <c r="C289" s="10"/>
      <c r="D289" s="130" t="str">
        <f t="shared" ca="1" si="28"/>
        <v/>
      </c>
      <c r="E289" s="13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132" t="str">
        <f t="shared" ca="1" si="33"/>
        <v/>
      </c>
      <c r="G289" s="132" t="str">
        <f t="shared" ca="1" si="29"/>
        <v/>
      </c>
      <c r="H289" s="133" t="str">
        <f t="shared" ca="1" si="30"/>
        <v/>
      </c>
      <c r="I289" s="134" t="str">
        <f t="shared" ca="1" si="31"/>
        <v/>
      </c>
      <c r="J289" s="133" t="str">
        <f t="shared" ca="1" si="32"/>
        <v/>
      </c>
      <c r="K289" s="135" t="str">
        <f t="shared" ca="1" si="34"/>
        <v/>
      </c>
      <c r="L289" s="10"/>
      <c r="M289" s="9"/>
      <c r="N289" s="9"/>
      <c r="O289" s="9"/>
    </row>
    <row r="290" spans="2:15" x14ac:dyDescent="0.3">
      <c r="B290" s="9"/>
      <c r="C290" s="10"/>
      <c r="D290" s="130" t="str">
        <f t="shared" ca="1" si="28"/>
        <v/>
      </c>
      <c r="E290" s="13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132" t="str">
        <f t="shared" ca="1" si="33"/>
        <v/>
      </c>
      <c r="G290" s="132" t="str">
        <f t="shared" ca="1" si="29"/>
        <v/>
      </c>
      <c r="H290" s="133" t="str">
        <f t="shared" ca="1" si="30"/>
        <v/>
      </c>
      <c r="I290" s="134" t="str">
        <f t="shared" ca="1" si="31"/>
        <v/>
      </c>
      <c r="J290" s="133" t="str">
        <f t="shared" ca="1" si="32"/>
        <v/>
      </c>
      <c r="K290" s="135" t="str">
        <f t="shared" ca="1" si="34"/>
        <v/>
      </c>
      <c r="L290" s="10"/>
      <c r="M290" s="9"/>
      <c r="N290" s="9"/>
      <c r="O290" s="9"/>
    </row>
    <row r="291" spans="2:15" x14ac:dyDescent="0.3">
      <c r="B291" s="9"/>
      <c r="C291" s="10"/>
      <c r="D291" s="130" t="str">
        <f t="shared" ca="1" si="28"/>
        <v/>
      </c>
      <c r="E291" s="13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132" t="str">
        <f t="shared" ca="1" si="33"/>
        <v/>
      </c>
      <c r="G291" s="132" t="str">
        <f t="shared" ca="1" si="29"/>
        <v/>
      </c>
      <c r="H291" s="133" t="str">
        <f t="shared" ca="1" si="30"/>
        <v/>
      </c>
      <c r="I291" s="134" t="str">
        <f t="shared" ca="1" si="31"/>
        <v/>
      </c>
      <c r="J291" s="133" t="str">
        <f t="shared" ca="1" si="32"/>
        <v/>
      </c>
      <c r="K291" s="135" t="str">
        <f t="shared" ca="1" si="34"/>
        <v/>
      </c>
      <c r="L291" s="10"/>
      <c r="M291" s="9"/>
      <c r="N291" s="9"/>
      <c r="O291" s="9"/>
    </row>
    <row r="292" spans="2:15" x14ac:dyDescent="0.3">
      <c r="B292" s="9"/>
      <c r="C292" s="10"/>
      <c r="D292" s="130" t="str">
        <f t="shared" ca="1" si="28"/>
        <v/>
      </c>
      <c r="E292" s="13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132" t="str">
        <f t="shared" ca="1" si="33"/>
        <v/>
      </c>
      <c r="G292" s="132" t="str">
        <f t="shared" ca="1" si="29"/>
        <v/>
      </c>
      <c r="H292" s="133" t="str">
        <f t="shared" ca="1" si="30"/>
        <v/>
      </c>
      <c r="I292" s="134" t="str">
        <f t="shared" ca="1" si="31"/>
        <v/>
      </c>
      <c r="J292" s="133" t="str">
        <f t="shared" ca="1" si="32"/>
        <v/>
      </c>
      <c r="K292" s="135" t="str">
        <f t="shared" ca="1" si="34"/>
        <v/>
      </c>
      <c r="L292" s="10"/>
      <c r="M292" s="9"/>
      <c r="N292" s="9"/>
      <c r="O292" s="9"/>
    </row>
    <row r="293" spans="2:15" x14ac:dyDescent="0.3">
      <c r="B293" s="9"/>
      <c r="C293" s="10"/>
      <c r="D293" s="130" t="str">
        <f t="shared" ca="1" si="28"/>
        <v/>
      </c>
      <c r="E293" s="13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132" t="str">
        <f t="shared" ca="1" si="33"/>
        <v/>
      </c>
      <c r="G293" s="132" t="str">
        <f t="shared" ca="1" si="29"/>
        <v/>
      </c>
      <c r="H293" s="133" t="str">
        <f t="shared" ca="1" si="30"/>
        <v/>
      </c>
      <c r="I293" s="134" t="str">
        <f t="shared" ca="1" si="31"/>
        <v/>
      </c>
      <c r="J293" s="133" t="str">
        <f t="shared" ca="1" si="32"/>
        <v/>
      </c>
      <c r="K293" s="135" t="str">
        <f t="shared" ca="1" si="34"/>
        <v/>
      </c>
      <c r="L293" s="10"/>
      <c r="M293" s="9"/>
      <c r="N293" s="9"/>
      <c r="O293" s="9"/>
    </row>
    <row r="294" spans="2:15" x14ac:dyDescent="0.3">
      <c r="B294" s="9"/>
      <c r="C294" s="10"/>
      <c r="D294" s="130" t="str">
        <f t="shared" ca="1" si="28"/>
        <v/>
      </c>
      <c r="E294" s="13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132" t="str">
        <f t="shared" ca="1" si="33"/>
        <v/>
      </c>
      <c r="G294" s="132" t="str">
        <f t="shared" ca="1" si="29"/>
        <v/>
      </c>
      <c r="H294" s="133" t="str">
        <f t="shared" ca="1" si="30"/>
        <v/>
      </c>
      <c r="I294" s="134" t="str">
        <f t="shared" ca="1" si="31"/>
        <v/>
      </c>
      <c r="J294" s="133" t="str">
        <f t="shared" ca="1" si="32"/>
        <v/>
      </c>
      <c r="K294" s="135" t="str">
        <f t="shared" ca="1" si="34"/>
        <v/>
      </c>
      <c r="L294" s="10"/>
      <c r="M294" s="9"/>
      <c r="N294" s="9"/>
      <c r="O294" s="9"/>
    </row>
    <row r="295" spans="2:15" x14ac:dyDescent="0.3">
      <c r="B295" s="9"/>
      <c r="C295" s="10"/>
      <c r="D295" s="130" t="str">
        <f t="shared" ca="1" si="28"/>
        <v/>
      </c>
      <c r="E295" s="13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132" t="str">
        <f t="shared" ca="1" si="33"/>
        <v/>
      </c>
      <c r="G295" s="132" t="str">
        <f t="shared" ca="1" si="29"/>
        <v/>
      </c>
      <c r="H295" s="133" t="str">
        <f t="shared" ca="1" si="30"/>
        <v/>
      </c>
      <c r="I295" s="134" t="str">
        <f t="shared" ca="1" si="31"/>
        <v/>
      </c>
      <c r="J295" s="133" t="str">
        <f t="shared" ca="1" si="32"/>
        <v/>
      </c>
      <c r="K295" s="135" t="str">
        <f t="shared" ca="1" si="34"/>
        <v/>
      </c>
      <c r="L295" s="10"/>
      <c r="M295" s="9"/>
      <c r="N295" s="9"/>
      <c r="O295" s="9"/>
    </row>
    <row r="296" spans="2:15" x14ac:dyDescent="0.3">
      <c r="B296" s="9"/>
      <c r="C296" s="10"/>
      <c r="D296" s="130" t="str">
        <f t="shared" ca="1" si="28"/>
        <v/>
      </c>
      <c r="E296" s="13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132" t="str">
        <f t="shared" ca="1" si="33"/>
        <v/>
      </c>
      <c r="G296" s="132" t="str">
        <f t="shared" ca="1" si="29"/>
        <v/>
      </c>
      <c r="H296" s="133" t="str">
        <f t="shared" ca="1" si="30"/>
        <v/>
      </c>
      <c r="I296" s="134" t="str">
        <f t="shared" ca="1" si="31"/>
        <v/>
      </c>
      <c r="J296" s="133" t="str">
        <f t="shared" ca="1" si="32"/>
        <v/>
      </c>
      <c r="K296" s="135" t="str">
        <f t="shared" ca="1" si="34"/>
        <v/>
      </c>
      <c r="L296" s="10"/>
      <c r="M296" s="9"/>
      <c r="N296" s="9"/>
      <c r="O296" s="9"/>
    </row>
    <row r="297" spans="2:15" x14ac:dyDescent="0.3">
      <c r="B297" s="9"/>
      <c r="C297" s="10"/>
      <c r="D297" s="130" t="str">
        <f t="shared" ca="1" si="28"/>
        <v/>
      </c>
      <c r="E297" s="13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132" t="str">
        <f t="shared" ca="1" si="33"/>
        <v/>
      </c>
      <c r="G297" s="132" t="str">
        <f t="shared" ca="1" si="29"/>
        <v/>
      </c>
      <c r="H297" s="133" t="str">
        <f t="shared" ca="1" si="30"/>
        <v/>
      </c>
      <c r="I297" s="134" t="str">
        <f t="shared" ca="1" si="31"/>
        <v/>
      </c>
      <c r="J297" s="133" t="str">
        <f t="shared" ca="1" si="32"/>
        <v/>
      </c>
      <c r="K297" s="135" t="str">
        <f t="shared" ca="1" si="34"/>
        <v/>
      </c>
      <c r="L297" s="10"/>
      <c r="M297" s="9"/>
      <c r="N297" s="9"/>
      <c r="O297" s="9"/>
    </row>
    <row r="298" spans="2:15" x14ac:dyDescent="0.3">
      <c r="B298" s="9"/>
      <c r="C298" s="10"/>
      <c r="D298" s="130" t="str">
        <f t="shared" ca="1" si="28"/>
        <v/>
      </c>
      <c r="E298" s="13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132" t="str">
        <f t="shared" ca="1" si="33"/>
        <v/>
      </c>
      <c r="G298" s="132" t="str">
        <f t="shared" ca="1" si="29"/>
        <v/>
      </c>
      <c r="H298" s="133" t="str">
        <f t="shared" ca="1" si="30"/>
        <v/>
      </c>
      <c r="I298" s="134" t="str">
        <f t="shared" ca="1" si="31"/>
        <v/>
      </c>
      <c r="J298" s="133" t="str">
        <f t="shared" ca="1" si="32"/>
        <v/>
      </c>
      <c r="K298" s="135" t="str">
        <f t="shared" ca="1" si="34"/>
        <v/>
      </c>
      <c r="L298" s="10"/>
      <c r="M298" s="9"/>
      <c r="N298" s="9"/>
      <c r="O298" s="9"/>
    </row>
    <row r="299" spans="2:15" x14ac:dyDescent="0.3">
      <c r="B299" s="9"/>
      <c r="C299" s="10"/>
      <c r="D299" s="130" t="str">
        <f t="shared" ca="1" si="28"/>
        <v/>
      </c>
      <c r="E299" s="13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132" t="str">
        <f t="shared" ca="1" si="33"/>
        <v/>
      </c>
      <c r="G299" s="132" t="str">
        <f t="shared" ca="1" si="29"/>
        <v/>
      </c>
      <c r="H299" s="133" t="str">
        <f t="shared" ca="1" si="30"/>
        <v/>
      </c>
      <c r="I299" s="134" t="str">
        <f t="shared" ca="1" si="31"/>
        <v/>
      </c>
      <c r="J299" s="133" t="str">
        <f t="shared" ca="1" si="32"/>
        <v/>
      </c>
      <c r="K299" s="135" t="str">
        <f t="shared" ca="1" si="34"/>
        <v/>
      </c>
      <c r="L299" s="10"/>
      <c r="M299" s="9"/>
      <c r="N299" s="9"/>
      <c r="O299" s="9"/>
    </row>
    <row r="300" spans="2:15" x14ac:dyDescent="0.3">
      <c r="B300" s="9"/>
      <c r="C300" s="10"/>
      <c r="D300" s="130" t="str">
        <f t="shared" ca="1" si="28"/>
        <v/>
      </c>
      <c r="E300" s="13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132" t="str">
        <f t="shared" ca="1" si="33"/>
        <v/>
      </c>
      <c r="G300" s="132" t="str">
        <f t="shared" ca="1" si="29"/>
        <v/>
      </c>
      <c r="H300" s="133" t="str">
        <f t="shared" ca="1" si="30"/>
        <v/>
      </c>
      <c r="I300" s="134" t="str">
        <f t="shared" ca="1" si="31"/>
        <v/>
      </c>
      <c r="J300" s="133" t="str">
        <f t="shared" ca="1" si="32"/>
        <v/>
      </c>
      <c r="K300" s="135" t="str">
        <f t="shared" ca="1" si="34"/>
        <v/>
      </c>
      <c r="L300" s="10"/>
      <c r="M300" s="9"/>
      <c r="N300" s="9"/>
      <c r="O300" s="9"/>
    </row>
    <row r="301" spans="2:15" x14ac:dyDescent="0.3">
      <c r="B301" s="9"/>
      <c r="C301" s="10"/>
      <c r="D301" s="130" t="str">
        <f t="shared" ca="1" si="28"/>
        <v/>
      </c>
      <c r="E301" s="13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132" t="str">
        <f t="shared" ca="1" si="33"/>
        <v/>
      </c>
      <c r="G301" s="132" t="str">
        <f t="shared" ca="1" si="29"/>
        <v/>
      </c>
      <c r="H301" s="133" t="str">
        <f t="shared" ca="1" si="30"/>
        <v/>
      </c>
      <c r="I301" s="134" t="str">
        <f t="shared" ca="1" si="31"/>
        <v/>
      </c>
      <c r="J301" s="133" t="str">
        <f t="shared" ca="1" si="32"/>
        <v/>
      </c>
      <c r="K301" s="135" t="str">
        <f t="shared" ca="1" si="34"/>
        <v/>
      </c>
      <c r="L301" s="10"/>
      <c r="M301" s="9"/>
      <c r="N301" s="9"/>
      <c r="O301" s="9"/>
    </row>
    <row r="302" spans="2:15" x14ac:dyDescent="0.3">
      <c r="B302" s="9"/>
      <c r="C302" s="10"/>
      <c r="D302" s="130" t="str">
        <f t="shared" ca="1" si="28"/>
        <v/>
      </c>
      <c r="E302" s="13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132" t="str">
        <f t="shared" ca="1" si="33"/>
        <v/>
      </c>
      <c r="G302" s="132" t="str">
        <f t="shared" ca="1" si="29"/>
        <v/>
      </c>
      <c r="H302" s="133" t="str">
        <f t="shared" ca="1" si="30"/>
        <v/>
      </c>
      <c r="I302" s="134" t="str">
        <f t="shared" ca="1" si="31"/>
        <v/>
      </c>
      <c r="J302" s="133" t="str">
        <f t="shared" ca="1" si="32"/>
        <v/>
      </c>
      <c r="K302" s="135" t="str">
        <f t="shared" ca="1" si="34"/>
        <v/>
      </c>
      <c r="L302" s="10"/>
      <c r="M302" s="9"/>
      <c r="N302" s="9"/>
      <c r="O302" s="9"/>
    </row>
    <row r="303" spans="2:15" x14ac:dyDescent="0.3">
      <c r="B303" s="9"/>
      <c r="C303" s="10"/>
      <c r="D303" s="130" t="str">
        <f t="shared" ca="1" si="28"/>
        <v/>
      </c>
      <c r="E303" s="13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132" t="str">
        <f t="shared" ca="1" si="33"/>
        <v/>
      </c>
      <c r="G303" s="132" t="str">
        <f t="shared" ca="1" si="29"/>
        <v/>
      </c>
      <c r="H303" s="133" t="str">
        <f t="shared" ca="1" si="30"/>
        <v/>
      </c>
      <c r="I303" s="134" t="str">
        <f t="shared" ca="1" si="31"/>
        <v/>
      </c>
      <c r="J303" s="133" t="str">
        <f t="shared" ca="1" si="32"/>
        <v/>
      </c>
      <c r="K303" s="135" t="str">
        <f t="shared" ca="1" si="34"/>
        <v/>
      </c>
      <c r="L303" s="10"/>
      <c r="M303" s="9"/>
      <c r="N303" s="9"/>
      <c r="O303" s="9"/>
    </row>
    <row r="304" spans="2:15" x14ac:dyDescent="0.3">
      <c r="B304" s="9"/>
      <c r="C304" s="10"/>
      <c r="D304" s="130" t="str">
        <f t="shared" ca="1" si="28"/>
        <v/>
      </c>
      <c r="E304" s="13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132" t="str">
        <f t="shared" ca="1" si="33"/>
        <v/>
      </c>
      <c r="G304" s="132" t="str">
        <f t="shared" ca="1" si="29"/>
        <v/>
      </c>
      <c r="H304" s="133" t="str">
        <f t="shared" ca="1" si="30"/>
        <v/>
      </c>
      <c r="I304" s="134" t="str">
        <f t="shared" ca="1" si="31"/>
        <v/>
      </c>
      <c r="J304" s="133" t="str">
        <f t="shared" ca="1" si="32"/>
        <v/>
      </c>
      <c r="K304" s="135" t="str">
        <f t="shared" ca="1" si="34"/>
        <v/>
      </c>
      <c r="L304" s="10"/>
      <c r="M304" s="9"/>
      <c r="N304" s="9"/>
      <c r="O304" s="9"/>
    </row>
    <row r="305" spans="2:15" x14ac:dyDescent="0.3">
      <c r="B305" s="9"/>
      <c r="C305" s="10"/>
      <c r="D305" s="130" t="str">
        <f t="shared" ca="1" si="28"/>
        <v/>
      </c>
      <c r="E305" s="13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132" t="str">
        <f t="shared" ca="1" si="33"/>
        <v/>
      </c>
      <c r="G305" s="132" t="str">
        <f t="shared" ca="1" si="29"/>
        <v/>
      </c>
      <c r="H305" s="133" t="str">
        <f t="shared" ca="1" si="30"/>
        <v/>
      </c>
      <c r="I305" s="134" t="str">
        <f t="shared" ca="1" si="31"/>
        <v/>
      </c>
      <c r="J305" s="133" t="str">
        <f t="shared" ca="1" si="32"/>
        <v/>
      </c>
      <c r="K305" s="135" t="str">
        <f t="shared" ca="1" si="34"/>
        <v/>
      </c>
      <c r="L305" s="10"/>
      <c r="M305" s="9"/>
      <c r="N305" s="9"/>
      <c r="O305" s="9"/>
    </row>
    <row r="306" spans="2:15" x14ac:dyDescent="0.3">
      <c r="B306" s="9"/>
      <c r="C306" s="10"/>
      <c r="D306" s="130" t="str">
        <f t="shared" ca="1" si="28"/>
        <v/>
      </c>
      <c r="E306" s="13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132" t="str">
        <f t="shared" ca="1" si="33"/>
        <v/>
      </c>
      <c r="G306" s="132" t="str">
        <f t="shared" ca="1" si="29"/>
        <v/>
      </c>
      <c r="H306" s="133" t="str">
        <f t="shared" ca="1" si="30"/>
        <v/>
      </c>
      <c r="I306" s="134" t="str">
        <f t="shared" ca="1" si="31"/>
        <v/>
      </c>
      <c r="J306" s="133" t="str">
        <f t="shared" ca="1" si="32"/>
        <v/>
      </c>
      <c r="K306" s="135" t="str">
        <f t="shared" ca="1" si="34"/>
        <v/>
      </c>
      <c r="L306" s="10"/>
      <c r="M306" s="9"/>
      <c r="N306" s="9"/>
      <c r="O306" s="9"/>
    </row>
    <row r="307" spans="2:15" x14ac:dyDescent="0.3">
      <c r="B307" s="9"/>
      <c r="C307" s="10"/>
      <c r="D307" s="130" t="str">
        <f t="shared" ca="1" si="28"/>
        <v/>
      </c>
      <c r="E307" s="13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132" t="str">
        <f t="shared" ca="1" si="33"/>
        <v/>
      </c>
      <c r="G307" s="132" t="str">
        <f t="shared" ca="1" si="29"/>
        <v/>
      </c>
      <c r="H307" s="133" t="str">
        <f t="shared" ca="1" si="30"/>
        <v/>
      </c>
      <c r="I307" s="134" t="str">
        <f t="shared" ca="1" si="31"/>
        <v/>
      </c>
      <c r="J307" s="133" t="str">
        <f t="shared" ca="1" si="32"/>
        <v/>
      </c>
      <c r="K307" s="135" t="str">
        <f t="shared" ca="1" si="34"/>
        <v/>
      </c>
      <c r="L307" s="10"/>
      <c r="M307" s="9"/>
      <c r="N307" s="9"/>
      <c r="O307" s="9"/>
    </row>
    <row r="308" spans="2:15" x14ac:dyDescent="0.3">
      <c r="B308" s="9"/>
      <c r="C308" s="10"/>
      <c r="D308" s="130" t="str">
        <f t="shared" ca="1" si="28"/>
        <v/>
      </c>
      <c r="E308" s="13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132" t="str">
        <f t="shared" ca="1" si="33"/>
        <v/>
      </c>
      <c r="G308" s="132" t="str">
        <f t="shared" ca="1" si="29"/>
        <v/>
      </c>
      <c r="H308" s="133" t="str">
        <f t="shared" ca="1" si="30"/>
        <v/>
      </c>
      <c r="I308" s="134" t="str">
        <f t="shared" ca="1" si="31"/>
        <v/>
      </c>
      <c r="J308" s="133" t="str">
        <f t="shared" ca="1" si="32"/>
        <v/>
      </c>
      <c r="K308" s="135" t="str">
        <f t="shared" ca="1" si="34"/>
        <v/>
      </c>
      <c r="L308" s="10"/>
      <c r="M308" s="9"/>
      <c r="N308" s="9"/>
      <c r="O308" s="9"/>
    </row>
    <row r="309" spans="2:15" x14ac:dyDescent="0.3">
      <c r="B309" s="9"/>
      <c r="C309" s="10"/>
      <c r="D309" s="130" t="str">
        <f t="shared" ca="1" si="28"/>
        <v/>
      </c>
      <c r="E309" s="13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132" t="str">
        <f t="shared" ca="1" si="33"/>
        <v/>
      </c>
      <c r="G309" s="132" t="str">
        <f t="shared" ca="1" si="29"/>
        <v/>
      </c>
      <c r="H309" s="133" t="str">
        <f t="shared" ca="1" si="30"/>
        <v/>
      </c>
      <c r="I309" s="134" t="str">
        <f t="shared" ca="1" si="31"/>
        <v/>
      </c>
      <c r="J309" s="133" t="str">
        <f t="shared" ca="1" si="32"/>
        <v/>
      </c>
      <c r="K309" s="135" t="str">
        <f t="shared" ca="1" si="34"/>
        <v/>
      </c>
      <c r="L309" s="10"/>
      <c r="M309" s="9"/>
      <c r="N309" s="9"/>
      <c r="O309" s="9"/>
    </row>
    <row r="310" spans="2:15" x14ac:dyDescent="0.3">
      <c r="B310" s="9"/>
      <c r="C310" s="10"/>
      <c r="D310" s="130" t="str">
        <f t="shared" ca="1" si="28"/>
        <v/>
      </c>
      <c r="E310" s="13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132" t="str">
        <f t="shared" ca="1" si="33"/>
        <v/>
      </c>
      <c r="G310" s="132" t="str">
        <f t="shared" ca="1" si="29"/>
        <v/>
      </c>
      <c r="H310" s="133" t="str">
        <f t="shared" ca="1" si="30"/>
        <v/>
      </c>
      <c r="I310" s="134" t="str">
        <f t="shared" ca="1" si="31"/>
        <v/>
      </c>
      <c r="J310" s="133" t="str">
        <f t="shared" ca="1" si="32"/>
        <v/>
      </c>
      <c r="K310" s="135" t="str">
        <f t="shared" ca="1" si="34"/>
        <v/>
      </c>
      <c r="L310" s="10"/>
      <c r="M310" s="9"/>
      <c r="N310" s="9"/>
      <c r="O310" s="9"/>
    </row>
    <row r="311" spans="2:15" x14ac:dyDescent="0.3">
      <c r="B311" s="9"/>
      <c r="C311" s="10"/>
      <c r="D311" s="130" t="str">
        <f t="shared" ca="1" si="28"/>
        <v/>
      </c>
      <c r="E311" s="13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132" t="str">
        <f t="shared" ca="1" si="33"/>
        <v/>
      </c>
      <c r="G311" s="132" t="str">
        <f t="shared" ca="1" si="29"/>
        <v/>
      </c>
      <c r="H311" s="133" t="str">
        <f t="shared" ca="1" si="30"/>
        <v/>
      </c>
      <c r="I311" s="134" t="str">
        <f t="shared" ca="1" si="31"/>
        <v/>
      </c>
      <c r="J311" s="133" t="str">
        <f t="shared" ca="1" si="32"/>
        <v/>
      </c>
      <c r="K311" s="135" t="str">
        <f t="shared" ca="1" si="34"/>
        <v/>
      </c>
      <c r="L311" s="10"/>
      <c r="M311" s="9"/>
      <c r="N311" s="9"/>
      <c r="O311" s="9"/>
    </row>
    <row r="312" spans="2:15" x14ac:dyDescent="0.3">
      <c r="B312" s="9"/>
      <c r="C312" s="10"/>
      <c r="D312" s="130" t="str">
        <f t="shared" ca="1" si="28"/>
        <v/>
      </c>
      <c r="E312" s="13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132" t="str">
        <f t="shared" ca="1" si="33"/>
        <v/>
      </c>
      <c r="G312" s="132" t="str">
        <f t="shared" ca="1" si="29"/>
        <v/>
      </c>
      <c r="H312" s="133" t="str">
        <f t="shared" ca="1" si="30"/>
        <v/>
      </c>
      <c r="I312" s="134" t="str">
        <f t="shared" ca="1" si="31"/>
        <v/>
      </c>
      <c r="J312" s="133" t="str">
        <f t="shared" ca="1" si="32"/>
        <v/>
      </c>
      <c r="K312" s="135" t="str">
        <f t="shared" ca="1" si="34"/>
        <v/>
      </c>
      <c r="L312" s="10"/>
      <c r="M312" s="9"/>
      <c r="N312" s="9"/>
      <c r="O312" s="9"/>
    </row>
    <row r="313" spans="2:15" x14ac:dyDescent="0.3">
      <c r="B313" s="9"/>
      <c r="C313" s="10"/>
      <c r="D313" s="130" t="str">
        <f t="shared" ca="1" si="28"/>
        <v/>
      </c>
      <c r="E313" s="13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132" t="str">
        <f t="shared" ca="1" si="33"/>
        <v/>
      </c>
      <c r="G313" s="132" t="str">
        <f t="shared" ca="1" si="29"/>
        <v/>
      </c>
      <c r="H313" s="133" t="str">
        <f t="shared" ca="1" si="30"/>
        <v/>
      </c>
      <c r="I313" s="134" t="str">
        <f t="shared" ca="1" si="31"/>
        <v/>
      </c>
      <c r="J313" s="133" t="str">
        <f t="shared" ca="1" si="32"/>
        <v/>
      </c>
      <c r="K313" s="135" t="str">
        <f t="shared" ca="1" si="34"/>
        <v/>
      </c>
      <c r="L313" s="10"/>
      <c r="M313" s="9"/>
      <c r="N313" s="9"/>
      <c r="O313" s="9"/>
    </row>
    <row r="314" spans="2:15" x14ac:dyDescent="0.3">
      <c r="B314" s="9"/>
      <c r="C314" s="10"/>
      <c r="D314" s="130" t="str">
        <f t="shared" ca="1" si="28"/>
        <v/>
      </c>
      <c r="E314" s="13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132" t="str">
        <f t="shared" ca="1" si="33"/>
        <v/>
      </c>
      <c r="G314" s="132" t="str">
        <f t="shared" ca="1" si="29"/>
        <v/>
      </c>
      <c r="H314" s="133" t="str">
        <f t="shared" ca="1" si="30"/>
        <v/>
      </c>
      <c r="I314" s="134" t="str">
        <f t="shared" ca="1" si="31"/>
        <v/>
      </c>
      <c r="J314" s="133" t="str">
        <f t="shared" ca="1" si="32"/>
        <v/>
      </c>
      <c r="K314" s="135" t="str">
        <f t="shared" ca="1" si="34"/>
        <v/>
      </c>
      <c r="L314" s="10"/>
      <c r="M314" s="9"/>
      <c r="N314" s="9"/>
      <c r="O314" s="9"/>
    </row>
    <row r="315" spans="2:15" x14ac:dyDescent="0.3">
      <c r="B315" s="9"/>
      <c r="C315" s="10"/>
      <c r="D315" s="130" t="str">
        <f t="shared" ca="1" si="28"/>
        <v/>
      </c>
      <c r="E315" s="13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132" t="str">
        <f t="shared" ca="1" si="33"/>
        <v/>
      </c>
      <c r="G315" s="132" t="str">
        <f t="shared" ca="1" si="29"/>
        <v/>
      </c>
      <c r="H315" s="133" t="str">
        <f t="shared" ca="1" si="30"/>
        <v/>
      </c>
      <c r="I315" s="134" t="str">
        <f t="shared" ca="1" si="31"/>
        <v/>
      </c>
      <c r="J315" s="133" t="str">
        <f t="shared" ca="1" si="32"/>
        <v/>
      </c>
      <c r="K315" s="135" t="str">
        <f t="shared" ca="1" si="34"/>
        <v/>
      </c>
      <c r="L315" s="10"/>
      <c r="M315" s="9"/>
      <c r="N315" s="9"/>
      <c r="O315" s="9"/>
    </row>
    <row r="316" spans="2:15" x14ac:dyDescent="0.3">
      <c r="B316" s="9"/>
      <c r="C316" s="10"/>
      <c r="D316" s="130" t="str">
        <f t="shared" ca="1" si="28"/>
        <v/>
      </c>
      <c r="E316" s="13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132" t="str">
        <f t="shared" ca="1" si="33"/>
        <v/>
      </c>
      <c r="G316" s="132" t="str">
        <f t="shared" ca="1" si="29"/>
        <v/>
      </c>
      <c r="H316" s="133" t="str">
        <f t="shared" ca="1" si="30"/>
        <v/>
      </c>
      <c r="I316" s="134" t="str">
        <f t="shared" ca="1" si="31"/>
        <v/>
      </c>
      <c r="J316" s="133" t="str">
        <f t="shared" ca="1" si="32"/>
        <v/>
      </c>
      <c r="K316" s="135" t="str">
        <f t="shared" ca="1" si="34"/>
        <v/>
      </c>
      <c r="L316" s="10"/>
      <c r="M316" s="9"/>
      <c r="N316" s="9"/>
      <c r="O316" s="9"/>
    </row>
    <row r="317" spans="2:15" x14ac:dyDescent="0.3">
      <c r="B317" s="9"/>
      <c r="C317" s="10"/>
      <c r="D317" s="130" t="str">
        <f t="shared" ca="1" si="28"/>
        <v/>
      </c>
      <c r="E317" s="13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132" t="str">
        <f t="shared" ca="1" si="33"/>
        <v/>
      </c>
      <c r="G317" s="132" t="str">
        <f t="shared" ca="1" si="29"/>
        <v/>
      </c>
      <c r="H317" s="133" t="str">
        <f t="shared" ca="1" si="30"/>
        <v/>
      </c>
      <c r="I317" s="134" t="str">
        <f t="shared" ca="1" si="31"/>
        <v/>
      </c>
      <c r="J317" s="133" t="str">
        <f t="shared" ca="1" si="32"/>
        <v/>
      </c>
      <c r="K317" s="135" t="str">
        <f t="shared" ca="1" si="34"/>
        <v/>
      </c>
      <c r="L317" s="10"/>
      <c r="M317" s="9"/>
      <c r="N317" s="9"/>
      <c r="O317" s="9"/>
    </row>
    <row r="318" spans="2:15" x14ac:dyDescent="0.3">
      <c r="B318" s="9"/>
      <c r="C318" s="10"/>
      <c r="D318" s="130" t="str">
        <f t="shared" ca="1" si="28"/>
        <v/>
      </c>
      <c r="E318" s="13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132" t="str">
        <f t="shared" ca="1" si="33"/>
        <v/>
      </c>
      <c r="G318" s="132" t="str">
        <f t="shared" ca="1" si="29"/>
        <v/>
      </c>
      <c r="H318" s="133" t="str">
        <f t="shared" ca="1" si="30"/>
        <v/>
      </c>
      <c r="I318" s="134" t="str">
        <f t="shared" ca="1" si="31"/>
        <v/>
      </c>
      <c r="J318" s="133" t="str">
        <f t="shared" ca="1" si="32"/>
        <v/>
      </c>
      <c r="K318" s="135" t="str">
        <f t="shared" ca="1" si="34"/>
        <v/>
      </c>
      <c r="L318" s="10"/>
      <c r="M318" s="9"/>
      <c r="N318" s="9"/>
      <c r="O318" s="9"/>
    </row>
    <row r="319" spans="2:15" x14ac:dyDescent="0.3">
      <c r="B319" s="9"/>
      <c r="C319" s="10"/>
      <c r="D319" s="130" t="str">
        <f t="shared" ca="1" si="28"/>
        <v/>
      </c>
      <c r="E319" s="13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132" t="str">
        <f t="shared" ca="1" si="33"/>
        <v/>
      </c>
      <c r="G319" s="132" t="str">
        <f t="shared" ca="1" si="29"/>
        <v/>
      </c>
      <c r="H319" s="133" t="str">
        <f t="shared" ca="1" si="30"/>
        <v/>
      </c>
      <c r="I319" s="134" t="str">
        <f t="shared" ca="1" si="31"/>
        <v/>
      </c>
      <c r="J319" s="133" t="str">
        <f t="shared" ca="1" si="32"/>
        <v/>
      </c>
      <c r="K319" s="135" t="str">
        <f t="shared" ca="1" si="34"/>
        <v/>
      </c>
      <c r="L319" s="10"/>
      <c r="M319" s="9"/>
      <c r="N319" s="9"/>
      <c r="O319" s="9"/>
    </row>
    <row r="320" spans="2:15" x14ac:dyDescent="0.3">
      <c r="B320" s="9"/>
      <c r="C320" s="10"/>
      <c r="D320" s="130" t="str">
        <f t="shared" ca="1" si="28"/>
        <v/>
      </c>
      <c r="E320" s="13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132" t="str">
        <f t="shared" ca="1" si="33"/>
        <v/>
      </c>
      <c r="G320" s="132" t="str">
        <f t="shared" ca="1" si="29"/>
        <v/>
      </c>
      <c r="H320" s="133" t="str">
        <f t="shared" ca="1" si="30"/>
        <v/>
      </c>
      <c r="I320" s="134" t="str">
        <f t="shared" ca="1" si="31"/>
        <v/>
      </c>
      <c r="J320" s="133" t="str">
        <f t="shared" ca="1" si="32"/>
        <v/>
      </c>
      <c r="K320" s="135" t="str">
        <f t="shared" ca="1" si="34"/>
        <v/>
      </c>
      <c r="L320" s="10"/>
      <c r="M320" s="9"/>
      <c r="N320" s="9"/>
      <c r="O320" s="9"/>
    </row>
    <row r="321" spans="2:15" x14ac:dyDescent="0.3">
      <c r="B321" s="9"/>
      <c r="C321" s="10"/>
      <c r="D321" s="130" t="str">
        <f t="shared" ca="1" si="28"/>
        <v/>
      </c>
      <c r="E321" s="13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132" t="str">
        <f t="shared" ca="1" si="33"/>
        <v/>
      </c>
      <c r="G321" s="132" t="str">
        <f t="shared" ca="1" si="29"/>
        <v/>
      </c>
      <c r="H321" s="133" t="str">
        <f t="shared" ca="1" si="30"/>
        <v/>
      </c>
      <c r="I321" s="134" t="str">
        <f t="shared" ca="1" si="31"/>
        <v/>
      </c>
      <c r="J321" s="133" t="str">
        <f t="shared" ca="1" si="32"/>
        <v/>
      </c>
      <c r="K321" s="135" t="str">
        <f t="shared" ca="1" si="34"/>
        <v/>
      </c>
      <c r="L321" s="10"/>
      <c r="M321" s="9"/>
      <c r="N321" s="9"/>
      <c r="O321" s="9"/>
    </row>
    <row r="322" spans="2:15" x14ac:dyDescent="0.3">
      <c r="B322" s="9"/>
      <c r="C322" s="10"/>
      <c r="D322" s="130" t="str">
        <f t="shared" ca="1" si="28"/>
        <v/>
      </c>
      <c r="E322" s="13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132" t="str">
        <f t="shared" ca="1" si="33"/>
        <v/>
      </c>
      <c r="G322" s="132" t="str">
        <f t="shared" ca="1" si="29"/>
        <v/>
      </c>
      <c r="H322" s="133" t="str">
        <f t="shared" ca="1" si="30"/>
        <v/>
      </c>
      <c r="I322" s="134" t="str">
        <f t="shared" ca="1" si="31"/>
        <v/>
      </c>
      <c r="J322" s="133" t="str">
        <f t="shared" ca="1" si="32"/>
        <v/>
      </c>
      <c r="K322" s="135" t="str">
        <f t="shared" ca="1" si="34"/>
        <v/>
      </c>
      <c r="L322" s="10"/>
      <c r="M322" s="9"/>
      <c r="N322" s="9"/>
      <c r="O322" s="9"/>
    </row>
    <row r="323" spans="2:15" x14ac:dyDescent="0.3">
      <c r="B323" s="9"/>
      <c r="C323" s="10"/>
      <c r="D323" s="130" t="str">
        <f t="shared" ca="1" si="28"/>
        <v/>
      </c>
      <c r="E323" s="13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132" t="str">
        <f t="shared" ca="1" si="33"/>
        <v/>
      </c>
      <c r="G323" s="132" t="str">
        <f t="shared" ca="1" si="29"/>
        <v/>
      </c>
      <c r="H323" s="133" t="str">
        <f t="shared" ca="1" si="30"/>
        <v/>
      </c>
      <c r="I323" s="134" t="str">
        <f t="shared" ca="1" si="31"/>
        <v/>
      </c>
      <c r="J323" s="133" t="str">
        <f t="shared" ca="1" si="32"/>
        <v/>
      </c>
      <c r="K323" s="135" t="str">
        <f t="shared" ca="1" si="34"/>
        <v/>
      </c>
      <c r="L323" s="10"/>
      <c r="M323" s="9"/>
      <c r="N323" s="9"/>
      <c r="O323" s="9"/>
    </row>
    <row r="324" spans="2:15" x14ac:dyDescent="0.3">
      <c r="B324" s="9"/>
      <c r="C324" s="10"/>
      <c r="D324" s="130" t="str">
        <f t="shared" ca="1" si="28"/>
        <v/>
      </c>
      <c r="E324" s="13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132" t="str">
        <f t="shared" ca="1" si="33"/>
        <v/>
      </c>
      <c r="G324" s="132" t="str">
        <f t="shared" ca="1" si="29"/>
        <v/>
      </c>
      <c r="H324" s="133" t="str">
        <f t="shared" ca="1" si="30"/>
        <v/>
      </c>
      <c r="I324" s="134" t="str">
        <f t="shared" ca="1" si="31"/>
        <v/>
      </c>
      <c r="J324" s="133" t="str">
        <f t="shared" ca="1" si="32"/>
        <v/>
      </c>
      <c r="K324" s="135" t="str">
        <f t="shared" ca="1" si="34"/>
        <v/>
      </c>
      <c r="L324" s="10"/>
      <c r="M324" s="9"/>
      <c r="N324" s="9"/>
      <c r="O324" s="9"/>
    </row>
    <row r="325" spans="2:15" x14ac:dyDescent="0.3">
      <c r="B325" s="9"/>
      <c r="C325" s="10"/>
      <c r="D325" s="130" t="str">
        <f t="shared" ca="1" si="28"/>
        <v/>
      </c>
      <c r="E325" s="13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132" t="str">
        <f t="shared" ca="1" si="33"/>
        <v/>
      </c>
      <c r="G325" s="132" t="str">
        <f t="shared" ca="1" si="29"/>
        <v/>
      </c>
      <c r="H325" s="133" t="str">
        <f t="shared" ca="1" si="30"/>
        <v/>
      </c>
      <c r="I325" s="134" t="str">
        <f t="shared" ca="1" si="31"/>
        <v/>
      </c>
      <c r="J325" s="133" t="str">
        <f t="shared" ca="1" si="32"/>
        <v/>
      </c>
      <c r="K325" s="135" t="str">
        <f t="shared" ca="1" si="34"/>
        <v/>
      </c>
      <c r="L325" s="10"/>
      <c r="M325" s="9"/>
      <c r="N325" s="9"/>
      <c r="O325" s="9"/>
    </row>
    <row r="326" spans="2:15" x14ac:dyDescent="0.3">
      <c r="B326" s="9"/>
      <c r="C326" s="10"/>
      <c r="D326" s="130" t="str">
        <f t="shared" ca="1" si="28"/>
        <v/>
      </c>
      <c r="E326" s="13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132" t="str">
        <f t="shared" ca="1" si="33"/>
        <v/>
      </c>
      <c r="G326" s="132" t="str">
        <f t="shared" ca="1" si="29"/>
        <v/>
      </c>
      <c r="H326" s="133" t="str">
        <f t="shared" ca="1" si="30"/>
        <v/>
      </c>
      <c r="I326" s="134" t="str">
        <f t="shared" ca="1" si="31"/>
        <v/>
      </c>
      <c r="J326" s="133" t="str">
        <f t="shared" ca="1" si="32"/>
        <v/>
      </c>
      <c r="K326" s="135" t="str">
        <f t="shared" ca="1" si="34"/>
        <v/>
      </c>
      <c r="L326" s="10"/>
      <c r="M326" s="9"/>
      <c r="N326" s="9"/>
      <c r="O326" s="9"/>
    </row>
    <row r="327" spans="2:15" x14ac:dyDescent="0.3">
      <c r="B327" s="9"/>
      <c r="C327" s="10"/>
      <c r="D327" s="130" t="str">
        <f t="shared" ca="1" si="28"/>
        <v/>
      </c>
      <c r="E327" s="13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132" t="str">
        <f t="shared" ca="1" si="33"/>
        <v/>
      </c>
      <c r="G327" s="132" t="str">
        <f t="shared" ca="1" si="29"/>
        <v/>
      </c>
      <c r="H327" s="133" t="str">
        <f t="shared" ca="1" si="30"/>
        <v/>
      </c>
      <c r="I327" s="134" t="str">
        <f t="shared" ca="1" si="31"/>
        <v/>
      </c>
      <c r="J327" s="133" t="str">
        <f t="shared" ca="1" si="32"/>
        <v/>
      </c>
      <c r="K327" s="135" t="str">
        <f t="shared" ca="1" si="34"/>
        <v/>
      </c>
      <c r="L327" s="10"/>
      <c r="M327" s="9"/>
      <c r="N327" s="9"/>
      <c r="O327" s="9"/>
    </row>
    <row r="328" spans="2:15" x14ac:dyDescent="0.3">
      <c r="B328" s="9"/>
      <c r="C328" s="10"/>
      <c r="D328" s="130" t="str">
        <f t="shared" ca="1" si="28"/>
        <v/>
      </c>
      <c r="E328" s="13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132" t="str">
        <f t="shared" ca="1" si="33"/>
        <v/>
      </c>
      <c r="G328" s="132" t="str">
        <f t="shared" ca="1" si="29"/>
        <v/>
      </c>
      <c r="H328" s="133" t="str">
        <f t="shared" ca="1" si="30"/>
        <v/>
      </c>
      <c r="I328" s="134" t="str">
        <f t="shared" ca="1" si="31"/>
        <v/>
      </c>
      <c r="J328" s="133" t="str">
        <f t="shared" ca="1" si="32"/>
        <v/>
      </c>
      <c r="K328" s="135" t="str">
        <f t="shared" ca="1" si="34"/>
        <v/>
      </c>
      <c r="L328" s="10"/>
      <c r="M328" s="9"/>
      <c r="N328" s="9"/>
      <c r="O328" s="9"/>
    </row>
    <row r="329" spans="2:15" x14ac:dyDescent="0.3">
      <c r="B329" s="9"/>
      <c r="C329" s="10"/>
      <c r="D329" s="130" t="str">
        <f t="shared" ca="1" si="28"/>
        <v/>
      </c>
      <c r="E329" s="13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132" t="str">
        <f t="shared" ca="1" si="33"/>
        <v/>
      </c>
      <c r="G329" s="132" t="str">
        <f t="shared" ca="1" si="29"/>
        <v/>
      </c>
      <c r="H329" s="133" t="str">
        <f t="shared" ca="1" si="30"/>
        <v/>
      </c>
      <c r="I329" s="134" t="str">
        <f t="shared" ca="1" si="31"/>
        <v/>
      </c>
      <c r="J329" s="133" t="str">
        <f t="shared" ca="1" si="32"/>
        <v/>
      </c>
      <c r="K329" s="135" t="str">
        <f t="shared" ca="1" si="34"/>
        <v/>
      </c>
      <c r="L329" s="10"/>
      <c r="M329" s="9"/>
      <c r="N329" s="9"/>
      <c r="O329" s="9"/>
    </row>
    <row r="330" spans="2:15" x14ac:dyDescent="0.3">
      <c r="B330" s="9"/>
      <c r="C330" s="10"/>
      <c r="D330" s="130" t="str">
        <f t="shared" ca="1" si="28"/>
        <v/>
      </c>
      <c r="E330" s="13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132" t="str">
        <f t="shared" ca="1" si="33"/>
        <v/>
      </c>
      <c r="G330" s="132" t="str">
        <f t="shared" ca="1" si="29"/>
        <v/>
      </c>
      <c r="H330" s="133" t="str">
        <f t="shared" ca="1" si="30"/>
        <v/>
      </c>
      <c r="I330" s="134" t="str">
        <f t="shared" ca="1" si="31"/>
        <v/>
      </c>
      <c r="J330" s="133" t="str">
        <f t="shared" ca="1" si="32"/>
        <v/>
      </c>
      <c r="K330" s="135" t="str">
        <f t="shared" ca="1" si="34"/>
        <v/>
      </c>
      <c r="L330" s="10"/>
      <c r="M330" s="9"/>
      <c r="N330" s="9"/>
      <c r="O330" s="9"/>
    </row>
    <row r="331" spans="2:15" x14ac:dyDescent="0.3">
      <c r="B331" s="9"/>
      <c r="C331" s="10"/>
      <c r="D331" s="130" t="str">
        <f t="shared" ca="1" si="28"/>
        <v/>
      </c>
      <c r="E331" s="13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132" t="str">
        <f t="shared" ca="1" si="33"/>
        <v/>
      </c>
      <c r="G331" s="132" t="str">
        <f t="shared" ca="1" si="29"/>
        <v/>
      </c>
      <c r="H331" s="133" t="str">
        <f t="shared" ca="1" si="30"/>
        <v/>
      </c>
      <c r="I331" s="134" t="str">
        <f t="shared" ca="1" si="31"/>
        <v/>
      </c>
      <c r="J331" s="133" t="str">
        <f t="shared" ca="1" si="32"/>
        <v/>
      </c>
      <c r="K331" s="135" t="str">
        <f t="shared" ca="1" si="34"/>
        <v/>
      </c>
      <c r="L331" s="10"/>
      <c r="M331" s="9"/>
      <c r="N331" s="9"/>
      <c r="O331" s="9"/>
    </row>
    <row r="332" spans="2:15" x14ac:dyDescent="0.3">
      <c r="B332" s="9"/>
      <c r="C332" s="10"/>
      <c r="D332" s="130" t="str">
        <f t="shared" ca="1" si="28"/>
        <v/>
      </c>
      <c r="E332" s="13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132" t="str">
        <f t="shared" ca="1" si="33"/>
        <v/>
      </c>
      <c r="G332" s="132" t="str">
        <f t="shared" ca="1" si="29"/>
        <v/>
      </c>
      <c r="H332" s="133" t="str">
        <f t="shared" ca="1" si="30"/>
        <v/>
      </c>
      <c r="I332" s="134" t="str">
        <f t="shared" ca="1" si="31"/>
        <v/>
      </c>
      <c r="J332" s="133" t="str">
        <f t="shared" ca="1" si="32"/>
        <v/>
      </c>
      <c r="K332" s="135" t="str">
        <f t="shared" ca="1" si="34"/>
        <v/>
      </c>
      <c r="L332" s="10"/>
      <c r="M332" s="9"/>
      <c r="N332" s="9"/>
      <c r="O332" s="9"/>
    </row>
    <row r="333" spans="2:15" x14ac:dyDescent="0.3">
      <c r="B333" s="9"/>
      <c r="C333" s="10"/>
      <c r="D333" s="130" t="str">
        <f t="shared" ca="1" si="28"/>
        <v/>
      </c>
      <c r="E333" s="13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132" t="str">
        <f t="shared" ca="1" si="33"/>
        <v/>
      </c>
      <c r="G333" s="132" t="str">
        <f t="shared" ca="1" si="29"/>
        <v/>
      </c>
      <c r="H333" s="133" t="str">
        <f t="shared" ca="1" si="30"/>
        <v/>
      </c>
      <c r="I333" s="134" t="str">
        <f t="shared" ca="1" si="31"/>
        <v/>
      </c>
      <c r="J333" s="133" t="str">
        <f t="shared" ca="1" si="32"/>
        <v/>
      </c>
      <c r="K333" s="135" t="str">
        <f t="shared" ca="1" si="34"/>
        <v/>
      </c>
      <c r="L333" s="10"/>
      <c r="M333" s="9"/>
      <c r="N333" s="9"/>
      <c r="O333" s="9"/>
    </row>
    <row r="334" spans="2:15" x14ac:dyDescent="0.3">
      <c r="B334" s="9"/>
      <c r="C334" s="10"/>
      <c r="D334" s="130" t="str">
        <f t="shared" ca="1" si="28"/>
        <v/>
      </c>
      <c r="E334" s="13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132" t="str">
        <f t="shared" ca="1" si="33"/>
        <v/>
      </c>
      <c r="G334" s="132" t="str">
        <f t="shared" ca="1" si="29"/>
        <v/>
      </c>
      <c r="H334" s="133" t="str">
        <f t="shared" ca="1" si="30"/>
        <v/>
      </c>
      <c r="I334" s="134" t="str">
        <f t="shared" ca="1" si="31"/>
        <v/>
      </c>
      <c r="J334" s="133" t="str">
        <f t="shared" ca="1" si="32"/>
        <v/>
      </c>
      <c r="K334" s="135" t="str">
        <f t="shared" ca="1" si="34"/>
        <v/>
      </c>
      <c r="L334" s="10"/>
      <c r="M334" s="9"/>
      <c r="N334" s="9"/>
      <c r="O334" s="9"/>
    </row>
    <row r="335" spans="2:15" x14ac:dyDescent="0.3">
      <c r="B335" s="9"/>
      <c r="C335" s="10"/>
      <c r="D335" s="130" t="str">
        <f t="shared" ca="1" si="28"/>
        <v/>
      </c>
      <c r="E335" s="13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132" t="str">
        <f t="shared" ca="1" si="33"/>
        <v/>
      </c>
      <c r="G335" s="132" t="str">
        <f t="shared" ca="1" si="29"/>
        <v/>
      </c>
      <c r="H335" s="133" t="str">
        <f t="shared" ca="1" si="30"/>
        <v/>
      </c>
      <c r="I335" s="134" t="str">
        <f t="shared" ca="1" si="31"/>
        <v/>
      </c>
      <c r="J335" s="133" t="str">
        <f t="shared" ca="1" si="32"/>
        <v/>
      </c>
      <c r="K335" s="135" t="str">
        <f t="shared" ca="1" si="34"/>
        <v/>
      </c>
      <c r="L335" s="10"/>
      <c r="M335" s="9"/>
      <c r="N335" s="9"/>
      <c r="O335" s="9"/>
    </row>
    <row r="336" spans="2:15" x14ac:dyDescent="0.3">
      <c r="B336" s="9"/>
      <c r="C336" s="10"/>
      <c r="D336" s="130" t="str">
        <f t="shared" ca="1" si="28"/>
        <v/>
      </c>
      <c r="E336" s="13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132" t="str">
        <f t="shared" ca="1" si="33"/>
        <v/>
      </c>
      <c r="G336" s="132" t="str">
        <f t="shared" ca="1" si="29"/>
        <v/>
      </c>
      <c r="H336" s="133" t="str">
        <f t="shared" ca="1" si="30"/>
        <v/>
      </c>
      <c r="I336" s="134" t="str">
        <f t="shared" ca="1" si="31"/>
        <v/>
      </c>
      <c r="J336" s="133" t="str">
        <f t="shared" ca="1" si="32"/>
        <v/>
      </c>
      <c r="K336" s="135" t="str">
        <f t="shared" ca="1" si="34"/>
        <v/>
      </c>
      <c r="L336" s="10"/>
      <c r="M336" s="9"/>
      <c r="N336" s="9"/>
      <c r="O336" s="9"/>
    </row>
    <row r="337" spans="2:15" x14ac:dyDescent="0.3">
      <c r="B337" s="9"/>
      <c r="C337" s="10"/>
      <c r="D337" s="130" t="str">
        <f t="shared" ca="1" si="28"/>
        <v/>
      </c>
      <c r="E337" s="13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132" t="str">
        <f t="shared" ca="1" si="33"/>
        <v/>
      </c>
      <c r="G337" s="132" t="str">
        <f t="shared" ca="1" si="29"/>
        <v/>
      </c>
      <c r="H337" s="133" t="str">
        <f t="shared" ca="1" si="30"/>
        <v/>
      </c>
      <c r="I337" s="134" t="str">
        <f t="shared" ca="1" si="31"/>
        <v/>
      </c>
      <c r="J337" s="133" t="str">
        <f t="shared" ca="1" si="32"/>
        <v/>
      </c>
      <c r="K337" s="135" t="str">
        <f t="shared" ca="1" si="34"/>
        <v/>
      </c>
      <c r="L337" s="10"/>
      <c r="M337" s="9"/>
      <c r="N337" s="9"/>
      <c r="O337" s="9"/>
    </row>
    <row r="338" spans="2:15" x14ac:dyDescent="0.3">
      <c r="B338" s="9"/>
      <c r="C338" s="10"/>
      <c r="D338" s="130" t="str">
        <f t="shared" ca="1" si="28"/>
        <v/>
      </c>
      <c r="E338" s="13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132" t="str">
        <f t="shared" ca="1" si="33"/>
        <v/>
      </c>
      <c r="G338" s="132" t="str">
        <f t="shared" ca="1" si="29"/>
        <v/>
      </c>
      <c r="H338" s="133" t="str">
        <f t="shared" ca="1" si="30"/>
        <v/>
      </c>
      <c r="I338" s="134" t="str">
        <f t="shared" ca="1" si="31"/>
        <v/>
      </c>
      <c r="J338" s="133" t="str">
        <f t="shared" ca="1" si="32"/>
        <v/>
      </c>
      <c r="K338" s="135" t="str">
        <f t="shared" ca="1" si="34"/>
        <v/>
      </c>
      <c r="L338" s="10"/>
      <c r="M338" s="9"/>
      <c r="N338" s="9"/>
      <c r="O338" s="9"/>
    </row>
    <row r="339" spans="2:15" x14ac:dyDescent="0.3">
      <c r="B339" s="9"/>
      <c r="C339" s="10"/>
      <c r="D339" s="130" t="str">
        <f t="shared" ca="1" si="28"/>
        <v/>
      </c>
      <c r="E339" s="13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132" t="str">
        <f t="shared" ca="1" si="33"/>
        <v/>
      </c>
      <c r="G339" s="132" t="str">
        <f t="shared" ca="1" si="29"/>
        <v/>
      </c>
      <c r="H339" s="133" t="str">
        <f t="shared" ca="1" si="30"/>
        <v/>
      </c>
      <c r="I339" s="134" t="str">
        <f t="shared" ca="1" si="31"/>
        <v/>
      </c>
      <c r="J339" s="133" t="str">
        <f t="shared" ca="1" si="32"/>
        <v/>
      </c>
      <c r="K339" s="135" t="str">
        <f t="shared" ca="1" si="34"/>
        <v/>
      </c>
      <c r="L339" s="10"/>
      <c r="M339" s="9"/>
      <c r="N339" s="9"/>
      <c r="O339" s="9"/>
    </row>
    <row r="340" spans="2:15" x14ac:dyDescent="0.3">
      <c r="B340" s="9"/>
      <c r="C340" s="10"/>
      <c r="D340" s="130" t="str">
        <f t="shared" ref="D340:D403" ca="1" si="35">IF(K339="","",IF($H$5,IF(OR(D339&gt;=$H$8,ROUND(K339,2)&lt;=0),"",D339+1),IF(OR(D339&gt;=$H$8,K339&lt;=0),"",D339+1)))</f>
        <v/>
      </c>
      <c r="E340" s="13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132" t="str">
        <f t="shared" ca="1" si="33"/>
        <v/>
      </c>
      <c r="G340" s="132" t="str">
        <f t="shared" ref="G340:G403" ca="1" si="36">IF($P$17=0,"",IF(D340&lt;&gt;"",IF(AND(D340=1,$H$4=1),0,IF($H$5,ROUND($K$5*K339,0),$K$5*K339)),""))</f>
        <v/>
      </c>
      <c r="H340" s="133" t="str">
        <f t="shared" ref="H340:H403" ca="1" si="37">IF($P$17=1,IF(D340="","",IF(I340&lt;&gt;"",F340-G340+I340,F340-G340)),"")</f>
        <v/>
      </c>
      <c r="I340" s="134" t="str">
        <f t="shared" ref="I340:I403" ca="1" si="38">IF($P$17=1,IF(J340&gt;=F340,IF(D340&lt;$K$12,IF(AND(D340&lt;&gt;"",F340+($J$19-F340)&lt;K339),(J340-F340),IF(AND(D340&lt;&gt;"",J340=F340),0,IF(D340&lt;&gt;"",0,""))),""),0),"")</f>
        <v/>
      </c>
      <c r="J340" s="133" t="str">
        <f t="shared" ref="J340:J403" ca="1" si="39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135" t="str">
        <f t="shared" ca="1" si="34"/>
        <v/>
      </c>
      <c r="L340" s="10"/>
      <c r="M340" s="9"/>
      <c r="N340" s="9"/>
      <c r="O340" s="9"/>
    </row>
    <row r="341" spans="2:15" x14ac:dyDescent="0.3">
      <c r="B341" s="9"/>
      <c r="C341" s="10"/>
      <c r="D341" s="130" t="str">
        <f t="shared" ca="1" si="35"/>
        <v/>
      </c>
      <c r="E341" s="13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132" t="str">
        <f t="shared" ref="F341:F404" ca="1" si="40">IF($P$17=1,IF(D341="","",IF($H$5,IF(OR(D341=$H$8,$K$12&gt;ROUND((1+$K$5)*K340,0),ROUND((1+$K$5)*K340,0),$K$12),IF(OR(D341=$H$8,$K$12&gt;(1+$K$5)*K340),ROUND((1+$K$5)*K340,0),$K$12)),0)),"")</f>
        <v/>
      </c>
      <c r="G341" s="132" t="str">
        <f t="shared" ca="1" si="36"/>
        <v/>
      </c>
      <c r="H341" s="133" t="str">
        <f t="shared" ca="1" si="37"/>
        <v/>
      </c>
      <c r="I341" s="134" t="str">
        <f t="shared" ca="1" si="38"/>
        <v/>
      </c>
      <c r="J341" s="133" t="str">
        <f t="shared" ca="1" si="39"/>
        <v/>
      </c>
      <c r="K341" s="135" t="str">
        <f t="shared" ref="K341:K404" ca="1" si="41">IF($P$17=1,IF(J341&lt;&gt;0,IF(D341&lt;&gt;"",K340-(J341-G341),""),K340),"")</f>
        <v/>
      </c>
      <c r="L341" s="10"/>
      <c r="M341" s="9"/>
      <c r="N341" s="9"/>
      <c r="O341" s="9"/>
    </row>
    <row r="342" spans="2:15" x14ac:dyDescent="0.3">
      <c r="B342" s="9"/>
      <c r="C342" s="10"/>
      <c r="D342" s="130" t="str">
        <f t="shared" ca="1" si="35"/>
        <v/>
      </c>
      <c r="E342" s="13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132" t="str">
        <f t="shared" ca="1" si="40"/>
        <v/>
      </c>
      <c r="G342" s="132" t="str">
        <f t="shared" ca="1" si="36"/>
        <v/>
      </c>
      <c r="H342" s="133" t="str">
        <f t="shared" ca="1" si="37"/>
        <v/>
      </c>
      <c r="I342" s="134" t="str">
        <f t="shared" ca="1" si="38"/>
        <v/>
      </c>
      <c r="J342" s="133" t="str">
        <f t="shared" ca="1" si="39"/>
        <v/>
      </c>
      <c r="K342" s="135" t="str">
        <f t="shared" ca="1" si="41"/>
        <v/>
      </c>
      <c r="L342" s="10"/>
      <c r="M342" s="9"/>
      <c r="N342" s="9"/>
      <c r="O342" s="9"/>
    </row>
    <row r="343" spans="2:15" x14ac:dyDescent="0.3">
      <c r="B343" s="9"/>
      <c r="C343" s="10"/>
      <c r="D343" s="130" t="str">
        <f t="shared" ca="1" si="35"/>
        <v/>
      </c>
      <c r="E343" s="13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132" t="str">
        <f t="shared" ca="1" si="40"/>
        <v/>
      </c>
      <c r="G343" s="132" t="str">
        <f t="shared" ca="1" si="36"/>
        <v/>
      </c>
      <c r="H343" s="133" t="str">
        <f t="shared" ca="1" si="37"/>
        <v/>
      </c>
      <c r="I343" s="134" t="str">
        <f t="shared" ca="1" si="38"/>
        <v/>
      </c>
      <c r="J343" s="133" t="str">
        <f t="shared" ca="1" si="39"/>
        <v/>
      </c>
      <c r="K343" s="135" t="str">
        <f t="shared" ca="1" si="41"/>
        <v/>
      </c>
      <c r="L343" s="10"/>
      <c r="M343" s="9"/>
      <c r="N343" s="9"/>
      <c r="O343" s="9"/>
    </row>
    <row r="344" spans="2:15" x14ac:dyDescent="0.3">
      <c r="B344" s="9"/>
      <c r="C344" s="10"/>
      <c r="D344" s="130" t="str">
        <f t="shared" ca="1" si="35"/>
        <v/>
      </c>
      <c r="E344" s="13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132" t="str">
        <f t="shared" ca="1" si="40"/>
        <v/>
      </c>
      <c r="G344" s="132" t="str">
        <f t="shared" ca="1" si="36"/>
        <v/>
      </c>
      <c r="H344" s="133" t="str">
        <f t="shared" ca="1" si="37"/>
        <v/>
      </c>
      <c r="I344" s="134" t="str">
        <f t="shared" ca="1" si="38"/>
        <v/>
      </c>
      <c r="J344" s="133" t="str">
        <f t="shared" ca="1" si="39"/>
        <v/>
      </c>
      <c r="K344" s="135" t="str">
        <f t="shared" ca="1" si="41"/>
        <v/>
      </c>
      <c r="L344" s="10"/>
      <c r="M344" s="9"/>
      <c r="N344" s="9"/>
      <c r="O344" s="9"/>
    </row>
    <row r="345" spans="2:15" x14ac:dyDescent="0.3">
      <c r="B345" s="9"/>
      <c r="C345" s="10"/>
      <c r="D345" s="130" t="str">
        <f t="shared" ca="1" si="35"/>
        <v/>
      </c>
      <c r="E345" s="13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132" t="str">
        <f t="shared" ca="1" si="40"/>
        <v/>
      </c>
      <c r="G345" s="132" t="str">
        <f t="shared" ca="1" si="36"/>
        <v/>
      </c>
      <c r="H345" s="133" t="str">
        <f t="shared" ca="1" si="37"/>
        <v/>
      </c>
      <c r="I345" s="134" t="str">
        <f t="shared" ca="1" si="38"/>
        <v/>
      </c>
      <c r="J345" s="133" t="str">
        <f t="shared" ca="1" si="39"/>
        <v/>
      </c>
      <c r="K345" s="135" t="str">
        <f t="shared" ca="1" si="41"/>
        <v/>
      </c>
      <c r="L345" s="10"/>
      <c r="M345" s="9"/>
      <c r="N345" s="9"/>
      <c r="O345" s="9"/>
    </row>
    <row r="346" spans="2:15" x14ac:dyDescent="0.3">
      <c r="B346" s="9"/>
      <c r="C346" s="10"/>
      <c r="D346" s="130" t="str">
        <f t="shared" ca="1" si="35"/>
        <v/>
      </c>
      <c r="E346" s="13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132" t="str">
        <f t="shared" ca="1" si="40"/>
        <v/>
      </c>
      <c r="G346" s="132" t="str">
        <f t="shared" ca="1" si="36"/>
        <v/>
      </c>
      <c r="H346" s="133" t="str">
        <f t="shared" ca="1" si="37"/>
        <v/>
      </c>
      <c r="I346" s="134" t="str">
        <f t="shared" ca="1" si="38"/>
        <v/>
      </c>
      <c r="J346" s="133" t="str">
        <f t="shared" ca="1" si="39"/>
        <v/>
      </c>
      <c r="K346" s="135" t="str">
        <f t="shared" ca="1" si="41"/>
        <v/>
      </c>
      <c r="L346" s="10"/>
      <c r="M346" s="9"/>
      <c r="N346" s="9"/>
      <c r="O346" s="9"/>
    </row>
    <row r="347" spans="2:15" x14ac:dyDescent="0.3">
      <c r="B347" s="9"/>
      <c r="C347" s="10"/>
      <c r="D347" s="130" t="str">
        <f t="shared" ca="1" si="35"/>
        <v/>
      </c>
      <c r="E347" s="13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132" t="str">
        <f t="shared" ca="1" si="40"/>
        <v/>
      </c>
      <c r="G347" s="132" t="str">
        <f t="shared" ca="1" si="36"/>
        <v/>
      </c>
      <c r="H347" s="133" t="str">
        <f t="shared" ca="1" si="37"/>
        <v/>
      </c>
      <c r="I347" s="134" t="str">
        <f t="shared" ca="1" si="38"/>
        <v/>
      </c>
      <c r="J347" s="133" t="str">
        <f t="shared" ca="1" si="39"/>
        <v/>
      </c>
      <c r="K347" s="135" t="str">
        <f t="shared" ca="1" si="41"/>
        <v/>
      </c>
      <c r="L347" s="10"/>
      <c r="M347" s="9"/>
      <c r="N347" s="9"/>
      <c r="O347" s="9"/>
    </row>
    <row r="348" spans="2:15" x14ac:dyDescent="0.3">
      <c r="B348" s="9"/>
      <c r="C348" s="10"/>
      <c r="D348" s="130" t="str">
        <f t="shared" ca="1" si="35"/>
        <v/>
      </c>
      <c r="E348" s="13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132" t="str">
        <f t="shared" ca="1" si="40"/>
        <v/>
      </c>
      <c r="G348" s="132" t="str">
        <f t="shared" ca="1" si="36"/>
        <v/>
      </c>
      <c r="H348" s="133" t="str">
        <f t="shared" ca="1" si="37"/>
        <v/>
      </c>
      <c r="I348" s="134" t="str">
        <f t="shared" ca="1" si="38"/>
        <v/>
      </c>
      <c r="J348" s="133" t="str">
        <f t="shared" ca="1" si="39"/>
        <v/>
      </c>
      <c r="K348" s="135" t="str">
        <f t="shared" ca="1" si="41"/>
        <v/>
      </c>
      <c r="L348" s="10"/>
      <c r="M348" s="9"/>
      <c r="N348" s="9"/>
      <c r="O348" s="9"/>
    </row>
    <row r="349" spans="2:15" x14ac:dyDescent="0.3">
      <c r="B349" s="9"/>
      <c r="C349" s="10"/>
      <c r="D349" s="130" t="str">
        <f t="shared" ca="1" si="35"/>
        <v/>
      </c>
      <c r="E349" s="13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132" t="str">
        <f t="shared" ca="1" si="40"/>
        <v/>
      </c>
      <c r="G349" s="132" t="str">
        <f t="shared" ca="1" si="36"/>
        <v/>
      </c>
      <c r="H349" s="133" t="str">
        <f t="shared" ca="1" si="37"/>
        <v/>
      </c>
      <c r="I349" s="134" t="str">
        <f t="shared" ca="1" si="38"/>
        <v/>
      </c>
      <c r="J349" s="133" t="str">
        <f t="shared" ca="1" si="39"/>
        <v/>
      </c>
      <c r="K349" s="135" t="str">
        <f t="shared" ca="1" si="41"/>
        <v/>
      </c>
      <c r="L349" s="10"/>
      <c r="M349" s="9"/>
      <c r="N349" s="9"/>
      <c r="O349" s="9"/>
    </row>
    <row r="350" spans="2:15" x14ac:dyDescent="0.3">
      <c r="B350" s="9"/>
      <c r="C350" s="10"/>
      <c r="D350" s="130" t="str">
        <f t="shared" ca="1" si="35"/>
        <v/>
      </c>
      <c r="E350" s="13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132" t="str">
        <f t="shared" ca="1" si="40"/>
        <v/>
      </c>
      <c r="G350" s="132" t="str">
        <f t="shared" ca="1" si="36"/>
        <v/>
      </c>
      <c r="H350" s="133" t="str">
        <f t="shared" ca="1" si="37"/>
        <v/>
      </c>
      <c r="I350" s="134" t="str">
        <f t="shared" ca="1" si="38"/>
        <v/>
      </c>
      <c r="J350" s="133" t="str">
        <f t="shared" ca="1" si="39"/>
        <v/>
      </c>
      <c r="K350" s="135" t="str">
        <f t="shared" ca="1" si="41"/>
        <v/>
      </c>
      <c r="L350" s="10"/>
      <c r="M350" s="9"/>
      <c r="N350" s="9"/>
      <c r="O350" s="9"/>
    </row>
    <row r="351" spans="2:15" x14ac:dyDescent="0.3">
      <c r="B351" s="9"/>
      <c r="C351" s="10"/>
      <c r="D351" s="130" t="str">
        <f t="shared" ca="1" si="35"/>
        <v/>
      </c>
      <c r="E351" s="13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132" t="str">
        <f t="shared" ca="1" si="40"/>
        <v/>
      </c>
      <c r="G351" s="132" t="str">
        <f t="shared" ca="1" si="36"/>
        <v/>
      </c>
      <c r="H351" s="133" t="str">
        <f t="shared" ca="1" si="37"/>
        <v/>
      </c>
      <c r="I351" s="134" t="str">
        <f t="shared" ca="1" si="38"/>
        <v/>
      </c>
      <c r="J351" s="133" t="str">
        <f t="shared" ca="1" si="39"/>
        <v/>
      </c>
      <c r="K351" s="135" t="str">
        <f t="shared" ca="1" si="41"/>
        <v/>
      </c>
      <c r="L351" s="10"/>
      <c r="M351" s="9"/>
      <c r="N351" s="9"/>
      <c r="O351" s="9"/>
    </row>
    <row r="352" spans="2:15" x14ac:dyDescent="0.3">
      <c r="B352" s="9"/>
      <c r="C352" s="10"/>
      <c r="D352" s="130" t="str">
        <f t="shared" ca="1" si="35"/>
        <v/>
      </c>
      <c r="E352" s="13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132" t="str">
        <f t="shared" ca="1" si="40"/>
        <v/>
      </c>
      <c r="G352" s="132" t="str">
        <f t="shared" ca="1" si="36"/>
        <v/>
      </c>
      <c r="H352" s="133" t="str">
        <f t="shared" ca="1" si="37"/>
        <v/>
      </c>
      <c r="I352" s="134" t="str">
        <f t="shared" ca="1" si="38"/>
        <v/>
      </c>
      <c r="J352" s="133" t="str">
        <f t="shared" ca="1" si="39"/>
        <v/>
      </c>
      <c r="K352" s="135" t="str">
        <f t="shared" ca="1" si="41"/>
        <v/>
      </c>
      <c r="L352" s="10"/>
      <c r="M352" s="9"/>
      <c r="N352" s="9"/>
      <c r="O352" s="9"/>
    </row>
    <row r="353" spans="2:15" x14ac:dyDescent="0.3">
      <c r="B353" s="9"/>
      <c r="C353" s="10"/>
      <c r="D353" s="130" t="str">
        <f t="shared" ca="1" si="35"/>
        <v/>
      </c>
      <c r="E353" s="13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132" t="str">
        <f t="shared" ca="1" si="40"/>
        <v/>
      </c>
      <c r="G353" s="132" t="str">
        <f t="shared" ca="1" si="36"/>
        <v/>
      </c>
      <c r="H353" s="133" t="str">
        <f t="shared" ca="1" si="37"/>
        <v/>
      </c>
      <c r="I353" s="134" t="str">
        <f t="shared" ca="1" si="38"/>
        <v/>
      </c>
      <c r="J353" s="133" t="str">
        <f t="shared" ca="1" si="39"/>
        <v/>
      </c>
      <c r="K353" s="135" t="str">
        <f t="shared" ca="1" si="41"/>
        <v/>
      </c>
      <c r="L353" s="10"/>
      <c r="M353" s="9"/>
      <c r="N353" s="9"/>
      <c r="O353" s="9"/>
    </row>
    <row r="354" spans="2:15" x14ac:dyDescent="0.3">
      <c r="B354" s="9"/>
      <c r="C354" s="10"/>
      <c r="D354" s="130" t="str">
        <f t="shared" ca="1" si="35"/>
        <v/>
      </c>
      <c r="E354" s="13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132" t="str">
        <f t="shared" ca="1" si="40"/>
        <v/>
      </c>
      <c r="G354" s="132" t="str">
        <f t="shared" ca="1" si="36"/>
        <v/>
      </c>
      <c r="H354" s="133" t="str">
        <f t="shared" ca="1" si="37"/>
        <v/>
      </c>
      <c r="I354" s="134" t="str">
        <f t="shared" ca="1" si="38"/>
        <v/>
      </c>
      <c r="J354" s="133" t="str">
        <f t="shared" ca="1" si="39"/>
        <v/>
      </c>
      <c r="K354" s="135" t="str">
        <f t="shared" ca="1" si="41"/>
        <v/>
      </c>
      <c r="L354" s="10"/>
      <c r="M354" s="9"/>
      <c r="N354" s="9"/>
      <c r="O354" s="9"/>
    </row>
    <row r="355" spans="2:15" x14ac:dyDescent="0.3">
      <c r="B355" s="9"/>
      <c r="C355" s="10"/>
      <c r="D355" s="130" t="str">
        <f t="shared" ca="1" si="35"/>
        <v/>
      </c>
      <c r="E355" s="13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132" t="str">
        <f t="shared" ca="1" si="40"/>
        <v/>
      </c>
      <c r="G355" s="132" t="str">
        <f t="shared" ca="1" si="36"/>
        <v/>
      </c>
      <c r="H355" s="133" t="str">
        <f t="shared" ca="1" si="37"/>
        <v/>
      </c>
      <c r="I355" s="134" t="str">
        <f t="shared" ca="1" si="38"/>
        <v/>
      </c>
      <c r="J355" s="133" t="str">
        <f t="shared" ca="1" si="39"/>
        <v/>
      </c>
      <c r="K355" s="135" t="str">
        <f t="shared" ca="1" si="41"/>
        <v/>
      </c>
      <c r="L355" s="10"/>
      <c r="M355" s="9"/>
      <c r="N355" s="9"/>
      <c r="O355" s="9"/>
    </row>
    <row r="356" spans="2:15" x14ac:dyDescent="0.3">
      <c r="B356" s="9"/>
      <c r="C356" s="10"/>
      <c r="D356" s="130" t="str">
        <f t="shared" ca="1" si="35"/>
        <v/>
      </c>
      <c r="E356" s="13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132" t="str">
        <f t="shared" ca="1" si="40"/>
        <v/>
      </c>
      <c r="G356" s="132" t="str">
        <f t="shared" ca="1" si="36"/>
        <v/>
      </c>
      <c r="H356" s="133" t="str">
        <f t="shared" ca="1" si="37"/>
        <v/>
      </c>
      <c r="I356" s="134" t="str">
        <f t="shared" ca="1" si="38"/>
        <v/>
      </c>
      <c r="J356" s="133" t="str">
        <f t="shared" ca="1" si="39"/>
        <v/>
      </c>
      <c r="K356" s="135" t="str">
        <f t="shared" ca="1" si="41"/>
        <v/>
      </c>
      <c r="L356" s="10"/>
      <c r="M356" s="9"/>
      <c r="N356" s="9"/>
      <c r="O356" s="9"/>
    </row>
    <row r="357" spans="2:15" x14ac:dyDescent="0.3">
      <c r="B357" s="9"/>
      <c r="C357" s="10"/>
      <c r="D357" s="130" t="str">
        <f t="shared" ca="1" si="35"/>
        <v/>
      </c>
      <c r="E357" s="13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132" t="str">
        <f t="shared" ca="1" si="40"/>
        <v/>
      </c>
      <c r="G357" s="132" t="str">
        <f t="shared" ca="1" si="36"/>
        <v/>
      </c>
      <c r="H357" s="133" t="str">
        <f t="shared" ca="1" si="37"/>
        <v/>
      </c>
      <c r="I357" s="134" t="str">
        <f t="shared" ca="1" si="38"/>
        <v/>
      </c>
      <c r="J357" s="133" t="str">
        <f t="shared" ca="1" si="39"/>
        <v/>
      </c>
      <c r="K357" s="135" t="str">
        <f t="shared" ca="1" si="41"/>
        <v/>
      </c>
      <c r="L357" s="10"/>
      <c r="M357" s="9"/>
      <c r="N357" s="9"/>
      <c r="O357" s="9"/>
    </row>
    <row r="358" spans="2:15" x14ac:dyDescent="0.3">
      <c r="B358" s="9"/>
      <c r="C358" s="10"/>
      <c r="D358" s="130" t="str">
        <f t="shared" ca="1" si="35"/>
        <v/>
      </c>
      <c r="E358" s="13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132" t="str">
        <f t="shared" ca="1" si="40"/>
        <v/>
      </c>
      <c r="G358" s="132" t="str">
        <f t="shared" ca="1" si="36"/>
        <v/>
      </c>
      <c r="H358" s="133" t="str">
        <f t="shared" ca="1" si="37"/>
        <v/>
      </c>
      <c r="I358" s="134" t="str">
        <f t="shared" ca="1" si="38"/>
        <v/>
      </c>
      <c r="J358" s="133" t="str">
        <f t="shared" ca="1" si="39"/>
        <v/>
      </c>
      <c r="K358" s="135" t="str">
        <f t="shared" ca="1" si="41"/>
        <v/>
      </c>
      <c r="L358" s="10"/>
      <c r="M358" s="9"/>
      <c r="N358" s="9"/>
      <c r="O358" s="9"/>
    </row>
    <row r="359" spans="2:15" x14ac:dyDescent="0.3">
      <c r="B359" s="9"/>
      <c r="C359" s="10"/>
      <c r="D359" s="130" t="str">
        <f t="shared" ca="1" si="35"/>
        <v/>
      </c>
      <c r="E359" s="13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132" t="str">
        <f t="shared" ca="1" si="40"/>
        <v/>
      </c>
      <c r="G359" s="132" t="str">
        <f t="shared" ca="1" si="36"/>
        <v/>
      </c>
      <c r="H359" s="133" t="str">
        <f t="shared" ca="1" si="37"/>
        <v/>
      </c>
      <c r="I359" s="134" t="str">
        <f t="shared" ca="1" si="38"/>
        <v/>
      </c>
      <c r="J359" s="133" t="str">
        <f t="shared" ca="1" si="39"/>
        <v/>
      </c>
      <c r="K359" s="135" t="str">
        <f t="shared" ca="1" si="41"/>
        <v/>
      </c>
      <c r="L359" s="10"/>
      <c r="M359" s="9"/>
      <c r="N359" s="9"/>
      <c r="O359" s="9"/>
    </row>
    <row r="360" spans="2:15" x14ac:dyDescent="0.3">
      <c r="B360" s="9"/>
      <c r="C360" s="10"/>
      <c r="D360" s="130" t="str">
        <f t="shared" ca="1" si="35"/>
        <v/>
      </c>
      <c r="E360" s="13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132" t="str">
        <f t="shared" ca="1" si="40"/>
        <v/>
      </c>
      <c r="G360" s="132" t="str">
        <f t="shared" ca="1" si="36"/>
        <v/>
      </c>
      <c r="H360" s="133" t="str">
        <f t="shared" ca="1" si="37"/>
        <v/>
      </c>
      <c r="I360" s="134" t="str">
        <f t="shared" ca="1" si="38"/>
        <v/>
      </c>
      <c r="J360" s="133" t="str">
        <f t="shared" ca="1" si="39"/>
        <v/>
      </c>
      <c r="K360" s="135" t="str">
        <f t="shared" ca="1" si="41"/>
        <v/>
      </c>
      <c r="L360" s="10"/>
      <c r="M360" s="9"/>
      <c r="N360" s="9"/>
      <c r="O360" s="9"/>
    </row>
    <row r="361" spans="2:15" x14ac:dyDescent="0.3">
      <c r="B361" s="9"/>
      <c r="C361" s="10"/>
      <c r="D361" s="130" t="str">
        <f t="shared" ca="1" si="35"/>
        <v/>
      </c>
      <c r="E361" s="13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132" t="str">
        <f t="shared" ca="1" si="40"/>
        <v/>
      </c>
      <c r="G361" s="132" t="str">
        <f t="shared" ca="1" si="36"/>
        <v/>
      </c>
      <c r="H361" s="133" t="str">
        <f t="shared" ca="1" si="37"/>
        <v/>
      </c>
      <c r="I361" s="134" t="str">
        <f t="shared" ca="1" si="38"/>
        <v/>
      </c>
      <c r="J361" s="133" t="str">
        <f t="shared" ca="1" si="39"/>
        <v/>
      </c>
      <c r="K361" s="135" t="str">
        <f t="shared" ca="1" si="41"/>
        <v/>
      </c>
      <c r="L361" s="10"/>
      <c r="M361" s="9"/>
      <c r="N361" s="9"/>
      <c r="O361" s="9"/>
    </row>
    <row r="362" spans="2:15" x14ac:dyDescent="0.3">
      <c r="B362" s="9"/>
      <c r="C362" s="10"/>
      <c r="D362" s="130" t="str">
        <f t="shared" ca="1" si="35"/>
        <v/>
      </c>
      <c r="E362" s="13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132" t="str">
        <f t="shared" ca="1" si="40"/>
        <v/>
      </c>
      <c r="G362" s="132" t="str">
        <f t="shared" ca="1" si="36"/>
        <v/>
      </c>
      <c r="H362" s="133" t="str">
        <f t="shared" ca="1" si="37"/>
        <v/>
      </c>
      <c r="I362" s="134" t="str">
        <f t="shared" ca="1" si="38"/>
        <v/>
      </c>
      <c r="J362" s="133" t="str">
        <f t="shared" ca="1" si="39"/>
        <v/>
      </c>
      <c r="K362" s="135" t="str">
        <f t="shared" ca="1" si="41"/>
        <v/>
      </c>
      <c r="L362" s="10"/>
      <c r="M362" s="9"/>
      <c r="N362" s="9"/>
      <c r="O362" s="9"/>
    </row>
    <row r="363" spans="2:15" x14ac:dyDescent="0.3">
      <c r="B363" s="9"/>
      <c r="C363" s="10"/>
      <c r="D363" s="130" t="str">
        <f t="shared" ca="1" si="35"/>
        <v/>
      </c>
      <c r="E363" s="13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132" t="str">
        <f t="shared" ca="1" si="40"/>
        <v/>
      </c>
      <c r="G363" s="132" t="str">
        <f t="shared" ca="1" si="36"/>
        <v/>
      </c>
      <c r="H363" s="133" t="str">
        <f t="shared" ca="1" si="37"/>
        <v/>
      </c>
      <c r="I363" s="134" t="str">
        <f t="shared" ca="1" si="38"/>
        <v/>
      </c>
      <c r="J363" s="133" t="str">
        <f t="shared" ca="1" si="39"/>
        <v/>
      </c>
      <c r="K363" s="135" t="str">
        <f t="shared" ca="1" si="41"/>
        <v/>
      </c>
      <c r="L363" s="10"/>
      <c r="M363" s="9"/>
      <c r="N363" s="9"/>
      <c r="O363" s="9"/>
    </row>
    <row r="364" spans="2:15" x14ac:dyDescent="0.3">
      <c r="B364" s="9"/>
      <c r="C364" s="10"/>
      <c r="D364" s="130" t="str">
        <f t="shared" ca="1" si="35"/>
        <v/>
      </c>
      <c r="E364" s="13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132" t="str">
        <f t="shared" ca="1" si="40"/>
        <v/>
      </c>
      <c r="G364" s="132" t="str">
        <f t="shared" ca="1" si="36"/>
        <v/>
      </c>
      <c r="H364" s="133" t="str">
        <f t="shared" ca="1" si="37"/>
        <v/>
      </c>
      <c r="I364" s="134" t="str">
        <f t="shared" ca="1" si="38"/>
        <v/>
      </c>
      <c r="J364" s="133" t="str">
        <f t="shared" ca="1" si="39"/>
        <v/>
      </c>
      <c r="K364" s="135" t="str">
        <f t="shared" ca="1" si="41"/>
        <v/>
      </c>
      <c r="L364" s="10"/>
      <c r="M364" s="9"/>
      <c r="N364" s="9"/>
      <c r="O364" s="9"/>
    </row>
    <row r="365" spans="2:15" x14ac:dyDescent="0.3">
      <c r="B365" s="9"/>
      <c r="C365" s="10"/>
      <c r="D365" s="130" t="str">
        <f t="shared" ca="1" si="35"/>
        <v/>
      </c>
      <c r="E365" s="13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132" t="str">
        <f t="shared" ca="1" si="40"/>
        <v/>
      </c>
      <c r="G365" s="132" t="str">
        <f t="shared" ca="1" si="36"/>
        <v/>
      </c>
      <c r="H365" s="133" t="str">
        <f t="shared" ca="1" si="37"/>
        <v/>
      </c>
      <c r="I365" s="134" t="str">
        <f t="shared" ca="1" si="38"/>
        <v/>
      </c>
      <c r="J365" s="133" t="str">
        <f t="shared" ca="1" si="39"/>
        <v/>
      </c>
      <c r="K365" s="135" t="str">
        <f t="shared" ca="1" si="41"/>
        <v/>
      </c>
      <c r="L365" s="10"/>
      <c r="M365" s="9"/>
      <c r="N365" s="9"/>
      <c r="O365" s="9"/>
    </row>
    <row r="366" spans="2:15" x14ac:dyDescent="0.3">
      <c r="B366" s="9"/>
      <c r="C366" s="10"/>
      <c r="D366" s="130" t="str">
        <f t="shared" ca="1" si="35"/>
        <v/>
      </c>
      <c r="E366" s="13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132" t="str">
        <f t="shared" ca="1" si="40"/>
        <v/>
      </c>
      <c r="G366" s="132" t="str">
        <f t="shared" ca="1" si="36"/>
        <v/>
      </c>
      <c r="H366" s="133" t="str">
        <f t="shared" ca="1" si="37"/>
        <v/>
      </c>
      <c r="I366" s="134" t="str">
        <f t="shared" ca="1" si="38"/>
        <v/>
      </c>
      <c r="J366" s="133" t="str">
        <f t="shared" ca="1" si="39"/>
        <v/>
      </c>
      <c r="K366" s="135" t="str">
        <f t="shared" ca="1" si="41"/>
        <v/>
      </c>
      <c r="L366" s="10"/>
      <c r="M366" s="9"/>
      <c r="N366" s="9"/>
      <c r="O366" s="9"/>
    </row>
    <row r="367" spans="2:15" x14ac:dyDescent="0.3">
      <c r="B367" s="9"/>
      <c r="C367" s="10"/>
      <c r="D367" s="130" t="str">
        <f t="shared" ca="1" si="35"/>
        <v/>
      </c>
      <c r="E367" s="13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132" t="str">
        <f t="shared" ca="1" si="40"/>
        <v/>
      </c>
      <c r="G367" s="132" t="str">
        <f t="shared" ca="1" si="36"/>
        <v/>
      </c>
      <c r="H367" s="133" t="str">
        <f t="shared" ca="1" si="37"/>
        <v/>
      </c>
      <c r="I367" s="134" t="str">
        <f t="shared" ca="1" si="38"/>
        <v/>
      </c>
      <c r="J367" s="133" t="str">
        <f t="shared" ca="1" si="39"/>
        <v/>
      </c>
      <c r="K367" s="135" t="str">
        <f t="shared" ca="1" si="41"/>
        <v/>
      </c>
      <c r="L367" s="10"/>
      <c r="M367" s="9"/>
      <c r="N367" s="9"/>
      <c r="O367" s="9"/>
    </row>
    <row r="368" spans="2:15" x14ac:dyDescent="0.3">
      <c r="B368" s="9"/>
      <c r="C368" s="10"/>
      <c r="D368" s="130" t="str">
        <f t="shared" ca="1" si="35"/>
        <v/>
      </c>
      <c r="E368" s="13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132" t="str">
        <f t="shared" ca="1" si="40"/>
        <v/>
      </c>
      <c r="G368" s="132" t="str">
        <f t="shared" ca="1" si="36"/>
        <v/>
      </c>
      <c r="H368" s="133" t="str">
        <f t="shared" ca="1" si="37"/>
        <v/>
      </c>
      <c r="I368" s="134" t="str">
        <f t="shared" ca="1" si="38"/>
        <v/>
      </c>
      <c r="J368" s="133" t="str">
        <f t="shared" ca="1" si="39"/>
        <v/>
      </c>
      <c r="K368" s="135" t="str">
        <f t="shared" ca="1" si="41"/>
        <v/>
      </c>
      <c r="L368" s="10"/>
      <c r="M368" s="9"/>
      <c r="N368" s="9"/>
      <c r="O368" s="9"/>
    </row>
    <row r="369" spans="2:15" x14ac:dyDescent="0.3">
      <c r="B369" s="9"/>
      <c r="C369" s="10"/>
      <c r="D369" s="130" t="str">
        <f t="shared" ca="1" si="35"/>
        <v/>
      </c>
      <c r="E369" s="13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132" t="str">
        <f t="shared" ca="1" si="40"/>
        <v/>
      </c>
      <c r="G369" s="132" t="str">
        <f t="shared" ca="1" si="36"/>
        <v/>
      </c>
      <c r="H369" s="133" t="str">
        <f t="shared" ca="1" si="37"/>
        <v/>
      </c>
      <c r="I369" s="134" t="str">
        <f t="shared" ca="1" si="38"/>
        <v/>
      </c>
      <c r="J369" s="133" t="str">
        <f t="shared" ca="1" si="39"/>
        <v/>
      </c>
      <c r="K369" s="135" t="str">
        <f t="shared" ca="1" si="41"/>
        <v/>
      </c>
      <c r="L369" s="10"/>
      <c r="M369" s="9"/>
      <c r="N369" s="9"/>
      <c r="O369" s="9"/>
    </row>
    <row r="370" spans="2:15" x14ac:dyDescent="0.3">
      <c r="B370" s="9"/>
      <c r="C370" s="10"/>
      <c r="D370" s="130" t="str">
        <f t="shared" ca="1" si="35"/>
        <v/>
      </c>
      <c r="E370" s="13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132" t="str">
        <f t="shared" ca="1" si="40"/>
        <v/>
      </c>
      <c r="G370" s="132" t="str">
        <f t="shared" ca="1" si="36"/>
        <v/>
      </c>
      <c r="H370" s="133" t="str">
        <f t="shared" ca="1" si="37"/>
        <v/>
      </c>
      <c r="I370" s="134" t="str">
        <f t="shared" ca="1" si="38"/>
        <v/>
      </c>
      <c r="J370" s="133" t="str">
        <f t="shared" ca="1" si="39"/>
        <v/>
      </c>
      <c r="K370" s="135" t="str">
        <f t="shared" ca="1" si="41"/>
        <v/>
      </c>
      <c r="L370" s="10"/>
      <c r="M370" s="9"/>
      <c r="N370" s="9"/>
      <c r="O370" s="9"/>
    </row>
    <row r="371" spans="2:15" x14ac:dyDescent="0.3">
      <c r="B371" s="9"/>
      <c r="C371" s="10"/>
      <c r="D371" s="130" t="str">
        <f t="shared" ca="1" si="35"/>
        <v/>
      </c>
      <c r="E371" s="13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132" t="str">
        <f t="shared" ca="1" si="40"/>
        <v/>
      </c>
      <c r="G371" s="132" t="str">
        <f t="shared" ca="1" si="36"/>
        <v/>
      </c>
      <c r="H371" s="133" t="str">
        <f t="shared" ca="1" si="37"/>
        <v/>
      </c>
      <c r="I371" s="134" t="str">
        <f t="shared" ca="1" si="38"/>
        <v/>
      </c>
      <c r="J371" s="133" t="str">
        <f t="shared" ca="1" si="39"/>
        <v/>
      </c>
      <c r="K371" s="135" t="str">
        <f t="shared" ca="1" si="41"/>
        <v/>
      </c>
      <c r="L371" s="10"/>
      <c r="M371" s="9"/>
      <c r="N371" s="9"/>
      <c r="O371" s="9"/>
    </row>
    <row r="372" spans="2:15" x14ac:dyDescent="0.3">
      <c r="B372" s="9"/>
      <c r="C372" s="10"/>
      <c r="D372" s="130" t="str">
        <f t="shared" ca="1" si="35"/>
        <v/>
      </c>
      <c r="E372" s="13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132" t="str">
        <f t="shared" ca="1" si="40"/>
        <v/>
      </c>
      <c r="G372" s="132" t="str">
        <f t="shared" ca="1" si="36"/>
        <v/>
      </c>
      <c r="H372" s="133" t="str">
        <f t="shared" ca="1" si="37"/>
        <v/>
      </c>
      <c r="I372" s="134" t="str">
        <f t="shared" ca="1" si="38"/>
        <v/>
      </c>
      <c r="J372" s="133" t="str">
        <f t="shared" ca="1" si="39"/>
        <v/>
      </c>
      <c r="K372" s="135" t="str">
        <f t="shared" ca="1" si="41"/>
        <v/>
      </c>
      <c r="L372" s="10"/>
      <c r="M372" s="9"/>
      <c r="N372" s="9"/>
      <c r="O372" s="9"/>
    </row>
    <row r="373" spans="2:15" x14ac:dyDescent="0.3">
      <c r="B373" s="9"/>
      <c r="C373" s="10"/>
      <c r="D373" s="130" t="str">
        <f t="shared" ca="1" si="35"/>
        <v/>
      </c>
      <c r="E373" s="13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132" t="str">
        <f t="shared" ca="1" si="40"/>
        <v/>
      </c>
      <c r="G373" s="132" t="str">
        <f t="shared" ca="1" si="36"/>
        <v/>
      </c>
      <c r="H373" s="133" t="str">
        <f t="shared" ca="1" si="37"/>
        <v/>
      </c>
      <c r="I373" s="134" t="str">
        <f t="shared" ca="1" si="38"/>
        <v/>
      </c>
      <c r="J373" s="133" t="str">
        <f t="shared" ca="1" si="39"/>
        <v/>
      </c>
      <c r="K373" s="135" t="str">
        <f t="shared" ca="1" si="41"/>
        <v/>
      </c>
      <c r="L373" s="10"/>
      <c r="M373" s="9"/>
      <c r="N373" s="9"/>
      <c r="O373" s="9"/>
    </row>
    <row r="374" spans="2:15" x14ac:dyDescent="0.3">
      <c r="B374" s="9"/>
      <c r="C374" s="10"/>
      <c r="D374" s="130" t="str">
        <f t="shared" ca="1" si="35"/>
        <v/>
      </c>
      <c r="E374" s="13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132" t="str">
        <f t="shared" ca="1" si="40"/>
        <v/>
      </c>
      <c r="G374" s="132" t="str">
        <f t="shared" ca="1" si="36"/>
        <v/>
      </c>
      <c r="H374" s="133" t="str">
        <f t="shared" ca="1" si="37"/>
        <v/>
      </c>
      <c r="I374" s="134" t="str">
        <f t="shared" ca="1" si="38"/>
        <v/>
      </c>
      <c r="J374" s="133" t="str">
        <f t="shared" ca="1" si="39"/>
        <v/>
      </c>
      <c r="K374" s="135" t="str">
        <f t="shared" ca="1" si="41"/>
        <v/>
      </c>
      <c r="L374" s="10"/>
      <c r="M374" s="9"/>
      <c r="N374" s="9"/>
      <c r="O374" s="9"/>
    </row>
    <row r="375" spans="2:15" x14ac:dyDescent="0.3">
      <c r="B375" s="9"/>
      <c r="C375" s="10"/>
      <c r="D375" s="130" t="str">
        <f t="shared" ca="1" si="35"/>
        <v/>
      </c>
      <c r="E375" s="13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132" t="str">
        <f t="shared" ca="1" si="40"/>
        <v/>
      </c>
      <c r="G375" s="132" t="str">
        <f t="shared" ca="1" si="36"/>
        <v/>
      </c>
      <c r="H375" s="133" t="str">
        <f t="shared" ca="1" si="37"/>
        <v/>
      </c>
      <c r="I375" s="134" t="str">
        <f t="shared" ca="1" si="38"/>
        <v/>
      </c>
      <c r="J375" s="133" t="str">
        <f t="shared" ca="1" si="39"/>
        <v/>
      </c>
      <c r="K375" s="135" t="str">
        <f t="shared" ca="1" si="41"/>
        <v/>
      </c>
      <c r="L375" s="10"/>
      <c r="M375" s="9"/>
      <c r="N375" s="9"/>
      <c r="O375" s="9"/>
    </row>
    <row r="376" spans="2:15" x14ac:dyDescent="0.3">
      <c r="B376" s="9"/>
      <c r="C376" s="10"/>
      <c r="D376" s="130" t="str">
        <f t="shared" ca="1" si="35"/>
        <v/>
      </c>
      <c r="E376" s="13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132" t="str">
        <f t="shared" ca="1" si="40"/>
        <v/>
      </c>
      <c r="G376" s="132" t="str">
        <f t="shared" ca="1" si="36"/>
        <v/>
      </c>
      <c r="H376" s="133" t="str">
        <f t="shared" ca="1" si="37"/>
        <v/>
      </c>
      <c r="I376" s="134" t="str">
        <f t="shared" ca="1" si="38"/>
        <v/>
      </c>
      <c r="J376" s="133" t="str">
        <f t="shared" ca="1" si="39"/>
        <v/>
      </c>
      <c r="K376" s="135" t="str">
        <f t="shared" ca="1" si="41"/>
        <v/>
      </c>
      <c r="L376" s="10"/>
      <c r="M376" s="9"/>
      <c r="N376" s="9"/>
      <c r="O376" s="9"/>
    </row>
    <row r="377" spans="2:15" x14ac:dyDescent="0.3">
      <c r="B377" s="9"/>
      <c r="C377" s="10"/>
      <c r="D377" s="130" t="str">
        <f t="shared" ca="1" si="35"/>
        <v/>
      </c>
      <c r="E377" s="13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132" t="str">
        <f t="shared" ca="1" si="40"/>
        <v/>
      </c>
      <c r="G377" s="132" t="str">
        <f t="shared" ca="1" si="36"/>
        <v/>
      </c>
      <c r="H377" s="133" t="str">
        <f t="shared" ca="1" si="37"/>
        <v/>
      </c>
      <c r="I377" s="134" t="str">
        <f t="shared" ca="1" si="38"/>
        <v/>
      </c>
      <c r="J377" s="133" t="str">
        <f t="shared" ca="1" si="39"/>
        <v/>
      </c>
      <c r="K377" s="135" t="str">
        <f t="shared" ca="1" si="41"/>
        <v/>
      </c>
      <c r="L377" s="10"/>
      <c r="M377" s="9"/>
      <c r="N377" s="9"/>
      <c r="O377" s="9"/>
    </row>
    <row r="378" spans="2:15" x14ac:dyDescent="0.3">
      <c r="B378" s="9"/>
      <c r="C378" s="10"/>
      <c r="D378" s="130" t="str">
        <f t="shared" ca="1" si="35"/>
        <v/>
      </c>
      <c r="E378" s="13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132" t="str">
        <f t="shared" ca="1" si="40"/>
        <v/>
      </c>
      <c r="G378" s="132" t="str">
        <f t="shared" ca="1" si="36"/>
        <v/>
      </c>
      <c r="H378" s="133" t="str">
        <f t="shared" ca="1" si="37"/>
        <v/>
      </c>
      <c r="I378" s="134" t="str">
        <f t="shared" ca="1" si="38"/>
        <v/>
      </c>
      <c r="J378" s="133" t="str">
        <f t="shared" ca="1" si="39"/>
        <v/>
      </c>
      <c r="K378" s="135" t="str">
        <f t="shared" ca="1" si="41"/>
        <v/>
      </c>
      <c r="L378" s="10"/>
      <c r="M378" s="9"/>
      <c r="N378" s="9"/>
      <c r="O378" s="9"/>
    </row>
    <row r="379" spans="2:15" x14ac:dyDescent="0.3">
      <c r="B379" s="9"/>
      <c r="C379" s="10"/>
      <c r="D379" s="130" t="str">
        <f t="shared" ca="1" si="35"/>
        <v/>
      </c>
      <c r="E379" s="13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132" t="str">
        <f t="shared" ca="1" si="40"/>
        <v/>
      </c>
      <c r="G379" s="132" t="str">
        <f t="shared" ca="1" si="36"/>
        <v/>
      </c>
      <c r="H379" s="133" t="str">
        <f t="shared" ca="1" si="37"/>
        <v/>
      </c>
      <c r="I379" s="134" t="str">
        <f t="shared" ca="1" si="38"/>
        <v/>
      </c>
      <c r="J379" s="133" t="str">
        <f t="shared" ca="1" si="39"/>
        <v/>
      </c>
      <c r="K379" s="135" t="str">
        <f t="shared" ca="1" si="41"/>
        <v/>
      </c>
      <c r="L379" s="10"/>
      <c r="M379" s="9"/>
      <c r="N379" s="9"/>
      <c r="O379" s="9"/>
    </row>
    <row r="380" spans="2:15" x14ac:dyDescent="0.3">
      <c r="B380" s="9"/>
      <c r="C380" s="10"/>
      <c r="D380" s="130" t="str">
        <f t="shared" ca="1" si="35"/>
        <v/>
      </c>
      <c r="E380" s="13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132" t="str">
        <f t="shared" ca="1" si="40"/>
        <v/>
      </c>
      <c r="G380" s="132" t="str">
        <f t="shared" ca="1" si="36"/>
        <v/>
      </c>
      <c r="H380" s="133" t="str">
        <f t="shared" ca="1" si="37"/>
        <v/>
      </c>
      <c r="I380" s="134" t="str">
        <f t="shared" ca="1" si="38"/>
        <v/>
      </c>
      <c r="J380" s="133" t="str">
        <f t="shared" ca="1" si="39"/>
        <v/>
      </c>
      <c r="K380" s="135" t="str">
        <f t="shared" ca="1" si="41"/>
        <v/>
      </c>
      <c r="L380" s="10"/>
      <c r="M380" s="9"/>
      <c r="N380" s="9"/>
      <c r="O380" s="9"/>
    </row>
    <row r="381" spans="2:15" x14ac:dyDescent="0.3">
      <c r="B381" s="9"/>
      <c r="C381" s="10"/>
      <c r="D381" s="130" t="str">
        <f t="shared" ca="1" si="35"/>
        <v/>
      </c>
      <c r="E381" s="13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132" t="str">
        <f t="shared" ca="1" si="40"/>
        <v/>
      </c>
      <c r="G381" s="132" t="str">
        <f t="shared" ca="1" si="36"/>
        <v/>
      </c>
      <c r="H381" s="133" t="str">
        <f t="shared" ca="1" si="37"/>
        <v/>
      </c>
      <c r="I381" s="134" t="str">
        <f t="shared" ca="1" si="38"/>
        <v/>
      </c>
      <c r="J381" s="133" t="str">
        <f t="shared" ca="1" si="39"/>
        <v/>
      </c>
      <c r="K381" s="135" t="str">
        <f t="shared" ca="1" si="41"/>
        <v/>
      </c>
      <c r="L381" s="10"/>
      <c r="M381" s="9"/>
      <c r="N381" s="9"/>
      <c r="O381" s="9"/>
    </row>
    <row r="382" spans="2:15" x14ac:dyDescent="0.3">
      <c r="B382" s="9"/>
      <c r="C382" s="10"/>
      <c r="D382" s="130" t="str">
        <f t="shared" ca="1" si="35"/>
        <v/>
      </c>
      <c r="E382" s="13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132" t="str">
        <f t="shared" ca="1" si="40"/>
        <v/>
      </c>
      <c r="G382" s="132" t="str">
        <f t="shared" ca="1" si="36"/>
        <v/>
      </c>
      <c r="H382" s="133" t="str">
        <f t="shared" ca="1" si="37"/>
        <v/>
      </c>
      <c r="I382" s="134" t="str">
        <f t="shared" ca="1" si="38"/>
        <v/>
      </c>
      <c r="J382" s="133" t="str">
        <f t="shared" ca="1" si="39"/>
        <v/>
      </c>
      <c r="K382" s="135" t="str">
        <f t="shared" ca="1" si="41"/>
        <v/>
      </c>
      <c r="L382" s="10"/>
      <c r="M382" s="9"/>
      <c r="N382" s="9"/>
      <c r="O382" s="9"/>
    </row>
    <row r="383" spans="2:15" x14ac:dyDescent="0.3">
      <c r="B383" s="9"/>
      <c r="C383" s="10"/>
      <c r="D383" s="130" t="str">
        <f t="shared" ca="1" si="35"/>
        <v/>
      </c>
      <c r="E383" s="13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132" t="str">
        <f t="shared" ca="1" si="40"/>
        <v/>
      </c>
      <c r="G383" s="132" t="str">
        <f t="shared" ca="1" si="36"/>
        <v/>
      </c>
      <c r="H383" s="133" t="str">
        <f t="shared" ca="1" si="37"/>
        <v/>
      </c>
      <c r="I383" s="134" t="str">
        <f t="shared" ca="1" si="38"/>
        <v/>
      </c>
      <c r="J383" s="133" t="str">
        <f t="shared" ca="1" si="39"/>
        <v/>
      </c>
      <c r="K383" s="135" t="str">
        <f t="shared" ca="1" si="41"/>
        <v/>
      </c>
      <c r="L383" s="10"/>
      <c r="M383" s="9"/>
      <c r="N383" s="9"/>
      <c r="O383" s="9"/>
    </row>
    <row r="384" spans="2:15" x14ac:dyDescent="0.3">
      <c r="B384" s="9"/>
      <c r="C384" s="10"/>
      <c r="D384" s="130" t="str">
        <f t="shared" ca="1" si="35"/>
        <v/>
      </c>
      <c r="E384" s="13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132" t="str">
        <f t="shared" ca="1" si="40"/>
        <v/>
      </c>
      <c r="G384" s="132" t="str">
        <f t="shared" ca="1" si="36"/>
        <v/>
      </c>
      <c r="H384" s="133" t="str">
        <f t="shared" ca="1" si="37"/>
        <v/>
      </c>
      <c r="I384" s="134" t="str">
        <f t="shared" ca="1" si="38"/>
        <v/>
      </c>
      <c r="J384" s="133" t="str">
        <f t="shared" ca="1" si="39"/>
        <v/>
      </c>
      <c r="K384" s="135" t="str">
        <f t="shared" ca="1" si="41"/>
        <v/>
      </c>
      <c r="L384" s="10"/>
      <c r="M384" s="9"/>
      <c r="N384" s="9"/>
      <c r="O384" s="9"/>
    </row>
    <row r="385" spans="2:15" x14ac:dyDescent="0.3">
      <c r="B385" s="9"/>
      <c r="C385" s="10"/>
      <c r="D385" s="130" t="str">
        <f t="shared" ca="1" si="35"/>
        <v/>
      </c>
      <c r="E385" s="13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132" t="str">
        <f t="shared" ca="1" si="40"/>
        <v/>
      </c>
      <c r="G385" s="132" t="str">
        <f t="shared" ca="1" si="36"/>
        <v/>
      </c>
      <c r="H385" s="133" t="str">
        <f t="shared" ca="1" si="37"/>
        <v/>
      </c>
      <c r="I385" s="134" t="str">
        <f t="shared" ca="1" si="38"/>
        <v/>
      </c>
      <c r="J385" s="133" t="str">
        <f t="shared" ca="1" si="39"/>
        <v/>
      </c>
      <c r="K385" s="135" t="str">
        <f t="shared" ca="1" si="41"/>
        <v/>
      </c>
      <c r="L385" s="10"/>
      <c r="M385" s="9"/>
      <c r="N385" s="9"/>
      <c r="O385" s="9"/>
    </row>
    <row r="386" spans="2:15" x14ac:dyDescent="0.3">
      <c r="B386" s="9"/>
      <c r="C386" s="10"/>
      <c r="D386" s="130" t="str">
        <f t="shared" ca="1" si="35"/>
        <v/>
      </c>
      <c r="E386" s="13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132" t="str">
        <f t="shared" ca="1" si="40"/>
        <v/>
      </c>
      <c r="G386" s="132" t="str">
        <f t="shared" ca="1" si="36"/>
        <v/>
      </c>
      <c r="H386" s="133" t="str">
        <f t="shared" ca="1" si="37"/>
        <v/>
      </c>
      <c r="I386" s="134" t="str">
        <f t="shared" ca="1" si="38"/>
        <v/>
      </c>
      <c r="J386" s="133" t="str">
        <f t="shared" ca="1" si="39"/>
        <v/>
      </c>
      <c r="K386" s="135" t="str">
        <f t="shared" ca="1" si="41"/>
        <v/>
      </c>
      <c r="L386" s="10"/>
      <c r="M386" s="9"/>
      <c r="N386" s="9"/>
      <c r="O386" s="9"/>
    </row>
    <row r="387" spans="2:15" x14ac:dyDescent="0.3">
      <c r="B387" s="9"/>
      <c r="C387" s="10"/>
      <c r="D387" s="130" t="str">
        <f t="shared" ca="1" si="35"/>
        <v/>
      </c>
      <c r="E387" s="13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132" t="str">
        <f t="shared" ca="1" si="40"/>
        <v/>
      </c>
      <c r="G387" s="132" t="str">
        <f t="shared" ca="1" si="36"/>
        <v/>
      </c>
      <c r="H387" s="133" t="str">
        <f t="shared" ca="1" si="37"/>
        <v/>
      </c>
      <c r="I387" s="134" t="str">
        <f t="shared" ca="1" si="38"/>
        <v/>
      </c>
      <c r="J387" s="133" t="str">
        <f t="shared" ca="1" si="39"/>
        <v/>
      </c>
      <c r="K387" s="135" t="str">
        <f t="shared" ca="1" si="41"/>
        <v/>
      </c>
      <c r="L387" s="10"/>
      <c r="M387" s="9"/>
      <c r="N387" s="9"/>
      <c r="O387" s="9"/>
    </row>
    <row r="388" spans="2:15" x14ac:dyDescent="0.3">
      <c r="B388" s="9"/>
      <c r="C388" s="10"/>
      <c r="D388" s="130" t="str">
        <f t="shared" ca="1" si="35"/>
        <v/>
      </c>
      <c r="E388" s="13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132" t="str">
        <f t="shared" ca="1" si="40"/>
        <v/>
      </c>
      <c r="G388" s="132" t="str">
        <f t="shared" ca="1" si="36"/>
        <v/>
      </c>
      <c r="H388" s="133" t="str">
        <f t="shared" ca="1" si="37"/>
        <v/>
      </c>
      <c r="I388" s="134" t="str">
        <f t="shared" ca="1" si="38"/>
        <v/>
      </c>
      <c r="J388" s="133" t="str">
        <f t="shared" ca="1" si="39"/>
        <v/>
      </c>
      <c r="K388" s="135" t="str">
        <f t="shared" ca="1" si="41"/>
        <v/>
      </c>
      <c r="L388" s="10"/>
      <c r="M388" s="9"/>
      <c r="N388" s="9"/>
      <c r="O388" s="9"/>
    </row>
    <row r="389" spans="2:15" x14ac:dyDescent="0.3">
      <c r="B389" s="9"/>
      <c r="C389" s="10"/>
      <c r="D389" s="130" t="str">
        <f t="shared" ca="1" si="35"/>
        <v/>
      </c>
      <c r="E389" s="13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132" t="str">
        <f t="shared" ca="1" si="40"/>
        <v/>
      </c>
      <c r="G389" s="132" t="str">
        <f t="shared" ca="1" si="36"/>
        <v/>
      </c>
      <c r="H389" s="133" t="str">
        <f t="shared" ca="1" si="37"/>
        <v/>
      </c>
      <c r="I389" s="134" t="str">
        <f t="shared" ca="1" si="38"/>
        <v/>
      </c>
      <c r="J389" s="133" t="str">
        <f t="shared" ca="1" si="39"/>
        <v/>
      </c>
      <c r="K389" s="135" t="str">
        <f t="shared" ca="1" si="41"/>
        <v/>
      </c>
      <c r="L389" s="10"/>
      <c r="M389" s="9"/>
      <c r="N389" s="9"/>
      <c r="O389" s="9"/>
    </row>
    <row r="390" spans="2:15" x14ac:dyDescent="0.3">
      <c r="B390" s="9"/>
      <c r="C390" s="10"/>
      <c r="D390" s="130" t="str">
        <f t="shared" ca="1" si="35"/>
        <v/>
      </c>
      <c r="E390" s="13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132" t="str">
        <f t="shared" ca="1" si="40"/>
        <v/>
      </c>
      <c r="G390" s="132" t="str">
        <f t="shared" ca="1" si="36"/>
        <v/>
      </c>
      <c r="H390" s="133" t="str">
        <f t="shared" ca="1" si="37"/>
        <v/>
      </c>
      <c r="I390" s="134" t="str">
        <f t="shared" ca="1" si="38"/>
        <v/>
      </c>
      <c r="J390" s="133" t="str">
        <f t="shared" ca="1" si="39"/>
        <v/>
      </c>
      <c r="K390" s="135" t="str">
        <f t="shared" ca="1" si="41"/>
        <v/>
      </c>
      <c r="L390" s="10"/>
      <c r="M390" s="9"/>
      <c r="N390" s="9"/>
      <c r="O390" s="9"/>
    </row>
    <row r="391" spans="2:15" x14ac:dyDescent="0.3">
      <c r="B391" s="9"/>
      <c r="C391" s="10"/>
      <c r="D391" s="130" t="str">
        <f t="shared" ca="1" si="35"/>
        <v/>
      </c>
      <c r="E391" s="13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132" t="str">
        <f t="shared" ca="1" si="40"/>
        <v/>
      </c>
      <c r="G391" s="132" t="str">
        <f t="shared" ca="1" si="36"/>
        <v/>
      </c>
      <c r="H391" s="133" t="str">
        <f t="shared" ca="1" si="37"/>
        <v/>
      </c>
      <c r="I391" s="134" t="str">
        <f t="shared" ca="1" si="38"/>
        <v/>
      </c>
      <c r="J391" s="133" t="str">
        <f t="shared" ca="1" si="39"/>
        <v/>
      </c>
      <c r="K391" s="135" t="str">
        <f t="shared" ca="1" si="41"/>
        <v/>
      </c>
      <c r="L391" s="10"/>
      <c r="M391" s="9"/>
      <c r="N391" s="9"/>
      <c r="O391" s="9"/>
    </row>
    <row r="392" spans="2:15" x14ac:dyDescent="0.3">
      <c r="B392" s="9"/>
      <c r="C392" s="10"/>
      <c r="D392" s="130" t="str">
        <f t="shared" ca="1" si="35"/>
        <v/>
      </c>
      <c r="E392" s="13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132" t="str">
        <f t="shared" ca="1" si="40"/>
        <v/>
      </c>
      <c r="G392" s="132" t="str">
        <f t="shared" ca="1" si="36"/>
        <v/>
      </c>
      <c r="H392" s="133" t="str">
        <f t="shared" ca="1" si="37"/>
        <v/>
      </c>
      <c r="I392" s="134" t="str">
        <f t="shared" ca="1" si="38"/>
        <v/>
      </c>
      <c r="J392" s="133" t="str">
        <f t="shared" ca="1" si="39"/>
        <v/>
      </c>
      <c r="K392" s="135" t="str">
        <f t="shared" ca="1" si="41"/>
        <v/>
      </c>
      <c r="L392" s="10"/>
      <c r="M392" s="9"/>
      <c r="N392" s="9"/>
      <c r="O392" s="9"/>
    </row>
    <row r="393" spans="2:15" x14ac:dyDescent="0.3">
      <c r="B393" s="9"/>
      <c r="C393" s="10"/>
      <c r="D393" s="130" t="str">
        <f t="shared" ca="1" si="35"/>
        <v/>
      </c>
      <c r="E393" s="13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132" t="str">
        <f t="shared" ca="1" si="40"/>
        <v/>
      </c>
      <c r="G393" s="132" t="str">
        <f t="shared" ca="1" si="36"/>
        <v/>
      </c>
      <c r="H393" s="133" t="str">
        <f t="shared" ca="1" si="37"/>
        <v/>
      </c>
      <c r="I393" s="134" t="str">
        <f t="shared" ca="1" si="38"/>
        <v/>
      </c>
      <c r="J393" s="133" t="str">
        <f t="shared" ca="1" si="39"/>
        <v/>
      </c>
      <c r="K393" s="135" t="str">
        <f t="shared" ca="1" si="41"/>
        <v/>
      </c>
      <c r="L393" s="10"/>
      <c r="M393" s="9"/>
      <c r="N393" s="9"/>
      <c r="O393" s="9"/>
    </row>
    <row r="394" spans="2:15" x14ac:dyDescent="0.3">
      <c r="B394" s="9"/>
      <c r="C394" s="10"/>
      <c r="D394" s="130" t="str">
        <f t="shared" ca="1" si="35"/>
        <v/>
      </c>
      <c r="E394" s="13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132" t="str">
        <f t="shared" ca="1" si="40"/>
        <v/>
      </c>
      <c r="G394" s="132" t="str">
        <f t="shared" ca="1" si="36"/>
        <v/>
      </c>
      <c r="H394" s="133" t="str">
        <f t="shared" ca="1" si="37"/>
        <v/>
      </c>
      <c r="I394" s="134" t="str">
        <f t="shared" ca="1" si="38"/>
        <v/>
      </c>
      <c r="J394" s="133" t="str">
        <f t="shared" ca="1" si="39"/>
        <v/>
      </c>
      <c r="K394" s="135" t="str">
        <f t="shared" ca="1" si="41"/>
        <v/>
      </c>
      <c r="L394" s="10"/>
      <c r="M394" s="9"/>
      <c r="N394" s="9"/>
      <c r="O394" s="9"/>
    </row>
    <row r="395" spans="2:15" x14ac:dyDescent="0.3">
      <c r="B395" s="9"/>
      <c r="C395" s="10"/>
      <c r="D395" s="130" t="str">
        <f t="shared" ca="1" si="35"/>
        <v/>
      </c>
      <c r="E395" s="13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132" t="str">
        <f t="shared" ca="1" si="40"/>
        <v/>
      </c>
      <c r="G395" s="132" t="str">
        <f t="shared" ca="1" si="36"/>
        <v/>
      </c>
      <c r="H395" s="133" t="str">
        <f t="shared" ca="1" si="37"/>
        <v/>
      </c>
      <c r="I395" s="134" t="str">
        <f t="shared" ca="1" si="38"/>
        <v/>
      </c>
      <c r="J395" s="133" t="str">
        <f t="shared" ca="1" si="39"/>
        <v/>
      </c>
      <c r="K395" s="135" t="str">
        <f t="shared" ca="1" si="41"/>
        <v/>
      </c>
      <c r="L395" s="10"/>
      <c r="M395" s="9"/>
      <c r="N395" s="9"/>
      <c r="O395" s="9"/>
    </row>
    <row r="396" spans="2:15" x14ac:dyDescent="0.3">
      <c r="B396" s="9"/>
      <c r="C396" s="10"/>
      <c r="D396" s="130" t="str">
        <f t="shared" ca="1" si="35"/>
        <v/>
      </c>
      <c r="E396" s="13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132" t="str">
        <f t="shared" ca="1" si="40"/>
        <v/>
      </c>
      <c r="G396" s="132" t="str">
        <f t="shared" ca="1" si="36"/>
        <v/>
      </c>
      <c r="H396" s="133" t="str">
        <f t="shared" ca="1" si="37"/>
        <v/>
      </c>
      <c r="I396" s="134" t="str">
        <f t="shared" ca="1" si="38"/>
        <v/>
      </c>
      <c r="J396" s="133" t="str">
        <f t="shared" ca="1" si="39"/>
        <v/>
      </c>
      <c r="K396" s="135" t="str">
        <f t="shared" ca="1" si="41"/>
        <v/>
      </c>
      <c r="L396" s="10"/>
      <c r="M396" s="9"/>
      <c r="N396" s="9"/>
      <c r="O396" s="9"/>
    </row>
    <row r="397" spans="2:15" x14ac:dyDescent="0.3">
      <c r="B397" s="9"/>
      <c r="C397" s="10"/>
      <c r="D397" s="130" t="str">
        <f t="shared" ca="1" si="35"/>
        <v/>
      </c>
      <c r="E397" s="13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132" t="str">
        <f t="shared" ca="1" si="40"/>
        <v/>
      </c>
      <c r="G397" s="132" t="str">
        <f t="shared" ca="1" si="36"/>
        <v/>
      </c>
      <c r="H397" s="133" t="str">
        <f t="shared" ca="1" si="37"/>
        <v/>
      </c>
      <c r="I397" s="134" t="str">
        <f t="shared" ca="1" si="38"/>
        <v/>
      </c>
      <c r="J397" s="133" t="str">
        <f t="shared" ca="1" si="39"/>
        <v/>
      </c>
      <c r="K397" s="135" t="str">
        <f t="shared" ca="1" si="41"/>
        <v/>
      </c>
      <c r="L397" s="10"/>
      <c r="M397" s="9"/>
      <c r="N397" s="9"/>
      <c r="O397" s="9"/>
    </row>
    <row r="398" spans="2:15" x14ac:dyDescent="0.3">
      <c r="B398" s="9"/>
      <c r="C398" s="10"/>
      <c r="D398" s="130" t="str">
        <f t="shared" ca="1" si="35"/>
        <v/>
      </c>
      <c r="E398" s="13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132" t="str">
        <f t="shared" ca="1" si="40"/>
        <v/>
      </c>
      <c r="G398" s="132" t="str">
        <f t="shared" ca="1" si="36"/>
        <v/>
      </c>
      <c r="H398" s="133" t="str">
        <f t="shared" ca="1" si="37"/>
        <v/>
      </c>
      <c r="I398" s="134" t="str">
        <f t="shared" ca="1" si="38"/>
        <v/>
      </c>
      <c r="J398" s="133" t="str">
        <f t="shared" ca="1" si="39"/>
        <v/>
      </c>
      <c r="K398" s="135" t="str">
        <f t="shared" ca="1" si="41"/>
        <v/>
      </c>
      <c r="L398" s="10"/>
      <c r="M398" s="9"/>
      <c r="N398" s="9"/>
      <c r="O398" s="9"/>
    </row>
    <row r="399" spans="2:15" x14ac:dyDescent="0.3">
      <c r="B399" s="9"/>
      <c r="C399" s="10"/>
      <c r="D399" s="130" t="str">
        <f t="shared" ca="1" si="35"/>
        <v/>
      </c>
      <c r="E399" s="13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132" t="str">
        <f t="shared" ca="1" si="40"/>
        <v/>
      </c>
      <c r="G399" s="132" t="str">
        <f t="shared" ca="1" si="36"/>
        <v/>
      </c>
      <c r="H399" s="133" t="str">
        <f t="shared" ca="1" si="37"/>
        <v/>
      </c>
      <c r="I399" s="134" t="str">
        <f t="shared" ca="1" si="38"/>
        <v/>
      </c>
      <c r="J399" s="133" t="str">
        <f t="shared" ca="1" si="39"/>
        <v/>
      </c>
      <c r="K399" s="135" t="str">
        <f t="shared" ca="1" si="41"/>
        <v/>
      </c>
      <c r="L399" s="10"/>
      <c r="M399" s="9"/>
      <c r="N399" s="9"/>
      <c r="O399" s="9"/>
    </row>
    <row r="400" spans="2:15" x14ac:dyDescent="0.3">
      <c r="B400" s="9"/>
      <c r="C400" s="10"/>
      <c r="D400" s="130" t="str">
        <f t="shared" ca="1" si="35"/>
        <v/>
      </c>
      <c r="E400" s="13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132" t="str">
        <f t="shared" ca="1" si="40"/>
        <v/>
      </c>
      <c r="G400" s="132" t="str">
        <f t="shared" ca="1" si="36"/>
        <v/>
      </c>
      <c r="H400" s="133" t="str">
        <f t="shared" ca="1" si="37"/>
        <v/>
      </c>
      <c r="I400" s="134" t="str">
        <f t="shared" ca="1" si="38"/>
        <v/>
      </c>
      <c r="J400" s="133" t="str">
        <f t="shared" ca="1" si="39"/>
        <v/>
      </c>
      <c r="K400" s="135" t="str">
        <f t="shared" ca="1" si="41"/>
        <v/>
      </c>
      <c r="L400" s="10"/>
      <c r="M400" s="9"/>
      <c r="N400" s="9"/>
      <c r="O400" s="9"/>
    </row>
    <row r="401" spans="2:15" x14ac:dyDescent="0.3">
      <c r="B401" s="9"/>
      <c r="C401" s="10"/>
      <c r="D401" s="130" t="str">
        <f t="shared" ca="1" si="35"/>
        <v/>
      </c>
      <c r="E401" s="13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132" t="str">
        <f t="shared" ca="1" si="40"/>
        <v/>
      </c>
      <c r="G401" s="132" t="str">
        <f t="shared" ca="1" si="36"/>
        <v/>
      </c>
      <c r="H401" s="133" t="str">
        <f t="shared" ca="1" si="37"/>
        <v/>
      </c>
      <c r="I401" s="134" t="str">
        <f t="shared" ca="1" si="38"/>
        <v/>
      </c>
      <c r="J401" s="133" t="str">
        <f t="shared" ca="1" si="39"/>
        <v/>
      </c>
      <c r="K401" s="135" t="str">
        <f t="shared" ca="1" si="41"/>
        <v/>
      </c>
      <c r="L401" s="10"/>
      <c r="M401" s="9"/>
      <c r="N401" s="9"/>
      <c r="O401" s="9"/>
    </row>
    <row r="402" spans="2:15" x14ac:dyDescent="0.3">
      <c r="B402" s="9"/>
      <c r="C402" s="10"/>
      <c r="D402" s="130" t="str">
        <f t="shared" ca="1" si="35"/>
        <v/>
      </c>
      <c r="E402" s="13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132" t="str">
        <f t="shared" ca="1" si="40"/>
        <v/>
      </c>
      <c r="G402" s="132" t="str">
        <f t="shared" ca="1" si="36"/>
        <v/>
      </c>
      <c r="H402" s="133" t="str">
        <f t="shared" ca="1" si="37"/>
        <v/>
      </c>
      <c r="I402" s="134" t="str">
        <f t="shared" ca="1" si="38"/>
        <v/>
      </c>
      <c r="J402" s="133" t="str">
        <f t="shared" ca="1" si="39"/>
        <v/>
      </c>
      <c r="K402" s="135" t="str">
        <f t="shared" ca="1" si="41"/>
        <v/>
      </c>
      <c r="L402" s="10"/>
      <c r="M402" s="9"/>
      <c r="N402" s="9"/>
      <c r="O402" s="9"/>
    </row>
    <row r="403" spans="2:15" x14ac:dyDescent="0.3">
      <c r="B403" s="9"/>
      <c r="C403" s="10"/>
      <c r="D403" s="130" t="str">
        <f t="shared" ca="1" si="35"/>
        <v/>
      </c>
      <c r="E403" s="13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132" t="str">
        <f t="shared" ca="1" si="40"/>
        <v/>
      </c>
      <c r="G403" s="132" t="str">
        <f t="shared" ca="1" si="36"/>
        <v/>
      </c>
      <c r="H403" s="133" t="str">
        <f t="shared" ca="1" si="37"/>
        <v/>
      </c>
      <c r="I403" s="134" t="str">
        <f t="shared" ca="1" si="38"/>
        <v/>
      </c>
      <c r="J403" s="133" t="str">
        <f t="shared" ca="1" si="39"/>
        <v/>
      </c>
      <c r="K403" s="135" t="str">
        <f t="shared" ca="1" si="41"/>
        <v/>
      </c>
      <c r="L403" s="10"/>
      <c r="M403" s="9"/>
      <c r="N403" s="9"/>
      <c r="O403" s="9"/>
    </row>
    <row r="404" spans="2:15" x14ac:dyDescent="0.3">
      <c r="B404" s="9"/>
      <c r="C404" s="10"/>
      <c r="D404" s="130" t="str">
        <f t="shared" ref="D404:D467" ca="1" si="42">IF(K403="","",IF($H$5,IF(OR(D403&gt;=$H$8,ROUND(K403,2)&lt;=0),"",D403+1),IF(OR(D403&gt;=$H$8,K403&lt;=0),"",D403+1)))</f>
        <v/>
      </c>
      <c r="E404" s="13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132" t="str">
        <f t="shared" ca="1" si="40"/>
        <v/>
      </c>
      <c r="G404" s="132" t="str">
        <f t="shared" ref="G404:G467" ca="1" si="43">IF($P$17=0,"",IF(D404&lt;&gt;"",IF(AND(D404=1,$H$4=1),0,IF($H$5,ROUND($K$5*K403,0),$K$5*K403)),""))</f>
        <v/>
      </c>
      <c r="H404" s="133" t="str">
        <f t="shared" ref="H404:H467" ca="1" si="44">IF($P$17=1,IF(D404="","",IF(I404&lt;&gt;"",F404-G404+I404,F404-G404)),"")</f>
        <v/>
      </c>
      <c r="I404" s="134" t="str">
        <f t="shared" ref="I404:I467" ca="1" si="45">IF($P$17=1,IF(J404&gt;=F404,IF(D404&lt;$K$12,IF(AND(D404&lt;&gt;"",F404+($J$19-F404)&lt;K403),(J404-F404),IF(AND(D404&lt;&gt;"",J404=F404),0,IF(D404&lt;&gt;"",0,""))),""),0),"")</f>
        <v/>
      </c>
      <c r="J404" s="133" t="str">
        <f t="shared" ref="J404:J467" ca="1" si="46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135" t="str">
        <f t="shared" ca="1" si="41"/>
        <v/>
      </c>
      <c r="L404" s="10"/>
      <c r="M404" s="9"/>
      <c r="N404" s="9"/>
      <c r="O404" s="9"/>
    </row>
    <row r="405" spans="2:15" x14ac:dyDescent="0.3">
      <c r="B405" s="9"/>
      <c r="C405" s="10"/>
      <c r="D405" s="130" t="str">
        <f t="shared" ca="1" si="42"/>
        <v/>
      </c>
      <c r="E405" s="13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132" t="str">
        <f t="shared" ref="F405:F468" ca="1" si="47">IF($P$17=1,IF(D405="","",IF($H$5,IF(OR(D405=$H$8,$K$12&gt;ROUND((1+$K$5)*K404,0),ROUND((1+$K$5)*K404,0),$K$12),IF(OR(D405=$H$8,$K$12&gt;(1+$K$5)*K404),ROUND((1+$K$5)*K404,0),$K$12)),0)),"")</f>
        <v/>
      </c>
      <c r="G405" s="132" t="str">
        <f t="shared" ca="1" si="43"/>
        <v/>
      </c>
      <c r="H405" s="133" t="str">
        <f t="shared" ca="1" si="44"/>
        <v/>
      </c>
      <c r="I405" s="134" t="str">
        <f t="shared" ca="1" si="45"/>
        <v/>
      </c>
      <c r="J405" s="133" t="str">
        <f t="shared" ca="1" si="46"/>
        <v/>
      </c>
      <c r="K405" s="135" t="str">
        <f t="shared" ref="K405:K468" ca="1" si="48">IF($P$17=1,IF(J405&lt;&gt;0,IF(D405&lt;&gt;"",K404-(J405-G405),""),K404),"")</f>
        <v/>
      </c>
      <c r="L405" s="10"/>
      <c r="M405" s="9"/>
      <c r="N405" s="9"/>
      <c r="O405" s="9"/>
    </row>
    <row r="406" spans="2:15" x14ac:dyDescent="0.3">
      <c r="B406" s="9"/>
      <c r="C406" s="10"/>
      <c r="D406" s="130" t="str">
        <f t="shared" ca="1" si="42"/>
        <v/>
      </c>
      <c r="E406" s="13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132" t="str">
        <f t="shared" ca="1" si="47"/>
        <v/>
      </c>
      <c r="G406" s="132" t="str">
        <f t="shared" ca="1" si="43"/>
        <v/>
      </c>
      <c r="H406" s="133" t="str">
        <f t="shared" ca="1" si="44"/>
        <v/>
      </c>
      <c r="I406" s="134" t="str">
        <f t="shared" ca="1" si="45"/>
        <v/>
      </c>
      <c r="J406" s="133" t="str">
        <f t="shared" ca="1" si="46"/>
        <v/>
      </c>
      <c r="K406" s="135" t="str">
        <f t="shared" ca="1" si="48"/>
        <v/>
      </c>
      <c r="L406" s="10"/>
      <c r="M406" s="9"/>
      <c r="N406" s="9"/>
      <c r="O406" s="9"/>
    </row>
    <row r="407" spans="2:15" x14ac:dyDescent="0.3">
      <c r="B407" s="9"/>
      <c r="C407" s="10"/>
      <c r="D407" s="130" t="str">
        <f t="shared" ca="1" si="42"/>
        <v/>
      </c>
      <c r="E407" s="13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132" t="str">
        <f t="shared" ca="1" si="47"/>
        <v/>
      </c>
      <c r="G407" s="132" t="str">
        <f t="shared" ca="1" si="43"/>
        <v/>
      </c>
      <c r="H407" s="133" t="str">
        <f t="shared" ca="1" si="44"/>
        <v/>
      </c>
      <c r="I407" s="134" t="str">
        <f t="shared" ca="1" si="45"/>
        <v/>
      </c>
      <c r="J407" s="133" t="str">
        <f t="shared" ca="1" si="46"/>
        <v/>
      </c>
      <c r="K407" s="135" t="str">
        <f t="shared" ca="1" si="48"/>
        <v/>
      </c>
      <c r="L407" s="10"/>
      <c r="M407" s="9"/>
      <c r="N407" s="9"/>
      <c r="O407" s="9"/>
    </row>
    <row r="408" spans="2:15" x14ac:dyDescent="0.3">
      <c r="B408" s="9"/>
      <c r="C408" s="10"/>
      <c r="D408" s="130" t="str">
        <f t="shared" ca="1" si="42"/>
        <v/>
      </c>
      <c r="E408" s="13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132" t="str">
        <f t="shared" ca="1" si="47"/>
        <v/>
      </c>
      <c r="G408" s="132" t="str">
        <f t="shared" ca="1" si="43"/>
        <v/>
      </c>
      <c r="H408" s="133" t="str">
        <f t="shared" ca="1" si="44"/>
        <v/>
      </c>
      <c r="I408" s="134" t="str">
        <f t="shared" ca="1" si="45"/>
        <v/>
      </c>
      <c r="J408" s="133" t="str">
        <f t="shared" ca="1" si="46"/>
        <v/>
      </c>
      <c r="K408" s="135" t="str">
        <f t="shared" ca="1" si="48"/>
        <v/>
      </c>
      <c r="L408" s="10"/>
      <c r="M408" s="9"/>
      <c r="N408" s="9"/>
      <c r="O408" s="9"/>
    </row>
    <row r="409" spans="2:15" x14ac:dyDescent="0.3">
      <c r="B409" s="9"/>
      <c r="C409" s="10"/>
      <c r="D409" s="130" t="str">
        <f t="shared" ca="1" si="42"/>
        <v/>
      </c>
      <c r="E409" s="13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132" t="str">
        <f t="shared" ca="1" si="47"/>
        <v/>
      </c>
      <c r="G409" s="132" t="str">
        <f t="shared" ca="1" si="43"/>
        <v/>
      </c>
      <c r="H409" s="133" t="str">
        <f t="shared" ca="1" si="44"/>
        <v/>
      </c>
      <c r="I409" s="134" t="str">
        <f t="shared" ca="1" si="45"/>
        <v/>
      </c>
      <c r="J409" s="133" t="str">
        <f t="shared" ca="1" si="46"/>
        <v/>
      </c>
      <c r="K409" s="135" t="str">
        <f t="shared" ca="1" si="48"/>
        <v/>
      </c>
      <c r="L409" s="10"/>
      <c r="M409" s="9"/>
      <c r="N409" s="9"/>
      <c r="O409" s="9"/>
    </row>
    <row r="410" spans="2:15" x14ac:dyDescent="0.3">
      <c r="B410" s="9"/>
      <c r="C410" s="10"/>
      <c r="D410" s="130" t="str">
        <f t="shared" ca="1" si="42"/>
        <v/>
      </c>
      <c r="E410" s="13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132" t="str">
        <f t="shared" ca="1" si="47"/>
        <v/>
      </c>
      <c r="G410" s="132" t="str">
        <f t="shared" ca="1" si="43"/>
        <v/>
      </c>
      <c r="H410" s="133" t="str">
        <f t="shared" ca="1" si="44"/>
        <v/>
      </c>
      <c r="I410" s="134" t="str">
        <f t="shared" ca="1" si="45"/>
        <v/>
      </c>
      <c r="J410" s="133" t="str">
        <f t="shared" ca="1" si="46"/>
        <v/>
      </c>
      <c r="K410" s="135" t="str">
        <f t="shared" ca="1" si="48"/>
        <v/>
      </c>
      <c r="L410" s="10"/>
      <c r="M410" s="9"/>
      <c r="N410" s="9"/>
      <c r="O410" s="9"/>
    </row>
    <row r="411" spans="2:15" x14ac:dyDescent="0.3">
      <c r="B411" s="9"/>
      <c r="C411" s="10"/>
      <c r="D411" s="130" t="str">
        <f t="shared" ca="1" si="42"/>
        <v/>
      </c>
      <c r="E411" s="13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132" t="str">
        <f t="shared" ca="1" si="47"/>
        <v/>
      </c>
      <c r="G411" s="132" t="str">
        <f t="shared" ca="1" si="43"/>
        <v/>
      </c>
      <c r="H411" s="133" t="str">
        <f t="shared" ca="1" si="44"/>
        <v/>
      </c>
      <c r="I411" s="134" t="str">
        <f t="shared" ca="1" si="45"/>
        <v/>
      </c>
      <c r="J411" s="133" t="str">
        <f t="shared" ca="1" si="46"/>
        <v/>
      </c>
      <c r="K411" s="135" t="str">
        <f t="shared" ca="1" si="48"/>
        <v/>
      </c>
      <c r="L411" s="10"/>
      <c r="M411" s="9"/>
      <c r="N411" s="9"/>
      <c r="O411" s="9"/>
    </row>
    <row r="412" spans="2:15" x14ac:dyDescent="0.3">
      <c r="B412" s="9"/>
      <c r="C412" s="10"/>
      <c r="D412" s="130" t="str">
        <f t="shared" ca="1" si="42"/>
        <v/>
      </c>
      <c r="E412" s="13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132" t="str">
        <f t="shared" ca="1" si="47"/>
        <v/>
      </c>
      <c r="G412" s="132" t="str">
        <f t="shared" ca="1" si="43"/>
        <v/>
      </c>
      <c r="H412" s="133" t="str">
        <f t="shared" ca="1" si="44"/>
        <v/>
      </c>
      <c r="I412" s="134" t="str">
        <f t="shared" ca="1" si="45"/>
        <v/>
      </c>
      <c r="J412" s="133" t="str">
        <f t="shared" ca="1" si="46"/>
        <v/>
      </c>
      <c r="K412" s="135" t="str">
        <f t="shared" ca="1" si="48"/>
        <v/>
      </c>
      <c r="L412" s="10"/>
      <c r="M412" s="9"/>
      <c r="N412" s="9"/>
      <c r="O412" s="9"/>
    </row>
    <row r="413" spans="2:15" x14ac:dyDescent="0.3">
      <c r="B413" s="9"/>
      <c r="C413" s="10"/>
      <c r="D413" s="130" t="str">
        <f t="shared" ca="1" si="42"/>
        <v/>
      </c>
      <c r="E413" s="13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132" t="str">
        <f t="shared" ca="1" si="47"/>
        <v/>
      </c>
      <c r="G413" s="132" t="str">
        <f t="shared" ca="1" si="43"/>
        <v/>
      </c>
      <c r="H413" s="133" t="str">
        <f t="shared" ca="1" si="44"/>
        <v/>
      </c>
      <c r="I413" s="134" t="str">
        <f t="shared" ca="1" si="45"/>
        <v/>
      </c>
      <c r="J413" s="133" t="str">
        <f t="shared" ca="1" si="46"/>
        <v/>
      </c>
      <c r="K413" s="135" t="str">
        <f t="shared" ca="1" si="48"/>
        <v/>
      </c>
      <c r="L413" s="10"/>
      <c r="M413" s="9"/>
      <c r="N413" s="9"/>
      <c r="O413" s="9"/>
    </row>
    <row r="414" spans="2:15" x14ac:dyDescent="0.3">
      <c r="B414" s="9"/>
      <c r="C414" s="10"/>
      <c r="D414" s="130" t="str">
        <f t="shared" ca="1" si="42"/>
        <v/>
      </c>
      <c r="E414" s="13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132" t="str">
        <f t="shared" ca="1" si="47"/>
        <v/>
      </c>
      <c r="G414" s="132" t="str">
        <f t="shared" ca="1" si="43"/>
        <v/>
      </c>
      <c r="H414" s="133" t="str">
        <f t="shared" ca="1" si="44"/>
        <v/>
      </c>
      <c r="I414" s="134" t="str">
        <f t="shared" ca="1" si="45"/>
        <v/>
      </c>
      <c r="J414" s="133" t="str">
        <f t="shared" ca="1" si="46"/>
        <v/>
      </c>
      <c r="K414" s="135" t="str">
        <f t="shared" ca="1" si="48"/>
        <v/>
      </c>
      <c r="L414" s="10"/>
      <c r="M414" s="9"/>
      <c r="N414" s="9"/>
      <c r="O414" s="9"/>
    </row>
    <row r="415" spans="2:15" x14ac:dyDescent="0.3">
      <c r="B415" s="9"/>
      <c r="C415" s="10"/>
      <c r="D415" s="130" t="str">
        <f t="shared" ca="1" si="42"/>
        <v/>
      </c>
      <c r="E415" s="13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132" t="str">
        <f t="shared" ca="1" si="47"/>
        <v/>
      </c>
      <c r="G415" s="132" t="str">
        <f t="shared" ca="1" si="43"/>
        <v/>
      </c>
      <c r="H415" s="133" t="str">
        <f t="shared" ca="1" si="44"/>
        <v/>
      </c>
      <c r="I415" s="134" t="str">
        <f t="shared" ca="1" si="45"/>
        <v/>
      </c>
      <c r="J415" s="133" t="str">
        <f t="shared" ca="1" si="46"/>
        <v/>
      </c>
      <c r="K415" s="135" t="str">
        <f t="shared" ca="1" si="48"/>
        <v/>
      </c>
      <c r="L415" s="10"/>
      <c r="M415" s="9"/>
      <c r="N415" s="9"/>
      <c r="O415" s="9"/>
    </row>
    <row r="416" spans="2:15" x14ac:dyDescent="0.3">
      <c r="B416" s="9"/>
      <c r="C416" s="10"/>
      <c r="D416" s="130" t="str">
        <f t="shared" ca="1" si="42"/>
        <v/>
      </c>
      <c r="E416" s="13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132" t="str">
        <f t="shared" ca="1" si="47"/>
        <v/>
      </c>
      <c r="G416" s="132" t="str">
        <f t="shared" ca="1" si="43"/>
        <v/>
      </c>
      <c r="H416" s="133" t="str">
        <f t="shared" ca="1" si="44"/>
        <v/>
      </c>
      <c r="I416" s="134" t="str">
        <f t="shared" ca="1" si="45"/>
        <v/>
      </c>
      <c r="J416" s="133" t="str">
        <f t="shared" ca="1" si="46"/>
        <v/>
      </c>
      <c r="K416" s="135" t="str">
        <f t="shared" ca="1" si="48"/>
        <v/>
      </c>
      <c r="L416" s="10"/>
      <c r="M416" s="9"/>
      <c r="N416" s="9"/>
      <c r="O416" s="9"/>
    </row>
    <row r="417" spans="2:15" x14ac:dyDescent="0.3">
      <c r="B417" s="9"/>
      <c r="C417" s="10"/>
      <c r="D417" s="130" t="str">
        <f t="shared" ca="1" si="42"/>
        <v/>
      </c>
      <c r="E417" s="13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132" t="str">
        <f t="shared" ca="1" si="47"/>
        <v/>
      </c>
      <c r="G417" s="132" t="str">
        <f t="shared" ca="1" si="43"/>
        <v/>
      </c>
      <c r="H417" s="133" t="str">
        <f t="shared" ca="1" si="44"/>
        <v/>
      </c>
      <c r="I417" s="134" t="str">
        <f t="shared" ca="1" si="45"/>
        <v/>
      </c>
      <c r="J417" s="133" t="str">
        <f t="shared" ca="1" si="46"/>
        <v/>
      </c>
      <c r="K417" s="135" t="str">
        <f t="shared" ca="1" si="48"/>
        <v/>
      </c>
      <c r="L417" s="10"/>
      <c r="M417" s="9"/>
      <c r="N417" s="9"/>
      <c r="O417" s="9"/>
    </row>
    <row r="418" spans="2:15" x14ac:dyDescent="0.3">
      <c r="B418" s="9"/>
      <c r="C418" s="10"/>
      <c r="D418" s="130" t="str">
        <f t="shared" ca="1" si="42"/>
        <v/>
      </c>
      <c r="E418" s="13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132" t="str">
        <f t="shared" ca="1" si="47"/>
        <v/>
      </c>
      <c r="G418" s="132" t="str">
        <f t="shared" ca="1" si="43"/>
        <v/>
      </c>
      <c r="H418" s="133" t="str">
        <f t="shared" ca="1" si="44"/>
        <v/>
      </c>
      <c r="I418" s="134" t="str">
        <f t="shared" ca="1" si="45"/>
        <v/>
      </c>
      <c r="J418" s="133" t="str">
        <f t="shared" ca="1" si="46"/>
        <v/>
      </c>
      <c r="K418" s="135" t="str">
        <f t="shared" ca="1" si="48"/>
        <v/>
      </c>
      <c r="L418" s="10"/>
      <c r="M418" s="9"/>
      <c r="N418" s="9"/>
      <c r="O418" s="9"/>
    </row>
    <row r="419" spans="2:15" x14ac:dyDescent="0.3">
      <c r="B419" s="9"/>
      <c r="C419" s="10"/>
      <c r="D419" s="130" t="str">
        <f t="shared" ca="1" si="42"/>
        <v/>
      </c>
      <c r="E419" s="13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132" t="str">
        <f t="shared" ca="1" si="47"/>
        <v/>
      </c>
      <c r="G419" s="132" t="str">
        <f t="shared" ca="1" si="43"/>
        <v/>
      </c>
      <c r="H419" s="133" t="str">
        <f t="shared" ca="1" si="44"/>
        <v/>
      </c>
      <c r="I419" s="134" t="str">
        <f t="shared" ca="1" si="45"/>
        <v/>
      </c>
      <c r="J419" s="133" t="str">
        <f t="shared" ca="1" si="46"/>
        <v/>
      </c>
      <c r="K419" s="135" t="str">
        <f t="shared" ca="1" si="48"/>
        <v/>
      </c>
      <c r="L419" s="10"/>
      <c r="M419" s="9"/>
      <c r="N419" s="9"/>
      <c r="O419" s="9"/>
    </row>
    <row r="420" spans="2:15" x14ac:dyDescent="0.3">
      <c r="B420" s="9"/>
      <c r="C420" s="10"/>
      <c r="D420" s="130" t="str">
        <f t="shared" ca="1" si="42"/>
        <v/>
      </c>
      <c r="E420" s="13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132" t="str">
        <f t="shared" ca="1" si="47"/>
        <v/>
      </c>
      <c r="G420" s="132" t="str">
        <f t="shared" ca="1" si="43"/>
        <v/>
      </c>
      <c r="H420" s="133" t="str">
        <f t="shared" ca="1" si="44"/>
        <v/>
      </c>
      <c r="I420" s="134" t="str">
        <f t="shared" ca="1" si="45"/>
        <v/>
      </c>
      <c r="J420" s="133" t="str">
        <f t="shared" ca="1" si="46"/>
        <v/>
      </c>
      <c r="K420" s="135" t="str">
        <f t="shared" ca="1" si="48"/>
        <v/>
      </c>
      <c r="L420" s="10"/>
      <c r="M420" s="9"/>
      <c r="N420" s="9"/>
      <c r="O420" s="9"/>
    </row>
    <row r="421" spans="2:15" x14ac:dyDescent="0.3">
      <c r="B421" s="9"/>
      <c r="C421" s="10"/>
      <c r="D421" s="130" t="str">
        <f t="shared" ca="1" si="42"/>
        <v/>
      </c>
      <c r="E421" s="13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132" t="str">
        <f t="shared" ca="1" si="47"/>
        <v/>
      </c>
      <c r="G421" s="132" t="str">
        <f t="shared" ca="1" si="43"/>
        <v/>
      </c>
      <c r="H421" s="133" t="str">
        <f t="shared" ca="1" si="44"/>
        <v/>
      </c>
      <c r="I421" s="134" t="str">
        <f t="shared" ca="1" si="45"/>
        <v/>
      </c>
      <c r="J421" s="133" t="str">
        <f t="shared" ca="1" si="46"/>
        <v/>
      </c>
      <c r="K421" s="135" t="str">
        <f t="shared" ca="1" si="48"/>
        <v/>
      </c>
      <c r="L421" s="10"/>
      <c r="M421" s="9"/>
      <c r="N421" s="9"/>
      <c r="O421" s="9"/>
    </row>
    <row r="422" spans="2:15" x14ac:dyDescent="0.3">
      <c r="B422" s="9"/>
      <c r="C422" s="10"/>
      <c r="D422" s="130" t="str">
        <f t="shared" ca="1" si="42"/>
        <v/>
      </c>
      <c r="E422" s="13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132" t="str">
        <f t="shared" ca="1" si="47"/>
        <v/>
      </c>
      <c r="G422" s="132" t="str">
        <f t="shared" ca="1" si="43"/>
        <v/>
      </c>
      <c r="H422" s="133" t="str">
        <f t="shared" ca="1" si="44"/>
        <v/>
      </c>
      <c r="I422" s="134" t="str">
        <f t="shared" ca="1" si="45"/>
        <v/>
      </c>
      <c r="J422" s="133" t="str">
        <f t="shared" ca="1" si="46"/>
        <v/>
      </c>
      <c r="K422" s="135" t="str">
        <f t="shared" ca="1" si="48"/>
        <v/>
      </c>
      <c r="L422" s="10"/>
      <c r="M422" s="9"/>
      <c r="N422" s="9"/>
      <c r="O422" s="9"/>
    </row>
    <row r="423" spans="2:15" x14ac:dyDescent="0.3">
      <c r="B423" s="9"/>
      <c r="C423" s="10"/>
      <c r="D423" s="130" t="str">
        <f t="shared" ca="1" si="42"/>
        <v/>
      </c>
      <c r="E423" s="13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132" t="str">
        <f t="shared" ca="1" si="47"/>
        <v/>
      </c>
      <c r="G423" s="132" t="str">
        <f t="shared" ca="1" si="43"/>
        <v/>
      </c>
      <c r="H423" s="133" t="str">
        <f t="shared" ca="1" si="44"/>
        <v/>
      </c>
      <c r="I423" s="134" t="str">
        <f t="shared" ca="1" si="45"/>
        <v/>
      </c>
      <c r="J423" s="133" t="str">
        <f t="shared" ca="1" si="46"/>
        <v/>
      </c>
      <c r="K423" s="135" t="str">
        <f t="shared" ca="1" si="48"/>
        <v/>
      </c>
      <c r="L423" s="10"/>
      <c r="M423" s="9"/>
      <c r="N423" s="9"/>
      <c r="O423" s="9"/>
    </row>
    <row r="424" spans="2:15" x14ac:dyDescent="0.3">
      <c r="B424" s="9"/>
      <c r="C424" s="10"/>
      <c r="D424" s="130" t="str">
        <f t="shared" ca="1" si="42"/>
        <v/>
      </c>
      <c r="E424" s="13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132" t="str">
        <f t="shared" ca="1" si="47"/>
        <v/>
      </c>
      <c r="G424" s="132" t="str">
        <f t="shared" ca="1" si="43"/>
        <v/>
      </c>
      <c r="H424" s="133" t="str">
        <f t="shared" ca="1" si="44"/>
        <v/>
      </c>
      <c r="I424" s="134" t="str">
        <f t="shared" ca="1" si="45"/>
        <v/>
      </c>
      <c r="J424" s="133" t="str">
        <f t="shared" ca="1" si="46"/>
        <v/>
      </c>
      <c r="K424" s="135" t="str">
        <f t="shared" ca="1" si="48"/>
        <v/>
      </c>
      <c r="L424" s="10"/>
      <c r="M424" s="9"/>
      <c r="N424" s="9"/>
      <c r="O424" s="9"/>
    </row>
    <row r="425" spans="2:15" x14ac:dyDescent="0.3">
      <c r="B425" s="9"/>
      <c r="C425" s="10"/>
      <c r="D425" s="130" t="str">
        <f t="shared" ca="1" si="42"/>
        <v/>
      </c>
      <c r="E425" s="13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132" t="str">
        <f t="shared" ca="1" si="47"/>
        <v/>
      </c>
      <c r="G425" s="132" t="str">
        <f t="shared" ca="1" si="43"/>
        <v/>
      </c>
      <c r="H425" s="133" t="str">
        <f t="shared" ca="1" si="44"/>
        <v/>
      </c>
      <c r="I425" s="134" t="str">
        <f t="shared" ca="1" si="45"/>
        <v/>
      </c>
      <c r="J425" s="133" t="str">
        <f t="shared" ca="1" si="46"/>
        <v/>
      </c>
      <c r="K425" s="135" t="str">
        <f t="shared" ca="1" si="48"/>
        <v/>
      </c>
      <c r="L425" s="10"/>
      <c r="M425" s="9"/>
      <c r="N425" s="9"/>
      <c r="O425" s="9"/>
    </row>
    <row r="426" spans="2:15" x14ac:dyDescent="0.3">
      <c r="B426" s="9"/>
      <c r="C426" s="10"/>
      <c r="D426" s="130" t="str">
        <f t="shared" ca="1" si="42"/>
        <v/>
      </c>
      <c r="E426" s="13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132" t="str">
        <f t="shared" ca="1" si="47"/>
        <v/>
      </c>
      <c r="G426" s="132" t="str">
        <f t="shared" ca="1" si="43"/>
        <v/>
      </c>
      <c r="H426" s="133" t="str">
        <f t="shared" ca="1" si="44"/>
        <v/>
      </c>
      <c r="I426" s="134" t="str">
        <f t="shared" ca="1" si="45"/>
        <v/>
      </c>
      <c r="J426" s="133" t="str">
        <f t="shared" ca="1" si="46"/>
        <v/>
      </c>
      <c r="K426" s="135" t="str">
        <f t="shared" ca="1" si="48"/>
        <v/>
      </c>
      <c r="L426" s="10"/>
      <c r="M426" s="9"/>
      <c r="N426" s="9"/>
      <c r="O426" s="9"/>
    </row>
    <row r="427" spans="2:15" x14ac:dyDescent="0.3">
      <c r="B427" s="9"/>
      <c r="C427" s="10"/>
      <c r="D427" s="130" t="str">
        <f t="shared" ca="1" si="42"/>
        <v/>
      </c>
      <c r="E427" s="13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132" t="str">
        <f t="shared" ca="1" si="47"/>
        <v/>
      </c>
      <c r="G427" s="132" t="str">
        <f t="shared" ca="1" si="43"/>
        <v/>
      </c>
      <c r="H427" s="133" t="str">
        <f t="shared" ca="1" si="44"/>
        <v/>
      </c>
      <c r="I427" s="134" t="str">
        <f t="shared" ca="1" si="45"/>
        <v/>
      </c>
      <c r="J427" s="133" t="str">
        <f t="shared" ca="1" si="46"/>
        <v/>
      </c>
      <c r="K427" s="135" t="str">
        <f t="shared" ca="1" si="48"/>
        <v/>
      </c>
      <c r="L427" s="10"/>
      <c r="M427" s="9"/>
      <c r="N427" s="9"/>
      <c r="O427" s="9"/>
    </row>
    <row r="428" spans="2:15" x14ac:dyDescent="0.3">
      <c r="B428" s="9"/>
      <c r="C428" s="10"/>
      <c r="D428" s="130" t="str">
        <f t="shared" ca="1" si="42"/>
        <v/>
      </c>
      <c r="E428" s="13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132" t="str">
        <f t="shared" ca="1" si="47"/>
        <v/>
      </c>
      <c r="G428" s="132" t="str">
        <f t="shared" ca="1" si="43"/>
        <v/>
      </c>
      <c r="H428" s="133" t="str">
        <f t="shared" ca="1" si="44"/>
        <v/>
      </c>
      <c r="I428" s="134" t="str">
        <f t="shared" ca="1" si="45"/>
        <v/>
      </c>
      <c r="J428" s="133" t="str">
        <f t="shared" ca="1" si="46"/>
        <v/>
      </c>
      <c r="K428" s="135" t="str">
        <f t="shared" ca="1" si="48"/>
        <v/>
      </c>
      <c r="L428" s="10"/>
      <c r="M428" s="9"/>
      <c r="N428" s="9"/>
      <c r="O428" s="9"/>
    </row>
    <row r="429" spans="2:15" x14ac:dyDescent="0.3">
      <c r="B429" s="9"/>
      <c r="C429" s="10"/>
      <c r="D429" s="130" t="str">
        <f t="shared" ca="1" si="42"/>
        <v/>
      </c>
      <c r="E429" s="13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132" t="str">
        <f t="shared" ca="1" si="47"/>
        <v/>
      </c>
      <c r="G429" s="132" t="str">
        <f t="shared" ca="1" si="43"/>
        <v/>
      </c>
      <c r="H429" s="133" t="str">
        <f t="shared" ca="1" si="44"/>
        <v/>
      </c>
      <c r="I429" s="134" t="str">
        <f t="shared" ca="1" si="45"/>
        <v/>
      </c>
      <c r="J429" s="133" t="str">
        <f t="shared" ca="1" si="46"/>
        <v/>
      </c>
      <c r="K429" s="135" t="str">
        <f t="shared" ca="1" si="48"/>
        <v/>
      </c>
      <c r="L429" s="10"/>
      <c r="M429" s="9"/>
      <c r="N429" s="9"/>
      <c r="O429" s="9"/>
    </row>
    <row r="430" spans="2:15" x14ac:dyDescent="0.3">
      <c r="B430" s="9"/>
      <c r="C430" s="10"/>
      <c r="D430" s="130" t="str">
        <f t="shared" ca="1" si="42"/>
        <v/>
      </c>
      <c r="E430" s="13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132" t="str">
        <f t="shared" ca="1" si="47"/>
        <v/>
      </c>
      <c r="G430" s="132" t="str">
        <f t="shared" ca="1" si="43"/>
        <v/>
      </c>
      <c r="H430" s="133" t="str">
        <f t="shared" ca="1" si="44"/>
        <v/>
      </c>
      <c r="I430" s="134" t="str">
        <f t="shared" ca="1" si="45"/>
        <v/>
      </c>
      <c r="J430" s="133" t="str">
        <f t="shared" ca="1" si="46"/>
        <v/>
      </c>
      <c r="K430" s="135" t="str">
        <f t="shared" ca="1" si="48"/>
        <v/>
      </c>
      <c r="L430" s="10"/>
      <c r="M430" s="9"/>
      <c r="N430" s="9"/>
      <c r="O430" s="9"/>
    </row>
    <row r="431" spans="2:15" x14ac:dyDescent="0.3">
      <c r="B431" s="9"/>
      <c r="C431" s="10"/>
      <c r="D431" s="130" t="str">
        <f t="shared" ca="1" si="42"/>
        <v/>
      </c>
      <c r="E431" s="13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132" t="str">
        <f t="shared" ca="1" si="47"/>
        <v/>
      </c>
      <c r="G431" s="132" t="str">
        <f t="shared" ca="1" si="43"/>
        <v/>
      </c>
      <c r="H431" s="133" t="str">
        <f t="shared" ca="1" si="44"/>
        <v/>
      </c>
      <c r="I431" s="134" t="str">
        <f t="shared" ca="1" si="45"/>
        <v/>
      </c>
      <c r="J431" s="133" t="str">
        <f t="shared" ca="1" si="46"/>
        <v/>
      </c>
      <c r="K431" s="135" t="str">
        <f t="shared" ca="1" si="48"/>
        <v/>
      </c>
      <c r="L431" s="10"/>
      <c r="M431" s="9"/>
      <c r="N431" s="9"/>
      <c r="O431" s="9"/>
    </row>
    <row r="432" spans="2:15" x14ac:dyDescent="0.3">
      <c r="B432" s="9"/>
      <c r="C432" s="10"/>
      <c r="D432" s="130" t="str">
        <f t="shared" ca="1" si="42"/>
        <v/>
      </c>
      <c r="E432" s="13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132" t="str">
        <f t="shared" ca="1" si="47"/>
        <v/>
      </c>
      <c r="G432" s="132" t="str">
        <f t="shared" ca="1" si="43"/>
        <v/>
      </c>
      <c r="H432" s="133" t="str">
        <f t="shared" ca="1" si="44"/>
        <v/>
      </c>
      <c r="I432" s="134" t="str">
        <f t="shared" ca="1" si="45"/>
        <v/>
      </c>
      <c r="J432" s="133" t="str">
        <f t="shared" ca="1" si="46"/>
        <v/>
      </c>
      <c r="K432" s="135" t="str">
        <f t="shared" ca="1" si="48"/>
        <v/>
      </c>
      <c r="L432" s="10"/>
      <c r="M432" s="9"/>
      <c r="N432" s="9"/>
      <c r="O432" s="9"/>
    </row>
    <row r="433" spans="2:15" x14ac:dyDescent="0.3">
      <c r="B433" s="9"/>
      <c r="C433" s="10"/>
      <c r="D433" s="130" t="str">
        <f t="shared" ca="1" si="42"/>
        <v/>
      </c>
      <c r="E433" s="13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132" t="str">
        <f t="shared" ca="1" si="47"/>
        <v/>
      </c>
      <c r="G433" s="132" t="str">
        <f t="shared" ca="1" si="43"/>
        <v/>
      </c>
      <c r="H433" s="133" t="str">
        <f t="shared" ca="1" si="44"/>
        <v/>
      </c>
      <c r="I433" s="134" t="str">
        <f t="shared" ca="1" si="45"/>
        <v/>
      </c>
      <c r="J433" s="133" t="str">
        <f t="shared" ca="1" si="46"/>
        <v/>
      </c>
      <c r="K433" s="135" t="str">
        <f t="shared" ca="1" si="48"/>
        <v/>
      </c>
      <c r="L433" s="10"/>
      <c r="M433" s="9"/>
      <c r="N433" s="9"/>
      <c r="O433" s="9"/>
    </row>
    <row r="434" spans="2:15" x14ac:dyDescent="0.3">
      <c r="B434" s="9"/>
      <c r="C434" s="10"/>
      <c r="D434" s="130" t="str">
        <f t="shared" ca="1" si="42"/>
        <v/>
      </c>
      <c r="E434" s="13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132" t="str">
        <f t="shared" ca="1" si="47"/>
        <v/>
      </c>
      <c r="G434" s="132" t="str">
        <f t="shared" ca="1" si="43"/>
        <v/>
      </c>
      <c r="H434" s="133" t="str">
        <f t="shared" ca="1" si="44"/>
        <v/>
      </c>
      <c r="I434" s="134" t="str">
        <f t="shared" ca="1" si="45"/>
        <v/>
      </c>
      <c r="J434" s="133" t="str">
        <f t="shared" ca="1" si="46"/>
        <v/>
      </c>
      <c r="K434" s="135" t="str">
        <f t="shared" ca="1" si="48"/>
        <v/>
      </c>
      <c r="L434" s="10"/>
      <c r="M434" s="9"/>
      <c r="N434" s="9"/>
      <c r="O434" s="9"/>
    </row>
    <row r="435" spans="2:15" x14ac:dyDescent="0.3">
      <c r="B435" s="9"/>
      <c r="C435" s="10"/>
      <c r="D435" s="130" t="str">
        <f t="shared" ca="1" si="42"/>
        <v/>
      </c>
      <c r="E435" s="13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132" t="str">
        <f t="shared" ca="1" si="47"/>
        <v/>
      </c>
      <c r="G435" s="132" t="str">
        <f t="shared" ca="1" si="43"/>
        <v/>
      </c>
      <c r="H435" s="133" t="str">
        <f t="shared" ca="1" si="44"/>
        <v/>
      </c>
      <c r="I435" s="134" t="str">
        <f t="shared" ca="1" si="45"/>
        <v/>
      </c>
      <c r="J435" s="133" t="str">
        <f t="shared" ca="1" si="46"/>
        <v/>
      </c>
      <c r="K435" s="135" t="str">
        <f t="shared" ca="1" si="48"/>
        <v/>
      </c>
      <c r="L435" s="10"/>
      <c r="M435" s="9"/>
      <c r="N435" s="9"/>
      <c r="O435" s="9"/>
    </row>
    <row r="436" spans="2:15" x14ac:dyDescent="0.3">
      <c r="B436" s="9"/>
      <c r="C436" s="10"/>
      <c r="D436" s="130" t="str">
        <f t="shared" ca="1" si="42"/>
        <v/>
      </c>
      <c r="E436" s="13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132" t="str">
        <f t="shared" ca="1" si="47"/>
        <v/>
      </c>
      <c r="G436" s="132" t="str">
        <f t="shared" ca="1" si="43"/>
        <v/>
      </c>
      <c r="H436" s="133" t="str">
        <f t="shared" ca="1" si="44"/>
        <v/>
      </c>
      <c r="I436" s="134" t="str">
        <f t="shared" ca="1" si="45"/>
        <v/>
      </c>
      <c r="J436" s="133" t="str">
        <f t="shared" ca="1" si="46"/>
        <v/>
      </c>
      <c r="K436" s="135" t="str">
        <f t="shared" ca="1" si="48"/>
        <v/>
      </c>
      <c r="L436" s="10"/>
      <c r="M436" s="9"/>
      <c r="N436" s="9"/>
      <c r="O436" s="9"/>
    </row>
    <row r="437" spans="2:15" x14ac:dyDescent="0.3">
      <c r="B437" s="9"/>
      <c r="C437" s="10"/>
      <c r="D437" s="130" t="str">
        <f t="shared" ca="1" si="42"/>
        <v/>
      </c>
      <c r="E437" s="13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132" t="str">
        <f t="shared" ca="1" si="47"/>
        <v/>
      </c>
      <c r="G437" s="132" t="str">
        <f t="shared" ca="1" si="43"/>
        <v/>
      </c>
      <c r="H437" s="133" t="str">
        <f t="shared" ca="1" si="44"/>
        <v/>
      </c>
      <c r="I437" s="134" t="str">
        <f t="shared" ca="1" si="45"/>
        <v/>
      </c>
      <c r="J437" s="133" t="str">
        <f t="shared" ca="1" si="46"/>
        <v/>
      </c>
      <c r="K437" s="135" t="str">
        <f t="shared" ca="1" si="48"/>
        <v/>
      </c>
      <c r="L437" s="10"/>
      <c r="M437" s="9"/>
      <c r="N437" s="9"/>
      <c r="O437" s="9"/>
    </row>
    <row r="438" spans="2:15" x14ac:dyDescent="0.3">
      <c r="B438" s="9"/>
      <c r="C438" s="10"/>
      <c r="D438" s="130" t="str">
        <f t="shared" ca="1" si="42"/>
        <v/>
      </c>
      <c r="E438" s="13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132" t="str">
        <f t="shared" ca="1" si="47"/>
        <v/>
      </c>
      <c r="G438" s="132" t="str">
        <f t="shared" ca="1" si="43"/>
        <v/>
      </c>
      <c r="H438" s="133" t="str">
        <f t="shared" ca="1" si="44"/>
        <v/>
      </c>
      <c r="I438" s="134" t="str">
        <f t="shared" ca="1" si="45"/>
        <v/>
      </c>
      <c r="J438" s="133" t="str">
        <f t="shared" ca="1" si="46"/>
        <v/>
      </c>
      <c r="K438" s="135" t="str">
        <f t="shared" ca="1" si="48"/>
        <v/>
      </c>
      <c r="L438" s="10"/>
      <c r="M438" s="9"/>
      <c r="N438" s="9"/>
      <c r="O438" s="9"/>
    </row>
    <row r="439" spans="2:15" x14ac:dyDescent="0.3">
      <c r="B439" s="9"/>
      <c r="C439" s="10"/>
      <c r="D439" s="130" t="str">
        <f t="shared" ca="1" si="42"/>
        <v/>
      </c>
      <c r="E439" s="13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132" t="str">
        <f t="shared" ca="1" si="47"/>
        <v/>
      </c>
      <c r="G439" s="132" t="str">
        <f t="shared" ca="1" si="43"/>
        <v/>
      </c>
      <c r="H439" s="133" t="str">
        <f t="shared" ca="1" si="44"/>
        <v/>
      </c>
      <c r="I439" s="134" t="str">
        <f t="shared" ca="1" si="45"/>
        <v/>
      </c>
      <c r="J439" s="133" t="str">
        <f t="shared" ca="1" si="46"/>
        <v/>
      </c>
      <c r="K439" s="135" t="str">
        <f t="shared" ca="1" si="48"/>
        <v/>
      </c>
      <c r="L439" s="10"/>
      <c r="M439" s="9"/>
      <c r="N439" s="9"/>
      <c r="O439" s="9"/>
    </row>
    <row r="440" spans="2:15" x14ac:dyDescent="0.3">
      <c r="B440" s="9"/>
      <c r="C440" s="10"/>
      <c r="D440" s="130" t="str">
        <f t="shared" ca="1" si="42"/>
        <v/>
      </c>
      <c r="E440" s="13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132" t="str">
        <f t="shared" ca="1" si="47"/>
        <v/>
      </c>
      <c r="G440" s="132" t="str">
        <f t="shared" ca="1" si="43"/>
        <v/>
      </c>
      <c r="H440" s="133" t="str">
        <f t="shared" ca="1" si="44"/>
        <v/>
      </c>
      <c r="I440" s="134" t="str">
        <f t="shared" ca="1" si="45"/>
        <v/>
      </c>
      <c r="J440" s="133" t="str">
        <f t="shared" ca="1" si="46"/>
        <v/>
      </c>
      <c r="K440" s="135" t="str">
        <f t="shared" ca="1" si="48"/>
        <v/>
      </c>
      <c r="L440" s="10"/>
      <c r="M440" s="9"/>
      <c r="N440" s="9"/>
      <c r="O440" s="9"/>
    </row>
    <row r="441" spans="2:15" x14ac:dyDescent="0.3">
      <c r="B441" s="9"/>
      <c r="C441" s="10"/>
      <c r="D441" s="130" t="str">
        <f t="shared" ca="1" si="42"/>
        <v/>
      </c>
      <c r="E441" s="13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132" t="str">
        <f t="shared" ca="1" si="47"/>
        <v/>
      </c>
      <c r="G441" s="132" t="str">
        <f t="shared" ca="1" si="43"/>
        <v/>
      </c>
      <c r="H441" s="133" t="str">
        <f t="shared" ca="1" si="44"/>
        <v/>
      </c>
      <c r="I441" s="134" t="str">
        <f t="shared" ca="1" si="45"/>
        <v/>
      </c>
      <c r="J441" s="133" t="str">
        <f t="shared" ca="1" si="46"/>
        <v/>
      </c>
      <c r="K441" s="135" t="str">
        <f t="shared" ca="1" si="48"/>
        <v/>
      </c>
      <c r="L441" s="10"/>
      <c r="M441" s="9"/>
      <c r="N441" s="9"/>
      <c r="O441" s="9"/>
    </row>
    <row r="442" spans="2:15" x14ac:dyDescent="0.3">
      <c r="B442" s="9"/>
      <c r="C442" s="10"/>
      <c r="D442" s="130" t="str">
        <f t="shared" ca="1" si="42"/>
        <v/>
      </c>
      <c r="E442" s="13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132" t="str">
        <f t="shared" ca="1" si="47"/>
        <v/>
      </c>
      <c r="G442" s="132" t="str">
        <f t="shared" ca="1" si="43"/>
        <v/>
      </c>
      <c r="H442" s="133" t="str">
        <f t="shared" ca="1" si="44"/>
        <v/>
      </c>
      <c r="I442" s="134" t="str">
        <f t="shared" ca="1" si="45"/>
        <v/>
      </c>
      <c r="J442" s="133" t="str">
        <f t="shared" ca="1" si="46"/>
        <v/>
      </c>
      <c r="K442" s="135" t="str">
        <f t="shared" ca="1" si="48"/>
        <v/>
      </c>
      <c r="L442" s="10"/>
      <c r="M442" s="9"/>
      <c r="N442" s="9"/>
      <c r="O442" s="9"/>
    </row>
    <row r="443" spans="2:15" x14ac:dyDescent="0.3">
      <c r="B443" s="9"/>
      <c r="C443" s="10"/>
      <c r="D443" s="130" t="str">
        <f t="shared" ca="1" si="42"/>
        <v/>
      </c>
      <c r="E443" s="13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132" t="str">
        <f t="shared" ca="1" si="47"/>
        <v/>
      </c>
      <c r="G443" s="132" t="str">
        <f t="shared" ca="1" si="43"/>
        <v/>
      </c>
      <c r="H443" s="133" t="str">
        <f t="shared" ca="1" si="44"/>
        <v/>
      </c>
      <c r="I443" s="134" t="str">
        <f t="shared" ca="1" si="45"/>
        <v/>
      </c>
      <c r="J443" s="133" t="str">
        <f t="shared" ca="1" si="46"/>
        <v/>
      </c>
      <c r="K443" s="135" t="str">
        <f t="shared" ca="1" si="48"/>
        <v/>
      </c>
      <c r="L443" s="10"/>
      <c r="M443" s="9"/>
      <c r="N443" s="9"/>
      <c r="O443" s="9"/>
    </row>
    <row r="444" spans="2:15" x14ac:dyDescent="0.3">
      <c r="B444" s="9"/>
      <c r="C444" s="10"/>
      <c r="D444" s="130" t="str">
        <f t="shared" ca="1" si="42"/>
        <v/>
      </c>
      <c r="E444" s="13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132" t="str">
        <f t="shared" ca="1" si="47"/>
        <v/>
      </c>
      <c r="G444" s="132" t="str">
        <f t="shared" ca="1" si="43"/>
        <v/>
      </c>
      <c r="H444" s="133" t="str">
        <f t="shared" ca="1" si="44"/>
        <v/>
      </c>
      <c r="I444" s="134" t="str">
        <f t="shared" ca="1" si="45"/>
        <v/>
      </c>
      <c r="J444" s="133" t="str">
        <f t="shared" ca="1" si="46"/>
        <v/>
      </c>
      <c r="K444" s="135" t="str">
        <f t="shared" ca="1" si="48"/>
        <v/>
      </c>
      <c r="L444" s="10"/>
      <c r="M444" s="9"/>
      <c r="N444" s="9"/>
      <c r="O444" s="9"/>
    </row>
    <row r="445" spans="2:15" x14ac:dyDescent="0.3">
      <c r="B445" s="9"/>
      <c r="C445" s="10"/>
      <c r="D445" s="130" t="str">
        <f t="shared" ca="1" si="42"/>
        <v/>
      </c>
      <c r="E445" s="13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132" t="str">
        <f t="shared" ca="1" si="47"/>
        <v/>
      </c>
      <c r="G445" s="132" t="str">
        <f t="shared" ca="1" si="43"/>
        <v/>
      </c>
      <c r="H445" s="133" t="str">
        <f t="shared" ca="1" si="44"/>
        <v/>
      </c>
      <c r="I445" s="134" t="str">
        <f t="shared" ca="1" si="45"/>
        <v/>
      </c>
      <c r="J445" s="133" t="str">
        <f t="shared" ca="1" si="46"/>
        <v/>
      </c>
      <c r="K445" s="135" t="str">
        <f t="shared" ca="1" si="48"/>
        <v/>
      </c>
      <c r="L445" s="10"/>
      <c r="M445" s="9"/>
      <c r="N445" s="9"/>
      <c r="O445" s="9"/>
    </row>
    <row r="446" spans="2:15" x14ac:dyDescent="0.3">
      <c r="B446" s="9"/>
      <c r="C446" s="10"/>
      <c r="D446" s="130" t="str">
        <f t="shared" ca="1" si="42"/>
        <v/>
      </c>
      <c r="E446" s="13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132" t="str">
        <f t="shared" ca="1" si="47"/>
        <v/>
      </c>
      <c r="G446" s="132" t="str">
        <f t="shared" ca="1" si="43"/>
        <v/>
      </c>
      <c r="H446" s="133" t="str">
        <f t="shared" ca="1" si="44"/>
        <v/>
      </c>
      <c r="I446" s="134" t="str">
        <f t="shared" ca="1" si="45"/>
        <v/>
      </c>
      <c r="J446" s="133" t="str">
        <f t="shared" ca="1" si="46"/>
        <v/>
      </c>
      <c r="K446" s="135" t="str">
        <f t="shared" ca="1" si="48"/>
        <v/>
      </c>
      <c r="L446" s="10"/>
      <c r="M446" s="9"/>
      <c r="N446" s="9"/>
      <c r="O446" s="9"/>
    </row>
    <row r="447" spans="2:15" x14ac:dyDescent="0.3">
      <c r="B447" s="9"/>
      <c r="C447" s="10"/>
      <c r="D447" s="130" t="str">
        <f t="shared" ca="1" si="42"/>
        <v/>
      </c>
      <c r="E447" s="13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132" t="str">
        <f t="shared" ca="1" si="47"/>
        <v/>
      </c>
      <c r="G447" s="132" t="str">
        <f t="shared" ca="1" si="43"/>
        <v/>
      </c>
      <c r="H447" s="133" t="str">
        <f t="shared" ca="1" si="44"/>
        <v/>
      </c>
      <c r="I447" s="134" t="str">
        <f t="shared" ca="1" si="45"/>
        <v/>
      </c>
      <c r="J447" s="133" t="str">
        <f t="shared" ca="1" si="46"/>
        <v/>
      </c>
      <c r="K447" s="135" t="str">
        <f t="shared" ca="1" si="48"/>
        <v/>
      </c>
      <c r="L447" s="10"/>
      <c r="M447" s="9"/>
      <c r="N447" s="9"/>
      <c r="O447" s="9"/>
    </row>
    <row r="448" spans="2:15" x14ac:dyDescent="0.3">
      <c r="B448" s="9"/>
      <c r="C448" s="10"/>
      <c r="D448" s="130" t="str">
        <f t="shared" ca="1" si="42"/>
        <v/>
      </c>
      <c r="E448" s="13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132" t="str">
        <f t="shared" ca="1" si="47"/>
        <v/>
      </c>
      <c r="G448" s="132" t="str">
        <f t="shared" ca="1" si="43"/>
        <v/>
      </c>
      <c r="H448" s="133" t="str">
        <f t="shared" ca="1" si="44"/>
        <v/>
      </c>
      <c r="I448" s="134" t="str">
        <f t="shared" ca="1" si="45"/>
        <v/>
      </c>
      <c r="J448" s="133" t="str">
        <f t="shared" ca="1" si="46"/>
        <v/>
      </c>
      <c r="K448" s="135" t="str">
        <f t="shared" ca="1" si="48"/>
        <v/>
      </c>
      <c r="L448" s="10"/>
      <c r="M448" s="9"/>
      <c r="N448" s="9"/>
      <c r="O448" s="9"/>
    </row>
    <row r="449" spans="2:15" x14ac:dyDescent="0.3">
      <c r="B449" s="9"/>
      <c r="C449" s="10"/>
      <c r="D449" s="130" t="str">
        <f t="shared" ca="1" si="42"/>
        <v/>
      </c>
      <c r="E449" s="13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132" t="str">
        <f t="shared" ca="1" si="47"/>
        <v/>
      </c>
      <c r="G449" s="132" t="str">
        <f t="shared" ca="1" si="43"/>
        <v/>
      </c>
      <c r="H449" s="133" t="str">
        <f t="shared" ca="1" si="44"/>
        <v/>
      </c>
      <c r="I449" s="134" t="str">
        <f t="shared" ca="1" si="45"/>
        <v/>
      </c>
      <c r="J449" s="133" t="str">
        <f t="shared" ca="1" si="46"/>
        <v/>
      </c>
      <c r="K449" s="135" t="str">
        <f t="shared" ca="1" si="48"/>
        <v/>
      </c>
      <c r="L449" s="10"/>
      <c r="M449" s="9"/>
      <c r="N449" s="9"/>
      <c r="O449" s="9"/>
    </row>
    <row r="450" spans="2:15" x14ac:dyDescent="0.3">
      <c r="B450" s="9"/>
      <c r="C450" s="10"/>
      <c r="D450" s="130" t="str">
        <f t="shared" ca="1" si="42"/>
        <v/>
      </c>
      <c r="E450" s="13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132" t="str">
        <f t="shared" ca="1" si="47"/>
        <v/>
      </c>
      <c r="G450" s="132" t="str">
        <f t="shared" ca="1" si="43"/>
        <v/>
      </c>
      <c r="H450" s="133" t="str">
        <f t="shared" ca="1" si="44"/>
        <v/>
      </c>
      <c r="I450" s="134" t="str">
        <f t="shared" ca="1" si="45"/>
        <v/>
      </c>
      <c r="J450" s="133" t="str">
        <f t="shared" ca="1" si="46"/>
        <v/>
      </c>
      <c r="K450" s="135" t="str">
        <f t="shared" ca="1" si="48"/>
        <v/>
      </c>
      <c r="L450" s="10"/>
      <c r="M450" s="9"/>
      <c r="N450" s="9"/>
      <c r="O450" s="9"/>
    </row>
    <row r="451" spans="2:15" x14ac:dyDescent="0.3">
      <c r="B451" s="9"/>
      <c r="C451" s="10"/>
      <c r="D451" s="130" t="str">
        <f t="shared" ca="1" si="42"/>
        <v/>
      </c>
      <c r="E451" s="13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132" t="str">
        <f t="shared" ca="1" si="47"/>
        <v/>
      </c>
      <c r="G451" s="132" t="str">
        <f t="shared" ca="1" si="43"/>
        <v/>
      </c>
      <c r="H451" s="133" t="str">
        <f t="shared" ca="1" si="44"/>
        <v/>
      </c>
      <c r="I451" s="134" t="str">
        <f t="shared" ca="1" si="45"/>
        <v/>
      </c>
      <c r="J451" s="133" t="str">
        <f t="shared" ca="1" si="46"/>
        <v/>
      </c>
      <c r="K451" s="135" t="str">
        <f t="shared" ca="1" si="48"/>
        <v/>
      </c>
      <c r="L451" s="10"/>
      <c r="M451" s="9"/>
      <c r="N451" s="9"/>
      <c r="O451" s="9"/>
    </row>
    <row r="452" spans="2:15" x14ac:dyDescent="0.3">
      <c r="B452" s="9"/>
      <c r="C452" s="10"/>
      <c r="D452" s="130" t="str">
        <f t="shared" ca="1" si="42"/>
        <v/>
      </c>
      <c r="E452" s="13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132" t="str">
        <f t="shared" ca="1" si="47"/>
        <v/>
      </c>
      <c r="G452" s="132" t="str">
        <f t="shared" ca="1" si="43"/>
        <v/>
      </c>
      <c r="H452" s="133" t="str">
        <f t="shared" ca="1" si="44"/>
        <v/>
      </c>
      <c r="I452" s="134" t="str">
        <f t="shared" ca="1" si="45"/>
        <v/>
      </c>
      <c r="J452" s="133" t="str">
        <f t="shared" ca="1" si="46"/>
        <v/>
      </c>
      <c r="K452" s="135" t="str">
        <f t="shared" ca="1" si="48"/>
        <v/>
      </c>
      <c r="L452" s="10"/>
      <c r="M452" s="9"/>
      <c r="N452" s="9"/>
      <c r="O452" s="9"/>
    </row>
    <row r="453" spans="2:15" x14ac:dyDescent="0.3">
      <c r="B453" s="9"/>
      <c r="C453" s="10"/>
      <c r="D453" s="130" t="str">
        <f t="shared" ca="1" si="42"/>
        <v/>
      </c>
      <c r="E453" s="13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132" t="str">
        <f t="shared" ca="1" si="47"/>
        <v/>
      </c>
      <c r="G453" s="132" t="str">
        <f t="shared" ca="1" si="43"/>
        <v/>
      </c>
      <c r="H453" s="133" t="str">
        <f t="shared" ca="1" si="44"/>
        <v/>
      </c>
      <c r="I453" s="134" t="str">
        <f t="shared" ca="1" si="45"/>
        <v/>
      </c>
      <c r="J453" s="133" t="str">
        <f t="shared" ca="1" si="46"/>
        <v/>
      </c>
      <c r="K453" s="135" t="str">
        <f t="shared" ca="1" si="48"/>
        <v/>
      </c>
      <c r="L453" s="10"/>
      <c r="M453" s="9"/>
      <c r="N453" s="9"/>
      <c r="O453" s="9"/>
    </row>
    <row r="454" spans="2:15" x14ac:dyDescent="0.3">
      <c r="B454" s="9"/>
      <c r="C454" s="10"/>
      <c r="D454" s="130" t="str">
        <f t="shared" ca="1" si="42"/>
        <v/>
      </c>
      <c r="E454" s="13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132" t="str">
        <f t="shared" ca="1" si="47"/>
        <v/>
      </c>
      <c r="G454" s="132" t="str">
        <f t="shared" ca="1" si="43"/>
        <v/>
      </c>
      <c r="H454" s="133" t="str">
        <f t="shared" ca="1" si="44"/>
        <v/>
      </c>
      <c r="I454" s="134" t="str">
        <f t="shared" ca="1" si="45"/>
        <v/>
      </c>
      <c r="J454" s="133" t="str">
        <f t="shared" ca="1" si="46"/>
        <v/>
      </c>
      <c r="K454" s="135" t="str">
        <f t="shared" ca="1" si="48"/>
        <v/>
      </c>
      <c r="L454" s="10"/>
      <c r="M454" s="9"/>
      <c r="N454" s="9"/>
      <c r="O454" s="9"/>
    </row>
    <row r="455" spans="2:15" x14ac:dyDescent="0.3">
      <c r="B455" s="9"/>
      <c r="C455" s="10"/>
      <c r="D455" s="130" t="str">
        <f t="shared" ca="1" si="42"/>
        <v/>
      </c>
      <c r="E455" s="13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132" t="str">
        <f t="shared" ca="1" si="47"/>
        <v/>
      </c>
      <c r="G455" s="132" t="str">
        <f t="shared" ca="1" si="43"/>
        <v/>
      </c>
      <c r="H455" s="133" t="str">
        <f t="shared" ca="1" si="44"/>
        <v/>
      </c>
      <c r="I455" s="134" t="str">
        <f t="shared" ca="1" si="45"/>
        <v/>
      </c>
      <c r="J455" s="133" t="str">
        <f t="shared" ca="1" si="46"/>
        <v/>
      </c>
      <c r="K455" s="135" t="str">
        <f t="shared" ca="1" si="48"/>
        <v/>
      </c>
      <c r="L455" s="10"/>
      <c r="M455" s="9"/>
      <c r="N455" s="9"/>
      <c r="O455" s="9"/>
    </row>
    <row r="456" spans="2:15" x14ac:dyDescent="0.3">
      <c r="B456" s="9"/>
      <c r="C456" s="10"/>
      <c r="D456" s="130" t="str">
        <f t="shared" ca="1" si="42"/>
        <v/>
      </c>
      <c r="E456" s="13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132" t="str">
        <f t="shared" ca="1" si="47"/>
        <v/>
      </c>
      <c r="G456" s="132" t="str">
        <f t="shared" ca="1" si="43"/>
        <v/>
      </c>
      <c r="H456" s="133" t="str">
        <f t="shared" ca="1" si="44"/>
        <v/>
      </c>
      <c r="I456" s="134" t="str">
        <f t="shared" ca="1" si="45"/>
        <v/>
      </c>
      <c r="J456" s="133" t="str">
        <f t="shared" ca="1" si="46"/>
        <v/>
      </c>
      <c r="K456" s="135" t="str">
        <f t="shared" ca="1" si="48"/>
        <v/>
      </c>
      <c r="L456" s="10"/>
      <c r="M456" s="9"/>
      <c r="N456" s="9"/>
      <c r="O456" s="9"/>
    </row>
    <row r="457" spans="2:15" x14ac:dyDescent="0.3">
      <c r="B457" s="9"/>
      <c r="C457" s="10"/>
      <c r="D457" s="130" t="str">
        <f t="shared" ca="1" si="42"/>
        <v/>
      </c>
      <c r="E457" s="13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132" t="str">
        <f t="shared" ca="1" si="47"/>
        <v/>
      </c>
      <c r="G457" s="132" t="str">
        <f t="shared" ca="1" si="43"/>
        <v/>
      </c>
      <c r="H457" s="133" t="str">
        <f t="shared" ca="1" si="44"/>
        <v/>
      </c>
      <c r="I457" s="134" t="str">
        <f t="shared" ca="1" si="45"/>
        <v/>
      </c>
      <c r="J457" s="133" t="str">
        <f t="shared" ca="1" si="46"/>
        <v/>
      </c>
      <c r="K457" s="135" t="str">
        <f t="shared" ca="1" si="48"/>
        <v/>
      </c>
      <c r="L457" s="10"/>
      <c r="M457" s="9"/>
      <c r="N457" s="9"/>
      <c r="O457" s="9"/>
    </row>
    <row r="458" spans="2:15" x14ac:dyDescent="0.3">
      <c r="B458" s="9"/>
      <c r="C458" s="10"/>
      <c r="D458" s="130" t="str">
        <f t="shared" ca="1" si="42"/>
        <v/>
      </c>
      <c r="E458" s="13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132" t="str">
        <f t="shared" ca="1" si="47"/>
        <v/>
      </c>
      <c r="G458" s="132" t="str">
        <f t="shared" ca="1" si="43"/>
        <v/>
      </c>
      <c r="H458" s="133" t="str">
        <f t="shared" ca="1" si="44"/>
        <v/>
      </c>
      <c r="I458" s="134" t="str">
        <f t="shared" ca="1" si="45"/>
        <v/>
      </c>
      <c r="J458" s="133" t="str">
        <f t="shared" ca="1" si="46"/>
        <v/>
      </c>
      <c r="K458" s="135" t="str">
        <f t="shared" ca="1" si="48"/>
        <v/>
      </c>
      <c r="L458" s="10"/>
      <c r="M458" s="9"/>
      <c r="N458" s="9"/>
      <c r="O458" s="9"/>
    </row>
    <row r="459" spans="2:15" x14ac:dyDescent="0.3">
      <c r="B459" s="9"/>
      <c r="C459" s="10"/>
      <c r="D459" s="130" t="str">
        <f t="shared" ca="1" si="42"/>
        <v/>
      </c>
      <c r="E459" s="13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132" t="str">
        <f t="shared" ca="1" si="47"/>
        <v/>
      </c>
      <c r="G459" s="132" t="str">
        <f t="shared" ca="1" si="43"/>
        <v/>
      </c>
      <c r="H459" s="133" t="str">
        <f t="shared" ca="1" si="44"/>
        <v/>
      </c>
      <c r="I459" s="134" t="str">
        <f t="shared" ca="1" si="45"/>
        <v/>
      </c>
      <c r="J459" s="133" t="str">
        <f t="shared" ca="1" si="46"/>
        <v/>
      </c>
      <c r="K459" s="135" t="str">
        <f t="shared" ca="1" si="48"/>
        <v/>
      </c>
      <c r="L459" s="10"/>
      <c r="M459" s="9"/>
      <c r="N459" s="9"/>
      <c r="O459" s="9"/>
    </row>
    <row r="460" spans="2:15" x14ac:dyDescent="0.3">
      <c r="B460" s="9"/>
      <c r="C460" s="10"/>
      <c r="D460" s="130" t="str">
        <f t="shared" ca="1" si="42"/>
        <v/>
      </c>
      <c r="E460" s="13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132" t="str">
        <f t="shared" ca="1" si="47"/>
        <v/>
      </c>
      <c r="G460" s="132" t="str">
        <f t="shared" ca="1" si="43"/>
        <v/>
      </c>
      <c r="H460" s="133" t="str">
        <f t="shared" ca="1" si="44"/>
        <v/>
      </c>
      <c r="I460" s="134" t="str">
        <f t="shared" ca="1" si="45"/>
        <v/>
      </c>
      <c r="J460" s="133" t="str">
        <f t="shared" ca="1" si="46"/>
        <v/>
      </c>
      <c r="K460" s="135" t="str">
        <f t="shared" ca="1" si="48"/>
        <v/>
      </c>
      <c r="L460" s="10"/>
      <c r="M460" s="9"/>
      <c r="N460" s="9"/>
      <c r="O460" s="9"/>
    </row>
    <row r="461" spans="2:15" x14ac:dyDescent="0.3">
      <c r="B461" s="9"/>
      <c r="C461" s="10"/>
      <c r="D461" s="130" t="str">
        <f t="shared" ca="1" si="42"/>
        <v/>
      </c>
      <c r="E461" s="13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132" t="str">
        <f t="shared" ca="1" si="47"/>
        <v/>
      </c>
      <c r="G461" s="132" t="str">
        <f t="shared" ca="1" si="43"/>
        <v/>
      </c>
      <c r="H461" s="133" t="str">
        <f t="shared" ca="1" si="44"/>
        <v/>
      </c>
      <c r="I461" s="134" t="str">
        <f t="shared" ca="1" si="45"/>
        <v/>
      </c>
      <c r="J461" s="133" t="str">
        <f t="shared" ca="1" si="46"/>
        <v/>
      </c>
      <c r="K461" s="135" t="str">
        <f t="shared" ca="1" si="48"/>
        <v/>
      </c>
      <c r="L461" s="10"/>
      <c r="M461" s="9"/>
      <c r="N461" s="9"/>
      <c r="O461" s="9"/>
    </row>
    <row r="462" spans="2:15" x14ac:dyDescent="0.3">
      <c r="B462" s="9"/>
      <c r="C462" s="10"/>
      <c r="D462" s="130" t="str">
        <f t="shared" ca="1" si="42"/>
        <v/>
      </c>
      <c r="E462" s="13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132" t="str">
        <f t="shared" ca="1" si="47"/>
        <v/>
      </c>
      <c r="G462" s="132" t="str">
        <f t="shared" ca="1" si="43"/>
        <v/>
      </c>
      <c r="H462" s="133" t="str">
        <f t="shared" ca="1" si="44"/>
        <v/>
      </c>
      <c r="I462" s="134" t="str">
        <f t="shared" ca="1" si="45"/>
        <v/>
      </c>
      <c r="J462" s="133" t="str">
        <f t="shared" ca="1" si="46"/>
        <v/>
      </c>
      <c r="K462" s="135" t="str">
        <f t="shared" ca="1" si="48"/>
        <v/>
      </c>
      <c r="L462" s="10"/>
      <c r="M462" s="9"/>
      <c r="N462" s="9"/>
      <c r="O462" s="9"/>
    </row>
    <row r="463" spans="2:15" x14ac:dyDescent="0.3">
      <c r="B463" s="9"/>
      <c r="C463" s="10"/>
      <c r="D463" s="130" t="str">
        <f t="shared" ca="1" si="42"/>
        <v/>
      </c>
      <c r="E463" s="13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132" t="str">
        <f t="shared" ca="1" si="47"/>
        <v/>
      </c>
      <c r="G463" s="132" t="str">
        <f t="shared" ca="1" si="43"/>
        <v/>
      </c>
      <c r="H463" s="133" t="str">
        <f t="shared" ca="1" si="44"/>
        <v/>
      </c>
      <c r="I463" s="134" t="str">
        <f t="shared" ca="1" si="45"/>
        <v/>
      </c>
      <c r="J463" s="133" t="str">
        <f t="shared" ca="1" si="46"/>
        <v/>
      </c>
      <c r="K463" s="135" t="str">
        <f t="shared" ca="1" si="48"/>
        <v/>
      </c>
      <c r="L463" s="10"/>
      <c r="M463" s="9"/>
      <c r="N463" s="9"/>
      <c r="O463" s="9"/>
    </row>
    <row r="464" spans="2:15" x14ac:dyDescent="0.3">
      <c r="B464" s="9"/>
      <c r="C464" s="10"/>
      <c r="D464" s="130" t="str">
        <f t="shared" ca="1" si="42"/>
        <v/>
      </c>
      <c r="E464" s="13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132" t="str">
        <f t="shared" ca="1" si="47"/>
        <v/>
      </c>
      <c r="G464" s="132" t="str">
        <f t="shared" ca="1" si="43"/>
        <v/>
      </c>
      <c r="H464" s="133" t="str">
        <f t="shared" ca="1" si="44"/>
        <v/>
      </c>
      <c r="I464" s="134" t="str">
        <f t="shared" ca="1" si="45"/>
        <v/>
      </c>
      <c r="J464" s="133" t="str">
        <f t="shared" ca="1" si="46"/>
        <v/>
      </c>
      <c r="K464" s="135" t="str">
        <f t="shared" ca="1" si="48"/>
        <v/>
      </c>
      <c r="L464" s="10"/>
      <c r="M464" s="9"/>
      <c r="N464" s="9"/>
      <c r="O464" s="9"/>
    </row>
    <row r="465" spans="2:15" x14ac:dyDescent="0.3">
      <c r="B465" s="9"/>
      <c r="C465" s="10"/>
      <c r="D465" s="130" t="str">
        <f t="shared" ca="1" si="42"/>
        <v/>
      </c>
      <c r="E465" s="13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132" t="str">
        <f t="shared" ca="1" si="47"/>
        <v/>
      </c>
      <c r="G465" s="132" t="str">
        <f t="shared" ca="1" si="43"/>
        <v/>
      </c>
      <c r="H465" s="133" t="str">
        <f t="shared" ca="1" si="44"/>
        <v/>
      </c>
      <c r="I465" s="134" t="str">
        <f t="shared" ca="1" si="45"/>
        <v/>
      </c>
      <c r="J465" s="133" t="str">
        <f t="shared" ca="1" si="46"/>
        <v/>
      </c>
      <c r="K465" s="135" t="str">
        <f t="shared" ca="1" si="48"/>
        <v/>
      </c>
      <c r="L465" s="10"/>
      <c r="M465" s="9"/>
      <c r="N465" s="9"/>
      <c r="O465" s="9"/>
    </row>
    <row r="466" spans="2:15" x14ac:dyDescent="0.3">
      <c r="B466" s="9"/>
      <c r="C466" s="10"/>
      <c r="D466" s="130" t="str">
        <f t="shared" ca="1" si="42"/>
        <v/>
      </c>
      <c r="E466" s="13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132" t="str">
        <f t="shared" ca="1" si="47"/>
        <v/>
      </c>
      <c r="G466" s="132" t="str">
        <f t="shared" ca="1" si="43"/>
        <v/>
      </c>
      <c r="H466" s="133" t="str">
        <f t="shared" ca="1" si="44"/>
        <v/>
      </c>
      <c r="I466" s="134" t="str">
        <f t="shared" ca="1" si="45"/>
        <v/>
      </c>
      <c r="J466" s="133" t="str">
        <f t="shared" ca="1" si="46"/>
        <v/>
      </c>
      <c r="K466" s="135" t="str">
        <f t="shared" ca="1" si="48"/>
        <v/>
      </c>
      <c r="L466" s="10"/>
      <c r="M466" s="9"/>
      <c r="N466" s="9"/>
      <c r="O466" s="9"/>
    </row>
    <row r="467" spans="2:15" x14ac:dyDescent="0.3">
      <c r="B467" s="9"/>
      <c r="C467" s="10"/>
      <c r="D467" s="130" t="str">
        <f t="shared" ca="1" si="42"/>
        <v/>
      </c>
      <c r="E467" s="13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132" t="str">
        <f t="shared" ca="1" si="47"/>
        <v/>
      </c>
      <c r="G467" s="132" t="str">
        <f t="shared" ca="1" si="43"/>
        <v/>
      </c>
      <c r="H467" s="133" t="str">
        <f t="shared" ca="1" si="44"/>
        <v/>
      </c>
      <c r="I467" s="134" t="str">
        <f t="shared" ca="1" si="45"/>
        <v/>
      </c>
      <c r="J467" s="133" t="str">
        <f t="shared" ca="1" si="46"/>
        <v/>
      </c>
      <c r="K467" s="135" t="str">
        <f t="shared" ca="1" si="48"/>
        <v/>
      </c>
      <c r="L467" s="10"/>
      <c r="M467" s="9"/>
      <c r="N467" s="9"/>
      <c r="O467" s="9"/>
    </row>
    <row r="468" spans="2:15" x14ac:dyDescent="0.3">
      <c r="B468" s="9"/>
      <c r="C468" s="10"/>
      <c r="D468" s="130" t="str">
        <f t="shared" ref="D468:D531" ca="1" si="49">IF(K467="","",IF($H$5,IF(OR(D467&gt;=$H$8,ROUND(K467,2)&lt;=0),"",D467+1),IF(OR(D467&gt;=$H$8,K467&lt;=0),"",D467+1)))</f>
        <v/>
      </c>
      <c r="E468" s="13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132" t="str">
        <f t="shared" ca="1" si="47"/>
        <v/>
      </c>
      <c r="G468" s="132" t="str">
        <f t="shared" ref="G468:G531" ca="1" si="50">IF($P$17=0,"",IF(D468&lt;&gt;"",IF(AND(D468=1,$H$4=1),0,IF($H$5,ROUND($K$5*K467,0),$K$5*K467)),""))</f>
        <v/>
      </c>
      <c r="H468" s="133" t="str">
        <f t="shared" ref="H468:H531" ca="1" si="51">IF($P$17=1,IF(D468="","",IF(I468&lt;&gt;"",F468-G468+I468,F468-G468)),"")</f>
        <v/>
      </c>
      <c r="I468" s="134" t="str">
        <f t="shared" ref="I468:I531" ca="1" si="52">IF($P$17=1,IF(J468&gt;=F468,IF(D468&lt;$K$12,IF(AND(D468&lt;&gt;"",F468+($J$19-F468)&lt;K467),(J468-F468),IF(AND(D468&lt;&gt;"",J468=F468),0,IF(D468&lt;&gt;"",0,""))),""),0),"")</f>
        <v/>
      </c>
      <c r="J468" s="133" t="str">
        <f t="shared" ref="J468:J531" ca="1" si="53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135" t="str">
        <f t="shared" ca="1" si="48"/>
        <v/>
      </c>
      <c r="L468" s="10"/>
      <c r="M468" s="9"/>
      <c r="N468" s="9"/>
      <c r="O468" s="9"/>
    </row>
    <row r="469" spans="2:15" x14ac:dyDescent="0.3">
      <c r="B469" s="9"/>
      <c r="C469" s="10"/>
      <c r="D469" s="130" t="str">
        <f t="shared" ca="1" si="49"/>
        <v/>
      </c>
      <c r="E469" s="13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132" t="str">
        <f t="shared" ref="F469:F532" ca="1" si="54">IF($P$17=1,IF(D469="","",IF($H$5,IF(OR(D469=$H$8,$K$12&gt;ROUND((1+$K$5)*K468,0),ROUND((1+$K$5)*K468,0),$K$12),IF(OR(D469=$H$8,$K$12&gt;(1+$K$5)*K468),ROUND((1+$K$5)*K468,0),$K$12)),0)),"")</f>
        <v/>
      </c>
      <c r="G469" s="132" t="str">
        <f t="shared" ca="1" si="50"/>
        <v/>
      </c>
      <c r="H469" s="133" t="str">
        <f t="shared" ca="1" si="51"/>
        <v/>
      </c>
      <c r="I469" s="134" t="str">
        <f t="shared" ca="1" si="52"/>
        <v/>
      </c>
      <c r="J469" s="133" t="str">
        <f t="shared" ca="1" si="53"/>
        <v/>
      </c>
      <c r="K469" s="135" t="str">
        <f t="shared" ref="K469:K532" ca="1" si="55">IF($P$17=1,IF(J469&lt;&gt;0,IF(D469&lt;&gt;"",K468-(J469-G469),""),K468),"")</f>
        <v/>
      </c>
      <c r="L469" s="10"/>
      <c r="M469" s="9"/>
      <c r="N469" s="9"/>
      <c r="O469" s="9"/>
    </row>
    <row r="470" spans="2:15" x14ac:dyDescent="0.3">
      <c r="B470" s="9"/>
      <c r="C470" s="10"/>
      <c r="D470" s="130" t="str">
        <f t="shared" ca="1" si="49"/>
        <v/>
      </c>
      <c r="E470" s="13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132" t="str">
        <f t="shared" ca="1" si="54"/>
        <v/>
      </c>
      <c r="G470" s="132" t="str">
        <f t="shared" ca="1" si="50"/>
        <v/>
      </c>
      <c r="H470" s="133" t="str">
        <f t="shared" ca="1" si="51"/>
        <v/>
      </c>
      <c r="I470" s="134" t="str">
        <f t="shared" ca="1" si="52"/>
        <v/>
      </c>
      <c r="J470" s="133" t="str">
        <f t="shared" ca="1" si="53"/>
        <v/>
      </c>
      <c r="K470" s="135" t="str">
        <f t="shared" ca="1" si="55"/>
        <v/>
      </c>
      <c r="L470" s="10"/>
      <c r="M470" s="9"/>
      <c r="N470" s="9"/>
      <c r="O470" s="9"/>
    </row>
    <row r="471" spans="2:15" x14ac:dyDescent="0.3">
      <c r="B471" s="9"/>
      <c r="C471" s="10"/>
      <c r="D471" s="130" t="str">
        <f t="shared" ca="1" si="49"/>
        <v/>
      </c>
      <c r="E471" s="13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132" t="str">
        <f t="shared" ca="1" si="54"/>
        <v/>
      </c>
      <c r="G471" s="132" t="str">
        <f t="shared" ca="1" si="50"/>
        <v/>
      </c>
      <c r="H471" s="133" t="str">
        <f t="shared" ca="1" si="51"/>
        <v/>
      </c>
      <c r="I471" s="134" t="str">
        <f t="shared" ca="1" si="52"/>
        <v/>
      </c>
      <c r="J471" s="133" t="str">
        <f t="shared" ca="1" si="53"/>
        <v/>
      </c>
      <c r="K471" s="135" t="str">
        <f t="shared" ca="1" si="55"/>
        <v/>
      </c>
      <c r="L471" s="10"/>
      <c r="M471" s="9"/>
      <c r="N471" s="9"/>
      <c r="O471" s="9"/>
    </row>
    <row r="472" spans="2:15" x14ac:dyDescent="0.3">
      <c r="B472" s="9"/>
      <c r="C472" s="10"/>
      <c r="D472" s="130" t="str">
        <f t="shared" ca="1" si="49"/>
        <v/>
      </c>
      <c r="E472" s="13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132" t="str">
        <f t="shared" ca="1" si="54"/>
        <v/>
      </c>
      <c r="G472" s="132" t="str">
        <f t="shared" ca="1" si="50"/>
        <v/>
      </c>
      <c r="H472" s="133" t="str">
        <f t="shared" ca="1" si="51"/>
        <v/>
      </c>
      <c r="I472" s="134" t="str">
        <f t="shared" ca="1" si="52"/>
        <v/>
      </c>
      <c r="J472" s="133" t="str">
        <f t="shared" ca="1" si="53"/>
        <v/>
      </c>
      <c r="K472" s="135" t="str">
        <f t="shared" ca="1" si="55"/>
        <v/>
      </c>
      <c r="L472" s="10"/>
      <c r="M472" s="9"/>
      <c r="N472" s="9"/>
      <c r="O472" s="9"/>
    </row>
    <row r="473" spans="2:15" x14ac:dyDescent="0.3">
      <c r="B473" s="9"/>
      <c r="C473" s="10"/>
      <c r="D473" s="130" t="str">
        <f t="shared" ca="1" si="49"/>
        <v/>
      </c>
      <c r="E473" s="13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132" t="str">
        <f t="shared" ca="1" si="54"/>
        <v/>
      </c>
      <c r="G473" s="132" t="str">
        <f t="shared" ca="1" si="50"/>
        <v/>
      </c>
      <c r="H473" s="133" t="str">
        <f t="shared" ca="1" si="51"/>
        <v/>
      </c>
      <c r="I473" s="134" t="str">
        <f t="shared" ca="1" si="52"/>
        <v/>
      </c>
      <c r="J473" s="133" t="str">
        <f t="shared" ca="1" si="53"/>
        <v/>
      </c>
      <c r="K473" s="135" t="str">
        <f t="shared" ca="1" si="55"/>
        <v/>
      </c>
      <c r="L473" s="10"/>
      <c r="M473" s="9"/>
      <c r="N473" s="9"/>
      <c r="O473" s="9"/>
    </row>
    <row r="474" spans="2:15" x14ac:dyDescent="0.3">
      <c r="B474" s="9"/>
      <c r="C474" s="10"/>
      <c r="D474" s="130" t="str">
        <f t="shared" ca="1" si="49"/>
        <v/>
      </c>
      <c r="E474" s="13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132" t="str">
        <f t="shared" ca="1" si="54"/>
        <v/>
      </c>
      <c r="G474" s="132" t="str">
        <f t="shared" ca="1" si="50"/>
        <v/>
      </c>
      <c r="H474" s="133" t="str">
        <f t="shared" ca="1" si="51"/>
        <v/>
      </c>
      <c r="I474" s="134" t="str">
        <f t="shared" ca="1" si="52"/>
        <v/>
      </c>
      <c r="J474" s="133" t="str">
        <f t="shared" ca="1" si="53"/>
        <v/>
      </c>
      <c r="K474" s="135" t="str">
        <f t="shared" ca="1" si="55"/>
        <v/>
      </c>
      <c r="L474" s="10"/>
      <c r="M474" s="9"/>
      <c r="N474" s="9"/>
      <c r="O474" s="9"/>
    </row>
    <row r="475" spans="2:15" x14ac:dyDescent="0.3">
      <c r="B475" s="9"/>
      <c r="C475" s="10"/>
      <c r="D475" s="130" t="str">
        <f t="shared" ca="1" si="49"/>
        <v/>
      </c>
      <c r="E475" s="13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132" t="str">
        <f t="shared" ca="1" si="54"/>
        <v/>
      </c>
      <c r="G475" s="132" t="str">
        <f t="shared" ca="1" si="50"/>
        <v/>
      </c>
      <c r="H475" s="133" t="str">
        <f t="shared" ca="1" si="51"/>
        <v/>
      </c>
      <c r="I475" s="134" t="str">
        <f t="shared" ca="1" si="52"/>
        <v/>
      </c>
      <c r="J475" s="133" t="str">
        <f t="shared" ca="1" si="53"/>
        <v/>
      </c>
      <c r="K475" s="135" t="str">
        <f t="shared" ca="1" si="55"/>
        <v/>
      </c>
      <c r="L475" s="10"/>
      <c r="M475" s="9"/>
      <c r="N475" s="9"/>
      <c r="O475" s="9"/>
    </row>
    <row r="476" spans="2:15" x14ac:dyDescent="0.3">
      <c r="B476" s="9"/>
      <c r="C476" s="10"/>
      <c r="D476" s="130" t="str">
        <f t="shared" ca="1" si="49"/>
        <v/>
      </c>
      <c r="E476" s="13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132" t="str">
        <f t="shared" ca="1" si="54"/>
        <v/>
      </c>
      <c r="G476" s="132" t="str">
        <f t="shared" ca="1" si="50"/>
        <v/>
      </c>
      <c r="H476" s="133" t="str">
        <f t="shared" ca="1" si="51"/>
        <v/>
      </c>
      <c r="I476" s="134" t="str">
        <f t="shared" ca="1" si="52"/>
        <v/>
      </c>
      <c r="J476" s="133" t="str">
        <f t="shared" ca="1" si="53"/>
        <v/>
      </c>
      <c r="K476" s="135" t="str">
        <f t="shared" ca="1" si="55"/>
        <v/>
      </c>
      <c r="L476" s="10"/>
      <c r="M476" s="9"/>
      <c r="N476" s="9"/>
      <c r="O476" s="9"/>
    </row>
    <row r="477" spans="2:15" x14ac:dyDescent="0.3">
      <c r="B477" s="9"/>
      <c r="C477" s="10"/>
      <c r="D477" s="130" t="str">
        <f t="shared" ca="1" si="49"/>
        <v/>
      </c>
      <c r="E477" s="13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132" t="str">
        <f t="shared" ca="1" si="54"/>
        <v/>
      </c>
      <c r="G477" s="132" t="str">
        <f t="shared" ca="1" si="50"/>
        <v/>
      </c>
      <c r="H477" s="133" t="str">
        <f t="shared" ca="1" si="51"/>
        <v/>
      </c>
      <c r="I477" s="134" t="str">
        <f t="shared" ca="1" si="52"/>
        <v/>
      </c>
      <c r="J477" s="133" t="str">
        <f t="shared" ca="1" si="53"/>
        <v/>
      </c>
      <c r="K477" s="135" t="str">
        <f t="shared" ca="1" si="55"/>
        <v/>
      </c>
      <c r="L477" s="10"/>
      <c r="M477" s="9"/>
      <c r="N477" s="9"/>
      <c r="O477" s="9"/>
    </row>
    <row r="478" spans="2:15" x14ac:dyDescent="0.3">
      <c r="B478" s="9"/>
      <c r="C478" s="10"/>
      <c r="D478" s="130" t="str">
        <f t="shared" ca="1" si="49"/>
        <v/>
      </c>
      <c r="E478" s="13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132" t="str">
        <f t="shared" ca="1" si="54"/>
        <v/>
      </c>
      <c r="G478" s="132" t="str">
        <f t="shared" ca="1" si="50"/>
        <v/>
      </c>
      <c r="H478" s="133" t="str">
        <f t="shared" ca="1" si="51"/>
        <v/>
      </c>
      <c r="I478" s="134" t="str">
        <f t="shared" ca="1" si="52"/>
        <v/>
      </c>
      <c r="J478" s="133" t="str">
        <f t="shared" ca="1" si="53"/>
        <v/>
      </c>
      <c r="K478" s="135" t="str">
        <f t="shared" ca="1" si="55"/>
        <v/>
      </c>
      <c r="L478" s="10"/>
      <c r="M478" s="9"/>
      <c r="N478" s="9"/>
      <c r="O478" s="9"/>
    </row>
    <row r="479" spans="2:15" x14ac:dyDescent="0.3">
      <c r="B479" s="9"/>
      <c r="C479" s="10"/>
      <c r="D479" s="130" t="str">
        <f t="shared" ca="1" si="49"/>
        <v/>
      </c>
      <c r="E479" s="13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132" t="str">
        <f t="shared" ca="1" si="54"/>
        <v/>
      </c>
      <c r="G479" s="132" t="str">
        <f t="shared" ca="1" si="50"/>
        <v/>
      </c>
      <c r="H479" s="133" t="str">
        <f t="shared" ca="1" si="51"/>
        <v/>
      </c>
      <c r="I479" s="134" t="str">
        <f t="shared" ca="1" si="52"/>
        <v/>
      </c>
      <c r="J479" s="133" t="str">
        <f t="shared" ca="1" si="53"/>
        <v/>
      </c>
      <c r="K479" s="135" t="str">
        <f t="shared" ca="1" si="55"/>
        <v/>
      </c>
      <c r="L479" s="10"/>
      <c r="M479" s="9"/>
      <c r="N479" s="9"/>
      <c r="O479" s="9"/>
    </row>
    <row r="480" spans="2:15" x14ac:dyDescent="0.3">
      <c r="B480" s="9"/>
      <c r="C480" s="10"/>
      <c r="D480" s="130" t="str">
        <f t="shared" ca="1" si="49"/>
        <v/>
      </c>
      <c r="E480" s="13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132" t="str">
        <f t="shared" ca="1" si="54"/>
        <v/>
      </c>
      <c r="G480" s="132" t="str">
        <f t="shared" ca="1" si="50"/>
        <v/>
      </c>
      <c r="H480" s="133" t="str">
        <f t="shared" ca="1" si="51"/>
        <v/>
      </c>
      <c r="I480" s="134" t="str">
        <f t="shared" ca="1" si="52"/>
        <v/>
      </c>
      <c r="J480" s="133" t="str">
        <f t="shared" ca="1" si="53"/>
        <v/>
      </c>
      <c r="K480" s="135" t="str">
        <f t="shared" ca="1" si="55"/>
        <v/>
      </c>
      <c r="L480" s="10"/>
      <c r="M480" s="9"/>
      <c r="N480" s="9"/>
      <c r="O480" s="9"/>
    </row>
    <row r="481" spans="2:15" x14ac:dyDescent="0.3">
      <c r="B481" s="9"/>
      <c r="C481" s="10"/>
      <c r="D481" s="130" t="str">
        <f t="shared" ca="1" si="49"/>
        <v/>
      </c>
      <c r="E481" s="13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132" t="str">
        <f t="shared" ca="1" si="54"/>
        <v/>
      </c>
      <c r="G481" s="132" t="str">
        <f t="shared" ca="1" si="50"/>
        <v/>
      </c>
      <c r="H481" s="133" t="str">
        <f t="shared" ca="1" si="51"/>
        <v/>
      </c>
      <c r="I481" s="134" t="str">
        <f t="shared" ca="1" si="52"/>
        <v/>
      </c>
      <c r="J481" s="133" t="str">
        <f t="shared" ca="1" si="53"/>
        <v/>
      </c>
      <c r="K481" s="135" t="str">
        <f t="shared" ca="1" si="55"/>
        <v/>
      </c>
      <c r="L481" s="10"/>
      <c r="M481" s="9"/>
      <c r="N481" s="9"/>
      <c r="O481" s="9"/>
    </row>
    <row r="482" spans="2:15" x14ac:dyDescent="0.3">
      <c r="B482" s="9"/>
      <c r="C482" s="10"/>
      <c r="D482" s="130" t="str">
        <f t="shared" ca="1" si="49"/>
        <v/>
      </c>
      <c r="E482" s="13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132" t="str">
        <f t="shared" ca="1" si="54"/>
        <v/>
      </c>
      <c r="G482" s="132" t="str">
        <f t="shared" ca="1" si="50"/>
        <v/>
      </c>
      <c r="H482" s="133" t="str">
        <f t="shared" ca="1" si="51"/>
        <v/>
      </c>
      <c r="I482" s="134" t="str">
        <f t="shared" ca="1" si="52"/>
        <v/>
      </c>
      <c r="J482" s="133" t="str">
        <f t="shared" ca="1" si="53"/>
        <v/>
      </c>
      <c r="K482" s="135" t="str">
        <f t="shared" ca="1" si="55"/>
        <v/>
      </c>
      <c r="L482" s="10"/>
      <c r="M482" s="9"/>
      <c r="N482" s="9"/>
      <c r="O482" s="9"/>
    </row>
    <row r="483" spans="2:15" x14ac:dyDescent="0.3">
      <c r="B483" s="9"/>
      <c r="C483" s="10"/>
      <c r="D483" s="130" t="str">
        <f t="shared" ca="1" si="49"/>
        <v/>
      </c>
      <c r="E483" s="13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132" t="str">
        <f t="shared" ca="1" si="54"/>
        <v/>
      </c>
      <c r="G483" s="132" t="str">
        <f t="shared" ca="1" si="50"/>
        <v/>
      </c>
      <c r="H483" s="133" t="str">
        <f t="shared" ca="1" si="51"/>
        <v/>
      </c>
      <c r="I483" s="134" t="str">
        <f t="shared" ca="1" si="52"/>
        <v/>
      </c>
      <c r="J483" s="133" t="str">
        <f t="shared" ca="1" si="53"/>
        <v/>
      </c>
      <c r="K483" s="135" t="str">
        <f t="shared" ca="1" si="55"/>
        <v/>
      </c>
      <c r="L483" s="10"/>
      <c r="M483" s="9"/>
      <c r="N483" s="9"/>
      <c r="O483" s="9"/>
    </row>
    <row r="484" spans="2:15" x14ac:dyDescent="0.3">
      <c r="B484" s="9"/>
      <c r="C484" s="10"/>
      <c r="D484" s="130" t="str">
        <f t="shared" ca="1" si="49"/>
        <v/>
      </c>
      <c r="E484" s="13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132" t="str">
        <f t="shared" ca="1" si="54"/>
        <v/>
      </c>
      <c r="G484" s="132" t="str">
        <f t="shared" ca="1" si="50"/>
        <v/>
      </c>
      <c r="H484" s="133" t="str">
        <f t="shared" ca="1" si="51"/>
        <v/>
      </c>
      <c r="I484" s="134" t="str">
        <f t="shared" ca="1" si="52"/>
        <v/>
      </c>
      <c r="J484" s="133" t="str">
        <f t="shared" ca="1" si="53"/>
        <v/>
      </c>
      <c r="K484" s="135" t="str">
        <f t="shared" ca="1" si="55"/>
        <v/>
      </c>
      <c r="L484" s="10"/>
      <c r="M484" s="9"/>
      <c r="N484" s="9"/>
      <c r="O484" s="9"/>
    </row>
    <row r="485" spans="2:15" x14ac:dyDescent="0.3">
      <c r="B485" s="9"/>
      <c r="C485" s="10"/>
      <c r="D485" s="130" t="str">
        <f t="shared" ca="1" si="49"/>
        <v/>
      </c>
      <c r="E485" s="13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132" t="str">
        <f t="shared" ca="1" si="54"/>
        <v/>
      </c>
      <c r="G485" s="132" t="str">
        <f t="shared" ca="1" si="50"/>
        <v/>
      </c>
      <c r="H485" s="133" t="str">
        <f t="shared" ca="1" si="51"/>
        <v/>
      </c>
      <c r="I485" s="134" t="str">
        <f t="shared" ca="1" si="52"/>
        <v/>
      </c>
      <c r="J485" s="133" t="str">
        <f t="shared" ca="1" si="53"/>
        <v/>
      </c>
      <c r="K485" s="135" t="str">
        <f t="shared" ca="1" si="55"/>
        <v/>
      </c>
      <c r="L485" s="10"/>
      <c r="M485" s="9"/>
      <c r="N485" s="9"/>
      <c r="O485" s="9"/>
    </row>
    <row r="486" spans="2:15" x14ac:dyDescent="0.3">
      <c r="B486" s="9"/>
      <c r="C486" s="10"/>
      <c r="D486" s="130" t="str">
        <f t="shared" ca="1" si="49"/>
        <v/>
      </c>
      <c r="E486" s="13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132" t="str">
        <f t="shared" ca="1" si="54"/>
        <v/>
      </c>
      <c r="G486" s="132" t="str">
        <f t="shared" ca="1" si="50"/>
        <v/>
      </c>
      <c r="H486" s="133" t="str">
        <f t="shared" ca="1" si="51"/>
        <v/>
      </c>
      <c r="I486" s="134" t="str">
        <f t="shared" ca="1" si="52"/>
        <v/>
      </c>
      <c r="J486" s="133" t="str">
        <f t="shared" ca="1" si="53"/>
        <v/>
      </c>
      <c r="K486" s="135" t="str">
        <f t="shared" ca="1" si="55"/>
        <v/>
      </c>
      <c r="L486" s="10"/>
      <c r="M486" s="9"/>
      <c r="N486" s="9"/>
      <c r="O486" s="9"/>
    </row>
    <row r="487" spans="2:15" x14ac:dyDescent="0.3">
      <c r="B487" s="9"/>
      <c r="C487" s="10"/>
      <c r="D487" s="130" t="str">
        <f t="shared" ca="1" si="49"/>
        <v/>
      </c>
      <c r="E487" s="13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132" t="str">
        <f t="shared" ca="1" si="54"/>
        <v/>
      </c>
      <c r="G487" s="132" t="str">
        <f t="shared" ca="1" si="50"/>
        <v/>
      </c>
      <c r="H487" s="133" t="str">
        <f t="shared" ca="1" si="51"/>
        <v/>
      </c>
      <c r="I487" s="134" t="str">
        <f t="shared" ca="1" si="52"/>
        <v/>
      </c>
      <c r="J487" s="133" t="str">
        <f t="shared" ca="1" si="53"/>
        <v/>
      </c>
      <c r="K487" s="135" t="str">
        <f t="shared" ca="1" si="55"/>
        <v/>
      </c>
      <c r="L487" s="10"/>
      <c r="M487" s="9"/>
      <c r="N487" s="9"/>
      <c r="O487" s="9"/>
    </row>
    <row r="488" spans="2:15" x14ac:dyDescent="0.3">
      <c r="B488" s="9"/>
      <c r="C488" s="10"/>
      <c r="D488" s="130" t="str">
        <f t="shared" ca="1" si="49"/>
        <v/>
      </c>
      <c r="E488" s="13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132" t="str">
        <f t="shared" ca="1" si="54"/>
        <v/>
      </c>
      <c r="G488" s="132" t="str">
        <f t="shared" ca="1" si="50"/>
        <v/>
      </c>
      <c r="H488" s="133" t="str">
        <f t="shared" ca="1" si="51"/>
        <v/>
      </c>
      <c r="I488" s="134" t="str">
        <f t="shared" ca="1" si="52"/>
        <v/>
      </c>
      <c r="J488" s="133" t="str">
        <f t="shared" ca="1" si="53"/>
        <v/>
      </c>
      <c r="K488" s="135" t="str">
        <f t="shared" ca="1" si="55"/>
        <v/>
      </c>
      <c r="L488" s="10"/>
      <c r="M488" s="9"/>
      <c r="N488" s="9"/>
      <c r="O488" s="9"/>
    </row>
    <row r="489" spans="2:15" x14ac:dyDescent="0.3">
      <c r="B489" s="9"/>
      <c r="C489" s="10"/>
      <c r="D489" s="130" t="str">
        <f t="shared" ca="1" si="49"/>
        <v/>
      </c>
      <c r="E489" s="13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132" t="str">
        <f t="shared" ca="1" si="54"/>
        <v/>
      </c>
      <c r="G489" s="132" t="str">
        <f t="shared" ca="1" si="50"/>
        <v/>
      </c>
      <c r="H489" s="133" t="str">
        <f t="shared" ca="1" si="51"/>
        <v/>
      </c>
      <c r="I489" s="134" t="str">
        <f t="shared" ca="1" si="52"/>
        <v/>
      </c>
      <c r="J489" s="133" t="str">
        <f t="shared" ca="1" si="53"/>
        <v/>
      </c>
      <c r="K489" s="135" t="str">
        <f t="shared" ca="1" si="55"/>
        <v/>
      </c>
      <c r="L489" s="10"/>
      <c r="M489" s="9"/>
      <c r="N489" s="9"/>
      <c r="O489" s="9"/>
    </row>
    <row r="490" spans="2:15" x14ac:dyDescent="0.3">
      <c r="B490" s="9"/>
      <c r="C490" s="10"/>
      <c r="D490" s="130" t="str">
        <f t="shared" ca="1" si="49"/>
        <v/>
      </c>
      <c r="E490" s="13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132" t="str">
        <f t="shared" ca="1" si="54"/>
        <v/>
      </c>
      <c r="G490" s="132" t="str">
        <f t="shared" ca="1" si="50"/>
        <v/>
      </c>
      <c r="H490" s="133" t="str">
        <f t="shared" ca="1" si="51"/>
        <v/>
      </c>
      <c r="I490" s="134" t="str">
        <f t="shared" ca="1" si="52"/>
        <v/>
      </c>
      <c r="J490" s="133" t="str">
        <f t="shared" ca="1" si="53"/>
        <v/>
      </c>
      <c r="K490" s="135" t="str">
        <f t="shared" ca="1" si="55"/>
        <v/>
      </c>
      <c r="L490" s="10"/>
      <c r="M490" s="9"/>
      <c r="N490" s="9"/>
      <c r="O490" s="9"/>
    </row>
    <row r="491" spans="2:15" x14ac:dyDescent="0.3">
      <c r="B491" s="9"/>
      <c r="C491" s="10"/>
      <c r="D491" s="130" t="str">
        <f t="shared" ca="1" si="49"/>
        <v/>
      </c>
      <c r="E491" s="13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132" t="str">
        <f t="shared" ca="1" si="54"/>
        <v/>
      </c>
      <c r="G491" s="132" t="str">
        <f t="shared" ca="1" si="50"/>
        <v/>
      </c>
      <c r="H491" s="133" t="str">
        <f t="shared" ca="1" si="51"/>
        <v/>
      </c>
      <c r="I491" s="134" t="str">
        <f t="shared" ca="1" si="52"/>
        <v/>
      </c>
      <c r="J491" s="133" t="str">
        <f t="shared" ca="1" si="53"/>
        <v/>
      </c>
      <c r="K491" s="135" t="str">
        <f t="shared" ca="1" si="55"/>
        <v/>
      </c>
      <c r="L491" s="10"/>
      <c r="M491" s="9"/>
      <c r="N491" s="9"/>
      <c r="O491" s="9"/>
    </row>
    <row r="492" spans="2:15" x14ac:dyDescent="0.3">
      <c r="B492" s="9"/>
      <c r="C492" s="10"/>
      <c r="D492" s="130" t="str">
        <f t="shared" ca="1" si="49"/>
        <v/>
      </c>
      <c r="E492" s="13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132" t="str">
        <f t="shared" ca="1" si="54"/>
        <v/>
      </c>
      <c r="G492" s="132" t="str">
        <f t="shared" ca="1" si="50"/>
        <v/>
      </c>
      <c r="H492" s="133" t="str">
        <f t="shared" ca="1" si="51"/>
        <v/>
      </c>
      <c r="I492" s="134" t="str">
        <f t="shared" ca="1" si="52"/>
        <v/>
      </c>
      <c r="J492" s="133" t="str">
        <f t="shared" ca="1" si="53"/>
        <v/>
      </c>
      <c r="K492" s="135" t="str">
        <f t="shared" ca="1" si="55"/>
        <v/>
      </c>
      <c r="L492" s="10"/>
      <c r="M492" s="9"/>
      <c r="N492" s="9"/>
      <c r="O492" s="9"/>
    </row>
    <row r="493" spans="2:15" x14ac:dyDescent="0.3">
      <c r="B493" s="9"/>
      <c r="C493" s="10"/>
      <c r="D493" s="130" t="str">
        <f t="shared" ca="1" si="49"/>
        <v/>
      </c>
      <c r="E493" s="13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132" t="str">
        <f t="shared" ca="1" si="54"/>
        <v/>
      </c>
      <c r="G493" s="132" t="str">
        <f t="shared" ca="1" si="50"/>
        <v/>
      </c>
      <c r="H493" s="133" t="str">
        <f t="shared" ca="1" si="51"/>
        <v/>
      </c>
      <c r="I493" s="134" t="str">
        <f t="shared" ca="1" si="52"/>
        <v/>
      </c>
      <c r="J493" s="133" t="str">
        <f t="shared" ca="1" si="53"/>
        <v/>
      </c>
      <c r="K493" s="135" t="str">
        <f t="shared" ca="1" si="55"/>
        <v/>
      </c>
      <c r="L493" s="10"/>
      <c r="M493" s="9"/>
      <c r="N493" s="9"/>
      <c r="O493" s="9"/>
    </row>
    <row r="494" spans="2:15" x14ac:dyDescent="0.3">
      <c r="B494" s="9"/>
      <c r="C494" s="10"/>
      <c r="D494" s="130" t="str">
        <f t="shared" ca="1" si="49"/>
        <v/>
      </c>
      <c r="E494" s="13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132" t="str">
        <f t="shared" ca="1" si="54"/>
        <v/>
      </c>
      <c r="G494" s="132" t="str">
        <f t="shared" ca="1" si="50"/>
        <v/>
      </c>
      <c r="H494" s="133" t="str">
        <f t="shared" ca="1" si="51"/>
        <v/>
      </c>
      <c r="I494" s="134" t="str">
        <f t="shared" ca="1" si="52"/>
        <v/>
      </c>
      <c r="J494" s="133" t="str">
        <f t="shared" ca="1" si="53"/>
        <v/>
      </c>
      <c r="K494" s="135" t="str">
        <f t="shared" ca="1" si="55"/>
        <v/>
      </c>
      <c r="L494" s="10"/>
      <c r="M494" s="9"/>
      <c r="N494" s="9"/>
      <c r="O494" s="9"/>
    </row>
    <row r="495" spans="2:15" x14ac:dyDescent="0.3">
      <c r="B495" s="9"/>
      <c r="C495" s="10"/>
      <c r="D495" s="130" t="str">
        <f t="shared" ca="1" si="49"/>
        <v/>
      </c>
      <c r="E495" s="13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132" t="str">
        <f t="shared" ca="1" si="54"/>
        <v/>
      </c>
      <c r="G495" s="132" t="str">
        <f t="shared" ca="1" si="50"/>
        <v/>
      </c>
      <c r="H495" s="133" t="str">
        <f t="shared" ca="1" si="51"/>
        <v/>
      </c>
      <c r="I495" s="134" t="str">
        <f t="shared" ca="1" si="52"/>
        <v/>
      </c>
      <c r="J495" s="133" t="str">
        <f t="shared" ca="1" si="53"/>
        <v/>
      </c>
      <c r="K495" s="135" t="str">
        <f t="shared" ca="1" si="55"/>
        <v/>
      </c>
      <c r="L495" s="10"/>
      <c r="M495" s="9"/>
      <c r="N495" s="9"/>
      <c r="O495" s="9"/>
    </row>
    <row r="496" spans="2:15" x14ac:dyDescent="0.3">
      <c r="B496" s="9"/>
      <c r="C496" s="10"/>
      <c r="D496" s="130" t="str">
        <f t="shared" ca="1" si="49"/>
        <v/>
      </c>
      <c r="E496" s="13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132" t="str">
        <f t="shared" ca="1" si="54"/>
        <v/>
      </c>
      <c r="G496" s="132" t="str">
        <f t="shared" ca="1" si="50"/>
        <v/>
      </c>
      <c r="H496" s="133" t="str">
        <f t="shared" ca="1" si="51"/>
        <v/>
      </c>
      <c r="I496" s="134" t="str">
        <f t="shared" ca="1" si="52"/>
        <v/>
      </c>
      <c r="J496" s="133" t="str">
        <f t="shared" ca="1" si="53"/>
        <v/>
      </c>
      <c r="K496" s="135" t="str">
        <f t="shared" ca="1" si="55"/>
        <v/>
      </c>
      <c r="L496" s="10"/>
      <c r="M496" s="9"/>
      <c r="N496" s="9"/>
      <c r="O496" s="9"/>
    </row>
    <row r="497" spans="2:15" x14ac:dyDescent="0.3">
      <c r="B497" s="9"/>
      <c r="C497" s="10"/>
      <c r="D497" s="130" t="str">
        <f t="shared" ca="1" si="49"/>
        <v/>
      </c>
      <c r="E497" s="13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132" t="str">
        <f t="shared" ca="1" si="54"/>
        <v/>
      </c>
      <c r="G497" s="132" t="str">
        <f t="shared" ca="1" si="50"/>
        <v/>
      </c>
      <c r="H497" s="133" t="str">
        <f t="shared" ca="1" si="51"/>
        <v/>
      </c>
      <c r="I497" s="134" t="str">
        <f t="shared" ca="1" si="52"/>
        <v/>
      </c>
      <c r="J497" s="133" t="str">
        <f t="shared" ca="1" si="53"/>
        <v/>
      </c>
      <c r="K497" s="135" t="str">
        <f t="shared" ca="1" si="55"/>
        <v/>
      </c>
      <c r="L497" s="10"/>
      <c r="M497" s="9"/>
      <c r="N497" s="9"/>
      <c r="O497" s="9"/>
    </row>
    <row r="498" spans="2:15" x14ac:dyDescent="0.3">
      <c r="B498" s="9"/>
      <c r="C498" s="10"/>
      <c r="D498" s="130" t="str">
        <f t="shared" ca="1" si="49"/>
        <v/>
      </c>
      <c r="E498" s="13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132" t="str">
        <f t="shared" ca="1" si="54"/>
        <v/>
      </c>
      <c r="G498" s="132" t="str">
        <f t="shared" ca="1" si="50"/>
        <v/>
      </c>
      <c r="H498" s="133" t="str">
        <f t="shared" ca="1" si="51"/>
        <v/>
      </c>
      <c r="I498" s="134" t="str">
        <f t="shared" ca="1" si="52"/>
        <v/>
      </c>
      <c r="J498" s="133" t="str">
        <f t="shared" ca="1" si="53"/>
        <v/>
      </c>
      <c r="K498" s="135" t="str">
        <f t="shared" ca="1" si="55"/>
        <v/>
      </c>
      <c r="L498" s="10"/>
      <c r="M498" s="9"/>
      <c r="N498" s="9"/>
      <c r="O498" s="9"/>
    </row>
    <row r="499" spans="2:15" x14ac:dyDescent="0.3">
      <c r="B499" s="9"/>
      <c r="C499" s="10"/>
      <c r="D499" s="130" t="str">
        <f t="shared" ca="1" si="49"/>
        <v/>
      </c>
      <c r="E499" s="13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132" t="str">
        <f t="shared" ca="1" si="54"/>
        <v/>
      </c>
      <c r="G499" s="132" t="str">
        <f t="shared" ca="1" si="50"/>
        <v/>
      </c>
      <c r="H499" s="133" t="str">
        <f t="shared" ca="1" si="51"/>
        <v/>
      </c>
      <c r="I499" s="134" t="str">
        <f t="shared" ca="1" si="52"/>
        <v/>
      </c>
      <c r="J499" s="133" t="str">
        <f t="shared" ca="1" si="53"/>
        <v/>
      </c>
      <c r="K499" s="135" t="str">
        <f t="shared" ca="1" si="55"/>
        <v/>
      </c>
      <c r="L499" s="10"/>
      <c r="M499" s="9"/>
      <c r="N499" s="9"/>
      <c r="O499" s="9"/>
    </row>
    <row r="500" spans="2:15" x14ac:dyDescent="0.3">
      <c r="B500" s="9"/>
      <c r="C500" s="10"/>
      <c r="D500" s="130" t="str">
        <f t="shared" ca="1" si="49"/>
        <v/>
      </c>
      <c r="E500" s="13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132" t="str">
        <f t="shared" ca="1" si="54"/>
        <v/>
      </c>
      <c r="G500" s="132" t="str">
        <f t="shared" ca="1" si="50"/>
        <v/>
      </c>
      <c r="H500" s="133" t="str">
        <f t="shared" ca="1" si="51"/>
        <v/>
      </c>
      <c r="I500" s="134" t="str">
        <f t="shared" ca="1" si="52"/>
        <v/>
      </c>
      <c r="J500" s="133" t="str">
        <f t="shared" ca="1" si="53"/>
        <v/>
      </c>
      <c r="K500" s="135" t="str">
        <f t="shared" ca="1" si="55"/>
        <v/>
      </c>
      <c r="L500" s="10"/>
      <c r="M500" s="9"/>
      <c r="N500" s="9"/>
      <c r="O500" s="9"/>
    </row>
    <row r="501" spans="2:15" x14ac:dyDescent="0.3">
      <c r="B501" s="9"/>
      <c r="C501" s="10"/>
      <c r="D501" s="130" t="str">
        <f t="shared" ca="1" si="49"/>
        <v/>
      </c>
      <c r="E501" s="13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132" t="str">
        <f t="shared" ca="1" si="54"/>
        <v/>
      </c>
      <c r="G501" s="132" t="str">
        <f t="shared" ca="1" si="50"/>
        <v/>
      </c>
      <c r="H501" s="133" t="str">
        <f t="shared" ca="1" si="51"/>
        <v/>
      </c>
      <c r="I501" s="134" t="str">
        <f t="shared" ca="1" si="52"/>
        <v/>
      </c>
      <c r="J501" s="133" t="str">
        <f t="shared" ca="1" si="53"/>
        <v/>
      </c>
      <c r="K501" s="135" t="str">
        <f t="shared" ca="1" si="55"/>
        <v/>
      </c>
      <c r="L501" s="10"/>
      <c r="M501" s="9"/>
      <c r="N501" s="9"/>
      <c r="O501" s="9"/>
    </row>
    <row r="502" spans="2:15" x14ac:dyDescent="0.3">
      <c r="B502" s="9"/>
      <c r="C502" s="10"/>
      <c r="D502" s="130" t="str">
        <f t="shared" ca="1" si="49"/>
        <v/>
      </c>
      <c r="E502" s="13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132" t="str">
        <f t="shared" ca="1" si="54"/>
        <v/>
      </c>
      <c r="G502" s="132" t="str">
        <f t="shared" ca="1" si="50"/>
        <v/>
      </c>
      <c r="H502" s="133" t="str">
        <f t="shared" ca="1" si="51"/>
        <v/>
      </c>
      <c r="I502" s="134" t="str">
        <f t="shared" ca="1" si="52"/>
        <v/>
      </c>
      <c r="J502" s="133" t="str">
        <f t="shared" ca="1" si="53"/>
        <v/>
      </c>
      <c r="K502" s="135" t="str">
        <f t="shared" ca="1" si="55"/>
        <v/>
      </c>
      <c r="L502" s="10"/>
      <c r="M502" s="9"/>
      <c r="N502" s="9"/>
      <c r="O502" s="9"/>
    </row>
    <row r="503" spans="2:15" x14ac:dyDescent="0.3">
      <c r="B503" s="9"/>
      <c r="C503" s="10"/>
      <c r="D503" s="130" t="str">
        <f t="shared" ca="1" si="49"/>
        <v/>
      </c>
      <c r="E503" s="13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132" t="str">
        <f t="shared" ca="1" si="54"/>
        <v/>
      </c>
      <c r="G503" s="132" t="str">
        <f t="shared" ca="1" si="50"/>
        <v/>
      </c>
      <c r="H503" s="133" t="str">
        <f t="shared" ca="1" si="51"/>
        <v/>
      </c>
      <c r="I503" s="134" t="str">
        <f t="shared" ca="1" si="52"/>
        <v/>
      </c>
      <c r="J503" s="133" t="str">
        <f t="shared" ca="1" si="53"/>
        <v/>
      </c>
      <c r="K503" s="135" t="str">
        <f t="shared" ca="1" si="55"/>
        <v/>
      </c>
      <c r="L503" s="10"/>
      <c r="M503" s="9"/>
      <c r="N503" s="9"/>
      <c r="O503" s="9"/>
    </row>
    <row r="504" spans="2:15" x14ac:dyDescent="0.3">
      <c r="B504" s="9"/>
      <c r="C504" s="10"/>
      <c r="D504" s="130" t="str">
        <f t="shared" ca="1" si="49"/>
        <v/>
      </c>
      <c r="E504" s="13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132" t="str">
        <f t="shared" ca="1" si="54"/>
        <v/>
      </c>
      <c r="G504" s="132" t="str">
        <f t="shared" ca="1" si="50"/>
        <v/>
      </c>
      <c r="H504" s="133" t="str">
        <f t="shared" ca="1" si="51"/>
        <v/>
      </c>
      <c r="I504" s="134" t="str">
        <f t="shared" ca="1" si="52"/>
        <v/>
      </c>
      <c r="J504" s="133" t="str">
        <f t="shared" ca="1" si="53"/>
        <v/>
      </c>
      <c r="K504" s="135" t="str">
        <f t="shared" ca="1" si="55"/>
        <v/>
      </c>
      <c r="L504" s="10"/>
      <c r="M504" s="9"/>
      <c r="N504" s="9"/>
      <c r="O504" s="9"/>
    </row>
    <row r="505" spans="2:15" x14ac:dyDescent="0.3">
      <c r="B505" s="9"/>
      <c r="C505" s="10"/>
      <c r="D505" s="130" t="str">
        <f t="shared" ca="1" si="49"/>
        <v/>
      </c>
      <c r="E505" s="13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132" t="str">
        <f t="shared" ca="1" si="54"/>
        <v/>
      </c>
      <c r="G505" s="132" t="str">
        <f t="shared" ca="1" si="50"/>
        <v/>
      </c>
      <c r="H505" s="133" t="str">
        <f t="shared" ca="1" si="51"/>
        <v/>
      </c>
      <c r="I505" s="134" t="str">
        <f t="shared" ca="1" si="52"/>
        <v/>
      </c>
      <c r="J505" s="133" t="str">
        <f t="shared" ca="1" si="53"/>
        <v/>
      </c>
      <c r="K505" s="135" t="str">
        <f t="shared" ca="1" si="55"/>
        <v/>
      </c>
      <c r="L505" s="10"/>
      <c r="M505" s="9"/>
      <c r="N505" s="9"/>
      <c r="O505" s="9"/>
    </row>
    <row r="506" spans="2:15" x14ac:dyDescent="0.3">
      <c r="B506" s="9"/>
      <c r="C506" s="10"/>
      <c r="D506" s="130" t="str">
        <f t="shared" ca="1" si="49"/>
        <v/>
      </c>
      <c r="E506" s="13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132" t="str">
        <f t="shared" ca="1" si="54"/>
        <v/>
      </c>
      <c r="G506" s="132" t="str">
        <f t="shared" ca="1" si="50"/>
        <v/>
      </c>
      <c r="H506" s="133" t="str">
        <f t="shared" ca="1" si="51"/>
        <v/>
      </c>
      <c r="I506" s="134" t="str">
        <f t="shared" ca="1" si="52"/>
        <v/>
      </c>
      <c r="J506" s="133" t="str">
        <f t="shared" ca="1" si="53"/>
        <v/>
      </c>
      <c r="K506" s="135" t="str">
        <f t="shared" ca="1" si="55"/>
        <v/>
      </c>
      <c r="L506" s="10"/>
      <c r="M506" s="9"/>
      <c r="N506" s="9"/>
      <c r="O506" s="9"/>
    </row>
    <row r="507" spans="2:15" x14ac:dyDescent="0.3">
      <c r="B507" s="9"/>
      <c r="C507" s="10"/>
      <c r="D507" s="130" t="str">
        <f t="shared" ca="1" si="49"/>
        <v/>
      </c>
      <c r="E507" s="13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132" t="str">
        <f t="shared" ca="1" si="54"/>
        <v/>
      </c>
      <c r="G507" s="132" t="str">
        <f t="shared" ca="1" si="50"/>
        <v/>
      </c>
      <c r="H507" s="133" t="str">
        <f t="shared" ca="1" si="51"/>
        <v/>
      </c>
      <c r="I507" s="134" t="str">
        <f t="shared" ca="1" si="52"/>
        <v/>
      </c>
      <c r="J507" s="133" t="str">
        <f t="shared" ca="1" si="53"/>
        <v/>
      </c>
      <c r="K507" s="135" t="str">
        <f t="shared" ca="1" si="55"/>
        <v/>
      </c>
      <c r="L507" s="10"/>
      <c r="M507" s="9"/>
      <c r="N507" s="9"/>
      <c r="O507" s="9"/>
    </row>
    <row r="508" spans="2:15" x14ac:dyDescent="0.3">
      <c r="B508" s="9"/>
      <c r="C508" s="10"/>
      <c r="D508" s="130" t="str">
        <f t="shared" ca="1" si="49"/>
        <v/>
      </c>
      <c r="E508" s="13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132" t="str">
        <f t="shared" ca="1" si="54"/>
        <v/>
      </c>
      <c r="G508" s="132" t="str">
        <f t="shared" ca="1" si="50"/>
        <v/>
      </c>
      <c r="H508" s="133" t="str">
        <f t="shared" ca="1" si="51"/>
        <v/>
      </c>
      <c r="I508" s="134" t="str">
        <f t="shared" ca="1" si="52"/>
        <v/>
      </c>
      <c r="J508" s="133" t="str">
        <f t="shared" ca="1" si="53"/>
        <v/>
      </c>
      <c r="K508" s="135" t="str">
        <f t="shared" ca="1" si="55"/>
        <v/>
      </c>
      <c r="L508" s="10"/>
      <c r="M508" s="9"/>
      <c r="N508" s="9"/>
      <c r="O508" s="9"/>
    </row>
    <row r="509" spans="2:15" x14ac:dyDescent="0.3">
      <c r="B509" s="9"/>
      <c r="C509" s="10"/>
      <c r="D509" s="130" t="str">
        <f t="shared" ca="1" si="49"/>
        <v/>
      </c>
      <c r="E509" s="13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132" t="str">
        <f t="shared" ca="1" si="54"/>
        <v/>
      </c>
      <c r="G509" s="132" t="str">
        <f t="shared" ca="1" si="50"/>
        <v/>
      </c>
      <c r="H509" s="133" t="str">
        <f t="shared" ca="1" si="51"/>
        <v/>
      </c>
      <c r="I509" s="134" t="str">
        <f t="shared" ca="1" si="52"/>
        <v/>
      </c>
      <c r="J509" s="133" t="str">
        <f t="shared" ca="1" si="53"/>
        <v/>
      </c>
      <c r="K509" s="135" t="str">
        <f t="shared" ca="1" si="55"/>
        <v/>
      </c>
      <c r="L509" s="10"/>
      <c r="M509" s="9"/>
      <c r="N509" s="9"/>
      <c r="O509" s="9"/>
    </row>
    <row r="510" spans="2:15" x14ac:dyDescent="0.3">
      <c r="B510" s="9"/>
      <c r="C510" s="10"/>
      <c r="D510" s="130" t="str">
        <f t="shared" ca="1" si="49"/>
        <v/>
      </c>
      <c r="E510" s="13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132" t="str">
        <f t="shared" ca="1" si="54"/>
        <v/>
      </c>
      <c r="G510" s="132" t="str">
        <f t="shared" ca="1" si="50"/>
        <v/>
      </c>
      <c r="H510" s="133" t="str">
        <f t="shared" ca="1" si="51"/>
        <v/>
      </c>
      <c r="I510" s="134" t="str">
        <f t="shared" ca="1" si="52"/>
        <v/>
      </c>
      <c r="J510" s="133" t="str">
        <f t="shared" ca="1" si="53"/>
        <v/>
      </c>
      <c r="K510" s="135" t="str">
        <f t="shared" ca="1" si="55"/>
        <v/>
      </c>
      <c r="L510" s="10"/>
      <c r="M510" s="9"/>
      <c r="N510" s="9"/>
      <c r="O510" s="9"/>
    </row>
    <row r="511" spans="2:15" x14ac:dyDescent="0.3">
      <c r="B511" s="9"/>
      <c r="C511" s="10"/>
      <c r="D511" s="130" t="str">
        <f t="shared" ca="1" si="49"/>
        <v/>
      </c>
      <c r="E511" s="13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132" t="str">
        <f t="shared" ca="1" si="54"/>
        <v/>
      </c>
      <c r="G511" s="132" t="str">
        <f t="shared" ca="1" si="50"/>
        <v/>
      </c>
      <c r="H511" s="133" t="str">
        <f t="shared" ca="1" si="51"/>
        <v/>
      </c>
      <c r="I511" s="134" t="str">
        <f t="shared" ca="1" si="52"/>
        <v/>
      </c>
      <c r="J511" s="133" t="str">
        <f t="shared" ca="1" si="53"/>
        <v/>
      </c>
      <c r="K511" s="135" t="str">
        <f t="shared" ca="1" si="55"/>
        <v/>
      </c>
      <c r="L511" s="10"/>
      <c r="M511" s="9"/>
      <c r="N511" s="9"/>
      <c r="O511" s="9"/>
    </row>
    <row r="512" spans="2:15" x14ac:dyDescent="0.3">
      <c r="B512" s="9"/>
      <c r="C512" s="10"/>
      <c r="D512" s="130" t="str">
        <f t="shared" ca="1" si="49"/>
        <v/>
      </c>
      <c r="E512" s="13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132" t="str">
        <f t="shared" ca="1" si="54"/>
        <v/>
      </c>
      <c r="G512" s="132" t="str">
        <f t="shared" ca="1" si="50"/>
        <v/>
      </c>
      <c r="H512" s="133" t="str">
        <f t="shared" ca="1" si="51"/>
        <v/>
      </c>
      <c r="I512" s="134" t="str">
        <f t="shared" ca="1" si="52"/>
        <v/>
      </c>
      <c r="J512" s="133" t="str">
        <f t="shared" ca="1" si="53"/>
        <v/>
      </c>
      <c r="K512" s="135" t="str">
        <f t="shared" ca="1" si="55"/>
        <v/>
      </c>
      <c r="L512" s="10"/>
      <c r="M512" s="9"/>
      <c r="N512" s="9"/>
      <c r="O512" s="9"/>
    </row>
    <row r="513" spans="2:15" x14ac:dyDescent="0.3">
      <c r="B513" s="9"/>
      <c r="C513" s="10"/>
      <c r="D513" s="130" t="str">
        <f t="shared" ca="1" si="49"/>
        <v/>
      </c>
      <c r="E513" s="13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132" t="str">
        <f t="shared" ca="1" si="54"/>
        <v/>
      </c>
      <c r="G513" s="132" t="str">
        <f t="shared" ca="1" si="50"/>
        <v/>
      </c>
      <c r="H513" s="133" t="str">
        <f t="shared" ca="1" si="51"/>
        <v/>
      </c>
      <c r="I513" s="134" t="str">
        <f t="shared" ca="1" si="52"/>
        <v/>
      </c>
      <c r="J513" s="133" t="str">
        <f t="shared" ca="1" si="53"/>
        <v/>
      </c>
      <c r="K513" s="135" t="str">
        <f t="shared" ca="1" si="55"/>
        <v/>
      </c>
      <c r="L513" s="10"/>
      <c r="M513" s="9"/>
      <c r="N513" s="9"/>
      <c r="O513" s="9"/>
    </row>
    <row r="514" spans="2:15" x14ac:dyDescent="0.3">
      <c r="B514" s="9"/>
      <c r="C514" s="10"/>
      <c r="D514" s="130" t="str">
        <f t="shared" ca="1" si="49"/>
        <v/>
      </c>
      <c r="E514" s="13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132" t="str">
        <f t="shared" ca="1" si="54"/>
        <v/>
      </c>
      <c r="G514" s="132" t="str">
        <f t="shared" ca="1" si="50"/>
        <v/>
      </c>
      <c r="H514" s="133" t="str">
        <f t="shared" ca="1" si="51"/>
        <v/>
      </c>
      <c r="I514" s="134" t="str">
        <f t="shared" ca="1" si="52"/>
        <v/>
      </c>
      <c r="J514" s="133" t="str">
        <f t="shared" ca="1" si="53"/>
        <v/>
      </c>
      <c r="K514" s="135" t="str">
        <f t="shared" ca="1" si="55"/>
        <v/>
      </c>
      <c r="L514" s="10"/>
      <c r="M514" s="9"/>
      <c r="N514" s="9"/>
      <c r="O514" s="9"/>
    </row>
    <row r="515" spans="2:15" x14ac:dyDescent="0.3">
      <c r="B515" s="9"/>
      <c r="C515" s="10"/>
      <c r="D515" s="130" t="str">
        <f t="shared" ca="1" si="49"/>
        <v/>
      </c>
      <c r="E515" s="13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132" t="str">
        <f t="shared" ca="1" si="54"/>
        <v/>
      </c>
      <c r="G515" s="132" t="str">
        <f t="shared" ca="1" si="50"/>
        <v/>
      </c>
      <c r="H515" s="133" t="str">
        <f t="shared" ca="1" si="51"/>
        <v/>
      </c>
      <c r="I515" s="134" t="str">
        <f t="shared" ca="1" si="52"/>
        <v/>
      </c>
      <c r="J515" s="133" t="str">
        <f t="shared" ca="1" si="53"/>
        <v/>
      </c>
      <c r="K515" s="135" t="str">
        <f t="shared" ca="1" si="55"/>
        <v/>
      </c>
      <c r="L515" s="10"/>
      <c r="M515" s="9"/>
      <c r="N515" s="9"/>
      <c r="O515" s="9"/>
    </row>
    <row r="516" spans="2:15" x14ac:dyDescent="0.3">
      <c r="B516" s="9"/>
      <c r="C516" s="10"/>
      <c r="D516" s="130" t="str">
        <f t="shared" ca="1" si="49"/>
        <v/>
      </c>
      <c r="E516" s="13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132" t="str">
        <f t="shared" ca="1" si="54"/>
        <v/>
      </c>
      <c r="G516" s="132" t="str">
        <f t="shared" ca="1" si="50"/>
        <v/>
      </c>
      <c r="H516" s="133" t="str">
        <f t="shared" ca="1" si="51"/>
        <v/>
      </c>
      <c r="I516" s="134" t="str">
        <f t="shared" ca="1" si="52"/>
        <v/>
      </c>
      <c r="J516" s="133" t="str">
        <f t="shared" ca="1" si="53"/>
        <v/>
      </c>
      <c r="K516" s="135" t="str">
        <f t="shared" ca="1" si="55"/>
        <v/>
      </c>
      <c r="L516" s="10"/>
      <c r="M516" s="9"/>
      <c r="N516" s="9"/>
      <c r="O516" s="9"/>
    </row>
    <row r="517" spans="2:15" x14ac:dyDescent="0.3">
      <c r="B517" s="9"/>
      <c r="C517" s="10"/>
      <c r="D517" s="130" t="str">
        <f t="shared" ca="1" si="49"/>
        <v/>
      </c>
      <c r="E517" s="13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132" t="str">
        <f t="shared" ca="1" si="54"/>
        <v/>
      </c>
      <c r="G517" s="132" t="str">
        <f t="shared" ca="1" si="50"/>
        <v/>
      </c>
      <c r="H517" s="133" t="str">
        <f t="shared" ca="1" si="51"/>
        <v/>
      </c>
      <c r="I517" s="134" t="str">
        <f t="shared" ca="1" si="52"/>
        <v/>
      </c>
      <c r="J517" s="133" t="str">
        <f t="shared" ca="1" si="53"/>
        <v/>
      </c>
      <c r="K517" s="135" t="str">
        <f t="shared" ca="1" si="55"/>
        <v/>
      </c>
      <c r="L517" s="10"/>
      <c r="M517" s="9"/>
      <c r="N517" s="9"/>
      <c r="O517" s="9"/>
    </row>
    <row r="518" spans="2:15" x14ac:dyDescent="0.3">
      <c r="B518" s="9"/>
      <c r="C518" s="10"/>
      <c r="D518" s="130" t="str">
        <f t="shared" ca="1" si="49"/>
        <v/>
      </c>
      <c r="E518" s="13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132" t="str">
        <f t="shared" ca="1" si="54"/>
        <v/>
      </c>
      <c r="G518" s="132" t="str">
        <f t="shared" ca="1" si="50"/>
        <v/>
      </c>
      <c r="H518" s="133" t="str">
        <f t="shared" ca="1" si="51"/>
        <v/>
      </c>
      <c r="I518" s="134" t="str">
        <f t="shared" ca="1" si="52"/>
        <v/>
      </c>
      <c r="J518" s="133" t="str">
        <f t="shared" ca="1" si="53"/>
        <v/>
      </c>
      <c r="K518" s="135" t="str">
        <f t="shared" ca="1" si="55"/>
        <v/>
      </c>
      <c r="L518" s="10"/>
      <c r="M518" s="9"/>
      <c r="N518" s="9"/>
      <c r="O518" s="9"/>
    </row>
    <row r="519" spans="2:15" x14ac:dyDescent="0.3">
      <c r="B519" s="9"/>
      <c r="C519" s="10"/>
      <c r="D519" s="130" t="str">
        <f t="shared" ca="1" si="49"/>
        <v/>
      </c>
      <c r="E519" s="13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132" t="str">
        <f t="shared" ca="1" si="54"/>
        <v/>
      </c>
      <c r="G519" s="132" t="str">
        <f t="shared" ca="1" si="50"/>
        <v/>
      </c>
      <c r="H519" s="133" t="str">
        <f t="shared" ca="1" si="51"/>
        <v/>
      </c>
      <c r="I519" s="134" t="str">
        <f t="shared" ca="1" si="52"/>
        <v/>
      </c>
      <c r="J519" s="133" t="str">
        <f t="shared" ca="1" si="53"/>
        <v/>
      </c>
      <c r="K519" s="135" t="str">
        <f t="shared" ca="1" si="55"/>
        <v/>
      </c>
      <c r="L519" s="10"/>
      <c r="M519" s="9"/>
      <c r="N519" s="9"/>
      <c r="O519" s="9"/>
    </row>
    <row r="520" spans="2:15" x14ac:dyDescent="0.3">
      <c r="B520" s="9"/>
      <c r="C520" s="10"/>
      <c r="D520" s="130" t="str">
        <f t="shared" ca="1" si="49"/>
        <v/>
      </c>
      <c r="E520" s="13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132" t="str">
        <f t="shared" ca="1" si="54"/>
        <v/>
      </c>
      <c r="G520" s="132" t="str">
        <f t="shared" ca="1" si="50"/>
        <v/>
      </c>
      <c r="H520" s="133" t="str">
        <f t="shared" ca="1" si="51"/>
        <v/>
      </c>
      <c r="I520" s="134" t="str">
        <f t="shared" ca="1" si="52"/>
        <v/>
      </c>
      <c r="J520" s="133" t="str">
        <f t="shared" ca="1" si="53"/>
        <v/>
      </c>
      <c r="K520" s="135" t="str">
        <f t="shared" ca="1" si="55"/>
        <v/>
      </c>
      <c r="L520" s="10"/>
      <c r="M520" s="9"/>
      <c r="N520" s="9"/>
      <c r="O520" s="9"/>
    </row>
    <row r="521" spans="2:15" x14ac:dyDescent="0.3">
      <c r="B521" s="9"/>
      <c r="C521" s="10"/>
      <c r="D521" s="130" t="str">
        <f t="shared" ca="1" si="49"/>
        <v/>
      </c>
      <c r="E521" s="13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132" t="str">
        <f t="shared" ca="1" si="54"/>
        <v/>
      </c>
      <c r="G521" s="132" t="str">
        <f t="shared" ca="1" si="50"/>
        <v/>
      </c>
      <c r="H521" s="133" t="str">
        <f t="shared" ca="1" si="51"/>
        <v/>
      </c>
      <c r="I521" s="134" t="str">
        <f t="shared" ca="1" si="52"/>
        <v/>
      </c>
      <c r="J521" s="133" t="str">
        <f t="shared" ca="1" si="53"/>
        <v/>
      </c>
      <c r="K521" s="135" t="str">
        <f t="shared" ca="1" si="55"/>
        <v/>
      </c>
      <c r="L521" s="10"/>
      <c r="M521" s="9"/>
      <c r="N521" s="9"/>
      <c r="O521" s="9"/>
    </row>
    <row r="522" spans="2:15" x14ac:dyDescent="0.3">
      <c r="B522" s="9"/>
      <c r="C522" s="10"/>
      <c r="D522" s="130" t="str">
        <f t="shared" ca="1" si="49"/>
        <v/>
      </c>
      <c r="E522" s="13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132" t="str">
        <f t="shared" ca="1" si="54"/>
        <v/>
      </c>
      <c r="G522" s="132" t="str">
        <f t="shared" ca="1" si="50"/>
        <v/>
      </c>
      <c r="H522" s="133" t="str">
        <f t="shared" ca="1" si="51"/>
        <v/>
      </c>
      <c r="I522" s="134" t="str">
        <f t="shared" ca="1" si="52"/>
        <v/>
      </c>
      <c r="J522" s="133" t="str">
        <f t="shared" ca="1" si="53"/>
        <v/>
      </c>
      <c r="K522" s="135" t="str">
        <f t="shared" ca="1" si="55"/>
        <v/>
      </c>
      <c r="L522" s="10"/>
      <c r="M522" s="9"/>
      <c r="N522" s="9"/>
      <c r="O522" s="9"/>
    </row>
    <row r="523" spans="2:15" x14ac:dyDescent="0.3">
      <c r="B523" s="9"/>
      <c r="C523" s="10"/>
      <c r="D523" s="130" t="str">
        <f t="shared" ca="1" si="49"/>
        <v/>
      </c>
      <c r="E523" s="13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132" t="str">
        <f t="shared" ca="1" si="54"/>
        <v/>
      </c>
      <c r="G523" s="132" t="str">
        <f t="shared" ca="1" si="50"/>
        <v/>
      </c>
      <c r="H523" s="133" t="str">
        <f t="shared" ca="1" si="51"/>
        <v/>
      </c>
      <c r="I523" s="134" t="str">
        <f t="shared" ca="1" si="52"/>
        <v/>
      </c>
      <c r="J523" s="133" t="str">
        <f t="shared" ca="1" si="53"/>
        <v/>
      </c>
      <c r="K523" s="135" t="str">
        <f t="shared" ca="1" si="55"/>
        <v/>
      </c>
      <c r="L523" s="10"/>
      <c r="M523" s="9"/>
      <c r="N523" s="9"/>
      <c r="O523" s="9"/>
    </row>
    <row r="524" spans="2:15" x14ac:dyDescent="0.3">
      <c r="B524" s="9"/>
      <c r="C524" s="10"/>
      <c r="D524" s="130" t="str">
        <f t="shared" ca="1" si="49"/>
        <v/>
      </c>
      <c r="E524" s="13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132" t="str">
        <f t="shared" ca="1" si="54"/>
        <v/>
      </c>
      <c r="G524" s="132" t="str">
        <f t="shared" ca="1" si="50"/>
        <v/>
      </c>
      <c r="H524" s="133" t="str">
        <f t="shared" ca="1" si="51"/>
        <v/>
      </c>
      <c r="I524" s="134" t="str">
        <f t="shared" ca="1" si="52"/>
        <v/>
      </c>
      <c r="J524" s="133" t="str">
        <f t="shared" ca="1" si="53"/>
        <v/>
      </c>
      <c r="K524" s="135" t="str">
        <f t="shared" ca="1" si="55"/>
        <v/>
      </c>
      <c r="L524" s="10"/>
      <c r="M524" s="9"/>
      <c r="N524" s="9"/>
      <c r="O524" s="9"/>
    </row>
    <row r="525" spans="2:15" x14ac:dyDescent="0.3">
      <c r="B525" s="9"/>
      <c r="C525" s="10"/>
      <c r="D525" s="130" t="str">
        <f t="shared" ca="1" si="49"/>
        <v/>
      </c>
      <c r="E525" s="13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132" t="str">
        <f t="shared" ca="1" si="54"/>
        <v/>
      </c>
      <c r="G525" s="132" t="str">
        <f t="shared" ca="1" si="50"/>
        <v/>
      </c>
      <c r="H525" s="133" t="str">
        <f t="shared" ca="1" si="51"/>
        <v/>
      </c>
      <c r="I525" s="134" t="str">
        <f t="shared" ca="1" si="52"/>
        <v/>
      </c>
      <c r="J525" s="133" t="str">
        <f t="shared" ca="1" si="53"/>
        <v/>
      </c>
      <c r="K525" s="135" t="str">
        <f t="shared" ca="1" si="55"/>
        <v/>
      </c>
      <c r="L525" s="10"/>
      <c r="M525" s="9"/>
      <c r="N525" s="9"/>
      <c r="O525" s="9"/>
    </row>
    <row r="526" spans="2:15" x14ac:dyDescent="0.3">
      <c r="B526" s="9"/>
      <c r="C526" s="10"/>
      <c r="D526" s="130" t="str">
        <f t="shared" ca="1" si="49"/>
        <v/>
      </c>
      <c r="E526" s="13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132" t="str">
        <f t="shared" ca="1" si="54"/>
        <v/>
      </c>
      <c r="G526" s="132" t="str">
        <f t="shared" ca="1" si="50"/>
        <v/>
      </c>
      <c r="H526" s="133" t="str">
        <f t="shared" ca="1" si="51"/>
        <v/>
      </c>
      <c r="I526" s="134" t="str">
        <f t="shared" ca="1" si="52"/>
        <v/>
      </c>
      <c r="J526" s="133" t="str">
        <f t="shared" ca="1" si="53"/>
        <v/>
      </c>
      <c r="K526" s="135" t="str">
        <f t="shared" ca="1" si="55"/>
        <v/>
      </c>
      <c r="L526" s="10"/>
      <c r="M526" s="9"/>
      <c r="N526" s="9"/>
      <c r="O526" s="9"/>
    </row>
    <row r="527" spans="2:15" x14ac:dyDescent="0.3">
      <c r="B527" s="9"/>
      <c r="C527" s="10"/>
      <c r="D527" s="130" t="str">
        <f t="shared" ca="1" si="49"/>
        <v/>
      </c>
      <c r="E527" s="13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132" t="str">
        <f t="shared" ca="1" si="54"/>
        <v/>
      </c>
      <c r="G527" s="132" t="str">
        <f t="shared" ca="1" si="50"/>
        <v/>
      </c>
      <c r="H527" s="133" t="str">
        <f t="shared" ca="1" si="51"/>
        <v/>
      </c>
      <c r="I527" s="134" t="str">
        <f t="shared" ca="1" si="52"/>
        <v/>
      </c>
      <c r="J527" s="133" t="str">
        <f t="shared" ca="1" si="53"/>
        <v/>
      </c>
      <c r="K527" s="135" t="str">
        <f t="shared" ca="1" si="55"/>
        <v/>
      </c>
      <c r="L527" s="10"/>
      <c r="M527" s="9"/>
      <c r="N527" s="9"/>
      <c r="O527" s="9"/>
    </row>
    <row r="528" spans="2:15" x14ac:dyDescent="0.3">
      <c r="B528" s="9"/>
      <c r="C528" s="10"/>
      <c r="D528" s="130" t="str">
        <f t="shared" ca="1" si="49"/>
        <v/>
      </c>
      <c r="E528" s="13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132" t="str">
        <f t="shared" ca="1" si="54"/>
        <v/>
      </c>
      <c r="G528" s="132" t="str">
        <f t="shared" ca="1" si="50"/>
        <v/>
      </c>
      <c r="H528" s="133" t="str">
        <f t="shared" ca="1" si="51"/>
        <v/>
      </c>
      <c r="I528" s="134" t="str">
        <f t="shared" ca="1" si="52"/>
        <v/>
      </c>
      <c r="J528" s="133" t="str">
        <f t="shared" ca="1" si="53"/>
        <v/>
      </c>
      <c r="K528" s="135" t="str">
        <f t="shared" ca="1" si="55"/>
        <v/>
      </c>
      <c r="L528" s="10"/>
      <c r="M528" s="9"/>
      <c r="N528" s="9"/>
      <c r="O528" s="9"/>
    </row>
    <row r="529" spans="2:15" x14ac:dyDescent="0.3">
      <c r="B529" s="9"/>
      <c r="C529" s="10"/>
      <c r="D529" s="130" t="str">
        <f t="shared" ca="1" si="49"/>
        <v/>
      </c>
      <c r="E529" s="13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132" t="str">
        <f t="shared" ca="1" si="54"/>
        <v/>
      </c>
      <c r="G529" s="132" t="str">
        <f t="shared" ca="1" si="50"/>
        <v/>
      </c>
      <c r="H529" s="133" t="str">
        <f t="shared" ca="1" si="51"/>
        <v/>
      </c>
      <c r="I529" s="134" t="str">
        <f t="shared" ca="1" si="52"/>
        <v/>
      </c>
      <c r="J529" s="133" t="str">
        <f t="shared" ca="1" si="53"/>
        <v/>
      </c>
      <c r="K529" s="135" t="str">
        <f t="shared" ca="1" si="55"/>
        <v/>
      </c>
      <c r="L529" s="10"/>
      <c r="M529" s="9"/>
      <c r="N529" s="9"/>
      <c r="O529" s="9"/>
    </row>
    <row r="530" spans="2:15" x14ac:dyDescent="0.3">
      <c r="B530" s="9"/>
      <c r="C530" s="10"/>
      <c r="D530" s="130" t="str">
        <f t="shared" ca="1" si="49"/>
        <v/>
      </c>
      <c r="E530" s="13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132" t="str">
        <f t="shared" ca="1" si="54"/>
        <v/>
      </c>
      <c r="G530" s="132" t="str">
        <f t="shared" ca="1" si="50"/>
        <v/>
      </c>
      <c r="H530" s="133" t="str">
        <f t="shared" ca="1" si="51"/>
        <v/>
      </c>
      <c r="I530" s="134" t="str">
        <f t="shared" ca="1" si="52"/>
        <v/>
      </c>
      <c r="J530" s="133" t="str">
        <f t="shared" ca="1" si="53"/>
        <v/>
      </c>
      <c r="K530" s="135" t="str">
        <f t="shared" ca="1" si="55"/>
        <v/>
      </c>
      <c r="L530" s="10"/>
      <c r="M530" s="9"/>
      <c r="N530" s="9"/>
      <c r="O530" s="9"/>
    </row>
    <row r="531" spans="2:15" x14ac:dyDescent="0.3">
      <c r="B531" s="9"/>
      <c r="C531" s="10"/>
      <c r="D531" s="130" t="str">
        <f t="shared" ca="1" si="49"/>
        <v/>
      </c>
      <c r="E531" s="13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132" t="str">
        <f t="shared" ca="1" si="54"/>
        <v/>
      </c>
      <c r="G531" s="132" t="str">
        <f t="shared" ca="1" si="50"/>
        <v/>
      </c>
      <c r="H531" s="133" t="str">
        <f t="shared" ca="1" si="51"/>
        <v/>
      </c>
      <c r="I531" s="134" t="str">
        <f t="shared" ca="1" si="52"/>
        <v/>
      </c>
      <c r="J531" s="133" t="str">
        <f t="shared" ca="1" si="53"/>
        <v/>
      </c>
      <c r="K531" s="135" t="str">
        <f t="shared" ca="1" si="55"/>
        <v/>
      </c>
      <c r="L531" s="10"/>
      <c r="M531" s="9"/>
      <c r="N531" s="9"/>
      <c r="O531" s="9"/>
    </row>
    <row r="532" spans="2:15" x14ac:dyDescent="0.3">
      <c r="B532" s="9"/>
      <c r="C532" s="10"/>
      <c r="D532" s="130" t="str">
        <f t="shared" ref="D532:D595" ca="1" si="56">IF(K531="","",IF($H$5,IF(OR(D531&gt;=$H$8,ROUND(K531,2)&lt;=0),"",D531+1),IF(OR(D531&gt;=$H$8,K531&lt;=0),"",D531+1)))</f>
        <v/>
      </c>
      <c r="E532" s="13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132" t="str">
        <f t="shared" ca="1" si="54"/>
        <v/>
      </c>
      <c r="G532" s="132" t="str">
        <f t="shared" ref="G532:G595" ca="1" si="57">IF($P$17=0,"",IF(D532&lt;&gt;"",IF(AND(D532=1,$H$4=1),0,IF($H$5,ROUND($K$5*K531,0),$K$5*K531)),""))</f>
        <v/>
      </c>
      <c r="H532" s="133" t="str">
        <f t="shared" ref="H532:H595" ca="1" si="58">IF($P$17=1,IF(D532="","",IF(I532&lt;&gt;"",F532-G532+I532,F532-G532)),"")</f>
        <v/>
      </c>
      <c r="I532" s="134" t="str">
        <f t="shared" ref="I532:I595" ca="1" si="59">IF($P$17=1,IF(J532&gt;=F532,IF(D532&lt;$K$12,IF(AND(D532&lt;&gt;"",F532+($J$19-F532)&lt;K531),(J532-F532),IF(AND(D532&lt;&gt;"",J532=F532),0,IF(D532&lt;&gt;"",0,""))),""),0),"")</f>
        <v/>
      </c>
      <c r="J532" s="133" t="str">
        <f t="shared" ref="J532:J595" ca="1" si="60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135" t="str">
        <f t="shared" ca="1" si="55"/>
        <v/>
      </c>
      <c r="L532" s="10"/>
      <c r="M532" s="9"/>
      <c r="N532" s="9"/>
      <c r="O532" s="9"/>
    </row>
    <row r="533" spans="2:15" x14ac:dyDescent="0.3">
      <c r="B533" s="9"/>
      <c r="C533" s="10"/>
      <c r="D533" s="130" t="str">
        <f t="shared" ca="1" si="56"/>
        <v/>
      </c>
      <c r="E533" s="13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132" t="str">
        <f t="shared" ref="F533:F596" ca="1" si="61">IF($P$17=1,IF(D533="","",IF($H$5,IF(OR(D533=$H$8,$K$12&gt;ROUND((1+$K$5)*K532,0),ROUND((1+$K$5)*K532,0),$K$12),IF(OR(D533=$H$8,$K$12&gt;(1+$K$5)*K532),ROUND((1+$K$5)*K532,0),$K$12)),0)),"")</f>
        <v/>
      </c>
      <c r="G533" s="132" t="str">
        <f t="shared" ca="1" si="57"/>
        <v/>
      </c>
      <c r="H533" s="133" t="str">
        <f t="shared" ca="1" si="58"/>
        <v/>
      </c>
      <c r="I533" s="134" t="str">
        <f t="shared" ca="1" si="59"/>
        <v/>
      </c>
      <c r="J533" s="133" t="str">
        <f t="shared" ca="1" si="60"/>
        <v/>
      </c>
      <c r="K533" s="135" t="str">
        <f t="shared" ref="K533:K596" ca="1" si="62">IF($P$17=1,IF(J533&lt;&gt;0,IF(D533&lt;&gt;"",K532-(J533-G533),""),K532),"")</f>
        <v/>
      </c>
      <c r="L533" s="10"/>
      <c r="M533" s="9"/>
      <c r="N533" s="9"/>
      <c r="O533" s="9"/>
    </row>
    <row r="534" spans="2:15" x14ac:dyDescent="0.3">
      <c r="B534" s="9"/>
      <c r="C534" s="10"/>
      <c r="D534" s="130" t="str">
        <f t="shared" ca="1" si="56"/>
        <v/>
      </c>
      <c r="E534" s="13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132" t="str">
        <f t="shared" ca="1" si="61"/>
        <v/>
      </c>
      <c r="G534" s="132" t="str">
        <f t="shared" ca="1" si="57"/>
        <v/>
      </c>
      <c r="H534" s="133" t="str">
        <f t="shared" ca="1" si="58"/>
        <v/>
      </c>
      <c r="I534" s="134" t="str">
        <f t="shared" ca="1" si="59"/>
        <v/>
      </c>
      <c r="J534" s="133" t="str">
        <f t="shared" ca="1" si="60"/>
        <v/>
      </c>
      <c r="K534" s="135" t="str">
        <f t="shared" ca="1" si="62"/>
        <v/>
      </c>
      <c r="L534" s="10"/>
      <c r="M534" s="9"/>
      <c r="N534" s="9"/>
      <c r="O534" s="9"/>
    </row>
    <row r="535" spans="2:15" x14ac:dyDescent="0.3">
      <c r="B535" s="9"/>
      <c r="C535" s="10"/>
      <c r="D535" s="130" t="str">
        <f t="shared" ca="1" si="56"/>
        <v/>
      </c>
      <c r="E535" s="13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132" t="str">
        <f t="shared" ca="1" si="61"/>
        <v/>
      </c>
      <c r="G535" s="132" t="str">
        <f t="shared" ca="1" si="57"/>
        <v/>
      </c>
      <c r="H535" s="133" t="str">
        <f t="shared" ca="1" si="58"/>
        <v/>
      </c>
      <c r="I535" s="134" t="str">
        <f t="shared" ca="1" si="59"/>
        <v/>
      </c>
      <c r="J535" s="133" t="str">
        <f t="shared" ca="1" si="60"/>
        <v/>
      </c>
      <c r="K535" s="135" t="str">
        <f t="shared" ca="1" si="62"/>
        <v/>
      </c>
      <c r="L535" s="10"/>
      <c r="M535" s="9"/>
      <c r="N535" s="9"/>
      <c r="O535" s="9"/>
    </row>
    <row r="536" spans="2:15" x14ac:dyDescent="0.3">
      <c r="B536" s="9"/>
      <c r="C536" s="10"/>
      <c r="D536" s="130" t="str">
        <f t="shared" ca="1" si="56"/>
        <v/>
      </c>
      <c r="E536" s="13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132" t="str">
        <f t="shared" ca="1" si="61"/>
        <v/>
      </c>
      <c r="G536" s="132" t="str">
        <f t="shared" ca="1" si="57"/>
        <v/>
      </c>
      <c r="H536" s="133" t="str">
        <f t="shared" ca="1" si="58"/>
        <v/>
      </c>
      <c r="I536" s="134" t="str">
        <f t="shared" ca="1" si="59"/>
        <v/>
      </c>
      <c r="J536" s="133" t="str">
        <f t="shared" ca="1" si="60"/>
        <v/>
      </c>
      <c r="K536" s="135" t="str">
        <f t="shared" ca="1" si="62"/>
        <v/>
      </c>
      <c r="L536" s="10"/>
      <c r="M536" s="9"/>
      <c r="N536" s="9"/>
      <c r="O536" s="9"/>
    </row>
    <row r="537" spans="2:15" x14ac:dyDescent="0.3">
      <c r="B537" s="9"/>
      <c r="C537" s="10"/>
      <c r="D537" s="130" t="str">
        <f t="shared" ca="1" si="56"/>
        <v/>
      </c>
      <c r="E537" s="13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132" t="str">
        <f t="shared" ca="1" si="61"/>
        <v/>
      </c>
      <c r="G537" s="132" t="str">
        <f t="shared" ca="1" si="57"/>
        <v/>
      </c>
      <c r="H537" s="133" t="str">
        <f t="shared" ca="1" si="58"/>
        <v/>
      </c>
      <c r="I537" s="134" t="str">
        <f t="shared" ca="1" si="59"/>
        <v/>
      </c>
      <c r="J537" s="133" t="str">
        <f t="shared" ca="1" si="60"/>
        <v/>
      </c>
      <c r="K537" s="135" t="str">
        <f t="shared" ca="1" si="62"/>
        <v/>
      </c>
      <c r="L537" s="10"/>
      <c r="M537" s="9"/>
      <c r="N537" s="9"/>
      <c r="O537" s="9"/>
    </row>
    <row r="538" spans="2:15" x14ac:dyDescent="0.3">
      <c r="B538" s="9"/>
      <c r="C538" s="10"/>
      <c r="D538" s="130" t="str">
        <f t="shared" ca="1" si="56"/>
        <v/>
      </c>
      <c r="E538" s="13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132" t="str">
        <f t="shared" ca="1" si="61"/>
        <v/>
      </c>
      <c r="G538" s="132" t="str">
        <f t="shared" ca="1" si="57"/>
        <v/>
      </c>
      <c r="H538" s="133" t="str">
        <f t="shared" ca="1" si="58"/>
        <v/>
      </c>
      <c r="I538" s="134" t="str">
        <f t="shared" ca="1" si="59"/>
        <v/>
      </c>
      <c r="J538" s="133" t="str">
        <f t="shared" ca="1" si="60"/>
        <v/>
      </c>
      <c r="K538" s="135" t="str">
        <f t="shared" ca="1" si="62"/>
        <v/>
      </c>
      <c r="L538" s="10"/>
      <c r="M538" s="9"/>
      <c r="N538" s="9"/>
      <c r="O538" s="9"/>
    </row>
    <row r="539" spans="2:15" x14ac:dyDescent="0.3">
      <c r="B539" s="9"/>
      <c r="C539" s="10"/>
      <c r="D539" s="130" t="str">
        <f t="shared" ca="1" si="56"/>
        <v/>
      </c>
      <c r="E539" s="13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132" t="str">
        <f t="shared" ca="1" si="61"/>
        <v/>
      </c>
      <c r="G539" s="132" t="str">
        <f t="shared" ca="1" si="57"/>
        <v/>
      </c>
      <c r="H539" s="133" t="str">
        <f t="shared" ca="1" si="58"/>
        <v/>
      </c>
      <c r="I539" s="134" t="str">
        <f t="shared" ca="1" si="59"/>
        <v/>
      </c>
      <c r="J539" s="133" t="str">
        <f t="shared" ca="1" si="60"/>
        <v/>
      </c>
      <c r="K539" s="135" t="str">
        <f t="shared" ca="1" si="62"/>
        <v/>
      </c>
      <c r="L539" s="10"/>
      <c r="M539" s="9"/>
      <c r="N539" s="9"/>
      <c r="O539" s="9"/>
    </row>
    <row r="540" spans="2:15" x14ac:dyDescent="0.3">
      <c r="B540" s="9"/>
      <c r="C540" s="10"/>
      <c r="D540" s="130" t="str">
        <f t="shared" ca="1" si="56"/>
        <v/>
      </c>
      <c r="E540" s="13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132" t="str">
        <f t="shared" ca="1" si="61"/>
        <v/>
      </c>
      <c r="G540" s="132" t="str">
        <f t="shared" ca="1" si="57"/>
        <v/>
      </c>
      <c r="H540" s="133" t="str">
        <f t="shared" ca="1" si="58"/>
        <v/>
      </c>
      <c r="I540" s="134" t="str">
        <f t="shared" ca="1" si="59"/>
        <v/>
      </c>
      <c r="J540" s="133" t="str">
        <f t="shared" ca="1" si="60"/>
        <v/>
      </c>
      <c r="K540" s="135" t="str">
        <f t="shared" ca="1" si="62"/>
        <v/>
      </c>
      <c r="L540" s="10"/>
      <c r="M540" s="9"/>
      <c r="N540" s="9"/>
      <c r="O540" s="9"/>
    </row>
    <row r="541" spans="2:15" x14ac:dyDescent="0.3">
      <c r="B541" s="9"/>
      <c r="C541" s="10"/>
      <c r="D541" s="130" t="str">
        <f t="shared" ca="1" si="56"/>
        <v/>
      </c>
      <c r="E541" s="13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132" t="str">
        <f t="shared" ca="1" si="61"/>
        <v/>
      </c>
      <c r="G541" s="132" t="str">
        <f t="shared" ca="1" si="57"/>
        <v/>
      </c>
      <c r="H541" s="133" t="str">
        <f t="shared" ca="1" si="58"/>
        <v/>
      </c>
      <c r="I541" s="134" t="str">
        <f t="shared" ca="1" si="59"/>
        <v/>
      </c>
      <c r="J541" s="133" t="str">
        <f t="shared" ca="1" si="60"/>
        <v/>
      </c>
      <c r="K541" s="135" t="str">
        <f t="shared" ca="1" si="62"/>
        <v/>
      </c>
      <c r="L541" s="10"/>
      <c r="M541" s="9"/>
      <c r="N541" s="9"/>
      <c r="O541" s="9"/>
    </row>
    <row r="542" spans="2:15" x14ac:dyDescent="0.3">
      <c r="B542" s="9"/>
      <c r="C542" s="10"/>
      <c r="D542" s="130" t="str">
        <f t="shared" ca="1" si="56"/>
        <v/>
      </c>
      <c r="E542" s="13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132" t="str">
        <f t="shared" ca="1" si="61"/>
        <v/>
      </c>
      <c r="G542" s="132" t="str">
        <f t="shared" ca="1" si="57"/>
        <v/>
      </c>
      <c r="H542" s="133" t="str">
        <f t="shared" ca="1" si="58"/>
        <v/>
      </c>
      <c r="I542" s="134" t="str">
        <f t="shared" ca="1" si="59"/>
        <v/>
      </c>
      <c r="J542" s="133" t="str">
        <f t="shared" ca="1" si="60"/>
        <v/>
      </c>
      <c r="K542" s="135" t="str">
        <f t="shared" ca="1" si="62"/>
        <v/>
      </c>
      <c r="L542" s="10"/>
      <c r="M542" s="9"/>
      <c r="N542" s="9"/>
      <c r="O542" s="9"/>
    </row>
    <row r="543" spans="2:15" x14ac:dyDescent="0.3">
      <c r="B543" s="9"/>
      <c r="C543" s="10"/>
      <c r="D543" s="130" t="str">
        <f t="shared" ca="1" si="56"/>
        <v/>
      </c>
      <c r="E543" s="13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132" t="str">
        <f t="shared" ca="1" si="61"/>
        <v/>
      </c>
      <c r="G543" s="132" t="str">
        <f t="shared" ca="1" si="57"/>
        <v/>
      </c>
      <c r="H543" s="133" t="str">
        <f t="shared" ca="1" si="58"/>
        <v/>
      </c>
      <c r="I543" s="134" t="str">
        <f t="shared" ca="1" si="59"/>
        <v/>
      </c>
      <c r="J543" s="133" t="str">
        <f t="shared" ca="1" si="60"/>
        <v/>
      </c>
      <c r="K543" s="135" t="str">
        <f t="shared" ca="1" si="62"/>
        <v/>
      </c>
      <c r="L543" s="10"/>
      <c r="M543" s="9"/>
      <c r="N543" s="9"/>
      <c r="O543" s="9"/>
    </row>
    <row r="544" spans="2:15" x14ac:dyDescent="0.3">
      <c r="B544" s="9"/>
      <c r="C544" s="10"/>
      <c r="D544" s="130" t="str">
        <f t="shared" ca="1" si="56"/>
        <v/>
      </c>
      <c r="E544" s="13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132" t="str">
        <f t="shared" ca="1" si="61"/>
        <v/>
      </c>
      <c r="G544" s="132" t="str">
        <f t="shared" ca="1" si="57"/>
        <v/>
      </c>
      <c r="H544" s="133" t="str">
        <f t="shared" ca="1" si="58"/>
        <v/>
      </c>
      <c r="I544" s="134" t="str">
        <f t="shared" ca="1" si="59"/>
        <v/>
      </c>
      <c r="J544" s="133" t="str">
        <f t="shared" ca="1" si="60"/>
        <v/>
      </c>
      <c r="K544" s="135" t="str">
        <f t="shared" ca="1" si="62"/>
        <v/>
      </c>
      <c r="L544" s="10"/>
      <c r="M544" s="9"/>
      <c r="N544" s="9"/>
      <c r="O544" s="9"/>
    </row>
    <row r="545" spans="2:15" x14ac:dyDescent="0.3">
      <c r="B545" s="9"/>
      <c r="C545" s="10"/>
      <c r="D545" s="130" t="str">
        <f t="shared" ca="1" si="56"/>
        <v/>
      </c>
      <c r="E545" s="13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132" t="str">
        <f t="shared" ca="1" si="61"/>
        <v/>
      </c>
      <c r="G545" s="132" t="str">
        <f t="shared" ca="1" si="57"/>
        <v/>
      </c>
      <c r="H545" s="133" t="str">
        <f t="shared" ca="1" si="58"/>
        <v/>
      </c>
      <c r="I545" s="134" t="str">
        <f t="shared" ca="1" si="59"/>
        <v/>
      </c>
      <c r="J545" s="133" t="str">
        <f t="shared" ca="1" si="60"/>
        <v/>
      </c>
      <c r="K545" s="135" t="str">
        <f t="shared" ca="1" si="62"/>
        <v/>
      </c>
      <c r="L545" s="10"/>
      <c r="M545" s="9"/>
      <c r="N545" s="9"/>
      <c r="O545" s="9"/>
    </row>
    <row r="546" spans="2:15" x14ac:dyDescent="0.3">
      <c r="B546" s="9"/>
      <c r="C546" s="10"/>
      <c r="D546" s="130" t="str">
        <f t="shared" ca="1" si="56"/>
        <v/>
      </c>
      <c r="E546" s="13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132" t="str">
        <f t="shared" ca="1" si="61"/>
        <v/>
      </c>
      <c r="G546" s="132" t="str">
        <f t="shared" ca="1" si="57"/>
        <v/>
      </c>
      <c r="H546" s="133" t="str">
        <f t="shared" ca="1" si="58"/>
        <v/>
      </c>
      <c r="I546" s="134" t="str">
        <f t="shared" ca="1" si="59"/>
        <v/>
      </c>
      <c r="J546" s="133" t="str">
        <f t="shared" ca="1" si="60"/>
        <v/>
      </c>
      <c r="K546" s="135" t="str">
        <f t="shared" ca="1" si="62"/>
        <v/>
      </c>
      <c r="L546" s="10"/>
      <c r="M546" s="9"/>
      <c r="N546" s="9"/>
      <c r="O546" s="9"/>
    </row>
    <row r="547" spans="2:15" x14ac:dyDescent="0.3">
      <c r="B547" s="9"/>
      <c r="C547" s="10"/>
      <c r="D547" s="130" t="str">
        <f t="shared" ca="1" si="56"/>
        <v/>
      </c>
      <c r="E547" s="13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132" t="str">
        <f t="shared" ca="1" si="61"/>
        <v/>
      </c>
      <c r="G547" s="132" t="str">
        <f t="shared" ca="1" si="57"/>
        <v/>
      </c>
      <c r="H547" s="133" t="str">
        <f t="shared" ca="1" si="58"/>
        <v/>
      </c>
      <c r="I547" s="134" t="str">
        <f t="shared" ca="1" si="59"/>
        <v/>
      </c>
      <c r="J547" s="133" t="str">
        <f t="shared" ca="1" si="60"/>
        <v/>
      </c>
      <c r="K547" s="135" t="str">
        <f t="shared" ca="1" si="62"/>
        <v/>
      </c>
      <c r="L547" s="10"/>
      <c r="M547" s="9"/>
      <c r="N547" s="9"/>
      <c r="O547" s="9"/>
    </row>
    <row r="548" spans="2:15" x14ac:dyDescent="0.3">
      <c r="B548" s="9"/>
      <c r="C548" s="10"/>
      <c r="D548" s="130" t="str">
        <f t="shared" ca="1" si="56"/>
        <v/>
      </c>
      <c r="E548" s="13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132" t="str">
        <f t="shared" ca="1" si="61"/>
        <v/>
      </c>
      <c r="G548" s="132" t="str">
        <f t="shared" ca="1" si="57"/>
        <v/>
      </c>
      <c r="H548" s="133" t="str">
        <f t="shared" ca="1" si="58"/>
        <v/>
      </c>
      <c r="I548" s="134" t="str">
        <f t="shared" ca="1" si="59"/>
        <v/>
      </c>
      <c r="J548" s="133" t="str">
        <f t="shared" ca="1" si="60"/>
        <v/>
      </c>
      <c r="K548" s="135" t="str">
        <f t="shared" ca="1" si="62"/>
        <v/>
      </c>
      <c r="L548" s="10"/>
      <c r="M548" s="9"/>
      <c r="N548" s="9"/>
      <c r="O548" s="9"/>
    </row>
    <row r="549" spans="2:15" x14ac:dyDescent="0.3">
      <c r="B549" s="9"/>
      <c r="C549" s="10"/>
      <c r="D549" s="130" t="str">
        <f t="shared" ca="1" si="56"/>
        <v/>
      </c>
      <c r="E549" s="13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132" t="str">
        <f t="shared" ca="1" si="61"/>
        <v/>
      </c>
      <c r="G549" s="132" t="str">
        <f t="shared" ca="1" si="57"/>
        <v/>
      </c>
      <c r="H549" s="133" t="str">
        <f t="shared" ca="1" si="58"/>
        <v/>
      </c>
      <c r="I549" s="134" t="str">
        <f t="shared" ca="1" si="59"/>
        <v/>
      </c>
      <c r="J549" s="133" t="str">
        <f t="shared" ca="1" si="60"/>
        <v/>
      </c>
      <c r="K549" s="135" t="str">
        <f t="shared" ca="1" si="62"/>
        <v/>
      </c>
      <c r="L549" s="10"/>
      <c r="M549" s="9"/>
      <c r="N549" s="9"/>
      <c r="O549" s="9"/>
    </row>
    <row r="550" spans="2:15" x14ac:dyDescent="0.3">
      <c r="B550" s="9"/>
      <c r="C550" s="10"/>
      <c r="D550" s="130" t="str">
        <f t="shared" ca="1" si="56"/>
        <v/>
      </c>
      <c r="E550" s="13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132" t="str">
        <f t="shared" ca="1" si="61"/>
        <v/>
      </c>
      <c r="G550" s="132" t="str">
        <f t="shared" ca="1" si="57"/>
        <v/>
      </c>
      <c r="H550" s="133" t="str">
        <f t="shared" ca="1" si="58"/>
        <v/>
      </c>
      <c r="I550" s="134" t="str">
        <f t="shared" ca="1" si="59"/>
        <v/>
      </c>
      <c r="J550" s="133" t="str">
        <f t="shared" ca="1" si="60"/>
        <v/>
      </c>
      <c r="K550" s="135" t="str">
        <f t="shared" ca="1" si="62"/>
        <v/>
      </c>
      <c r="L550" s="10"/>
      <c r="M550" s="9"/>
      <c r="N550" s="9"/>
      <c r="O550" s="9"/>
    </row>
    <row r="551" spans="2:15" x14ac:dyDescent="0.3">
      <c r="B551" s="9"/>
      <c r="C551" s="10"/>
      <c r="D551" s="130" t="str">
        <f t="shared" ca="1" si="56"/>
        <v/>
      </c>
      <c r="E551" s="13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132" t="str">
        <f t="shared" ca="1" si="61"/>
        <v/>
      </c>
      <c r="G551" s="132" t="str">
        <f t="shared" ca="1" si="57"/>
        <v/>
      </c>
      <c r="H551" s="133" t="str">
        <f t="shared" ca="1" si="58"/>
        <v/>
      </c>
      <c r="I551" s="134" t="str">
        <f t="shared" ca="1" si="59"/>
        <v/>
      </c>
      <c r="J551" s="133" t="str">
        <f t="shared" ca="1" si="60"/>
        <v/>
      </c>
      <c r="K551" s="135" t="str">
        <f t="shared" ca="1" si="62"/>
        <v/>
      </c>
      <c r="L551" s="10"/>
      <c r="M551" s="9"/>
      <c r="N551" s="9"/>
      <c r="O551" s="9"/>
    </row>
    <row r="552" spans="2:15" x14ac:dyDescent="0.3">
      <c r="B552" s="9"/>
      <c r="C552" s="10"/>
      <c r="D552" s="130" t="str">
        <f t="shared" ca="1" si="56"/>
        <v/>
      </c>
      <c r="E552" s="13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132" t="str">
        <f t="shared" ca="1" si="61"/>
        <v/>
      </c>
      <c r="G552" s="132" t="str">
        <f t="shared" ca="1" si="57"/>
        <v/>
      </c>
      <c r="H552" s="133" t="str">
        <f t="shared" ca="1" si="58"/>
        <v/>
      </c>
      <c r="I552" s="134" t="str">
        <f t="shared" ca="1" si="59"/>
        <v/>
      </c>
      <c r="J552" s="133" t="str">
        <f t="shared" ca="1" si="60"/>
        <v/>
      </c>
      <c r="K552" s="135" t="str">
        <f t="shared" ca="1" si="62"/>
        <v/>
      </c>
      <c r="L552" s="10"/>
      <c r="M552" s="9"/>
      <c r="N552" s="9"/>
      <c r="O552" s="9"/>
    </row>
    <row r="553" spans="2:15" x14ac:dyDescent="0.3">
      <c r="B553" s="9"/>
      <c r="C553" s="10"/>
      <c r="D553" s="130" t="str">
        <f t="shared" ca="1" si="56"/>
        <v/>
      </c>
      <c r="E553" s="13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132" t="str">
        <f t="shared" ca="1" si="61"/>
        <v/>
      </c>
      <c r="G553" s="132" t="str">
        <f t="shared" ca="1" si="57"/>
        <v/>
      </c>
      <c r="H553" s="133" t="str">
        <f t="shared" ca="1" si="58"/>
        <v/>
      </c>
      <c r="I553" s="134" t="str">
        <f t="shared" ca="1" si="59"/>
        <v/>
      </c>
      <c r="J553" s="133" t="str">
        <f t="shared" ca="1" si="60"/>
        <v/>
      </c>
      <c r="K553" s="135" t="str">
        <f t="shared" ca="1" si="62"/>
        <v/>
      </c>
      <c r="L553" s="10"/>
      <c r="M553" s="9"/>
      <c r="N553" s="9"/>
      <c r="O553" s="9"/>
    </row>
    <row r="554" spans="2:15" x14ac:dyDescent="0.3">
      <c r="B554" s="9"/>
      <c r="C554" s="10"/>
      <c r="D554" s="130" t="str">
        <f t="shared" ca="1" si="56"/>
        <v/>
      </c>
      <c r="E554" s="13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132" t="str">
        <f t="shared" ca="1" si="61"/>
        <v/>
      </c>
      <c r="G554" s="132" t="str">
        <f t="shared" ca="1" si="57"/>
        <v/>
      </c>
      <c r="H554" s="133" t="str">
        <f t="shared" ca="1" si="58"/>
        <v/>
      </c>
      <c r="I554" s="134" t="str">
        <f t="shared" ca="1" si="59"/>
        <v/>
      </c>
      <c r="J554" s="133" t="str">
        <f t="shared" ca="1" si="60"/>
        <v/>
      </c>
      <c r="K554" s="135" t="str">
        <f t="shared" ca="1" si="62"/>
        <v/>
      </c>
      <c r="L554" s="10"/>
      <c r="M554" s="9"/>
      <c r="N554" s="9"/>
      <c r="O554" s="9"/>
    </row>
    <row r="555" spans="2:15" x14ac:dyDescent="0.3">
      <c r="B555" s="9"/>
      <c r="C555" s="10"/>
      <c r="D555" s="130" t="str">
        <f t="shared" ca="1" si="56"/>
        <v/>
      </c>
      <c r="E555" s="13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132" t="str">
        <f t="shared" ca="1" si="61"/>
        <v/>
      </c>
      <c r="G555" s="132" t="str">
        <f t="shared" ca="1" si="57"/>
        <v/>
      </c>
      <c r="H555" s="133" t="str">
        <f t="shared" ca="1" si="58"/>
        <v/>
      </c>
      <c r="I555" s="134" t="str">
        <f t="shared" ca="1" si="59"/>
        <v/>
      </c>
      <c r="J555" s="133" t="str">
        <f t="shared" ca="1" si="60"/>
        <v/>
      </c>
      <c r="K555" s="135" t="str">
        <f t="shared" ca="1" si="62"/>
        <v/>
      </c>
      <c r="L555" s="10"/>
      <c r="M555" s="9"/>
      <c r="N555" s="9"/>
      <c r="O555" s="9"/>
    </row>
    <row r="556" spans="2:15" x14ac:dyDescent="0.3">
      <c r="B556" s="9"/>
      <c r="C556" s="10"/>
      <c r="D556" s="130" t="str">
        <f t="shared" ca="1" si="56"/>
        <v/>
      </c>
      <c r="E556" s="13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132" t="str">
        <f t="shared" ca="1" si="61"/>
        <v/>
      </c>
      <c r="G556" s="132" t="str">
        <f t="shared" ca="1" si="57"/>
        <v/>
      </c>
      <c r="H556" s="133" t="str">
        <f t="shared" ca="1" si="58"/>
        <v/>
      </c>
      <c r="I556" s="134" t="str">
        <f t="shared" ca="1" si="59"/>
        <v/>
      </c>
      <c r="J556" s="133" t="str">
        <f t="shared" ca="1" si="60"/>
        <v/>
      </c>
      <c r="K556" s="135" t="str">
        <f t="shared" ca="1" si="62"/>
        <v/>
      </c>
      <c r="L556" s="10"/>
      <c r="M556" s="9"/>
      <c r="N556" s="9"/>
      <c r="O556" s="9"/>
    </row>
    <row r="557" spans="2:15" x14ac:dyDescent="0.3">
      <c r="B557" s="9"/>
      <c r="C557" s="10"/>
      <c r="D557" s="130" t="str">
        <f t="shared" ca="1" si="56"/>
        <v/>
      </c>
      <c r="E557" s="13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132" t="str">
        <f t="shared" ca="1" si="61"/>
        <v/>
      </c>
      <c r="G557" s="132" t="str">
        <f t="shared" ca="1" si="57"/>
        <v/>
      </c>
      <c r="H557" s="133" t="str">
        <f t="shared" ca="1" si="58"/>
        <v/>
      </c>
      <c r="I557" s="134" t="str">
        <f t="shared" ca="1" si="59"/>
        <v/>
      </c>
      <c r="J557" s="133" t="str">
        <f t="shared" ca="1" si="60"/>
        <v/>
      </c>
      <c r="K557" s="135" t="str">
        <f t="shared" ca="1" si="62"/>
        <v/>
      </c>
      <c r="L557" s="10"/>
      <c r="M557" s="9"/>
      <c r="N557" s="9"/>
      <c r="O557" s="9"/>
    </row>
    <row r="558" spans="2:15" x14ac:dyDescent="0.3">
      <c r="B558" s="9"/>
      <c r="C558" s="10"/>
      <c r="D558" s="130" t="str">
        <f t="shared" ca="1" si="56"/>
        <v/>
      </c>
      <c r="E558" s="13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132" t="str">
        <f t="shared" ca="1" si="61"/>
        <v/>
      </c>
      <c r="G558" s="132" t="str">
        <f t="shared" ca="1" si="57"/>
        <v/>
      </c>
      <c r="H558" s="133" t="str">
        <f t="shared" ca="1" si="58"/>
        <v/>
      </c>
      <c r="I558" s="134" t="str">
        <f t="shared" ca="1" si="59"/>
        <v/>
      </c>
      <c r="J558" s="133" t="str">
        <f t="shared" ca="1" si="60"/>
        <v/>
      </c>
      <c r="K558" s="135" t="str">
        <f t="shared" ca="1" si="62"/>
        <v/>
      </c>
      <c r="L558" s="10"/>
      <c r="M558" s="9"/>
      <c r="N558" s="9"/>
      <c r="O558" s="9"/>
    </row>
    <row r="559" spans="2:15" x14ac:dyDescent="0.3">
      <c r="B559" s="9"/>
      <c r="C559" s="10"/>
      <c r="D559" s="130" t="str">
        <f t="shared" ca="1" si="56"/>
        <v/>
      </c>
      <c r="E559" s="13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132" t="str">
        <f t="shared" ca="1" si="61"/>
        <v/>
      </c>
      <c r="G559" s="132" t="str">
        <f t="shared" ca="1" si="57"/>
        <v/>
      </c>
      <c r="H559" s="133" t="str">
        <f t="shared" ca="1" si="58"/>
        <v/>
      </c>
      <c r="I559" s="134" t="str">
        <f t="shared" ca="1" si="59"/>
        <v/>
      </c>
      <c r="J559" s="133" t="str">
        <f t="shared" ca="1" si="60"/>
        <v/>
      </c>
      <c r="K559" s="135" t="str">
        <f t="shared" ca="1" si="62"/>
        <v/>
      </c>
      <c r="L559" s="10"/>
      <c r="M559" s="9"/>
      <c r="N559" s="9"/>
      <c r="O559" s="9"/>
    </row>
    <row r="560" spans="2:15" x14ac:dyDescent="0.3">
      <c r="B560" s="9"/>
      <c r="C560" s="10"/>
      <c r="D560" s="130" t="str">
        <f t="shared" ca="1" si="56"/>
        <v/>
      </c>
      <c r="E560" s="13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132" t="str">
        <f t="shared" ca="1" si="61"/>
        <v/>
      </c>
      <c r="G560" s="132" t="str">
        <f t="shared" ca="1" si="57"/>
        <v/>
      </c>
      <c r="H560" s="133" t="str">
        <f t="shared" ca="1" si="58"/>
        <v/>
      </c>
      <c r="I560" s="134" t="str">
        <f t="shared" ca="1" si="59"/>
        <v/>
      </c>
      <c r="J560" s="133" t="str">
        <f t="shared" ca="1" si="60"/>
        <v/>
      </c>
      <c r="K560" s="135" t="str">
        <f t="shared" ca="1" si="62"/>
        <v/>
      </c>
      <c r="L560" s="10"/>
      <c r="M560" s="9"/>
      <c r="N560" s="9"/>
      <c r="O560" s="9"/>
    </row>
    <row r="561" spans="2:15" x14ac:dyDescent="0.3">
      <c r="B561" s="9"/>
      <c r="C561" s="10"/>
      <c r="D561" s="130" t="str">
        <f t="shared" ca="1" si="56"/>
        <v/>
      </c>
      <c r="E561" s="13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132" t="str">
        <f t="shared" ca="1" si="61"/>
        <v/>
      </c>
      <c r="G561" s="132" t="str">
        <f t="shared" ca="1" si="57"/>
        <v/>
      </c>
      <c r="H561" s="133" t="str">
        <f t="shared" ca="1" si="58"/>
        <v/>
      </c>
      <c r="I561" s="134" t="str">
        <f t="shared" ca="1" si="59"/>
        <v/>
      </c>
      <c r="J561" s="133" t="str">
        <f t="shared" ca="1" si="60"/>
        <v/>
      </c>
      <c r="K561" s="135" t="str">
        <f t="shared" ca="1" si="62"/>
        <v/>
      </c>
      <c r="L561" s="10"/>
      <c r="M561" s="9"/>
      <c r="N561" s="9"/>
      <c r="O561" s="9"/>
    </row>
    <row r="562" spans="2:15" x14ac:dyDescent="0.3">
      <c r="B562" s="9"/>
      <c r="C562" s="10"/>
      <c r="D562" s="130" t="str">
        <f t="shared" ca="1" si="56"/>
        <v/>
      </c>
      <c r="E562" s="13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132" t="str">
        <f t="shared" ca="1" si="61"/>
        <v/>
      </c>
      <c r="G562" s="132" t="str">
        <f t="shared" ca="1" si="57"/>
        <v/>
      </c>
      <c r="H562" s="133" t="str">
        <f t="shared" ca="1" si="58"/>
        <v/>
      </c>
      <c r="I562" s="134" t="str">
        <f t="shared" ca="1" si="59"/>
        <v/>
      </c>
      <c r="J562" s="133" t="str">
        <f t="shared" ca="1" si="60"/>
        <v/>
      </c>
      <c r="K562" s="135" t="str">
        <f t="shared" ca="1" si="62"/>
        <v/>
      </c>
      <c r="L562" s="10"/>
      <c r="M562" s="9"/>
      <c r="N562" s="9"/>
      <c r="O562" s="9"/>
    </row>
    <row r="563" spans="2:15" x14ac:dyDescent="0.3">
      <c r="B563" s="9"/>
      <c r="C563" s="10"/>
      <c r="D563" s="130" t="str">
        <f t="shared" ca="1" si="56"/>
        <v/>
      </c>
      <c r="E563" s="13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132" t="str">
        <f t="shared" ca="1" si="61"/>
        <v/>
      </c>
      <c r="G563" s="132" t="str">
        <f t="shared" ca="1" si="57"/>
        <v/>
      </c>
      <c r="H563" s="133" t="str">
        <f t="shared" ca="1" si="58"/>
        <v/>
      </c>
      <c r="I563" s="134" t="str">
        <f t="shared" ca="1" si="59"/>
        <v/>
      </c>
      <c r="J563" s="133" t="str">
        <f t="shared" ca="1" si="60"/>
        <v/>
      </c>
      <c r="K563" s="135" t="str">
        <f t="shared" ca="1" si="62"/>
        <v/>
      </c>
      <c r="L563" s="10"/>
      <c r="M563" s="9"/>
      <c r="N563" s="9"/>
      <c r="O563" s="9"/>
    </row>
    <row r="564" spans="2:15" x14ac:dyDescent="0.3">
      <c r="B564" s="9"/>
      <c r="C564" s="10"/>
      <c r="D564" s="130" t="str">
        <f t="shared" ca="1" si="56"/>
        <v/>
      </c>
      <c r="E564" s="13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132" t="str">
        <f t="shared" ca="1" si="61"/>
        <v/>
      </c>
      <c r="G564" s="132" t="str">
        <f t="shared" ca="1" si="57"/>
        <v/>
      </c>
      <c r="H564" s="133" t="str">
        <f t="shared" ca="1" si="58"/>
        <v/>
      </c>
      <c r="I564" s="134" t="str">
        <f t="shared" ca="1" si="59"/>
        <v/>
      </c>
      <c r="J564" s="133" t="str">
        <f t="shared" ca="1" si="60"/>
        <v/>
      </c>
      <c r="K564" s="135" t="str">
        <f t="shared" ca="1" si="62"/>
        <v/>
      </c>
      <c r="L564" s="10"/>
      <c r="M564" s="9"/>
      <c r="N564" s="9"/>
      <c r="O564" s="9"/>
    </row>
    <row r="565" spans="2:15" x14ac:dyDescent="0.3">
      <c r="B565" s="9"/>
      <c r="C565" s="10"/>
      <c r="D565" s="130" t="str">
        <f t="shared" ca="1" si="56"/>
        <v/>
      </c>
      <c r="E565" s="13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132" t="str">
        <f t="shared" ca="1" si="61"/>
        <v/>
      </c>
      <c r="G565" s="132" t="str">
        <f t="shared" ca="1" si="57"/>
        <v/>
      </c>
      <c r="H565" s="133" t="str">
        <f t="shared" ca="1" si="58"/>
        <v/>
      </c>
      <c r="I565" s="134" t="str">
        <f t="shared" ca="1" si="59"/>
        <v/>
      </c>
      <c r="J565" s="133" t="str">
        <f t="shared" ca="1" si="60"/>
        <v/>
      </c>
      <c r="K565" s="135" t="str">
        <f t="shared" ca="1" si="62"/>
        <v/>
      </c>
      <c r="L565" s="10"/>
      <c r="M565" s="9"/>
      <c r="N565" s="9"/>
      <c r="O565" s="9"/>
    </row>
    <row r="566" spans="2:15" x14ac:dyDescent="0.3">
      <c r="B566" s="9"/>
      <c r="C566" s="10"/>
      <c r="D566" s="130" t="str">
        <f t="shared" ca="1" si="56"/>
        <v/>
      </c>
      <c r="E566" s="13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132" t="str">
        <f t="shared" ca="1" si="61"/>
        <v/>
      </c>
      <c r="G566" s="132" t="str">
        <f t="shared" ca="1" si="57"/>
        <v/>
      </c>
      <c r="H566" s="133" t="str">
        <f t="shared" ca="1" si="58"/>
        <v/>
      </c>
      <c r="I566" s="134" t="str">
        <f t="shared" ca="1" si="59"/>
        <v/>
      </c>
      <c r="J566" s="133" t="str">
        <f t="shared" ca="1" si="60"/>
        <v/>
      </c>
      <c r="K566" s="135" t="str">
        <f t="shared" ca="1" si="62"/>
        <v/>
      </c>
      <c r="L566" s="10"/>
      <c r="M566" s="9"/>
      <c r="N566" s="9"/>
      <c r="O566" s="9"/>
    </row>
    <row r="567" spans="2:15" x14ac:dyDescent="0.3">
      <c r="B567" s="9"/>
      <c r="C567" s="10"/>
      <c r="D567" s="130" t="str">
        <f t="shared" ca="1" si="56"/>
        <v/>
      </c>
      <c r="E567" s="13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132" t="str">
        <f t="shared" ca="1" si="61"/>
        <v/>
      </c>
      <c r="G567" s="132" t="str">
        <f t="shared" ca="1" si="57"/>
        <v/>
      </c>
      <c r="H567" s="133" t="str">
        <f t="shared" ca="1" si="58"/>
        <v/>
      </c>
      <c r="I567" s="134" t="str">
        <f t="shared" ca="1" si="59"/>
        <v/>
      </c>
      <c r="J567" s="133" t="str">
        <f t="shared" ca="1" si="60"/>
        <v/>
      </c>
      <c r="K567" s="135" t="str">
        <f t="shared" ca="1" si="62"/>
        <v/>
      </c>
      <c r="L567" s="10"/>
      <c r="M567" s="9"/>
      <c r="N567" s="9"/>
      <c r="O567" s="9"/>
    </row>
    <row r="568" spans="2:15" x14ac:dyDescent="0.3">
      <c r="B568" s="9"/>
      <c r="C568" s="10"/>
      <c r="D568" s="130" t="str">
        <f t="shared" ca="1" si="56"/>
        <v/>
      </c>
      <c r="E568" s="13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132" t="str">
        <f t="shared" ca="1" si="61"/>
        <v/>
      </c>
      <c r="G568" s="132" t="str">
        <f t="shared" ca="1" si="57"/>
        <v/>
      </c>
      <c r="H568" s="133" t="str">
        <f t="shared" ca="1" si="58"/>
        <v/>
      </c>
      <c r="I568" s="134" t="str">
        <f t="shared" ca="1" si="59"/>
        <v/>
      </c>
      <c r="J568" s="133" t="str">
        <f t="shared" ca="1" si="60"/>
        <v/>
      </c>
      <c r="K568" s="135" t="str">
        <f t="shared" ca="1" si="62"/>
        <v/>
      </c>
      <c r="L568" s="10"/>
      <c r="M568" s="9"/>
      <c r="N568" s="9"/>
      <c r="O568" s="9"/>
    </row>
    <row r="569" spans="2:15" x14ac:dyDescent="0.3">
      <c r="B569" s="9"/>
      <c r="C569" s="10"/>
      <c r="D569" s="130" t="str">
        <f t="shared" ca="1" si="56"/>
        <v/>
      </c>
      <c r="E569" s="13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132" t="str">
        <f t="shared" ca="1" si="61"/>
        <v/>
      </c>
      <c r="G569" s="132" t="str">
        <f t="shared" ca="1" si="57"/>
        <v/>
      </c>
      <c r="H569" s="133" t="str">
        <f t="shared" ca="1" si="58"/>
        <v/>
      </c>
      <c r="I569" s="134" t="str">
        <f t="shared" ca="1" si="59"/>
        <v/>
      </c>
      <c r="J569" s="133" t="str">
        <f t="shared" ca="1" si="60"/>
        <v/>
      </c>
      <c r="K569" s="135" t="str">
        <f t="shared" ca="1" si="62"/>
        <v/>
      </c>
      <c r="L569" s="10"/>
      <c r="M569" s="9"/>
      <c r="N569" s="9"/>
      <c r="O569" s="9"/>
    </row>
    <row r="570" spans="2:15" x14ac:dyDescent="0.3">
      <c r="B570" s="9"/>
      <c r="C570" s="10"/>
      <c r="D570" s="130" t="str">
        <f t="shared" ca="1" si="56"/>
        <v/>
      </c>
      <c r="E570" s="13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132" t="str">
        <f t="shared" ca="1" si="61"/>
        <v/>
      </c>
      <c r="G570" s="132" t="str">
        <f t="shared" ca="1" si="57"/>
        <v/>
      </c>
      <c r="H570" s="133" t="str">
        <f t="shared" ca="1" si="58"/>
        <v/>
      </c>
      <c r="I570" s="134" t="str">
        <f t="shared" ca="1" si="59"/>
        <v/>
      </c>
      <c r="J570" s="133" t="str">
        <f t="shared" ca="1" si="60"/>
        <v/>
      </c>
      <c r="K570" s="135" t="str">
        <f t="shared" ca="1" si="62"/>
        <v/>
      </c>
      <c r="L570" s="10"/>
      <c r="M570" s="9"/>
      <c r="N570" s="9"/>
      <c r="O570" s="9"/>
    </row>
    <row r="571" spans="2:15" x14ac:dyDescent="0.3">
      <c r="B571" s="9"/>
      <c r="C571" s="10"/>
      <c r="D571" s="130" t="str">
        <f t="shared" ca="1" si="56"/>
        <v/>
      </c>
      <c r="E571" s="13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132" t="str">
        <f t="shared" ca="1" si="61"/>
        <v/>
      </c>
      <c r="G571" s="132" t="str">
        <f t="shared" ca="1" si="57"/>
        <v/>
      </c>
      <c r="H571" s="133" t="str">
        <f t="shared" ca="1" si="58"/>
        <v/>
      </c>
      <c r="I571" s="134" t="str">
        <f t="shared" ca="1" si="59"/>
        <v/>
      </c>
      <c r="J571" s="133" t="str">
        <f t="shared" ca="1" si="60"/>
        <v/>
      </c>
      <c r="K571" s="135" t="str">
        <f t="shared" ca="1" si="62"/>
        <v/>
      </c>
      <c r="L571" s="10"/>
      <c r="M571" s="9"/>
      <c r="N571" s="9"/>
      <c r="O571" s="9"/>
    </row>
    <row r="572" spans="2:15" x14ac:dyDescent="0.3">
      <c r="B572" s="9"/>
      <c r="C572" s="10"/>
      <c r="D572" s="130" t="str">
        <f t="shared" ca="1" si="56"/>
        <v/>
      </c>
      <c r="E572" s="13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132" t="str">
        <f t="shared" ca="1" si="61"/>
        <v/>
      </c>
      <c r="G572" s="132" t="str">
        <f t="shared" ca="1" si="57"/>
        <v/>
      </c>
      <c r="H572" s="133" t="str">
        <f t="shared" ca="1" si="58"/>
        <v/>
      </c>
      <c r="I572" s="134" t="str">
        <f t="shared" ca="1" si="59"/>
        <v/>
      </c>
      <c r="J572" s="133" t="str">
        <f t="shared" ca="1" si="60"/>
        <v/>
      </c>
      <c r="K572" s="135" t="str">
        <f t="shared" ca="1" si="62"/>
        <v/>
      </c>
      <c r="L572" s="10"/>
      <c r="M572" s="9"/>
      <c r="N572" s="9"/>
      <c r="O572" s="9"/>
    </row>
    <row r="573" spans="2:15" x14ac:dyDescent="0.3">
      <c r="B573" s="9"/>
      <c r="C573" s="10"/>
      <c r="D573" s="130" t="str">
        <f t="shared" ca="1" si="56"/>
        <v/>
      </c>
      <c r="E573" s="13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132" t="str">
        <f t="shared" ca="1" si="61"/>
        <v/>
      </c>
      <c r="G573" s="132" t="str">
        <f t="shared" ca="1" si="57"/>
        <v/>
      </c>
      <c r="H573" s="133" t="str">
        <f t="shared" ca="1" si="58"/>
        <v/>
      </c>
      <c r="I573" s="134" t="str">
        <f t="shared" ca="1" si="59"/>
        <v/>
      </c>
      <c r="J573" s="133" t="str">
        <f t="shared" ca="1" si="60"/>
        <v/>
      </c>
      <c r="K573" s="135" t="str">
        <f t="shared" ca="1" si="62"/>
        <v/>
      </c>
      <c r="L573" s="10"/>
      <c r="M573" s="9"/>
      <c r="N573" s="9"/>
      <c r="O573" s="9"/>
    </row>
    <row r="574" spans="2:15" x14ac:dyDescent="0.3">
      <c r="B574" s="9"/>
      <c r="C574" s="10"/>
      <c r="D574" s="130" t="str">
        <f t="shared" ca="1" si="56"/>
        <v/>
      </c>
      <c r="E574" s="13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132" t="str">
        <f t="shared" ca="1" si="61"/>
        <v/>
      </c>
      <c r="G574" s="132" t="str">
        <f t="shared" ca="1" si="57"/>
        <v/>
      </c>
      <c r="H574" s="133" t="str">
        <f t="shared" ca="1" si="58"/>
        <v/>
      </c>
      <c r="I574" s="134" t="str">
        <f t="shared" ca="1" si="59"/>
        <v/>
      </c>
      <c r="J574" s="133" t="str">
        <f t="shared" ca="1" si="60"/>
        <v/>
      </c>
      <c r="K574" s="135" t="str">
        <f t="shared" ca="1" si="62"/>
        <v/>
      </c>
      <c r="L574" s="10"/>
      <c r="M574" s="9"/>
      <c r="N574" s="9"/>
      <c r="O574" s="9"/>
    </row>
    <row r="575" spans="2:15" x14ac:dyDescent="0.3">
      <c r="B575" s="9"/>
      <c r="C575" s="10"/>
      <c r="D575" s="130" t="str">
        <f t="shared" ca="1" si="56"/>
        <v/>
      </c>
      <c r="E575" s="13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132" t="str">
        <f t="shared" ca="1" si="61"/>
        <v/>
      </c>
      <c r="G575" s="132" t="str">
        <f t="shared" ca="1" si="57"/>
        <v/>
      </c>
      <c r="H575" s="133" t="str">
        <f t="shared" ca="1" si="58"/>
        <v/>
      </c>
      <c r="I575" s="134" t="str">
        <f t="shared" ca="1" si="59"/>
        <v/>
      </c>
      <c r="J575" s="133" t="str">
        <f t="shared" ca="1" si="60"/>
        <v/>
      </c>
      <c r="K575" s="135" t="str">
        <f t="shared" ca="1" si="62"/>
        <v/>
      </c>
      <c r="L575" s="10"/>
      <c r="M575" s="9"/>
      <c r="N575" s="9"/>
      <c r="O575" s="9"/>
    </row>
    <row r="576" spans="2:15" x14ac:dyDescent="0.3">
      <c r="B576" s="9"/>
      <c r="C576" s="10"/>
      <c r="D576" s="130" t="str">
        <f t="shared" ca="1" si="56"/>
        <v/>
      </c>
      <c r="E576" s="13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132" t="str">
        <f t="shared" ca="1" si="61"/>
        <v/>
      </c>
      <c r="G576" s="132" t="str">
        <f t="shared" ca="1" si="57"/>
        <v/>
      </c>
      <c r="H576" s="133" t="str">
        <f t="shared" ca="1" si="58"/>
        <v/>
      </c>
      <c r="I576" s="134" t="str">
        <f t="shared" ca="1" si="59"/>
        <v/>
      </c>
      <c r="J576" s="133" t="str">
        <f t="shared" ca="1" si="60"/>
        <v/>
      </c>
      <c r="K576" s="135" t="str">
        <f t="shared" ca="1" si="62"/>
        <v/>
      </c>
      <c r="L576" s="10"/>
      <c r="M576" s="9"/>
      <c r="N576" s="9"/>
      <c r="O576" s="9"/>
    </row>
    <row r="577" spans="2:15" x14ac:dyDescent="0.3">
      <c r="B577" s="9"/>
      <c r="C577" s="10"/>
      <c r="D577" s="130" t="str">
        <f t="shared" ca="1" si="56"/>
        <v/>
      </c>
      <c r="E577" s="13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132" t="str">
        <f t="shared" ca="1" si="61"/>
        <v/>
      </c>
      <c r="G577" s="132" t="str">
        <f t="shared" ca="1" si="57"/>
        <v/>
      </c>
      <c r="H577" s="133" t="str">
        <f t="shared" ca="1" si="58"/>
        <v/>
      </c>
      <c r="I577" s="134" t="str">
        <f t="shared" ca="1" si="59"/>
        <v/>
      </c>
      <c r="J577" s="133" t="str">
        <f t="shared" ca="1" si="60"/>
        <v/>
      </c>
      <c r="K577" s="135" t="str">
        <f t="shared" ca="1" si="62"/>
        <v/>
      </c>
      <c r="L577" s="10"/>
      <c r="M577" s="9"/>
      <c r="N577" s="9"/>
      <c r="O577" s="9"/>
    </row>
    <row r="578" spans="2:15" x14ac:dyDescent="0.3">
      <c r="B578" s="9"/>
      <c r="C578" s="10"/>
      <c r="D578" s="130" t="str">
        <f t="shared" ca="1" si="56"/>
        <v/>
      </c>
      <c r="E578" s="13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132" t="str">
        <f t="shared" ca="1" si="61"/>
        <v/>
      </c>
      <c r="G578" s="132" t="str">
        <f t="shared" ca="1" si="57"/>
        <v/>
      </c>
      <c r="H578" s="133" t="str">
        <f t="shared" ca="1" si="58"/>
        <v/>
      </c>
      <c r="I578" s="134" t="str">
        <f t="shared" ca="1" si="59"/>
        <v/>
      </c>
      <c r="J578" s="133" t="str">
        <f t="shared" ca="1" si="60"/>
        <v/>
      </c>
      <c r="K578" s="135" t="str">
        <f t="shared" ca="1" si="62"/>
        <v/>
      </c>
      <c r="L578" s="10"/>
      <c r="M578" s="9"/>
      <c r="N578" s="9"/>
      <c r="O578" s="9"/>
    </row>
    <row r="579" spans="2:15" x14ac:dyDescent="0.3">
      <c r="B579" s="9"/>
      <c r="C579" s="10"/>
      <c r="D579" s="130" t="str">
        <f t="shared" ca="1" si="56"/>
        <v/>
      </c>
      <c r="E579" s="13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132" t="str">
        <f t="shared" ca="1" si="61"/>
        <v/>
      </c>
      <c r="G579" s="132" t="str">
        <f t="shared" ca="1" si="57"/>
        <v/>
      </c>
      <c r="H579" s="133" t="str">
        <f t="shared" ca="1" si="58"/>
        <v/>
      </c>
      <c r="I579" s="134" t="str">
        <f t="shared" ca="1" si="59"/>
        <v/>
      </c>
      <c r="J579" s="133" t="str">
        <f t="shared" ca="1" si="60"/>
        <v/>
      </c>
      <c r="K579" s="135" t="str">
        <f t="shared" ca="1" si="62"/>
        <v/>
      </c>
      <c r="L579" s="10"/>
      <c r="M579" s="9"/>
      <c r="N579" s="9"/>
      <c r="O579" s="9"/>
    </row>
    <row r="580" spans="2:15" x14ac:dyDescent="0.3">
      <c r="B580" s="9"/>
      <c r="C580" s="10"/>
      <c r="D580" s="130" t="str">
        <f t="shared" ca="1" si="56"/>
        <v/>
      </c>
      <c r="E580" s="13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132" t="str">
        <f t="shared" ca="1" si="61"/>
        <v/>
      </c>
      <c r="G580" s="132" t="str">
        <f t="shared" ca="1" si="57"/>
        <v/>
      </c>
      <c r="H580" s="133" t="str">
        <f t="shared" ca="1" si="58"/>
        <v/>
      </c>
      <c r="I580" s="134" t="str">
        <f t="shared" ca="1" si="59"/>
        <v/>
      </c>
      <c r="J580" s="133" t="str">
        <f t="shared" ca="1" si="60"/>
        <v/>
      </c>
      <c r="K580" s="135" t="str">
        <f t="shared" ca="1" si="62"/>
        <v/>
      </c>
      <c r="L580" s="10"/>
      <c r="M580" s="9"/>
      <c r="N580" s="9"/>
      <c r="O580" s="9"/>
    </row>
    <row r="581" spans="2:15" x14ac:dyDescent="0.3">
      <c r="B581" s="9"/>
      <c r="C581" s="10"/>
      <c r="D581" s="130" t="str">
        <f t="shared" ca="1" si="56"/>
        <v/>
      </c>
      <c r="E581" s="13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132" t="str">
        <f t="shared" ca="1" si="61"/>
        <v/>
      </c>
      <c r="G581" s="132" t="str">
        <f t="shared" ca="1" si="57"/>
        <v/>
      </c>
      <c r="H581" s="133" t="str">
        <f t="shared" ca="1" si="58"/>
        <v/>
      </c>
      <c r="I581" s="134" t="str">
        <f t="shared" ca="1" si="59"/>
        <v/>
      </c>
      <c r="J581" s="133" t="str">
        <f t="shared" ca="1" si="60"/>
        <v/>
      </c>
      <c r="K581" s="135" t="str">
        <f t="shared" ca="1" si="62"/>
        <v/>
      </c>
      <c r="L581" s="10"/>
      <c r="M581" s="9"/>
      <c r="N581" s="9"/>
      <c r="O581" s="9"/>
    </row>
    <row r="582" spans="2:15" x14ac:dyDescent="0.3">
      <c r="B582" s="9"/>
      <c r="C582" s="10"/>
      <c r="D582" s="130" t="str">
        <f t="shared" ca="1" si="56"/>
        <v/>
      </c>
      <c r="E582" s="13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132" t="str">
        <f t="shared" ca="1" si="61"/>
        <v/>
      </c>
      <c r="G582" s="132" t="str">
        <f t="shared" ca="1" si="57"/>
        <v/>
      </c>
      <c r="H582" s="133" t="str">
        <f t="shared" ca="1" si="58"/>
        <v/>
      </c>
      <c r="I582" s="134" t="str">
        <f t="shared" ca="1" si="59"/>
        <v/>
      </c>
      <c r="J582" s="133" t="str">
        <f t="shared" ca="1" si="60"/>
        <v/>
      </c>
      <c r="K582" s="135" t="str">
        <f t="shared" ca="1" si="62"/>
        <v/>
      </c>
      <c r="L582" s="10"/>
      <c r="M582" s="9"/>
      <c r="N582" s="9"/>
      <c r="O582" s="9"/>
    </row>
    <row r="583" spans="2:15" x14ac:dyDescent="0.3">
      <c r="B583" s="9"/>
      <c r="C583" s="10"/>
      <c r="D583" s="130" t="str">
        <f t="shared" ca="1" si="56"/>
        <v/>
      </c>
      <c r="E583" s="13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132" t="str">
        <f t="shared" ca="1" si="61"/>
        <v/>
      </c>
      <c r="G583" s="132" t="str">
        <f t="shared" ca="1" si="57"/>
        <v/>
      </c>
      <c r="H583" s="133" t="str">
        <f t="shared" ca="1" si="58"/>
        <v/>
      </c>
      <c r="I583" s="134" t="str">
        <f t="shared" ca="1" si="59"/>
        <v/>
      </c>
      <c r="J583" s="133" t="str">
        <f t="shared" ca="1" si="60"/>
        <v/>
      </c>
      <c r="K583" s="135" t="str">
        <f t="shared" ca="1" si="62"/>
        <v/>
      </c>
      <c r="L583" s="10"/>
      <c r="M583" s="9"/>
      <c r="N583" s="9"/>
      <c r="O583" s="9"/>
    </row>
    <row r="584" spans="2:15" x14ac:dyDescent="0.3">
      <c r="B584" s="9"/>
      <c r="C584" s="10"/>
      <c r="D584" s="130" t="str">
        <f t="shared" ca="1" si="56"/>
        <v/>
      </c>
      <c r="E584" s="13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132" t="str">
        <f t="shared" ca="1" si="61"/>
        <v/>
      </c>
      <c r="G584" s="132" t="str">
        <f t="shared" ca="1" si="57"/>
        <v/>
      </c>
      <c r="H584" s="133" t="str">
        <f t="shared" ca="1" si="58"/>
        <v/>
      </c>
      <c r="I584" s="134" t="str">
        <f t="shared" ca="1" si="59"/>
        <v/>
      </c>
      <c r="J584" s="133" t="str">
        <f t="shared" ca="1" si="60"/>
        <v/>
      </c>
      <c r="K584" s="135" t="str">
        <f t="shared" ca="1" si="62"/>
        <v/>
      </c>
      <c r="L584" s="10"/>
      <c r="M584" s="9"/>
      <c r="N584" s="9"/>
      <c r="O584" s="9"/>
    </row>
    <row r="585" spans="2:15" x14ac:dyDescent="0.3">
      <c r="B585" s="9"/>
      <c r="C585" s="10"/>
      <c r="D585" s="130" t="str">
        <f t="shared" ca="1" si="56"/>
        <v/>
      </c>
      <c r="E585" s="13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132" t="str">
        <f t="shared" ca="1" si="61"/>
        <v/>
      </c>
      <c r="G585" s="132" t="str">
        <f t="shared" ca="1" si="57"/>
        <v/>
      </c>
      <c r="H585" s="133" t="str">
        <f t="shared" ca="1" si="58"/>
        <v/>
      </c>
      <c r="I585" s="134" t="str">
        <f t="shared" ca="1" si="59"/>
        <v/>
      </c>
      <c r="J585" s="133" t="str">
        <f t="shared" ca="1" si="60"/>
        <v/>
      </c>
      <c r="K585" s="135" t="str">
        <f t="shared" ca="1" si="62"/>
        <v/>
      </c>
      <c r="L585" s="10"/>
      <c r="M585" s="9"/>
      <c r="N585" s="9"/>
      <c r="O585" s="9"/>
    </row>
    <row r="586" spans="2:15" x14ac:dyDescent="0.3">
      <c r="B586" s="9"/>
      <c r="C586" s="10"/>
      <c r="D586" s="130" t="str">
        <f t="shared" ca="1" si="56"/>
        <v/>
      </c>
      <c r="E586" s="13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132" t="str">
        <f t="shared" ca="1" si="61"/>
        <v/>
      </c>
      <c r="G586" s="132" t="str">
        <f t="shared" ca="1" si="57"/>
        <v/>
      </c>
      <c r="H586" s="133" t="str">
        <f t="shared" ca="1" si="58"/>
        <v/>
      </c>
      <c r="I586" s="134" t="str">
        <f t="shared" ca="1" si="59"/>
        <v/>
      </c>
      <c r="J586" s="133" t="str">
        <f t="shared" ca="1" si="60"/>
        <v/>
      </c>
      <c r="K586" s="135" t="str">
        <f t="shared" ca="1" si="62"/>
        <v/>
      </c>
      <c r="L586" s="10"/>
      <c r="M586" s="9"/>
      <c r="N586" s="9"/>
      <c r="O586" s="9"/>
    </row>
    <row r="587" spans="2:15" x14ac:dyDescent="0.3">
      <c r="B587" s="9"/>
      <c r="C587" s="10"/>
      <c r="D587" s="130" t="str">
        <f t="shared" ca="1" si="56"/>
        <v/>
      </c>
      <c r="E587" s="13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132" t="str">
        <f t="shared" ca="1" si="61"/>
        <v/>
      </c>
      <c r="G587" s="132" t="str">
        <f t="shared" ca="1" si="57"/>
        <v/>
      </c>
      <c r="H587" s="133" t="str">
        <f t="shared" ca="1" si="58"/>
        <v/>
      </c>
      <c r="I587" s="134" t="str">
        <f t="shared" ca="1" si="59"/>
        <v/>
      </c>
      <c r="J587" s="133" t="str">
        <f t="shared" ca="1" si="60"/>
        <v/>
      </c>
      <c r="K587" s="135" t="str">
        <f t="shared" ca="1" si="62"/>
        <v/>
      </c>
      <c r="L587" s="10"/>
      <c r="M587" s="9"/>
      <c r="N587" s="9"/>
      <c r="O587" s="9"/>
    </row>
    <row r="588" spans="2:15" x14ac:dyDescent="0.3">
      <c r="B588" s="9"/>
      <c r="C588" s="10"/>
      <c r="D588" s="130" t="str">
        <f t="shared" ca="1" si="56"/>
        <v/>
      </c>
      <c r="E588" s="13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132" t="str">
        <f t="shared" ca="1" si="61"/>
        <v/>
      </c>
      <c r="G588" s="132" t="str">
        <f t="shared" ca="1" si="57"/>
        <v/>
      </c>
      <c r="H588" s="133" t="str">
        <f t="shared" ca="1" si="58"/>
        <v/>
      </c>
      <c r="I588" s="134" t="str">
        <f t="shared" ca="1" si="59"/>
        <v/>
      </c>
      <c r="J588" s="133" t="str">
        <f t="shared" ca="1" si="60"/>
        <v/>
      </c>
      <c r="K588" s="135" t="str">
        <f t="shared" ca="1" si="62"/>
        <v/>
      </c>
      <c r="L588" s="10"/>
      <c r="M588" s="9"/>
      <c r="N588" s="9"/>
      <c r="O588" s="9"/>
    </row>
    <row r="589" spans="2:15" x14ac:dyDescent="0.3">
      <c r="B589" s="9"/>
      <c r="C589" s="10"/>
      <c r="D589" s="130" t="str">
        <f t="shared" ca="1" si="56"/>
        <v/>
      </c>
      <c r="E589" s="13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132" t="str">
        <f t="shared" ca="1" si="61"/>
        <v/>
      </c>
      <c r="G589" s="132" t="str">
        <f t="shared" ca="1" si="57"/>
        <v/>
      </c>
      <c r="H589" s="133" t="str">
        <f t="shared" ca="1" si="58"/>
        <v/>
      </c>
      <c r="I589" s="134" t="str">
        <f t="shared" ca="1" si="59"/>
        <v/>
      </c>
      <c r="J589" s="133" t="str">
        <f t="shared" ca="1" si="60"/>
        <v/>
      </c>
      <c r="K589" s="135" t="str">
        <f t="shared" ca="1" si="62"/>
        <v/>
      </c>
      <c r="L589" s="10"/>
      <c r="M589" s="9"/>
      <c r="N589" s="9"/>
      <c r="O589" s="9"/>
    </row>
    <row r="590" spans="2:15" x14ac:dyDescent="0.3">
      <c r="B590" s="9"/>
      <c r="C590" s="10"/>
      <c r="D590" s="130" t="str">
        <f t="shared" ca="1" si="56"/>
        <v/>
      </c>
      <c r="E590" s="13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132" t="str">
        <f t="shared" ca="1" si="61"/>
        <v/>
      </c>
      <c r="G590" s="132" t="str">
        <f t="shared" ca="1" si="57"/>
        <v/>
      </c>
      <c r="H590" s="133" t="str">
        <f t="shared" ca="1" si="58"/>
        <v/>
      </c>
      <c r="I590" s="134" t="str">
        <f t="shared" ca="1" si="59"/>
        <v/>
      </c>
      <c r="J590" s="133" t="str">
        <f t="shared" ca="1" si="60"/>
        <v/>
      </c>
      <c r="K590" s="135" t="str">
        <f t="shared" ca="1" si="62"/>
        <v/>
      </c>
      <c r="L590" s="10"/>
      <c r="M590" s="9"/>
      <c r="N590" s="9"/>
      <c r="O590" s="9"/>
    </row>
    <row r="591" spans="2:15" x14ac:dyDescent="0.3">
      <c r="B591" s="9"/>
      <c r="C591" s="10"/>
      <c r="D591" s="130" t="str">
        <f t="shared" ca="1" si="56"/>
        <v/>
      </c>
      <c r="E591" s="13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132" t="str">
        <f t="shared" ca="1" si="61"/>
        <v/>
      </c>
      <c r="G591" s="132" t="str">
        <f t="shared" ca="1" si="57"/>
        <v/>
      </c>
      <c r="H591" s="133" t="str">
        <f t="shared" ca="1" si="58"/>
        <v/>
      </c>
      <c r="I591" s="134" t="str">
        <f t="shared" ca="1" si="59"/>
        <v/>
      </c>
      <c r="J591" s="133" t="str">
        <f t="shared" ca="1" si="60"/>
        <v/>
      </c>
      <c r="K591" s="135" t="str">
        <f t="shared" ca="1" si="62"/>
        <v/>
      </c>
      <c r="L591" s="10"/>
      <c r="M591" s="9"/>
      <c r="N591" s="9"/>
      <c r="O591" s="9"/>
    </row>
    <row r="592" spans="2:15" x14ac:dyDescent="0.3">
      <c r="B592" s="9"/>
      <c r="C592" s="10"/>
      <c r="D592" s="130" t="str">
        <f t="shared" ca="1" si="56"/>
        <v/>
      </c>
      <c r="E592" s="13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132" t="str">
        <f t="shared" ca="1" si="61"/>
        <v/>
      </c>
      <c r="G592" s="132" t="str">
        <f t="shared" ca="1" si="57"/>
        <v/>
      </c>
      <c r="H592" s="133" t="str">
        <f t="shared" ca="1" si="58"/>
        <v/>
      </c>
      <c r="I592" s="134" t="str">
        <f t="shared" ca="1" si="59"/>
        <v/>
      </c>
      <c r="J592" s="133" t="str">
        <f t="shared" ca="1" si="60"/>
        <v/>
      </c>
      <c r="K592" s="135" t="str">
        <f t="shared" ca="1" si="62"/>
        <v/>
      </c>
      <c r="L592" s="10"/>
      <c r="M592" s="9"/>
      <c r="N592" s="9"/>
      <c r="O592" s="9"/>
    </row>
    <row r="593" spans="2:15" x14ac:dyDescent="0.3">
      <c r="B593" s="9"/>
      <c r="C593" s="10"/>
      <c r="D593" s="130" t="str">
        <f t="shared" ca="1" si="56"/>
        <v/>
      </c>
      <c r="E593" s="13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132" t="str">
        <f t="shared" ca="1" si="61"/>
        <v/>
      </c>
      <c r="G593" s="132" t="str">
        <f t="shared" ca="1" si="57"/>
        <v/>
      </c>
      <c r="H593" s="133" t="str">
        <f t="shared" ca="1" si="58"/>
        <v/>
      </c>
      <c r="I593" s="134" t="str">
        <f t="shared" ca="1" si="59"/>
        <v/>
      </c>
      <c r="J593" s="133" t="str">
        <f t="shared" ca="1" si="60"/>
        <v/>
      </c>
      <c r="K593" s="135" t="str">
        <f t="shared" ca="1" si="62"/>
        <v/>
      </c>
      <c r="L593" s="10"/>
      <c r="M593" s="9"/>
      <c r="N593" s="9"/>
      <c r="O593" s="9"/>
    </row>
    <row r="594" spans="2:15" x14ac:dyDescent="0.3">
      <c r="B594" s="9"/>
      <c r="C594" s="10"/>
      <c r="D594" s="130" t="str">
        <f t="shared" ca="1" si="56"/>
        <v/>
      </c>
      <c r="E594" s="13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132" t="str">
        <f t="shared" ca="1" si="61"/>
        <v/>
      </c>
      <c r="G594" s="132" t="str">
        <f t="shared" ca="1" si="57"/>
        <v/>
      </c>
      <c r="H594" s="133" t="str">
        <f t="shared" ca="1" si="58"/>
        <v/>
      </c>
      <c r="I594" s="134" t="str">
        <f t="shared" ca="1" si="59"/>
        <v/>
      </c>
      <c r="J594" s="133" t="str">
        <f t="shared" ca="1" si="60"/>
        <v/>
      </c>
      <c r="K594" s="135" t="str">
        <f t="shared" ca="1" si="62"/>
        <v/>
      </c>
      <c r="L594" s="10"/>
      <c r="M594" s="9"/>
      <c r="N594" s="9"/>
      <c r="O594" s="9"/>
    </row>
    <row r="595" spans="2:15" x14ac:dyDescent="0.3">
      <c r="B595" s="9"/>
      <c r="C595" s="10"/>
      <c r="D595" s="130" t="str">
        <f t="shared" ca="1" si="56"/>
        <v/>
      </c>
      <c r="E595" s="13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132" t="str">
        <f t="shared" ca="1" si="61"/>
        <v/>
      </c>
      <c r="G595" s="132" t="str">
        <f t="shared" ca="1" si="57"/>
        <v/>
      </c>
      <c r="H595" s="133" t="str">
        <f t="shared" ca="1" si="58"/>
        <v/>
      </c>
      <c r="I595" s="134" t="str">
        <f t="shared" ca="1" si="59"/>
        <v/>
      </c>
      <c r="J595" s="133" t="str">
        <f t="shared" ca="1" si="60"/>
        <v/>
      </c>
      <c r="K595" s="135" t="str">
        <f t="shared" ca="1" si="62"/>
        <v/>
      </c>
      <c r="L595" s="10"/>
      <c r="M595" s="9"/>
      <c r="N595" s="9"/>
      <c r="O595" s="9"/>
    </row>
    <row r="596" spans="2:15" x14ac:dyDescent="0.3">
      <c r="B596" s="9"/>
      <c r="C596" s="10"/>
      <c r="D596" s="130" t="str">
        <f t="shared" ref="D596:D659" ca="1" si="63">IF(K595="","",IF($H$5,IF(OR(D595&gt;=$H$8,ROUND(K595,2)&lt;=0),"",D595+1),IF(OR(D595&gt;=$H$8,K595&lt;=0),"",D595+1)))</f>
        <v/>
      </c>
      <c r="E596" s="13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132" t="str">
        <f t="shared" ca="1" si="61"/>
        <v/>
      </c>
      <c r="G596" s="132" t="str">
        <f t="shared" ref="G596:G659" ca="1" si="64">IF($P$17=0,"",IF(D596&lt;&gt;"",IF(AND(D596=1,$H$4=1),0,IF($H$5,ROUND($K$5*K595,0),$K$5*K595)),""))</f>
        <v/>
      </c>
      <c r="H596" s="133" t="str">
        <f t="shared" ref="H596:H659" ca="1" si="65">IF($P$17=1,IF(D596="","",IF(I596&lt;&gt;"",F596-G596+I596,F596-G596)),"")</f>
        <v/>
      </c>
      <c r="I596" s="134" t="str">
        <f t="shared" ref="I596:I659" ca="1" si="66">IF($P$17=1,IF(J596&gt;=F596,IF(D596&lt;$K$12,IF(AND(D596&lt;&gt;"",F596+($J$19-F596)&lt;K595),(J596-F596),IF(AND(D596&lt;&gt;"",J596=F596),0,IF(D596&lt;&gt;"",0,""))),""),0),"")</f>
        <v/>
      </c>
      <c r="J596" s="133" t="str">
        <f t="shared" ref="J596:J659" ca="1" si="67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135" t="str">
        <f t="shared" ca="1" si="62"/>
        <v/>
      </c>
      <c r="L596" s="10"/>
      <c r="M596" s="9"/>
      <c r="N596" s="9"/>
      <c r="O596" s="9"/>
    </row>
    <row r="597" spans="2:15" x14ac:dyDescent="0.3">
      <c r="B597" s="9"/>
      <c r="C597" s="10"/>
      <c r="D597" s="130" t="str">
        <f t="shared" ca="1" si="63"/>
        <v/>
      </c>
      <c r="E597" s="13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132" t="str">
        <f t="shared" ref="F597:F660" ca="1" si="68">IF($P$17=1,IF(D597="","",IF($H$5,IF(OR(D597=$H$8,$K$12&gt;ROUND((1+$K$5)*K596,0),ROUND((1+$K$5)*K596,0),$K$12),IF(OR(D597=$H$8,$K$12&gt;(1+$K$5)*K596),ROUND((1+$K$5)*K596,0),$K$12)),0)),"")</f>
        <v/>
      </c>
      <c r="G597" s="132" t="str">
        <f t="shared" ca="1" si="64"/>
        <v/>
      </c>
      <c r="H597" s="133" t="str">
        <f t="shared" ca="1" si="65"/>
        <v/>
      </c>
      <c r="I597" s="134" t="str">
        <f t="shared" ca="1" si="66"/>
        <v/>
      </c>
      <c r="J597" s="133" t="str">
        <f t="shared" ca="1" si="67"/>
        <v/>
      </c>
      <c r="K597" s="135" t="str">
        <f t="shared" ref="K597:K660" ca="1" si="69">IF($P$17=1,IF(J597&lt;&gt;0,IF(D597&lt;&gt;"",K596-(J597-G597),""),K596),"")</f>
        <v/>
      </c>
      <c r="L597" s="10"/>
      <c r="M597" s="9"/>
      <c r="N597" s="9"/>
      <c r="O597" s="9"/>
    </row>
    <row r="598" spans="2:15" x14ac:dyDescent="0.3">
      <c r="B598" s="9"/>
      <c r="C598" s="10"/>
      <c r="D598" s="130" t="str">
        <f t="shared" ca="1" si="63"/>
        <v/>
      </c>
      <c r="E598" s="13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132" t="str">
        <f t="shared" ca="1" si="68"/>
        <v/>
      </c>
      <c r="G598" s="132" t="str">
        <f t="shared" ca="1" si="64"/>
        <v/>
      </c>
      <c r="H598" s="133" t="str">
        <f t="shared" ca="1" si="65"/>
        <v/>
      </c>
      <c r="I598" s="134" t="str">
        <f t="shared" ca="1" si="66"/>
        <v/>
      </c>
      <c r="J598" s="133" t="str">
        <f t="shared" ca="1" si="67"/>
        <v/>
      </c>
      <c r="K598" s="135" t="str">
        <f t="shared" ca="1" si="69"/>
        <v/>
      </c>
      <c r="L598" s="10"/>
      <c r="M598" s="9"/>
      <c r="N598" s="9"/>
      <c r="O598" s="9"/>
    </row>
    <row r="599" spans="2:15" x14ac:dyDescent="0.3">
      <c r="B599" s="9"/>
      <c r="C599" s="10"/>
      <c r="D599" s="130" t="str">
        <f t="shared" ca="1" si="63"/>
        <v/>
      </c>
      <c r="E599" s="13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132" t="str">
        <f t="shared" ca="1" si="68"/>
        <v/>
      </c>
      <c r="G599" s="132" t="str">
        <f t="shared" ca="1" si="64"/>
        <v/>
      </c>
      <c r="H599" s="133" t="str">
        <f t="shared" ca="1" si="65"/>
        <v/>
      </c>
      <c r="I599" s="134" t="str">
        <f t="shared" ca="1" si="66"/>
        <v/>
      </c>
      <c r="J599" s="133" t="str">
        <f t="shared" ca="1" si="67"/>
        <v/>
      </c>
      <c r="K599" s="135" t="str">
        <f t="shared" ca="1" si="69"/>
        <v/>
      </c>
      <c r="L599" s="10"/>
      <c r="M599" s="9"/>
      <c r="N599" s="9"/>
      <c r="O599" s="9"/>
    </row>
    <row r="600" spans="2:15" x14ac:dyDescent="0.3">
      <c r="B600" s="9"/>
      <c r="C600" s="10"/>
      <c r="D600" s="130" t="str">
        <f t="shared" ca="1" si="63"/>
        <v/>
      </c>
      <c r="E600" s="13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132" t="str">
        <f t="shared" ca="1" si="68"/>
        <v/>
      </c>
      <c r="G600" s="132" t="str">
        <f t="shared" ca="1" si="64"/>
        <v/>
      </c>
      <c r="H600" s="133" t="str">
        <f t="shared" ca="1" si="65"/>
        <v/>
      </c>
      <c r="I600" s="134" t="str">
        <f t="shared" ca="1" si="66"/>
        <v/>
      </c>
      <c r="J600" s="133" t="str">
        <f t="shared" ca="1" si="67"/>
        <v/>
      </c>
      <c r="K600" s="135" t="str">
        <f t="shared" ca="1" si="69"/>
        <v/>
      </c>
      <c r="L600" s="10"/>
      <c r="M600" s="9"/>
      <c r="N600" s="9"/>
      <c r="O600" s="9"/>
    </row>
    <row r="601" spans="2:15" x14ac:dyDescent="0.3">
      <c r="B601" s="9"/>
      <c r="C601" s="10"/>
      <c r="D601" s="130" t="str">
        <f t="shared" ca="1" si="63"/>
        <v/>
      </c>
      <c r="E601" s="13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132" t="str">
        <f t="shared" ca="1" si="68"/>
        <v/>
      </c>
      <c r="G601" s="132" t="str">
        <f t="shared" ca="1" si="64"/>
        <v/>
      </c>
      <c r="H601" s="133" t="str">
        <f t="shared" ca="1" si="65"/>
        <v/>
      </c>
      <c r="I601" s="134" t="str">
        <f t="shared" ca="1" si="66"/>
        <v/>
      </c>
      <c r="J601" s="133" t="str">
        <f t="shared" ca="1" si="67"/>
        <v/>
      </c>
      <c r="K601" s="135" t="str">
        <f t="shared" ca="1" si="69"/>
        <v/>
      </c>
      <c r="L601" s="10"/>
      <c r="M601" s="9"/>
      <c r="N601" s="9"/>
      <c r="O601" s="9"/>
    </row>
    <row r="602" spans="2:15" x14ac:dyDescent="0.3">
      <c r="B602" s="9"/>
      <c r="C602" s="10"/>
      <c r="D602" s="130" t="str">
        <f t="shared" ca="1" si="63"/>
        <v/>
      </c>
      <c r="E602" s="13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132" t="str">
        <f t="shared" ca="1" si="68"/>
        <v/>
      </c>
      <c r="G602" s="132" t="str">
        <f t="shared" ca="1" si="64"/>
        <v/>
      </c>
      <c r="H602" s="133" t="str">
        <f t="shared" ca="1" si="65"/>
        <v/>
      </c>
      <c r="I602" s="134" t="str">
        <f t="shared" ca="1" si="66"/>
        <v/>
      </c>
      <c r="J602" s="133" t="str">
        <f t="shared" ca="1" si="67"/>
        <v/>
      </c>
      <c r="K602" s="135" t="str">
        <f t="shared" ca="1" si="69"/>
        <v/>
      </c>
      <c r="L602" s="10"/>
      <c r="M602" s="9"/>
      <c r="N602" s="9"/>
      <c r="O602" s="9"/>
    </row>
    <row r="603" spans="2:15" x14ac:dyDescent="0.3">
      <c r="B603" s="9"/>
      <c r="C603" s="10"/>
      <c r="D603" s="130" t="str">
        <f t="shared" ca="1" si="63"/>
        <v/>
      </c>
      <c r="E603" s="13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132" t="str">
        <f t="shared" ca="1" si="68"/>
        <v/>
      </c>
      <c r="G603" s="132" t="str">
        <f t="shared" ca="1" si="64"/>
        <v/>
      </c>
      <c r="H603" s="133" t="str">
        <f t="shared" ca="1" si="65"/>
        <v/>
      </c>
      <c r="I603" s="134" t="str">
        <f t="shared" ca="1" si="66"/>
        <v/>
      </c>
      <c r="J603" s="133" t="str">
        <f t="shared" ca="1" si="67"/>
        <v/>
      </c>
      <c r="K603" s="135" t="str">
        <f t="shared" ca="1" si="69"/>
        <v/>
      </c>
      <c r="L603" s="10"/>
      <c r="M603" s="9"/>
      <c r="N603" s="9"/>
      <c r="O603" s="9"/>
    </row>
    <row r="604" spans="2:15" x14ac:dyDescent="0.3">
      <c r="B604" s="9"/>
      <c r="C604" s="10"/>
      <c r="D604" s="130" t="str">
        <f t="shared" ca="1" si="63"/>
        <v/>
      </c>
      <c r="E604" s="13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132" t="str">
        <f t="shared" ca="1" si="68"/>
        <v/>
      </c>
      <c r="G604" s="132" t="str">
        <f t="shared" ca="1" si="64"/>
        <v/>
      </c>
      <c r="H604" s="133" t="str">
        <f t="shared" ca="1" si="65"/>
        <v/>
      </c>
      <c r="I604" s="134" t="str">
        <f t="shared" ca="1" si="66"/>
        <v/>
      </c>
      <c r="J604" s="133" t="str">
        <f t="shared" ca="1" si="67"/>
        <v/>
      </c>
      <c r="K604" s="135" t="str">
        <f t="shared" ca="1" si="69"/>
        <v/>
      </c>
      <c r="L604" s="10"/>
      <c r="M604" s="9"/>
      <c r="N604" s="9"/>
      <c r="O604" s="9"/>
    </row>
    <row r="605" spans="2:15" x14ac:dyDescent="0.3">
      <c r="B605" s="9"/>
      <c r="C605" s="10"/>
      <c r="D605" s="130" t="str">
        <f t="shared" ca="1" si="63"/>
        <v/>
      </c>
      <c r="E605" s="13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132" t="str">
        <f t="shared" ca="1" si="68"/>
        <v/>
      </c>
      <c r="G605" s="132" t="str">
        <f t="shared" ca="1" si="64"/>
        <v/>
      </c>
      <c r="H605" s="133" t="str">
        <f t="shared" ca="1" si="65"/>
        <v/>
      </c>
      <c r="I605" s="134" t="str">
        <f t="shared" ca="1" si="66"/>
        <v/>
      </c>
      <c r="J605" s="133" t="str">
        <f t="shared" ca="1" si="67"/>
        <v/>
      </c>
      <c r="K605" s="135" t="str">
        <f t="shared" ca="1" si="69"/>
        <v/>
      </c>
      <c r="L605" s="10"/>
      <c r="M605" s="9"/>
      <c r="N605" s="9"/>
      <c r="O605" s="9"/>
    </row>
    <row r="606" spans="2:15" x14ac:dyDescent="0.3">
      <c r="B606" s="9"/>
      <c r="C606" s="10"/>
      <c r="D606" s="130" t="str">
        <f t="shared" ca="1" si="63"/>
        <v/>
      </c>
      <c r="E606" s="13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132" t="str">
        <f t="shared" ca="1" si="68"/>
        <v/>
      </c>
      <c r="G606" s="132" t="str">
        <f t="shared" ca="1" si="64"/>
        <v/>
      </c>
      <c r="H606" s="133" t="str">
        <f t="shared" ca="1" si="65"/>
        <v/>
      </c>
      <c r="I606" s="134" t="str">
        <f t="shared" ca="1" si="66"/>
        <v/>
      </c>
      <c r="J606" s="133" t="str">
        <f t="shared" ca="1" si="67"/>
        <v/>
      </c>
      <c r="K606" s="135" t="str">
        <f t="shared" ca="1" si="69"/>
        <v/>
      </c>
      <c r="L606" s="10"/>
      <c r="M606" s="9"/>
      <c r="N606" s="9"/>
      <c r="O606" s="9"/>
    </row>
    <row r="607" spans="2:15" x14ac:dyDescent="0.3">
      <c r="B607" s="9"/>
      <c r="C607" s="10"/>
      <c r="D607" s="130" t="str">
        <f t="shared" ca="1" si="63"/>
        <v/>
      </c>
      <c r="E607" s="13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132" t="str">
        <f t="shared" ca="1" si="68"/>
        <v/>
      </c>
      <c r="G607" s="132" t="str">
        <f t="shared" ca="1" si="64"/>
        <v/>
      </c>
      <c r="H607" s="133" t="str">
        <f t="shared" ca="1" si="65"/>
        <v/>
      </c>
      <c r="I607" s="134" t="str">
        <f t="shared" ca="1" si="66"/>
        <v/>
      </c>
      <c r="J607" s="133" t="str">
        <f t="shared" ca="1" si="67"/>
        <v/>
      </c>
      <c r="K607" s="135" t="str">
        <f t="shared" ca="1" si="69"/>
        <v/>
      </c>
      <c r="L607" s="10"/>
      <c r="M607" s="9"/>
      <c r="N607" s="9"/>
      <c r="O607" s="9"/>
    </row>
    <row r="608" spans="2:15" x14ac:dyDescent="0.3">
      <c r="B608" s="9"/>
      <c r="C608" s="10"/>
      <c r="D608" s="130" t="str">
        <f t="shared" ca="1" si="63"/>
        <v/>
      </c>
      <c r="E608" s="13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132" t="str">
        <f t="shared" ca="1" si="68"/>
        <v/>
      </c>
      <c r="G608" s="132" t="str">
        <f t="shared" ca="1" si="64"/>
        <v/>
      </c>
      <c r="H608" s="133" t="str">
        <f t="shared" ca="1" si="65"/>
        <v/>
      </c>
      <c r="I608" s="134" t="str">
        <f t="shared" ca="1" si="66"/>
        <v/>
      </c>
      <c r="J608" s="133" t="str">
        <f t="shared" ca="1" si="67"/>
        <v/>
      </c>
      <c r="K608" s="135" t="str">
        <f t="shared" ca="1" si="69"/>
        <v/>
      </c>
      <c r="L608" s="10"/>
      <c r="M608" s="9"/>
      <c r="N608" s="9"/>
      <c r="O608" s="9"/>
    </row>
    <row r="609" spans="2:15" x14ac:dyDescent="0.3">
      <c r="B609" s="9"/>
      <c r="C609" s="10"/>
      <c r="D609" s="130" t="str">
        <f t="shared" ca="1" si="63"/>
        <v/>
      </c>
      <c r="E609" s="13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132" t="str">
        <f t="shared" ca="1" si="68"/>
        <v/>
      </c>
      <c r="G609" s="132" t="str">
        <f t="shared" ca="1" si="64"/>
        <v/>
      </c>
      <c r="H609" s="133" t="str">
        <f t="shared" ca="1" si="65"/>
        <v/>
      </c>
      <c r="I609" s="134" t="str">
        <f t="shared" ca="1" si="66"/>
        <v/>
      </c>
      <c r="J609" s="133" t="str">
        <f t="shared" ca="1" si="67"/>
        <v/>
      </c>
      <c r="K609" s="135" t="str">
        <f t="shared" ca="1" si="69"/>
        <v/>
      </c>
      <c r="L609" s="10"/>
      <c r="M609" s="9"/>
      <c r="N609" s="9"/>
      <c r="O609" s="9"/>
    </row>
    <row r="610" spans="2:15" x14ac:dyDescent="0.3">
      <c r="B610" s="9"/>
      <c r="C610" s="10"/>
      <c r="D610" s="130" t="str">
        <f t="shared" ca="1" si="63"/>
        <v/>
      </c>
      <c r="E610" s="13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132" t="str">
        <f t="shared" ca="1" si="68"/>
        <v/>
      </c>
      <c r="G610" s="132" t="str">
        <f t="shared" ca="1" si="64"/>
        <v/>
      </c>
      <c r="H610" s="133" t="str">
        <f t="shared" ca="1" si="65"/>
        <v/>
      </c>
      <c r="I610" s="134" t="str">
        <f t="shared" ca="1" si="66"/>
        <v/>
      </c>
      <c r="J610" s="133" t="str">
        <f t="shared" ca="1" si="67"/>
        <v/>
      </c>
      <c r="K610" s="135" t="str">
        <f t="shared" ca="1" si="69"/>
        <v/>
      </c>
      <c r="L610" s="10"/>
      <c r="M610" s="9"/>
      <c r="N610" s="9"/>
      <c r="O610" s="9"/>
    </row>
    <row r="611" spans="2:15" x14ac:dyDescent="0.3">
      <c r="B611" s="9"/>
      <c r="C611" s="10"/>
      <c r="D611" s="130" t="str">
        <f t="shared" ca="1" si="63"/>
        <v/>
      </c>
      <c r="E611" s="13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132" t="str">
        <f t="shared" ca="1" si="68"/>
        <v/>
      </c>
      <c r="G611" s="132" t="str">
        <f t="shared" ca="1" si="64"/>
        <v/>
      </c>
      <c r="H611" s="133" t="str">
        <f t="shared" ca="1" si="65"/>
        <v/>
      </c>
      <c r="I611" s="134" t="str">
        <f t="shared" ca="1" si="66"/>
        <v/>
      </c>
      <c r="J611" s="133" t="str">
        <f t="shared" ca="1" si="67"/>
        <v/>
      </c>
      <c r="K611" s="135" t="str">
        <f t="shared" ca="1" si="69"/>
        <v/>
      </c>
      <c r="L611" s="10"/>
      <c r="M611" s="9"/>
      <c r="N611" s="9"/>
      <c r="O611" s="9"/>
    </row>
    <row r="612" spans="2:15" x14ac:dyDescent="0.3">
      <c r="B612" s="9"/>
      <c r="C612" s="10"/>
      <c r="D612" s="130" t="str">
        <f t="shared" ca="1" si="63"/>
        <v/>
      </c>
      <c r="E612" s="13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132" t="str">
        <f t="shared" ca="1" si="68"/>
        <v/>
      </c>
      <c r="G612" s="132" t="str">
        <f t="shared" ca="1" si="64"/>
        <v/>
      </c>
      <c r="H612" s="133" t="str">
        <f t="shared" ca="1" si="65"/>
        <v/>
      </c>
      <c r="I612" s="134" t="str">
        <f t="shared" ca="1" si="66"/>
        <v/>
      </c>
      <c r="J612" s="133" t="str">
        <f t="shared" ca="1" si="67"/>
        <v/>
      </c>
      <c r="K612" s="135" t="str">
        <f t="shared" ca="1" si="69"/>
        <v/>
      </c>
      <c r="L612" s="10"/>
      <c r="M612" s="9"/>
      <c r="N612" s="9"/>
      <c r="O612" s="9"/>
    </row>
    <row r="613" spans="2:15" x14ac:dyDescent="0.3">
      <c r="B613" s="9"/>
      <c r="C613" s="10"/>
      <c r="D613" s="130" t="str">
        <f t="shared" ca="1" si="63"/>
        <v/>
      </c>
      <c r="E613" s="13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132" t="str">
        <f t="shared" ca="1" si="68"/>
        <v/>
      </c>
      <c r="G613" s="132" t="str">
        <f t="shared" ca="1" si="64"/>
        <v/>
      </c>
      <c r="H613" s="133" t="str">
        <f t="shared" ca="1" si="65"/>
        <v/>
      </c>
      <c r="I613" s="134" t="str">
        <f t="shared" ca="1" si="66"/>
        <v/>
      </c>
      <c r="J613" s="133" t="str">
        <f t="shared" ca="1" si="67"/>
        <v/>
      </c>
      <c r="K613" s="135" t="str">
        <f t="shared" ca="1" si="69"/>
        <v/>
      </c>
      <c r="L613" s="10"/>
      <c r="M613" s="9"/>
      <c r="N613" s="9"/>
      <c r="O613" s="9"/>
    </row>
    <row r="614" spans="2:15" x14ac:dyDescent="0.3">
      <c r="B614" s="9"/>
      <c r="C614" s="10"/>
      <c r="D614" s="130" t="str">
        <f t="shared" ca="1" si="63"/>
        <v/>
      </c>
      <c r="E614" s="13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132" t="str">
        <f t="shared" ca="1" si="68"/>
        <v/>
      </c>
      <c r="G614" s="132" t="str">
        <f t="shared" ca="1" si="64"/>
        <v/>
      </c>
      <c r="H614" s="133" t="str">
        <f t="shared" ca="1" si="65"/>
        <v/>
      </c>
      <c r="I614" s="134" t="str">
        <f t="shared" ca="1" si="66"/>
        <v/>
      </c>
      <c r="J614" s="133" t="str">
        <f t="shared" ca="1" si="67"/>
        <v/>
      </c>
      <c r="K614" s="135" t="str">
        <f t="shared" ca="1" si="69"/>
        <v/>
      </c>
      <c r="L614" s="10"/>
      <c r="M614" s="9"/>
      <c r="N614" s="9"/>
      <c r="O614" s="9"/>
    </row>
    <row r="615" spans="2:15" x14ac:dyDescent="0.3">
      <c r="B615" s="9"/>
      <c r="C615" s="10"/>
      <c r="D615" s="130" t="str">
        <f t="shared" ca="1" si="63"/>
        <v/>
      </c>
      <c r="E615" s="13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132" t="str">
        <f t="shared" ca="1" si="68"/>
        <v/>
      </c>
      <c r="G615" s="132" t="str">
        <f t="shared" ca="1" si="64"/>
        <v/>
      </c>
      <c r="H615" s="133" t="str">
        <f t="shared" ca="1" si="65"/>
        <v/>
      </c>
      <c r="I615" s="134" t="str">
        <f t="shared" ca="1" si="66"/>
        <v/>
      </c>
      <c r="J615" s="133" t="str">
        <f t="shared" ca="1" si="67"/>
        <v/>
      </c>
      <c r="K615" s="135" t="str">
        <f t="shared" ca="1" si="69"/>
        <v/>
      </c>
      <c r="L615" s="10"/>
      <c r="M615" s="9"/>
      <c r="N615" s="9"/>
      <c r="O615" s="9"/>
    </row>
    <row r="616" spans="2:15" x14ac:dyDescent="0.3">
      <c r="B616" s="9"/>
      <c r="C616" s="10"/>
      <c r="D616" s="130" t="str">
        <f t="shared" ca="1" si="63"/>
        <v/>
      </c>
      <c r="E616" s="13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132" t="str">
        <f t="shared" ca="1" si="68"/>
        <v/>
      </c>
      <c r="G616" s="132" t="str">
        <f t="shared" ca="1" si="64"/>
        <v/>
      </c>
      <c r="H616" s="133" t="str">
        <f t="shared" ca="1" si="65"/>
        <v/>
      </c>
      <c r="I616" s="134" t="str">
        <f t="shared" ca="1" si="66"/>
        <v/>
      </c>
      <c r="J616" s="133" t="str">
        <f t="shared" ca="1" si="67"/>
        <v/>
      </c>
      <c r="K616" s="135" t="str">
        <f t="shared" ca="1" si="69"/>
        <v/>
      </c>
      <c r="L616" s="10"/>
      <c r="M616" s="9"/>
      <c r="N616" s="9"/>
      <c r="O616" s="9"/>
    </row>
    <row r="617" spans="2:15" x14ac:dyDescent="0.3">
      <c r="B617" s="9"/>
      <c r="C617" s="10"/>
      <c r="D617" s="130" t="str">
        <f t="shared" ca="1" si="63"/>
        <v/>
      </c>
      <c r="E617" s="13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132" t="str">
        <f t="shared" ca="1" si="68"/>
        <v/>
      </c>
      <c r="G617" s="132" t="str">
        <f t="shared" ca="1" si="64"/>
        <v/>
      </c>
      <c r="H617" s="133" t="str">
        <f t="shared" ca="1" si="65"/>
        <v/>
      </c>
      <c r="I617" s="134" t="str">
        <f t="shared" ca="1" si="66"/>
        <v/>
      </c>
      <c r="J617" s="133" t="str">
        <f t="shared" ca="1" si="67"/>
        <v/>
      </c>
      <c r="K617" s="135" t="str">
        <f t="shared" ca="1" si="69"/>
        <v/>
      </c>
      <c r="L617" s="10"/>
      <c r="M617" s="9"/>
      <c r="N617" s="9"/>
      <c r="O617" s="9"/>
    </row>
    <row r="618" spans="2:15" x14ac:dyDescent="0.3">
      <c r="B618" s="9"/>
      <c r="C618" s="10"/>
      <c r="D618" s="130" t="str">
        <f t="shared" ca="1" si="63"/>
        <v/>
      </c>
      <c r="E618" s="13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132" t="str">
        <f t="shared" ca="1" si="68"/>
        <v/>
      </c>
      <c r="G618" s="132" t="str">
        <f t="shared" ca="1" si="64"/>
        <v/>
      </c>
      <c r="H618" s="133" t="str">
        <f t="shared" ca="1" si="65"/>
        <v/>
      </c>
      <c r="I618" s="134" t="str">
        <f t="shared" ca="1" si="66"/>
        <v/>
      </c>
      <c r="J618" s="133" t="str">
        <f t="shared" ca="1" si="67"/>
        <v/>
      </c>
      <c r="K618" s="135" t="str">
        <f t="shared" ca="1" si="69"/>
        <v/>
      </c>
      <c r="L618" s="10"/>
      <c r="M618" s="9"/>
      <c r="N618" s="9"/>
      <c r="O618" s="9"/>
    </row>
    <row r="619" spans="2:15" x14ac:dyDescent="0.3">
      <c r="B619" s="9"/>
      <c r="C619" s="10"/>
      <c r="D619" s="130" t="str">
        <f t="shared" ca="1" si="63"/>
        <v/>
      </c>
      <c r="E619" s="13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132" t="str">
        <f t="shared" ca="1" si="68"/>
        <v/>
      </c>
      <c r="G619" s="132" t="str">
        <f t="shared" ca="1" si="64"/>
        <v/>
      </c>
      <c r="H619" s="133" t="str">
        <f t="shared" ca="1" si="65"/>
        <v/>
      </c>
      <c r="I619" s="134" t="str">
        <f t="shared" ca="1" si="66"/>
        <v/>
      </c>
      <c r="J619" s="133" t="str">
        <f t="shared" ca="1" si="67"/>
        <v/>
      </c>
      <c r="K619" s="135" t="str">
        <f t="shared" ca="1" si="69"/>
        <v/>
      </c>
      <c r="L619" s="10"/>
      <c r="M619" s="9"/>
      <c r="N619" s="9"/>
      <c r="O619" s="9"/>
    </row>
    <row r="620" spans="2:15" x14ac:dyDescent="0.3">
      <c r="B620" s="9"/>
      <c r="C620" s="10"/>
      <c r="D620" s="130" t="str">
        <f t="shared" ca="1" si="63"/>
        <v/>
      </c>
      <c r="E620" s="13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132" t="str">
        <f t="shared" ca="1" si="68"/>
        <v/>
      </c>
      <c r="G620" s="132" t="str">
        <f t="shared" ca="1" si="64"/>
        <v/>
      </c>
      <c r="H620" s="133" t="str">
        <f t="shared" ca="1" si="65"/>
        <v/>
      </c>
      <c r="I620" s="134" t="str">
        <f t="shared" ca="1" si="66"/>
        <v/>
      </c>
      <c r="J620" s="133" t="str">
        <f t="shared" ca="1" si="67"/>
        <v/>
      </c>
      <c r="K620" s="135" t="str">
        <f t="shared" ca="1" si="69"/>
        <v/>
      </c>
      <c r="L620" s="10"/>
      <c r="M620" s="9"/>
      <c r="N620" s="9"/>
      <c r="O620" s="9"/>
    </row>
    <row r="621" spans="2:15" x14ac:dyDescent="0.3">
      <c r="B621" s="9"/>
      <c r="C621" s="10"/>
      <c r="D621" s="130" t="str">
        <f t="shared" ca="1" si="63"/>
        <v/>
      </c>
      <c r="E621" s="13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132" t="str">
        <f t="shared" ca="1" si="68"/>
        <v/>
      </c>
      <c r="G621" s="132" t="str">
        <f t="shared" ca="1" si="64"/>
        <v/>
      </c>
      <c r="H621" s="133" t="str">
        <f t="shared" ca="1" si="65"/>
        <v/>
      </c>
      <c r="I621" s="134" t="str">
        <f t="shared" ca="1" si="66"/>
        <v/>
      </c>
      <c r="J621" s="133" t="str">
        <f t="shared" ca="1" si="67"/>
        <v/>
      </c>
      <c r="K621" s="135" t="str">
        <f t="shared" ca="1" si="69"/>
        <v/>
      </c>
      <c r="L621" s="10"/>
      <c r="M621" s="9"/>
      <c r="N621" s="9"/>
      <c r="O621" s="9"/>
    </row>
    <row r="622" spans="2:15" x14ac:dyDescent="0.3">
      <c r="B622" s="9"/>
      <c r="C622" s="10"/>
      <c r="D622" s="130" t="str">
        <f t="shared" ca="1" si="63"/>
        <v/>
      </c>
      <c r="E622" s="13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132" t="str">
        <f t="shared" ca="1" si="68"/>
        <v/>
      </c>
      <c r="G622" s="132" t="str">
        <f t="shared" ca="1" si="64"/>
        <v/>
      </c>
      <c r="H622" s="133" t="str">
        <f t="shared" ca="1" si="65"/>
        <v/>
      </c>
      <c r="I622" s="134" t="str">
        <f t="shared" ca="1" si="66"/>
        <v/>
      </c>
      <c r="J622" s="133" t="str">
        <f t="shared" ca="1" si="67"/>
        <v/>
      </c>
      <c r="K622" s="135" t="str">
        <f t="shared" ca="1" si="69"/>
        <v/>
      </c>
      <c r="L622" s="10"/>
      <c r="M622" s="9"/>
      <c r="N622" s="9"/>
      <c r="O622" s="9"/>
    </row>
    <row r="623" spans="2:15" x14ac:dyDescent="0.3">
      <c r="B623" s="9"/>
      <c r="C623" s="10"/>
      <c r="D623" s="130" t="str">
        <f t="shared" ca="1" si="63"/>
        <v/>
      </c>
      <c r="E623" s="13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132" t="str">
        <f t="shared" ca="1" si="68"/>
        <v/>
      </c>
      <c r="G623" s="132" t="str">
        <f t="shared" ca="1" si="64"/>
        <v/>
      </c>
      <c r="H623" s="133" t="str">
        <f t="shared" ca="1" si="65"/>
        <v/>
      </c>
      <c r="I623" s="134" t="str">
        <f t="shared" ca="1" si="66"/>
        <v/>
      </c>
      <c r="J623" s="133" t="str">
        <f t="shared" ca="1" si="67"/>
        <v/>
      </c>
      <c r="K623" s="135" t="str">
        <f t="shared" ca="1" si="69"/>
        <v/>
      </c>
      <c r="L623" s="10"/>
      <c r="M623" s="9"/>
      <c r="N623" s="9"/>
      <c r="O623" s="9"/>
    </row>
    <row r="624" spans="2:15" x14ac:dyDescent="0.3">
      <c r="B624" s="9"/>
      <c r="C624" s="10"/>
      <c r="D624" s="130" t="str">
        <f t="shared" ca="1" si="63"/>
        <v/>
      </c>
      <c r="E624" s="13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132" t="str">
        <f t="shared" ca="1" si="68"/>
        <v/>
      </c>
      <c r="G624" s="132" t="str">
        <f t="shared" ca="1" si="64"/>
        <v/>
      </c>
      <c r="H624" s="133" t="str">
        <f t="shared" ca="1" si="65"/>
        <v/>
      </c>
      <c r="I624" s="134" t="str">
        <f t="shared" ca="1" si="66"/>
        <v/>
      </c>
      <c r="J624" s="133" t="str">
        <f t="shared" ca="1" si="67"/>
        <v/>
      </c>
      <c r="K624" s="135" t="str">
        <f t="shared" ca="1" si="69"/>
        <v/>
      </c>
      <c r="L624" s="10"/>
      <c r="M624" s="9"/>
      <c r="N624" s="9"/>
      <c r="O624" s="9"/>
    </row>
    <row r="625" spans="2:15" x14ac:dyDescent="0.3">
      <c r="B625" s="9"/>
      <c r="C625" s="10"/>
      <c r="D625" s="130" t="str">
        <f t="shared" ca="1" si="63"/>
        <v/>
      </c>
      <c r="E625" s="13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132" t="str">
        <f t="shared" ca="1" si="68"/>
        <v/>
      </c>
      <c r="G625" s="132" t="str">
        <f t="shared" ca="1" si="64"/>
        <v/>
      </c>
      <c r="H625" s="133" t="str">
        <f t="shared" ca="1" si="65"/>
        <v/>
      </c>
      <c r="I625" s="134" t="str">
        <f t="shared" ca="1" si="66"/>
        <v/>
      </c>
      <c r="J625" s="133" t="str">
        <f t="shared" ca="1" si="67"/>
        <v/>
      </c>
      <c r="K625" s="135" t="str">
        <f t="shared" ca="1" si="69"/>
        <v/>
      </c>
      <c r="L625" s="10"/>
      <c r="M625" s="9"/>
      <c r="N625" s="9"/>
      <c r="O625" s="9"/>
    </row>
    <row r="626" spans="2:15" x14ac:dyDescent="0.3">
      <c r="B626" s="9"/>
      <c r="C626" s="10"/>
      <c r="D626" s="130" t="str">
        <f t="shared" ca="1" si="63"/>
        <v/>
      </c>
      <c r="E626" s="13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132" t="str">
        <f t="shared" ca="1" si="68"/>
        <v/>
      </c>
      <c r="G626" s="132" t="str">
        <f t="shared" ca="1" si="64"/>
        <v/>
      </c>
      <c r="H626" s="133" t="str">
        <f t="shared" ca="1" si="65"/>
        <v/>
      </c>
      <c r="I626" s="134" t="str">
        <f t="shared" ca="1" si="66"/>
        <v/>
      </c>
      <c r="J626" s="133" t="str">
        <f t="shared" ca="1" si="67"/>
        <v/>
      </c>
      <c r="K626" s="135" t="str">
        <f t="shared" ca="1" si="69"/>
        <v/>
      </c>
      <c r="L626" s="10"/>
      <c r="M626" s="9"/>
      <c r="N626" s="9"/>
      <c r="O626" s="9"/>
    </row>
    <row r="627" spans="2:15" x14ac:dyDescent="0.3">
      <c r="B627" s="9"/>
      <c r="C627" s="10"/>
      <c r="D627" s="130" t="str">
        <f t="shared" ca="1" si="63"/>
        <v/>
      </c>
      <c r="E627" s="13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132" t="str">
        <f t="shared" ca="1" si="68"/>
        <v/>
      </c>
      <c r="G627" s="132" t="str">
        <f t="shared" ca="1" si="64"/>
        <v/>
      </c>
      <c r="H627" s="133" t="str">
        <f t="shared" ca="1" si="65"/>
        <v/>
      </c>
      <c r="I627" s="134" t="str">
        <f t="shared" ca="1" si="66"/>
        <v/>
      </c>
      <c r="J627" s="133" t="str">
        <f t="shared" ca="1" si="67"/>
        <v/>
      </c>
      <c r="K627" s="135" t="str">
        <f t="shared" ca="1" si="69"/>
        <v/>
      </c>
      <c r="L627" s="10"/>
      <c r="M627" s="9"/>
      <c r="N627" s="9"/>
      <c r="O627" s="9"/>
    </row>
    <row r="628" spans="2:15" x14ac:dyDescent="0.3">
      <c r="B628" s="9"/>
      <c r="C628" s="10"/>
      <c r="D628" s="130" t="str">
        <f t="shared" ca="1" si="63"/>
        <v/>
      </c>
      <c r="E628" s="13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132" t="str">
        <f t="shared" ca="1" si="68"/>
        <v/>
      </c>
      <c r="G628" s="132" t="str">
        <f t="shared" ca="1" si="64"/>
        <v/>
      </c>
      <c r="H628" s="133" t="str">
        <f t="shared" ca="1" si="65"/>
        <v/>
      </c>
      <c r="I628" s="134" t="str">
        <f t="shared" ca="1" si="66"/>
        <v/>
      </c>
      <c r="J628" s="133" t="str">
        <f t="shared" ca="1" si="67"/>
        <v/>
      </c>
      <c r="K628" s="135" t="str">
        <f t="shared" ca="1" si="69"/>
        <v/>
      </c>
      <c r="L628" s="10"/>
      <c r="M628" s="9"/>
      <c r="N628" s="9"/>
      <c r="O628" s="9"/>
    </row>
    <row r="629" spans="2:15" x14ac:dyDescent="0.3">
      <c r="B629" s="9"/>
      <c r="C629" s="10"/>
      <c r="D629" s="130" t="str">
        <f t="shared" ca="1" si="63"/>
        <v/>
      </c>
      <c r="E629" s="13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132" t="str">
        <f t="shared" ca="1" si="68"/>
        <v/>
      </c>
      <c r="G629" s="132" t="str">
        <f t="shared" ca="1" si="64"/>
        <v/>
      </c>
      <c r="H629" s="133" t="str">
        <f t="shared" ca="1" si="65"/>
        <v/>
      </c>
      <c r="I629" s="134" t="str">
        <f t="shared" ca="1" si="66"/>
        <v/>
      </c>
      <c r="J629" s="133" t="str">
        <f t="shared" ca="1" si="67"/>
        <v/>
      </c>
      <c r="K629" s="135" t="str">
        <f t="shared" ca="1" si="69"/>
        <v/>
      </c>
      <c r="L629" s="10"/>
      <c r="M629" s="9"/>
      <c r="N629" s="9"/>
      <c r="O629" s="9"/>
    </row>
    <row r="630" spans="2:15" x14ac:dyDescent="0.3">
      <c r="B630" s="9"/>
      <c r="C630" s="10"/>
      <c r="D630" s="130" t="str">
        <f t="shared" ca="1" si="63"/>
        <v/>
      </c>
      <c r="E630" s="13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132" t="str">
        <f t="shared" ca="1" si="68"/>
        <v/>
      </c>
      <c r="G630" s="132" t="str">
        <f t="shared" ca="1" si="64"/>
        <v/>
      </c>
      <c r="H630" s="133" t="str">
        <f t="shared" ca="1" si="65"/>
        <v/>
      </c>
      <c r="I630" s="134" t="str">
        <f t="shared" ca="1" si="66"/>
        <v/>
      </c>
      <c r="J630" s="133" t="str">
        <f t="shared" ca="1" si="67"/>
        <v/>
      </c>
      <c r="K630" s="135" t="str">
        <f t="shared" ca="1" si="69"/>
        <v/>
      </c>
      <c r="L630" s="10"/>
      <c r="M630" s="9"/>
      <c r="N630" s="9"/>
      <c r="O630" s="9"/>
    </row>
    <row r="631" spans="2:15" x14ac:dyDescent="0.3">
      <c r="B631" s="9"/>
      <c r="C631" s="10"/>
      <c r="D631" s="130" t="str">
        <f t="shared" ca="1" si="63"/>
        <v/>
      </c>
      <c r="E631" s="13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132" t="str">
        <f t="shared" ca="1" si="68"/>
        <v/>
      </c>
      <c r="G631" s="132" t="str">
        <f t="shared" ca="1" si="64"/>
        <v/>
      </c>
      <c r="H631" s="133" t="str">
        <f t="shared" ca="1" si="65"/>
        <v/>
      </c>
      <c r="I631" s="134" t="str">
        <f t="shared" ca="1" si="66"/>
        <v/>
      </c>
      <c r="J631" s="133" t="str">
        <f t="shared" ca="1" si="67"/>
        <v/>
      </c>
      <c r="K631" s="135" t="str">
        <f t="shared" ca="1" si="69"/>
        <v/>
      </c>
      <c r="L631" s="10"/>
      <c r="M631" s="9"/>
      <c r="N631" s="9"/>
      <c r="O631" s="9"/>
    </row>
    <row r="632" spans="2:15" x14ac:dyDescent="0.3">
      <c r="B632" s="9"/>
      <c r="C632" s="10"/>
      <c r="D632" s="130" t="str">
        <f t="shared" ca="1" si="63"/>
        <v/>
      </c>
      <c r="E632" s="13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132" t="str">
        <f t="shared" ca="1" si="68"/>
        <v/>
      </c>
      <c r="G632" s="132" t="str">
        <f t="shared" ca="1" si="64"/>
        <v/>
      </c>
      <c r="H632" s="133" t="str">
        <f t="shared" ca="1" si="65"/>
        <v/>
      </c>
      <c r="I632" s="134" t="str">
        <f t="shared" ca="1" si="66"/>
        <v/>
      </c>
      <c r="J632" s="133" t="str">
        <f t="shared" ca="1" si="67"/>
        <v/>
      </c>
      <c r="K632" s="135" t="str">
        <f t="shared" ca="1" si="69"/>
        <v/>
      </c>
      <c r="L632" s="10"/>
      <c r="M632" s="9"/>
      <c r="N632" s="9"/>
      <c r="O632" s="9"/>
    </row>
    <row r="633" spans="2:15" x14ac:dyDescent="0.3">
      <c r="B633" s="9"/>
      <c r="C633" s="10"/>
      <c r="D633" s="130" t="str">
        <f t="shared" ca="1" si="63"/>
        <v/>
      </c>
      <c r="E633" s="13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132" t="str">
        <f t="shared" ca="1" si="68"/>
        <v/>
      </c>
      <c r="G633" s="132" t="str">
        <f t="shared" ca="1" si="64"/>
        <v/>
      </c>
      <c r="H633" s="133" t="str">
        <f t="shared" ca="1" si="65"/>
        <v/>
      </c>
      <c r="I633" s="134" t="str">
        <f t="shared" ca="1" si="66"/>
        <v/>
      </c>
      <c r="J633" s="133" t="str">
        <f t="shared" ca="1" si="67"/>
        <v/>
      </c>
      <c r="K633" s="135" t="str">
        <f t="shared" ca="1" si="69"/>
        <v/>
      </c>
      <c r="L633" s="10"/>
      <c r="M633" s="9"/>
      <c r="N633" s="9"/>
      <c r="O633" s="9"/>
    </row>
    <row r="634" spans="2:15" x14ac:dyDescent="0.3">
      <c r="B634" s="9"/>
      <c r="C634" s="10"/>
      <c r="D634" s="130" t="str">
        <f t="shared" ca="1" si="63"/>
        <v/>
      </c>
      <c r="E634" s="13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132" t="str">
        <f t="shared" ca="1" si="68"/>
        <v/>
      </c>
      <c r="G634" s="132" t="str">
        <f t="shared" ca="1" si="64"/>
        <v/>
      </c>
      <c r="H634" s="133" t="str">
        <f t="shared" ca="1" si="65"/>
        <v/>
      </c>
      <c r="I634" s="134" t="str">
        <f t="shared" ca="1" si="66"/>
        <v/>
      </c>
      <c r="J634" s="133" t="str">
        <f t="shared" ca="1" si="67"/>
        <v/>
      </c>
      <c r="K634" s="135" t="str">
        <f t="shared" ca="1" si="69"/>
        <v/>
      </c>
      <c r="L634" s="10"/>
      <c r="M634" s="9"/>
      <c r="N634" s="9"/>
      <c r="O634" s="9"/>
    </row>
    <row r="635" spans="2:15" x14ac:dyDescent="0.3">
      <c r="B635" s="9"/>
      <c r="C635" s="10"/>
      <c r="D635" s="130" t="str">
        <f t="shared" ca="1" si="63"/>
        <v/>
      </c>
      <c r="E635" s="13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132" t="str">
        <f t="shared" ca="1" si="68"/>
        <v/>
      </c>
      <c r="G635" s="132" t="str">
        <f t="shared" ca="1" si="64"/>
        <v/>
      </c>
      <c r="H635" s="133" t="str">
        <f t="shared" ca="1" si="65"/>
        <v/>
      </c>
      <c r="I635" s="134" t="str">
        <f t="shared" ca="1" si="66"/>
        <v/>
      </c>
      <c r="J635" s="133" t="str">
        <f t="shared" ca="1" si="67"/>
        <v/>
      </c>
      <c r="K635" s="135" t="str">
        <f t="shared" ca="1" si="69"/>
        <v/>
      </c>
      <c r="L635" s="10"/>
      <c r="M635" s="9"/>
      <c r="N635" s="9"/>
      <c r="O635" s="9"/>
    </row>
    <row r="636" spans="2:15" x14ac:dyDescent="0.3">
      <c r="B636" s="9"/>
      <c r="C636" s="10"/>
      <c r="D636" s="130" t="str">
        <f t="shared" ca="1" si="63"/>
        <v/>
      </c>
      <c r="E636" s="13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132" t="str">
        <f t="shared" ca="1" si="68"/>
        <v/>
      </c>
      <c r="G636" s="132" t="str">
        <f t="shared" ca="1" si="64"/>
        <v/>
      </c>
      <c r="H636" s="133" t="str">
        <f t="shared" ca="1" si="65"/>
        <v/>
      </c>
      <c r="I636" s="134" t="str">
        <f t="shared" ca="1" si="66"/>
        <v/>
      </c>
      <c r="J636" s="133" t="str">
        <f t="shared" ca="1" si="67"/>
        <v/>
      </c>
      <c r="K636" s="135" t="str">
        <f t="shared" ca="1" si="69"/>
        <v/>
      </c>
      <c r="L636" s="10"/>
      <c r="M636" s="9"/>
      <c r="N636" s="9"/>
      <c r="O636" s="9"/>
    </row>
    <row r="637" spans="2:15" x14ac:dyDescent="0.3">
      <c r="B637" s="9"/>
      <c r="C637" s="10"/>
      <c r="D637" s="130" t="str">
        <f t="shared" ca="1" si="63"/>
        <v/>
      </c>
      <c r="E637" s="13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132" t="str">
        <f t="shared" ca="1" si="68"/>
        <v/>
      </c>
      <c r="G637" s="132" t="str">
        <f t="shared" ca="1" si="64"/>
        <v/>
      </c>
      <c r="H637" s="133" t="str">
        <f t="shared" ca="1" si="65"/>
        <v/>
      </c>
      <c r="I637" s="134" t="str">
        <f t="shared" ca="1" si="66"/>
        <v/>
      </c>
      <c r="J637" s="133" t="str">
        <f t="shared" ca="1" si="67"/>
        <v/>
      </c>
      <c r="K637" s="135" t="str">
        <f t="shared" ca="1" si="69"/>
        <v/>
      </c>
      <c r="L637" s="10"/>
      <c r="M637" s="9"/>
      <c r="N637" s="9"/>
      <c r="O637" s="9"/>
    </row>
    <row r="638" spans="2:15" x14ac:dyDescent="0.3">
      <c r="B638" s="9"/>
      <c r="C638" s="10"/>
      <c r="D638" s="130" t="str">
        <f t="shared" ca="1" si="63"/>
        <v/>
      </c>
      <c r="E638" s="13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132" t="str">
        <f t="shared" ca="1" si="68"/>
        <v/>
      </c>
      <c r="G638" s="132" t="str">
        <f t="shared" ca="1" si="64"/>
        <v/>
      </c>
      <c r="H638" s="133" t="str">
        <f t="shared" ca="1" si="65"/>
        <v/>
      </c>
      <c r="I638" s="134" t="str">
        <f t="shared" ca="1" si="66"/>
        <v/>
      </c>
      <c r="J638" s="133" t="str">
        <f t="shared" ca="1" si="67"/>
        <v/>
      </c>
      <c r="K638" s="135" t="str">
        <f t="shared" ca="1" si="69"/>
        <v/>
      </c>
      <c r="L638" s="10"/>
      <c r="M638" s="9"/>
      <c r="N638" s="9"/>
      <c r="O638" s="9"/>
    </row>
    <row r="639" spans="2:15" x14ac:dyDescent="0.3">
      <c r="B639" s="9"/>
      <c r="C639" s="10"/>
      <c r="D639" s="130" t="str">
        <f t="shared" ca="1" si="63"/>
        <v/>
      </c>
      <c r="E639" s="13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132" t="str">
        <f t="shared" ca="1" si="68"/>
        <v/>
      </c>
      <c r="G639" s="132" t="str">
        <f t="shared" ca="1" si="64"/>
        <v/>
      </c>
      <c r="H639" s="133" t="str">
        <f t="shared" ca="1" si="65"/>
        <v/>
      </c>
      <c r="I639" s="134" t="str">
        <f t="shared" ca="1" si="66"/>
        <v/>
      </c>
      <c r="J639" s="133" t="str">
        <f t="shared" ca="1" si="67"/>
        <v/>
      </c>
      <c r="K639" s="135" t="str">
        <f t="shared" ca="1" si="69"/>
        <v/>
      </c>
      <c r="L639" s="10"/>
      <c r="M639" s="9"/>
      <c r="N639" s="9"/>
      <c r="O639" s="9"/>
    </row>
    <row r="640" spans="2:15" x14ac:dyDescent="0.3">
      <c r="B640" s="9"/>
      <c r="C640" s="10"/>
      <c r="D640" s="130" t="str">
        <f t="shared" ca="1" si="63"/>
        <v/>
      </c>
      <c r="E640" s="13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132" t="str">
        <f t="shared" ca="1" si="68"/>
        <v/>
      </c>
      <c r="G640" s="132" t="str">
        <f t="shared" ca="1" si="64"/>
        <v/>
      </c>
      <c r="H640" s="133" t="str">
        <f t="shared" ca="1" si="65"/>
        <v/>
      </c>
      <c r="I640" s="134" t="str">
        <f t="shared" ca="1" si="66"/>
        <v/>
      </c>
      <c r="J640" s="133" t="str">
        <f t="shared" ca="1" si="67"/>
        <v/>
      </c>
      <c r="K640" s="135" t="str">
        <f t="shared" ca="1" si="69"/>
        <v/>
      </c>
      <c r="L640" s="10"/>
      <c r="M640" s="9"/>
      <c r="N640" s="9"/>
      <c r="O640" s="9"/>
    </row>
    <row r="641" spans="2:15" x14ac:dyDescent="0.3">
      <c r="B641" s="9"/>
      <c r="C641" s="10"/>
      <c r="D641" s="130" t="str">
        <f t="shared" ca="1" si="63"/>
        <v/>
      </c>
      <c r="E641" s="13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132" t="str">
        <f t="shared" ca="1" si="68"/>
        <v/>
      </c>
      <c r="G641" s="132" t="str">
        <f t="shared" ca="1" si="64"/>
        <v/>
      </c>
      <c r="H641" s="133" t="str">
        <f t="shared" ca="1" si="65"/>
        <v/>
      </c>
      <c r="I641" s="134" t="str">
        <f t="shared" ca="1" si="66"/>
        <v/>
      </c>
      <c r="J641" s="133" t="str">
        <f t="shared" ca="1" si="67"/>
        <v/>
      </c>
      <c r="K641" s="135" t="str">
        <f t="shared" ca="1" si="69"/>
        <v/>
      </c>
      <c r="L641" s="10"/>
      <c r="M641" s="9"/>
      <c r="N641" s="9"/>
      <c r="O641" s="9"/>
    </row>
    <row r="642" spans="2:15" x14ac:dyDescent="0.3">
      <c r="B642" s="9"/>
      <c r="C642" s="10"/>
      <c r="D642" s="130" t="str">
        <f t="shared" ca="1" si="63"/>
        <v/>
      </c>
      <c r="E642" s="13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132" t="str">
        <f t="shared" ca="1" si="68"/>
        <v/>
      </c>
      <c r="G642" s="132" t="str">
        <f t="shared" ca="1" si="64"/>
        <v/>
      </c>
      <c r="H642" s="133" t="str">
        <f t="shared" ca="1" si="65"/>
        <v/>
      </c>
      <c r="I642" s="134" t="str">
        <f t="shared" ca="1" si="66"/>
        <v/>
      </c>
      <c r="J642" s="133" t="str">
        <f t="shared" ca="1" si="67"/>
        <v/>
      </c>
      <c r="K642" s="135" t="str">
        <f t="shared" ca="1" si="69"/>
        <v/>
      </c>
      <c r="L642" s="10"/>
      <c r="M642" s="9"/>
      <c r="N642" s="9"/>
      <c r="O642" s="9"/>
    </row>
    <row r="643" spans="2:15" x14ac:dyDescent="0.3">
      <c r="B643" s="9"/>
      <c r="C643" s="10"/>
      <c r="D643" s="130" t="str">
        <f t="shared" ca="1" si="63"/>
        <v/>
      </c>
      <c r="E643" s="13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132" t="str">
        <f t="shared" ca="1" si="68"/>
        <v/>
      </c>
      <c r="G643" s="132" t="str">
        <f t="shared" ca="1" si="64"/>
        <v/>
      </c>
      <c r="H643" s="133" t="str">
        <f t="shared" ca="1" si="65"/>
        <v/>
      </c>
      <c r="I643" s="134" t="str">
        <f t="shared" ca="1" si="66"/>
        <v/>
      </c>
      <c r="J643" s="133" t="str">
        <f t="shared" ca="1" si="67"/>
        <v/>
      </c>
      <c r="K643" s="135" t="str">
        <f t="shared" ca="1" si="69"/>
        <v/>
      </c>
      <c r="L643" s="10"/>
      <c r="M643" s="9"/>
      <c r="N643" s="9"/>
      <c r="O643" s="9"/>
    </row>
    <row r="644" spans="2:15" x14ac:dyDescent="0.3">
      <c r="B644" s="9"/>
      <c r="C644" s="10"/>
      <c r="D644" s="130" t="str">
        <f t="shared" ca="1" si="63"/>
        <v/>
      </c>
      <c r="E644" s="13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132" t="str">
        <f t="shared" ca="1" si="68"/>
        <v/>
      </c>
      <c r="G644" s="132" t="str">
        <f t="shared" ca="1" si="64"/>
        <v/>
      </c>
      <c r="H644" s="133" t="str">
        <f t="shared" ca="1" si="65"/>
        <v/>
      </c>
      <c r="I644" s="134" t="str">
        <f t="shared" ca="1" si="66"/>
        <v/>
      </c>
      <c r="J644" s="133" t="str">
        <f t="shared" ca="1" si="67"/>
        <v/>
      </c>
      <c r="K644" s="135" t="str">
        <f t="shared" ca="1" si="69"/>
        <v/>
      </c>
      <c r="L644" s="10"/>
      <c r="M644" s="9"/>
      <c r="N644" s="9"/>
      <c r="O644" s="9"/>
    </row>
    <row r="645" spans="2:15" x14ac:dyDescent="0.3">
      <c r="B645" s="9"/>
      <c r="C645" s="10"/>
      <c r="D645" s="130" t="str">
        <f t="shared" ca="1" si="63"/>
        <v/>
      </c>
      <c r="E645" s="13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132" t="str">
        <f t="shared" ca="1" si="68"/>
        <v/>
      </c>
      <c r="G645" s="132" t="str">
        <f t="shared" ca="1" si="64"/>
        <v/>
      </c>
      <c r="H645" s="133" t="str">
        <f t="shared" ca="1" si="65"/>
        <v/>
      </c>
      <c r="I645" s="134" t="str">
        <f t="shared" ca="1" si="66"/>
        <v/>
      </c>
      <c r="J645" s="133" t="str">
        <f t="shared" ca="1" si="67"/>
        <v/>
      </c>
      <c r="K645" s="135" t="str">
        <f t="shared" ca="1" si="69"/>
        <v/>
      </c>
      <c r="L645" s="10"/>
      <c r="M645" s="9"/>
      <c r="N645" s="9"/>
      <c r="O645" s="9"/>
    </row>
    <row r="646" spans="2:15" x14ac:dyDescent="0.3">
      <c r="B646" s="9"/>
      <c r="C646" s="10"/>
      <c r="D646" s="130" t="str">
        <f t="shared" ca="1" si="63"/>
        <v/>
      </c>
      <c r="E646" s="13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132" t="str">
        <f t="shared" ca="1" si="68"/>
        <v/>
      </c>
      <c r="G646" s="132" t="str">
        <f t="shared" ca="1" si="64"/>
        <v/>
      </c>
      <c r="H646" s="133" t="str">
        <f t="shared" ca="1" si="65"/>
        <v/>
      </c>
      <c r="I646" s="134" t="str">
        <f t="shared" ca="1" si="66"/>
        <v/>
      </c>
      <c r="J646" s="133" t="str">
        <f t="shared" ca="1" si="67"/>
        <v/>
      </c>
      <c r="K646" s="135" t="str">
        <f t="shared" ca="1" si="69"/>
        <v/>
      </c>
      <c r="L646" s="10"/>
      <c r="M646" s="9"/>
      <c r="N646" s="9"/>
      <c r="O646" s="9"/>
    </row>
    <row r="647" spans="2:15" x14ac:dyDescent="0.3">
      <c r="B647" s="9"/>
      <c r="C647" s="10"/>
      <c r="D647" s="130" t="str">
        <f t="shared" ca="1" si="63"/>
        <v/>
      </c>
      <c r="E647" s="13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132" t="str">
        <f t="shared" ca="1" si="68"/>
        <v/>
      </c>
      <c r="G647" s="132" t="str">
        <f t="shared" ca="1" si="64"/>
        <v/>
      </c>
      <c r="H647" s="133" t="str">
        <f t="shared" ca="1" si="65"/>
        <v/>
      </c>
      <c r="I647" s="134" t="str">
        <f t="shared" ca="1" si="66"/>
        <v/>
      </c>
      <c r="J647" s="133" t="str">
        <f t="shared" ca="1" si="67"/>
        <v/>
      </c>
      <c r="K647" s="135" t="str">
        <f t="shared" ca="1" si="69"/>
        <v/>
      </c>
      <c r="L647" s="10"/>
      <c r="M647" s="9"/>
      <c r="N647" s="9"/>
      <c r="O647" s="9"/>
    </row>
    <row r="648" spans="2:15" x14ac:dyDescent="0.3">
      <c r="B648" s="9"/>
      <c r="C648" s="10"/>
      <c r="D648" s="130" t="str">
        <f t="shared" ca="1" si="63"/>
        <v/>
      </c>
      <c r="E648" s="13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132" t="str">
        <f t="shared" ca="1" si="68"/>
        <v/>
      </c>
      <c r="G648" s="132" t="str">
        <f t="shared" ca="1" si="64"/>
        <v/>
      </c>
      <c r="H648" s="133" t="str">
        <f t="shared" ca="1" si="65"/>
        <v/>
      </c>
      <c r="I648" s="134" t="str">
        <f t="shared" ca="1" si="66"/>
        <v/>
      </c>
      <c r="J648" s="133" t="str">
        <f t="shared" ca="1" si="67"/>
        <v/>
      </c>
      <c r="K648" s="135" t="str">
        <f t="shared" ca="1" si="69"/>
        <v/>
      </c>
      <c r="L648" s="10"/>
      <c r="M648" s="9"/>
      <c r="N648" s="9"/>
      <c r="O648" s="9"/>
    </row>
    <row r="649" spans="2:15" x14ac:dyDescent="0.3">
      <c r="B649" s="9"/>
      <c r="C649" s="10"/>
      <c r="D649" s="130" t="str">
        <f t="shared" ca="1" si="63"/>
        <v/>
      </c>
      <c r="E649" s="13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132" t="str">
        <f t="shared" ca="1" si="68"/>
        <v/>
      </c>
      <c r="G649" s="132" t="str">
        <f t="shared" ca="1" si="64"/>
        <v/>
      </c>
      <c r="H649" s="133" t="str">
        <f t="shared" ca="1" si="65"/>
        <v/>
      </c>
      <c r="I649" s="134" t="str">
        <f t="shared" ca="1" si="66"/>
        <v/>
      </c>
      <c r="J649" s="133" t="str">
        <f t="shared" ca="1" si="67"/>
        <v/>
      </c>
      <c r="K649" s="135" t="str">
        <f t="shared" ca="1" si="69"/>
        <v/>
      </c>
      <c r="L649" s="10"/>
      <c r="M649" s="9"/>
      <c r="N649" s="9"/>
      <c r="O649" s="9"/>
    </row>
    <row r="650" spans="2:15" x14ac:dyDescent="0.3">
      <c r="B650" s="9"/>
      <c r="C650" s="10"/>
      <c r="D650" s="130" t="str">
        <f t="shared" ca="1" si="63"/>
        <v/>
      </c>
      <c r="E650" s="13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132" t="str">
        <f t="shared" ca="1" si="68"/>
        <v/>
      </c>
      <c r="G650" s="132" t="str">
        <f t="shared" ca="1" si="64"/>
        <v/>
      </c>
      <c r="H650" s="133" t="str">
        <f t="shared" ca="1" si="65"/>
        <v/>
      </c>
      <c r="I650" s="134" t="str">
        <f t="shared" ca="1" si="66"/>
        <v/>
      </c>
      <c r="J650" s="133" t="str">
        <f t="shared" ca="1" si="67"/>
        <v/>
      </c>
      <c r="K650" s="135" t="str">
        <f t="shared" ca="1" si="69"/>
        <v/>
      </c>
      <c r="L650" s="10"/>
      <c r="M650" s="9"/>
      <c r="N650" s="9"/>
      <c r="O650" s="9"/>
    </row>
    <row r="651" spans="2:15" x14ac:dyDescent="0.3">
      <c r="B651" s="9"/>
      <c r="C651" s="10"/>
      <c r="D651" s="130" t="str">
        <f t="shared" ca="1" si="63"/>
        <v/>
      </c>
      <c r="E651" s="13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132" t="str">
        <f t="shared" ca="1" si="68"/>
        <v/>
      </c>
      <c r="G651" s="132" t="str">
        <f t="shared" ca="1" si="64"/>
        <v/>
      </c>
      <c r="H651" s="133" t="str">
        <f t="shared" ca="1" si="65"/>
        <v/>
      </c>
      <c r="I651" s="134" t="str">
        <f t="shared" ca="1" si="66"/>
        <v/>
      </c>
      <c r="J651" s="133" t="str">
        <f t="shared" ca="1" si="67"/>
        <v/>
      </c>
      <c r="K651" s="135" t="str">
        <f t="shared" ca="1" si="69"/>
        <v/>
      </c>
      <c r="L651" s="10"/>
      <c r="M651" s="9"/>
      <c r="N651" s="9"/>
      <c r="O651" s="9"/>
    </row>
    <row r="652" spans="2:15" x14ac:dyDescent="0.3">
      <c r="B652" s="9"/>
      <c r="C652" s="10"/>
      <c r="D652" s="130" t="str">
        <f t="shared" ca="1" si="63"/>
        <v/>
      </c>
      <c r="E652" s="13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132" t="str">
        <f t="shared" ca="1" si="68"/>
        <v/>
      </c>
      <c r="G652" s="132" t="str">
        <f t="shared" ca="1" si="64"/>
        <v/>
      </c>
      <c r="H652" s="133" t="str">
        <f t="shared" ca="1" si="65"/>
        <v/>
      </c>
      <c r="I652" s="134" t="str">
        <f t="shared" ca="1" si="66"/>
        <v/>
      </c>
      <c r="J652" s="133" t="str">
        <f t="shared" ca="1" si="67"/>
        <v/>
      </c>
      <c r="K652" s="135" t="str">
        <f t="shared" ca="1" si="69"/>
        <v/>
      </c>
      <c r="L652" s="10"/>
      <c r="M652" s="9"/>
      <c r="N652" s="9"/>
      <c r="O652" s="9"/>
    </row>
    <row r="653" spans="2:15" x14ac:dyDescent="0.3">
      <c r="B653" s="9"/>
      <c r="C653" s="10"/>
      <c r="D653" s="130" t="str">
        <f t="shared" ca="1" si="63"/>
        <v/>
      </c>
      <c r="E653" s="13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132" t="str">
        <f t="shared" ca="1" si="68"/>
        <v/>
      </c>
      <c r="G653" s="132" t="str">
        <f t="shared" ca="1" si="64"/>
        <v/>
      </c>
      <c r="H653" s="133" t="str">
        <f t="shared" ca="1" si="65"/>
        <v/>
      </c>
      <c r="I653" s="134" t="str">
        <f t="shared" ca="1" si="66"/>
        <v/>
      </c>
      <c r="J653" s="133" t="str">
        <f t="shared" ca="1" si="67"/>
        <v/>
      </c>
      <c r="K653" s="135" t="str">
        <f t="shared" ca="1" si="69"/>
        <v/>
      </c>
      <c r="L653" s="10"/>
      <c r="M653" s="9"/>
      <c r="N653" s="9"/>
      <c r="O653" s="9"/>
    </row>
    <row r="654" spans="2:15" x14ac:dyDescent="0.3">
      <c r="B654" s="9"/>
      <c r="C654" s="10"/>
      <c r="D654" s="130" t="str">
        <f t="shared" ca="1" si="63"/>
        <v/>
      </c>
      <c r="E654" s="13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132" t="str">
        <f t="shared" ca="1" si="68"/>
        <v/>
      </c>
      <c r="G654" s="132" t="str">
        <f t="shared" ca="1" si="64"/>
        <v/>
      </c>
      <c r="H654" s="133" t="str">
        <f t="shared" ca="1" si="65"/>
        <v/>
      </c>
      <c r="I654" s="134" t="str">
        <f t="shared" ca="1" si="66"/>
        <v/>
      </c>
      <c r="J654" s="133" t="str">
        <f t="shared" ca="1" si="67"/>
        <v/>
      </c>
      <c r="K654" s="135" t="str">
        <f t="shared" ca="1" si="69"/>
        <v/>
      </c>
      <c r="L654" s="10"/>
      <c r="M654" s="9"/>
      <c r="N654" s="9"/>
      <c r="O654" s="9"/>
    </row>
    <row r="655" spans="2:15" x14ac:dyDescent="0.3">
      <c r="B655" s="9"/>
      <c r="C655" s="10"/>
      <c r="D655" s="130" t="str">
        <f t="shared" ca="1" si="63"/>
        <v/>
      </c>
      <c r="E655" s="13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132" t="str">
        <f t="shared" ca="1" si="68"/>
        <v/>
      </c>
      <c r="G655" s="132" t="str">
        <f t="shared" ca="1" si="64"/>
        <v/>
      </c>
      <c r="H655" s="133" t="str">
        <f t="shared" ca="1" si="65"/>
        <v/>
      </c>
      <c r="I655" s="134" t="str">
        <f t="shared" ca="1" si="66"/>
        <v/>
      </c>
      <c r="J655" s="133" t="str">
        <f t="shared" ca="1" si="67"/>
        <v/>
      </c>
      <c r="K655" s="135" t="str">
        <f t="shared" ca="1" si="69"/>
        <v/>
      </c>
      <c r="L655" s="10"/>
      <c r="M655" s="9"/>
      <c r="N655" s="9"/>
      <c r="O655" s="9"/>
    </row>
    <row r="656" spans="2:15" x14ac:dyDescent="0.3">
      <c r="B656" s="9"/>
      <c r="C656" s="10"/>
      <c r="D656" s="130" t="str">
        <f t="shared" ca="1" si="63"/>
        <v/>
      </c>
      <c r="E656" s="13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132" t="str">
        <f t="shared" ca="1" si="68"/>
        <v/>
      </c>
      <c r="G656" s="132" t="str">
        <f t="shared" ca="1" si="64"/>
        <v/>
      </c>
      <c r="H656" s="133" t="str">
        <f t="shared" ca="1" si="65"/>
        <v/>
      </c>
      <c r="I656" s="134" t="str">
        <f t="shared" ca="1" si="66"/>
        <v/>
      </c>
      <c r="J656" s="133" t="str">
        <f t="shared" ca="1" si="67"/>
        <v/>
      </c>
      <c r="K656" s="135" t="str">
        <f t="shared" ca="1" si="69"/>
        <v/>
      </c>
      <c r="L656" s="10"/>
      <c r="M656" s="9"/>
      <c r="N656" s="9"/>
      <c r="O656" s="9"/>
    </row>
    <row r="657" spans="2:15" x14ac:dyDescent="0.3">
      <c r="B657" s="9"/>
      <c r="C657" s="10"/>
      <c r="D657" s="130" t="str">
        <f t="shared" ca="1" si="63"/>
        <v/>
      </c>
      <c r="E657" s="13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132" t="str">
        <f t="shared" ca="1" si="68"/>
        <v/>
      </c>
      <c r="G657" s="132" t="str">
        <f t="shared" ca="1" si="64"/>
        <v/>
      </c>
      <c r="H657" s="133" t="str">
        <f t="shared" ca="1" si="65"/>
        <v/>
      </c>
      <c r="I657" s="134" t="str">
        <f t="shared" ca="1" si="66"/>
        <v/>
      </c>
      <c r="J657" s="133" t="str">
        <f t="shared" ca="1" si="67"/>
        <v/>
      </c>
      <c r="K657" s="135" t="str">
        <f t="shared" ca="1" si="69"/>
        <v/>
      </c>
      <c r="L657" s="10"/>
      <c r="M657" s="9"/>
      <c r="N657" s="9"/>
      <c r="O657" s="9"/>
    </row>
    <row r="658" spans="2:15" x14ac:dyDescent="0.3">
      <c r="B658" s="9"/>
      <c r="C658" s="10"/>
      <c r="D658" s="130" t="str">
        <f t="shared" ca="1" si="63"/>
        <v/>
      </c>
      <c r="E658" s="13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132" t="str">
        <f t="shared" ca="1" si="68"/>
        <v/>
      </c>
      <c r="G658" s="132" t="str">
        <f t="shared" ca="1" si="64"/>
        <v/>
      </c>
      <c r="H658" s="133" t="str">
        <f t="shared" ca="1" si="65"/>
        <v/>
      </c>
      <c r="I658" s="134" t="str">
        <f t="shared" ca="1" si="66"/>
        <v/>
      </c>
      <c r="J658" s="133" t="str">
        <f t="shared" ca="1" si="67"/>
        <v/>
      </c>
      <c r="K658" s="135" t="str">
        <f t="shared" ca="1" si="69"/>
        <v/>
      </c>
      <c r="L658" s="10"/>
      <c r="M658" s="9"/>
      <c r="N658" s="9"/>
      <c r="O658" s="9"/>
    </row>
    <row r="659" spans="2:15" x14ac:dyDescent="0.3">
      <c r="B659" s="9"/>
      <c r="C659" s="10"/>
      <c r="D659" s="130" t="str">
        <f t="shared" ca="1" si="63"/>
        <v/>
      </c>
      <c r="E659" s="13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132" t="str">
        <f t="shared" ca="1" si="68"/>
        <v/>
      </c>
      <c r="G659" s="132" t="str">
        <f t="shared" ca="1" si="64"/>
        <v/>
      </c>
      <c r="H659" s="133" t="str">
        <f t="shared" ca="1" si="65"/>
        <v/>
      </c>
      <c r="I659" s="134" t="str">
        <f t="shared" ca="1" si="66"/>
        <v/>
      </c>
      <c r="J659" s="133" t="str">
        <f t="shared" ca="1" si="67"/>
        <v/>
      </c>
      <c r="K659" s="135" t="str">
        <f t="shared" ca="1" si="69"/>
        <v/>
      </c>
      <c r="L659" s="10"/>
      <c r="M659" s="9"/>
      <c r="N659" s="9"/>
      <c r="O659" s="9"/>
    </row>
    <row r="660" spans="2:15" x14ac:dyDescent="0.3">
      <c r="B660" s="9"/>
      <c r="C660" s="10"/>
      <c r="D660" s="130" t="str">
        <f t="shared" ref="D660:D723" ca="1" si="70">IF(K659="","",IF($H$5,IF(OR(D659&gt;=$H$8,ROUND(K659,2)&lt;=0),"",D659+1),IF(OR(D659&gt;=$H$8,K659&lt;=0),"",D659+1)))</f>
        <v/>
      </c>
      <c r="E660" s="13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132" t="str">
        <f t="shared" ca="1" si="68"/>
        <v/>
      </c>
      <c r="G660" s="132" t="str">
        <f t="shared" ref="G660:G723" ca="1" si="71">IF($P$17=0,"",IF(D660&lt;&gt;"",IF(AND(D660=1,$H$4=1),0,IF($H$5,ROUND($K$5*K659,0),$K$5*K659)),""))</f>
        <v/>
      </c>
      <c r="H660" s="133" t="str">
        <f t="shared" ref="H660:H723" ca="1" si="72">IF($P$17=1,IF(D660="","",IF(I660&lt;&gt;"",F660-G660+I660,F660-G660)),"")</f>
        <v/>
      </c>
      <c r="I660" s="134" t="str">
        <f t="shared" ref="I660:I723" ca="1" si="73">IF($P$17=1,IF(J660&gt;=F660,IF(D660&lt;$K$12,IF(AND(D660&lt;&gt;"",F660+($J$19-F660)&lt;K659),(J660-F660),IF(AND(D660&lt;&gt;"",J660=F660),0,IF(D660&lt;&gt;"",0,""))),""),0),"")</f>
        <v/>
      </c>
      <c r="J660" s="133" t="str">
        <f t="shared" ref="J660:J723" ca="1" si="74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135" t="str">
        <f t="shared" ca="1" si="69"/>
        <v/>
      </c>
      <c r="L660" s="10"/>
      <c r="M660" s="9"/>
      <c r="N660" s="9"/>
      <c r="O660" s="9"/>
    </row>
    <row r="661" spans="2:15" x14ac:dyDescent="0.3">
      <c r="B661" s="9"/>
      <c r="C661" s="10"/>
      <c r="D661" s="130" t="str">
        <f t="shared" ca="1" si="70"/>
        <v/>
      </c>
      <c r="E661" s="13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132" t="str">
        <f t="shared" ref="F661:F724" ca="1" si="75">IF($P$17=1,IF(D661="","",IF($H$5,IF(OR(D661=$H$8,$K$12&gt;ROUND((1+$K$5)*K660,0),ROUND((1+$K$5)*K660,0),$K$12),IF(OR(D661=$H$8,$K$12&gt;(1+$K$5)*K660),ROUND((1+$K$5)*K660,0),$K$12)),0)),"")</f>
        <v/>
      </c>
      <c r="G661" s="132" t="str">
        <f t="shared" ca="1" si="71"/>
        <v/>
      </c>
      <c r="H661" s="133" t="str">
        <f t="shared" ca="1" si="72"/>
        <v/>
      </c>
      <c r="I661" s="134" t="str">
        <f t="shared" ca="1" si="73"/>
        <v/>
      </c>
      <c r="J661" s="133" t="str">
        <f t="shared" ca="1" si="74"/>
        <v/>
      </c>
      <c r="K661" s="135" t="str">
        <f t="shared" ref="K661:K724" ca="1" si="76">IF($P$17=1,IF(J661&lt;&gt;0,IF(D661&lt;&gt;"",K660-(J661-G661),""),K660),"")</f>
        <v/>
      </c>
      <c r="L661" s="10"/>
      <c r="M661" s="9"/>
      <c r="N661" s="9"/>
      <c r="O661" s="9"/>
    </row>
    <row r="662" spans="2:15" x14ac:dyDescent="0.3">
      <c r="B662" s="9"/>
      <c r="C662" s="10"/>
      <c r="D662" s="130" t="str">
        <f t="shared" ca="1" si="70"/>
        <v/>
      </c>
      <c r="E662" s="13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132" t="str">
        <f t="shared" ca="1" si="75"/>
        <v/>
      </c>
      <c r="G662" s="132" t="str">
        <f t="shared" ca="1" si="71"/>
        <v/>
      </c>
      <c r="H662" s="133" t="str">
        <f t="shared" ca="1" si="72"/>
        <v/>
      </c>
      <c r="I662" s="134" t="str">
        <f t="shared" ca="1" si="73"/>
        <v/>
      </c>
      <c r="J662" s="133" t="str">
        <f t="shared" ca="1" si="74"/>
        <v/>
      </c>
      <c r="K662" s="135" t="str">
        <f t="shared" ca="1" si="76"/>
        <v/>
      </c>
      <c r="L662" s="10"/>
      <c r="M662" s="9"/>
      <c r="N662" s="9"/>
      <c r="O662" s="9"/>
    </row>
    <row r="663" spans="2:15" x14ac:dyDescent="0.3">
      <c r="B663" s="9"/>
      <c r="C663" s="10"/>
      <c r="D663" s="130" t="str">
        <f t="shared" ca="1" si="70"/>
        <v/>
      </c>
      <c r="E663" s="13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132" t="str">
        <f t="shared" ca="1" si="75"/>
        <v/>
      </c>
      <c r="G663" s="132" t="str">
        <f t="shared" ca="1" si="71"/>
        <v/>
      </c>
      <c r="H663" s="133" t="str">
        <f t="shared" ca="1" si="72"/>
        <v/>
      </c>
      <c r="I663" s="134" t="str">
        <f t="shared" ca="1" si="73"/>
        <v/>
      </c>
      <c r="J663" s="133" t="str">
        <f t="shared" ca="1" si="74"/>
        <v/>
      </c>
      <c r="K663" s="135" t="str">
        <f t="shared" ca="1" si="76"/>
        <v/>
      </c>
      <c r="L663" s="10"/>
      <c r="M663" s="9"/>
      <c r="N663" s="9"/>
      <c r="O663" s="9"/>
    </row>
    <row r="664" spans="2:15" x14ac:dyDescent="0.3">
      <c r="B664" s="9"/>
      <c r="C664" s="10"/>
      <c r="D664" s="130" t="str">
        <f t="shared" ca="1" si="70"/>
        <v/>
      </c>
      <c r="E664" s="13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132" t="str">
        <f t="shared" ca="1" si="75"/>
        <v/>
      </c>
      <c r="G664" s="132" t="str">
        <f t="shared" ca="1" si="71"/>
        <v/>
      </c>
      <c r="H664" s="133" t="str">
        <f t="shared" ca="1" si="72"/>
        <v/>
      </c>
      <c r="I664" s="134" t="str">
        <f t="shared" ca="1" si="73"/>
        <v/>
      </c>
      <c r="J664" s="133" t="str">
        <f t="shared" ca="1" si="74"/>
        <v/>
      </c>
      <c r="K664" s="135" t="str">
        <f t="shared" ca="1" si="76"/>
        <v/>
      </c>
      <c r="L664" s="10"/>
      <c r="M664" s="9"/>
      <c r="N664" s="9"/>
      <c r="O664" s="9"/>
    </row>
    <row r="665" spans="2:15" x14ac:dyDescent="0.3">
      <c r="B665" s="9"/>
      <c r="C665" s="10"/>
      <c r="D665" s="130" t="str">
        <f t="shared" ca="1" si="70"/>
        <v/>
      </c>
      <c r="E665" s="13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132" t="str">
        <f t="shared" ca="1" si="75"/>
        <v/>
      </c>
      <c r="G665" s="132" t="str">
        <f t="shared" ca="1" si="71"/>
        <v/>
      </c>
      <c r="H665" s="133" t="str">
        <f t="shared" ca="1" si="72"/>
        <v/>
      </c>
      <c r="I665" s="134" t="str">
        <f t="shared" ca="1" si="73"/>
        <v/>
      </c>
      <c r="J665" s="133" t="str">
        <f t="shared" ca="1" si="74"/>
        <v/>
      </c>
      <c r="K665" s="135" t="str">
        <f t="shared" ca="1" si="76"/>
        <v/>
      </c>
      <c r="L665" s="10"/>
      <c r="M665" s="9"/>
      <c r="N665" s="9"/>
      <c r="O665" s="9"/>
    </row>
    <row r="666" spans="2:15" x14ac:dyDescent="0.3">
      <c r="B666" s="9"/>
      <c r="C666" s="10"/>
      <c r="D666" s="130" t="str">
        <f t="shared" ca="1" si="70"/>
        <v/>
      </c>
      <c r="E666" s="13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132" t="str">
        <f t="shared" ca="1" si="75"/>
        <v/>
      </c>
      <c r="G666" s="132" t="str">
        <f t="shared" ca="1" si="71"/>
        <v/>
      </c>
      <c r="H666" s="133" t="str">
        <f t="shared" ca="1" si="72"/>
        <v/>
      </c>
      <c r="I666" s="134" t="str">
        <f t="shared" ca="1" si="73"/>
        <v/>
      </c>
      <c r="J666" s="133" t="str">
        <f t="shared" ca="1" si="74"/>
        <v/>
      </c>
      <c r="K666" s="135" t="str">
        <f t="shared" ca="1" si="76"/>
        <v/>
      </c>
      <c r="L666" s="10"/>
      <c r="M666" s="9"/>
      <c r="N666" s="9"/>
      <c r="O666" s="9"/>
    </row>
    <row r="667" spans="2:15" x14ac:dyDescent="0.3">
      <c r="B667" s="9"/>
      <c r="C667" s="10"/>
      <c r="D667" s="130" t="str">
        <f t="shared" ca="1" si="70"/>
        <v/>
      </c>
      <c r="E667" s="13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132" t="str">
        <f t="shared" ca="1" si="75"/>
        <v/>
      </c>
      <c r="G667" s="132" t="str">
        <f t="shared" ca="1" si="71"/>
        <v/>
      </c>
      <c r="H667" s="133" t="str">
        <f t="shared" ca="1" si="72"/>
        <v/>
      </c>
      <c r="I667" s="134" t="str">
        <f t="shared" ca="1" si="73"/>
        <v/>
      </c>
      <c r="J667" s="133" t="str">
        <f t="shared" ca="1" si="74"/>
        <v/>
      </c>
      <c r="K667" s="135" t="str">
        <f t="shared" ca="1" si="76"/>
        <v/>
      </c>
      <c r="L667" s="10"/>
      <c r="M667" s="9"/>
      <c r="N667" s="9"/>
      <c r="O667" s="9"/>
    </row>
    <row r="668" spans="2:15" x14ac:dyDescent="0.3">
      <c r="B668" s="9"/>
      <c r="C668" s="10"/>
      <c r="D668" s="130" t="str">
        <f t="shared" ca="1" si="70"/>
        <v/>
      </c>
      <c r="E668" s="13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132" t="str">
        <f t="shared" ca="1" si="75"/>
        <v/>
      </c>
      <c r="G668" s="132" t="str">
        <f t="shared" ca="1" si="71"/>
        <v/>
      </c>
      <c r="H668" s="133" t="str">
        <f t="shared" ca="1" si="72"/>
        <v/>
      </c>
      <c r="I668" s="134" t="str">
        <f t="shared" ca="1" si="73"/>
        <v/>
      </c>
      <c r="J668" s="133" t="str">
        <f t="shared" ca="1" si="74"/>
        <v/>
      </c>
      <c r="K668" s="135" t="str">
        <f t="shared" ca="1" si="76"/>
        <v/>
      </c>
      <c r="L668" s="10"/>
      <c r="M668" s="9"/>
      <c r="N668" s="9"/>
      <c r="O668" s="9"/>
    </row>
    <row r="669" spans="2:15" x14ac:dyDescent="0.3">
      <c r="B669" s="9"/>
      <c r="C669" s="10"/>
      <c r="D669" s="130" t="str">
        <f t="shared" ca="1" si="70"/>
        <v/>
      </c>
      <c r="E669" s="13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132" t="str">
        <f t="shared" ca="1" si="75"/>
        <v/>
      </c>
      <c r="G669" s="132" t="str">
        <f t="shared" ca="1" si="71"/>
        <v/>
      </c>
      <c r="H669" s="133" t="str">
        <f t="shared" ca="1" si="72"/>
        <v/>
      </c>
      <c r="I669" s="134" t="str">
        <f t="shared" ca="1" si="73"/>
        <v/>
      </c>
      <c r="J669" s="133" t="str">
        <f t="shared" ca="1" si="74"/>
        <v/>
      </c>
      <c r="K669" s="135" t="str">
        <f t="shared" ca="1" si="76"/>
        <v/>
      </c>
      <c r="L669" s="10"/>
      <c r="M669" s="9"/>
      <c r="N669" s="9"/>
      <c r="O669" s="9"/>
    </row>
    <row r="670" spans="2:15" x14ac:dyDescent="0.3">
      <c r="B670" s="9"/>
      <c r="C670" s="10"/>
      <c r="D670" s="130" t="str">
        <f t="shared" ca="1" si="70"/>
        <v/>
      </c>
      <c r="E670" s="13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132" t="str">
        <f t="shared" ca="1" si="75"/>
        <v/>
      </c>
      <c r="G670" s="132" t="str">
        <f t="shared" ca="1" si="71"/>
        <v/>
      </c>
      <c r="H670" s="133" t="str">
        <f t="shared" ca="1" si="72"/>
        <v/>
      </c>
      <c r="I670" s="134" t="str">
        <f t="shared" ca="1" si="73"/>
        <v/>
      </c>
      <c r="J670" s="133" t="str">
        <f t="shared" ca="1" si="74"/>
        <v/>
      </c>
      <c r="K670" s="135" t="str">
        <f t="shared" ca="1" si="76"/>
        <v/>
      </c>
      <c r="L670" s="10"/>
      <c r="M670" s="9"/>
      <c r="N670" s="9"/>
      <c r="O670" s="9"/>
    </row>
    <row r="671" spans="2:15" x14ac:dyDescent="0.3">
      <c r="B671" s="9"/>
      <c r="C671" s="10"/>
      <c r="D671" s="130" t="str">
        <f t="shared" ca="1" si="70"/>
        <v/>
      </c>
      <c r="E671" s="13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132" t="str">
        <f t="shared" ca="1" si="75"/>
        <v/>
      </c>
      <c r="G671" s="132" t="str">
        <f t="shared" ca="1" si="71"/>
        <v/>
      </c>
      <c r="H671" s="133" t="str">
        <f t="shared" ca="1" si="72"/>
        <v/>
      </c>
      <c r="I671" s="134" t="str">
        <f t="shared" ca="1" si="73"/>
        <v/>
      </c>
      <c r="J671" s="133" t="str">
        <f t="shared" ca="1" si="74"/>
        <v/>
      </c>
      <c r="K671" s="135" t="str">
        <f t="shared" ca="1" si="76"/>
        <v/>
      </c>
      <c r="L671" s="10"/>
      <c r="M671" s="9"/>
      <c r="N671" s="9"/>
      <c r="O671" s="9"/>
    </row>
    <row r="672" spans="2:15" x14ac:dyDescent="0.3">
      <c r="B672" s="9"/>
      <c r="C672" s="10"/>
      <c r="D672" s="130" t="str">
        <f t="shared" ca="1" si="70"/>
        <v/>
      </c>
      <c r="E672" s="13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132" t="str">
        <f t="shared" ca="1" si="75"/>
        <v/>
      </c>
      <c r="G672" s="132" t="str">
        <f t="shared" ca="1" si="71"/>
        <v/>
      </c>
      <c r="H672" s="133" t="str">
        <f t="shared" ca="1" si="72"/>
        <v/>
      </c>
      <c r="I672" s="134" t="str">
        <f t="shared" ca="1" si="73"/>
        <v/>
      </c>
      <c r="J672" s="133" t="str">
        <f t="shared" ca="1" si="74"/>
        <v/>
      </c>
      <c r="K672" s="135" t="str">
        <f t="shared" ca="1" si="76"/>
        <v/>
      </c>
      <c r="L672" s="10"/>
      <c r="M672" s="9"/>
      <c r="N672" s="9"/>
      <c r="O672" s="9"/>
    </row>
    <row r="673" spans="2:15" x14ac:dyDescent="0.3">
      <c r="B673" s="9"/>
      <c r="C673" s="10"/>
      <c r="D673" s="130" t="str">
        <f t="shared" ca="1" si="70"/>
        <v/>
      </c>
      <c r="E673" s="13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132" t="str">
        <f t="shared" ca="1" si="75"/>
        <v/>
      </c>
      <c r="G673" s="132" t="str">
        <f t="shared" ca="1" si="71"/>
        <v/>
      </c>
      <c r="H673" s="133" t="str">
        <f t="shared" ca="1" si="72"/>
        <v/>
      </c>
      <c r="I673" s="134" t="str">
        <f t="shared" ca="1" si="73"/>
        <v/>
      </c>
      <c r="J673" s="133" t="str">
        <f t="shared" ca="1" si="74"/>
        <v/>
      </c>
      <c r="K673" s="135" t="str">
        <f t="shared" ca="1" si="76"/>
        <v/>
      </c>
      <c r="L673" s="10"/>
      <c r="M673" s="9"/>
      <c r="N673" s="9"/>
      <c r="O673" s="9"/>
    </row>
    <row r="674" spans="2:15" x14ac:dyDescent="0.3">
      <c r="B674" s="9"/>
      <c r="C674" s="10"/>
      <c r="D674" s="130" t="str">
        <f t="shared" ca="1" si="70"/>
        <v/>
      </c>
      <c r="E674" s="13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132" t="str">
        <f t="shared" ca="1" si="75"/>
        <v/>
      </c>
      <c r="G674" s="132" t="str">
        <f t="shared" ca="1" si="71"/>
        <v/>
      </c>
      <c r="H674" s="133" t="str">
        <f t="shared" ca="1" si="72"/>
        <v/>
      </c>
      <c r="I674" s="134" t="str">
        <f t="shared" ca="1" si="73"/>
        <v/>
      </c>
      <c r="J674" s="133" t="str">
        <f t="shared" ca="1" si="74"/>
        <v/>
      </c>
      <c r="K674" s="135" t="str">
        <f t="shared" ca="1" si="76"/>
        <v/>
      </c>
      <c r="L674" s="10"/>
      <c r="M674" s="9"/>
      <c r="N674" s="9"/>
      <c r="O674" s="9"/>
    </row>
    <row r="675" spans="2:15" x14ac:dyDescent="0.3">
      <c r="B675" s="9"/>
      <c r="C675" s="10"/>
      <c r="D675" s="130" t="str">
        <f t="shared" ca="1" si="70"/>
        <v/>
      </c>
      <c r="E675" s="13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132" t="str">
        <f t="shared" ca="1" si="75"/>
        <v/>
      </c>
      <c r="G675" s="132" t="str">
        <f t="shared" ca="1" si="71"/>
        <v/>
      </c>
      <c r="H675" s="133" t="str">
        <f t="shared" ca="1" si="72"/>
        <v/>
      </c>
      <c r="I675" s="134" t="str">
        <f t="shared" ca="1" si="73"/>
        <v/>
      </c>
      <c r="J675" s="133" t="str">
        <f t="shared" ca="1" si="74"/>
        <v/>
      </c>
      <c r="K675" s="135" t="str">
        <f t="shared" ca="1" si="76"/>
        <v/>
      </c>
      <c r="L675" s="10"/>
      <c r="M675" s="9"/>
      <c r="N675" s="9"/>
      <c r="O675" s="9"/>
    </row>
    <row r="676" spans="2:15" x14ac:dyDescent="0.3">
      <c r="B676" s="9"/>
      <c r="C676" s="10"/>
      <c r="D676" s="130" t="str">
        <f t="shared" ca="1" si="70"/>
        <v/>
      </c>
      <c r="E676" s="13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132" t="str">
        <f t="shared" ca="1" si="75"/>
        <v/>
      </c>
      <c r="G676" s="132" t="str">
        <f t="shared" ca="1" si="71"/>
        <v/>
      </c>
      <c r="H676" s="133" t="str">
        <f t="shared" ca="1" si="72"/>
        <v/>
      </c>
      <c r="I676" s="134" t="str">
        <f t="shared" ca="1" si="73"/>
        <v/>
      </c>
      <c r="J676" s="133" t="str">
        <f t="shared" ca="1" si="74"/>
        <v/>
      </c>
      <c r="K676" s="135" t="str">
        <f t="shared" ca="1" si="76"/>
        <v/>
      </c>
      <c r="L676" s="10"/>
      <c r="M676" s="9"/>
      <c r="N676" s="9"/>
      <c r="O676" s="9"/>
    </row>
    <row r="677" spans="2:15" x14ac:dyDescent="0.3">
      <c r="B677" s="9"/>
      <c r="C677" s="10"/>
      <c r="D677" s="130" t="str">
        <f t="shared" ca="1" si="70"/>
        <v/>
      </c>
      <c r="E677" s="13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132" t="str">
        <f t="shared" ca="1" si="75"/>
        <v/>
      </c>
      <c r="G677" s="132" t="str">
        <f t="shared" ca="1" si="71"/>
        <v/>
      </c>
      <c r="H677" s="133" t="str">
        <f t="shared" ca="1" si="72"/>
        <v/>
      </c>
      <c r="I677" s="134" t="str">
        <f t="shared" ca="1" si="73"/>
        <v/>
      </c>
      <c r="J677" s="133" t="str">
        <f t="shared" ca="1" si="74"/>
        <v/>
      </c>
      <c r="K677" s="135" t="str">
        <f t="shared" ca="1" si="76"/>
        <v/>
      </c>
      <c r="L677" s="10"/>
      <c r="M677" s="9"/>
      <c r="N677" s="9"/>
      <c r="O677" s="9"/>
    </row>
    <row r="678" spans="2:15" x14ac:dyDescent="0.3">
      <c r="B678" s="9"/>
      <c r="C678" s="10"/>
      <c r="D678" s="130" t="str">
        <f t="shared" ca="1" si="70"/>
        <v/>
      </c>
      <c r="E678" s="13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132" t="str">
        <f t="shared" ca="1" si="75"/>
        <v/>
      </c>
      <c r="G678" s="132" t="str">
        <f t="shared" ca="1" si="71"/>
        <v/>
      </c>
      <c r="H678" s="133" t="str">
        <f t="shared" ca="1" si="72"/>
        <v/>
      </c>
      <c r="I678" s="134" t="str">
        <f t="shared" ca="1" si="73"/>
        <v/>
      </c>
      <c r="J678" s="133" t="str">
        <f t="shared" ca="1" si="74"/>
        <v/>
      </c>
      <c r="K678" s="135" t="str">
        <f t="shared" ca="1" si="76"/>
        <v/>
      </c>
      <c r="L678" s="10"/>
      <c r="M678" s="9"/>
      <c r="N678" s="9"/>
      <c r="O678" s="9"/>
    </row>
    <row r="679" spans="2:15" x14ac:dyDescent="0.3">
      <c r="B679" s="9"/>
      <c r="C679" s="10"/>
      <c r="D679" s="130" t="str">
        <f t="shared" ca="1" si="70"/>
        <v/>
      </c>
      <c r="E679" s="13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132" t="str">
        <f t="shared" ca="1" si="75"/>
        <v/>
      </c>
      <c r="G679" s="132" t="str">
        <f t="shared" ca="1" si="71"/>
        <v/>
      </c>
      <c r="H679" s="133" t="str">
        <f t="shared" ca="1" si="72"/>
        <v/>
      </c>
      <c r="I679" s="134" t="str">
        <f t="shared" ca="1" si="73"/>
        <v/>
      </c>
      <c r="J679" s="133" t="str">
        <f t="shared" ca="1" si="74"/>
        <v/>
      </c>
      <c r="K679" s="135" t="str">
        <f t="shared" ca="1" si="76"/>
        <v/>
      </c>
      <c r="L679" s="10"/>
      <c r="M679" s="9"/>
      <c r="N679" s="9"/>
      <c r="O679" s="9"/>
    </row>
    <row r="680" spans="2:15" x14ac:dyDescent="0.3">
      <c r="B680" s="9"/>
      <c r="C680" s="10"/>
      <c r="D680" s="130" t="str">
        <f t="shared" ca="1" si="70"/>
        <v/>
      </c>
      <c r="E680" s="13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132" t="str">
        <f t="shared" ca="1" si="75"/>
        <v/>
      </c>
      <c r="G680" s="132" t="str">
        <f t="shared" ca="1" si="71"/>
        <v/>
      </c>
      <c r="H680" s="133" t="str">
        <f t="shared" ca="1" si="72"/>
        <v/>
      </c>
      <c r="I680" s="134" t="str">
        <f t="shared" ca="1" si="73"/>
        <v/>
      </c>
      <c r="J680" s="133" t="str">
        <f t="shared" ca="1" si="74"/>
        <v/>
      </c>
      <c r="K680" s="135" t="str">
        <f t="shared" ca="1" si="76"/>
        <v/>
      </c>
      <c r="L680" s="10"/>
      <c r="M680" s="9"/>
      <c r="N680" s="9"/>
      <c r="O680" s="9"/>
    </row>
    <row r="681" spans="2:15" x14ac:dyDescent="0.3">
      <c r="B681" s="9"/>
      <c r="C681" s="10"/>
      <c r="D681" s="130" t="str">
        <f t="shared" ca="1" si="70"/>
        <v/>
      </c>
      <c r="E681" s="13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132" t="str">
        <f t="shared" ca="1" si="75"/>
        <v/>
      </c>
      <c r="G681" s="132" t="str">
        <f t="shared" ca="1" si="71"/>
        <v/>
      </c>
      <c r="H681" s="133" t="str">
        <f t="shared" ca="1" si="72"/>
        <v/>
      </c>
      <c r="I681" s="134" t="str">
        <f t="shared" ca="1" si="73"/>
        <v/>
      </c>
      <c r="J681" s="133" t="str">
        <f t="shared" ca="1" si="74"/>
        <v/>
      </c>
      <c r="K681" s="135" t="str">
        <f t="shared" ca="1" si="76"/>
        <v/>
      </c>
      <c r="L681" s="10"/>
      <c r="M681" s="9"/>
      <c r="N681" s="9"/>
      <c r="O681" s="9"/>
    </row>
    <row r="682" spans="2:15" x14ac:dyDescent="0.3">
      <c r="B682" s="9"/>
      <c r="C682" s="10"/>
      <c r="D682" s="130" t="str">
        <f t="shared" ca="1" si="70"/>
        <v/>
      </c>
      <c r="E682" s="13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132" t="str">
        <f t="shared" ca="1" si="75"/>
        <v/>
      </c>
      <c r="G682" s="132" t="str">
        <f t="shared" ca="1" si="71"/>
        <v/>
      </c>
      <c r="H682" s="133" t="str">
        <f t="shared" ca="1" si="72"/>
        <v/>
      </c>
      <c r="I682" s="134" t="str">
        <f t="shared" ca="1" si="73"/>
        <v/>
      </c>
      <c r="J682" s="133" t="str">
        <f t="shared" ca="1" si="74"/>
        <v/>
      </c>
      <c r="K682" s="135" t="str">
        <f t="shared" ca="1" si="76"/>
        <v/>
      </c>
      <c r="L682" s="10"/>
      <c r="M682" s="9"/>
      <c r="N682" s="9"/>
      <c r="O682" s="9"/>
    </row>
    <row r="683" spans="2:15" x14ac:dyDescent="0.3">
      <c r="B683" s="9"/>
      <c r="C683" s="10"/>
      <c r="D683" s="130" t="str">
        <f t="shared" ca="1" si="70"/>
        <v/>
      </c>
      <c r="E683" s="13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132" t="str">
        <f t="shared" ca="1" si="75"/>
        <v/>
      </c>
      <c r="G683" s="132" t="str">
        <f t="shared" ca="1" si="71"/>
        <v/>
      </c>
      <c r="H683" s="133" t="str">
        <f t="shared" ca="1" si="72"/>
        <v/>
      </c>
      <c r="I683" s="134" t="str">
        <f t="shared" ca="1" si="73"/>
        <v/>
      </c>
      <c r="J683" s="133" t="str">
        <f t="shared" ca="1" si="74"/>
        <v/>
      </c>
      <c r="K683" s="135" t="str">
        <f t="shared" ca="1" si="76"/>
        <v/>
      </c>
      <c r="L683" s="10"/>
      <c r="M683" s="9"/>
      <c r="N683" s="9"/>
      <c r="O683" s="9"/>
    </row>
    <row r="684" spans="2:15" x14ac:dyDescent="0.3">
      <c r="B684" s="9"/>
      <c r="C684" s="10"/>
      <c r="D684" s="130" t="str">
        <f t="shared" ca="1" si="70"/>
        <v/>
      </c>
      <c r="E684" s="13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132" t="str">
        <f t="shared" ca="1" si="75"/>
        <v/>
      </c>
      <c r="G684" s="132" t="str">
        <f t="shared" ca="1" si="71"/>
        <v/>
      </c>
      <c r="H684" s="133" t="str">
        <f t="shared" ca="1" si="72"/>
        <v/>
      </c>
      <c r="I684" s="134" t="str">
        <f t="shared" ca="1" si="73"/>
        <v/>
      </c>
      <c r="J684" s="133" t="str">
        <f t="shared" ca="1" si="74"/>
        <v/>
      </c>
      <c r="K684" s="135" t="str">
        <f t="shared" ca="1" si="76"/>
        <v/>
      </c>
      <c r="L684" s="10"/>
      <c r="M684" s="9"/>
      <c r="N684" s="9"/>
      <c r="O684" s="9"/>
    </row>
    <row r="685" spans="2:15" x14ac:dyDescent="0.3">
      <c r="B685" s="9"/>
      <c r="C685" s="10"/>
      <c r="D685" s="130" t="str">
        <f t="shared" ca="1" si="70"/>
        <v/>
      </c>
      <c r="E685" s="13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132" t="str">
        <f t="shared" ca="1" si="75"/>
        <v/>
      </c>
      <c r="G685" s="132" t="str">
        <f t="shared" ca="1" si="71"/>
        <v/>
      </c>
      <c r="H685" s="133" t="str">
        <f t="shared" ca="1" si="72"/>
        <v/>
      </c>
      <c r="I685" s="134" t="str">
        <f t="shared" ca="1" si="73"/>
        <v/>
      </c>
      <c r="J685" s="133" t="str">
        <f t="shared" ca="1" si="74"/>
        <v/>
      </c>
      <c r="K685" s="135" t="str">
        <f t="shared" ca="1" si="76"/>
        <v/>
      </c>
      <c r="L685" s="10"/>
      <c r="M685" s="9"/>
      <c r="N685" s="9"/>
      <c r="O685" s="9"/>
    </row>
    <row r="686" spans="2:15" x14ac:dyDescent="0.3">
      <c r="B686" s="9"/>
      <c r="C686" s="10"/>
      <c r="D686" s="130" t="str">
        <f t="shared" ca="1" si="70"/>
        <v/>
      </c>
      <c r="E686" s="13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132" t="str">
        <f t="shared" ca="1" si="75"/>
        <v/>
      </c>
      <c r="G686" s="132" t="str">
        <f t="shared" ca="1" si="71"/>
        <v/>
      </c>
      <c r="H686" s="133" t="str">
        <f t="shared" ca="1" si="72"/>
        <v/>
      </c>
      <c r="I686" s="134" t="str">
        <f t="shared" ca="1" si="73"/>
        <v/>
      </c>
      <c r="J686" s="133" t="str">
        <f t="shared" ca="1" si="74"/>
        <v/>
      </c>
      <c r="K686" s="135" t="str">
        <f t="shared" ca="1" si="76"/>
        <v/>
      </c>
      <c r="L686" s="10"/>
      <c r="M686" s="9"/>
      <c r="N686" s="9"/>
      <c r="O686" s="9"/>
    </row>
    <row r="687" spans="2:15" x14ac:dyDescent="0.3">
      <c r="B687" s="9"/>
      <c r="C687" s="10"/>
      <c r="D687" s="130" t="str">
        <f t="shared" ca="1" si="70"/>
        <v/>
      </c>
      <c r="E687" s="13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132" t="str">
        <f t="shared" ca="1" si="75"/>
        <v/>
      </c>
      <c r="G687" s="132" t="str">
        <f t="shared" ca="1" si="71"/>
        <v/>
      </c>
      <c r="H687" s="133" t="str">
        <f t="shared" ca="1" si="72"/>
        <v/>
      </c>
      <c r="I687" s="134" t="str">
        <f t="shared" ca="1" si="73"/>
        <v/>
      </c>
      <c r="J687" s="133" t="str">
        <f t="shared" ca="1" si="74"/>
        <v/>
      </c>
      <c r="K687" s="135" t="str">
        <f t="shared" ca="1" si="76"/>
        <v/>
      </c>
      <c r="L687" s="10"/>
      <c r="M687" s="9"/>
      <c r="N687" s="9"/>
      <c r="O687" s="9"/>
    </row>
    <row r="688" spans="2:15" x14ac:dyDescent="0.3">
      <c r="B688" s="9"/>
      <c r="C688" s="10"/>
      <c r="D688" s="130" t="str">
        <f t="shared" ca="1" si="70"/>
        <v/>
      </c>
      <c r="E688" s="13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132" t="str">
        <f t="shared" ca="1" si="75"/>
        <v/>
      </c>
      <c r="G688" s="132" t="str">
        <f t="shared" ca="1" si="71"/>
        <v/>
      </c>
      <c r="H688" s="133" t="str">
        <f t="shared" ca="1" si="72"/>
        <v/>
      </c>
      <c r="I688" s="134" t="str">
        <f t="shared" ca="1" si="73"/>
        <v/>
      </c>
      <c r="J688" s="133" t="str">
        <f t="shared" ca="1" si="74"/>
        <v/>
      </c>
      <c r="K688" s="135" t="str">
        <f t="shared" ca="1" si="76"/>
        <v/>
      </c>
      <c r="L688" s="10"/>
      <c r="M688" s="9"/>
      <c r="N688" s="9"/>
      <c r="O688" s="9"/>
    </row>
    <row r="689" spans="2:15" x14ac:dyDescent="0.3">
      <c r="B689" s="9"/>
      <c r="C689" s="10"/>
      <c r="D689" s="130" t="str">
        <f t="shared" ca="1" si="70"/>
        <v/>
      </c>
      <c r="E689" s="13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132" t="str">
        <f t="shared" ca="1" si="75"/>
        <v/>
      </c>
      <c r="G689" s="132" t="str">
        <f t="shared" ca="1" si="71"/>
        <v/>
      </c>
      <c r="H689" s="133" t="str">
        <f t="shared" ca="1" si="72"/>
        <v/>
      </c>
      <c r="I689" s="134" t="str">
        <f t="shared" ca="1" si="73"/>
        <v/>
      </c>
      <c r="J689" s="133" t="str">
        <f t="shared" ca="1" si="74"/>
        <v/>
      </c>
      <c r="K689" s="135" t="str">
        <f t="shared" ca="1" si="76"/>
        <v/>
      </c>
      <c r="L689" s="10"/>
      <c r="M689" s="9"/>
      <c r="N689" s="9"/>
      <c r="O689" s="9"/>
    </row>
    <row r="690" spans="2:15" x14ac:dyDescent="0.3">
      <c r="B690" s="9"/>
      <c r="C690" s="10"/>
      <c r="D690" s="130" t="str">
        <f t="shared" ca="1" si="70"/>
        <v/>
      </c>
      <c r="E690" s="13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132" t="str">
        <f t="shared" ca="1" si="75"/>
        <v/>
      </c>
      <c r="G690" s="132" t="str">
        <f t="shared" ca="1" si="71"/>
        <v/>
      </c>
      <c r="H690" s="133" t="str">
        <f t="shared" ca="1" si="72"/>
        <v/>
      </c>
      <c r="I690" s="134" t="str">
        <f t="shared" ca="1" si="73"/>
        <v/>
      </c>
      <c r="J690" s="133" t="str">
        <f t="shared" ca="1" si="74"/>
        <v/>
      </c>
      <c r="K690" s="135" t="str">
        <f t="shared" ca="1" si="76"/>
        <v/>
      </c>
      <c r="L690" s="10"/>
      <c r="M690" s="9"/>
      <c r="N690" s="9"/>
      <c r="O690" s="9"/>
    </row>
    <row r="691" spans="2:15" x14ac:dyDescent="0.3">
      <c r="B691" s="9"/>
      <c r="C691" s="10"/>
      <c r="D691" s="130" t="str">
        <f t="shared" ca="1" si="70"/>
        <v/>
      </c>
      <c r="E691" s="13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132" t="str">
        <f t="shared" ca="1" si="75"/>
        <v/>
      </c>
      <c r="G691" s="132" t="str">
        <f t="shared" ca="1" si="71"/>
        <v/>
      </c>
      <c r="H691" s="133" t="str">
        <f t="shared" ca="1" si="72"/>
        <v/>
      </c>
      <c r="I691" s="134" t="str">
        <f t="shared" ca="1" si="73"/>
        <v/>
      </c>
      <c r="J691" s="133" t="str">
        <f t="shared" ca="1" si="74"/>
        <v/>
      </c>
      <c r="K691" s="135" t="str">
        <f t="shared" ca="1" si="76"/>
        <v/>
      </c>
      <c r="L691" s="10"/>
      <c r="M691" s="9"/>
      <c r="N691" s="9"/>
      <c r="O691" s="9"/>
    </row>
    <row r="692" spans="2:15" x14ac:dyDescent="0.3">
      <c r="B692" s="9"/>
      <c r="C692" s="10"/>
      <c r="D692" s="130" t="str">
        <f t="shared" ca="1" si="70"/>
        <v/>
      </c>
      <c r="E692" s="13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132" t="str">
        <f t="shared" ca="1" si="75"/>
        <v/>
      </c>
      <c r="G692" s="132" t="str">
        <f t="shared" ca="1" si="71"/>
        <v/>
      </c>
      <c r="H692" s="133" t="str">
        <f t="shared" ca="1" si="72"/>
        <v/>
      </c>
      <c r="I692" s="134" t="str">
        <f t="shared" ca="1" si="73"/>
        <v/>
      </c>
      <c r="J692" s="133" t="str">
        <f t="shared" ca="1" si="74"/>
        <v/>
      </c>
      <c r="K692" s="135" t="str">
        <f t="shared" ca="1" si="76"/>
        <v/>
      </c>
      <c r="L692" s="10"/>
      <c r="M692" s="9"/>
      <c r="N692" s="9"/>
      <c r="O692" s="9"/>
    </row>
    <row r="693" spans="2:15" x14ac:dyDescent="0.3">
      <c r="B693" s="9"/>
      <c r="C693" s="10"/>
      <c r="D693" s="130" t="str">
        <f t="shared" ca="1" si="70"/>
        <v/>
      </c>
      <c r="E693" s="13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132" t="str">
        <f t="shared" ca="1" si="75"/>
        <v/>
      </c>
      <c r="G693" s="132" t="str">
        <f t="shared" ca="1" si="71"/>
        <v/>
      </c>
      <c r="H693" s="133" t="str">
        <f t="shared" ca="1" si="72"/>
        <v/>
      </c>
      <c r="I693" s="134" t="str">
        <f t="shared" ca="1" si="73"/>
        <v/>
      </c>
      <c r="J693" s="133" t="str">
        <f t="shared" ca="1" si="74"/>
        <v/>
      </c>
      <c r="K693" s="135" t="str">
        <f t="shared" ca="1" si="76"/>
        <v/>
      </c>
      <c r="L693" s="10"/>
      <c r="M693" s="9"/>
      <c r="N693" s="9"/>
      <c r="O693" s="9"/>
    </row>
    <row r="694" spans="2:15" x14ac:dyDescent="0.3">
      <c r="B694" s="9"/>
      <c r="C694" s="10"/>
      <c r="D694" s="130" t="str">
        <f t="shared" ca="1" si="70"/>
        <v/>
      </c>
      <c r="E694" s="13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132" t="str">
        <f t="shared" ca="1" si="75"/>
        <v/>
      </c>
      <c r="G694" s="132" t="str">
        <f t="shared" ca="1" si="71"/>
        <v/>
      </c>
      <c r="H694" s="133" t="str">
        <f t="shared" ca="1" si="72"/>
        <v/>
      </c>
      <c r="I694" s="134" t="str">
        <f t="shared" ca="1" si="73"/>
        <v/>
      </c>
      <c r="J694" s="133" t="str">
        <f t="shared" ca="1" si="74"/>
        <v/>
      </c>
      <c r="K694" s="135" t="str">
        <f t="shared" ca="1" si="76"/>
        <v/>
      </c>
      <c r="L694" s="10"/>
      <c r="M694" s="9"/>
      <c r="N694" s="9"/>
      <c r="O694" s="9"/>
    </row>
    <row r="695" spans="2:15" x14ac:dyDescent="0.3">
      <c r="B695" s="9"/>
      <c r="C695" s="10"/>
      <c r="D695" s="130" t="str">
        <f t="shared" ca="1" si="70"/>
        <v/>
      </c>
      <c r="E695" s="13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132" t="str">
        <f t="shared" ca="1" si="75"/>
        <v/>
      </c>
      <c r="G695" s="132" t="str">
        <f t="shared" ca="1" si="71"/>
        <v/>
      </c>
      <c r="H695" s="133" t="str">
        <f t="shared" ca="1" si="72"/>
        <v/>
      </c>
      <c r="I695" s="134" t="str">
        <f t="shared" ca="1" si="73"/>
        <v/>
      </c>
      <c r="J695" s="133" t="str">
        <f t="shared" ca="1" si="74"/>
        <v/>
      </c>
      <c r="K695" s="135" t="str">
        <f t="shared" ca="1" si="76"/>
        <v/>
      </c>
      <c r="L695" s="10"/>
      <c r="M695" s="9"/>
      <c r="N695" s="9"/>
      <c r="O695" s="9"/>
    </row>
    <row r="696" spans="2:15" x14ac:dyDescent="0.3">
      <c r="B696" s="9"/>
      <c r="C696" s="10"/>
      <c r="D696" s="130" t="str">
        <f t="shared" ca="1" si="70"/>
        <v/>
      </c>
      <c r="E696" s="13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132" t="str">
        <f t="shared" ca="1" si="75"/>
        <v/>
      </c>
      <c r="G696" s="132" t="str">
        <f t="shared" ca="1" si="71"/>
        <v/>
      </c>
      <c r="H696" s="133" t="str">
        <f t="shared" ca="1" si="72"/>
        <v/>
      </c>
      <c r="I696" s="134" t="str">
        <f t="shared" ca="1" si="73"/>
        <v/>
      </c>
      <c r="J696" s="133" t="str">
        <f t="shared" ca="1" si="74"/>
        <v/>
      </c>
      <c r="K696" s="135" t="str">
        <f t="shared" ca="1" si="76"/>
        <v/>
      </c>
      <c r="L696" s="10"/>
      <c r="M696" s="9"/>
      <c r="N696" s="9"/>
      <c r="O696" s="9"/>
    </row>
    <row r="697" spans="2:15" x14ac:dyDescent="0.3">
      <c r="B697" s="9"/>
      <c r="C697" s="10"/>
      <c r="D697" s="130" t="str">
        <f t="shared" ca="1" si="70"/>
        <v/>
      </c>
      <c r="E697" s="13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132" t="str">
        <f t="shared" ca="1" si="75"/>
        <v/>
      </c>
      <c r="G697" s="132" t="str">
        <f t="shared" ca="1" si="71"/>
        <v/>
      </c>
      <c r="H697" s="133" t="str">
        <f t="shared" ca="1" si="72"/>
        <v/>
      </c>
      <c r="I697" s="134" t="str">
        <f t="shared" ca="1" si="73"/>
        <v/>
      </c>
      <c r="J697" s="133" t="str">
        <f t="shared" ca="1" si="74"/>
        <v/>
      </c>
      <c r="K697" s="135" t="str">
        <f t="shared" ca="1" si="76"/>
        <v/>
      </c>
      <c r="L697" s="10"/>
      <c r="M697" s="9"/>
      <c r="N697" s="9"/>
      <c r="O697" s="9"/>
    </row>
    <row r="698" spans="2:15" x14ac:dyDescent="0.3">
      <c r="B698" s="9"/>
      <c r="C698" s="10"/>
      <c r="D698" s="130" t="str">
        <f t="shared" ca="1" si="70"/>
        <v/>
      </c>
      <c r="E698" s="13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132" t="str">
        <f t="shared" ca="1" si="75"/>
        <v/>
      </c>
      <c r="G698" s="132" t="str">
        <f t="shared" ca="1" si="71"/>
        <v/>
      </c>
      <c r="H698" s="133" t="str">
        <f t="shared" ca="1" si="72"/>
        <v/>
      </c>
      <c r="I698" s="134" t="str">
        <f t="shared" ca="1" si="73"/>
        <v/>
      </c>
      <c r="J698" s="133" t="str">
        <f t="shared" ca="1" si="74"/>
        <v/>
      </c>
      <c r="K698" s="135" t="str">
        <f t="shared" ca="1" si="76"/>
        <v/>
      </c>
      <c r="L698" s="10"/>
      <c r="M698" s="9"/>
      <c r="N698" s="9"/>
      <c r="O698" s="9"/>
    </row>
    <row r="699" spans="2:15" x14ac:dyDescent="0.3">
      <c r="B699" s="9"/>
      <c r="C699" s="10"/>
      <c r="D699" s="130" t="str">
        <f t="shared" ca="1" si="70"/>
        <v/>
      </c>
      <c r="E699" s="13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132" t="str">
        <f t="shared" ca="1" si="75"/>
        <v/>
      </c>
      <c r="G699" s="132" t="str">
        <f t="shared" ca="1" si="71"/>
        <v/>
      </c>
      <c r="H699" s="133" t="str">
        <f t="shared" ca="1" si="72"/>
        <v/>
      </c>
      <c r="I699" s="134" t="str">
        <f t="shared" ca="1" si="73"/>
        <v/>
      </c>
      <c r="J699" s="133" t="str">
        <f t="shared" ca="1" si="74"/>
        <v/>
      </c>
      <c r="K699" s="135" t="str">
        <f t="shared" ca="1" si="76"/>
        <v/>
      </c>
      <c r="L699" s="10"/>
      <c r="M699" s="9"/>
      <c r="N699" s="9"/>
      <c r="O699" s="9"/>
    </row>
    <row r="700" spans="2:15" x14ac:dyDescent="0.3">
      <c r="B700" s="9"/>
      <c r="C700" s="10"/>
      <c r="D700" s="130" t="str">
        <f t="shared" ca="1" si="70"/>
        <v/>
      </c>
      <c r="E700" s="13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132" t="str">
        <f t="shared" ca="1" si="75"/>
        <v/>
      </c>
      <c r="G700" s="132" t="str">
        <f t="shared" ca="1" si="71"/>
        <v/>
      </c>
      <c r="H700" s="133" t="str">
        <f t="shared" ca="1" si="72"/>
        <v/>
      </c>
      <c r="I700" s="134" t="str">
        <f t="shared" ca="1" si="73"/>
        <v/>
      </c>
      <c r="J700" s="133" t="str">
        <f t="shared" ca="1" si="74"/>
        <v/>
      </c>
      <c r="K700" s="135" t="str">
        <f t="shared" ca="1" si="76"/>
        <v/>
      </c>
      <c r="L700" s="10"/>
      <c r="M700" s="9"/>
      <c r="N700" s="9"/>
      <c r="O700" s="9"/>
    </row>
    <row r="701" spans="2:15" x14ac:dyDescent="0.3">
      <c r="B701" s="9"/>
      <c r="C701" s="10"/>
      <c r="D701" s="130" t="str">
        <f t="shared" ca="1" si="70"/>
        <v/>
      </c>
      <c r="E701" s="13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132" t="str">
        <f t="shared" ca="1" si="75"/>
        <v/>
      </c>
      <c r="G701" s="132" t="str">
        <f t="shared" ca="1" si="71"/>
        <v/>
      </c>
      <c r="H701" s="133" t="str">
        <f t="shared" ca="1" si="72"/>
        <v/>
      </c>
      <c r="I701" s="134" t="str">
        <f t="shared" ca="1" si="73"/>
        <v/>
      </c>
      <c r="J701" s="133" t="str">
        <f t="shared" ca="1" si="74"/>
        <v/>
      </c>
      <c r="K701" s="135" t="str">
        <f t="shared" ca="1" si="76"/>
        <v/>
      </c>
      <c r="L701" s="10"/>
      <c r="M701" s="9"/>
      <c r="N701" s="9"/>
      <c r="O701" s="9"/>
    </row>
    <row r="702" spans="2:15" x14ac:dyDescent="0.3">
      <c r="B702" s="9"/>
      <c r="C702" s="10"/>
      <c r="D702" s="130" t="str">
        <f t="shared" ca="1" si="70"/>
        <v/>
      </c>
      <c r="E702" s="13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132" t="str">
        <f t="shared" ca="1" si="75"/>
        <v/>
      </c>
      <c r="G702" s="132" t="str">
        <f t="shared" ca="1" si="71"/>
        <v/>
      </c>
      <c r="H702" s="133" t="str">
        <f t="shared" ca="1" si="72"/>
        <v/>
      </c>
      <c r="I702" s="134" t="str">
        <f t="shared" ca="1" si="73"/>
        <v/>
      </c>
      <c r="J702" s="133" t="str">
        <f t="shared" ca="1" si="74"/>
        <v/>
      </c>
      <c r="K702" s="135" t="str">
        <f t="shared" ca="1" si="76"/>
        <v/>
      </c>
      <c r="L702" s="10"/>
      <c r="M702" s="9"/>
      <c r="N702" s="9"/>
      <c r="O702" s="9"/>
    </row>
    <row r="703" spans="2:15" x14ac:dyDescent="0.3">
      <c r="B703" s="9"/>
      <c r="C703" s="10"/>
      <c r="D703" s="130" t="str">
        <f t="shared" ca="1" si="70"/>
        <v/>
      </c>
      <c r="E703" s="13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132" t="str">
        <f t="shared" ca="1" si="75"/>
        <v/>
      </c>
      <c r="G703" s="132" t="str">
        <f t="shared" ca="1" si="71"/>
        <v/>
      </c>
      <c r="H703" s="133" t="str">
        <f t="shared" ca="1" si="72"/>
        <v/>
      </c>
      <c r="I703" s="134" t="str">
        <f t="shared" ca="1" si="73"/>
        <v/>
      </c>
      <c r="J703" s="133" t="str">
        <f t="shared" ca="1" si="74"/>
        <v/>
      </c>
      <c r="K703" s="135" t="str">
        <f t="shared" ca="1" si="76"/>
        <v/>
      </c>
      <c r="L703" s="10"/>
      <c r="M703" s="9"/>
      <c r="N703" s="9"/>
      <c r="O703" s="9"/>
    </row>
    <row r="704" spans="2:15" x14ac:dyDescent="0.3">
      <c r="B704" s="9"/>
      <c r="C704" s="10"/>
      <c r="D704" s="130" t="str">
        <f t="shared" ca="1" si="70"/>
        <v/>
      </c>
      <c r="E704" s="13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132" t="str">
        <f t="shared" ca="1" si="75"/>
        <v/>
      </c>
      <c r="G704" s="132" t="str">
        <f t="shared" ca="1" si="71"/>
        <v/>
      </c>
      <c r="H704" s="133" t="str">
        <f t="shared" ca="1" si="72"/>
        <v/>
      </c>
      <c r="I704" s="134" t="str">
        <f t="shared" ca="1" si="73"/>
        <v/>
      </c>
      <c r="J704" s="133" t="str">
        <f t="shared" ca="1" si="74"/>
        <v/>
      </c>
      <c r="K704" s="135" t="str">
        <f t="shared" ca="1" si="76"/>
        <v/>
      </c>
      <c r="L704" s="10"/>
      <c r="M704" s="9"/>
      <c r="N704" s="9"/>
      <c r="O704" s="9"/>
    </row>
    <row r="705" spans="2:15" x14ac:dyDescent="0.3">
      <c r="B705" s="9"/>
      <c r="C705" s="10"/>
      <c r="D705" s="130" t="str">
        <f t="shared" ca="1" si="70"/>
        <v/>
      </c>
      <c r="E705" s="13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132" t="str">
        <f t="shared" ca="1" si="75"/>
        <v/>
      </c>
      <c r="G705" s="132" t="str">
        <f t="shared" ca="1" si="71"/>
        <v/>
      </c>
      <c r="H705" s="133" t="str">
        <f t="shared" ca="1" si="72"/>
        <v/>
      </c>
      <c r="I705" s="134" t="str">
        <f t="shared" ca="1" si="73"/>
        <v/>
      </c>
      <c r="J705" s="133" t="str">
        <f t="shared" ca="1" si="74"/>
        <v/>
      </c>
      <c r="K705" s="135" t="str">
        <f t="shared" ca="1" si="76"/>
        <v/>
      </c>
      <c r="L705" s="10"/>
      <c r="M705" s="9"/>
      <c r="N705" s="9"/>
      <c r="O705" s="9"/>
    </row>
    <row r="706" spans="2:15" x14ac:dyDescent="0.3">
      <c r="B706" s="9"/>
      <c r="C706" s="10"/>
      <c r="D706" s="130" t="str">
        <f t="shared" ca="1" si="70"/>
        <v/>
      </c>
      <c r="E706" s="13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132" t="str">
        <f t="shared" ca="1" si="75"/>
        <v/>
      </c>
      <c r="G706" s="132" t="str">
        <f t="shared" ca="1" si="71"/>
        <v/>
      </c>
      <c r="H706" s="133" t="str">
        <f t="shared" ca="1" si="72"/>
        <v/>
      </c>
      <c r="I706" s="134" t="str">
        <f t="shared" ca="1" si="73"/>
        <v/>
      </c>
      <c r="J706" s="133" t="str">
        <f t="shared" ca="1" si="74"/>
        <v/>
      </c>
      <c r="K706" s="135" t="str">
        <f t="shared" ca="1" si="76"/>
        <v/>
      </c>
      <c r="L706" s="10"/>
      <c r="M706" s="9"/>
      <c r="N706" s="9"/>
      <c r="O706" s="9"/>
    </row>
    <row r="707" spans="2:15" x14ac:dyDescent="0.3">
      <c r="B707" s="9"/>
      <c r="C707" s="10"/>
      <c r="D707" s="130" t="str">
        <f t="shared" ca="1" si="70"/>
        <v/>
      </c>
      <c r="E707" s="13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132" t="str">
        <f t="shared" ca="1" si="75"/>
        <v/>
      </c>
      <c r="G707" s="132" t="str">
        <f t="shared" ca="1" si="71"/>
        <v/>
      </c>
      <c r="H707" s="133" t="str">
        <f t="shared" ca="1" si="72"/>
        <v/>
      </c>
      <c r="I707" s="134" t="str">
        <f t="shared" ca="1" si="73"/>
        <v/>
      </c>
      <c r="J707" s="133" t="str">
        <f t="shared" ca="1" si="74"/>
        <v/>
      </c>
      <c r="K707" s="135" t="str">
        <f t="shared" ca="1" si="76"/>
        <v/>
      </c>
      <c r="L707" s="10"/>
      <c r="M707" s="9"/>
      <c r="N707" s="9"/>
      <c r="O707" s="9"/>
    </row>
    <row r="708" spans="2:15" x14ac:dyDescent="0.3">
      <c r="B708" s="9"/>
      <c r="C708" s="10"/>
      <c r="D708" s="130" t="str">
        <f t="shared" ca="1" si="70"/>
        <v/>
      </c>
      <c r="E708" s="13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132" t="str">
        <f t="shared" ca="1" si="75"/>
        <v/>
      </c>
      <c r="G708" s="132" t="str">
        <f t="shared" ca="1" si="71"/>
        <v/>
      </c>
      <c r="H708" s="133" t="str">
        <f t="shared" ca="1" si="72"/>
        <v/>
      </c>
      <c r="I708" s="134" t="str">
        <f t="shared" ca="1" si="73"/>
        <v/>
      </c>
      <c r="J708" s="133" t="str">
        <f t="shared" ca="1" si="74"/>
        <v/>
      </c>
      <c r="K708" s="135" t="str">
        <f t="shared" ca="1" si="76"/>
        <v/>
      </c>
      <c r="L708" s="10"/>
      <c r="M708" s="9"/>
      <c r="N708" s="9"/>
      <c r="O708" s="9"/>
    </row>
    <row r="709" spans="2:15" x14ac:dyDescent="0.3">
      <c r="B709" s="9"/>
      <c r="C709" s="10"/>
      <c r="D709" s="130" t="str">
        <f t="shared" ca="1" si="70"/>
        <v/>
      </c>
      <c r="E709" s="13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132" t="str">
        <f t="shared" ca="1" si="75"/>
        <v/>
      </c>
      <c r="G709" s="132" t="str">
        <f t="shared" ca="1" si="71"/>
        <v/>
      </c>
      <c r="H709" s="133" t="str">
        <f t="shared" ca="1" si="72"/>
        <v/>
      </c>
      <c r="I709" s="134" t="str">
        <f t="shared" ca="1" si="73"/>
        <v/>
      </c>
      <c r="J709" s="133" t="str">
        <f t="shared" ca="1" si="74"/>
        <v/>
      </c>
      <c r="K709" s="135" t="str">
        <f t="shared" ca="1" si="76"/>
        <v/>
      </c>
      <c r="L709" s="10"/>
      <c r="M709" s="9"/>
      <c r="N709" s="9"/>
      <c r="O709" s="9"/>
    </row>
    <row r="710" spans="2:15" x14ac:dyDescent="0.3">
      <c r="B710" s="9"/>
      <c r="C710" s="10"/>
      <c r="D710" s="130" t="str">
        <f t="shared" ca="1" si="70"/>
        <v/>
      </c>
      <c r="E710" s="13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132" t="str">
        <f t="shared" ca="1" si="75"/>
        <v/>
      </c>
      <c r="G710" s="132" t="str">
        <f t="shared" ca="1" si="71"/>
        <v/>
      </c>
      <c r="H710" s="133" t="str">
        <f t="shared" ca="1" si="72"/>
        <v/>
      </c>
      <c r="I710" s="134" t="str">
        <f t="shared" ca="1" si="73"/>
        <v/>
      </c>
      <c r="J710" s="133" t="str">
        <f t="shared" ca="1" si="74"/>
        <v/>
      </c>
      <c r="K710" s="135" t="str">
        <f t="shared" ca="1" si="76"/>
        <v/>
      </c>
      <c r="L710" s="10"/>
      <c r="M710" s="9"/>
      <c r="N710" s="9"/>
      <c r="O710" s="9"/>
    </row>
    <row r="711" spans="2:15" x14ac:dyDescent="0.3">
      <c r="B711" s="9"/>
      <c r="C711" s="10"/>
      <c r="D711" s="130" t="str">
        <f t="shared" ca="1" si="70"/>
        <v/>
      </c>
      <c r="E711" s="13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132" t="str">
        <f t="shared" ca="1" si="75"/>
        <v/>
      </c>
      <c r="G711" s="132" t="str">
        <f t="shared" ca="1" si="71"/>
        <v/>
      </c>
      <c r="H711" s="133" t="str">
        <f t="shared" ca="1" si="72"/>
        <v/>
      </c>
      <c r="I711" s="134" t="str">
        <f t="shared" ca="1" si="73"/>
        <v/>
      </c>
      <c r="J711" s="133" t="str">
        <f t="shared" ca="1" si="74"/>
        <v/>
      </c>
      <c r="K711" s="135" t="str">
        <f t="shared" ca="1" si="76"/>
        <v/>
      </c>
      <c r="L711" s="10"/>
      <c r="M711" s="9"/>
      <c r="N711" s="9"/>
      <c r="O711" s="9"/>
    </row>
    <row r="712" spans="2:15" x14ac:dyDescent="0.3">
      <c r="B712" s="9"/>
      <c r="C712" s="10"/>
      <c r="D712" s="130" t="str">
        <f t="shared" ca="1" si="70"/>
        <v/>
      </c>
      <c r="E712" s="13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132" t="str">
        <f t="shared" ca="1" si="75"/>
        <v/>
      </c>
      <c r="G712" s="132" t="str">
        <f t="shared" ca="1" si="71"/>
        <v/>
      </c>
      <c r="H712" s="133" t="str">
        <f t="shared" ca="1" si="72"/>
        <v/>
      </c>
      <c r="I712" s="134" t="str">
        <f t="shared" ca="1" si="73"/>
        <v/>
      </c>
      <c r="J712" s="133" t="str">
        <f t="shared" ca="1" si="74"/>
        <v/>
      </c>
      <c r="K712" s="135" t="str">
        <f t="shared" ca="1" si="76"/>
        <v/>
      </c>
      <c r="L712" s="10"/>
      <c r="M712" s="9"/>
      <c r="N712" s="9"/>
      <c r="O712" s="9"/>
    </row>
    <row r="713" spans="2:15" x14ac:dyDescent="0.3">
      <c r="B713" s="9"/>
      <c r="C713" s="10"/>
      <c r="D713" s="130" t="str">
        <f t="shared" ca="1" si="70"/>
        <v/>
      </c>
      <c r="E713" s="13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132" t="str">
        <f t="shared" ca="1" si="75"/>
        <v/>
      </c>
      <c r="G713" s="132" t="str">
        <f t="shared" ca="1" si="71"/>
        <v/>
      </c>
      <c r="H713" s="133" t="str">
        <f t="shared" ca="1" si="72"/>
        <v/>
      </c>
      <c r="I713" s="134" t="str">
        <f t="shared" ca="1" si="73"/>
        <v/>
      </c>
      <c r="J713" s="133" t="str">
        <f t="shared" ca="1" si="74"/>
        <v/>
      </c>
      <c r="K713" s="135" t="str">
        <f t="shared" ca="1" si="76"/>
        <v/>
      </c>
      <c r="L713" s="10"/>
      <c r="M713" s="9"/>
      <c r="N713" s="9"/>
      <c r="O713" s="9"/>
    </row>
    <row r="714" spans="2:15" x14ac:dyDescent="0.3">
      <c r="B714" s="9"/>
      <c r="C714" s="10"/>
      <c r="D714" s="130" t="str">
        <f t="shared" ca="1" si="70"/>
        <v/>
      </c>
      <c r="E714" s="13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132" t="str">
        <f t="shared" ca="1" si="75"/>
        <v/>
      </c>
      <c r="G714" s="132" t="str">
        <f t="shared" ca="1" si="71"/>
        <v/>
      </c>
      <c r="H714" s="133" t="str">
        <f t="shared" ca="1" si="72"/>
        <v/>
      </c>
      <c r="I714" s="134" t="str">
        <f t="shared" ca="1" si="73"/>
        <v/>
      </c>
      <c r="J714" s="133" t="str">
        <f t="shared" ca="1" si="74"/>
        <v/>
      </c>
      <c r="K714" s="135" t="str">
        <f t="shared" ca="1" si="76"/>
        <v/>
      </c>
      <c r="L714" s="10"/>
      <c r="M714" s="9"/>
      <c r="N714" s="9"/>
      <c r="O714" s="9"/>
    </row>
    <row r="715" spans="2:15" x14ac:dyDescent="0.3">
      <c r="B715" s="9"/>
      <c r="C715" s="10"/>
      <c r="D715" s="130" t="str">
        <f t="shared" ca="1" si="70"/>
        <v/>
      </c>
      <c r="E715" s="13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132" t="str">
        <f t="shared" ca="1" si="75"/>
        <v/>
      </c>
      <c r="G715" s="132" t="str">
        <f t="shared" ca="1" si="71"/>
        <v/>
      </c>
      <c r="H715" s="133" t="str">
        <f t="shared" ca="1" si="72"/>
        <v/>
      </c>
      <c r="I715" s="134" t="str">
        <f t="shared" ca="1" si="73"/>
        <v/>
      </c>
      <c r="J715" s="133" t="str">
        <f t="shared" ca="1" si="74"/>
        <v/>
      </c>
      <c r="K715" s="135" t="str">
        <f t="shared" ca="1" si="76"/>
        <v/>
      </c>
      <c r="L715" s="10"/>
      <c r="M715" s="9"/>
      <c r="N715" s="9"/>
      <c r="O715" s="9"/>
    </row>
    <row r="716" spans="2:15" x14ac:dyDescent="0.3">
      <c r="B716" s="9"/>
      <c r="C716" s="10"/>
      <c r="D716" s="130" t="str">
        <f t="shared" ca="1" si="70"/>
        <v/>
      </c>
      <c r="E716" s="13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132" t="str">
        <f t="shared" ca="1" si="75"/>
        <v/>
      </c>
      <c r="G716" s="132" t="str">
        <f t="shared" ca="1" si="71"/>
        <v/>
      </c>
      <c r="H716" s="133" t="str">
        <f t="shared" ca="1" si="72"/>
        <v/>
      </c>
      <c r="I716" s="134" t="str">
        <f t="shared" ca="1" si="73"/>
        <v/>
      </c>
      <c r="J716" s="133" t="str">
        <f t="shared" ca="1" si="74"/>
        <v/>
      </c>
      <c r="K716" s="135" t="str">
        <f t="shared" ca="1" si="76"/>
        <v/>
      </c>
      <c r="L716" s="10"/>
      <c r="M716" s="9"/>
      <c r="N716" s="9"/>
      <c r="O716" s="9"/>
    </row>
    <row r="717" spans="2:15" x14ac:dyDescent="0.3">
      <c r="B717" s="9"/>
      <c r="C717" s="10"/>
      <c r="D717" s="130" t="str">
        <f t="shared" ca="1" si="70"/>
        <v/>
      </c>
      <c r="E717" s="13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132" t="str">
        <f t="shared" ca="1" si="75"/>
        <v/>
      </c>
      <c r="G717" s="132" t="str">
        <f t="shared" ca="1" si="71"/>
        <v/>
      </c>
      <c r="H717" s="133" t="str">
        <f t="shared" ca="1" si="72"/>
        <v/>
      </c>
      <c r="I717" s="134" t="str">
        <f t="shared" ca="1" si="73"/>
        <v/>
      </c>
      <c r="J717" s="133" t="str">
        <f t="shared" ca="1" si="74"/>
        <v/>
      </c>
      <c r="K717" s="135" t="str">
        <f t="shared" ca="1" si="76"/>
        <v/>
      </c>
      <c r="L717" s="10"/>
      <c r="M717" s="9"/>
      <c r="N717" s="9"/>
      <c r="O717" s="9"/>
    </row>
    <row r="718" spans="2:15" x14ac:dyDescent="0.3">
      <c r="B718" s="9"/>
      <c r="C718" s="10"/>
      <c r="D718" s="130" t="str">
        <f t="shared" ca="1" si="70"/>
        <v/>
      </c>
      <c r="E718" s="13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132" t="str">
        <f t="shared" ca="1" si="75"/>
        <v/>
      </c>
      <c r="G718" s="132" t="str">
        <f t="shared" ca="1" si="71"/>
        <v/>
      </c>
      <c r="H718" s="133" t="str">
        <f t="shared" ca="1" si="72"/>
        <v/>
      </c>
      <c r="I718" s="134" t="str">
        <f t="shared" ca="1" si="73"/>
        <v/>
      </c>
      <c r="J718" s="133" t="str">
        <f t="shared" ca="1" si="74"/>
        <v/>
      </c>
      <c r="K718" s="135" t="str">
        <f t="shared" ca="1" si="76"/>
        <v/>
      </c>
      <c r="L718" s="10"/>
      <c r="M718" s="9"/>
      <c r="N718" s="9"/>
      <c r="O718" s="9"/>
    </row>
    <row r="719" spans="2:15" x14ac:dyDescent="0.3">
      <c r="B719" s="9"/>
      <c r="C719" s="10"/>
      <c r="D719" s="130" t="str">
        <f t="shared" ca="1" si="70"/>
        <v/>
      </c>
      <c r="E719" s="13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132" t="str">
        <f t="shared" ca="1" si="75"/>
        <v/>
      </c>
      <c r="G719" s="132" t="str">
        <f t="shared" ca="1" si="71"/>
        <v/>
      </c>
      <c r="H719" s="133" t="str">
        <f t="shared" ca="1" si="72"/>
        <v/>
      </c>
      <c r="I719" s="134" t="str">
        <f t="shared" ca="1" si="73"/>
        <v/>
      </c>
      <c r="J719" s="133" t="str">
        <f t="shared" ca="1" si="74"/>
        <v/>
      </c>
      <c r="K719" s="135" t="str">
        <f t="shared" ca="1" si="76"/>
        <v/>
      </c>
      <c r="L719" s="10"/>
      <c r="M719" s="9"/>
      <c r="N719" s="9"/>
      <c r="O719" s="9"/>
    </row>
    <row r="720" spans="2:15" x14ac:dyDescent="0.3">
      <c r="B720" s="9"/>
      <c r="C720" s="10"/>
      <c r="D720" s="130" t="str">
        <f t="shared" ca="1" si="70"/>
        <v/>
      </c>
      <c r="E720" s="13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132" t="str">
        <f t="shared" ca="1" si="75"/>
        <v/>
      </c>
      <c r="G720" s="132" t="str">
        <f t="shared" ca="1" si="71"/>
        <v/>
      </c>
      <c r="H720" s="133" t="str">
        <f t="shared" ca="1" si="72"/>
        <v/>
      </c>
      <c r="I720" s="134" t="str">
        <f t="shared" ca="1" si="73"/>
        <v/>
      </c>
      <c r="J720" s="133" t="str">
        <f t="shared" ca="1" si="74"/>
        <v/>
      </c>
      <c r="K720" s="135" t="str">
        <f t="shared" ca="1" si="76"/>
        <v/>
      </c>
      <c r="L720" s="10"/>
      <c r="M720" s="9"/>
      <c r="N720" s="9"/>
      <c r="O720" s="9"/>
    </row>
    <row r="721" spans="2:15" x14ac:dyDescent="0.3">
      <c r="B721" s="9"/>
      <c r="C721" s="10"/>
      <c r="D721" s="130" t="str">
        <f t="shared" ca="1" si="70"/>
        <v/>
      </c>
      <c r="E721" s="13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132" t="str">
        <f t="shared" ca="1" si="75"/>
        <v/>
      </c>
      <c r="G721" s="132" t="str">
        <f t="shared" ca="1" si="71"/>
        <v/>
      </c>
      <c r="H721" s="133" t="str">
        <f t="shared" ca="1" si="72"/>
        <v/>
      </c>
      <c r="I721" s="134" t="str">
        <f t="shared" ca="1" si="73"/>
        <v/>
      </c>
      <c r="J721" s="133" t="str">
        <f t="shared" ca="1" si="74"/>
        <v/>
      </c>
      <c r="K721" s="135" t="str">
        <f t="shared" ca="1" si="76"/>
        <v/>
      </c>
      <c r="L721" s="10"/>
      <c r="M721" s="9"/>
      <c r="N721" s="9"/>
      <c r="O721" s="9"/>
    </row>
    <row r="722" spans="2:15" x14ac:dyDescent="0.3">
      <c r="B722" s="9"/>
      <c r="C722" s="10"/>
      <c r="D722" s="130" t="str">
        <f t="shared" ca="1" si="70"/>
        <v/>
      </c>
      <c r="E722" s="13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132" t="str">
        <f t="shared" ca="1" si="75"/>
        <v/>
      </c>
      <c r="G722" s="132" t="str">
        <f t="shared" ca="1" si="71"/>
        <v/>
      </c>
      <c r="H722" s="133" t="str">
        <f t="shared" ca="1" si="72"/>
        <v/>
      </c>
      <c r="I722" s="134" t="str">
        <f t="shared" ca="1" si="73"/>
        <v/>
      </c>
      <c r="J722" s="133" t="str">
        <f t="shared" ca="1" si="74"/>
        <v/>
      </c>
      <c r="K722" s="135" t="str">
        <f t="shared" ca="1" si="76"/>
        <v/>
      </c>
      <c r="L722" s="10"/>
      <c r="M722" s="9"/>
      <c r="N722" s="9"/>
      <c r="O722" s="9"/>
    </row>
    <row r="723" spans="2:15" x14ac:dyDescent="0.3">
      <c r="B723" s="9"/>
      <c r="C723" s="10"/>
      <c r="D723" s="130" t="str">
        <f t="shared" ca="1" si="70"/>
        <v/>
      </c>
      <c r="E723" s="13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132" t="str">
        <f t="shared" ca="1" si="75"/>
        <v/>
      </c>
      <c r="G723" s="132" t="str">
        <f t="shared" ca="1" si="71"/>
        <v/>
      </c>
      <c r="H723" s="133" t="str">
        <f t="shared" ca="1" si="72"/>
        <v/>
      </c>
      <c r="I723" s="134" t="str">
        <f t="shared" ca="1" si="73"/>
        <v/>
      </c>
      <c r="J723" s="133" t="str">
        <f t="shared" ca="1" si="74"/>
        <v/>
      </c>
      <c r="K723" s="135" t="str">
        <f t="shared" ca="1" si="76"/>
        <v/>
      </c>
      <c r="L723" s="10"/>
      <c r="M723" s="9"/>
      <c r="N723" s="9"/>
      <c r="O723" s="9"/>
    </row>
    <row r="724" spans="2:15" x14ac:dyDescent="0.3">
      <c r="B724" s="9"/>
      <c r="C724" s="10"/>
      <c r="D724" s="130" t="str">
        <f t="shared" ref="D724:D787" ca="1" si="77">IF(K723="","",IF($H$5,IF(OR(D723&gt;=$H$8,ROUND(K723,2)&lt;=0),"",D723+1),IF(OR(D723&gt;=$H$8,K723&lt;=0),"",D723+1)))</f>
        <v/>
      </c>
      <c r="E724" s="13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132" t="str">
        <f t="shared" ca="1" si="75"/>
        <v/>
      </c>
      <c r="G724" s="132" t="str">
        <f t="shared" ref="G724:G787" ca="1" si="78">IF($P$17=0,"",IF(D724&lt;&gt;"",IF(AND(D724=1,$H$4=1),0,IF($H$5,ROUND($K$5*K723,0),$K$5*K723)),""))</f>
        <v/>
      </c>
      <c r="H724" s="133" t="str">
        <f t="shared" ref="H724:H787" ca="1" si="79">IF($P$17=1,IF(D724="","",IF(I724&lt;&gt;"",F724-G724+I724,F724-G724)),"")</f>
        <v/>
      </c>
      <c r="I724" s="134" t="str">
        <f t="shared" ref="I724:I787" ca="1" si="80">IF($P$17=1,IF(J724&gt;=F724,IF(D724&lt;$K$12,IF(AND(D724&lt;&gt;"",F724+($J$19-F724)&lt;K723),(J724-F724),IF(AND(D724&lt;&gt;"",J724=F724),0,IF(D724&lt;&gt;"",0,""))),""),0),"")</f>
        <v/>
      </c>
      <c r="J724" s="133" t="str">
        <f t="shared" ref="J724:J787" ca="1" si="81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135" t="str">
        <f t="shared" ca="1" si="76"/>
        <v/>
      </c>
      <c r="L724" s="10"/>
      <c r="M724" s="9"/>
      <c r="N724" s="9"/>
      <c r="O724" s="9"/>
    </row>
    <row r="725" spans="2:15" x14ac:dyDescent="0.3">
      <c r="B725" s="9"/>
      <c r="C725" s="10"/>
      <c r="D725" s="130" t="str">
        <f t="shared" ca="1" si="77"/>
        <v/>
      </c>
      <c r="E725" s="13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132" t="str">
        <f t="shared" ref="F725:F788" ca="1" si="82">IF($P$17=1,IF(D725="","",IF($H$5,IF(OR(D725=$H$8,$K$12&gt;ROUND((1+$K$5)*K724,0),ROUND((1+$K$5)*K724,0),$K$12),IF(OR(D725=$H$8,$K$12&gt;(1+$K$5)*K724),ROUND((1+$K$5)*K724,0),$K$12)),0)),"")</f>
        <v/>
      </c>
      <c r="G725" s="132" t="str">
        <f t="shared" ca="1" si="78"/>
        <v/>
      </c>
      <c r="H725" s="133" t="str">
        <f t="shared" ca="1" si="79"/>
        <v/>
      </c>
      <c r="I725" s="134" t="str">
        <f t="shared" ca="1" si="80"/>
        <v/>
      </c>
      <c r="J725" s="133" t="str">
        <f t="shared" ca="1" si="81"/>
        <v/>
      </c>
      <c r="K725" s="135" t="str">
        <f t="shared" ref="K725:K788" ca="1" si="83">IF($P$17=1,IF(J725&lt;&gt;0,IF(D725&lt;&gt;"",K724-(J725-G725),""),K724),"")</f>
        <v/>
      </c>
      <c r="L725" s="10"/>
      <c r="M725" s="9"/>
      <c r="N725" s="9"/>
      <c r="O725" s="9"/>
    </row>
    <row r="726" spans="2:15" x14ac:dyDescent="0.3">
      <c r="B726" s="9"/>
      <c r="C726" s="10"/>
      <c r="D726" s="130" t="str">
        <f t="shared" ca="1" si="77"/>
        <v/>
      </c>
      <c r="E726" s="13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132" t="str">
        <f t="shared" ca="1" si="82"/>
        <v/>
      </c>
      <c r="G726" s="132" t="str">
        <f t="shared" ca="1" si="78"/>
        <v/>
      </c>
      <c r="H726" s="133" t="str">
        <f t="shared" ca="1" si="79"/>
        <v/>
      </c>
      <c r="I726" s="134" t="str">
        <f t="shared" ca="1" si="80"/>
        <v/>
      </c>
      <c r="J726" s="133" t="str">
        <f t="shared" ca="1" si="81"/>
        <v/>
      </c>
      <c r="K726" s="135" t="str">
        <f t="shared" ca="1" si="83"/>
        <v/>
      </c>
      <c r="L726" s="10"/>
      <c r="M726" s="9"/>
      <c r="N726" s="9"/>
      <c r="O726" s="9"/>
    </row>
    <row r="727" spans="2:15" x14ac:dyDescent="0.3">
      <c r="B727" s="9"/>
      <c r="C727" s="10"/>
      <c r="D727" s="130" t="str">
        <f t="shared" ca="1" si="77"/>
        <v/>
      </c>
      <c r="E727" s="13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132" t="str">
        <f t="shared" ca="1" si="82"/>
        <v/>
      </c>
      <c r="G727" s="132" t="str">
        <f t="shared" ca="1" si="78"/>
        <v/>
      </c>
      <c r="H727" s="133" t="str">
        <f t="shared" ca="1" si="79"/>
        <v/>
      </c>
      <c r="I727" s="134" t="str">
        <f t="shared" ca="1" si="80"/>
        <v/>
      </c>
      <c r="J727" s="133" t="str">
        <f t="shared" ca="1" si="81"/>
        <v/>
      </c>
      <c r="K727" s="135" t="str">
        <f t="shared" ca="1" si="83"/>
        <v/>
      </c>
      <c r="L727" s="10"/>
      <c r="M727" s="9"/>
      <c r="N727" s="9"/>
      <c r="O727" s="9"/>
    </row>
    <row r="728" spans="2:15" x14ac:dyDescent="0.3">
      <c r="B728" s="9"/>
      <c r="C728" s="10"/>
      <c r="D728" s="130" t="str">
        <f t="shared" ca="1" si="77"/>
        <v/>
      </c>
      <c r="E728" s="13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132" t="str">
        <f t="shared" ca="1" si="82"/>
        <v/>
      </c>
      <c r="G728" s="132" t="str">
        <f t="shared" ca="1" si="78"/>
        <v/>
      </c>
      <c r="H728" s="133" t="str">
        <f t="shared" ca="1" si="79"/>
        <v/>
      </c>
      <c r="I728" s="134" t="str">
        <f t="shared" ca="1" si="80"/>
        <v/>
      </c>
      <c r="J728" s="133" t="str">
        <f t="shared" ca="1" si="81"/>
        <v/>
      </c>
      <c r="K728" s="135" t="str">
        <f t="shared" ca="1" si="83"/>
        <v/>
      </c>
      <c r="L728" s="10"/>
      <c r="M728" s="9"/>
      <c r="N728" s="9"/>
      <c r="O728" s="9"/>
    </row>
    <row r="729" spans="2:15" x14ac:dyDescent="0.3">
      <c r="B729" s="9"/>
      <c r="C729" s="10"/>
      <c r="D729" s="130" t="str">
        <f t="shared" ca="1" si="77"/>
        <v/>
      </c>
      <c r="E729" s="13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132" t="str">
        <f t="shared" ca="1" si="82"/>
        <v/>
      </c>
      <c r="G729" s="132" t="str">
        <f t="shared" ca="1" si="78"/>
        <v/>
      </c>
      <c r="H729" s="133" t="str">
        <f t="shared" ca="1" si="79"/>
        <v/>
      </c>
      <c r="I729" s="134" t="str">
        <f t="shared" ca="1" si="80"/>
        <v/>
      </c>
      <c r="J729" s="133" t="str">
        <f t="shared" ca="1" si="81"/>
        <v/>
      </c>
      <c r="K729" s="135" t="str">
        <f t="shared" ca="1" si="83"/>
        <v/>
      </c>
      <c r="L729" s="10"/>
      <c r="M729" s="9"/>
      <c r="N729" s="9"/>
      <c r="O729" s="9"/>
    </row>
    <row r="730" spans="2:15" x14ac:dyDescent="0.3">
      <c r="B730" s="9"/>
      <c r="C730" s="10"/>
      <c r="D730" s="130" t="str">
        <f t="shared" ca="1" si="77"/>
        <v/>
      </c>
      <c r="E730" s="13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132" t="str">
        <f t="shared" ca="1" si="82"/>
        <v/>
      </c>
      <c r="G730" s="132" t="str">
        <f t="shared" ca="1" si="78"/>
        <v/>
      </c>
      <c r="H730" s="133" t="str">
        <f t="shared" ca="1" si="79"/>
        <v/>
      </c>
      <c r="I730" s="134" t="str">
        <f t="shared" ca="1" si="80"/>
        <v/>
      </c>
      <c r="J730" s="133" t="str">
        <f t="shared" ca="1" si="81"/>
        <v/>
      </c>
      <c r="K730" s="135" t="str">
        <f t="shared" ca="1" si="83"/>
        <v/>
      </c>
      <c r="L730" s="10"/>
      <c r="M730" s="9"/>
      <c r="N730" s="9"/>
      <c r="O730" s="9"/>
    </row>
    <row r="731" spans="2:15" x14ac:dyDescent="0.3">
      <c r="B731" s="9"/>
      <c r="C731" s="10"/>
      <c r="D731" s="130" t="str">
        <f t="shared" ca="1" si="77"/>
        <v/>
      </c>
      <c r="E731" s="13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132" t="str">
        <f t="shared" ca="1" si="82"/>
        <v/>
      </c>
      <c r="G731" s="132" t="str">
        <f t="shared" ca="1" si="78"/>
        <v/>
      </c>
      <c r="H731" s="133" t="str">
        <f t="shared" ca="1" si="79"/>
        <v/>
      </c>
      <c r="I731" s="134" t="str">
        <f t="shared" ca="1" si="80"/>
        <v/>
      </c>
      <c r="J731" s="133" t="str">
        <f t="shared" ca="1" si="81"/>
        <v/>
      </c>
      <c r="K731" s="135" t="str">
        <f t="shared" ca="1" si="83"/>
        <v/>
      </c>
      <c r="L731" s="10"/>
      <c r="M731" s="9"/>
      <c r="N731" s="9"/>
      <c r="O731" s="9"/>
    </row>
    <row r="732" spans="2:15" x14ac:dyDescent="0.3">
      <c r="B732" s="9"/>
      <c r="C732" s="10"/>
      <c r="D732" s="130" t="str">
        <f t="shared" ca="1" si="77"/>
        <v/>
      </c>
      <c r="E732" s="13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132" t="str">
        <f t="shared" ca="1" si="82"/>
        <v/>
      </c>
      <c r="G732" s="132" t="str">
        <f t="shared" ca="1" si="78"/>
        <v/>
      </c>
      <c r="H732" s="133" t="str">
        <f t="shared" ca="1" si="79"/>
        <v/>
      </c>
      <c r="I732" s="134" t="str">
        <f t="shared" ca="1" si="80"/>
        <v/>
      </c>
      <c r="J732" s="133" t="str">
        <f t="shared" ca="1" si="81"/>
        <v/>
      </c>
      <c r="K732" s="135" t="str">
        <f t="shared" ca="1" si="83"/>
        <v/>
      </c>
      <c r="L732" s="10"/>
      <c r="M732" s="9"/>
      <c r="N732" s="9"/>
      <c r="O732" s="9"/>
    </row>
    <row r="733" spans="2:15" x14ac:dyDescent="0.3">
      <c r="B733" s="9"/>
      <c r="C733" s="10"/>
      <c r="D733" s="130" t="str">
        <f t="shared" ca="1" si="77"/>
        <v/>
      </c>
      <c r="E733" s="13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132" t="str">
        <f t="shared" ca="1" si="82"/>
        <v/>
      </c>
      <c r="G733" s="132" t="str">
        <f t="shared" ca="1" si="78"/>
        <v/>
      </c>
      <c r="H733" s="133" t="str">
        <f t="shared" ca="1" si="79"/>
        <v/>
      </c>
      <c r="I733" s="134" t="str">
        <f t="shared" ca="1" si="80"/>
        <v/>
      </c>
      <c r="J733" s="133" t="str">
        <f t="shared" ca="1" si="81"/>
        <v/>
      </c>
      <c r="K733" s="135" t="str">
        <f t="shared" ca="1" si="83"/>
        <v/>
      </c>
      <c r="L733" s="10"/>
      <c r="M733" s="9"/>
      <c r="N733" s="9"/>
      <c r="O733" s="9"/>
    </row>
    <row r="734" spans="2:15" x14ac:dyDescent="0.3">
      <c r="B734" s="9"/>
      <c r="C734" s="10"/>
      <c r="D734" s="130" t="str">
        <f t="shared" ca="1" si="77"/>
        <v/>
      </c>
      <c r="E734" s="13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132" t="str">
        <f t="shared" ca="1" si="82"/>
        <v/>
      </c>
      <c r="G734" s="132" t="str">
        <f t="shared" ca="1" si="78"/>
        <v/>
      </c>
      <c r="H734" s="133" t="str">
        <f t="shared" ca="1" si="79"/>
        <v/>
      </c>
      <c r="I734" s="134" t="str">
        <f t="shared" ca="1" si="80"/>
        <v/>
      </c>
      <c r="J734" s="133" t="str">
        <f t="shared" ca="1" si="81"/>
        <v/>
      </c>
      <c r="K734" s="135" t="str">
        <f t="shared" ca="1" si="83"/>
        <v/>
      </c>
      <c r="L734" s="10"/>
      <c r="M734" s="9"/>
      <c r="N734" s="9"/>
      <c r="O734" s="9"/>
    </row>
    <row r="735" spans="2:15" x14ac:dyDescent="0.3">
      <c r="B735" s="9"/>
      <c r="C735" s="10"/>
      <c r="D735" s="130" t="str">
        <f t="shared" ca="1" si="77"/>
        <v/>
      </c>
      <c r="E735" s="13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132" t="str">
        <f t="shared" ca="1" si="82"/>
        <v/>
      </c>
      <c r="G735" s="132" t="str">
        <f t="shared" ca="1" si="78"/>
        <v/>
      </c>
      <c r="H735" s="133" t="str">
        <f t="shared" ca="1" si="79"/>
        <v/>
      </c>
      <c r="I735" s="134" t="str">
        <f t="shared" ca="1" si="80"/>
        <v/>
      </c>
      <c r="J735" s="133" t="str">
        <f t="shared" ca="1" si="81"/>
        <v/>
      </c>
      <c r="K735" s="135" t="str">
        <f t="shared" ca="1" si="83"/>
        <v/>
      </c>
      <c r="L735" s="10"/>
      <c r="M735" s="9"/>
      <c r="N735" s="9"/>
      <c r="O735" s="9"/>
    </row>
    <row r="736" spans="2:15" x14ac:dyDescent="0.3">
      <c r="B736" s="9"/>
      <c r="C736" s="10"/>
      <c r="D736" s="130" t="str">
        <f t="shared" ca="1" si="77"/>
        <v/>
      </c>
      <c r="E736" s="13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132" t="str">
        <f t="shared" ca="1" si="82"/>
        <v/>
      </c>
      <c r="G736" s="132" t="str">
        <f t="shared" ca="1" si="78"/>
        <v/>
      </c>
      <c r="H736" s="133" t="str">
        <f t="shared" ca="1" si="79"/>
        <v/>
      </c>
      <c r="I736" s="134" t="str">
        <f t="shared" ca="1" si="80"/>
        <v/>
      </c>
      <c r="J736" s="133" t="str">
        <f t="shared" ca="1" si="81"/>
        <v/>
      </c>
      <c r="K736" s="135" t="str">
        <f t="shared" ca="1" si="83"/>
        <v/>
      </c>
      <c r="L736" s="10"/>
      <c r="M736" s="9"/>
      <c r="N736" s="9"/>
      <c r="O736" s="9"/>
    </row>
    <row r="737" spans="2:15" x14ac:dyDescent="0.3">
      <c r="B737" s="9"/>
      <c r="C737" s="10"/>
      <c r="D737" s="130" t="str">
        <f t="shared" ca="1" si="77"/>
        <v/>
      </c>
      <c r="E737" s="13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132" t="str">
        <f t="shared" ca="1" si="82"/>
        <v/>
      </c>
      <c r="G737" s="132" t="str">
        <f t="shared" ca="1" si="78"/>
        <v/>
      </c>
      <c r="H737" s="133" t="str">
        <f t="shared" ca="1" si="79"/>
        <v/>
      </c>
      <c r="I737" s="134" t="str">
        <f t="shared" ca="1" si="80"/>
        <v/>
      </c>
      <c r="J737" s="133" t="str">
        <f t="shared" ca="1" si="81"/>
        <v/>
      </c>
      <c r="K737" s="135" t="str">
        <f t="shared" ca="1" si="83"/>
        <v/>
      </c>
      <c r="L737" s="10"/>
      <c r="M737" s="9"/>
      <c r="N737" s="9"/>
      <c r="O737" s="9"/>
    </row>
    <row r="738" spans="2:15" x14ac:dyDescent="0.3">
      <c r="B738" s="9"/>
      <c r="C738" s="10"/>
      <c r="D738" s="130" t="str">
        <f t="shared" ca="1" si="77"/>
        <v/>
      </c>
      <c r="E738" s="13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132" t="str">
        <f t="shared" ca="1" si="82"/>
        <v/>
      </c>
      <c r="G738" s="132" t="str">
        <f t="shared" ca="1" si="78"/>
        <v/>
      </c>
      <c r="H738" s="133" t="str">
        <f t="shared" ca="1" si="79"/>
        <v/>
      </c>
      <c r="I738" s="134" t="str">
        <f t="shared" ca="1" si="80"/>
        <v/>
      </c>
      <c r="J738" s="133" t="str">
        <f t="shared" ca="1" si="81"/>
        <v/>
      </c>
      <c r="K738" s="135" t="str">
        <f t="shared" ca="1" si="83"/>
        <v/>
      </c>
      <c r="L738" s="10"/>
      <c r="M738" s="9"/>
      <c r="N738" s="9"/>
      <c r="O738" s="9"/>
    </row>
    <row r="739" spans="2:15" x14ac:dyDescent="0.3">
      <c r="B739" s="9"/>
      <c r="C739" s="10"/>
      <c r="D739" s="130" t="str">
        <f t="shared" ca="1" si="77"/>
        <v/>
      </c>
      <c r="E739" s="13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132" t="str">
        <f t="shared" ca="1" si="82"/>
        <v/>
      </c>
      <c r="G739" s="132" t="str">
        <f t="shared" ca="1" si="78"/>
        <v/>
      </c>
      <c r="H739" s="133" t="str">
        <f t="shared" ca="1" si="79"/>
        <v/>
      </c>
      <c r="I739" s="134" t="str">
        <f t="shared" ca="1" si="80"/>
        <v/>
      </c>
      <c r="J739" s="133" t="str">
        <f t="shared" ca="1" si="81"/>
        <v/>
      </c>
      <c r="K739" s="135" t="str">
        <f t="shared" ca="1" si="83"/>
        <v/>
      </c>
      <c r="L739" s="10"/>
      <c r="M739" s="9"/>
      <c r="N739" s="9"/>
      <c r="O739" s="9"/>
    </row>
    <row r="740" spans="2:15" x14ac:dyDescent="0.3">
      <c r="B740" s="9"/>
      <c r="C740" s="10"/>
      <c r="D740" s="130" t="str">
        <f t="shared" ca="1" si="77"/>
        <v/>
      </c>
      <c r="E740" s="13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132" t="str">
        <f t="shared" ca="1" si="82"/>
        <v/>
      </c>
      <c r="G740" s="132" t="str">
        <f t="shared" ca="1" si="78"/>
        <v/>
      </c>
      <c r="H740" s="133" t="str">
        <f t="shared" ca="1" si="79"/>
        <v/>
      </c>
      <c r="I740" s="134" t="str">
        <f t="shared" ca="1" si="80"/>
        <v/>
      </c>
      <c r="J740" s="133" t="str">
        <f t="shared" ca="1" si="81"/>
        <v/>
      </c>
      <c r="K740" s="135" t="str">
        <f t="shared" ca="1" si="83"/>
        <v/>
      </c>
      <c r="L740" s="10"/>
      <c r="M740" s="9"/>
      <c r="N740" s="9"/>
      <c r="O740" s="9"/>
    </row>
    <row r="741" spans="2:15" x14ac:dyDescent="0.3">
      <c r="B741" s="9"/>
      <c r="C741" s="10"/>
      <c r="D741" s="130" t="str">
        <f t="shared" ca="1" si="77"/>
        <v/>
      </c>
      <c r="E741" s="13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132" t="str">
        <f t="shared" ca="1" si="82"/>
        <v/>
      </c>
      <c r="G741" s="132" t="str">
        <f t="shared" ca="1" si="78"/>
        <v/>
      </c>
      <c r="H741" s="133" t="str">
        <f t="shared" ca="1" si="79"/>
        <v/>
      </c>
      <c r="I741" s="134" t="str">
        <f t="shared" ca="1" si="80"/>
        <v/>
      </c>
      <c r="J741" s="133" t="str">
        <f t="shared" ca="1" si="81"/>
        <v/>
      </c>
      <c r="K741" s="135" t="str">
        <f t="shared" ca="1" si="83"/>
        <v/>
      </c>
      <c r="L741" s="10"/>
      <c r="M741" s="9"/>
      <c r="N741" s="9"/>
      <c r="O741" s="9"/>
    </row>
    <row r="742" spans="2:15" x14ac:dyDescent="0.3">
      <c r="B742" s="9"/>
      <c r="C742" s="10"/>
      <c r="D742" s="130" t="str">
        <f t="shared" ca="1" si="77"/>
        <v/>
      </c>
      <c r="E742" s="13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132" t="str">
        <f t="shared" ca="1" si="82"/>
        <v/>
      </c>
      <c r="G742" s="132" t="str">
        <f t="shared" ca="1" si="78"/>
        <v/>
      </c>
      <c r="H742" s="133" t="str">
        <f t="shared" ca="1" si="79"/>
        <v/>
      </c>
      <c r="I742" s="134" t="str">
        <f t="shared" ca="1" si="80"/>
        <v/>
      </c>
      <c r="J742" s="133" t="str">
        <f t="shared" ca="1" si="81"/>
        <v/>
      </c>
      <c r="K742" s="135" t="str">
        <f t="shared" ca="1" si="83"/>
        <v/>
      </c>
      <c r="L742" s="10"/>
      <c r="M742" s="9"/>
      <c r="N742" s="9"/>
      <c r="O742" s="9"/>
    </row>
    <row r="743" spans="2:15" x14ac:dyDescent="0.3">
      <c r="B743" s="9"/>
      <c r="C743" s="10"/>
      <c r="D743" s="130" t="str">
        <f t="shared" ca="1" si="77"/>
        <v/>
      </c>
      <c r="E743" s="13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132" t="str">
        <f t="shared" ca="1" si="82"/>
        <v/>
      </c>
      <c r="G743" s="132" t="str">
        <f t="shared" ca="1" si="78"/>
        <v/>
      </c>
      <c r="H743" s="133" t="str">
        <f t="shared" ca="1" si="79"/>
        <v/>
      </c>
      <c r="I743" s="134" t="str">
        <f t="shared" ca="1" si="80"/>
        <v/>
      </c>
      <c r="J743" s="133" t="str">
        <f t="shared" ca="1" si="81"/>
        <v/>
      </c>
      <c r="K743" s="135" t="str">
        <f t="shared" ca="1" si="83"/>
        <v/>
      </c>
      <c r="L743" s="10"/>
      <c r="M743" s="9"/>
      <c r="N743" s="9"/>
      <c r="O743" s="9"/>
    </row>
    <row r="744" spans="2:15" x14ac:dyDescent="0.3">
      <c r="B744" s="9"/>
      <c r="C744" s="10"/>
      <c r="D744" s="130" t="str">
        <f t="shared" ca="1" si="77"/>
        <v/>
      </c>
      <c r="E744" s="13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132" t="str">
        <f t="shared" ca="1" si="82"/>
        <v/>
      </c>
      <c r="G744" s="132" t="str">
        <f t="shared" ca="1" si="78"/>
        <v/>
      </c>
      <c r="H744" s="133" t="str">
        <f t="shared" ca="1" si="79"/>
        <v/>
      </c>
      <c r="I744" s="134" t="str">
        <f t="shared" ca="1" si="80"/>
        <v/>
      </c>
      <c r="J744" s="133" t="str">
        <f t="shared" ca="1" si="81"/>
        <v/>
      </c>
      <c r="K744" s="135" t="str">
        <f t="shared" ca="1" si="83"/>
        <v/>
      </c>
      <c r="L744" s="10"/>
      <c r="M744" s="9"/>
      <c r="N744" s="9"/>
      <c r="O744" s="9"/>
    </row>
    <row r="745" spans="2:15" x14ac:dyDescent="0.3">
      <c r="B745" s="9"/>
      <c r="C745" s="10"/>
      <c r="D745" s="130" t="str">
        <f t="shared" ca="1" si="77"/>
        <v/>
      </c>
      <c r="E745" s="13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132" t="str">
        <f t="shared" ca="1" si="82"/>
        <v/>
      </c>
      <c r="G745" s="132" t="str">
        <f t="shared" ca="1" si="78"/>
        <v/>
      </c>
      <c r="H745" s="133" t="str">
        <f t="shared" ca="1" si="79"/>
        <v/>
      </c>
      <c r="I745" s="134" t="str">
        <f t="shared" ca="1" si="80"/>
        <v/>
      </c>
      <c r="J745" s="133" t="str">
        <f t="shared" ca="1" si="81"/>
        <v/>
      </c>
      <c r="K745" s="135" t="str">
        <f t="shared" ca="1" si="83"/>
        <v/>
      </c>
      <c r="L745" s="10"/>
      <c r="M745" s="9"/>
      <c r="N745" s="9"/>
      <c r="O745" s="9"/>
    </row>
    <row r="746" spans="2:15" x14ac:dyDescent="0.3">
      <c r="B746" s="9"/>
      <c r="C746" s="10"/>
      <c r="D746" s="130" t="str">
        <f t="shared" ca="1" si="77"/>
        <v/>
      </c>
      <c r="E746" s="13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132" t="str">
        <f t="shared" ca="1" si="82"/>
        <v/>
      </c>
      <c r="G746" s="132" t="str">
        <f t="shared" ca="1" si="78"/>
        <v/>
      </c>
      <c r="H746" s="133" t="str">
        <f t="shared" ca="1" si="79"/>
        <v/>
      </c>
      <c r="I746" s="134" t="str">
        <f t="shared" ca="1" si="80"/>
        <v/>
      </c>
      <c r="J746" s="133" t="str">
        <f t="shared" ca="1" si="81"/>
        <v/>
      </c>
      <c r="K746" s="135" t="str">
        <f t="shared" ca="1" si="83"/>
        <v/>
      </c>
      <c r="L746" s="10"/>
      <c r="M746" s="9"/>
      <c r="N746" s="9"/>
      <c r="O746" s="9"/>
    </row>
    <row r="747" spans="2:15" x14ac:dyDescent="0.3">
      <c r="B747" s="9"/>
      <c r="C747" s="10"/>
      <c r="D747" s="130" t="str">
        <f t="shared" ca="1" si="77"/>
        <v/>
      </c>
      <c r="E747" s="13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132" t="str">
        <f t="shared" ca="1" si="82"/>
        <v/>
      </c>
      <c r="G747" s="132" t="str">
        <f t="shared" ca="1" si="78"/>
        <v/>
      </c>
      <c r="H747" s="133" t="str">
        <f t="shared" ca="1" si="79"/>
        <v/>
      </c>
      <c r="I747" s="134" t="str">
        <f t="shared" ca="1" si="80"/>
        <v/>
      </c>
      <c r="J747" s="133" t="str">
        <f t="shared" ca="1" si="81"/>
        <v/>
      </c>
      <c r="K747" s="135" t="str">
        <f t="shared" ca="1" si="83"/>
        <v/>
      </c>
      <c r="L747" s="10"/>
      <c r="M747" s="9"/>
      <c r="N747" s="9"/>
      <c r="O747" s="9"/>
    </row>
    <row r="748" spans="2:15" x14ac:dyDescent="0.3">
      <c r="B748" s="9"/>
      <c r="C748" s="10"/>
      <c r="D748" s="130" t="str">
        <f t="shared" ca="1" si="77"/>
        <v/>
      </c>
      <c r="E748" s="13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132" t="str">
        <f t="shared" ca="1" si="82"/>
        <v/>
      </c>
      <c r="G748" s="132" t="str">
        <f t="shared" ca="1" si="78"/>
        <v/>
      </c>
      <c r="H748" s="133" t="str">
        <f t="shared" ca="1" si="79"/>
        <v/>
      </c>
      <c r="I748" s="134" t="str">
        <f t="shared" ca="1" si="80"/>
        <v/>
      </c>
      <c r="J748" s="133" t="str">
        <f t="shared" ca="1" si="81"/>
        <v/>
      </c>
      <c r="K748" s="135" t="str">
        <f t="shared" ca="1" si="83"/>
        <v/>
      </c>
      <c r="L748" s="10"/>
      <c r="M748" s="9"/>
      <c r="N748" s="9"/>
      <c r="O748" s="9"/>
    </row>
    <row r="749" spans="2:15" x14ac:dyDescent="0.3">
      <c r="B749" s="9"/>
      <c r="C749" s="10"/>
      <c r="D749" s="130" t="str">
        <f t="shared" ca="1" si="77"/>
        <v/>
      </c>
      <c r="E749" s="13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132" t="str">
        <f t="shared" ca="1" si="82"/>
        <v/>
      </c>
      <c r="G749" s="132" t="str">
        <f t="shared" ca="1" si="78"/>
        <v/>
      </c>
      <c r="H749" s="133" t="str">
        <f t="shared" ca="1" si="79"/>
        <v/>
      </c>
      <c r="I749" s="134" t="str">
        <f t="shared" ca="1" si="80"/>
        <v/>
      </c>
      <c r="J749" s="133" t="str">
        <f t="shared" ca="1" si="81"/>
        <v/>
      </c>
      <c r="K749" s="135" t="str">
        <f t="shared" ca="1" si="83"/>
        <v/>
      </c>
      <c r="L749" s="10"/>
      <c r="M749" s="9"/>
      <c r="N749" s="9"/>
      <c r="O749" s="9"/>
    </row>
    <row r="750" spans="2:15" x14ac:dyDescent="0.3">
      <c r="B750" s="9"/>
      <c r="C750" s="10"/>
      <c r="D750" s="130" t="str">
        <f t="shared" ca="1" si="77"/>
        <v/>
      </c>
      <c r="E750" s="13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132" t="str">
        <f t="shared" ca="1" si="82"/>
        <v/>
      </c>
      <c r="G750" s="132" t="str">
        <f t="shared" ca="1" si="78"/>
        <v/>
      </c>
      <c r="H750" s="133" t="str">
        <f t="shared" ca="1" si="79"/>
        <v/>
      </c>
      <c r="I750" s="134" t="str">
        <f t="shared" ca="1" si="80"/>
        <v/>
      </c>
      <c r="J750" s="133" t="str">
        <f t="shared" ca="1" si="81"/>
        <v/>
      </c>
      <c r="K750" s="135" t="str">
        <f t="shared" ca="1" si="83"/>
        <v/>
      </c>
      <c r="L750" s="10"/>
      <c r="M750" s="9"/>
      <c r="N750" s="9"/>
      <c r="O750" s="9"/>
    </row>
    <row r="751" spans="2:15" x14ac:dyDescent="0.3">
      <c r="B751" s="9"/>
      <c r="C751" s="10"/>
      <c r="D751" s="130" t="str">
        <f t="shared" ca="1" si="77"/>
        <v/>
      </c>
      <c r="E751" s="13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132" t="str">
        <f t="shared" ca="1" si="82"/>
        <v/>
      </c>
      <c r="G751" s="132" t="str">
        <f t="shared" ca="1" si="78"/>
        <v/>
      </c>
      <c r="H751" s="133" t="str">
        <f t="shared" ca="1" si="79"/>
        <v/>
      </c>
      <c r="I751" s="134" t="str">
        <f t="shared" ca="1" si="80"/>
        <v/>
      </c>
      <c r="J751" s="133" t="str">
        <f t="shared" ca="1" si="81"/>
        <v/>
      </c>
      <c r="K751" s="135" t="str">
        <f t="shared" ca="1" si="83"/>
        <v/>
      </c>
      <c r="L751" s="10"/>
      <c r="M751" s="9"/>
      <c r="N751" s="9"/>
      <c r="O751" s="9"/>
    </row>
    <row r="752" spans="2:15" x14ac:dyDescent="0.3">
      <c r="B752" s="9"/>
      <c r="C752" s="10"/>
      <c r="D752" s="130" t="str">
        <f t="shared" ca="1" si="77"/>
        <v/>
      </c>
      <c r="E752" s="13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132" t="str">
        <f t="shared" ca="1" si="82"/>
        <v/>
      </c>
      <c r="G752" s="132" t="str">
        <f t="shared" ca="1" si="78"/>
        <v/>
      </c>
      <c r="H752" s="133" t="str">
        <f t="shared" ca="1" si="79"/>
        <v/>
      </c>
      <c r="I752" s="134" t="str">
        <f t="shared" ca="1" si="80"/>
        <v/>
      </c>
      <c r="J752" s="133" t="str">
        <f t="shared" ca="1" si="81"/>
        <v/>
      </c>
      <c r="K752" s="135" t="str">
        <f t="shared" ca="1" si="83"/>
        <v/>
      </c>
      <c r="L752" s="10"/>
      <c r="M752" s="9"/>
      <c r="N752" s="9"/>
      <c r="O752" s="9"/>
    </row>
    <row r="753" spans="2:15" x14ac:dyDescent="0.3">
      <c r="B753" s="9"/>
      <c r="C753" s="10"/>
      <c r="D753" s="130" t="str">
        <f t="shared" ca="1" si="77"/>
        <v/>
      </c>
      <c r="E753" s="13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132" t="str">
        <f t="shared" ca="1" si="82"/>
        <v/>
      </c>
      <c r="G753" s="132" t="str">
        <f t="shared" ca="1" si="78"/>
        <v/>
      </c>
      <c r="H753" s="133" t="str">
        <f t="shared" ca="1" si="79"/>
        <v/>
      </c>
      <c r="I753" s="134" t="str">
        <f t="shared" ca="1" si="80"/>
        <v/>
      </c>
      <c r="J753" s="133" t="str">
        <f t="shared" ca="1" si="81"/>
        <v/>
      </c>
      <c r="K753" s="135" t="str">
        <f t="shared" ca="1" si="83"/>
        <v/>
      </c>
      <c r="L753" s="10"/>
      <c r="M753" s="9"/>
      <c r="N753" s="9"/>
      <c r="O753" s="9"/>
    </row>
    <row r="754" spans="2:15" x14ac:dyDescent="0.3">
      <c r="B754" s="9"/>
      <c r="C754" s="10"/>
      <c r="D754" s="130" t="str">
        <f t="shared" ca="1" si="77"/>
        <v/>
      </c>
      <c r="E754" s="13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132" t="str">
        <f t="shared" ca="1" si="82"/>
        <v/>
      </c>
      <c r="G754" s="132" t="str">
        <f t="shared" ca="1" si="78"/>
        <v/>
      </c>
      <c r="H754" s="133" t="str">
        <f t="shared" ca="1" si="79"/>
        <v/>
      </c>
      <c r="I754" s="134" t="str">
        <f t="shared" ca="1" si="80"/>
        <v/>
      </c>
      <c r="J754" s="133" t="str">
        <f t="shared" ca="1" si="81"/>
        <v/>
      </c>
      <c r="K754" s="135" t="str">
        <f t="shared" ca="1" si="83"/>
        <v/>
      </c>
      <c r="L754" s="10"/>
      <c r="M754" s="9"/>
      <c r="N754" s="9"/>
      <c r="O754" s="9"/>
    </row>
    <row r="755" spans="2:15" x14ac:dyDescent="0.3">
      <c r="B755" s="9"/>
      <c r="C755" s="10"/>
      <c r="D755" s="130" t="str">
        <f t="shared" ca="1" si="77"/>
        <v/>
      </c>
      <c r="E755" s="13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132" t="str">
        <f t="shared" ca="1" si="82"/>
        <v/>
      </c>
      <c r="G755" s="132" t="str">
        <f t="shared" ca="1" si="78"/>
        <v/>
      </c>
      <c r="H755" s="133" t="str">
        <f t="shared" ca="1" si="79"/>
        <v/>
      </c>
      <c r="I755" s="134" t="str">
        <f t="shared" ca="1" si="80"/>
        <v/>
      </c>
      <c r="J755" s="133" t="str">
        <f t="shared" ca="1" si="81"/>
        <v/>
      </c>
      <c r="K755" s="135" t="str">
        <f t="shared" ca="1" si="83"/>
        <v/>
      </c>
      <c r="L755" s="10"/>
      <c r="M755" s="9"/>
      <c r="N755" s="9"/>
      <c r="O755" s="9"/>
    </row>
    <row r="756" spans="2:15" x14ac:dyDescent="0.3">
      <c r="B756" s="9"/>
      <c r="C756" s="10"/>
      <c r="D756" s="130" t="str">
        <f t="shared" ca="1" si="77"/>
        <v/>
      </c>
      <c r="E756" s="13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132" t="str">
        <f t="shared" ca="1" si="82"/>
        <v/>
      </c>
      <c r="G756" s="132" t="str">
        <f t="shared" ca="1" si="78"/>
        <v/>
      </c>
      <c r="H756" s="133" t="str">
        <f t="shared" ca="1" si="79"/>
        <v/>
      </c>
      <c r="I756" s="134" t="str">
        <f t="shared" ca="1" si="80"/>
        <v/>
      </c>
      <c r="J756" s="133" t="str">
        <f t="shared" ca="1" si="81"/>
        <v/>
      </c>
      <c r="K756" s="135" t="str">
        <f t="shared" ca="1" si="83"/>
        <v/>
      </c>
      <c r="L756" s="10"/>
      <c r="M756" s="9"/>
      <c r="N756" s="9"/>
      <c r="O756" s="9"/>
    </row>
    <row r="757" spans="2:15" x14ac:dyDescent="0.3">
      <c r="B757" s="9"/>
      <c r="C757" s="10"/>
      <c r="D757" s="130" t="str">
        <f t="shared" ca="1" si="77"/>
        <v/>
      </c>
      <c r="E757" s="13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132" t="str">
        <f t="shared" ca="1" si="82"/>
        <v/>
      </c>
      <c r="G757" s="132" t="str">
        <f t="shared" ca="1" si="78"/>
        <v/>
      </c>
      <c r="H757" s="133" t="str">
        <f t="shared" ca="1" si="79"/>
        <v/>
      </c>
      <c r="I757" s="134" t="str">
        <f t="shared" ca="1" si="80"/>
        <v/>
      </c>
      <c r="J757" s="133" t="str">
        <f t="shared" ca="1" si="81"/>
        <v/>
      </c>
      <c r="K757" s="135" t="str">
        <f t="shared" ca="1" si="83"/>
        <v/>
      </c>
      <c r="L757" s="10"/>
      <c r="M757" s="9"/>
      <c r="N757" s="9"/>
      <c r="O757" s="9"/>
    </row>
    <row r="758" spans="2:15" x14ac:dyDescent="0.3">
      <c r="B758" s="9"/>
      <c r="C758" s="10"/>
      <c r="D758" s="130" t="str">
        <f t="shared" ca="1" si="77"/>
        <v/>
      </c>
      <c r="E758" s="13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132" t="str">
        <f t="shared" ca="1" si="82"/>
        <v/>
      </c>
      <c r="G758" s="132" t="str">
        <f t="shared" ca="1" si="78"/>
        <v/>
      </c>
      <c r="H758" s="133" t="str">
        <f t="shared" ca="1" si="79"/>
        <v/>
      </c>
      <c r="I758" s="134" t="str">
        <f t="shared" ca="1" si="80"/>
        <v/>
      </c>
      <c r="J758" s="133" t="str">
        <f t="shared" ca="1" si="81"/>
        <v/>
      </c>
      <c r="K758" s="135" t="str">
        <f t="shared" ca="1" si="83"/>
        <v/>
      </c>
      <c r="L758" s="10"/>
      <c r="M758" s="9"/>
      <c r="N758" s="9"/>
      <c r="O758" s="9"/>
    </row>
    <row r="759" spans="2:15" x14ac:dyDescent="0.3">
      <c r="B759" s="9"/>
      <c r="C759" s="10"/>
      <c r="D759" s="130" t="str">
        <f t="shared" ca="1" si="77"/>
        <v/>
      </c>
      <c r="E759" s="13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132" t="str">
        <f t="shared" ca="1" si="82"/>
        <v/>
      </c>
      <c r="G759" s="132" t="str">
        <f t="shared" ca="1" si="78"/>
        <v/>
      </c>
      <c r="H759" s="133" t="str">
        <f t="shared" ca="1" si="79"/>
        <v/>
      </c>
      <c r="I759" s="134" t="str">
        <f t="shared" ca="1" si="80"/>
        <v/>
      </c>
      <c r="J759" s="133" t="str">
        <f t="shared" ca="1" si="81"/>
        <v/>
      </c>
      <c r="K759" s="135" t="str">
        <f t="shared" ca="1" si="83"/>
        <v/>
      </c>
      <c r="L759" s="10"/>
      <c r="M759" s="9"/>
      <c r="N759" s="9"/>
      <c r="O759" s="9"/>
    </row>
    <row r="760" spans="2:15" x14ac:dyDescent="0.3">
      <c r="B760" s="9"/>
      <c r="C760" s="10"/>
      <c r="D760" s="130" t="str">
        <f t="shared" ca="1" si="77"/>
        <v/>
      </c>
      <c r="E760" s="13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132" t="str">
        <f t="shared" ca="1" si="82"/>
        <v/>
      </c>
      <c r="G760" s="132" t="str">
        <f t="shared" ca="1" si="78"/>
        <v/>
      </c>
      <c r="H760" s="133" t="str">
        <f t="shared" ca="1" si="79"/>
        <v/>
      </c>
      <c r="I760" s="134" t="str">
        <f t="shared" ca="1" si="80"/>
        <v/>
      </c>
      <c r="J760" s="133" t="str">
        <f t="shared" ca="1" si="81"/>
        <v/>
      </c>
      <c r="K760" s="135" t="str">
        <f t="shared" ca="1" si="83"/>
        <v/>
      </c>
      <c r="L760" s="10"/>
      <c r="M760" s="9"/>
      <c r="N760" s="9"/>
      <c r="O760" s="9"/>
    </row>
    <row r="761" spans="2:15" x14ac:dyDescent="0.3">
      <c r="B761" s="9"/>
      <c r="C761" s="10"/>
      <c r="D761" s="130" t="str">
        <f t="shared" ca="1" si="77"/>
        <v/>
      </c>
      <c r="E761" s="13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132" t="str">
        <f t="shared" ca="1" si="82"/>
        <v/>
      </c>
      <c r="G761" s="132" t="str">
        <f t="shared" ca="1" si="78"/>
        <v/>
      </c>
      <c r="H761" s="133" t="str">
        <f t="shared" ca="1" si="79"/>
        <v/>
      </c>
      <c r="I761" s="134" t="str">
        <f t="shared" ca="1" si="80"/>
        <v/>
      </c>
      <c r="J761" s="133" t="str">
        <f t="shared" ca="1" si="81"/>
        <v/>
      </c>
      <c r="K761" s="135" t="str">
        <f t="shared" ca="1" si="83"/>
        <v/>
      </c>
      <c r="L761" s="10"/>
      <c r="M761" s="9"/>
      <c r="N761" s="9"/>
      <c r="O761" s="9"/>
    </row>
    <row r="762" spans="2:15" x14ac:dyDescent="0.3">
      <c r="B762" s="9"/>
      <c r="C762" s="10"/>
      <c r="D762" s="130" t="str">
        <f t="shared" ca="1" si="77"/>
        <v/>
      </c>
      <c r="E762" s="13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132" t="str">
        <f t="shared" ca="1" si="82"/>
        <v/>
      </c>
      <c r="G762" s="132" t="str">
        <f t="shared" ca="1" si="78"/>
        <v/>
      </c>
      <c r="H762" s="133" t="str">
        <f t="shared" ca="1" si="79"/>
        <v/>
      </c>
      <c r="I762" s="134" t="str">
        <f t="shared" ca="1" si="80"/>
        <v/>
      </c>
      <c r="J762" s="133" t="str">
        <f t="shared" ca="1" si="81"/>
        <v/>
      </c>
      <c r="K762" s="135" t="str">
        <f t="shared" ca="1" si="83"/>
        <v/>
      </c>
      <c r="L762" s="10"/>
      <c r="M762" s="9"/>
      <c r="N762" s="9"/>
      <c r="O762" s="9"/>
    </row>
    <row r="763" spans="2:15" x14ac:dyDescent="0.3">
      <c r="B763" s="9"/>
      <c r="C763" s="10"/>
      <c r="D763" s="130" t="str">
        <f t="shared" ca="1" si="77"/>
        <v/>
      </c>
      <c r="E763" s="13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132" t="str">
        <f t="shared" ca="1" si="82"/>
        <v/>
      </c>
      <c r="G763" s="132" t="str">
        <f t="shared" ca="1" si="78"/>
        <v/>
      </c>
      <c r="H763" s="133" t="str">
        <f t="shared" ca="1" si="79"/>
        <v/>
      </c>
      <c r="I763" s="134" t="str">
        <f t="shared" ca="1" si="80"/>
        <v/>
      </c>
      <c r="J763" s="133" t="str">
        <f t="shared" ca="1" si="81"/>
        <v/>
      </c>
      <c r="K763" s="135" t="str">
        <f t="shared" ca="1" si="83"/>
        <v/>
      </c>
      <c r="L763" s="10"/>
      <c r="M763" s="9"/>
      <c r="N763" s="9"/>
      <c r="O763" s="9"/>
    </row>
    <row r="764" spans="2:15" x14ac:dyDescent="0.3">
      <c r="B764" s="9"/>
      <c r="C764" s="10"/>
      <c r="D764" s="130" t="str">
        <f t="shared" ca="1" si="77"/>
        <v/>
      </c>
      <c r="E764" s="13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132" t="str">
        <f t="shared" ca="1" si="82"/>
        <v/>
      </c>
      <c r="G764" s="132" t="str">
        <f t="shared" ca="1" si="78"/>
        <v/>
      </c>
      <c r="H764" s="133" t="str">
        <f t="shared" ca="1" si="79"/>
        <v/>
      </c>
      <c r="I764" s="134" t="str">
        <f t="shared" ca="1" si="80"/>
        <v/>
      </c>
      <c r="J764" s="133" t="str">
        <f t="shared" ca="1" si="81"/>
        <v/>
      </c>
      <c r="K764" s="135" t="str">
        <f t="shared" ca="1" si="83"/>
        <v/>
      </c>
      <c r="L764" s="10"/>
      <c r="M764" s="9"/>
      <c r="N764" s="9"/>
      <c r="O764" s="9"/>
    </row>
    <row r="765" spans="2:15" x14ac:dyDescent="0.3">
      <c r="B765" s="9"/>
      <c r="C765" s="10"/>
      <c r="D765" s="130" t="str">
        <f t="shared" ca="1" si="77"/>
        <v/>
      </c>
      <c r="E765" s="13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132" t="str">
        <f t="shared" ca="1" si="82"/>
        <v/>
      </c>
      <c r="G765" s="132" t="str">
        <f t="shared" ca="1" si="78"/>
        <v/>
      </c>
      <c r="H765" s="133" t="str">
        <f t="shared" ca="1" si="79"/>
        <v/>
      </c>
      <c r="I765" s="134" t="str">
        <f t="shared" ca="1" si="80"/>
        <v/>
      </c>
      <c r="J765" s="133" t="str">
        <f t="shared" ca="1" si="81"/>
        <v/>
      </c>
      <c r="K765" s="135" t="str">
        <f t="shared" ca="1" si="83"/>
        <v/>
      </c>
      <c r="L765" s="10"/>
      <c r="M765" s="9"/>
      <c r="N765" s="9"/>
      <c r="O765" s="9"/>
    </row>
    <row r="766" spans="2:15" x14ac:dyDescent="0.3">
      <c r="B766" s="9"/>
      <c r="C766" s="10"/>
      <c r="D766" s="130" t="str">
        <f t="shared" ca="1" si="77"/>
        <v/>
      </c>
      <c r="E766" s="13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132" t="str">
        <f t="shared" ca="1" si="82"/>
        <v/>
      </c>
      <c r="G766" s="132" t="str">
        <f t="shared" ca="1" si="78"/>
        <v/>
      </c>
      <c r="H766" s="133" t="str">
        <f t="shared" ca="1" si="79"/>
        <v/>
      </c>
      <c r="I766" s="134" t="str">
        <f t="shared" ca="1" si="80"/>
        <v/>
      </c>
      <c r="J766" s="133" t="str">
        <f t="shared" ca="1" si="81"/>
        <v/>
      </c>
      <c r="K766" s="135" t="str">
        <f t="shared" ca="1" si="83"/>
        <v/>
      </c>
      <c r="L766" s="10"/>
      <c r="M766" s="9"/>
      <c r="N766" s="9"/>
      <c r="O766" s="9"/>
    </row>
    <row r="767" spans="2:15" x14ac:dyDescent="0.3">
      <c r="B767" s="9"/>
      <c r="C767" s="10"/>
      <c r="D767" s="130" t="str">
        <f t="shared" ca="1" si="77"/>
        <v/>
      </c>
      <c r="E767" s="13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132" t="str">
        <f t="shared" ca="1" si="82"/>
        <v/>
      </c>
      <c r="G767" s="132" t="str">
        <f t="shared" ca="1" si="78"/>
        <v/>
      </c>
      <c r="H767" s="133" t="str">
        <f t="shared" ca="1" si="79"/>
        <v/>
      </c>
      <c r="I767" s="134" t="str">
        <f t="shared" ca="1" si="80"/>
        <v/>
      </c>
      <c r="J767" s="133" t="str">
        <f t="shared" ca="1" si="81"/>
        <v/>
      </c>
      <c r="K767" s="135" t="str">
        <f t="shared" ca="1" si="83"/>
        <v/>
      </c>
      <c r="L767" s="10"/>
      <c r="M767" s="9"/>
      <c r="N767" s="9"/>
      <c r="O767" s="9"/>
    </row>
    <row r="768" spans="2:15" x14ac:dyDescent="0.3">
      <c r="B768" s="9"/>
      <c r="C768" s="10"/>
      <c r="D768" s="130" t="str">
        <f t="shared" ca="1" si="77"/>
        <v/>
      </c>
      <c r="E768" s="13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132" t="str">
        <f t="shared" ca="1" si="82"/>
        <v/>
      </c>
      <c r="G768" s="132" t="str">
        <f t="shared" ca="1" si="78"/>
        <v/>
      </c>
      <c r="H768" s="133" t="str">
        <f t="shared" ca="1" si="79"/>
        <v/>
      </c>
      <c r="I768" s="134" t="str">
        <f t="shared" ca="1" si="80"/>
        <v/>
      </c>
      <c r="J768" s="133" t="str">
        <f t="shared" ca="1" si="81"/>
        <v/>
      </c>
      <c r="K768" s="135" t="str">
        <f t="shared" ca="1" si="83"/>
        <v/>
      </c>
      <c r="L768" s="10"/>
      <c r="M768" s="9"/>
      <c r="N768" s="9"/>
      <c r="O768" s="9"/>
    </row>
    <row r="769" spans="2:15" x14ac:dyDescent="0.3">
      <c r="B769" s="9"/>
      <c r="C769" s="10"/>
      <c r="D769" s="130" t="str">
        <f t="shared" ca="1" si="77"/>
        <v/>
      </c>
      <c r="E769" s="13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132" t="str">
        <f t="shared" ca="1" si="82"/>
        <v/>
      </c>
      <c r="G769" s="132" t="str">
        <f t="shared" ca="1" si="78"/>
        <v/>
      </c>
      <c r="H769" s="133" t="str">
        <f t="shared" ca="1" si="79"/>
        <v/>
      </c>
      <c r="I769" s="134" t="str">
        <f t="shared" ca="1" si="80"/>
        <v/>
      </c>
      <c r="J769" s="133" t="str">
        <f t="shared" ca="1" si="81"/>
        <v/>
      </c>
      <c r="K769" s="135" t="str">
        <f t="shared" ca="1" si="83"/>
        <v/>
      </c>
      <c r="L769" s="10"/>
      <c r="M769" s="9"/>
      <c r="N769" s="9"/>
      <c r="O769" s="9"/>
    </row>
    <row r="770" spans="2:15" x14ac:dyDescent="0.3">
      <c r="B770" s="9"/>
      <c r="C770" s="10"/>
      <c r="D770" s="130" t="str">
        <f t="shared" ca="1" si="77"/>
        <v/>
      </c>
      <c r="E770" s="13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132" t="str">
        <f t="shared" ca="1" si="82"/>
        <v/>
      </c>
      <c r="G770" s="132" t="str">
        <f t="shared" ca="1" si="78"/>
        <v/>
      </c>
      <c r="H770" s="133" t="str">
        <f t="shared" ca="1" si="79"/>
        <v/>
      </c>
      <c r="I770" s="134" t="str">
        <f t="shared" ca="1" si="80"/>
        <v/>
      </c>
      <c r="J770" s="133" t="str">
        <f t="shared" ca="1" si="81"/>
        <v/>
      </c>
      <c r="K770" s="135" t="str">
        <f t="shared" ca="1" si="83"/>
        <v/>
      </c>
      <c r="L770" s="10"/>
      <c r="M770" s="9"/>
      <c r="N770" s="9"/>
      <c r="O770" s="9"/>
    </row>
    <row r="771" spans="2:15" x14ac:dyDescent="0.3">
      <c r="B771" s="9"/>
      <c r="C771" s="10"/>
      <c r="D771" s="130" t="str">
        <f t="shared" ca="1" si="77"/>
        <v/>
      </c>
      <c r="E771" s="13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132" t="str">
        <f t="shared" ca="1" si="82"/>
        <v/>
      </c>
      <c r="G771" s="132" t="str">
        <f t="shared" ca="1" si="78"/>
        <v/>
      </c>
      <c r="H771" s="133" t="str">
        <f t="shared" ca="1" si="79"/>
        <v/>
      </c>
      <c r="I771" s="134" t="str">
        <f t="shared" ca="1" si="80"/>
        <v/>
      </c>
      <c r="J771" s="133" t="str">
        <f t="shared" ca="1" si="81"/>
        <v/>
      </c>
      <c r="K771" s="135" t="str">
        <f t="shared" ca="1" si="83"/>
        <v/>
      </c>
      <c r="L771" s="10"/>
      <c r="M771" s="9"/>
      <c r="N771" s="9"/>
      <c r="O771" s="9"/>
    </row>
    <row r="772" spans="2:15" x14ac:dyDescent="0.3">
      <c r="B772" s="9"/>
      <c r="C772" s="10"/>
      <c r="D772" s="130" t="str">
        <f t="shared" ca="1" si="77"/>
        <v/>
      </c>
      <c r="E772" s="13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132" t="str">
        <f t="shared" ca="1" si="82"/>
        <v/>
      </c>
      <c r="G772" s="132" t="str">
        <f t="shared" ca="1" si="78"/>
        <v/>
      </c>
      <c r="H772" s="133" t="str">
        <f t="shared" ca="1" si="79"/>
        <v/>
      </c>
      <c r="I772" s="134" t="str">
        <f t="shared" ca="1" si="80"/>
        <v/>
      </c>
      <c r="J772" s="133" t="str">
        <f t="shared" ca="1" si="81"/>
        <v/>
      </c>
      <c r="K772" s="135" t="str">
        <f t="shared" ca="1" si="83"/>
        <v/>
      </c>
      <c r="L772" s="10"/>
      <c r="M772" s="9"/>
      <c r="N772" s="9"/>
      <c r="O772" s="9"/>
    </row>
    <row r="773" spans="2:15" x14ac:dyDescent="0.3">
      <c r="B773" s="9"/>
      <c r="C773" s="10"/>
      <c r="D773" s="130" t="str">
        <f t="shared" ca="1" si="77"/>
        <v/>
      </c>
      <c r="E773" s="13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132" t="str">
        <f t="shared" ca="1" si="82"/>
        <v/>
      </c>
      <c r="G773" s="132" t="str">
        <f t="shared" ca="1" si="78"/>
        <v/>
      </c>
      <c r="H773" s="133" t="str">
        <f t="shared" ca="1" si="79"/>
        <v/>
      </c>
      <c r="I773" s="134" t="str">
        <f t="shared" ca="1" si="80"/>
        <v/>
      </c>
      <c r="J773" s="133" t="str">
        <f t="shared" ca="1" si="81"/>
        <v/>
      </c>
      <c r="K773" s="135" t="str">
        <f t="shared" ca="1" si="83"/>
        <v/>
      </c>
      <c r="L773" s="10"/>
      <c r="M773" s="9"/>
      <c r="N773" s="9"/>
      <c r="O773" s="9"/>
    </row>
    <row r="774" spans="2:15" x14ac:dyDescent="0.3">
      <c r="B774" s="9"/>
      <c r="C774" s="10"/>
      <c r="D774" s="130" t="str">
        <f t="shared" ca="1" si="77"/>
        <v/>
      </c>
      <c r="E774" s="13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132" t="str">
        <f t="shared" ca="1" si="82"/>
        <v/>
      </c>
      <c r="G774" s="132" t="str">
        <f t="shared" ca="1" si="78"/>
        <v/>
      </c>
      <c r="H774" s="133" t="str">
        <f t="shared" ca="1" si="79"/>
        <v/>
      </c>
      <c r="I774" s="134" t="str">
        <f t="shared" ca="1" si="80"/>
        <v/>
      </c>
      <c r="J774" s="133" t="str">
        <f t="shared" ca="1" si="81"/>
        <v/>
      </c>
      <c r="K774" s="135" t="str">
        <f t="shared" ca="1" si="83"/>
        <v/>
      </c>
      <c r="L774" s="10"/>
      <c r="M774" s="9"/>
      <c r="N774" s="9"/>
      <c r="O774" s="9"/>
    </row>
    <row r="775" spans="2:15" x14ac:dyDescent="0.3">
      <c r="B775" s="9"/>
      <c r="C775" s="10"/>
      <c r="D775" s="130" t="str">
        <f t="shared" ca="1" si="77"/>
        <v/>
      </c>
      <c r="E775" s="13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132" t="str">
        <f t="shared" ca="1" si="82"/>
        <v/>
      </c>
      <c r="G775" s="132" t="str">
        <f t="shared" ca="1" si="78"/>
        <v/>
      </c>
      <c r="H775" s="133" t="str">
        <f t="shared" ca="1" si="79"/>
        <v/>
      </c>
      <c r="I775" s="134" t="str">
        <f t="shared" ca="1" si="80"/>
        <v/>
      </c>
      <c r="J775" s="133" t="str">
        <f t="shared" ca="1" si="81"/>
        <v/>
      </c>
      <c r="K775" s="135" t="str">
        <f t="shared" ca="1" si="83"/>
        <v/>
      </c>
      <c r="L775" s="10"/>
      <c r="M775" s="9"/>
      <c r="N775" s="9"/>
      <c r="O775" s="9"/>
    </row>
    <row r="776" spans="2:15" x14ac:dyDescent="0.3">
      <c r="B776" s="9"/>
      <c r="C776" s="10"/>
      <c r="D776" s="130" t="str">
        <f t="shared" ca="1" si="77"/>
        <v/>
      </c>
      <c r="E776" s="13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132" t="str">
        <f t="shared" ca="1" si="82"/>
        <v/>
      </c>
      <c r="G776" s="132" t="str">
        <f t="shared" ca="1" si="78"/>
        <v/>
      </c>
      <c r="H776" s="133" t="str">
        <f t="shared" ca="1" si="79"/>
        <v/>
      </c>
      <c r="I776" s="134" t="str">
        <f t="shared" ca="1" si="80"/>
        <v/>
      </c>
      <c r="J776" s="133" t="str">
        <f t="shared" ca="1" si="81"/>
        <v/>
      </c>
      <c r="K776" s="135" t="str">
        <f t="shared" ca="1" si="83"/>
        <v/>
      </c>
      <c r="L776" s="10"/>
      <c r="M776" s="9"/>
      <c r="N776" s="9"/>
      <c r="O776" s="9"/>
    </row>
    <row r="777" spans="2:15" x14ac:dyDescent="0.3">
      <c r="B777" s="9"/>
      <c r="C777" s="10"/>
      <c r="D777" s="130" t="str">
        <f t="shared" ca="1" si="77"/>
        <v/>
      </c>
      <c r="E777" s="13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132" t="str">
        <f t="shared" ca="1" si="82"/>
        <v/>
      </c>
      <c r="G777" s="132" t="str">
        <f t="shared" ca="1" si="78"/>
        <v/>
      </c>
      <c r="H777" s="133" t="str">
        <f t="shared" ca="1" si="79"/>
        <v/>
      </c>
      <c r="I777" s="134" t="str">
        <f t="shared" ca="1" si="80"/>
        <v/>
      </c>
      <c r="J777" s="133" t="str">
        <f t="shared" ca="1" si="81"/>
        <v/>
      </c>
      <c r="K777" s="135" t="str">
        <f t="shared" ca="1" si="83"/>
        <v/>
      </c>
      <c r="L777" s="10"/>
      <c r="M777" s="9"/>
      <c r="N777" s="9"/>
      <c r="O777" s="9"/>
    </row>
    <row r="778" spans="2:15" x14ac:dyDescent="0.3">
      <c r="B778" s="9"/>
      <c r="C778" s="10"/>
      <c r="D778" s="130" t="str">
        <f t="shared" ca="1" si="77"/>
        <v/>
      </c>
      <c r="E778" s="13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132" t="str">
        <f t="shared" ca="1" si="82"/>
        <v/>
      </c>
      <c r="G778" s="132" t="str">
        <f t="shared" ca="1" si="78"/>
        <v/>
      </c>
      <c r="H778" s="133" t="str">
        <f t="shared" ca="1" si="79"/>
        <v/>
      </c>
      <c r="I778" s="134" t="str">
        <f t="shared" ca="1" si="80"/>
        <v/>
      </c>
      <c r="J778" s="133" t="str">
        <f t="shared" ca="1" si="81"/>
        <v/>
      </c>
      <c r="K778" s="135" t="str">
        <f t="shared" ca="1" si="83"/>
        <v/>
      </c>
      <c r="L778" s="10"/>
      <c r="M778" s="9"/>
      <c r="N778" s="9"/>
      <c r="O778" s="9"/>
    </row>
    <row r="779" spans="2:15" x14ac:dyDescent="0.3">
      <c r="B779" s="9"/>
      <c r="C779" s="10"/>
      <c r="D779" s="130" t="str">
        <f t="shared" ca="1" si="77"/>
        <v/>
      </c>
      <c r="E779" s="13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132" t="str">
        <f t="shared" ca="1" si="82"/>
        <v/>
      </c>
      <c r="G779" s="132" t="str">
        <f t="shared" ca="1" si="78"/>
        <v/>
      </c>
      <c r="H779" s="133" t="str">
        <f t="shared" ca="1" si="79"/>
        <v/>
      </c>
      <c r="I779" s="134" t="str">
        <f t="shared" ca="1" si="80"/>
        <v/>
      </c>
      <c r="J779" s="133" t="str">
        <f t="shared" ca="1" si="81"/>
        <v/>
      </c>
      <c r="K779" s="135" t="str">
        <f t="shared" ca="1" si="83"/>
        <v/>
      </c>
      <c r="L779" s="10"/>
      <c r="M779" s="9"/>
      <c r="N779" s="9"/>
      <c r="O779" s="9"/>
    </row>
    <row r="780" spans="2:15" x14ac:dyDescent="0.3">
      <c r="B780" s="9"/>
      <c r="C780" s="10"/>
      <c r="D780" s="130" t="str">
        <f t="shared" ca="1" si="77"/>
        <v/>
      </c>
      <c r="E780" s="13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132" t="str">
        <f t="shared" ca="1" si="82"/>
        <v/>
      </c>
      <c r="G780" s="132" t="str">
        <f t="shared" ca="1" si="78"/>
        <v/>
      </c>
      <c r="H780" s="133" t="str">
        <f t="shared" ca="1" si="79"/>
        <v/>
      </c>
      <c r="I780" s="134" t="str">
        <f t="shared" ca="1" si="80"/>
        <v/>
      </c>
      <c r="J780" s="133" t="str">
        <f t="shared" ca="1" si="81"/>
        <v/>
      </c>
      <c r="K780" s="135" t="str">
        <f t="shared" ca="1" si="83"/>
        <v/>
      </c>
      <c r="L780" s="10"/>
      <c r="M780" s="9"/>
      <c r="N780" s="9"/>
      <c r="O780" s="9"/>
    </row>
    <row r="781" spans="2:15" x14ac:dyDescent="0.3">
      <c r="B781" s="9"/>
      <c r="C781" s="10"/>
      <c r="D781" s="130" t="str">
        <f t="shared" ca="1" si="77"/>
        <v/>
      </c>
      <c r="E781" s="13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132" t="str">
        <f t="shared" ca="1" si="82"/>
        <v/>
      </c>
      <c r="G781" s="132" t="str">
        <f t="shared" ca="1" si="78"/>
        <v/>
      </c>
      <c r="H781" s="133" t="str">
        <f t="shared" ca="1" si="79"/>
        <v/>
      </c>
      <c r="I781" s="134" t="str">
        <f t="shared" ca="1" si="80"/>
        <v/>
      </c>
      <c r="J781" s="133" t="str">
        <f t="shared" ca="1" si="81"/>
        <v/>
      </c>
      <c r="K781" s="135" t="str">
        <f t="shared" ca="1" si="83"/>
        <v/>
      </c>
      <c r="L781" s="10"/>
      <c r="M781" s="9"/>
      <c r="N781" s="9"/>
      <c r="O781" s="9"/>
    </row>
    <row r="782" spans="2:15" x14ac:dyDescent="0.3">
      <c r="B782" s="9"/>
      <c r="C782" s="10"/>
      <c r="D782" s="130" t="str">
        <f t="shared" ca="1" si="77"/>
        <v/>
      </c>
      <c r="E782" s="13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132" t="str">
        <f t="shared" ca="1" si="82"/>
        <v/>
      </c>
      <c r="G782" s="132" t="str">
        <f t="shared" ca="1" si="78"/>
        <v/>
      </c>
      <c r="H782" s="133" t="str">
        <f t="shared" ca="1" si="79"/>
        <v/>
      </c>
      <c r="I782" s="134" t="str">
        <f t="shared" ca="1" si="80"/>
        <v/>
      </c>
      <c r="J782" s="133" t="str">
        <f t="shared" ca="1" si="81"/>
        <v/>
      </c>
      <c r="K782" s="135" t="str">
        <f t="shared" ca="1" si="83"/>
        <v/>
      </c>
      <c r="L782" s="10"/>
      <c r="M782" s="9"/>
      <c r="N782" s="9"/>
      <c r="O782" s="9"/>
    </row>
    <row r="783" spans="2:15" x14ac:dyDescent="0.3">
      <c r="B783" s="9"/>
      <c r="C783" s="10"/>
      <c r="D783" s="130" t="str">
        <f t="shared" ca="1" si="77"/>
        <v/>
      </c>
      <c r="E783" s="13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132" t="str">
        <f t="shared" ca="1" si="82"/>
        <v/>
      </c>
      <c r="G783" s="132" t="str">
        <f t="shared" ca="1" si="78"/>
        <v/>
      </c>
      <c r="H783" s="133" t="str">
        <f t="shared" ca="1" si="79"/>
        <v/>
      </c>
      <c r="I783" s="134" t="str">
        <f t="shared" ca="1" si="80"/>
        <v/>
      </c>
      <c r="J783" s="133" t="str">
        <f t="shared" ca="1" si="81"/>
        <v/>
      </c>
      <c r="K783" s="135" t="str">
        <f t="shared" ca="1" si="83"/>
        <v/>
      </c>
      <c r="L783" s="10"/>
      <c r="M783" s="9"/>
      <c r="N783" s="9"/>
      <c r="O783" s="9"/>
    </row>
    <row r="784" spans="2:15" x14ac:dyDescent="0.3">
      <c r="B784" s="9"/>
      <c r="C784" s="10"/>
      <c r="D784" s="130" t="str">
        <f t="shared" ca="1" si="77"/>
        <v/>
      </c>
      <c r="E784" s="13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132" t="str">
        <f t="shared" ca="1" si="82"/>
        <v/>
      </c>
      <c r="G784" s="132" t="str">
        <f t="shared" ca="1" si="78"/>
        <v/>
      </c>
      <c r="H784" s="133" t="str">
        <f t="shared" ca="1" si="79"/>
        <v/>
      </c>
      <c r="I784" s="134" t="str">
        <f t="shared" ca="1" si="80"/>
        <v/>
      </c>
      <c r="J784" s="133" t="str">
        <f t="shared" ca="1" si="81"/>
        <v/>
      </c>
      <c r="K784" s="135" t="str">
        <f t="shared" ca="1" si="83"/>
        <v/>
      </c>
      <c r="L784" s="10"/>
      <c r="M784" s="9"/>
      <c r="N784" s="9"/>
      <c r="O784" s="9"/>
    </row>
    <row r="785" spans="2:15" x14ac:dyDescent="0.3">
      <c r="B785" s="9"/>
      <c r="C785" s="10"/>
      <c r="D785" s="130" t="str">
        <f t="shared" ca="1" si="77"/>
        <v/>
      </c>
      <c r="E785" s="13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132" t="str">
        <f t="shared" ca="1" si="82"/>
        <v/>
      </c>
      <c r="G785" s="132" t="str">
        <f t="shared" ca="1" si="78"/>
        <v/>
      </c>
      <c r="H785" s="133" t="str">
        <f t="shared" ca="1" si="79"/>
        <v/>
      </c>
      <c r="I785" s="134" t="str">
        <f t="shared" ca="1" si="80"/>
        <v/>
      </c>
      <c r="J785" s="133" t="str">
        <f t="shared" ca="1" si="81"/>
        <v/>
      </c>
      <c r="K785" s="135" t="str">
        <f t="shared" ca="1" si="83"/>
        <v/>
      </c>
      <c r="L785" s="10"/>
      <c r="M785" s="9"/>
      <c r="N785" s="9"/>
      <c r="O785" s="9"/>
    </row>
    <row r="786" spans="2:15" x14ac:dyDescent="0.3">
      <c r="B786" s="9"/>
      <c r="C786" s="10"/>
      <c r="D786" s="130" t="str">
        <f t="shared" ca="1" si="77"/>
        <v/>
      </c>
      <c r="E786" s="13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132" t="str">
        <f t="shared" ca="1" si="82"/>
        <v/>
      </c>
      <c r="G786" s="132" t="str">
        <f t="shared" ca="1" si="78"/>
        <v/>
      </c>
      <c r="H786" s="133" t="str">
        <f t="shared" ca="1" si="79"/>
        <v/>
      </c>
      <c r="I786" s="134" t="str">
        <f t="shared" ca="1" si="80"/>
        <v/>
      </c>
      <c r="J786" s="133" t="str">
        <f t="shared" ca="1" si="81"/>
        <v/>
      </c>
      <c r="K786" s="135" t="str">
        <f t="shared" ca="1" si="83"/>
        <v/>
      </c>
      <c r="L786" s="10"/>
      <c r="M786" s="9"/>
      <c r="N786" s="9"/>
      <c r="O786" s="9"/>
    </row>
    <row r="787" spans="2:15" x14ac:dyDescent="0.3">
      <c r="B787" s="9"/>
      <c r="C787" s="10"/>
      <c r="D787" s="130" t="str">
        <f t="shared" ca="1" si="77"/>
        <v/>
      </c>
      <c r="E787" s="13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132" t="str">
        <f t="shared" ca="1" si="82"/>
        <v/>
      </c>
      <c r="G787" s="132" t="str">
        <f t="shared" ca="1" si="78"/>
        <v/>
      </c>
      <c r="H787" s="133" t="str">
        <f t="shared" ca="1" si="79"/>
        <v/>
      </c>
      <c r="I787" s="134" t="str">
        <f t="shared" ca="1" si="80"/>
        <v/>
      </c>
      <c r="J787" s="133" t="str">
        <f t="shared" ca="1" si="81"/>
        <v/>
      </c>
      <c r="K787" s="135" t="str">
        <f t="shared" ca="1" si="83"/>
        <v/>
      </c>
      <c r="L787" s="10"/>
      <c r="M787" s="9"/>
      <c r="N787" s="9"/>
      <c r="O787" s="9"/>
    </row>
    <row r="788" spans="2:15" x14ac:dyDescent="0.3">
      <c r="B788" s="9"/>
      <c r="C788" s="10"/>
      <c r="D788" s="130" t="str">
        <f t="shared" ref="D788:D851" ca="1" si="84">IF(K787="","",IF($H$5,IF(OR(D787&gt;=$H$8,ROUND(K787,2)&lt;=0),"",D787+1),IF(OR(D787&gt;=$H$8,K787&lt;=0),"",D787+1)))</f>
        <v/>
      </c>
      <c r="E788" s="13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132" t="str">
        <f t="shared" ca="1" si="82"/>
        <v/>
      </c>
      <c r="G788" s="132" t="str">
        <f t="shared" ref="G788:G851" ca="1" si="85">IF($P$17=0,"",IF(D788&lt;&gt;"",IF(AND(D788=1,$H$4=1),0,IF($H$5,ROUND($K$5*K787,0),$K$5*K787)),""))</f>
        <v/>
      </c>
      <c r="H788" s="133" t="str">
        <f t="shared" ref="H788:H851" ca="1" si="86">IF($P$17=1,IF(D788="","",IF(I788&lt;&gt;"",F788-G788+I788,F788-G788)),"")</f>
        <v/>
      </c>
      <c r="I788" s="134" t="str">
        <f t="shared" ref="I788:I851" ca="1" si="87">IF($P$17=1,IF(J788&gt;=F788,IF(D788&lt;$K$12,IF(AND(D788&lt;&gt;"",F788+($J$19-F788)&lt;K787),(J788-F788),IF(AND(D788&lt;&gt;"",J788=F788),0,IF(D788&lt;&gt;"",0,""))),""),0),"")</f>
        <v/>
      </c>
      <c r="J788" s="133" t="str">
        <f t="shared" ref="J788:J851" ca="1" si="88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135" t="str">
        <f t="shared" ca="1" si="83"/>
        <v/>
      </c>
      <c r="L788" s="10"/>
      <c r="M788" s="9"/>
      <c r="N788" s="9"/>
      <c r="O788" s="9"/>
    </row>
    <row r="789" spans="2:15" x14ac:dyDescent="0.3">
      <c r="B789" s="9"/>
      <c r="C789" s="10"/>
      <c r="D789" s="130" t="str">
        <f t="shared" ca="1" si="84"/>
        <v/>
      </c>
      <c r="E789" s="13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132" t="str">
        <f t="shared" ref="F789:F852" ca="1" si="89">IF($P$17=1,IF(D789="","",IF($H$5,IF(OR(D789=$H$8,$K$12&gt;ROUND((1+$K$5)*K788,0),ROUND((1+$K$5)*K788,0),$K$12),IF(OR(D789=$H$8,$K$12&gt;(1+$K$5)*K788),ROUND((1+$K$5)*K788,0),$K$12)),0)),"")</f>
        <v/>
      </c>
      <c r="G789" s="132" t="str">
        <f t="shared" ca="1" si="85"/>
        <v/>
      </c>
      <c r="H789" s="133" t="str">
        <f t="shared" ca="1" si="86"/>
        <v/>
      </c>
      <c r="I789" s="134" t="str">
        <f t="shared" ca="1" si="87"/>
        <v/>
      </c>
      <c r="J789" s="133" t="str">
        <f t="shared" ca="1" si="88"/>
        <v/>
      </c>
      <c r="K789" s="135" t="str">
        <f t="shared" ref="K789:K852" ca="1" si="90">IF($P$17=1,IF(J789&lt;&gt;0,IF(D789&lt;&gt;"",K788-(J789-G789),""),K788),"")</f>
        <v/>
      </c>
      <c r="L789" s="10"/>
      <c r="M789" s="9"/>
      <c r="N789" s="9"/>
      <c r="O789" s="9"/>
    </row>
    <row r="790" spans="2:15" x14ac:dyDescent="0.3">
      <c r="B790" s="9"/>
      <c r="C790" s="10"/>
      <c r="D790" s="130" t="str">
        <f t="shared" ca="1" si="84"/>
        <v/>
      </c>
      <c r="E790" s="13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132" t="str">
        <f t="shared" ca="1" si="89"/>
        <v/>
      </c>
      <c r="G790" s="132" t="str">
        <f t="shared" ca="1" si="85"/>
        <v/>
      </c>
      <c r="H790" s="133" t="str">
        <f t="shared" ca="1" si="86"/>
        <v/>
      </c>
      <c r="I790" s="134" t="str">
        <f t="shared" ca="1" si="87"/>
        <v/>
      </c>
      <c r="J790" s="133" t="str">
        <f t="shared" ca="1" si="88"/>
        <v/>
      </c>
      <c r="K790" s="135" t="str">
        <f t="shared" ca="1" si="90"/>
        <v/>
      </c>
      <c r="L790" s="10"/>
      <c r="M790" s="9"/>
      <c r="N790" s="9"/>
      <c r="O790" s="9"/>
    </row>
    <row r="791" spans="2:15" x14ac:dyDescent="0.3">
      <c r="B791" s="9"/>
      <c r="C791" s="10"/>
      <c r="D791" s="130" t="str">
        <f t="shared" ca="1" si="84"/>
        <v/>
      </c>
      <c r="E791" s="13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132" t="str">
        <f t="shared" ca="1" si="89"/>
        <v/>
      </c>
      <c r="G791" s="132" t="str">
        <f t="shared" ca="1" si="85"/>
        <v/>
      </c>
      <c r="H791" s="133" t="str">
        <f t="shared" ca="1" si="86"/>
        <v/>
      </c>
      <c r="I791" s="134" t="str">
        <f t="shared" ca="1" si="87"/>
        <v/>
      </c>
      <c r="J791" s="133" t="str">
        <f t="shared" ca="1" si="88"/>
        <v/>
      </c>
      <c r="K791" s="135" t="str">
        <f t="shared" ca="1" si="90"/>
        <v/>
      </c>
      <c r="L791" s="10"/>
      <c r="M791" s="9"/>
      <c r="N791" s="9"/>
      <c r="O791" s="9"/>
    </row>
    <row r="792" spans="2:15" x14ac:dyDescent="0.3">
      <c r="B792" s="9"/>
      <c r="C792" s="10"/>
      <c r="D792" s="130" t="str">
        <f t="shared" ca="1" si="84"/>
        <v/>
      </c>
      <c r="E792" s="13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132" t="str">
        <f t="shared" ca="1" si="89"/>
        <v/>
      </c>
      <c r="G792" s="132" t="str">
        <f t="shared" ca="1" si="85"/>
        <v/>
      </c>
      <c r="H792" s="133" t="str">
        <f t="shared" ca="1" si="86"/>
        <v/>
      </c>
      <c r="I792" s="134" t="str">
        <f t="shared" ca="1" si="87"/>
        <v/>
      </c>
      <c r="J792" s="133" t="str">
        <f t="shared" ca="1" si="88"/>
        <v/>
      </c>
      <c r="K792" s="135" t="str">
        <f t="shared" ca="1" si="90"/>
        <v/>
      </c>
      <c r="L792" s="10"/>
      <c r="M792" s="9"/>
      <c r="N792" s="9"/>
      <c r="O792" s="9"/>
    </row>
    <row r="793" spans="2:15" x14ac:dyDescent="0.3">
      <c r="B793" s="9"/>
      <c r="C793" s="10"/>
      <c r="D793" s="130" t="str">
        <f t="shared" ca="1" si="84"/>
        <v/>
      </c>
      <c r="E793" s="13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132" t="str">
        <f t="shared" ca="1" si="89"/>
        <v/>
      </c>
      <c r="G793" s="132" t="str">
        <f t="shared" ca="1" si="85"/>
        <v/>
      </c>
      <c r="H793" s="133" t="str">
        <f t="shared" ca="1" si="86"/>
        <v/>
      </c>
      <c r="I793" s="134" t="str">
        <f t="shared" ca="1" si="87"/>
        <v/>
      </c>
      <c r="J793" s="133" t="str">
        <f t="shared" ca="1" si="88"/>
        <v/>
      </c>
      <c r="K793" s="135" t="str">
        <f t="shared" ca="1" si="90"/>
        <v/>
      </c>
      <c r="L793" s="10"/>
      <c r="M793" s="9"/>
      <c r="N793" s="9"/>
      <c r="O793" s="9"/>
    </row>
    <row r="794" spans="2:15" x14ac:dyDescent="0.3">
      <c r="B794" s="9"/>
      <c r="C794" s="10"/>
      <c r="D794" s="130" t="str">
        <f t="shared" ca="1" si="84"/>
        <v/>
      </c>
      <c r="E794" s="13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132" t="str">
        <f t="shared" ca="1" si="89"/>
        <v/>
      </c>
      <c r="G794" s="132" t="str">
        <f t="shared" ca="1" si="85"/>
        <v/>
      </c>
      <c r="H794" s="133" t="str">
        <f t="shared" ca="1" si="86"/>
        <v/>
      </c>
      <c r="I794" s="134" t="str">
        <f t="shared" ca="1" si="87"/>
        <v/>
      </c>
      <c r="J794" s="133" t="str">
        <f t="shared" ca="1" si="88"/>
        <v/>
      </c>
      <c r="K794" s="135" t="str">
        <f t="shared" ca="1" si="90"/>
        <v/>
      </c>
      <c r="L794" s="10"/>
      <c r="M794" s="9"/>
      <c r="N794" s="9"/>
      <c r="O794" s="9"/>
    </row>
    <row r="795" spans="2:15" x14ac:dyDescent="0.3">
      <c r="B795" s="9"/>
      <c r="C795" s="10"/>
      <c r="D795" s="130" t="str">
        <f t="shared" ca="1" si="84"/>
        <v/>
      </c>
      <c r="E795" s="13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132" t="str">
        <f t="shared" ca="1" si="89"/>
        <v/>
      </c>
      <c r="G795" s="132" t="str">
        <f t="shared" ca="1" si="85"/>
        <v/>
      </c>
      <c r="H795" s="133" t="str">
        <f t="shared" ca="1" si="86"/>
        <v/>
      </c>
      <c r="I795" s="134" t="str">
        <f t="shared" ca="1" si="87"/>
        <v/>
      </c>
      <c r="J795" s="133" t="str">
        <f t="shared" ca="1" si="88"/>
        <v/>
      </c>
      <c r="K795" s="135" t="str">
        <f t="shared" ca="1" si="90"/>
        <v/>
      </c>
      <c r="L795" s="10"/>
      <c r="M795" s="9"/>
      <c r="N795" s="9"/>
      <c r="O795" s="9"/>
    </row>
    <row r="796" spans="2:15" x14ac:dyDescent="0.3">
      <c r="B796" s="9"/>
      <c r="C796" s="10"/>
      <c r="D796" s="130" t="str">
        <f t="shared" ca="1" si="84"/>
        <v/>
      </c>
      <c r="E796" s="13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132" t="str">
        <f t="shared" ca="1" si="89"/>
        <v/>
      </c>
      <c r="G796" s="132" t="str">
        <f t="shared" ca="1" si="85"/>
        <v/>
      </c>
      <c r="H796" s="133" t="str">
        <f t="shared" ca="1" si="86"/>
        <v/>
      </c>
      <c r="I796" s="134" t="str">
        <f t="shared" ca="1" si="87"/>
        <v/>
      </c>
      <c r="J796" s="133" t="str">
        <f t="shared" ca="1" si="88"/>
        <v/>
      </c>
      <c r="K796" s="135" t="str">
        <f t="shared" ca="1" si="90"/>
        <v/>
      </c>
      <c r="L796" s="10"/>
      <c r="M796" s="9"/>
      <c r="N796" s="9"/>
      <c r="O796" s="9"/>
    </row>
    <row r="797" spans="2:15" x14ac:dyDescent="0.3">
      <c r="B797" s="9"/>
      <c r="C797" s="10"/>
      <c r="D797" s="130" t="str">
        <f t="shared" ca="1" si="84"/>
        <v/>
      </c>
      <c r="E797" s="13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132" t="str">
        <f t="shared" ca="1" si="89"/>
        <v/>
      </c>
      <c r="G797" s="132" t="str">
        <f t="shared" ca="1" si="85"/>
        <v/>
      </c>
      <c r="H797" s="133" t="str">
        <f t="shared" ca="1" si="86"/>
        <v/>
      </c>
      <c r="I797" s="134" t="str">
        <f t="shared" ca="1" si="87"/>
        <v/>
      </c>
      <c r="J797" s="133" t="str">
        <f t="shared" ca="1" si="88"/>
        <v/>
      </c>
      <c r="K797" s="135" t="str">
        <f t="shared" ca="1" si="90"/>
        <v/>
      </c>
      <c r="L797" s="10"/>
      <c r="M797" s="9"/>
      <c r="N797" s="9"/>
      <c r="O797" s="9"/>
    </row>
    <row r="798" spans="2:15" x14ac:dyDescent="0.3">
      <c r="B798" s="9"/>
      <c r="C798" s="10"/>
      <c r="D798" s="130" t="str">
        <f t="shared" ca="1" si="84"/>
        <v/>
      </c>
      <c r="E798" s="13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132" t="str">
        <f t="shared" ca="1" si="89"/>
        <v/>
      </c>
      <c r="G798" s="132" t="str">
        <f t="shared" ca="1" si="85"/>
        <v/>
      </c>
      <c r="H798" s="133" t="str">
        <f t="shared" ca="1" si="86"/>
        <v/>
      </c>
      <c r="I798" s="134" t="str">
        <f t="shared" ca="1" si="87"/>
        <v/>
      </c>
      <c r="J798" s="133" t="str">
        <f t="shared" ca="1" si="88"/>
        <v/>
      </c>
      <c r="K798" s="135" t="str">
        <f t="shared" ca="1" si="90"/>
        <v/>
      </c>
      <c r="L798" s="10"/>
      <c r="M798" s="9"/>
      <c r="N798" s="9"/>
      <c r="O798" s="9"/>
    </row>
    <row r="799" spans="2:15" x14ac:dyDescent="0.3">
      <c r="B799" s="9"/>
      <c r="C799" s="10"/>
      <c r="D799" s="130" t="str">
        <f t="shared" ca="1" si="84"/>
        <v/>
      </c>
      <c r="E799" s="13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132" t="str">
        <f t="shared" ca="1" si="89"/>
        <v/>
      </c>
      <c r="G799" s="132" t="str">
        <f t="shared" ca="1" si="85"/>
        <v/>
      </c>
      <c r="H799" s="133" t="str">
        <f t="shared" ca="1" si="86"/>
        <v/>
      </c>
      <c r="I799" s="134" t="str">
        <f t="shared" ca="1" si="87"/>
        <v/>
      </c>
      <c r="J799" s="133" t="str">
        <f t="shared" ca="1" si="88"/>
        <v/>
      </c>
      <c r="K799" s="135" t="str">
        <f t="shared" ca="1" si="90"/>
        <v/>
      </c>
      <c r="L799" s="10"/>
      <c r="M799" s="9"/>
      <c r="N799" s="9"/>
      <c r="O799" s="9"/>
    </row>
    <row r="800" spans="2:15" x14ac:dyDescent="0.3">
      <c r="B800" s="9"/>
      <c r="C800" s="10"/>
      <c r="D800" s="130" t="str">
        <f t="shared" ca="1" si="84"/>
        <v/>
      </c>
      <c r="E800" s="13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132" t="str">
        <f t="shared" ca="1" si="89"/>
        <v/>
      </c>
      <c r="G800" s="132" t="str">
        <f t="shared" ca="1" si="85"/>
        <v/>
      </c>
      <c r="H800" s="133" t="str">
        <f t="shared" ca="1" si="86"/>
        <v/>
      </c>
      <c r="I800" s="134" t="str">
        <f t="shared" ca="1" si="87"/>
        <v/>
      </c>
      <c r="J800" s="133" t="str">
        <f t="shared" ca="1" si="88"/>
        <v/>
      </c>
      <c r="K800" s="135" t="str">
        <f t="shared" ca="1" si="90"/>
        <v/>
      </c>
      <c r="L800" s="10"/>
      <c r="M800" s="9"/>
      <c r="N800" s="9"/>
      <c r="O800" s="9"/>
    </row>
    <row r="801" spans="2:15" x14ac:dyDescent="0.3">
      <c r="B801" s="9"/>
      <c r="C801" s="10"/>
      <c r="D801" s="130" t="str">
        <f t="shared" ca="1" si="84"/>
        <v/>
      </c>
      <c r="E801" s="13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132" t="str">
        <f t="shared" ca="1" si="89"/>
        <v/>
      </c>
      <c r="G801" s="132" t="str">
        <f t="shared" ca="1" si="85"/>
        <v/>
      </c>
      <c r="H801" s="133" t="str">
        <f t="shared" ca="1" si="86"/>
        <v/>
      </c>
      <c r="I801" s="134" t="str">
        <f t="shared" ca="1" si="87"/>
        <v/>
      </c>
      <c r="J801" s="133" t="str">
        <f t="shared" ca="1" si="88"/>
        <v/>
      </c>
      <c r="K801" s="135" t="str">
        <f t="shared" ca="1" si="90"/>
        <v/>
      </c>
      <c r="L801" s="10"/>
      <c r="M801" s="9"/>
      <c r="N801" s="9"/>
      <c r="O801" s="9"/>
    </row>
    <row r="802" spans="2:15" x14ac:dyDescent="0.3">
      <c r="B802" s="9"/>
      <c r="C802" s="10"/>
      <c r="D802" s="130" t="str">
        <f t="shared" ca="1" si="84"/>
        <v/>
      </c>
      <c r="E802" s="13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132" t="str">
        <f t="shared" ca="1" si="89"/>
        <v/>
      </c>
      <c r="G802" s="132" t="str">
        <f t="shared" ca="1" si="85"/>
        <v/>
      </c>
      <c r="H802" s="133" t="str">
        <f t="shared" ca="1" si="86"/>
        <v/>
      </c>
      <c r="I802" s="134" t="str">
        <f t="shared" ca="1" si="87"/>
        <v/>
      </c>
      <c r="J802" s="133" t="str">
        <f t="shared" ca="1" si="88"/>
        <v/>
      </c>
      <c r="K802" s="135" t="str">
        <f t="shared" ca="1" si="90"/>
        <v/>
      </c>
      <c r="L802" s="10"/>
      <c r="M802" s="9"/>
      <c r="N802" s="9"/>
      <c r="O802" s="9"/>
    </row>
    <row r="803" spans="2:15" x14ac:dyDescent="0.3">
      <c r="B803" s="9"/>
      <c r="C803" s="10"/>
      <c r="D803" s="130" t="str">
        <f t="shared" ca="1" si="84"/>
        <v/>
      </c>
      <c r="E803" s="13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132" t="str">
        <f t="shared" ca="1" si="89"/>
        <v/>
      </c>
      <c r="G803" s="132" t="str">
        <f t="shared" ca="1" si="85"/>
        <v/>
      </c>
      <c r="H803" s="133" t="str">
        <f t="shared" ca="1" si="86"/>
        <v/>
      </c>
      <c r="I803" s="134" t="str">
        <f t="shared" ca="1" si="87"/>
        <v/>
      </c>
      <c r="J803" s="133" t="str">
        <f t="shared" ca="1" si="88"/>
        <v/>
      </c>
      <c r="K803" s="135" t="str">
        <f t="shared" ca="1" si="90"/>
        <v/>
      </c>
      <c r="L803" s="10"/>
      <c r="M803" s="9"/>
      <c r="N803" s="9"/>
      <c r="O803" s="9"/>
    </row>
    <row r="804" spans="2:15" x14ac:dyDescent="0.3">
      <c r="B804" s="9"/>
      <c r="C804" s="10"/>
      <c r="D804" s="130" t="str">
        <f t="shared" ca="1" si="84"/>
        <v/>
      </c>
      <c r="E804" s="13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132" t="str">
        <f t="shared" ca="1" si="89"/>
        <v/>
      </c>
      <c r="G804" s="132" t="str">
        <f t="shared" ca="1" si="85"/>
        <v/>
      </c>
      <c r="H804" s="133" t="str">
        <f t="shared" ca="1" si="86"/>
        <v/>
      </c>
      <c r="I804" s="134" t="str">
        <f t="shared" ca="1" si="87"/>
        <v/>
      </c>
      <c r="J804" s="133" t="str">
        <f t="shared" ca="1" si="88"/>
        <v/>
      </c>
      <c r="K804" s="135" t="str">
        <f t="shared" ca="1" si="90"/>
        <v/>
      </c>
      <c r="L804" s="10"/>
      <c r="M804" s="9"/>
      <c r="N804" s="9"/>
      <c r="O804" s="9"/>
    </row>
    <row r="805" spans="2:15" x14ac:dyDescent="0.3">
      <c r="B805" s="9"/>
      <c r="C805" s="10"/>
      <c r="D805" s="130" t="str">
        <f t="shared" ca="1" si="84"/>
        <v/>
      </c>
      <c r="E805" s="13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132" t="str">
        <f t="shared" ca="1" si="89"/>
        <v/>
      </c>
      <c r="G805" s="132" t="str">
        <f t="shared" ca="1" si="85"/>
        <v/>
      </c>
      <c r="H805" s="133" t="str">
        <f t="shared" ca="1" si="86"/>
        <v/>
      </c>
      <c r="I805" s="134" t="str">
        <f t="shared" ca="1" si="87"/>
        <v/>
      </c>
      <c r="J805" s="133" t="str">
        <f t="shared" ca="1" si="88"/>
        <v/>
      </c>
      <c r="K805" s="135" t="str">
        <f t="shared" ca="1" si="90"/>
        <v/>
      </c>
      <c r="L805" s="10"/>
      <c r="M805" s="9"/>
      <c r="N805" s="9"/>
      <c r="O805" s="9"/>
    </row>
    <row r="806" spans="2:15" x14ac:dyDescent="0.3">
      <c r="B806" s="9"/>
      <c r="C806" s="10"/>
      <c r="D806" s="130" t="str">
        <f t="shared" ca="1" si="84"/>
        <v/>
      </c>
      <c r="E806" s="13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132" t="str">
        <f t="shared" ca="1" si="89"/>
        <v/>
      </c>
      <c r="G806" s="132" t="str">
        <f t="shared" ca="1" si="85"/>
        <v/>
      </c>
      <c r="H806" s="133" t="str">
        <f t="shared" ca="1" si="86"/>
        <v/>
      </c>
      <c r="I806" s="134" t="str">
        <f t="shared" ca="1" si="87"/>
        <v/>
      </c>
      <c r="J806" s="133" t="str">
        <f t="shared" ca="1" si="88"/>
        <v/>
      </c>
      <c r="K806" s="135" t="str">
        <f t="shared" ca="1" si="90"/>
        <v/>
      </c>
      <c r="L806" s="10"/>
      <c r="M806" s="9"/>
      <c r="N806" s="9"/>
      <c r="O806" s="9"/>
    </row>
    <row r="807" spans="2:15" x14ac:dyDescent="0.3">
      <c r="B807" s="9"/>
      <c r="C807" s="10"/>
      <c r="D807" s="130" t="str">
        <f t="shared" ca="1" si="84"/>
        <v/>
      </c>
      <c r="E807" s="13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132" t="str">
        <f t="shared" ca="1" si="89"/>
        <v/>
      </c>
      <c r="G807" s="132" t="str">
        <f t="shared" ca="1" si="85"/>
        <v/>
      </c>
      <c r="H807" s="133" t="str">
        <f t="shared" ca="1" si="86"/>
        <v/>
      </c>
      <c r="I807" s="134" t="str">
        <f t="shared" ca="1" si="87"/>
        <v/>
      </c>
      <c r="J807" s="133" t="str">
        <f t="shared" ca="1" si="88"/>
        <v/>
      </c>
      <c r="K807" s="135" t="str">
        <f t="shared" ca="1" si="90"/>
        <v/>
      </c>
      <c r="L807" s="10"/>
      <c r="M807" s="9"/>
      <c r="N807" s="9"/>
      <c r="O807" s="9"/>
    </row>
    <row r="808" spans="2:15" x14ac:dyDescent="0.3">
      <c r="B808" s="9"/>
      <c r="C808" s="10"/>
      <c r="D808" s="130" t="str">
        <f t="shared" ca="1" si="84"/>
        <v/>
      </c>
      <c r="E808" s="13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132" t="str">
        <f t="shared" ca="1" si="89"/>
        <v/>
      </c>
      <c r="G808" s="132" t="str">
        <f t="shared" ca="1" si="85"/>
        <v/>
      </c>
      <c r="H808" s="133" t="str">
        <f t="shared" ca="1" si="86"/>
        <v/>
      </c>
      <c r="I808" s="134" t="str">
        <f t="shared" ca="1" si="87"/>
        <v/>
      </c>
      <c r="J808" s="133" t="str">
        <f t="shared" ca="1" si="88"/>
        <v/>
      </c>
      <c r="K808" s="135" t="str">
        <f t="shared" ca="1" si="90"/>
        <v/>
      </c>
      <c r="L808" s="10"/>
      <c r="M808" s="9"/>
      <c r="N808" s="9"/>
      <c r="O808" s="9"/>
    </row>
    <row r="809" spans="2:15" x14ac:dyDescent="0.3">
      <c r="B809" s="9"/>
      <c r="C809" s="10"/>
      <c r="D809" s="130" t="str">
        <f t="shared" ca="1" si="84"/>
        <v/>
      </c>
      <c r="E809" s="13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132" t="str">
        <f t="shared" ca="1" si="89"/>
        <v/>
      </c>
      <c r="G809" s="132" t="str">
        <f t="shared" ca="1" si="85"/>
        <v/>
      </c>
      <c r="H809" s="133" t="str">
        <f t="shared" ca="1" si="86"/>
        <v/>
      </c>
      <c r="I809" s="134" t="str">
        <f t="shared" ca="1" si="87"/>
        <v/>
      </c>
      <c r="J809" s="133" t="str">
        <f t="shared" ca="1" si="88"/>
        <v/>
      </c>
      <c r="K809" s="135" t="str">
        <f t="shared" ca="1" si="90"/>
        <v/>
      </c>
      <c r="L809" s="10"/>
      <c r="M809" s="9"/>
      <c r="N809" s="9"/>
      <c r="O809" s="9"/>
    </row>
    <row r="810" spans="2:15" x14ac:dyDescent="0.3">
      <c r="B810" s="9"/>
      <c r="C810" s="10"/>
      <c r="D810" s="130" t="str">
        <f t="shared" ca="1" si="84"/>
        <v/>
      </c>
      <c r="E810" s="13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132" t="str">
        <f t="shared" ca="1" si="89"/>
        <v/>
      </c>
      <c r="G810" s="132" t="str">
        <f t="shared" ca="1" si="85"/>
        <v/>
      </c>
      <c r="H810" s="133" t="str">
        <f t="shared" ca="1" si="86"/>
        <v/>
      </c>
      <c r="I810" s="134" t="str">
        <f t="shared" ca="1" si="87"/>
        <v/>
      </c>
      <c r="J810" s="133" t="str">
        <f t="shared" ca="1" si="88"/>
        <v/>
      </c>
      <c r="K810" s="135" t="str">
        <f t="shared" ca="1" si="90"/>
        <v/>
      </c>
      <c r="L810" s="10"/>
      <c r="M810" s="9"/>
      <c r="N810" s="9"/>
      <c r="O810" s="9"/>
    </row>
    <row r="811" spans="2:15" x14ac:dyDescent="0.3">
      <c r="B811" s="9"/>
      <c r="C811" s="10"/>
      <c r="D811" s="130" t="str">
        <f t="shared" ca="1" si="84"/>
        <v/>
      </c>
      <c r="E811" s="13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132" t="str">
        <f t="shared" ca="1" si="89"/>
        <v/>
      </c>
      <c r="G811" s="132" t="str">
        <f t="shared" ca="1" si="85"/>
        <v/>
      </c>
      <c r="H811" s="133" t="str">
        <f t="shared" ca="1" si="86"/>
        <v/>
      </c>
      <c r="I811" s="134" t="str">
        <f t="shared" ca="1" si="87"/>
        <v/>
      </c>
      <c r="J811" s="133" t="str">
        <f t="shared" ca="1" si="88"/>
        <v/>
      </c>
      <c r="K811" s="135" t="str">
        <f t="shared" ca="1" si="90"/>
        <v/>
      </c>
      <c r="L811" s="10"/>
      <c r="M811" s="9"/>
      <c r="N811" s="9"/>
      <c r="O811" s="9"/>
    </row>
    <row r="812" spans="2:15" x14ac:dyDescent="0.3">
      <c r="B812" s="9"/>
      <c r="C812" s="10"/>
      <c r="D812" s="130" t="str">
        <f t="shared" ca="1" si="84"/>
        <v/>
      </c>
      <c r="E812" s="13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132" t="str">
        <f t="shared" ca="1" si="89"/>
        <v/>
      </c>
      <c r="G812" s="132" t="str">
        <f t="shared" ca="1" si="85"/>
        <v/>
      </c>
      <c r="H812" s="133" t="str">
        <f t="shared" ca="1" si="86"/>
        <v/>
      </c>
      <c r="I812" s="134" t="str">
        <f t="shared" ca="1" si="87"/>
        <v/>
      </c>
      <c r="J812" s="133" t="str">
        <f t="shared" ca="1" si="88"/>
        <v/>
      </c>
      <c r="K812" s="135" t="str">
        <f t="shared" ca="1" si="90"/>
        <v/>
      </c>
      <c r="L812" s="10"/>
      <c r="M812" s="9"/>
      <c r="N812" s="9"/>
      <c r="O812" s="9"/>
    </row>
    <row r="813" spans="2:15" x14ac:dyDescent="0.3">
      <c r="B813" s="9"/>
      <c r="C813" s="10"/>
      <c r="D813" s="130" t="str">
        <f t="shared" ca="1" si="84"/>
        <v/>
      </c>
      <c r="E813" s="13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132" t="str">
        <f t="shared" ca="1" si="89"/>
        <v/>
      </c>
      <c r="G813" s="132" t="str">
        <f t="shared" ca="1" si="85"/>
        <v/>
      </c>
      <c r="H813" s="133" t="str">
        <f t="shared" ca="1" si="86"/>
        <v/>
      </c>
      <c r="I813" s="134" t="str">
        <f t="shared" ca="1" si="87"/>
        <v/>
      </c>
      <c r="J813" s="133" t="str">
        <f t="shared" ca="1" si="88"/>
        <v/>
      </c>
      <c r="K813" s="135" t="str">
        <f t="shared" ca="1" si="90"/>
        <v/>
      </c>
      <c r="L813" s="10"/>
      <c r="M813" s="9"/>
      <c r="N813" s="9"/>
      <c r="O813" s="9"/>
    </row>
    <row r="814" spans="2:15" x14ac:dyDescent="0.3">
      <c r="B814" s="9"/>
      <c r="C814" s="10"/>
      <c r="D814" s="130" t="str">
        <f t="shared" ca="1" si="84"/>
        <v/>
      </c>
      <c r="E814" s="13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132" t="str">
        <f t="shared" ca="1" si="89"/>
        <v/>
      </c>
      <c r="G814" s="132" t="str">
        <f t="shared" ca="1" si="85"/>
        <v/>
      </c>
      <c r="H814" s="133" t="str">
        <f t="shared" ca="1" si="86"/>
        <v/>
      </c>
      <c r="I814" s="134" t="str">
        <f t="shared" ca="1" si="87"/>
        <v/>
      </c>
      <c r="J814" s="133" t="str">
        <f t="shared" ca="1" si="88"/>
        <v/>
      </c>
      <c r="K814" s="135" t="str">
        <f t="shared" ca="1" si="90"/>
        <v/>
      </c>
      <c r="L814" s="10"/>
      <c r="M814" s="9"/>
      <c r="N814" s="9"/>
      <c r="O814" s="9"/>
    </row>
    <row r="815" spans="2:15" x14ac:dyDescent="0.3">
      <c r="B815" s="9"/>
      <c r="C815" s="10"/>
      <c r="D815" s="130" t="str">
        <f t="shared" ca="1" si="84"/>
        <v/>
      </c>
      <c r="E815" s="13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132" t="str">
        <f t="shared" ca="1" si="89"/>
        <v/>
      </c>
      <c r="G815" s="132" t="str">
        <f t="shared" ca="1" si="85"/>
        <v/>
      </c>
      <c r="H815" s="133" t="str">
        <f t="shared" ca="1" si="86"/>
        <v/>
      </c>
      <c r="I815" s="134" t="str">
        <f t="shared" ca="1" si="87"/>
        <v/>
      </c>
      <c r="J815" s="133" t="str">
        <f t="shared" ca="1" si="88"/>
        <v/>
      </c>
      <c r="K815" s="135" t="str">
        <f t="shared" ca="1" si="90"/>
        <v/>
      </c>
      <c r="L815" s="10"/>
      <c r="M815" s="9"/>
      <c r="N815" s="9"/>
      <c r="O815" s="9"/>
    </row>
    <row r="816" spans="2:15" x14ac:dyDescent="0.3">
      <c r="B816" s="9"/>
      <c r="C816" s="10"/>
      <c r="D816" s="130" t="str">
        <f t="shared" ca="1" si="84"/>
        <v/>
      </c>
      <c r="E816" s="13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132" t="str">
        <f t="shared" ca="1" si="89"/>
        <v/>
      </c>
      <c r="G816" s="132" t="str">
        <f t="shared" ca="1" si="85"/>
        <v/>
      </c>
      <c r="H816" s="133" t="str">
        <f t="shared" ca="1" si="86"/>
        <v/>
      </c>
      <c r="I816" s="134" t="str">
        <f t="shared" ca="1" si="87"/>
        <v/>
      </c>
      <c r="J816" s="133" t="str">
        <f t="shared" ca="1" si="88"/>
        <v/>
      </c>
      <c r="K816" s="135" t="str">
        <f t="shared" ca="1" si="90"/>
        <v/>
      </c>
      <c r="L816" s="10"/>
      <c r="M816" s="9"/>
      <c r="N816" s="9"/>
      <c r="O816" s="9"/>
    </row>
    <row r="817" spans="2:15" x14ac:dyDescent="0.3">
      <c r="B817" s="9"/>
      <c r="C817" s="10"/>
      <c r="D817" s="130" t="str">
        <f t="shared" ca="1" si="84"/>
        <v/>
      </c>
      <c r="E817" s="13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132" t="str">
        <f t="shared" ca="1" si="89"/>
        <v/>
      </c>
      <c r="G817" s="132" t="str">
        <f t="shared" ca="1" si="85"/>
        <v/>
      </c>
      <c r="H817" s="133" t="str">
        <f t="shared" ca="1" si="86"/>
        <v/>
      </c>
      <c r="I817" s="134" t="str">
        <f t="shared" ca="1" si="87"/>
        <v/>
      </c>
      <c r="J817" s="133" t="str">
        <f t="shared" ca="1" si="88"/>
        <v/>
      </c>
      <c r="K817" s="135" t="str">
        <f t="shared" ca="1" si="90"/>
        <v/>
      </c>
      <c r="L817" s="10"/>
      <c r="M817" s="9"/>
      <c r="N817" s="9"/>
      <c r="O817" s="9"/>
    </row>
    <row r="818" spans="2:15" x14ac:dyDescent="0.3">
      <c r="B818" s="9"/>
      <c r="C818" s="10"/>
      <c r="D818" s="130" t="str">
        <f t="shared" ca="1" si="84"/>
        <v/>
      </c>
      <c r="E818" s="13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132" t="str">
        <f t="shared" ca="1" si="89"/>
        <v/>
      </c>
      <c r="G818" s="132" t="str">
        <f t="shared" ca="1" si="85"/>
        <v/>
      </c>
      <c r="H818" s="133" t="str">
        <f t="shared" ca="1" si="86"/>
        <v/>
      </c>
      <c r="I818" s="134" t="str">
        <f t="shared" ca="1" si="87"/>
        <v/>
      </c>
      <c r="J818" s="133" t="str">
        <f t="shared" ca="1" si="88"/>
        <v/>
      </c>
      <c r="K818" s="135" t="str">
        <f t="shared" ca="1" si="90"/>
        <v/>
      </c>
      <c r="L818" s="10"/>
      <c r="M818" s="9"/>
      <c r="N818" s="9"/>
      <c r="O818" s="9"/>
    </row>
    <row r="819" spans="2:15" x14ac:dyDescent="0.3">
      <c r="B819" s="9"/>
      <c r="C819" s="10"/>
      <c r="D819" s="130" t="str">
        <f t="shared" ca="1" si="84"/>
        <v/>
      </c>
      <c r="E819" s="13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132" t="str">
        <f t="shared" ca="1" si="89"/>
        <v/>
      </c>
      <c r="G819" s="132" t="str">
        <f t="shared" ca="1" si="85"/>
        <v/>
      </c>
      <c r="H819" s="133" t="str">
        <f t="shared" ca="1" si="86"/>
        <v/>
      </c>
      <c r="I819" s="134" t="str">
        <f t="shared" ca="1" si="87"/>
        <v/>
      </c>
      <c r="J819" s="133" t="str">
        <f t="shared" ca="1" si="88"/>
        <v/>
      </c>
      <c r="K819" s="135" t="str">
        <f t="shared" ca="1" si="90"/>
        <v/>
      </c>
      <c r="L819" s="10"/>
      <c r="M819" s="9"/>
      <c r="N819" s="9"/>
      <c r="O819" s="9"/>
    </row>
    <row r="820" spans="2:15" x14ac:dyDescent="0.3">
      <c r="B820" s="9"/>
      <c r="C820" s="10"/>
      <c r="D820" s="130" t="str">
        <f t="shared" ca="1" si="84"/>
        <v/>
      </c>
      <c r="E820" s="13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132" t="str">
        <f t="shared" ca="1" si="89"/>
        <v/>
      </c>
      <c r="G820" s="132" t="str">
        <f t="shared" ca="1" si="85"/>
        <v/>
      </c>
      <c r="H820" s="133" t="str">
        <f t="shared" ca="1" si="86"/>
        <v/>
      </c>
      <c r="I820" s="134" t="str">
        <f t="shared" ca="1" si="87"/>
        <v/>
      </c>
      <c r="J820" s="133" t="str">
        <f t="shared" ca="1" si="88"/>
        <v/>
      </c>
      <c r="K820" s="135" t="str">
        <f t="shared" ca="1" si="90"/>
        <v/>
      </c>
      <c r="L820" s="10"/>
      <c r="M820" s="9"/>
      <c r="N820" s="9"/>
      <c r="O820" s="9"/>
    </row>
    <row r="821" spans="2:15" x14ac:dyDescent="0.3">
      <c r="B821" s="9"/>
      <c r="C821" s="10"/>
      <c r="D821" s="130" t="str">
        <f t="shared" ca="1" si="84"/>
        <v/>
      </c>
      <c r="E821" s="13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132" t="str">
        <f t="shared" ca="1" si="89"/>
        <v/>
      </c>
      <c r="G821" s="132" t="str">
        <f t="shared" ca="1" si="85"/>
        <v/>
      </c>
      <c r="H821" s="133" t="str">
        <f t="shared" ca="1" si="86"/>
        <v/>
      </c>
      <c r="I821" s="134" t="str">
        <f t="shared" ca="1" si="87"/>
        <v/>
      </c>
      <c r="J821" s="133" t="str">
        <f t="shared" ca="1" si="88"/>
        <v/>
      </c>
      <c r="K821" s="135" t="str">
        <f t="shared" ca="1" si="90"/>
        <v/>
      </c>
      <c r="L821" s="10"/>
      <c r="M821" s="9"/>
      <c r="N821" s="9"/>
      <c r="O821" s="9"/>
    </row>
    <row r="822" spans="2:15" x14ac:dyDescent="0.3">
      <c r="B822" s="9"/>
      <c r="C822" s="10"/>
      <c r="D822" s="130" t="str">
        <f t="shared" ca="1" si="84"/>
        <v/>
      </c>
      <c r="E822" s="13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132" t="str">
        <f t="shared" ca="1" si="89"/>
        <v/>
      </c>
      <c r="G822" s="132" t="str">
        <f t="shared" ca="1" si="85"/>
        <v/>
      </c>
      <c r="H822" s="133" t="str">
        <f t="shared" ca="1" si="86"/>
        <v/>
      </c>
      <c r="I822" s="134" t="str">
        <f t="shared" ca="1" si="87"/>
        <v/>
      </c>
      <c r="J822" s="133" t="str">
        <f t="shared" ca="1" si="88"/>
        <v/>
      </c>
      <c r="K822" s="135" t="str">
        <f t="shared" ca="1" si="90"/>
        <v/>
      </c>
      <c r="L822" s="10"/>
      <c r="M822" s="9"/>
      <c r="N822" s="9"/>
      <c r="O822" s="9"/>
    </row>
    <row r="823" spans="2:15" x14ac:dyDescent="0.3">
      <c r="B823" s="9"/>
      <c r="C823" s="10"/>
      <c r="D823" s="130" t="str">
        <f t="shared" ca="1" si="84"/>
        <v/>
      </c>
      <c r="E823" s="13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132" t="str">
        <f t="shared" ca="1" si="89"/>
        <v/>
      </c>
      <c r="G823" s="132" t="str">
        <f t="shared" ca="1" si="85"/>
        <v/>
      </c>
      <c r="H823" s="133" t="str">
        <f t="shared" ca="1" si="86"/>
        <v/>
      </c>
      <c r="I823" s="134" t="str">
        <f t="shared" ca="1" si="87"/>
        <v/>
      </c>
      <c r="J823" s="133" t="str">
        <f t="shared" ca="1" si="88"/>
        <v/>
      </c>
      <c r="K823" s="135" t="str">
        <f t="shared" ca="1" si="90"/>
        <v/>
      </c>
      <c r="L823" s="10"/>
      <c r="M823" s="9"/>
      <c r="N823" s="9"/>
      <c r="O823" s="9"/>
    </row>
    <row r="824" spans="2:15" x14ac:dyDescent="0.3">
      <c r="B824" s="9"/>
      <c r="C824" s="10"/>
      <c r="D824" s="130" t="str">
        <f t="shared" ca="1" si="84"/>
        <v/>
      </c>
      <c r="E824" s="13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132" t="str">
        <f t="shared" ca="1" si="89"/>
        <v/>
      </c>
      <c r="G824" s="132" t="str">
        <f t="shared" ca="1" si="85"/>
        <v/>
      </c>
      <c r="H824" s="133" t="str">
        <f t="shared" ca="1" si="86"/>
        <v/>
      </c>
      <c r="I824" s="134" t="str">
        <f t="shared" ca="1" si="87"/>
        <v/>
      </c>
      <c r="J824" s="133" t="str">
        <f t="shared" ca="1" si="88"/>
        <v/>
      </c>
      <c r="K824" s="135" t="str">
        <f t="shared" ca="1" si="90"/>
        <v/>
      </c>
      <c r="L824" s="10"/>
      <c r="M824" s="9"/>
      <c r="N824" s="9"/>
      <c r="O824" s="9"/>
    </row>
    <row r="825" spans="2:15" x14ac:dyDescent="0.3">
      <c r="B825" s="9"/>
      <c r="C825" s="10"/>
      <c r="D825" s="130" t="str">
        <f t="shared" ca="1" si="84"/>
        <v/>
      </c>
      <c r="E825" s="13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132" t="str">
        <f t="shared" ca="1" si="89"/>
        <v/>
      </c>
      <c r="G825" s="132" t="str">
        <f t="shared" ca="1" si="85"/>
        <v/>
      </c>
      <c r="H825" s="133" t="str">
        <f t="shared" ca="1" si="86"/>
        <v/>
      </c>
      <c r="I825" s="134" t="str">
        <f t="shared" ca="1" si="87"/>
        <v/>
      </c>
      <c r="J825" s="133" t="str">
        <f t="shared" ca="1" si="88"/>
        <v/>
      </c>
      <c r="K825" s="135" t="str">
        <f t="shared" ca="1" si="90"/>
        <v/>
      </c>
      <c r="L825" s="10"/>
      <c r="M825" s="9"/>
      <c r="N825" s="9"/>
      <c r="O825" s="9"/>
    </row>
    <row r="826" spans="2:15" x14ac:dyDescent="0.3">
      <c r="B826" s="9"/>
      <c r="C826" s="10"/>
      <c r="D826" s="130" t="str">
        <f t="shared" ca="1" si="84"/>
        <v/>
      </c>
      <c r="E826" s="13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132" t="str">
        <f t="shared" ca="1" si="89"/>
        <v/>
      </c>
      <c r="G826" s="132" t="str">
        <f t="shared" ca="1" si="85"/>
        <v/>
      </c>
      <c r="H826" s="133" t="str">
        <f t="shared" ca="1" si="86"/>
        <v/>
      </c>
      <c r="I826" s="134" t="str">
        <f t="shared" ca="1" si="87"/>
        <v/>
      </c>
      <c r="J826" s="133" t="str">
        <f t="shared" ca="1" si="88"/>
        <v/>
      </c>
      <c r="K826" s="135" t="str">
        <f t="shared" ca="1" si="90"/>
        <v/>
      </c>
      <c r="L826" s="10"/>
      <c r="M826" s="9"/>
      <c r="N826" s="9"/>
      <c r="O826" s="9"/>
    </row>
    <row r="827" spans="2:15" x14ac:dyDescent="0.3">
      <c r="B827" s="9"/>
      <c r="C827" s="10"/>
      <c r="D827" s="130" t="str">
        <f t="shared" ca="1" si="84"/>
        <v/>
      </c>
      <c r="E827" s="13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132" t="str">
        <f t="shared" ca="1" si="89"/>
        <v/>
      </c>
      <c r="G827" s="132" t="str">
        <f t="shared" ca="1" si="85"/>
        <v/>
      </c>
      <c r="H827" s="133" t="str">
        <f t="shared" ca="1" si="86"/>
        <v/>
      </c>
      <c r="I827" s="134" t="str">
        <f t="shared" ca="1" si="87"/>
        <v/>
      </c>
      <c r="J827" s="133" t="str">
        <f t="shared" ca="1" si="88"/>
        <v/>
      </c>
      <c r="K827" s="135" t="str">
        <f t="shared" ca="1" si="90"/>
        <v/>
      </c>
      <c r="L827" s="10"/>
      <c r="M827" s="9"/>
      <c r="N827" s="9"/>
      <c r="O827" s="9"/>
    </row>
    <row r="828" spans="2:15" x14ac:dyDescent="0.3">
      <c r="B828" s="9"/>
      <c r="C828" s="10"/>
      <c r="D828" s="130" t="str">
        <f t="shared" ca="1" si="84"/>
        <v/>
      </c>
      <c r="E828" s="13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132" t="str">
        <f t="shared" ca="1" si="89"/>
        <v/>
      </c>
      <c r="G828" s="132" t="str">
        <f t="shared" ca="1" si="85"/>
        <v/>
      </c>
      <c r="H828" s="133" t="str">
        <f t="shared" ca="1" si="86"/>
        <v/>
      </c>
      <c r="I828" s="134" t="str">
        <f t="shared" ca="1" si="87"/>
        <v/>
      </c>
      <c r="J828" s="133" t="str">
        <f t="shared" ca="1" si="88"/>
        <v/>
      </c>
      <c r="K828" s="135" t="str">
        <f t="shared" ca="1" si="90"/>
        <v/>
      </c>
      <c r="L828" s="10"/>
      <c r="M828" s="9"/>
      <c r="N828" s="9"/>
      <c r="O828" s="9"/>
    </row>
    <row r="829" spans="2:15" x14ac:dyDescent="0.3">
      <c r="B829" s="9"/>
      <c r="C829" s="10"/>
      <c r="D829" s="130" t="str">
        <f t="shared" ca="1" si="84"/>
        <v/>
      </c>
      <c r="E829" s="13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132" t="str">
        <f t="shared" ca="1" si="89"/>
        <v/>
      </c>
      <c r="G829" s="132" t="str">
        <f t="shared" ca="1" si="85"/>
        <v/>
      </c>
      <c r="H829" s="133" t="str">
        <f t="shared" ca="1" si="86"/>
        <v/>
      </c>
      <c r="I829" s="134" t="str">
        <f t="shared" ca="1" si="87"/>
        <v/>
      </c>
      <c r="J829" s="133" t="str">
        <f t="shared" ca="1" si="88"/>
        <v/>
      </c>
      <c r="K829" s="135" t="str">
        <f t="shared" ca="1" si="90"/>
        <v/>
      </c>
      <c r="L829" s="10"/>
      <c r="M829" s="9"/>
      <c r="N829" s="9"/>
      <c r="O829" s="9"/>
    </row>
    <row r="830" spans="2:15" x14ac:dyDescent="0.3">
      <c r="B830" s="9"/>
      <c r="C830" s="10"/>
      <c r="D830" s="130" t="str">
        <f t="shared" ca="1" si="84"/>
        <v/>
      </c>
      <c r="E830" s="13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132" t="str">
        <f t="shared" ca="1" si="89"/>
        <v/>
      </c>
      <c r="G830" s="132" t="str">
        <f t="shared" ca="1" si="85"/>
        <v/>
      </c>
      <c r="H830" s="133" t="str">
        <f t="shared" ca="1" si="86"/>
        <v/>
      </c>
      <c r="I830" s="134" t="str">
        <f t="shared" ca="1" si="87"/>
        <v/>
      </c>
      <c r="J830" s="133" t="str">
        <f t="shared" ca="1" si="88"/>
        <v/>
      </c>
      <c r="K830" s="135" t="str">
        <f t="shared" ca="1" si="90"/>
        <v/>
      </c>
      <c r="L830" s="10"/>
      <c r="M830" s="9"/>
      <c r="N830" s="9"/>
      <c r="O830" s="9"/>
    </row>
    <row r="831" spans="2:15" x14ac:dyDescent="0.3">
      <c r="B831" s="9"/>
      <c r="C831" s="10"/>
      <c r="D831" s="130" t="str">
        <f t="shared" ca="1" si="84"/>
        <v/>
      </c>
      <c r="E831" s="13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132" t="str">
        <f t="shared" ca="1" si="89"/>
        <v/>
      </c>
      <c r="G831" s="132" t="str">
        <f t="shared" ca="1" si="85"/>
        <v/>
      </c>
      <c r="H831" s="133" t="str">
        <f t="shared" ca="1" si="86"/>
        <v/>
      </c>
      <c r="I831" s="134" t="str">
        <f t="shared" ca="1" si="87"/>
        <v/>
      </c>
      <c r="J831" s="133" t="str">
        <f t="shared" ca="1" si="88"/>
        <v/>
      </c>
      <c r="K831" s="135" t="str">
        <f t="shared" ca="1" si="90"/>
        <v/>
      </c>
      <c r="L831" s="10"/>
      <c r="M831" s="9"/>
      <c r="N831" s="9"/>
      <c r="O831" s="9"/>
    </row>
    <row r="832" spans="2:15" x14ac:dyDescent="0.3">
      <c r="B832" s="9"/>
      <c r="C832" s="10"/>
      <c r="D832" s="130" t="str">
        <f t="shared" ca="1" si="84"/>
        <v/>
      </c>
      <c r="E832" s="13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132" t="str">
        <f t="shared" ca="1" si="89"/>
        <v/>
      </c>
      <c r="G832" s="132" t="str">
        <f t="shared" ca="1" si="85"/>
        <v/>
      </c>
      <c r="H832" s="133" t="str">
        <f t="shared" ca="1" si="86"/>
        <v/>
      </c>
      <c r="I832" s="134" t="str">
        <f t="shared" ca="1" si="87"/>
        <v/>
      </c>
      <c r="J832" s="133" t="str">
        <f t="shared" ca="1" si="88"/>
        <v/>
      </c>
      <c r="K832" s="135" t="str">
        <f t="shared" ca="1" si="90"/>
        <v/>
      </c>
      <c r="L832" s="10"/>
      <c r="M832" s="9"/>
      <c r="N832" s="9"/>
      <c r="O832" s="9"/>
    </row>
    <row r="833" spans="2:15" x14ac:dyDescent="0.3">
      <c r="B833" s="9"/>
      <c r="C833" s="10"/>
      <c r="D833" s="130" t="str">
        <f t="shared" ca="1" si="84"/>
        <v/>
      </c>
      <c r="E833" s="13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132" t="str">
        <f t="shared" ca="1" si="89"/>
        <v/>
      </c>
      <c r="G833" s="132" t="str">
        <f t="shared" ca="1" si="85"/>
        <v/>
      </c>
      <c r="H833" s="133" t="str">
        <f t="shared" ca="1" si="86"/>
        <v/>
      </c>
      <c r="I833" s="134" t="str">
        <f t="shared" ca="1" si="87"/>
        <v/>
      </c>
      <c r="J833" s="133" t="str">
        <f t="shared" ca="1" si="88"/>
        <v/>
      </c>
      <c r="K833" s="135" t="str">
        <f t="shared" ca="1" si="90"/>
        <v/>
      </c>
      <c r="L833" s="10"/>
      <c r="M833" s="9"/>
      <c r="N833" s="9"/>
      <c r="O833" s="9"/>
    </row>
    <row r="834" spans="2:15" x14ac:dyDescent="0.3">
      <c r="B834" s="9"/>
      <c r="C834" s="10"/>
      <c r="D834" s="130" t="str">
        <f t="shared" ca="1" si="84"/>
        <v/>
      </c>
      <c r="E834" s="13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132" t="str">
        <f t="shared" ca="1" si="89"/>
        <v/>
      </c>
      <c r="G834" s="132" t="str">
        <f t="shared" ca="1" si="85"/>
        <v/>
      </c>
      <c r="H834" s="133" t="str">
        <f t="shared" ca="1" si="86"/>
        <v/>
      </c>
      <c r="I834" s="134" t="str">
        <f t="shared" ca="1" si="87"/>
        <v/>
      </c>
      <c r="J834" s="133" t="str">
        <f t="shared" ca="1" si="88"/>
        <v/>
      </c>
      <c r="K834" s="135" t="str">
        <f t="shared" ca="1" si="90"/>
        <v/>
      </c>
      <c r="L834" s="10"/>
      <c r="M834" s="9"/>
      <c r="N834" s="9"/>
      <c r="O834" s="9"/>
    </row>
    <row r="835" spans="2:15" x14ac:dyDescent="0.3">
      <c r="B835" s="9"/>
      <c r="C835" s="10"/>
      <c r="D835" s="130" t="str">
        <f t="shared" ca="1" si="84"/>
        <v/>
      </c>
      <c r="E835" s="13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132" t="str">
        <f t="shared" ca="1" si="89"/>
        <v/>
      </c>
      <c r="G835" s="132" t="str">
        <f t="shared" ca="1" si="85"/>
        <v/>
      </c>
      <c r="H835" s="133" t="str">
        <f t="shared" ca="1" si="86"/>
        <v/>
      </c>
      <c r="I835" s="134" t="str">
        <f t="shared" ca="1" si="87"/>
        <v/>
      </c>
      <c r="J835" s="133" t="str">
        <f t="shared" ca="1" si="88"/>
        <v/>
      </c>
      <c r="K835" s="135" t="str">
        <f t="shared" ca="1" si="90"/>
        <v/>
      </c>
      <c r="L835" s="10"/>
      <c r="M835" s="9"/>
      <c r="N835" s="9"/>
      <c r="O835" s="9"/>
    </row>
    <row r="836" spans="2:15" x14ac:dyDescent="0.3">
      <c r="B836" s="9"/>
      <c r="C836" s="10"/>
      <c r="D836" s="130" t="str">
        <f t="shared" ca="1" si="84"/>
        <v/>
      </c>
      <c r="E836" s="13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132" t="str">
        <f t="shared" ca="1" si="89"/>
        <v/>
      </c>
      <c r="G836" s="132" t="str">
        <f t="shared" ca="1" si="85"/>
        <v/>
      </c>
      <c r="H836" s="133" t="str">
        <f t="shared" ca="1" si="86"/>
        <v/>
      </c>
      <c r="I836" s="134" t="str">
        <f t="shared" ca="1" si="87"/>
        <v/>
      </c>
      <c r="J836" s="133" t="str">
        <f t="shared" ca="1" si="88"/>
        <v/>
      </c>
      <c r="K836" s="135" t="str">
        <f t="shared" ca="1" si="90"/>
        <v/>
      </c>
      <c r="L836" s="10"/>
      <c r="M836" s="9"/>
      <c r="N836" s="9"/>
      <c r="O836" s="9"/>
    </row>
    <row r="837" spans="2:15" x14ac:dyDescent="0.3">
      <c r="B837" s="9"/>
      <c r="C837" s="10"/>
      <c r="D837" s="130" t="str">
        <f t="shared" ca="1" si="84"/>
        <v/>
      </c>
      <c r="E837" s="13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132" t="str">
        <f t="shared" ca="1" si="89"/>
        <v/>
      </c>
      <c r="G837" s="132" t="str">
        <f t="shared" ca="1" si="85"/>
        <v/>
      </c>
      <c r="H837" s="133" t="str">
        <f t="shared" ca="1" si="86"/>
        <v/>
      </c>
      <c r="I837" s="134" t="str">
        <f t="shared" ca="1" si="87"/>
        <v/>
      </c>
      <c r="J837" s="133" t="str">
        <f t="shared" ca="1" si="88"/>
        <v/>
      </c>
      <c r="K837" s="135" t="str">
        <f t="shared" ca="1" si="90"/>
        <v/>
      </c>
      <c r="L837" s="10"/>
      <c r="M837" s="9"/>
      <c r="N837" s="9"/>
      <c r="O837" s="9"/>
    </row>
    <row r="838" spans="2:15" x14ac:dyDescent="0.3">
      <c r="B838" s="9"/>
      <c r="C838" s="10"/>
      <c r="D838" s="130" t="str">
        <f t="shared" ca="1" si="84"/>
        <v/>
      </c>
      <c r="E838" s="13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132" t="str">
        <f t="shared" ca="1" si="89"/>
        <v/>
      </c>
      <c r="G838" s="132" t="str">
        <f t="shared" ca="1" si="85"/>
        <v/>
      </c>
      <c r="H838" s="133" t="str">
        <f t="shared" ca="1" si="86"/>
        <v/>
      </c>
      <c r="I838" s="134" t="str">
        <f t="shared" ca="1" si="87"/>
        <v/>
      </c>
      <c r="J838" s="133" t="str">
        <f t="shared" ca="1" si="88"/>
        <v/>
      </c>
      <c r="K838" s="135" t="str">
        <f t="shared" ca="1" si="90"/>
        <v/>
      </c>
      <c r="L838" s="10"/>
      <c r="M838" s="9"/>
      <c r="N838" s="9"/>
      <c r="O838" s="9"/>
    </row>
    <row r="839" spans="2:15" x14ac:dyDescent="0.3">
      <c r="B839" s="9"/>
      <c r="C839" s="10"/>
      <c r="D839" s="130" t="str">
        <f t="shared" ca="1" si="84"/>
        <v/>
      </c>
      <c r="E839" s="13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132" t="str">
        <f t="shared" ca="1" si="89"/>
        <v/>
      </c>
      <c r="G839" s="132" t="str">
        <f t="shared" ca="1" si="85"/>
        <v/>
      </c>
      <c r="H839" s="133" t="str">
        <f t="shared" ca="1" si="86"/>
        <v/>
      </c>
      <c r="I839" s="134" t="str">
        <f t="shared" ca="1" si="87"/>
        <v/>
      </c>
      <c r="J839" s="133" t="str">
        <f t="shared" ca="1" si="88"/>
        <v/>
      </c>
      <c r="K839" s="135" t="str">
        <f t="shared" ca="1" si="90"/>
        <v/>
      </c>
      <c r="L839" s="10"/>
      <c r="M839" s="9"/>
      <c r="N839" s="9"/>
      <c r="O839" s="9"/>
    </row>
    <row r="840" spans="2:15" x14ac:dyDescent="0.3">
      <c r="B840" s="9"/>
      <c r="C840" s="10"/>
      <c r="D840" s="130" t="str">
        <f t="shared" ca="1" si="84"/>
        <v/>
      </c>
      <c r="E840" s="13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132" t="str">
        <f t="shared" ca="1" si="89"/>
        <v/>
      </c>
      <c r="G840" s="132" t="str">
        <f t="shared" ca="1" si="85"/>
        <v/>
      </c>
      <c r="H840" s="133" t="str">
        <f t="shared" ca="1" si="86"/>
        <v/>
      </c>
      <c r="I840" s="134" t="str">
        <f t="shared" ca="1" si="87"/>
        <v/>
      </c>
      <c r="J840" s="133" t="str">
        <f t="shared" ca="1" si="88"/>
        <v/>
      </c>
      <c r="K840" s="135" t="str">
        <f t="shared" ca="1" si="90"/>
        <v/>
      </c>
      <c r="L840" s="10"/>
      <c r="M840" s="9"/>
      <c r="N840" s="9"/>
      <c r="O840" s="9"/>
    </row>
    <row r="841" spans="2:15" x14ac:dyDescent="0.3">
      <c r="B841" s="9"/>
      <c r="C841" s="10"/>
      <c r="D841" s="130" t="str">
        <f t="shared" ca="1" si="84"/>
        <v/>
      </c>
      <c r="E841" s="13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132" t="str">
        <f t="shared" ca="1" si="89"/>
        <v/>
      </c>
      <c r="G841" s="132" t="str">
        <f t="shared" ca="1" si="85"/>
        <v/>
      </c>
      <c r="H841" s="133" t="str">
        <f t="shared" ca="1" si="86"/>
        <v/>
      </c>
      <c r="I841" s="134" t="str">
        <f t="shared" ca="1" si="87"/>
        <v/>
      </c>
      <c r="J841" s="133" t="str">
        <f t="shared" ca="1" si="88"/>
        <v/>
      </c>
      <c r="K841" s="135" t="str">
        <f t="shared" ca="1" si="90"/>
        <v/>
      </c>
      <c r="L841" s="10"/>
      <c r="M841" s="9"/>
      <c r="N841" s="9"/>
      <c r="O841" s="9"/>
    </row>
    <row r="842" spans="2:15" x14ac:dyDescent="0.3">
      <c r="B842" s="9"/>
      <c r="C842" s="10"/>
      <c r="D842" s="130" t="str">
        <f t="shared" ca="1" si="84"/>
        <v/>
      </c>
      <c r="E842" s="13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132" t="str">
        <f t="shared" ca="1" si="89"/>
        <v/>
      </c>
      <c r="G842" s="132" t="str">
        <f t="shared" ca="1" si="85"/>
        <v/>
      </c>
      <c r="H842" s="133" t="str">
        <f t="shared" ca="1" si="86"/>
        <v/>
      </c>
      <c r="I842" s="134" t="str">
        <f t="shared" ca="1" si="87"/>
        <v/>
      </c>
      <c r="J842" s="133" t="str">
        <f t="shared" ca="1" si="88"/>
        <v/>
      </c>
      <c r="K842" s="135" t="str">
        <f t="shared" ca="1" si="90"/>
        <v/>
      </c>
      <c r="L842" s="10"/>
      <c r="M842" s="9"/>
      <c r="N842" s="9"/>
      <c r="O842" s="9"/>
    </row>
    <row r="843" spans="2:15" x14ac:dyDescent="0.3">
      <c r="B843" s="9"/>
      <c r="C843" s="10"/>
      <c r="D843" s="130" t="str">
        <f t="shared" ca="1" si="84"/>
        <v/>
      </c>
      <c r="E843" s="13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132" t="str">
        <f t="shared" ca="1" si="89"/>
        <v/>
      </c>
      <c r="G843" s="132" t="str">
        <f t="shared" ca="1" si="85"/>
        <v/>
      </c>
      <c r="H843" s="133" t="str">
        <f t="shared" ca="1" si="86"/>
        <v/>
      </c>
      <c r="I843" s="134" t="str">
        <f t="shared" ca="1" si="87"/>
        <v/>
      </c>
      <c r="J843" s="133" t="str">
        <f t="shared" ca="1" si="88"/>
        <v/>
      </c>
      <c r="K843" s="135" t="str">
        <f t="shared" ca="1" si="90"/>
        <v/>
      </c>
      <c r="L843" s="10"/>
      <c r="M843" s="9"/>
      <c r="N843" s="9"/>
      <c r="O843" s="9"/>
    </row>
    <row r="844" spans="2:15" x14ac:dyDescent="0.3">
      <c r="B844" s="9"/>
      <c r="C844" s="10"/>
      <c r="D844" s="130" t="str">
        <f t="shared" ca="1" si="84"/>
        <v/>
      </c>
      <c r="E844" s="13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132" t="str">
        <f t="shared" ca="1" si="89"/>
        <v/>
      </c>
      <c r="G844" s="132" t="str">
        <f t="shared" ca="1" si="85"/>
        <v/>
      </c>
      <c r="H844" s="133" t="str">
        <f t="shared" ca="1" si="86"/>
        <v/>
      </c>
      <c r="I844" s="134" t="str">
        <f t="shared" ca="1" si="87"/>
        <v/>
      </c>
      <c r="J844" s="133" t="str">
        <f t="shared" ca="1" si="88"/>
        <v/>
      </c>
      <c r="K844" s="135" t="str">
        <f t="shared" ca="1" si="90"/>
        <v/>
      </c>
      <c r="L844" s="10"/>
      <c r="M844" s="9"/>
      <c r="N844" s="9"/>
      <c r="O844" s="9"/>
    </row>
    <row r="845" spans="2:15" x14ac:dyDescent="0.3">
      <c r="B845" s="9"/>
      <c r="C845" s="10"/>
      <c r="D845" s="130" t="str">
        <f t="shared" ca="1" si="84"/>
        <v/>
      </c>
      <c r="E845" s="13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132" t="str">
        <f t="shared" ca="1" si="89"/>
        <v/>
      </c>
      <c r="G845" s="132" t="str">
        <f t="shared" ca="1" si="85"/>
        <v/>
      </c>
      <c r="H845" s="133" t="str">
        <f t="shared" ca="1" si="86"/>
        <v/>
      </c>
      <c r="I845" s="134" t="str">
        <f t="shared" ca="1" si="87"/>
        <v/>
      </c>
      <c r="J845" s="133" t="str">
        <f t="shared" ca="1" si="88"/>
        <v/>
      </c>
      <c r="K845" s="135" t="str">
        <f t="shared" ca="1" si="90"/>
        <v/>
      </c>
      <c r="L845" s="10"/>
      <c r="M845" s="9"/>
      <c r="N845" s="9"/>
      <c r="O845" s="9"/>
    </row>
    <row r="846" spans="2:15" x14ac:dyDescent="0.3">
      <c r="B846" s="9"/>
      <c r="C846" s="10"/>
      <c r="D846" s="130" t="str">
        <f t="shared" ca="1" si="84"/>
        <v/>
      </c>
      <c r="E846" s="13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132" t="str">
        <f t="shared" ca="1" si="89"/>
        <v/>
      </c>
      <c r="G846" s="132" t="str">
        <f t="shared" ca="1" si="85"/>
        <v/>
      </c>
      <c r="H846" s="133" t="str">
        <f t="shared" ca="1" si="86"/>
        <v/>
      </c>
      <c r="I846" s="134" t="str">
        <f t="shared" ca="1" si="87"/>
        <v/>
      </c>
      <c r="J846" s="133" t="str">
        <f t="shared" ca="1" si="88"/>
        <v/>
      </c>
      <c r="K846" s="135" t="str">
        <f t="shared" ca="1" si="90"/>
        <v/>
      </c>
      <c r="L846" s="10"/>
      <c r="M846" s="9"/>
      <c r="N846" s="9"/>
      <c r="O846" s="9"/>
    </row>
    <row r="847" spans="2:15" x14ac:dyDescent="0.3">
      <c r="B847" s="9"/>
      <c r="C847" s="10"/>
      <c r="D847" s="130" t="str">
        <f t="shared" ca="1" si="84"/>
        <v/>
      </c>
      <c r="E847" s="13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132" t="str">
        <f t="shared" ca="1" si="89"/>
        <v/>
      </c>
      <c r="G847" s="132" t="str">
        <f t="shared" ca="1" si="85"/>
        <v/>
      </c>
      <c r="H847" s="133" t="str">
        <f t="shared" ca="1" si="86"/>
        <v/>
      </c>
      <c r="I847" s="134" t="str">
        <f t="shared" ca="1" si="87"/>
        <v/>
      </c>
      <c r="J847" s="133" t="str">
        <f t="shared" ca="1" si="88"/>
        <v/>
      </c>
      <c r="K847" s="135" t="str">
        <f t="shared" ca="1" si="90"/>
        <v/>
      </c>
      <c r="L847" s="10"/>
      <c r="M847" s="9"/>
      <c r="N847" s="9"/>
      <c r="O847" s="9"/>
    </row>
    <row r="848" spans="2:15" x14ac:dyDescent="0.3">
      <c r="B848" s="9"/>
      <c r="C848" s="10"/>
      <c r="D848" s="130" t="str">
        <f t="shared" ca="1" si="84"/>
        <v/>
      </c>
      <c r="E848" s="13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132" t="str">
        <f t="shared" ca="1" si="89"/>
        <v/>
      </c>
      <c r="G848" s="132" t="str">
        <f t="shared" ca="1" si="85"/>
        <v/>
      </c>
      <c r="H848" s="133" t="str">
        <f t="shared" ca="1" si="86"/>
        <v/>
      </c>
      <c r="I848" s="134" t="str">
        <f t="shared" ca="1" si="87"/>
        <v/>
      </c>
      <c r="J848" s="133" t="str">
        <f t="shared" ca="1" si="88"/>
        <v/>
      </c>
      <c r="K848" s="135" t="str">
        <f t="shared" ca="1" si="90"/>
        <v/>
      </c>
      <c r="L848" s="10"/>
      <c r="M848" s="9"/>
      <c r="N848" s="9"/>
      <c r="O848" s="9"/>
    </row>
    <row r="849" spans="2:15" x14ac:dyDescent="0.3">
      <c r="B849" s="9"/>
      <c r="C849" s="10"/>
      <c r="D849" s="130" t="str">
        <f t="shared" ca="1" si="84"/>
        <v/>
      </c>
      <c r="E849" s="13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132" t="str">
        <f t="shared" ca="1" si="89"/>
        <v/>
      </c>
      <c r="G849" s="132" t="str">
        <f t="shared" ca="1" si="85"/>
        <v/>
      </c>
      <c r="H849" s="133" t="str">
        <f t="shared" ca="1" si="86"/>
        <v/>
      </c>
      <c r="I849" s="134" t="str">
        <f t="shared" ca="1" si="87"/>
        <v/>
      </c>
      <c r="J849" s="133" t="str">
        <f t="shared" ca="1" si="88"/>
        <v/>
      </c>
      <c r="K849" s="135" t="str">
        <f t="shared" ca="1" si="90"/>
        <v/>
      </c>
      <c r="L849" s="10"/>
      <c r="M849" s="9"/>
      <c r="N849" s="9"/>
      <c r="O849" s="9"/>
    </row>
    <row r="850" spans="2:15" x14ac:dyDescent="0.3">
      <c r="B850" s="9"/>
      <c r="C850" s="10"/>
      <c r="D850" s="130" t="str">
        <f t="shared" ca="1" si="84"/>
        <v/>
      </c>
      <c r="E850" s="13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132" t="str">
        <f t="shared" ca="1" si="89"/>
        <v/>
      </c>
      <c r="G850" s="132" t="str">
        <f t="shared" ca="1" si="85"/>
        <v/>
      </c>
      <c r="H850" s="133" t="str">
        <f t="shared" ca="1" si="86"/>
        <v/>
      </c>
      <c r="I850" s="134" t="str">
        <f t="shared" ca="1" si="87"/>
        <v/>
      </c>
      <c r="J850" s="133" t="str">
        <f t="shared" ca="1" si="88"/>
        <v/>
      </c>
      <c r="K850" s="135" t="str">
        <f t="shared" ca="1" si="90"/>
        <v/>
      </c>
      <c r="L850" s="10"/>
      <c r="M850" s="9"/>
      <c r="N850" s="9"/>
      <c r="O850" s="9"/>
    </row>
    <row r="851" spans="2:15" x14ac:dyDescent="0.3">
      <c r="B851" s="9"/>
      <c r="C851" s="10"/>
      <c r="D851" s="130" t="str">
        <f t="shared" ca="1" si="84"/>
        <v/>
      </c>
      <c r="E851" s="13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132" t="str">
        <f t="shared" ca="1" si="89"/>
        <v/>
      </c>
      <c r="G851" s="132" t="str">
        <f t="shared" ca="1" si="85"/>
        <v/>
      </c>
      <c r="H851" s="133" t="str">
        <f t="shared" ca="1" si="86"/>
        <v/>
      </c>
      <c r="I851" s="134" t="str">
        <f t="shared" ca="1" si="87"/>
        <v/>
      </c>
      <c r="J851" s="133" t="str">
        <f t="shared" ca="1" si="88"/>
        <v/>
      </c>
      <c r="K851" s="135" t="str">
        <f t="shared" ca="1" si="90"/>
        <v/>
      </c>
      <c r="L851" s="10"/>
      <c r="M851" s="9"/>
      <c r="N851" s="9"/>
      <c r="O851" s="9"/>
    </row>
    <row r="852" spans="2:15" x14ac:dyDescent="0.3">
      <c r="B852" s="9"/>
      <c r="C852" s="10"/>
      <c r="D852" s="130" t="str">
        <f t="shared" ref="D852:D915" ca="1" si="91">IF(K851="","",IF($H$5,IF(OR(D851&gt;=$H$8,ROUND(K851,2)&lt;=0),"",D851+1),IF(OR(D851&gt;=$H$8,K851&lt;=0),"",D851+1)))</f>
        <v/>
      </c>
      <c r="E852" s="13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132" t="str">
        <f t="shared" ca="1" si="89"/>
        <v/>
      </c>
      <c r="G852" s="132" t="str">
        <f t="shared" ref="G852:G915" ca="1" si="92">IF($P$17=0,"",IF(D852&lt;&gt;"",IF(AND(D852=1,$H$4=1),0,IF($H$5,ROUND($K$5*K851,0),$K$5*K851)),""))</f>
        <v/>
      </c>
      <c r="H852" s="133" t="str">
        <f t="shared" ref="H852:H915" ca="1" si="93">IF($P$17=1,IF(D852="","",IF(I852&lt;&gt;"",F852-G852+I852,F852-G852)),"")</f>
        <v/>
      </c>
      <c r="I852" s="134" t="str">
        <f t="shared" ref="I852:I915" ca="1" si="94">IF($P$17=1,IF(J852&gt;=F852,IF(D852&lt;$K$12,IF(AND(D852&lt;&gt;"",F852+($J$19-F852)&lt;K851),(J852-F852),IF(AND(D852&lt;&gt;"",J852=F852),0,IF(D852&lt;&gt;"",0,""))),""),0),"")</f>
        <v/>
      </c>
      <c r="J852" s="133" t="str">
        <f t="shared" ref="J852:J915" ca="1" si="95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135" t="str">
        <f t="shared" ca="1" si="90"/>
        <v/>
      </c>
      <c r="L852" s="10"/>
      <c r="M852" s="9"/>
      <c r="N852" s="9"/>
      <c r="O852" s="9"/>
    </row>
    <row r="853" spans="2:15" x14ac:dyDescent="0.3">
      <c r="B853" s="9"/>
      <c r="C853" s="10"/>
      <c r="D853" s="130" t="str">
        <f t="shared" ca="1" si="91"/>
        <v/>
      </c>
      <c r="E853" s="13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132" t="str">
        <f t="shared" ref="F853:F916" ca="1" si="96">IF($P$17=1,IF(D853="","",IF($H$5,IF(OR(D853=$H$8,$K$12&gt;ROUND((1+$K$5)*K852,0),ROUND((1+$K$5)*K852,0),$K$12),IF(OR(D853=$H$8,$K$12&gt;(1+$K$5)*K852),ROUND((1+$K$5)*K852,0),$K$12)),0)),"")</f>
        <v/>
      </c>
      <c r="G853" s="132" t="str">
        <f t="shared" ca="1" si="92"/>
        <v/>
      </c>
      <c r="H853" s="133" t="str">
        <f t="shared" ca="1" si="93"/>
        <v/>
      </c>
      <c r="I853" s="134" t="str">
        <f t="shared" ca="1" si="94"/>
        <v/>
      </c>
      <c r="J853" s="133" t="str">
        <f t="shared" ca="1" si="95"/>
        <v/>
      </c>
      <c r="K853" s="135" t="str">
        <f t="shared" ref="K853:K916" ca="1" si="97">IF($P$17=1,IF(J853&lt;&gt;0,IF(D853&lt;&gt;"",K852-(J853-G853),""),K852),"")</f>
        <v/>
      </c>
      <c r="L853" s="10"/>
      <c r="M853" s="9"/>
      <c r="N853" s="9"/>
      <c r="O853" s="9"/>
    </row>
    <row r="854" spans="2:15" x14ac:dyDescent="0.3">
      <c r="B854" s="9"/>
      <c r="C854" s="10"/>
      <c r="D854" s="130" t="str">
        <f t="shared" ca="1" si="91"/>
        <v/>
      </c>
      <c r="E854" s="13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132" t="str">
        <f t="shared" ca="1" si="96"/>
        <v/>
      </c>
      <c r="G854" s="132" t="str">
        <f t="shared" ca="1" si="92"/>
        <v/>
      </c>
      <c r="H854" s="133" t="str">
        <f t="shared" ca="1" si="93"/>
        <v/>
      </c>
      <c r="I854" s="134" t="str">
        <f t="shared" ca="1" si="94"/>
        <v/>
      </c>
      <c r="J854" s="133" t="str">
        <f t="shared" ca="1" si="95"/>
        <v/>
      </c>
      <c r="K854" s="135" t="str">
        <f t="shared" ca="1" si="97"/>
        <v/>
      </c>
      <c r="L854" s="10"/>
      <c r="M854" s="9"/>
      <c r="N854" s="9"/>
      <c r="O854" s="9"/>
    </row>
    <row r="855" spans="2:15" x14ac:dyDescent="0.3">
      <c r="B855" s="9"/>
      <c r="C855" s="10"/>
      <c r="D855" s="130" t="str">
        <f t="shared" ca="1" si="91"/>
        <v/>
      </c>
      <c r="E855" s="13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132" t="str">
        <f t="shared" ca="1" si="96"/>
        <v/>
      </c>
      <c r="G855" s="132" t="str">
        <f t="shared" ca="1" si="92"/>
        <v/>
      </c>
      <c r="H855" s="133" t="str">
        <f t="shared" ca="1" si="93"/>
        <v/>
      </c>
      <c r="I855" s="134" t="str">
        <f t="shared" ca="1" si="94"/>
        <v/>
      </c>
      <c r="J855" s="133" t="str">
        <f t="shared" ca="1" si="95"/>
        <v/>
      </c>
      <c r="K855" s="135" t="str">
        <f t="shared" ca="1" si="97"/>
        <v/>
      </c>
      <c r="L855" s="10"/>
      <c r="M855" s="9"/>
      <c r="N855" s="9"/>
      <c r="O855" s="9"/>
    </row>
    <row r="856" spans="2:15" x14ac:dyDescent="0.3">
      <c r="B856" s="9"/>
      <c r="C856" s="10"/>
      <c r="D856" s="130" t="str">
        <f t="shared" ca="1" si="91"/>
        <v/>
      </c>
      <c r="E856" s="13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132" t="str">
        <f t="shared" ca="1" si="96"/>
        <v/>
      </c>
      <c r="G856" s="132" t="str">
        <f t="shared" ca="1" si="92"/>
        <v/>
      </c>
      <c r="H856" s="133" t="str">
        <f t="shared" ca="1" si="93"/>
        <v/>
      </c>
      <c r="I856" s="134" t="str">
        <f t="shared" ca="1" si="94"/>
        <v/>
      </c>
      <c r="J856" s="133" t="str">
        <f t="shared" ca="1" si="95"/>
        <v/>
      </c>
      <c r="K856" s="135" t="str">
        <f t="shared" ca="1" si="97"/>
        <v/>
      </c>
      <c r="L856" s="10"/>
      <c r="M856" s="9"/>
      <c r="N856" s="9"/>
      <c r="O856" s="9"/>
    </row>
    <row r="857" spans="2:15" x14ac:dyDescent="0.3">
      <c r="B857" s="9"/>
      <c r="C857" s="10"/>
      <c r="D857" s="130" t="str">
        <f t="shared" ca="1" si="91"/>
        <v/>
      </c>
      <c r="E857" s="13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132" t="str">
        <f t="shared" ca="1" si="96"/>
        <v/>
      </c>
      <c r="G857" s="132" t="str">
        <f t="shared" ca="1" si="92"/>
        <v/>
      </c>
      <c r="H857" s="133" t="str">
        <f t="shared" ca="1" si="93"/>
        <v/>
      </c>
      <c r="I857" s="134" t="str">
        <f t="shared" ca="1" si="94"/>
        <v/>
      </c>
      <c r="J857" s="133" t="str">
        <f t="shared" ca="1" si="95"/>
        <v/>
      </c>
      <c r="K857" s="135" t="str">
        <f t="shared" ca="1" si="97"/>
        <v/>
      </c>
      <c r="L857" s="10"/>
      <c r="M857" s="9"/>
      <c r="N857" s="9"/>
      <c r="O857" s="9"/>
    </row>
    <row r="858" spans="2:15" x14ac:dyDescent="0.3">
      <c r="B858" s="9"/>
      <c r="C858" s="10"/>
      <c r="D858" s="130" t="str">
        <f t="shared" ca="1" si="91"/>
        <v/>
      </c>
      <c r="E858" s="13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132" t="str">
        <f t="shared" ca="1" si="96"/>
        <v/>
      </c>
      <c r="G858" s="132" t="str">
        <f t="shared" ca="1" si="92"/>
        <v/>
      </c>
      <c r="H858" s="133" t="str">
        <f t="shared" ca="1" si="93"/>
        <v/>
      </c>
      <c r="I858" s="134" t="str">
        <f t="shared" ca="1" si="94"/>
        <v/>
      </c>
      <c r="J858" s="133" t="str">
        <f t="shared" ca="1" si="95"/>
        <v/>
      </c>
      <c r="K858" s="135" t="str">
        <f t="shared" ca="1" si="97"/>
        <v/>
      </c>
      <c r="L858" s="10"/>
      <c r="M858" s="9"/>
      <c r="N858" s="9"/>
      <c r="O858" s="9"/>
    </row>
    <row r="859" spans="2:15" x14ac:dyDescent="0.3">
      <c r="B859" s="9"/>
      <c r="C859" s="10"/>
      <c r="D859" s="130" t="str">
        <f t="shared" ca="1" si="91"/>
        <v/>
      </c>
      <c r="E859" s="13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132" t="str">
        <f t="shared" ca="1" si="96"/>
        <v/>
      </c>
      <c r="G859" s="132" t="str">
        <f t="shared" ca="1" si="92"/>
        <v/>
      </c>
      <c r="H859" s="133" t="str">
        <f t="shared" ca="1" si="93"/>
        <v/>
      </c>
      <c r="I859" s="134" t="str">
        <f t="shared" ca="1" si="94"/>
        <v/>
      </c>
      <c r="J859" s="133" t="str">
        <f t="shared" ca="1" si="95"/>
        <v/>
      </c>
      <c r="K859" s="135" t="str">
        <f t="shared" ca="1" si="97"/>
        <v/>
      </c>
      <c r="L859" s="10"/>
      <c r="M859" s="9"/>
      <c r="N859" s="9"/>
      <c r="O859" s="9"/>
    </row>
    <row r="860" spans="2:15" x14ac:dyDescent="0.3">
      <c r="B860" s="9"/>
      <c r="C860" s="10"/>
      <c r="D860" s="130" t="str">
        <f t="shared" ca="1" si="91"/>
        <v/>
      </c>
      <c r="E860" s="13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132" t="str">
        <f t="shared" ca="1" si="96"/>
        <v/>
      </c>
      <c r="G860" s="132" t="str">
        <f t="shared" ca="1" si="92"/>
        <v/>
      </c>
      <c r="H860" s="133" t="str">
        <f t="shared" ca="1" si="93"/>
        <v/>
      </c>
      <c r="I860" s="134" t="str">
        <f t="shared" ca="1" si="94"/>
        <v/>
      </c>
      <c r="J860" s="133" t="str">
        <f t="shared" ca="1" si="95"/>
        <v/>
      </c>
      <c r="K860" s="135" t="str">
        <f t="shared" ca="1" si="97"/>
        <v/>
      </c>
      <c r="L860" s="10"/>
      <c r="M860" s="9"/>
      <c r="N860" s="9"/>
      <c r="O860" s="9"/>
    </row>
    <row r="861" spans="2:15" x14ac:dyDescent="0.3">
      <c r="B861" s="9"/>
      <c r="C861" s="10"/>
      <c r="D861" s="130" t="str">
        <f t="shared" ca="1" si="91"/>
        <v/>
      </c>
      <c r="E861" s="13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132" t="str">
        <f t="shared" ca="1" si="96"/>
        <v/>
      </c>
      <c r="G861" s="132" t="str">
        <f t="shared" ca="1" si="92"/>
        <v/>
      </c>
      <c r="H861" s="133" t="str">
        <f t="shared" ca="1" si="93"/>
        <v/>
      </c>
      <c r="I861" s="134" t="str">
        <f t="shared" ca="1" si="94"/>
        <v/>
      </c>
      <c r="J861" s="133" t="str">
        <f t="shared" ca="1" si="95"/>
        <v/>
      </c>
      <c r="K861" s="135" t="str">
        <f t="shared" ca="1" si="97"/>
        <v/>
      </c>
      <c r="L861" s="10"/>
      <c r="M861" s="9"/>
      <c r="N861" s="9"/>
      <c r="O861" s="9"/>
    </row>
    <row r="862" spans="2:15" x14ac:dyDescent="0.3">
      <c r="B862" s="9"/>
      <c r="C862" s="10"/>
      <c r="D862" s="130" t="str">
        <f t="shared" ca="1" si="91"/>
        <v/>
      </c>
      <c r="E862" s="13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132" t="str">
        <f t="shared" ca="1" si="96"/>
        <v/>
      </c>
      <c r="G862" s="132" t="str">
        <f t="shared" ca="1" si="92"/>
        <v/>
      </c>
      <c r="H862" s="133" t="str">
        <f t="shared" ca="1" si="93"/>
        <v/>
      </c>
      <c r="I862" s="134" t="str">
        <f t="shared" ca="1" si="94"/>
        <v/>
      </c>
      <c r="J862" s="133" t="str">
        <f t="shared" ca="1" si="95"/>
        <v/>
      </c>
      <c r="K862" s="135" t="str">
        <f t="shared" ca="1" si="97"/>
        <v/>
      </c>
      <c r="L862" s="10"/>
      <c r="M862" s="9"/>
      <c r="N862" s="9"/>
      <c r="O862" s="9"/>
    </row>
    <row r="863" spans="2:15" x14ac:dyDescent="0.3">
      <c r="B863" s="9"/>
      <c r="C863" s="10"/>
      <c r="D863" s="130" t="str">
        <f t="shared" ca="1" si="91"/>
        <v/>
      </c>
      <c r="E863" s="13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132" t="str">
        <f t="shared" ca="1" si="96"/>
        <v/>
      </c>
      <c r="G863" s="132" t="str">
        <f t="shared" ca="1" si="92"/>
        <v/>
      </c>
      <c r="H863" s="133" t="str">
        <f t="shared" ca="1" si="93"/>
        <v/>
      </c>
      <c r="I863" s="134" t="str">
        <f t="shared" ca="1" si="94"/>
        <v/>
      </c>
      <c r="J863" s="133" t="str">
        <f t="shared" ca="1" si="95"/>
        <v/>
      </c>
      <c r="K863" s="135" t="str">
        <f t="shared" ca="1" si="97"/>
        <v/>
      </c>
      <c r="L863" s="10"/>
      <c r="M863" s="9"/>
      <c r="N863" s="9"/>
      <c r="O863" s="9"/>
    </row>
    <row r="864" spans="2:15" x14ac:dyDescent="0.3">
      <c r="B864" s="9"/>
      <c r="C864" s="10"/>
      <c r="D864" s="130" t="str">
        <f t="shared" ca="1" si="91"/>
        <v/>
      </c>
      <c r="E864" s="13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132" t="str">
        <f t="shared" ca="1" si="96"/>
        <v/>
      </c>
      <c r="G864" s="132" t="str">
        <f t="shared" ca="1" si="92"/>
        <v/>
      </c>
      <c r="H864" s="133" t="str">
        <f t="shared" ca="1" si="93"/>
        <v/>
      </c>
      <c r="I864" s="134" t="str">
        <f t="shared" ca="1" si="94"/>
        <v/>
      </c>
      <c r="J864" s="133" t="str">
        <f t="shared" ca="1" si="95"/>
        <v/>
      </c>
      <c r="K864" s="135" t="str">
        <f t="shared" ca="1" si="97"/>
        <v/>
      </c>
      <c r="L864" s="10"/>
      <c r="M864" s="9"/>
      <c r="N864" s="9"/>
      <c r="O864" s="9"/>
    </row>
    <row r="865" spans="2:15" x14ac:dyDescent="0.3">
      <c r="B865" s="9"/>
      <c r="C865" s="10"/>
      <c r="D865" s="130" t="str">
        <f t="shared" ca="1" si="91"/>
        <v/>
      </c>
      <c r="E865" s="13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132" t="str">
        <f t="shared" ca="1" si="96"/>
        <v/>
      </c>
      <c r="G865" s="132" t="str">
        <f t="shared" ca="1" si="92"/>
        <v/>
      </c>
      <c r="H865" s="133" t="str">
        <f t="shared" ca="1" si="93"/>
        <v/>
      </c>
      <c r="I865" s="134" t="str">
        <f t="shared" ca="1" si="94"/>
        <v/>
      </c>
      <c r="J865" s="133" t="str">
        <f t="shared" ca="1" si="95"/>
        <v/>
      </c>
      <c r="K865" s="135" t="str">
        <f t="shared" ca="1" si="97"/>
        <v/>
      </c>
      <c r="L865" s="10"/>
      <c r="M865" s="9"/>
      <c r="N865" s="9"/>
      <c r="O865" s="9"/>
    </row>
    <row r="866" spans="2:15" x14ac:dyDescent="0.3">
      <c r="B866" s="9"/>
      <c r="C866" s="10"/>
      <c r="D866" s="130" t="str">
        <f t="shared" ca="1" si="91"/>
        <v/>
      </c>
      <c r="E866" s="13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132" t="str">
        <f t="shared" ca="1" si="96"/>
        <v/>
      </c>
      <c r="G866" s="132" t="str">
        <f t="shared" ca="1" si="92"/>
        <v/>
      </c>
      <c r="H866" s="133" t="str">
        <f t="shared" ca="1" si="93"/>
        <v/>
      </c>
      <c r="I866" s="134" t="str">
        <f t="shared" ca="1" si="94"/>
        <v/>
      </c>
      <c r="J866" s="133" t="str">
        <f t="shared" ca="1" si="95"/>
        <v/>
      </c>
      <c r="K866" s="135" t="str">
        <f t="shared" ca="1" si="97"/>
        <v/>
      </c>
      <c r="L866" s="10"/>
      <c r="M866" s="9"/>
      <c r="N866" s="9"/>
      <c r="O866" s="9"/>
    </row>
    <row r="867" spans="2:15" x14ac:dyDescent="0.3">
      <c r="B867" s="9"/>
      <c r="C867" s="10"/>
      <c r="D867" s="130" t="str">
        <f t="shared" ca="1" si="91"/>
        <v/>
      </c>
      <c r="E867" s="13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132" t="str">
        <f t="shared" ca="1" si="96"/>
        <v/>
      </c>
      <c r="G867" s="132" t="str">
        <f t="shared" ca="1" si="92"/>
        <v/>
      </c>
      <c r="H867" s="133" t="str">
        <f t="shared" ca="1" si="93"/>
        <v/>
      </c>
      <c r="I867" s="134" t="str">
        <f t="shared" ca="1" si="94"/>
        <v/>
      </c>
      <c r="J867" s="133" t="str">
        <f t="shared" ca="1" si="95"/>
        <v/>
      </c>
      <c r="K867" s="135" t="str">
        <f t="shared" ca="1" si="97"/>
        <v/>
      </c>
      <c r="L867" s="10"/>
      <c r="M867" s="9"/>
      <c r="N867" s="9"/>
      <c r="O867" s="9"/>
    </row>
    <row r="868" spans="2:15" x14ac:dyDescent="0.3">
      <c r="B868" s="9"/>
      <c r="C868" s="10"/>
      <c r="D868" s="130" t="str">
        <f t="shared" ca="1" si="91"/>
        <v/>
      </c>
      <c r="E868" s="13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132" t="str">
        <f t="shared" ca="1" si="96"/>
        <v/>
      </c>
      <c r="G868" s="132" t="str">
        <f t="shared" ca="1" si="92"/>
        <v/>
      </c>
      <c r="H868" s="133" t="str">
        <f t="shared" ca="1" si="93"/>
        <v/>
      </c>
      <c r="I868" s="134" t="str">
        <f t="shared" ca="1" si="94"/>
        <v/>
      </c>
      <c r="J868" s="133" t="str">
        <f t="shared" ca="1" si="95"/>
        <v/>
      </c>
      <c r="K868" s="135" t="str">
        <f t="shared" ca="1" si="97"/>
        <v/>
      </c>
      <c r="L868" s="10"/>
      <c r="M868" s="9"/>
      <c r="N868" s="9"/>
      <c r="O868" s="9"/>
    </row>
    <row r="869" spans="2:15" x14ac:dyDescent="0.3">
      <c r="B869" s="9"/>
      <c r="C869" s="10"/>
      <c r="D869" s="130" t="str">
        <f t="shared" ca="1" si="91"/>
        <v/>
      </c>
      <c r="E869" s="13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132" t="str">
        <f t="shared" ca="1" si="96"/>
        <v/>
      </c>
      <c r="G869" s="132" t="str">
        <f t="shared" ca="1" si="92"/>
        <v/>
      </c>
      <c r="H869" s="133" t="str">
        <f t="shared" ca="1" si="93"/>
        <v/>
      </c>
      <c r="I869" s="134" t="str">
        <f t="shared" ca="1" si="94"/>
        <v/>
      </c>
      <c r="J869" s="133" t="str">
        <f t="shared" ca="1" si="95"/>
        <v/>
      </c>
      <c r="K869" s="135" t="str">
        <f t="shared" ca="1" si="97"/>
        <v/>
      </c>
      <c r="L869" s="10"/>
      <c r="M869" s="9"/>
      <c r="N869" s="9"/>
      <c r="O869" s="9"/>
    </row>
    <row r="870" spans="2:15" x14ac:dyDescent="0.3">
      <c r="B870" s="9"/>
      <c r="C870" s="10"/>
      <c r="D870" s="130" t="str">
        <f t="shared" ca="1" si="91"/>
        <v/>
      </c>
      <c r="E870" s="13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132" t="str">
        <f t="shared" ca="1" si="96"/>
        <v/>
      </c>
      <c r="G870" s="132" t="str">
        <f t="shared" ca="1" si="92"/>
        <v/>
      </c>
      <c r="H870" s="133" t="str">
        <f t="shared" ca="1" si="93"/>
        <v/>
      </c>
      <c r="I870" s="134" t="str">
        <f t="shared" ca="1" si="94"/>
        <v/>
      </c>
      <c r="J870" s="133" t="str">
        <f t="shared" ca="1" si="95"/>
        <v/>
      </c>
      <c r="K870" s="135" t="str">
        <f t="shared" ca="1" si="97"/>
        <v/>
      </c>
      <c r="L870" s="10"/>
      <c r="M870" s="9"/>
      <c r="N870" s="9"/>
      <c r="O870" s="9"/>
    </row>
    <row r="871" spans="2:15" x14ac:dyDescent="0.3">
      <c r="B871" s="9"/>
      <c r="C871" s="10"/>
      <c r="D871" s="130" t="str">
        <f t="shared" ca="1" si="91"/>
        <v/>
      </c>
      <c r="E871" s="13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132" t="str">
        <f t="shared" ca="1" si="96"/>
        <v/>
      </c>
      <c r="G871" s="132" t="str">
        <f t="shared" ca="1" si="92"/>
        <v/>
      </c>
      <c r="H871" s="133" t="str">
        <f t="shared" ca="1" si="93"/>
        <v/>
      </c>
      <c r="I871" s="134" t="str">
        <f t="shared" ca="1" si="94"/>
        <v/>
      </c>
      <c r="J871" s="133" t="str">
        <f t="shared" ca="1" si="95"/>
        <v/>
      </c>
      <c r="K871" s="135" t="str">
        <f t="shared" ca="1" si="97"/>
        <v/>
      </c>
      <c r="L871" s="10"/>
      <c r="M871" s="9"/>
      <c r="N871" s="9"/>
      <c r="O871" s="9"/>
    </row>
    <row r="872" spans="2:15" x14ac:dyDescent="0.3">
      <c r="B872" s="9"/>
      <c r="C872" s="10"/>
      <c r="D872" s="130" t="str">
        <f t="shared" ca="1" si="91"/>
        <v/>
      </c>
      <c r="E872" s="13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132" t="str">
        <f t="shared" ca="1" si="96"/>
        <v/>
      </c>
      <c r="G872" s="132" t="str">
        <f t="shared" ca="1" si="92"/>
        <v/>
      </c>
      <c r="H872" s="133" t="str">
        <f t="shared" ca="1" si="93"/>
        <v/>
      </c>
      <c r="I872" s="134" t="str">
        <f t="shared" ca="1" si="94"/>
        <v/>
      </c>
      <c r="J872" s="133" t="str">
        <f t="shared" ca="1" si="95"/>
        <v/>
      </c>
      <c r="K872" s="135" t="str">
        <f t="shared" ca="1" si="97"/>
        <v/>
      </c>
      <c r="L872" s="10"/>
      <c r="M872" s="9"/>
      <c r="N872" s="9"/>
      <c r="O872" s="9"/>
    </row>
    <row r="873" spans="2:15" x14ac:dyDescent="0.3">
      <c r="B873" s="9"/>
      <c r="C873" s="10"/>
      <c r="D873" s="130" t="str">
        <f t="shared" ca="1" si="91"/>
        <v/>
      </c>
      <c r="E873" s="13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132" t="str">
        <f t="shared" ca="1" si="96"/>
        <v/>
      </c>
      <c r="G873" s="132" t="str">
        <f t="shared" ca="1" si="92"/>
        <v/>
      </c>
      <c r="H873" s="133" t="str">
        <f t="shared" ca="1" si="93"/>
        <v/>
      </c>
      <c r="I873" s="134" t="str">
        <f t="shared" ca="1" si="94"/>
        <v/>
      </c>
      <c r="J873" s="133" t="str">
        <f t="shared" ca="1" si="95"/>
        <v/>
      </c>
      <c r="K873" s="135" t="str">
        <f t="shared" ca="1" si="97"/>
        <v/>
      </c>
      <c r="L873" s="10"/>
      <c r="M873" s="9"/>
      <c r="N873" s="9"/>
      <c r="O873" s="9"/>
    </row>
    <row r="874" spans="2:15" x14ac:dyDescent="0.3">
      <c r="B874" s="9"/>
      <c r="C874" s="10"/>
      <c r="D874" s="130" t="str">
        <f t="shared" ca="1" si="91"/>
        <v/>
      </c>
      <c r="E874" s="13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132" t="str">
        <f t="shared" ca="1" si="96"/>
        <v/>
      </c>
      <c r="G874" s="132" t="str">
        <f t="shared" ca="1" si="92"/>
        <v/>
      </c>
      <c r="H874" s="133" t="str">
        <f t="shared" ca="1" si="93"/>
        <v/>
      </c>
      <c r="I874" s="134" t="str">
        <f t="shared" ca="1" si="94"/>
        <v/>
      </c>
      <c r="J874" s="133" t="str">
        <f t="shared" ca="1" si="95"/>
        <v/>
      </c>
      <c r="K874" s="135" t="str">
        <f t="shared" ca="1" si="97"/>
        <v/>
      </c>
      <c r="L874" s="10"/>
      <c r="M874" s="9"/>
      <c r="N874" s="9"/>
      <c r="O874" s="9"/>
    </row>
    <row r="875" spans="2:15" x14ac:dyDescent="0.3">
      <c r="B875" s="9"/>
      <c r="C875" s="10"/>
      <c r="D875" s="130" t="str">
        <f t="shared" ca="1" si="91"/>
        <v/>
      </c>
      <c r="E875" s="13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132" t="str">
        <f t="shared" ca="1" si="96"/>
        <v/>
      </c>
      <c r="G875" s="132" t="str">
        <f t="shared" ca="1" si="92"/>
        <v/>
      </c>
      <c r="H875" s="133" t="str">
        <f t="shared" ca="1" si="93"/>
        <v/>
      </c>
      <c r="I875" s="134" t="str">
        <f t="shared" ca="1" si="94"/>
        <v/>
      </c>
      <c r="J875" s="133" t="str">
        <f t="shared" ca="1" si="95"/>
        <v/>
      </c>
      <c r="K875" s="135" t="str">
        <f t="shared" ca="1" si="97"/>
        <v/>
      </c>
      <c r="L875" s="10"/>
      <c r="M875" s="9"/>
      <c r="N875" s="9"/>
      <c r="O875" s="9"/>
    </row>
    <row r="876" spans="2:15" x14ac:dyDescent="0.3">
      <c r="B876" s="9"/>
      <c r="C876" s="10"/>
      <c r="D876" s="130" t="str">
        <f t="shared" ca="1" si="91"/>
        <v/>
      </c>
      <c r="E876" s="13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132" t="str">
        <f t="shared" ca="1" si="96"/>
        <v/>
      </c>
      <c r="G876" s="132" t="str">
        <f t="shared" ca="1" si="92"/>
        <v/>
      </c>
      <c r="H876" s="133" t="str">
        <f t="shared" ca="1" si="93"/>
        <v/>
      </c>
      <c r="I876" s="134" t="str">
        <f t="shared" ca="1" si="94"/>
        <v/>
      </c>
      <c r="J876" s="133" t="str">
        <f t="shared" ca="1" si="95"/>
        <v/>
      </c>
      <c r="K876" s="135" t="str">
        <f t="shared" ca="1" si="97"/>
        <v/>
      </c>
      <c r="L876" s="10"/>
      <c r="M876" s="9"/>
      <c r="N876" s="9"/>
      <c r="O876" s="9"/>
    </row>
    <row r="877" spans="2:15" x14ac:dyDescent="0.3">
      <c r="B877" s="9"/>
      <c r="C877" s="10"/>
      <c r="D877" s="130" t="str">
        <f t="shared" ca="1" si="91"/>
        <v/>
      </c>
      <c r="E877" s="13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132" t="str">
        <f t="shared" ca="1" si="96"/>
        <v/>
      </c>
      <c r="G877" s="132" t="str">
        <f t="shared" ca="1" si="92"/>
        <v/>
      </c>
      <c r="H877" s="133" t="str">
        <f t="shared" ca="1" si="93"/>
        <v/>
      </c>
      <c r="I877" s="134" t="str">
        <f t="shared" ca="1" si="94"/>
        <v/>
      </c>
      <c r="J877" s="133" t="str">
        <f t="shared" ca="1" si="95"/>
        <v/>
      </c>
      <c r="K877" s="135" t="str">
        <f t="shared" ca="1" si="97"/>
        <v/>
      </c>
      <c r="L877" s="10"/>
      <c r="M877" s="9"/>
      <c r="N877" s="9"/>
      <c r="O877" s="9"/>
    </row>
    <row r="878" spans="2:15" x14ac:dyDescent="0.3">
      <c r="B878" s="9"/>
      <c r="C878" s="10"/>
      <c r="D878" s="130" t="str">
        <f t="shared" ca="1" si="91"/>
        <v/>
      </c>
      <c r="E878" s="13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132" t="str">
        <f t="shared" ca="1" si="96"/>
        <v/>
      </c>
      <c r="G878" s="132" t="str">
        <f t="shared" ca="1" si="92"/>
        <v/>
      </c>
      <c r="H878" s="133" t="str">
        <f t="shared" ca="1" si="93"/>
        <v/>
      </c>
      <c r="I878" s="134" t="str">
        <f t="shared" ca="1" si="94"/>
        <v/>
      </c>
      <c r="J878" s="133" t="str">
        <f t="shared" ca="1" si="95"/>
        <v/>
      </c>
      <c r="K878" s="135" t="str">
        <f t="shared" ca="1" si="97"/>
        <v/>
      </c>
      <c r="L878" s="10"/>
      <c r="M878" s="9"/>
      <c r="N878" s="9"/>
      <c r="O878" s="9"/>
    </row>
    <row r="879" spans="2:15" x14ac:dyDescent="0.3">
      <c r="B879" s="9"/>
      <c r="C879" s="10"/>
      <c r="D879" s="130" t="str">
        <f t="shared" ca="1" si="91"/>
        <v/>
      </c>
      <c r="E879" s="13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132" t="str">
        <f t="shared" ca="1" si="96"/>
        <v/>
      </c>
      <c r="G879" s="132" t="str">
        <f t="shared" ca="1" si="92"/>
        <v/>
      </c>
      <c r="H879" s="133" t="str">
        <f t="shared" ca="1" si="93"/>
        <v/>
      </c>
      <c r="I879" s="134" t="str">
        <f t="shared" ca="1" si="94"/>
        <v/>
      </c>
      <c r="J879" s="133" t="str">
        <f t="shared" ca="1" si="95"/>
        <v/>
      </c>
      <c r="K879" s="135" t="str">
        <f t="shared" ca="1" si="97"/>
        <v/>
      </c>
      <c r="L879" s="10"/>
      <c r="M879" s="9"/>
      <c r="N879" s="9"/>
      <c r="O879" s="9"/>
    </row>
    <row r="880" spans="2:15" x14ac:dyDescent="0.3">
      <c r="B880" s="9"/>
      <c r="C880" s="10"/>
      <c r="D880" s="130" t="str">
        <f t="shared" ca="1" si="91"/>
        <v/>
      </c>
      <c r="E880" s="13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132" t="str">
        <f t="shared" ca="1" si="96"/>
        <v/>
      </c>
      <c r="G880" s="132" t="str">
        <f t="shared" ca="1" si="92"/>
        <v/>
      </c>
      <c r="H880" s="133" t="str">
        <f t="shared" ca="1" si="93"/>
        <v/>
      </c>
      <c r="I880" s="134" t="str">
        <f t="shared" ca="1" si="94"/>
        <v/>
      </c>
      <c r="J880" s="133" t="str">
        <f t="shared" ca="1" si="95"/>
        <v/>
      </c>
      <c r="K880" s="135" t="str">
        <f t="shared" ca="1" si="97"/>
        <v/>
      </c>
      <c r="L880" s="10"/>
      <c r="M880" s="9"/>
      <c r="N880" s="9"/>
      <c r="O880" s="9"/>
    </row>
    <row r="881" spans="2:15" x14ac:dyDescent="0.3">
      <c r="B881" s="9"/>
      <c r="C881" s="10"/>
      <c r="D881" s="130" t="str">
        <f t="shared" ca="1" si="91"/>
        <v/>
      </c>
      <c r="E881" s="13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132" t="str">
        <f t="shared" ca="1" si="96"/>
        <v/>
      </c>
      <c r="G881" s="132" t="str">
        <f t="shared" ca="1" si="92"/>
        <v/>
      </c>
      <c r="H881" s="133" t="str">
        <f t="shared" ca="1" si="93"/>
        <v/>
      </c>
      <c r="I881" s="134" t="str">
        <f t="shared" ca="1" si="94"/>
        <v/>
      </c>
      <c r="J881" s="133" t="str">
        <f t="shared" ca="1" si="95"/>
        <v/>
      </c>
      <c r="K881" s="135" t="str">
        <f t="shared" ca="1" si="97"/>
        <v/>
      </c>
      <c r="L881" s="10"/>
      <c r="M881" s="9"/>
      <c r="N881" s="9"/>
      <c r="O881" s="9"/>
    </row>
    <row r="882" spans="2:15" x14ac:dyDescent="0.3">
      <c r="B882" s="9"/>
      <c r="C882" s="10"/>
      <c r="D882" s="130" t="str">
        <f t="shared" ca="1" si="91"/>
        <v/>
      </c>
      <c r="E882" s="13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132" t="str">
        <f t="shared" ca="1" si="96"/>
        <v/>
      </c>
      <c r="G882" s="132" t="str">
        <f t="shared" ca="1" si="92"/>
        <v/>
      </c>
      <c r="H882" s="133" t="str">
        <f t="shared" ca="1" si="93"/>
        <v/>
      </c>
      <c r="I882" s="134" t="str">
        <f t="shared" ca="1" si="94"/>
        <v/>
      </c>
      <c r="J882" s="133" t="str">
        <f t="shared" ca="1" si="95"/>
        <v/>
      </c>
      <c r="K882" s="135" t="str">
        <f t="shared" ca="1" si="97"/>
        <v/>
      </c>
      <c r="L882" s="10"/>
      <c r="M882" s="9"/>
      <c r="N882" s="9"/>
      <c r="O882" s="9"/>
    </row>
    <row r="883" spans="2:15" x14ac:dyDescent="0.3">
      <c r="B883" s="9"/>
      <c r="C883" s="10"/>
      <c r="D883" s="130" t="str">
        <f t="shared" ca="1" si="91"/>
        <v/>
      </c>
      <c r="E883" s="13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132" t="str">
        <f t="shared" ca="1" si="96"/>
        <v/>
      </c>
      <c r="G883" s="132" t="str">
        <f t="shared" ca="1" si="92"/>
        <v/>
      </c>
      <c r="H883" s="133" t="str">
        <f t="shared" ca="1" si="93"/>
        <v/>
      </c>
      <c r="I883" s="134" t="str">
        <f t="shared" ca="1" si="94"/>
        <v/>
      </c>
      <c r="J883" s="133" t="str">
        <f t="shared" ca="1" si="95"/>
        <v/>
      </c>
      <c r="K883" s="135" t="str">
        <f t="shared" ca="1" si="97"/>
        <v/>
      </c>
      <c r="L883" s="10"/>
      <c r="M883" s="9"/>
      <c r="N883" s="9"/>
      <c r="O883" s="9"/>
    </row>
    <row r="884" spans="2:15" x14ac:dyDescent="0.3">
      <c r="B884" s="9"/>
      <c r="C884" s="10"/>
      <c r="D884" s="130" t="str">
        <f t="shared" ca="1" si="91"/>
        <v/>
      </c>
      <c r="E884" s="13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132" t="str">
        <f t="shared" ca="1" si="96"/>
        <v/>
      </c>
      <c r="G884" s="132" t="str">
        <f t="shared" ca="1" si="92"/>
        <v/>
      </c>
      <c r="H884" s="133" t="str">
        <f t="shared" ca="1" si="93"/>
        <v/>
      </c>
      <c r="I884" s="134" t="str">
        <f t="shared" ca="1" si="94"/>
        <v/>
      </c>
      <c r="J884" s="133" t="str">
        <f t="shared" ca="1" si="95"/>
        <v/>
      </c>
      <c r="K884" s="135" t="str">
        <f t="shared" ca="1" si="97"/>
        <v/>
      </c>
      <c r="L884" s="10"/>
      <c r="M884" s="9"/>
      <c r="N884" s="9"/>
      <c r="O884" s="9"/>
    </row>
    <row r="885" spans="2:15" x14ac:dyDescent="0.3">
      <c r="B885" s="9"/>
      <c r="C885" s="10"/>
      <c r="D885" s="130" t="str">
        <f t="shared" ca="1" si="91"/>
        <v/>
      </c>
      <c r="E885" s="13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132" t="str">
        <f t="shared" ca="1" si="96"/>
        <v/>
      </c>
      <c r="G885" s="132" t="str">
        <f t="shared" ca="1" si="92"/>
        <v/>
      </c>
      <c r="H885" s="133" t="str">
        <f t="shared" ca="1" si="93"/>
        <v/>
      </c>
      <c r="I885" s="134" t="str">
        <f t="shared" ca="1" si="94"/>
        <v/>
      </c>
      <c r="J885" s="133" t="str">
        <f t="shared" ca="1" si="95"/>
        <v/>
      </c>
      <c r="K885" s="135" t="str">
        <f t="shared" ca="1" si="97"/>
        <v/>
      </c>
      <c r="L885" s="10"/>
      <c r="M885" s="9"/>
      <c r="N885" s="9"/>
      <c r="O885" s="9"/>
    </row>
    <row r="886" spans="2:15" x14ac:dyDescent="0.3">
      <c r="B886" s="9"/>
      <c r="C886" s="10"/>
      <c r="D886" s="130" t="str">
        <f t="shared" ca="1" si="91"/>
        <v/>
      </c>
      <c r="E886" s="13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132" t="str">
        <f t="shared" ca="1" si="96"/>
        <v/>
      </c>
      <c r="G886" s="132" t="str">
        <f t="shared" ca="1" si="92"/>
        <v/>
      </c>
      <c r="H886" s="133" t="str">
        <f t="shared" ca="1" si="93"/>
        <v/>
      </c>
      <c r="I886" s="134" t="str">
        <f t="shared" ca="1" si="94"/>
        <v/>
      </c>
      <c r="J886" s="133" t="str">
        <f t="shared" ca="1" si="95"/>
        <v/>
      </c>
      <c r="K886" s="135" t="str">
        <f t="shared" ca="1" si="97"/>
        <v/>
      </c>
      <c r="L886" s="10"/>
      <c r="M886" s="9"/>
      <c r="N886" s="9"/>
      <c r="O886" s="9"/>
    </row>
    <row r="887" spans="2:15" x14ac:dyDescent="0.3">
      <c r="B887" s="9"/>
      <c r="C887" s="10"/>
      <c r="D887" s="130" t="str">
        <f t="shared" ca="1" si="91"/>
        <v/>
      </c>
      <c r="E887" s="13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132" t="str">
        <f t="shared" ca="1" si="96"/>
        <v/>
      </c>
      <c r="G887" s="132" t="str">
        <f t="shared" ca="1" si="92"/>
        <v/>
      </c>
      <c r="H887" s="133" t="str">
        <f t="shared" ca="1" si="93"/>
        <v/>
      </c>
      <c r="I887" s="134" t="str">
        <f t="shared" ca="1" si="94"/>
        <v/>
      </c>
      <c r="J887" s="133" t="str">
        <f t="shared" ca="1" si="95"/>
        <v/>
      </c>
      <c r="K887" s="135" t="str">
        <f t="shared" ca="1" si="97"/>
        <v/>
      </c>
      <c r="L887" s="10"/>
      <c r="M887" s="9"/>
      <c r="N887" s="9"/>
      <c r="O887" s="9"/>
    </row>
    <row r="888" spans="2:15" x14ac:dyDescent="0.3">
      <c r="B888" s="9"/>
      <c r="C888" s="10"/>
      <c r="D888" s="130" t="str">
        <f t="shared" ca="1" si="91"/>
        <v/>
      </c>
      <c r="E888" s="13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132" t="str">
        <f t="shared" ca="1" si="96"/>
        <v/>
      </c>
      <c r="G888" s="132" t="str">
        <f t="shared" ca="1" si="92"/>
        <v/>
      </c>
      <c r="H888" s="133" t="str">
        <f t="shared" ca="1" si="93"/>
        <v/>
      </c>
      <c r="I888" s="134" t="str">
        <f t="shared" ca="1" si="94"/>
        <v/>
      </c>
      <c r="J888" s="133" t="str">
        <f t="shared" ca="1" si="95"/>
        <v/>
      </c>
      <c r="K888" s="135" t="str">
        <f t="shared" ca="1" si="97"/>
        <v/>
      </c>
      <c r="L888" s="10"/>
      <c r="M888" s="9"/>
      <c r="N888" s="9"/>
      <c r="O888" s="9"/>
    </row>
    <row r="889" spans="2:15" x14ac:dyDescent="0.3">
      <c r="B889" s="9"/>
      <c r="C889" s="10"/>
      <c r="D889" s="130" t="str">
        <f t="shared" ca="1" si="91"/>
        <v/>
      </c>
      <c r="E889" s="13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132" t="str">
        <f t="shared" ca="1" si="96"/>
        <v/>
      </c>
      <c r="G889" s="132" t="str">
        <f t="shared" ca="1" si="92"/>
        <v/>
      </c>
      <c r="H889" s="133" t="str">
        <f t="shared" ca="1" si="93"/>
        <v/>
      </c>
      <c r="I889" s="134" t="str">
        <f t="shared" ca="1" si="94"/>
        <v/>
      </c>
      <c r="J889" s="133" t="str">
        <f t="shared" ca="1" si="95"/>
        <v/>
      </c>
      <c r="K889" s="135" t="str">
        <f t="shared" ca="1" si="97"/>
        <v/>
      </c>
      <c r="L889" s="10"/>
      <c r="M889" s="9"/>
      <c r="N889" s="9"/>
      <c r="O889" s="9"/>
    </row>
    <row r="890" spans="2:15" x14ac:dyDescent="0.3">
      <c r="B890" s="9"/>
      <c r="C890" s="10"/>
      <c r="D890" s="130" t="str">
        <f t="shared" ca="1" si="91"/>
        <v/>
      </c>
      <c r="E890" s="13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132" t="str">
        <f t="shared" ca="1" si="96"/>
        <v/>
      </c>
      <c r="G890" s="132" t="str">
        <f t="shared" ca="1" si="92"/>
        <v/>
      </c>
      <c r="H890" s="133" t="str">
        <f t="shared" ca="1" si="93"/>
        <v/>
      </c>
      <c r="I890" s="134" t="str">
        <f t="shared" ca="1" si="94"/>
        <v/>
      </c>
      <c r="J890" s="133" t="str">
        <f t="shared" ca="1" si="95"/>
        <v/>
      </c>
      <c r="K890" s="135" t="str">
        <f t="shared" ca="1" si="97"/>
        <v/>
      </c>
      <c r="L890" s="10"/>
      <c r="M890" s="9"/>
      <c r="N890" s="9"/>
      <c r="O890" s="9"/>
    </row>
    <row r="891" spans="2:15" x14ac:dyDescent="0.3">
      <c r="B891" s="9"/>
      <c r="C891" s="10"/>
      <c r="D891" s="130" t="str">
        <f t="shared" ca="1" si="91"/>
        <v/>
      </c>
      <c r="E891" s="13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132" t="str">
        <f t="shared" ca="1" si="96"/>
        <v/>
      </c>
      <c r="G891" s="132" t="str">
        <f t="shared" ca="1" si="92"/>
        <v/>
      </c>
      <c r="H891" s="133" t="str">
        <f t="shared" ca="1" si="93"/>
        <v/>
      </c>
      <c r="I891" s="134" t="str">
        <f t="shared" ca="1" si="94"/>
        <v/>
      </c>
      <c r="J891" s="133" t="str">
        <f t="shared" ca="1" si="95"/>
        <v/>
      </c>
      <c r="K891" s="135" t="str">
        <f t="shared" ca="1" si="97"/>
        <v/>
      </c>
      <c r="L891" s="10"/>
      <c r="M891" s="9"/>
      <c r="N891" s="9"/>
      <c r="O891" s="9"/>
    </row>
    <row r="892" spans="2:15" x14ac:dyDescent="0.3">
      <c r="B892" s="9"/>
      <c r="C892" s="10"/>
      <c r="D892" s="130" t="str">
        <f t="shared" ca="1" si="91"/>
        <v/>
      </c>
      <c r="E892" s="13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132" t="str">
        <f t="shared" ca="1" si="96"/>
        <v/>
      </c>
      <c r="G892" s="132" t="str">
        <f t="shared" ca="1" si="92"/>
        <v/>
      </c>
      <c r="H892" s="133" t="str">
        <f t="shared" ca="1" si="93"/>
        <v/>
      </c>
      <c r="I892" s="134" t="str">
        <f t="shared" ca="1" si="94"/>
        <v/>
      </c>
      <c r="J892" s="133" t="str">
        <f t="shared" ca="1" si="95"/>
        <v/>
      </c>
      <c r="K892" s="135" t="str">
        <f t="shared" ca="1" si="97"/>
        <v/>
      </c>
      <c r="L892" s="10"/>
      <c r="M892" s="9"/>
      <c r="N892" s="9"/>
      <c r="O892" s="9"/>
    </row>
    <row r="893" spans="2:15" x14ac:dyDescent="0.3">
      <c r="B893" s="9"/>
      <c r="C893" s="10"/>
      <c r="D893" s="130" t="str">
        <f t="shared" ca="1" si="91"/>
        <v/>
      </c>
      <c r="E893" s="13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132" t="str">
        <f t="shared" ca="1" si="96"/>
        <v/>
      </c>
      <c r="G893" s="132" t="str">
        <f t="shared" ca="1" si="92"/>
        <v/>
      </c>
      <c r="H893" s="133" t="str">
        <f t="shared" ca="1" si="93"/>
        <v/>
      </c>
      <c r="I893" s="134" t="str">
        <f t="shared" ca="1" si="94"/>
        <v/>
      </c>
      <c r="J893" s="133" t="str">
        <f t="shared" ca="1" si="95"/>
        <v/>
      </c>
      <c r="K893" s="135" t="str">
        <f t="shared" ca="1" si="97"/>
        <v/>
      </c>
      <c r="L893" s="10"/>
      <c r="M893" s="9"/>
      <c r="N893" s="9"/>
      <c r="O893" s="9"/>
    </row>
    <row r="894" spans="2:15" x14ac:dyDescent="0.3">
      <c r="B894" s="9"/>
      <c r="C894" s="10"/>
      <c r="D894" s="130" t="str">
        <f t="shared" ca="1" si="91"/>
        <v/>
      </c>
      <c r="E894" s="13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132" t="str">
        <f t="shared" ca="1" si="96"/>
        <v/>
      </c>
      <c r="G894" s="132" t="str">
        <f t="shared" ca="1" si="92"/>
        <v/>
      </c>
      <c r="H894" s="133" t="str">
        <f t="shared" ca="1" si="93"/>
        <v/>
      </c>
      <c r="I894" s="134" t="str">
        <f t="shared" ca="1" si="94"/>
        <v/>
      </c>
      <c r="J894" s="133" t="str">
        <f t="shared" ca="1" si="95"/>
        <v/>
      </c>
      <c r="K894" s="135" t="str">
        <f t="shared" ca="1" si="97"/>
        <v/>
      </c>
      <c r="L894" s="10"/>
      <c r="M894" s="9"/>
      <c r="N894" s="9"/>
      <c r="O894" s="9"/>
    </row>
    <row r="895" spans="2:15" x14ac:dyDescent="0.3">
      <c r="B895" s="9"/>
      <c r="C895" s="10"/>
      <c r="D895" s="130" t="str">
        <f t="shared" ca="1" si="91"/>
        <v/>
      </c>
      <c r="E895" s="13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132" t="str">
        <f t="shared" ca="1" si="96"/>
        <v/>
      </c>
      <c r="G895" s="132" t="str">
        <f t="shared" ca="1" si="92"/>
        <v/>
      </c>
      <c r="H895" s="133" t="str">
        <f t="shared" ca="1" si="93"/>
        <v/>
      </c>
      <c r="I895" s="134" t="str">
        <f t="shared" ca="1" si="94"/>
        <v/>
      </c>
      <c r="J895" s="133" t="str">
        <f t="shared" ca="1" si="95"/>
        <v/>
      </c>
      <c r="K895" s="135" t="str">
        <f t="shared" ca="1" si="97"/>
        <v/>
      </c>
      <c r="L895" s="10"/>
      <c r="M895" s="9"/>
      <c r="N895" s="9"/>
      <c r="O895" s="9"/>
    </row>
    <row r="896" spans="2:15" x14ac:dyDescent="0.3">
      <c r="B896" s="9"/>
      <c r="C896" s="10"/>
      <c r="D896" s="130" t="str">
        <f t="shared" ca="1" si="91"/>
        <v/>
      </c>
      <c r="E896" s="13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132" t="str">
        <f t="shared" ca="1" si="96"/>
        <v/>
      </c>
      <c r="G896" s="132" t="str">
        <f t="shared" ca="1" si="92"/>
        <v/>
      </c>
      <c r="H896" s="133" t="str">
        <f t="shared" ca="1" si="93"/>
        <v/>
      </c>
      <c r="I896" s="134" t="str">
        <f t="shared" ca="1" si="94"/>
        <v/>
      </c>
      <c r="J896" s="133" t="str">
        <f t="shared" ca="1" si="95"/>
        <v/>
      </c>
      <c r="K896" s="135" t="str">
        <f t="shared" ca="1" si="97"/>
        <v/>
      </c>
      <c r="L896" s="10"/>
      <c r="M896" s="9"/>
      <c r="N896" s="9"/>
      <c r="O896" s="9"/>
    </row>
    <row r="897" spans="2:15" x14ac:dyDescent="0.3">
      <c r="B897" s="9"/>
      <c r="C897" s="10"/>
      <c r="D897" s="130" t="str">
        <f t="shared" ca="1" si="91"/>
        <v/>
      </c>
      <c r="E897" s="13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132" t="str">
        <f t="shared" ca="1" si="96"/>
        <v/>
      </c>
      <c r="G897" s="132" t="str">
        <f t="shared" ca="1" si="92"/>
        <v/>
      </c>
      <c r="H897" s="133" t="str">
        <f t="shared" ca="1" si="93"/>
        <v/>
      </c>
      <c r="I897" s="134" t="str">
        <f t="shared" ca="1" si="94"/>
        <v/>
      </c>
      <c r="J897" s="133" t="str">
        <f t="shared" ca="1" si="95"/>
        <v/>
      </c>
      <c r="K897" s="135" t="str">
        <f t="shared" ca="1" si="97"/>
        <v/>
      </c>
      <c r="L897" s="10"/>
      <c r="M897" s="9"/>
      <c r="N897" s="9"/>
      <c r="O897" s="9"/>
    </row>
    <row r="898" spans="2:15" x14ac:dyDescent="0.3">
      <c r="B898" s="9"/>
      <c r="C898" s="10"/>
      <c r="D898" s="130" t="str">
        <f t="shared" ca="1" si="91"/>
        <v/>
      </c>
      <c r="E898" s="13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132" t="str">
        <f t="shared" ca="1" si="96"/>
        <v/>
      </c>
      <c r="G898" s="132" t="str">
        <f t="shared" ca="1" si="92"/>
        <v/>
      </c>
      <c r="H898" s="133" t="str">
        <f t="shared" ca="1" si="93"/>
        <v/>
      </c>
      <c r="I898" s="134" t="str">
        <f t="shared" ca="1" si="94"/>
        <v/>
      </c>
      <c r="J898" s="133" t="str">
        <f t="shared" ca="1" si="95"/>
        <v/>
      </c>
      <c r="K898" s="135" t="str">
        <f t="shared" ca="1" si="97"/>
        <v/>
      </c>
      <c r="L898" s="10"/>
      <c r="M898" s="9"/>
      <c r="N898" s="9"/>
      <c r="O898" s="9"/>
    </row>
    <row r="899" spans="2:15" x14ac:dyDescent="0.3">
      <c r="B899" s="9"/>
      <c r="C899" s="10"/>
      <c r="D899" s="130" t="str">
        <f t="shared" ca="1" si="91"/>
        <v/>
      </c>
      <c r="E899" s="13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132" t="str">
        <f t="shared" ca="1" si="96"/>
        <v/>
      </c>
      <c r="G899" s="132" t="str">
        <f t="shared" ca="1" si="92"/>
        <v/>
      </c>
      <c r="H899" s="133" t="str">
        <f t="shared" ca="1" si="93"/>
        <v/>
      </c>
      <c r="I899" s="134" t="str">
        <f t="shared" ca="1" si="94"/>
        <v/>
      </c>
      <c r="J899" s="133" t="str">
        <f t="shared" ca="1" si="95"/>
        <v/>
      </c>
      <c r="K899" s="135" t="str">
        <f t="shared" ca="1" si="97"/>
        <v/>
      </c>
      <c r="L899" s="10"/>
      <c r="M899" s="9"/>
      <c r="N899" s="9"/>
      <c r="O899" s="9"/>
    </row>
    <row r="900" spans="2:15" x14ac:dyDescent="0.3">
      <c r="B900" s="9"/>
      <c r="C900" s="10"/>
      <c r="D900" s="130" t="str">
        <f t="shared" ca="1" si="91"/>
        <v/>
      </c>
      <c r="E900" s="13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132" t="str">
        <f t="shared" ca="1" si="96"/>
        <v/>
      </c>
      <c r="G900" s="132" t="str">
        <f t="shared" ca="1" si="92"/>
        <v/>
      </c>
      <c r="H900" s="133" t="str">
        <f t="shared" ca="1" si="93"/>
        <v/>
      </c>
      <c r="I900" s="134" t="str">
        <f t="shared" ca="1" si="94"/>
        <v/>
      </c>
      <c r="J900" s="133" t="str">
        <f t="shared" ca="1" si="95"/>
        <v/>
      </c>
      <c r="K900" s="135" t="str">
        <f t="shared" ca="1" si="97"/>
        <v/>
      </c>
      <c r="L900" s="10"/>
      <c r="M900" s="9"/>
      <c r="N900" s="9"/>
      <c r="O900" s="9"/>
    </row>
    <row r="901" spans="2:15" x14ac:dyDescent="0.3">
      <c r="B901" s="9"/>
      <c r="C901" s="10"/>
      <c r="D901" s="130" t="str">
        <f t="shared" ca="1" si="91"/>
        <v/>
      </c>
      <c r="E901" s="13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132" t="str">
        <f t="shared" ca="1" si="96"/>
        <v/>
      </c>
      <c r="G901" s="132" t="str">
        <f t="shared" ca="1" si="92"/>
        <v/>
      </c>
      <c r="H901" s="133" t="str">
        <f t="shared" ca="1" si="93"/>
        <v/>
      </c>
      <c r="I901" s="134" t="str">
        <f t="shared" ca="1" si="94"/>
        <v/>
      </c>
      <c r="J901" s="133" t="str">
        <f t="shared" ca="1" si="95"/>
        <v/>
      </c>
      <c r="K901" s="135" t="str">
        <f t="shared" ca="1" si="97"/>
        <v/>
      </c>
      <c r="L901" s="10"/>
      <c r="M901" s="9"/>
      <c r="N901" s="9"/>
      <c r="O901" s="9"/>
    </row>
    <row r="902" spans="2:15" x14ac:dyDescent="0.3">
      <c r="B902" s="9"/>
      <c r="C902" s="10"/>
      <c r="D902" s="130" t="str">
        <f t="shared" ca="1" si="91"/>
        <v/>
      </c>
      <c r="E902" s="13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132" t="str">
        <f t="shared" ca="1" si="96"/>
        <v/>
      </c>
      <c r="G902" s="132" t="str">
        <f t="shared" ca="1" si="92"/>
        <v/>
      </c>
      <c r="H902" s="133" t="str">
        <f t="shared" ca="1" si="93"/>
        <v/>
      </c>
      <c r="I902" s="134" t="str">
        <f t="shared" ca="1" si="94"/>
        <v/>
      </c>
      <c r="J902" s="133" t="str">
        <f t="shared" ca="1" si="95"/>
        <v/>
      </c>
      <c r="K902" s="135" t="str">
        <f t="shared" ca="1" si="97"/>
        <v/>
      </c>
      <c r="L902" s="10"/>
      <c r="M902" s="9"/>
      <c r="N902" s="9"/>
      <c r="O902" s="9"/>
    </row>
    <row r="903" spans="2:15" x14ac:dyDescent="0.3">
      <c r="B903" s="9"/>
      <c r="C903" s="10"/>
      <c r="D903" s="130" t="str">
        <f t="shared" ca="1" si="91"/>
        <v/>
      </c>
      <c r="E903" s="13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132" t="str">
        <f t="shared" ca="1" si="96"/>
        <v/>
      </c>
      <c r="G903" s="132" t="str">
        <f t="shared" ca="1" si="92"/>
        <v/>
      </c>
      <c r="H903" s="133" t="str">
        <f t="shared" ca="1" si="93"/>
        <v/>
      </c>
      <c r="I903" s="134" t="str">
        <f t="shared" ca="1" si="94"/>
        <v/>
      </c>
      <c r="J903" s="133" t="str">
        <f t="shared" ca="1" si="95"/>
        <v/>
      </c>
      <c r="K903" s="135" t="str">
        <f t="shared" ca="1" si="97"/>
        <v/>
      </c>
      <c r="L903" s="10"/>
      <c r="M903" s="9"/>
      <c r="N903" s="9"/>
      <c r="O903" s="9"/>
    </row>
    <row r="904" spans="2:15" x14ac:dyDescent="0.3">
      <c r="B904" s="9"/>
      <c r="C904" s="10"/>
      <c r="D904" s="130" t="str">
        <f t="shared" ca="1" si="91"/>
        <v/>
      </c>
      <c r="E904" s="13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132" t="str">
        <f t="shared" ca="1" si="96"/>
        <v/>
      </c>
      <c r="G904" s="132" t="str">
        <f t="shared" ca="1" si="92"/>
        <v/>
      </c>
      <c r="H904" s="133" t="str">
        <f t="shared" ca="1" si="93"/>
        <v/>
      </c>
      <c r="I904" s="134" t="str">
        <f t="shared" ca="1" si="94"/>
        <v/>
      </c>
      <c r="J904" s="133" t="str">
        <f t="shared" ca="1" si="95"/>
        <v/>
      </c>
      <c r="K904" s="135" t="str">
        <f t="shared" ca="1" si="97"/>
        <v/>
      </c>
      <c r="L904" s="10"/>
      <c r="M904" s="9"/>
      <c r="N904" s="9"/>
      <c r="O904" s="9"/>
    </row>
    <row r="905" spans="2:15" x14ac:dyDescent="0.3">
      <c r="B905" s="9"/>
      <c r="C905" s="10"/>
      <c r="D905" s="130" t="str">
        <f t="shared" ca="1" si="91"/>
        <v/>
      </c>
      <c r="E905" s="13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132" t="str">
        <f t="shared" ca="1" si="96"/>
        <v/>
      </c>
      <c r="G905" s="132" t="str">
        <f t="shared" ca="1" si="92"/>
        <v/>
      </c>
      <c r="H905" s="133" t="str">
        <f t="shared" ca="1" si="93"/>
        <v/>
      </c>
      <c r="I905" s="134" t="str">
        <f t="shared" ca="1" si="94"/>
        <v/>
      </c>
      <c r="J905" s="133" t="str">
        <f t="shared" ca="1" si="95"/>
        <v/>
      </c>
      <c r="K905" s="135" t="str">
        <f t="shared" ca="1" si="97"/>
        <v/>
      </c>
      <c r="L905" s="10"/>
      <c r="M905" s="9"/>
      <c r="N905" s="9"/>
      <c r="O905" s="9"/>
    </row>
    <row r="906" spans="2:15" x14ac:dyDescent="0.3">
      <c r="B906" s="9"/>
      <c r="C906" s="10"/>
      <c r="D906" s="130" t="str">
        <f t="shared" ca="1" si="91"/>
        <v/>
      </c>
      <c r="E906" s="13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132" t="str">
        <f t="shared" ca="1" si="96"/>
        <v/>
      </c>
      <c r="G906" s="132" t="str">
        <f t="shared" ca="1" si="92"/>
        <v/>
      </c>
      <c r="H906" s="133" t="str">
        <f t="shared" ca="1" si="93"/>
        <v/>
      </c>
      <c r="I906" s="134" t="str">
        <f t="shared" ca="1" si="94"/>
        <v/>
      </c>
      <c r="J906" s="133" t="str">
        <f t="shared" ca="1" si="95"/>
        <v/>
      </c>
      <c r="K906" s="135" t="str">
        <f t="shared" ca="1" si="97"/>
        <v/>
      </c>
      <c r="L906" s="10"/>
      <c r="M906" s="9"/>
      <c r="N906" s="9"/>
      <c r="O906" s="9"/>
    </row>
    <row r="907" spans="2:15" x14ac:dyDescent="0.3">
      <c r="B907" s="9"/>
      <c r="C907" s="10"/>
      <c r="D907" s="130" t="str">
        <f t="shared" ca="1" si="91"/>
        <v/>
      </c>
      <c r="E907" s="13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132" t="str">
        <f t="shared" ca="1" si="96"/>
        <v/>
      </c>
      <c r="G907" s="132" t="str">
        <f t="shared" ca="1" si="92"/>
        <v/>
      </c>
      <c r="H907" s="133" t="str">
        <f t="shared" ca="1" si="93"/>
        <v/>
      </c>
      <c r="I907" s="134" t="str">
        <f t="shared" ca="1" si="94"/>
        <v/>
      </c>
      <c r="J907" s="133" t="str">
        <f t="shared" ca="1" si="95"/>
        <v/>
      </c>
      <c r="K907" s="135" t="str">
        <f t="shared" ca="1" si="97"/>
        <v/>
      </c>
      <c r="L907" s="10"/>
      <c r="M907" s="9"/>
      <c r="N907" s="9"/>
      <c r="O907" s="9"/>
    </row>
    <row r="908" spans="2:15" x14ac:dyDescent="0.3">
      <c r="B908" s="9"/>
      <c r="C908" s="10"/>
      <c r="D908" s="130" t="str">
        <f t="shared" ca="1" si="91"/>
        <v/>
      </c>
      <c r="E908" s="13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132" t="str">
        <f t="shared" ca="1" si="96"/>
        <v/>
      </c>
      <c r="G908" s="132" t="str">
        <f t="shared" ca="1" si="92"/>
        <v/>
      </c>
      <c r="H908" s="133" t="str">
        <f t="shared" ca="1" si="93"/>
        <v/>
      </c>
      <c r="I908" s="134" t="str">
        <f t="shared" ca="1" si="94"/>
        <v/>
      </c>
      <c r="J908" s="133" t="str">
        <f t="shared" ca="1" si="95"/>
        <v/>
      </c>
      <c r="K908" s="135" t="str">
        <f t="shared" ca="1" si="97"/>
        <v/>
      </c>
      <c r="L908" s="10"/>
      <c r="M908" s="9"/>
      <c r="N908" s="9"/>
      <c r="O908" s="9"/>
    </row>
    <row r="909" spans="2:15" x14ac:dyDescent="0.3">
      <c r="B909" s="9"/>
      <c r="C909" s="10"/>
      <c r="D909" s="130" t="str">
        <f t="shared" ca="1" si="91"/>
        <v/>
      </c>
      <c r="E909" s="13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132" t="str">
        <f t="shared" ca="1" si="96"/>
        <v/>
      </c>
      <c r="G909" s="132" t="str">
        <f t="shared" ca="1" si="92"/>
        <v/>
      </c>
      <c r="H909" s="133" t="str">
        <f t="shared" ca="1" si="93"/>
        <v/>
      </c>
      <c r="I909" s="134" t="str">
        <f t="shared" ca="1" si="94"/>
        <v/>
      </c>
      <c r="J909" s="133" t="str">
        <f t="shared" ca="1" si="95"/>
        <v/>
      </c>
      <c r="K909" s="135" t="str">
        <f t="shared" ca="1" si="97"/>
        <v/>
      </c>
      <c r="L909" s="10"/>
      <c r="M909" s="9"/>
      <c r="N909" s="9"/>
      <c r="O909" s="9"/>
    </row>
    <row r="910" spans="2:15" x14ac:dyDescent="0.3">
      <c r="B910" s="9"/>
      <c r="C910" s="10"/>
      <c r="D910" s="130" t="str">
        <f t="shared" ca="1" si="91"/>
        <v/>
      </c>
      <c r="E910" s="13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132" t="str">
        <f t="shared" ca="1" si="96"/>
        <v/>
      </c>
      <c r="G910" s="132" t="str">
        <f t="shared" ca="1" si="92"/>
        <v/>
      </c>
      <c r="H910" s="133" t="str">
        <f t="shared" ca="1" si="93"/>
        <v/>
      </c>
      <c r="I910" s="134" t="str">
        <f t="shared" ca="1" si="94"/>
        <v/>
      </c>
      <c r="J910" s="133" t="str">
        <f t="shared" ca="1" si="95"/>
        <v/>
      </c>
      <c r="K910" s="135" t="str">
        <f t="shared" ca="1" si="97"/>
        <v/>
      </c>
      <c r="L910" s="10"/>
      <c r="M910" s="9"/>
      <c r="N910" s="9"/>
      <c r="O910" s="9"/>
    </row>
    <row r="911" spans="2:15" x14ac:dyDescent="0.3">
      <c r="B911" s="9"/>
      <c r="C911" s="10"/>
      <c r="D911" s="130" t="str">
        <f t="shared" ca="1" si="91"/>
        <v/>
      </c>
      <c r="E911" s="13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132" t="str">
        <f t="shared" ca="1" si="96"/>
        <v/>
      </c>
      <c r="G911" s="132" t="str">
        <f t="shared" ca="1" si="92"/>
        <v/>
      </c>
      <c r="H911" s="133" t="str">
        <f t="shared" ca="1" si="93"/>
        <v/>
      </c>
      <c r="I911" s="134" t="str">
        <f t="shared" ca="1" si="94"/>
        <v/>
      </c>
      <c r="J911" s="133" t="str">
        <f t="shared" ca="1" si="95"/>
        <v/>
      </c>
      <c r="K911" s="135" t="str">
        <f t="shared" ca="1" si="97"/>
        <v/>
      </c>
      <c r="L911" s="10"/>
      <c r="M911" s="9"/>
      <c r="N911" s="9"/>
      <c r="O911" s="9"/>
    </row>
    <row r="912" spans="2:15" x14ac:dyDescent="0.3">
      <c r="B912" s="9"/>
      <c r="C912" s="10"/>
      <c r="D912" s="130" t="str">
        <f t="shared" ca="1" si="91"/>
        <v/>
      </c>
      <c r="E912" s="13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132" t="str">
        <f t="shared" ca="1" si="96"/>
        <v/>
      </c>
      <c r="G912" s="132" t="str">
        <f t="shared" ca="1" si="92"/>
        <v/>
      </c>
      <c r="H912" s="133" t="str">
        <f t="shared" ca="1" si="93"/>
        <v/>
      </c>
      <c r="I912" s="134" t="str">
        <f t="shared" ca="1" si="94"/>
        <v/>
      </c>
      <c r="J912" s="133" t="str">
        <f t="shared" ca="1" si="95"/>
        <v/>
      </c>
      <c r="K912" s="135" t="str">
        <f t="shared" ca="1" si="97"/>
        <v/>
      </c>
      <c r="L912" s="10"/>
      <c r="M912" s="9"/>
      <c r="N912" s="9"/>
      <c r="O912" s="9"/>
    </row>
    <row r="913" spans="2:15" x14ac:dyDescent="0.3">
      <c r="B913" s="9"/>
      <c r="C913" s="10"/>
      <c r="D913" s="130" t="str">
        <f t="shared" ca="1" si="91"/>
        <v/>
      </c>
      <c r="E913" s="13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132" t="str">
        <f t="shared" ca="1" si="96"/>
        <v/>
      </c>
      <c r="G913" s="132" t="str">
        <f t="shared" ca="1" si="92"/>
        <v/>
      </c>
      <c r="H913" s="133" t="str">
        <f t="shared" ca="1" si="93"/>
        <v/>
      </c>
      <c r="I913" s="134" t="str">
        <f t="shared" ca="1" si="94"/>
        <v/>
      </c>
      <c r="J913" s="133" t="str">
        <f t="shared" ca="1" si="95"/>
        <v/>
      </c>
      <c r="K913" s="135" t="str">
        <f t="shared" ca="1" si="97"/>
        <v/>
      </c>
      <c r="L913" s="10"/>
      <c r="M913" s="9"/>
      <c r="N913" s="9"/>
      <c r="O913" s="9"/>
    </row>
    <row r="914" spans="2:15" x14ac:dyDescent="0.3">
      <c r="B914" s="9"/>
      <c r="C914" s="10"/>
      <c r="D914" s="130" t="str">
        <f t="shared" ca="1" si="91"/>
        <v/>
      </c>
      <c r="E914" s="13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132" t="str">
        <f t="shared" ca="1" si="96"/>
        <v/>
      </c>
      <c r="G914" s="132" t="str">
        <f t="shared" ca="1" si="92"/>
        <v/>
      </c>
      <c r="H914" s="133" t="str">
        <f t="shared" ca="1" si="93"/>
        <v/>
      </c>
      <c r="I914" s="134" t="str">
        <f t="shared" ca="1" si="94"/>
        <v/>
      </c>
      <c r="J914" s="133" t="str">
        <f t="shared" ca="1" si="95"/>
        <v/>
      </c>
      <c r="K914" s="135" t="str">
        <f t="shared" ca="1" si="97"/>
        <v/>
      </c>
      <c r="L914" s="10"/>
      <c r="M914" s="9"/>
      <c r="N914" s="9"/>
      <c r="O914" s="9"/>
    </row>
    <row r="915" spans="2:15" x14ac:dyDescent="0.3">
      <c r="B915" s="9"/>
      <c r="C915" s="10"/>
      <c r="D915" s="130" t="str">
        <f t="shared" ca="1" si="91"/>
        <v/>
      </c>
      <c r="E915" s="13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132" t="str">
        <f t="shared" ca="1" si="96"/>
        <v/>
      </c>
      <c r="G915" s="132" t="str">
        <f t="shared" ca="1" si="92"/>
        <v/>
      </c>
      <c r="H915" s="133" t="str">
        <f t="shared" ca="1" si="93"/>
        <v/>
      </c>
      <c r="I915" s="134" t="str">
        <f t="shared" ca="1" si="94"/>
        <v/>
      </c>
      <c r="J915" s="133" t="str">
        <f t="shared" ca="1" si="95"/>
        <v/>
      </c>
      <c r="K915" s="135" t="str">
        <f t="shared" ca="1" si="97"/>
        <v/>
      </c>
      <c r="L915" s="10"/>
      <c r="M915" s="9"/>
      <c r="N915" s="9"/>
      <c r="O915" s="9"/>
    </row>
    <row r="916" spans="2:15" x14ac:dyDescent="0.3">
      <c r="B916" s="9"/>
      <c r="C916" s="10"/>
      <c r="D916" s="130" t="str">
        <f t="shared" ref="D916:D979" ca="1" si="98">IF(K915="","",IF($H$5,IF(OR(D915&gt;=$H$8,ROUND(K915,2)&lt;=0),"",D915+1),IF(OR(D915&gt;=$H$8,K915&lt;=0),"",D915+1)))</f>
        <v/>
      </c>
      <c r="E916" s="13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132" t="str">
        <f t="shared" ca="1" si="96"/>
        <v/>
      </c>
      <c r="G916" s="132" t="str">
        <f t="shared" ref="G916:G979" ca="1" si="99">IF($P$17=0,"",IF(D916&lt;&gt;"",IF(AND(D916=1,$H$4=1),0,IF($H$5,ROUND($K$5*K915,0),$K$5*K915)),""))</f>
        <v/>
      </c>
      <c r="H916" s="133" t="str">
        <f t="shared" ref="H916:H979" ca="1" si="100">IF($P$17=1,IF(D916="","",IF(I916&lt;&gt;"",F916-G916+I916,F916-G916)),"")</f>
        <v/>
      </c>
      <c r="I916" s="134" t="str">
        <f t="shared" ref="I916:I979" ca="1" si="101">IF($P$17=1,IF(J916&gt;=F916,IF(D916&lt;$K$12,IF(AND(D916&lt;&gt;"",F916+($J$19-F916)&lt;K915),(J916-F916),IF(AND(D916&lt;&gt;"",J916=F916),0,IF(D916&lt;&gt;"",0,""))),""),0),"")</f>
        <v/>
      </c>
      <c r="J916" s="133" t="str">
        <f t="shared" ref="J916:J979" ca="1" si="102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135" t="str">
        <f t="shared" ca="1" si="97"/>
        <v/>
      </c>
      <c r="L916" s="10"/>
      <c r="M916" s="9"/>
      <c r="N916" s="9"/>
      <c r="O916" s="9"/>
    </row>
    <row r="917" spans="2:15" x14ac:dyDescent="0.3">
      <c r="B917" s="9"/>
      <c r="C917" s="10"/>
      <c r="D917" s="130" t="str">
        <f t="shared" ca="1" si="98"/>
        <v/>
      </c>
      <c r="E917" s="13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132" t="str">
        <f t="shared" ref="F917:F980" ca="1" si="103">IF($P$17=1,IF(D917="","",IF($H$5,IF(OR(D917=$H$8,$K$12&gt;ROUND((1+$K$5)*K916,0),ROUND((1+$K$5)*K916,0),$K$12),IF(OR(D917=$H$8,$K$12&gt;(1+$K$5)*K916),ROUND((1+$K$5)*K916,0),$K$12)),0)),"")</f>
        <v/>
      </c>
      <c r="G917" s="132" t="str">
        <f t="shared" ca="1" si="99"/>
        <v/>
      </c>
      <c r="H917" s="133" t="str">
        <f t="shared" ca="1" si="100"/>
        <v/>
      </c>
      <c r="I917" s="134" t="str">
        <f t="shared" ca="1" si="101"/>
        <v/>
      </c>
      <c r="J917" s="133" t="str">
        <f t="shared" ca="1" si="102"/>
        <v/>
      </c>
      <c r="K917" s="135" t="str">
        <f t="shared" ref="K917:K980" ca="1" si="104">IF($P$17=1,IF(J917&lt;&gt;0,IF(D917&lt;&gt;"",K916-(J917-G917),""),K916),"")</f>
        <v/>
      </c>
      <c r="L917" s="10"/>
      <c r="M917" s="9"/>
      <c r="N917" s="9"/>
      <c r="O917" s="9"/>
    </row>
    <row r="918" spans="2:15" x14ac:dyDescent="0.3">
      <c r="B918" s="9"/>
      <c r="C918" s="10"/>
      <c r="D918" s="130" t="str">
        <f t="shared" ca="1" si="98"/>
        <v/>
      </c>
      <c r="E918" s="13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132" t="str">
        <f t="shared" ca="1" si="103"/>
        <v/>
      </c>
      <c r="G918" s="132" t="str">
        <f t="shared" ca="1" si="99"/>
        <v/>
      </c>
      <c r="H918" s="133" t="str">
        <f t="shared" ca="1" si="100"/>
        <v/>
      </c>
      <c r="I918" s="134" t="str">
        <f t="shared" ca="1" si="101"/>
        <v/>
      </c>
      <c r="J918" s="133" t="str">
        <f t="shared" ca="1" si="102"/>
        <v/>
      </c>
      <c r="K918" s="135" t="str">
        <f t="shared" ca="1" si="104"/>
        <v/>
      </c>
      <c r="L918" s="10"/>
      <c r="M918" s="9"/>
      <c r="N918" s="9"/>
      <c r="O918" s="9"/>
    </row>
    <row r="919" spans="2:15" x14ac:dyDescent="0.3">
      <c r="B919" s="9"/>
      <c r="C919" s="10"/>
      <c r="D919" s="130" t="str">
        <f t="shared" ca="1" si="98"/>
        <v/>
      </c>
      <c r="E919" s="13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132" t="str">
        <f t="shared" ca="1" si="103"/>
        <v/>
      </c>
      <c r="G919" s="132" t="str">
        <f t="shared" ca="1" si="99"/>
        <v/>
      </c>
      <c r="H919" s="133" t="str">
        <f t="shared" ca="1" si="100"/>
        <v/>
      </c>
      <c r="I919" s="134" t="str">
        <f t="shared" ca="1" si="101"/>
        <v/>
      </c>
      <c r="J919" s="133" t="str">
        <f t="shared" ca="1" si="102"/>
        <v/>
      </c>
      <c r="K919" s="135" t="str">
        <f t="shared" ca="1" si="104"/>
        <v/>
      </c>
      <c r="L919" s="10"/>
      <c r="M919" s="9"/>
      <c r="N919" s="9"/>
      <c r="O919" s="9"/>
    </row>
    <row r="920" spans="2:15" x14ac:dyDescent="0.3">
      <c r="B920" s="9"/>
      <c r="C920" s="10"/>
      <c r="D920" s="130" t="str">
        <f t="shared" ca="1" si="98"/>
        <v/>
      </c>
      <c r="E920" s="13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132" t="str">
        <f t="shared" ca="1" si="103"/>
        <v/>
      </c>
      <c r="G920" s="132" t="str">
        <f t="shared" ca="1" si="99"/>
        <v/>
      </c>
      <c r="H920" s="133" t="str">
        <f t="shared" ca="1" si="100"/>
        <v/>
      </c>
      <c r="I920" s="134" t="str">
        <f t="shared" ca="1" si="101"/>
        <v/>
      </c>
      <c r="J920" s="133" t="str">
        <f t="shared" ca="1" si="102"/>
        <v/>
      </c>
      <c r="K920" s="135" t="str">
        <f t="shared" ca="1" si="104"/>
        <v/>
      </c>
      <c r="L920" s="10"/>
      <c r="M920" s="9"/>
      <c r="N920" s="9"/>
      <c r="O920" s="9"/>
    </row>
    <row r="921" spans="2:15" x14ac:dyDescent="0.3">
      <c r="B921" s="9"/>
      <c r="C921" s="10"/>
      <c r="D921" s="130" t="str">
        <f t="shared" ca="1" si="98"/>
        <v/>
      </c>
      <c r="E921" s="13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132" t="str">
        <f t="shared" ca="1" si="103"/>
        <v/>
      </c>
      <c r="G921" s="132" t="str">
        <f t="shared" ca="1" si="99"/>
        <v/>
      </c>
      <c r="H921" s="133" t="str">
        <f t="shared" ca="1" si="100"/>
        <v/>
      </c>
      <c r="I921" s="134" t="str">
        <f t="shared" ca="1" si="101"/>
        <v/>
      </c>
      <c r="J921" s="133" t="str">
        <f t="shared" ca="1" si="102"/>
        <v/>
      </c>
      <c r="K921" s="135" t="str">
        <f t="shared" ca="1" si="104"/>
        <v/>
      </c>
      <c r="L921" s="10"/>
      <c r="M921" s="9"/>
      <c r="N921" s="9"/>
      <c r="O921" s="9"/>
    </row>
    <row r="922" spans="2:15" x14ac:dyDescent="0.3">
      <c r="B922" s="9"/>
      <c r="C922" s="10"/>
      <c r="D922" s="130" t="str">
        <f t="shared" ca="1" si="98"/>
        <v/>
      </c>
      <c r="E922" s="13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132" t="str">
        <f t="shared" ca="1" si="103"/>
        <v/>
      </c>
      <c r="G922" s="132" t="str">
        <f t="shared" ca="1" si="99"/>
        <v/>
      </c>
      <c r="H922" s="133" t="str">
        <f t="shared" ca="1" si="100"/>
        <v/>
      </c>
      <c r="I922" s="134" t="str">
        <f t="shared" ca="1" si="101"/>
        <v/>
      </c>
      <c r="J922" s="133" t="str">
        <f t="shared" ca="1" si="102"/>
        <v/>
      </c>
      <c r="K922" s="135" t="str">
        <f t="shared" ca="1" si="104"/>
        <v/>
      </c>
      <c r="L922" s="10"/>
      <c r="M922" s="9"/>
      <c r="N922" s="9"/>
      <c r="O922" s="9"/>
    </row>
    <row r="923" spans="2:15" x14ac:dyDescent="0.3">
      <c r="B923" s="9"/>
      <c r="C923" s="10"/>
      <c r="D923" s="130" t="str">
        <f t="shared" ca="1" si="98"/>
        <v/>
      </c>
      <c r="E923" s="13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132" t="str">
        <f t="shared" ca="1" si="103"/>
        <v/>
      </c>
      <c r="G923" s="132" t="str">
        <f t="shared" ca="1" si="99"/>
        <v/>
      </c>
      <c r="H923" s="133" t="str">
        <f t="shared" ca="1" si="100"/>
        <v/>
      </c>
      <c r="I923" s="134" t="str">
        <f t="shared" ca="1" si="101"/>
        <v/>
      </c>
      <c r="J923" s="133" t="str">
        <f t="shared" ca="1" si="102"/>
        <v/>
      </c>
      <c r="K923" s="135" t="str">
        <f t="shared" ca="1" si="104"/>
        <v/>
      </c>
      <c r="L923" s="10"/>
      <c r="M923" s="9"/>
      <c r="N923" s="9"/>
      <c r="O923" s="9"/>
    </row>
    <row r="924" spans="2:15" x14ac:dyDescent="0.3">
      <c r="B924" s="9"/>
      <c r="C924" s="10"/>
      <c r="D924" s="130" t="str">
        <f t="shared" ca="1" si="98"/>
        <v/>
      </c>
      <c r="E924" s="13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132" t="str">
        <f t="shared" ca="1" si="103"/>
        <v/>
      </c>
      <c r="G924" s="132" t="str">
        <f t="shared" ca="1" si="99"/>
        <v/>
      </c>
      <c r="H924" s="133" t="str">
        <f t="shared" ca="1" si="100"/>
        <v/>
      </c>
      <c r="I924" s="134" t="str">
        <f t="shared" ca="1" si="101"/>
        <v/>
      </c>
      <c r="J924" s="133" t="str">
        <f t="shared" ca="1" si="102"/>
        <v/>
      </c>
      <c r="K924" s="135" t="str">
        <f t="shared" ca="1" si="104"/>
        <v/>
      </c>
      <c r="L924" s="10"/>
      <c r="M924" s="9"/>
      <c r="N924" s="9"/>
      <c r="O924" s="9"/>
    </row>
    <row r="925" spans="2:15" x14ac:dyDescent="0.3">
      <c r="B925" s="9"/>
      <c r="C925" s="10"/>
      <c r="D925" s="130" t="str">
        <f t="shared" ca="1" si="98"/>
        <v/>
      </c>
      <c r="E925" s="13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132" t="str">
        <f t="shared" ca="1" si="103"/>
        <v/>
      </c>
      <c r="G925" s="132" t="str">
        <f t="shared" ca="1" si="99"/>
        <v/>
      </c>
      <c r="H925" s="133" t="str">
        <f t="shared" ca="1" si="100"/>
        <v/>
      </c>
      <c r="I925" s="134" t="str">
        <f t="shared" ca="1" si="101"/>
        <v/>
      </c>
      <c r="J925" s="133" t="str">
        <f t="shared" ca="1" si="102"/>
        <v/>
      </c>
      <c r="K925" s="135" t="str">
        <f t="shared" ca="1" si="104"/>
        <v/>
      </c>
      <c r="L925" s="10"/>
      <c r="M925" s="9"/>
      <c r="N925" s="9"/>
      <c r="O925" s="9"/>
    </row>
    <row r="926" spans="2:15" x14ac:dyDescent="0.3">
      <c r="B926" s="9"/>
      <c r="C926" s="10"/>
      <c r="D926" s="130" t="str">
        <f t="shared" ca="1" si="98"/>
        <v/>
      </c>
      <c r="E926" s="13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132" t="str">
        <f t="shared" ca="1" si="103"/>
        <v/>
      </c>
      <c r="G926" s="132" t="str">
        <f t="shared" ca="1" si="99"/>
        <v/>
      </c>
      <c r="H926" s="133" t="str">
        <f t="shared" ca="1" si="100"/>
        <v/>
      </c>
      <c r="I926" s="134" t="str">
        <f t="shared" ca="1" si="101"/>
        <v/>
      </c>
      <c r="J926" s="133" t="str">
        <f t="shared" ca="1" si="102"/>
        <v/>
      </c>
      <c r="K926" s="135" t="str">
        <f t="shared" ca="1" si="104"/>
        <v/>
      </c>
      <c r="L926" s="10"/>
      <c r="M926" s="9"/>
      <c r="N926" s="9"/>
      <c r="O926" s="9"/>
    </row>
    <row r="927" spans="2:15" x14ac:dyDescent="0.3">
      <c r="B927" s="9"/>
      <c r="C927" s="10"/>
      <c r="D927" s="130" t="str">
        <f t="shared" ca="1" si="98"/>
        <v/>
      </c>
      <c r="E927" s="13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132" t="str">
        <f t="shared" ca="1" si="103"/>
        <v/>
      </c>
      <c r="G927" s="132" t="str">
        <f t="shared" ca="1" si="99"/>
        <v/>
      </c>
      <c r="H927" s="133" t="str">
        <f t="shared" ca="1" si="100"/>
        <v/>
      </c>
      <c r="I927" s="134" t="str">
        <f t="shared" ca="1" si="101"/>
        <v/>
      </c>
      <c r="J927" s="133" t="str">
        <f t="shared" ca="1" si="102"/>
        <v/>
      </c>
      <c r="K927" s="135" t="str">
        <f t="shared" ca="1" si="104"/>
        <v/>
      </c>
      <c r="L927" s="10"/>
      <c r="M927" s="9"/>
      <c r="N927" s="9"/>
      <c r="O927" s="9"/>
    </row>
    <row r="928" spans="2:15" x14ac:dyDescent="0.3">
      <c r="B928" s="9"/>
      <c r="C928" s="10"/>
      <c r="D928" s="130" t="str">
        <f t="shared" ca="1" si="98"/>
        <v/>
      </c>
      <c r="E928" s="13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132" t="str">
        <f t="shared" ca="1" si="103"/>
        <v/>
      </c>
      <c r="G928" s="132" t="str">
        <f t="shared" ca="1" si="99"/>
        <v/>
      </c>
      <c r="H928" s="133" t="str">
        <f t="shared" ca="1" si="100"/>
        <v/>
      </c>
      <c r="I928" s="134" t="str">
        <f t="shared" ca="1" si="101"/>
        <v/>
      </c>
      <c r="J928" s="133" t="str">
        <f t="shared" ca="1" si="102"/>
        <v/>
      </c>
      <c r="K928" s="135" t="str">
        <f t="shared" ca="1" si="104"/>
        <v/>
      </c>
      <c r="L928" s="10"/>
      <c r="M928" s="9"/>
      <c r="N928" s="9"/>
      <c r="O928" s="9"/>
    </row>
    <row r="929" spans="2:15" x14ac:dyDescent="0.3">
      <c r="B929" s="9"/>
      <c r="C929" s="10"/>
      <c r="D929" s="130" t="str">
        <f t="shared" ca="1" si="98"/>
        <v/>
      </c>
      <c r="E929" s="13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132" t="str">
        <f t="shared" ca="1" si="103"/>
        <v/>
      </c>
      <c r="G929" s="132" t="str">
        <f t="shared" ca="1" si="99"/>
        <v/>
      </c>
      <c r="H929" s="133" t="str">
        <f t="shared" ca="1" si="100"/>
        <v/>
      </c>
      <c r="I929" s="134" t="str">
        <f t="shared" ca="1" si="101"/>
        <v/>
      </c>
      <c r="J929" s="133" t="str">
        <f t="shared" ca="1" si="102"/>
        <v/>
      </c>
      <c r="K929" s="135" t="str">
        <f t="shared" ca="1" si="104"/>
        <v/>
      </c>
      <c r="L929" s="10"/>
      <c r="M929" s="9"/>
      <c r="N929" s="9"/>
      <c r="O929" s="9"/>
    </row>
    <row r="930" spans="2:15" x14ac:dyDescent="0.3">
      <c r="B930" s="9"/>
      <c r="C930" s="10"/>
      <c r="D930" s="130" t="str">
        <f t="shared" ca="1" si="98"/>
        <v/>
      </c>
      <c r="E930" s="13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132" t="str">
        <f t="shared" ca="1" si="103"/>
        <v/>
      </c>
      <c r="G930" s="132" t="str">
        <f t="shared" ca="1" si="99"/>
        <v/>
      </c>
      <c r="H930" s="133" t="str">
        <f t="shared" ca="1" si="100"/>
        <v/>
      </c>
      <c r="I930" s="134" t="str">
        <f t="shared" ca="1" si="101"/>
        <v/>
      </c>
      <c r="J930" s="133" t="str">
        <f t="shared" ca="1" si="102"/>
        <v/>
      </c>
      <c r="K930" s="135" t="str">
        <f t="shared" ca="1" si="104"/>
        <v/>
      </c>
      <c r="L930" s="10"/>
      <c r="M930" s="9"/>
      <c r="N930" s="9"/>
      <c r="O930" s="9"/>
    </row>
    <row r="931" spans="2:15" x14ac:dyDescent="0.3">
      <c r="B931" s="9"/>
      <c r="C931" s="10"/>
      <c r="D931" s="130" t="str">
        <f t="shared" ca="1" si="98"/>
        <v/>
      </c>
      <c r="E931" s="13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132" t="str">
        <f t="shared" ca="1" si="103"/>
        <v/>
      </c>
      <c r="G931" s="132" t="str">
        <f t="shared" ca="1" si="99"/>
        <v/>
      </c>
      <c r="H931" s="133" t="str">
        <f t="shared" ca="1" si="100"/>
        <v/>
      </c>
      <c r="I931" s="134" t="str">
        <f t="shared" ca="1" si="101"/>
        <v/>
      </c>
      <c r="J931" s="133" t="str">
        <f t="shared" ca="1" si="102"/>
        <v/>
      </c>
      <c r="K931" s="135" t="str">
        <f t="shared" ca="1" si="104"/>
        <v/>
      </c>
      <c r="L931" s="10"/>
      <c r="M931" s="9"/>
      <c r="N931" s="9"/>
      <c r="O931" s="9"/>
    </row>
    <row r="932" spans="2:15" x14ac:dyDescent="0.3">
      <c r="B932" s="9"/>
      <c r="C932" s="10"/>
      <c r="D932" s="130" t="str">
        <f t="shared" ca="1" si="98"/>
        <v/>
      </c>
      <c r="E932" s="13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132" t="str">
        <f t="shared" ca="1" si="103"/>
        <v/>
      </c>
      <c r="G932" s="132" t="str">
        <f t="shared" ca="1" si="99"/>
        <v/>
      </c>
      <c r="H932" s="133" t="str">
        <f t="shared" ca="1" si="100"/>
        <v/>
      </c>
      <c r="I932" s="134" t="str">
        <f t="shared" ca="1" si="101"/>
        <v/>
      </c>
      <c r="J932" s="133" t="str">
        <f t="shared" ca="1" si="102"/>
        <v/>
      </c>
      <c r="K932" s="135" t="str">
        <f t="shared" ca="1" si="104"/>
        <v/>
      </c>
      <c r="L932" s="10"/>
      <c r="M932" s="9"/>
      <c r="N932" s="9"/>
      <c r="O932" s="9"/>
    </row>
    <row r="933" spans="2:15" x14ac:dyDescent="0.3">
      <c r="B933" s="9"/>
      <c r="C933" s="10"/>
      <c r="D933" s="130" t="str">
        <f t="shared" ca="1" si="98"/>
        <v/>
      </c>
      <c r="E933" s="13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132" t="str">
        <f t="shared" ca="1" si="103"/>
        <v/>
      </c>
      <c r="G933" s="132" t="str">
        <f t="shared" ca="1" si="99"/>
        <v/>
      </c>
      <c r="H933" s="133" t="str">
        <f t="shared" ca="1" si="100"/>
        <v/>
      </c>
      <c r="I933" s="134" t="str">
        <f t="shared" ca="1" si="101"/>
        <v/>
      </c>
      <c r="J933" s="133" t="str">
        <f t="shared" ca="1" si="102"/>
        <v/>
      </c>
      <c r="K933" s="135" t="str">
        <f t="shared" ca="1" si="104"/>
        <v/>
      </c>
      <c r="L933" s="10"/>
      <c r="M933" s="9"/>
      <c r="N933" s="9"/>
      <c r="O933" s="9"/>
    </row>
    <row r="934" spans="2:15" x14ac:dyDescent="0.3">
      <c r="B934" s="9"/>
      <c r="C934" s="10"/>
      <c r="D934" s="130" t="str">
        <f t="shared" ca="1" si="98"/>
        <v/>
      </c>
      <c r="E934" s="13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132" t="str">
        <f t="shared" ca="1" si="103"/>
        <v/>
      </c>
      <c r="G934" s="132" t="str">
        <f t="shared" ca="1" si="99"/>
        <v/>
      </c>
      <c r="H934" s="133" t="str">
        <f t="shared" ca="1" si="100"/>
        <v/>
      </c>
      <c r="I934" s="134" t="str">
        <f t="shared" ca="1" si="101"/>
        <v/>
      </c>
      <c r="J934" s="133" t="str">
        <f t="shared" ca="1" si="102"/>
        <v/>
      </c>
      <c r="K934" s="135" t="str">
        <f t="shared" ca="1" si="104"/>
        <v/>
      </c>
      <c r="L934" s="10"/>
      <c r="M934" s="9"/>
      <c r="N934" s="9"/>
      <c r="O934" s="9"/>
    </row>
    <row r="935" spans="2:15" x14ac:dyDescent="0.3">
      <c r="B935" s="9"/>
      <c r="C935" s="10"/>
      <c r="D935" s="130" t="str">
        <f t="shared" ca="1" si="98"/>
        <v/>
      </c>
      <c r="E935" s="13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132" t="str">
        <f t="shared" ca="1" si="103"/>
        <v/>
      </c>
      <c r="G935" s="132" t="str">
        <f t="shared" ca="1" si="99"/>
        <v/>
      </c>
      <c r="H935" s="133" t="str">
        <f t="shared" ca="1" si="100"/>
        <v/>
      </c>
      <c r="I935" s="134" t="str">
        <f t="shared" ca="1" si="101"/>
        <v/>
      </c>
      <c r="J935" s="133" t="str">
        <f t="shared" ca="1" si="102"/>
        <v/>
      </c>
      <c r="K935" s="135" t="str">
        <f t="shared" ca="1" si="104"/>
        <v/>
      </c>
      <c r="L935" s="10"/>
      <c r="M935" s="9"/>
      <c r="N935" s="9"/>
      <c r="O935" s="9"/>
    </row>
    <row r="936" spans="2:15" x14ac:dyDescent="0.3">
      <c r="B936" s="9"/>
      <c r="C936" s="10"/>
      <c r="D936" s="130" t="str">
        <f t="shared" ca="1" si="98"/>
        <v/>
      </c>
      <c r="E936" s="13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132" t="str">
        <f t="shared" ca="1" si="103"/>
        <v/>
      </c>
      <c r="G936" s="132" t="str">
        <f t="shared" ca="1" si="99"/>
        <v/>
      </c>
      <c r="H936" s="133" t="str">
        <f t="shared" ca="1" si="100"/>
        <v/>
      </c>
      <c r="I936" s="134" t="str">
        <f t="shared" ca="1" si="101"/>
        <v/>
      </c>
      <c r="J936" s="133" t="str">
        <f t="shared" ca="1" si="102"/>
        <v/>
      </c>
      <c r="K936" s="135" t="str">
        <f t="shared" ca="1" si="104"/>
        <v/>
      </c>
      <c r="L936" s="10"/>
      <c r="M936" s="9"/>
      <c r="N936" s="9"/>
      <c r="O936" s="9"/>
    </row>
    <row r="937" spans="2:15" x14ac:dyDescent="0.3">
      <c r="B937" s="9"/>
      <c r="C937" s="10"/>
      <c r="D937" s="130" t="str">
        <f t="shared" ca="1" si="98"/>
        <v/>
      </c>
      <c r="E937" s="13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132" t="str">
        <f t="shared" ca="1" si="103"/>
        <v/>
      </c>
      <c r="G937" s="132" t="str">
        <f t="shared" ca="1" si="99"/>
        <v/>
      </c>
      <c r="H937" s="133" t="str">
        <f t="shared" ca="1" si="100"/>
        <v/>
      </c>
      <c r="I937" s="134" t="str">
        <f t="shared" ca="1" si="101"/>
        <v/>
      </c>
      <c r="J937" s="133" t="str">
        <f t="shared" ca="1" si="102"/>
        <v/>
      </c>
      <c r="K937" s="135" t="str">
        <f t="shared" ca="1" si="104"/>
        <v/>
      </c>
      <c r="L937" s="10"/>
      <c r="M937" s="9"/>
      <c r="N937" s="9"/>
      <c r="O937" s="9"/>
    </row>
    <row r="938" spans="2:15" x14ac:dyDescent="0.3">
      <c r="B938" s="9"/>
      <c r="C938" s="10"/>
      <c r="D938" s="130" t="str">
        <f t="shared" ca="1" si="98"/>
        <v/>
      </c>
      <c r="E938" s="13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132" t="str">
        <f t="shared" ca="1" si="103"/>
        <v/>
      </c>
      <c r="G938" s="132" t="str">
        <f t="shared" ca="1" si="99"/>
        <v/>
      </c>
      <c r="H938" s="133" t="str">
        <f t="shared" ca="1" si="100"/>
        <v/>
      </c>
      <c r="I938" s="134" t="str">
        <f t="shared" ca="1" si="101"/>
        <v/>
      </c>
      <c r="J938" s="133" t="str">
        <f t="shared" ca="1" si="102"/>
        <v/>
      </c>
      <c r="K938" s="135" t="str">
        <f t="shared" ca="1" si="104"/>
        <v/>
      </c>
      <c r="L938" s="10"/>
      <c r="M938" s="9"/>
      <c r="N938" s="9"/>
      <c r="O938" s="9"/>
    </row>
    <row r="939" spans="2:15" x14ac:dyDescent="0.3">
      <c r="B939" s="9"/>
      <c r="C939" s="10"/>
      <c r="D939" s="130" t="str">
        <f t="shared" ca="1" si="98"/>
        <v/>
      </c>
      <c r="E939" s="13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132" t="str">
        <f t="shared" ca="1" si="103"/>
        <v/>
      </c>
      <c r="G939" s="132" t="str">
        <f t="shared" ca="1" si="99"/>
        <v/>
      </c>
      <c r="H939" s="133" t="str">
        <f t="shared" ca="1" si="100"/>
        <v/>
      </c>
      <c r="I939" s="134" t="str">
        <f t="shared" ca="1" si="101"/>
        <v/>
      </c>
      <c r="J939" s="133" t="str">
        <f t="shared" ca="1" si="102"/>
        <v/>
      </c>
      <c r="K939" s="135" t="str">
        <f t="shared" ca="1" si="104"/>
        <v/>
      </c>
      <c r="L939" s="10"/>
      <c r="M939" s="9"/>
      <c r="N939" s="9"/>
      <c r="O939" s="9"/>
    </row>
    <row r="940" spans="2:15" x14ac:dyDescent="0.3">
      <c r="B940" s="9"/>
      <c r="C940" s="10"/>
      <c r="D940" s="130" t="str">
        <f t="shared" ca="1" si="98"/>
        <v/>
      </c>
      <c r="E940" s="13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132" t="str">
        <f t="shared" ca="1" si="103"/>
        <v/>
      </c>
      <c r="G940" s="132" t="str">
        <f t="shared" ca="1" si="99"/>
        <v/>
      </c>
      <c r="H940" s="133" t="str">
        <f t="shared" ca="1" si="100"/>
        <v/>
      </c>
      <c r="I940" s="134" t="str">
        <f t="shared" ca="1" si="101"/>
        <v/>
      </c>
      <c r="J940" s="133" t="str">
        <f t="shared" ca="1" si="102"/>
        <v/>
      </c>
      <c r="K940" s="135" t="str">
        <f t="shared" ca="1" si="104"/>
        <v/>
      </c>
      <c r="L940" s="10"/>
      <c r="M940" s="9"/>
      <c r="N940" s="9"/>
      <c r="O940" s="9"/>
    </row>
    <row r="941" spans="2:15" x14ac:dyDescent="0.3">
      <c r="B941" s="9"/>
      <c r="C941" s="10"/>
      <c r="D941" s="130" t="str">
        <f t="shared" ca="1" si="98"/>
        <v/>
      </c>
      <c r="E941" s="13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132" t="str">
        <f t="shared" ca="1" si="103"/>
        <v/>
      </c>
      <c r="G941" s="132" t="str">
        <f t="shared" ca="1" si="99"/>
        <v/>
      </c>
      <c r="H941" s="133" t="str">
        <f t="shared" ca="1" si="100"/>
        <v/>
      </c>
      <c r="I941" s="134" t="str">
        <f t="shared" ca="1" si="101"/>
        <v/>
      </c>
      <c r="J941" s="133" t="str">
        <f t="shared" ca="1" si="102"/>
        <v/>
      </c>
      <c r="K941" s="135" t="str">
        <f t="shared" ca="1" si="104"/>
        <v/>
      </c>
      <c r="L941" s="10"/>
      <c r="M941" s="9"/>
      <c r="N941" s="9"/>
      <c r="O941" s="9"/>
    </row>
    <row r="942" spans="2:15" x14ac:dyDescent="0.3">
      <c r="B942" s="9"/>
      <c r="C942" s="10"/>
      <c r="D942" s="130" t="str">
        <f t="shared" ca="1" si="98"/>
        <v/>
      </c>
      <c r="E942" s="13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132" t="str">
        <f t="shared" ca="1" si="103"/>
        <v/>
      </c>
      <c r="G942" s="132" t="str">
        <f t="shared" ca="1" si="99"/>
        <v/>
      </c>
      <c r="H942" s="133" t="str">
        <f t="shared" ca="1" si="100"/>
        <v/>
      </c>
      <c r="I942" s="134" t="str">
        <f t="shared" ca="1" si="101"/>
        <v/>
      </c>
      <c r="J942" s="133" t="str">
        <f t="shared" ca="1" si="102"/>
        <v/>
      </c>
      <c r="K942" s="135" t="str">
        <f t="shared" ca="1" si="104"/>
        <v/>
      </c>
      <c r="L942" s="10"/>
      <c r="M942" s="9"/>
      <c r="N942" s="9"/>
      <c r="O942" s="9"/>
    </row>
    <row r="943" spans="2:15" x14ac:dyDescent="0.3">
      <c r="B943" s="9"/>
      <c r="C943" s="10"/>
      <c r="D943" s="130" t="str">
        <f t="shared" ca="1" si="98"/>
        <v/>
      </c>
      <c r="E943" s="13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132" t="str">
        <f t="shared" ca="1" si="103"/>
        <v/>
      </c>
      <c r="G943" s="132" t="str">
        <f t="shared" ca="1" si="99"/>
        <v/>
      </c>
      <c r="H943" s="133" t="str">
        <f t="shared" ca="1" si="100"/>
        <v/>
      </c>
      <c r="I943" s="134" t="str">
        <f t="shared" ca="1" si="101"/>
        <v/>
      </c>
      <c r="J943" s="133" t="str">
        <f t="shared" ca="1" si="102"/>
        <v/>
      </c>
      <c r="K943" s="135" t="str">
        <f t="shared" ca="1" si="104"/>
        <v/>
      </c>
      <c r="L943" s="10"/>
      <c r="M943" s="9"/>
      <c r="N943" s="9"/>
      <c r="O943" s="9"/>
    </row>
    <row r="944" spans="2:15" x14ac:dyDescent="0.3">
      <c r="B944" s="9"/>
      <c r="C944" s="10"/>
      <c r="D944" s="130" t="str">
        <f t="shared" ca="1" si="98"/>
        <v/>
      </c>
      <c r="E944" s="13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132" t="str">
        <f t="shared" ca="1" si="103"/>
        <v/>
      </c>
      <c r="G944" s="132" t="str">
        <f t="shared" ca="1" si="99"/>
        <v/>
      </c>
      <c r="H944" s="133" t="str">
        <f t="shared" ca="1" si="100"/>
        <v/>
      </c>
      <c r="I944" s="134" t="str">
        <f t="shared" ca="1" si="101"/>
        <v/>
      </c>
      <c r="J944" s="133" t="str">
        <f t="shared" ca="1" si="102"/>
        <v/>
      </c>
      <c r="K944" s="135" t="str">
        <f t="shared" ca="1" si="104"/>
        <v/>
      </c>
      <c r="L944" s="10"/>
      <c r="M944" s="9"/>
      <c r="N944" s="9"/>
      <c r="O944" s="9"/>
    </row>
    <row r="945" spans="2:15" x14ac:dyDescent="0.3">
      <c r="B945" s="9"/>
      <c r="C945" s="10"/>
      <c r="D945" s="130" t="str">
        <f t="shared" ca="1" si="98"/>
        <v/>
      </c>
      <c r="E945" s="13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132" t="str">
        <f t="shared" ca="1" si="103"/>
        <v/>
      </c>
      <c r="G945" s="132" t="str">
        <f t="shared" ca="1" si="99"/>
        <v/>
      </c>
      <c r="H945" s="133" t="str">
        <f t="shared" ca="1" si="100"/>
        <v/>
      </c>
      <c r="I945" s="134" t="str">
        <f t="shared" ca="1" si="101"/>
        <v/>
      </c>
      <c r="J945" s="133" t="str">
        <f t="shared" ca="1" si="102"/>
        <v/>
      </c>
      <c r="K945" s="135" t="str">
        <f t="shared" ca="1" si="104"/>
        <v/>
      </c>
      <c r="L945" s="10"/>
      <c r="M945" s="9"/>
      <c r="N945" s="9"/>
      <c r="O945" s="9"/>
    </row>
    <row r="946" spans="2:15" x14ac:dyDescent="0.3">
      <c r="B946" s="9"/>
      <c r="C946" s="10"/>
      <c r="D946" s="130" t="str">
        <f t="shared" ca="1" si="98"/>
        <v/>
      </c>
      <c r="E946" s="13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132" t="str">
        <f t="shared" ca="1" si="103"/>
        <v/>
      </c>
      <c r="G946" s="132" t="str">
        <f t="shared" ca="1" si="99"/>
        <v/>
      </c>
      <c r="H946" s="133" t="str">
        <f t="shared" ca="1" si="100"/>
        <v/>
      </c>
      <c r="I946" s="134" t="str">
        <f t="shared" ca="1" si="101"/>
        <v/>
      </c>
      <c r="J946" s="133" t="str">
        <f t="shared" ca="1" si="102"/>
        <v/>
      </c>
      <c r="K946" s="135" t="str">
        <f t="shared" ca="1" si="104"/>
        <v/>
      </c>
      <c r="L946" s="10"/>
      <c r="M946" s="9"/>
      <c r="N946" s="9"/>
      <c r="O946" s="9"/>
    </row>
    <row r="947" spans="2:15" x14ac:dyDescent="0.3">
      <c r="B947" s="9"/>
      <c r="C947" s="10"/>
      <c r="D947" s="130" t="str">
        <f t="shared" ca="1" si="98"/>
        <v/>
      </c>
      <c r="E947" s="13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132" t="str">
        <f t="shared" ca="1" si="103"/>
        <v/>
      </c>
      <c r="G947" s="132" t="str">
        <f t="shared" ca="1" si="99"/>
        <v/>
      </c>
      <c r="H947" s="133" t="str">
        <f t="shared" ca="1" si="100"/>
        <v/>
      </c>
      <c r="I947" s="134" t="str">
        <f t="shared" ca="1" si="101"/>
        <v/>
      </c>
      <c r="J947" s="133" t="str">
        <f t="shared" ca="1" si="102"/>
        <v/>
      </c>
      <c r="K947" s="135" t="str">
        <f t="shared" ca="1" si="104"/>
        <v/>
      </c>
      <c r="L947" s="10"/>
      <c r="M947" s="9"/>
      <c r="N947" s="9"/>
      <c r="O947" s="9"/>
    </row>
    <row r="948" spans="2:15" x14ac:dyDescent="0.3">
      <c r="B948" s="9"/>
      <c r="C948" s="10"/>
      <c r="D948" s="130" t="str">
        <f t="shared" ca="1" si="98"/>
        <v/>
      </c>
      <c r="E948" s="13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132" t="str">
        <f t="shared" ca="1" si="103"/>
        <v/>
      </c>
      <c r="G948" s="132" t="str">
        <f t="shared" ca="1" si="99"/>
        <v/>
      </c>
      <c r="H948" s="133" t="str">
        <f t="shared" ca="1" si="100"/>
        <v/>
      </c>
      <c r="I948" s="134" t="str">
        <f t="shared" ca="1" si="101"/>
        <v/>
      </c>
      <c r="J948" s="133" t="str">
        <f t="shared" ca="1" si="102"/>
        <v/>
      </c>
      <c r="K948" s="135" t="str">
        <f t="shared" ca="1" si="104"/>
        <v/>
      </c>
      <c r="L948" s="10"/>
      <c r="M948" s="9"/>
      <c r="N948" s="9"/>
      <c r="O948" s="9"/>
    </row>
    <row r="949" spans="2:15" x14ac:dyDescent="0.3">
      <c r="B949" s="9"/>
      <c r="C949" s="10"/>
      <c r="D949" s="130" t="str">
        <f t="shared" ca="1" si="98"/>
        <v/>
      </c>
      <c r="E949" s="13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132" t="str">
        <f t="shared" ca="1" si="103"/>
        <v/>
      </c>
      <c r="G949" s="132" t="str">
        <f t="shared" ca="1" si="99"/>
        <v/>
      </c>
      <c r="H949" s="133" t="str">
        <f t="shared" ca="1" si="100"/>
        <v/>
      </c>
      <c r="I949" s="134" t="str">
        <f t="shared" ca="1" si="101"/>
        <v/>
      </c>
      <c r="J949" s="133" t="str">
        <f t="shared" ca="1" si="102"/>
        <v/>
      </c>
      <c r="K949" s="135" t="str">
        <f t="shared" ca="1" si="104"/>
        <v/>
      </c>
      <c r="L949" s="10"/>
      <c r="M949" s="9"/>
      <c r="N949" s="9"/>
      <c r="O949" s="9"/>
    </row>
    <row r="950" spans="2:15" x14ac:dyDescent="0.3">
      <c r="B950" s="9"/>
      <c r="C950" s="10"/>
      <c r="D950" s="130" t="str">
        <f t="shared" ca="1" si="98"/>
        <v/>
      </c>
      <c r="E950" s="13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132" t="str">
        <f t="shared" ca="1" si="103"/>
        <v/>
      </c>
      <c r="G950" s="132" t="str">
        <f t="shared" ca="1" si="99"/>
        <v/>
      </c>
      <c r="H950" s="133" t="str">
        <f t="shared" ca="1" si="100"/>
        <v/>
      </c>
      <c r="I950" s="134" t="str">
        <f t="shared" ca="1" si="101"/>
        <v/>
      </c>
      <c r="J950" s="133" t="str">
        <f t="shared" ca="1" si="102"/>
        <v/>
      </c>
      <c r="K950" s="135" t="str">
        <f t="shared" ca="1" si="104"/>
        <v/>
      </c>
      <c r="L950" s="10"/>
      <c r="M950" s="9"/>
      <c r="N950" s="9"/>
      <c r="O950" s="9"/>
    </row>
    <row r="951" spans="2:15" x14ac:dyDescent="0.3">
      <c r="B951" s="9"/>
      <c r="C951" s="10"/>
      <c r="D951" s="130" t="str">
        <f t="shared" ca="1" si="98"/>
        <v/>
      </c>
      <c r="E951" s="13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132" t="str">
        <f t="shared" ca="1" si="103"/>
        <v/>
      </c>
      <c r="G951" s="132" t="str">
        <f t="shared" ca="1" si="99"/>
        <v/>
      </c>
      <c r="H951" s="133" t="str">
        <f t="shared" ca="1" si="100"/>
        <v/>
      </c>
      <c r="I951" s="134" t="str">
        <f t="shared" ca="1" si="101"/>
        <v/>
      </c>
      <c r="J951" s="133" t="str">
        <f t="shared" ca="1" si="102"/>
        <v/>
      </c>
      <c r="K951" s="135" t="str">
        <f t="shared" ca="1" si="104"/>
        <v/>
      </c>
      <c r="L951" s="10"/>
      <c r="M951" s="9"/>
      <c r="N951" s="9"/>
      <c r="O951" s="9"/>
    </row>
    <row r="952" spans="2:15" x14ac:dyDescent="0.3">
      <c r="B952" s="9"/>
      <c r="C952" s="10"/>
      <c r="D952" s="130" t="str">
        <f t="shared" ca="1" si="98"/>
        <v/>
      </c>
      <c r="E952" s="13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132" t="str">
        <f t="shared" ca="1" si="103"/>
        <v/>
      </c>
      <c r="G952" s="132" t="str">
        <f t="shared" ca="1" si="99"/>
        <v/>
      </c>
      <c r="H952" s="133" t="str">
        <f t="shared" ca="1" si="100"/>
        <v/>
      </c>
      <c r="I952" s="134" t="str">
        <f t="shared" ca="1" si="101"/>
        <v/>
      </c>
      <c r="J952" s="133" t="str">
        <f t="shared" ca="1" si="102"/>
        <v/>
      </c>
      <c r="K952" s="135" t="str">
        <f t="shared" ca="1" si="104"/>
        <v/>
      </c>
      <c r="L952" s="10"/>
      <c r="M952" s="9"/>
      <c r="N952" s="9"/>
      <c r="O952" s="9"/>
    </row>
    <row r="953" spans="2:15" x14ac:dyDescent="0.3">
      <c r="B953" s="9"/>
      <c r="C953" s="10"/>
      <c r="D953" s="130" t="str">
        <f t="shared" ca="1" si="98"/>
        <v/>
      </c>
      <c r="E953" s="13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132" t="str">
        <f t="shared" ca="1" si="103"/>
        <v/>
      </c>
      <c r="G953" s="132" t="str">
        <f t="shared" ca="1" si="99"/>
        <v/>
      </c>
      <c r="H953" s="133" t="str">
        <f t="shared" ca="1" si="100"/>
        <v/>
      </c>
      <c r="I953" s="134" t="str">
        <f t="shared" ca="1" si="101"/>
        <v/>
      </c>
      <c r="J953" s="133" t="str">
        <f t="shared" ca="1" si="102"/>
        <v/>
      </c>
      <c r="K953" s="135" t="str">
        <f t="shared" ca="1" si="104"/>
        <v/>
      </c>
      <c r="L953" s="10"/>
      <c r="M953" s="9"/>
      <c r="N953" s="9"/>
      <c r="O953" s="9"/>
    </row>
    <row r="954" spans="2:15" x14ac:dyDescent="0.3">
      <c r="B954" s="9"/>
      <c r="C954" s="10"/>
      <c r="D954" s="130" t="str">
        <f t="shared" ca="1" si="98"/>
        <v/>
      </c>
      <c r="E954" s="13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132" t="str">
        <f t="shared" ca="1" si="103"/>
        <v/>
      </c>
      <c r="G954" s="132" t="str">
        <f t="shared" ca="1" si="99"/>
        <v/>
      </c>
      <c r="H954" s="133" t="str">
        <f t="shared" ca="1" si="100"/>
        <v/>
      </c>
      <c r="I954" s="134" t="str">
        <f t="shared" ca="1" si="101"/>
        <v/>
      </c>
      <c r="J954" s="133" t="str">
        <f t="shared" ca="1" si="102"/>
        <v/>
      </c>
      <c r="K954" s="135" t="str">
        <f t="shared" ca="1" si="104"/>
        <v/>
      </c>
      <c r="L954" s="10"/>
      <c r="M954" s="9"/>
      <c r="N954" s="9"/>
      <c r="O954" s="9"/>
    </row>
    <row r="955" spans="2:15" x14ac:dyDescent="0.3">
      <c r="B955" s="9"/>
      <c r="C955" s="10"/>
      <c r="D955" s="130" t="str">
        <f t="shared" ca="1" si="98"/>
        <v/>
      </c>
      <c r="E955" s="13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132" t="str">
        <f t="shared" ca="1" si="103"/>
        <v/>
      </c>
      <c r="G955" s="132" t="str">
        <f t="shared" ca="1" si="99"/>
        <v/>
      </c>
      <c r="H955" s="133" t="str">
        <f t="shared" ca="1" si="100"/>
        <v/>
      </c>
      <c r="I955" s="134" t="str">
        <f t="shared" ca="1" si="101"/>
        <v/>
      </c>
      <c r="J955" s="133" t="str">
        <f t="shared" ca="1" si="102"/>
        <v/>
      </c>
      <c r="K955" s="135" t="str">
        <f t="shared" ca="1" si="104"/>
        <v/>
      </c>
      <c r="L955" s="10"/>
      <c r="M955" s="9"/>
      <c r="N955" s="9"/>
      <c r="O955" s="9"/>
    </row>
    <row r="956" spans="2:15" x14ac:dyDescent="0.3">
      <c r="B956" s="9"/>
      <c r="C956" s="10"/>
      <c r="D956" s="130" t="str">
        <f t="shared" ca="1" si="98"/>
        <v/>
      </c>
      <c r="E956" s="13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132" t="str">
        <f t="shared" ca="1" si="103"/>
        <v/>
      </c>
      <c r="G956" s="132" t="str">
        <f t="shared" ca="1" si="99"/>
        <v/>
      </c>
      <c r="H956" s="133" t="str">
        <f t="shared" ca="1" si="100"/>
        <v/>
      </c>
      <c r="I956" s="134" t="str">
        <f t="shared" ca="1" si="101"/>
        <v/>
      </c>
      <c r="J956" s="133" t="str">
        <f t="shared" ca="1" si="102"/>
        <v/>
      </c>
      <c r="K956" s="135" t="str">
        <f t="shared" ca="1" si="104"/>
        <v/>
      </c>
      <c r="L956" s="10"/>
      <c r="M956" s="9"/>
      <c r="N956" s="9"/>
      <c r="O956" s="9"/>
    </row>
    <row r="957" spans="2:15" x14ac:dyDescent="0.3">
      <c r="B957" s="9"/>
      <c r="C957" s="10"/>
      <c r="D957" s="130" t="str">
        <f t="shared" ca="1" si="98"/>
        <v/>
      </c>
      <c r="E957" s="13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132" t="str">
        <f t="shared" ca="1" si="103"/>
        <v/>
      </c>
      <c r="G957" s="132" t="str">
        <f t="shared" ca="1" si="99"/>
        <v/>
      </c>
      <c r="H957" s="133" t="str">
        <f t="shared" ca="1" si="100"/>
        <v/>
      </c>
      <c r="I957" s="134" t="str">
        <f t="shared" ca="1" si="101"/>
        <v/>
      </c>
      <c r="J957" s="133" t="str">
        <f t="shared" ca="1" si="102"/>
        <v/>
      </c>
      <c r="K957" s="135" t="str">
        <f t="shared" ca="1" si="104"/>
        <v/>
      </c>
      <c r="L957" s="10"/>
      <c r="M957" s="9"/>
      <c r="N957" s="9"/>
      <c r="O957" s="9"/>
    </row>
    <row r="958" spans="2:15" x14ac:dyDescent="0.3">
      <c r="B958" s="9"/>
      <c r="C958" s="10"/>
      <c r="D958" s="130" t="str">
        <f t="shared" ca="1" si="98"/>
        <v/>
      </c>
      <c r="E958" s="13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132" t="str">
        <f t="shared" ca="1" si="103"/>
        <v/>
      </c>
      <c r="G958" s="132" t="str">
        <f t="shared" ca="1" si="99"/>
        <v/>
      </c>
      <c r="H958" s="133" t="str">
        <f t="shared" ca="1" si="100"/>
        <v/>
      </c>
      <c r="I958" s="134" t="str">
        <f t="shared" ca="1" si="101"/>
        <v/>
      </c>
      <c r="J958" s="133" t="str">
        <f t="shared" ca="1" si="102"/>
        <v/>
      </c>
      <c r="K958" s="135" t="str">
        <f t="shared" ca="1" si="104"/>
        <v/>
      </c>
      <c r="L958" s="10"/>
      <c r="M958" s="9"/>
      <c r="N958" s="9"/>
      <c r="O958" s="9"/>
    </row>
    <row r="959" spans="2:15" x14ac:dyDescent="0.3">
      <c r="B959" s="9"/>
      <c r="C959" s="10"/>
      <c r="D959" s="130" t="str">
        <f t="shared" ca="1" si="98"/>
        <v/>
      </c>
      <c r="E959" s="13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132" t="str">
        <f t="shared" ca="1" si="103"/>
        <v/>
      </c>
      <c r="G959" s="132" t="str">
        <f t="shared" ca="1" si="99"/>
        <v/>
      </c>
      <c r="H959" s="133" t="str">
        <f t="shared" ca="1" si="100"/>
        <v/>
      </c>
      <c r="I959" s="134" t="str">
        <f t="shared" ca="1" si="101"/>
        <v/>
      </c>
      <c r="J959" s="133" t="str">
        <f t="shared" ca="1" si="102"/>
        <v/>
      </c>
      <c r="K959" s="135" t="str">
        <f t="shared" ca="1" si="104"/>
        <v/>
      </c>
      <c r="L959" s="10"/>
      <c r="M959" s="9"/>
      <c r="N959" s="9"/>
      <c r="O959" s="9"/>
    </row>
    <row r="960" spans="2:15" x14ac:dyDescent="0.3">
      <c r="B960" s="9"/>
      <c r="C960" s="10"/>
      <c r="D960" s="130" t="str">
        <f t="shared" ca="1" si="98"/>
        <v/>
      </c>
      <c r="E960" s="13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132" t="str">
        <f t="shared" ca="1" si="103"/>
        <v/>
      </c>
      <c r="G960" s="132" t="str">
        <f t="shared" ca="1" si="99"/>
        <v/>
      </c>
      <c r="H960" s="133" t="str">
        <f t="shared" ca="1" si="100"/>
        <v/>
      </c>
      <c r="I960" s="134" t="str">
        <f t="shared" ca="1" si="101"/>
        <v/>
      </c>
      <c r="J960" s="133" t="str">
        <f t="shared" ca="1" si="102"/>
        <v/>
      </c>
      <c r="K960" s="135" t="str">
        <f t="shared" ca="1" si="104"/>
        <v/>
      </c>
      <c r="L960" s="10"/>
      <c r="M960" s="9"/>
      <c r="N960" s="9"/>
      <c r="O960" s="9"/>
    </row>
    <row r="961" spans="2:15" x14ac:dyDescent="0.3">
      <c r="B961" s="9"/>
      <c r="C961" s="10"/>
      <c r="D961" s="130" t="str">
        <f t="shared" ca="1" si="98"/>
        <v/>
      </c>
      <c r="E961" s="13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132" t="str">
        <f t="shared" ca="1" si="103"/>
        <v/>
      </c>
      <c r="G961" s="132" t="str">
        <f t="shared" ca="1" si="99"/>
        <v/>
      </c>
      <c r="H961" s="133" t="str">
        <f t="shared" ca="1" si="100"/>
        <v/>
      </c>
      <c r="I961" s="134" t="str">
        <f t="shared" ca="1" si="101"/>
        <v/>
      </c>
      <c r="J961" s="133" t="str">
        <f t="shared" ca="1" si="102"/>
        <v/>
      </c>
      <c r="K961" s="135" t="str">
        <f t="shared" ca="1" si="104"/>
        <v/>
      </c>
      <c r="L961" s="10"/>
      <c r="M961" s="9"/>
      <c r="N961" s="9"/>
      <c r="O961" s="9"/>
    </row>
    <row r="962" spans="2:15" x14ac:dyDescent="0.3">
      <c r="B962" s="9"/>
      <c r="C962" s="10"/>
      <c r="D962" s="130" t="str">
        <f t="shared" ca="1" si="98"/>
        <v/>
      </c>
      <c r="E962" s="13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132" t="str">
        <f t="shared" ca="1" si="103"/>
        <v/>
      </c>
      <c r="G962" s="132" t="str">
        <f t="shared" ca="1" si="99"/>
        <v/>
      </c>
      <c r="H962" s="133" t="str">
        <f t="shared" ca="1" si="100"/>
        <v/>
      </c>
      <c r="I962" s="134" t="str">
        <f t="shared" ca="1" si="101"/>
        <v/>
      </c>
      <c r="J962" s="133" t="str">
        <f t="shared" ca="1" si="102"/>
        <v/>
      </c>
      <c r="K962" s="135" t="str">
        <f t="shared" ca="1" si="104"/>
        <v/>
      </c>
      <c r="L962" s="10"/>
      <c r="M962" s="9"/>
      <c r="N962" s="9"/>
      <c r="O962" s="9"/>
    </row>
    <row r="963" spans="2:15" x14ac:dyDescent="0.3">
      <c r="B963" s="9"/>
      <c r="C963" s="10"/>
      <c r="D963" s="130" t="str">
        <f t="shared" ca="1" si="98"/>
        <v/>
      </c>
      <c r="E963" s="13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132" t="str">
        <f t="shared" ca="1" si="103"/>
        <v/>
      </c>
      <c r="G963" s="132" t="str">
        <f t="shared" ca="1" si="99"/>
        <v/>
      </c>
      <c r="H963" s="133" t="str">
        <f t="shared" ca="1" si="100"/>
        <v/>
      </c>
      <c r="I963" s="134" t="str">
        <f t="shared" ca="1" si="101"/>
        <v/>
      </c>
      <c r="J963" s="133" t="str">
        <f t="shared" ca="1" si="102"/>
        <v/>
      </c>
      <c r="K963" s="135" t="str">
        <f t="shared" ca="1" si="104"/>
        <v/>
      </c>
      <c r="L963" s="10"/>
      <c r="M963" s="9"/>
      <c r="N963" s="9"/>
      <c r="O963" s="9"/>
    </row>
    <row r="964" spans="2:15" x14ac:dyDescent="0.3">
      <c r="B964" s="9"/>
      <c r="C964" s="10"/>
      <c r="D964" s="130" t="str">
        <f t="shared" ca="1" si="98"/>
        <v/>
      </c>
      <c r="E964" s="13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132" t="str">
        <f t="shared" ca="1" si="103"/>
        <v/>
      </c>
      <c r="G964" s="132" t="str">
        <f t="shared" ca="1" si="99"/>
        <v/>
      </c>
      <c r="H964" s="133" t="str">
        <f t="shared" ca="1" si="100"/>
        <v/>
      </c>
      <c r="I964" s="134" t="str">
        <f t="shared" ca="1" si="101"/>
        <v/>
      </c>
      <c r="J964" s="133" t="str">
        <f t="shared" ca="1" si="102"/>
        <v/>
      </c>
      <c r="K964" s="135" t="str">
        <f t="shared" ca="1" si="104"/>
        <v/>
      </c>
      <c r="L964" s="10"/>
      <c r="M964" s="9"/>
      <c r="N964" s="9"/>
      <c r="O964" s="9"/>
    </row>
    <row r="965" spans="2:15" x14ac:dyDescent="0.3">
      <c r="B965" s="9"/>
      <c r="C965" s="10"/>
      <c r="D965" s="130" t="str">
        <f t="shared" ca="1" si="98"/>
        <v/>
      </c>
      <c r="E965" s="13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132" t="str">
        <f t="shared" ca="1" si="103"/>
        <v/>
      </c>
      <c r="G965" s="132" t="str">
        <f t="shared" ca="1" si="99"/>
        <v/>
      </c>
      <c r="H965" s="133" t="str">
        <f t="shared" ca="1" si="100"/>
        <v/>
      </c>
      <c r="I965" s="134" t="str">
        <f t="shared" ca="1" si="101"/>
        <v/>
      </c>
      <c r="J965" s="133" t="str">
        <f t="shared" ca="1" si="102"/>
        <v/>
      </c>
      <c r="K965" s="135" t="str">
        <f t="shared" ca="1" si="104"/>
        <v/>
      </c>
      <c r="L965" s="10"/>
      <c r="M965" s="9"/>
      <c r="N965" s="9"/>
      <c r="O965" s="9"/>
    </row>
    <row r="966" spans="2:15" x14ac:dyDescent="0.3">
      <c r="B966" s="9"/>
      <c r="C966" s="10"/>
      <c r="D966" s="130" t="str">
        <f t="shared" ca="1" si="98"/>
        <v/>
      </c>
      <c r="E966" s="13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132" t="str">
        <f t="shared" ca="1" si="103"/>
        <v/>
      </c>
      <c r="G966" s="132" t="str">
        <f t="shared" ca="1" si="99"/>
        <v/>
      </c>
      <c r="H966" s="133" t="str">
        <f t="shared" ca="1" si="100"/>
        <v/>
      </c>
      <c r="I966" s="134" t="str">
        <f t="shared" ca="1" si="101"/>
        <v/>
      </c>
      <c r="J966" s="133" t="str">
        <f t="shared" ca="1" si="102"/>
        <v/>
      </c>
      <c r="K966" s="135" t="str">
        <f t="shared" ca="1" si="104"/>
        <v/>
      </c>
      <c r="L966" s="10"/>
      <c r="M966" s="9"/>
      <c r="N966" s="9"/>
      <c r="O966" s="9"/>
    </row>
    <row r="967" spans="2:15" x14ac:dyDescent="0.3">
      <c r="B967" s="9"/>
      <c r="C967" s="10"/>
      <c r="D967" s="130" t="str">
        <f t="shared" ca="1" si="98"/>
        <v/>
      </c>
      <c r="E967" s="13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132" t="str">
        <f t="shared" ca="1" si="103"/>
        <v/>
      </c>
      <c r="G967" s="132" t="str">
        <f t="shared" ca="1" si="99"/>
        <v/>
      </c>
      <c r="H967" s="133" t="str">
        <f t="shared" ca="1" si="100"/>
        <v/>
      </c>
      <c r="I967" s="134" t="str">
        <f t="shared" ca="1" si="101"/>
        <v/>
      </c>
      <c r="J967" s="133" t="str">
        <f t="shared" ca="1" si="102"/>
        <v/>
      </c>
      <c r="K967" s="135" t="str">
        <f t="shared" ca="1" si="104"/>
        <v/>
      </c>
      <c r="L967" s="10"/>
      <c r="M967" s="9"/>
      <c r="N967" s="9"/>
      <c r="O967" s="9"/>
    </row>
    <row r="968" spans="2:15" x14ac:dyDescent="0.3">
      <c r="B968" s="9"/>
      <c r="C968" s="10"/>
      <c r="D968" s="130" t="str">
        <f t="shared" ca="1" si="98"/>
        <v/>
      </c>
      <c r="E968" s="13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132" t="str">
        <f t="shared" ca="1" si="103"/>
        <v/>
      </c>
      <c r="G968" s="132" t="str">
        <f t="shared" ca="1" si="99"/>
        <v/>
      </c>
      <c r="H968" s="133" t="str">
        <f t="shared" ca="1" si="100"/>
        <v/>
      </c>
      <c r="I968" s="134" t="str">
        <f t="shared" ca="1" si="101"/>
        <v/>
      </c>
      <c r="J968" s="133" t="str">
        <f t="shared" ca="1" si="102"/>
        <v/>
      </c>
      <c r="K968" s="135" t="str">
        <f t="shared" ca="1" si="104"/>
        <v/>
      </c>
      <c r="L968" s="10"/>
      <c r="M968" s="9"/>
      <c r="N968" s="9"/>
      <c r="O968" s="9"/>
    </row>
    <row r="969" spans="2:15" x14ac:dyDescent="0.3">
      <c r="B969" s="9"/>
      <c r="C969" s="10"/>
      <c r="D969" s="130" t="str">
        <f t="shared" ca="1" si="98"/>
        <v/>
      </c>
      <c r="E969" s="13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132" t="str">
        <f t="shared" ca="1" si="103"/>
        <v/>
      </c>
      <c r="G969" s="132" t="str">
        <f t="shared" ca="1" si="99"/>
        <v/>
      </c>
      <c r="H969" s="133" t="str">
        <f t="shared" ca="1" si="100"/>
        <v/>
      </c>
      <c r="I969" s="134" t="str">
        <f t="shared" ca="1" si="101"/>
        <v/>
      </c>
      <c r="J969" s="133" t="str">
        <f t="shared" ca="1" si="102"/>
        <v/>
      </c>
      <c r="K969" s="135" t="str">
        <f t="shared" ca="1" si="104"/>
        <v/>
      </c>
      <c r="L969" s="10"/>
      <c r="M969" s="9"/>
      <c r="N969" s="9"/>
      <c r="O969" s="9"/>
    </row>
    <row r="970" spans="2:15" x14ac:dyDescent="0.3">
      <c r="B970" s="9"/>
      <c r="C970" s="10"/>
      <c r="D970" s="130" t="str">
        <f t="shared" ca="1" si="98"/>
        <v/>
      </c>
      <c r="E970" s="13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132" t="str">
        <f t="shared" ca="1" si="103"/>
        <v/>
      </c>
      <c r="G970" s="132" t="str">
        <f t="shared" ca="1" si="99"/>
        <v/>
      </c>
      <c r="H970" s="133" t="str">
        <f t="shared" ca="1" si="100"/>
        <v/>
      </c>
      <c r="I970" s="134" t="str">
        <f t="shared" ca="1" si="101"/>
        <v/>
      </c>
      <c r="J970" s="133" t="str">
        <f t="shared" ca="1" si="102"/>
        <v/>
      </c>
      <c r="K970" s="135" t="str">
        <f t="shared" ca="1" si="104"/>
        <v/>
      </c>
      <c r="L970" s="10"/>
      <c r="M970" s="9"/>
      <c r="N970" s="9"/>
      <c r="O970" s="9"/>
    </row>
    <row r="971" spans="2:15" x14ac:dyDescent="0.3">
      <c r="B971" s="9"/>
      <c r="C971" s="10"/>
      <c r="D971" s="130" t="str">
        <f t="shared" ca="1" si="98"/>
        <v/>
      </c>
      <c r="E971" s="13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132" t="str">
        <f t="shared" ca="1" si="103"/>
        <v/>
      </c>
      <c r="G971" s="132" t="str">
        <f t="shared" ca="1" si="99"/>
        <v/>
      </c>
      <c r="H971" s="133" t="str">
        <f t="shared" ca="1" si="100"/>
        <v/>
      </c>
      <c r="I971" s="134" t="str">
        <f t="shared" ca="1" si="101"/>
        <v/>
      </c>
      <c r="J971" s="133" t="str">
        <f t="shared" ca="1" si="102"/>
        <v/>
      </c>
      <c r="K971" s="135" t="str">
        <f t="shared" ca="1" si="104"/>
        <v/>
      </c>
      <c r="L971" s="10"/>
      <c r="M971" s="9"/>
      <c r="N971" s="9"/>
      <c r="O971" s="9"/>
    </row>
    <row r="972" spans="2:15" x14ac:dyDescent="0.3">
      <c r="B972" s="9"/>
      <c r="C972" s="10"/>
      <c r="D972" s="130" t="str">
        <f t="shared" ca="1" si="98"/>
        <v/>
      </c>
      <c r="E972" s="13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132" t="str">
        <f t="shared" ca="1" si="103"/>
        <v/>
      </c>
      <c r="G972" s="132" t="str">
        <f t="shared" ca="1" si="99"/>
        <v/>
      </c>
      <c r="H972" s="133" t="str">
        <f t="shared" ca="1" si="100"/>
        <v/>
      </c>
      <c r="I972" s="134" t="str">
        <f t="shared" ca="1" si="101"/>
        <v/>
      </c>
      <c r="J972" s="133" t="str">
        <f t="shared" ca="1" si="102"/>
        <v/>
      </c>
      <c r="K972" s="135" t="str">
        <f t="shared" ca="1" si="104"/>
        <v/>
      </c>
      <c r="L972" s="10"/>
      <c r="M972" s="9"/>
      <c r="N972" s="9"/>
      <c r="O972" s="9"/>
    </row>
    <row r="973" spans="2:15" x14ac:dyDescent="0.3">
      <c r="B973" s="9"/>
      <c r="C973" s="10"/>
      <c r="D973" s="130" t="str">
        <f t="shared" ca="1" si="98"/>
        <v/>
      </c>
      <c r="E973" s="13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132" t="str">
        <f t="shared" ca="1" si="103"/>
        <v/>
      </c>
      <c r="G973" s="132" t="str">
        <f t="shared" ca="1" si="99"/>
        <v/>
      </c>
      <c r="H973" s="133" t="str">
        <f t="shared" ca="1" si="100"/>
        <v/>
      </c>
      <c r="I973" s="134" t="str">
        <f t="shared" ca="1" si="101"/>
        <v/>
      </c>
      <c r="J973" s="133" t="str">
        <f t="shared" ca="1" si="102"/>
        <v/>
      </c>
      <c r="K973" s="135" t="str">
        <f t="shared" ca="1" si="104"/>
        <v/>
      </c>
      <c r="L973" s="10"/>
      <c r="M973" s="9"/>
      <c r="N973" s="9"/>
      <c r="O973" s="9"/>
    </row>
    <row r="974" spans="2:15" x14ac:dyDescent="0.3">
      <c r="B974" s="9"/>
      <c r="C974" s="10"/>
      <c r="D974" s="130" t="str">
        <f t="shared" ca="1" si="98"/>
        <v/>
      </c>
      <c r="E974" s="13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132" t="str">
        <f t="shared" ca="1" si="103"/>
        <v/>
      </c>
      <c r="G974" s="132" t="str">
        <f t="shared" ca="1" si="99"/>
        <v/>
      </c>
      <c r="H974" s="133" t="str">
        <f t="shared" ca="1" si="100"/>
        <v/>
      </c>
      <c r="I974" s="134" t="str">
        <f t="shared" ca="1" si="101"/>
        <v/>
      </c>
      <c r="J974" s="133" t="str">
        <f t="shared" ca="1" si="102"/>
        <v/>
      </c>
      <c r="K974" s="135" t="str">
        <f t="shared" ca="1" si="104"/>
        <v/>
      </c>
      <c r="L974" s="10"/>
      <c r="M974" s="9"/>
      <c r="N974" s="9"/>
      <c r="O974" s="9"/>
    </row>
    <row r="975" spans="2:15" x14ac:dyDescent="0.3">
      <c r="B975" s="9"/>
      <c r="C975" s="10"/>
      <c r="D975" s="130" t="str">
        <f t="shared" ca="1" si="98"/>
        <v/>
      </c>
      <c r="E975" s="13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132" t="str">
        <f t="shared" ca="1" si="103"/>
        <v/>
      </c>
      <c r="G975" s="132" t="str">
        <f t="shared" ca="1" si="99"/>
        <v/>
      </c>
      <c r="H975" s="133" t="str">
        <f t="shared" ca="1" si="100"/>
        <v/>
      </c>
      <c r="I975" s="134" t="str">
        <f t="shared" ca="1" si="101"/>
        <v/>
      </c>
      <c r="J975" s="133" t="str">
        <f t="shared" ca="1" si="102"/>
        <v/>
      </c>
      <c r="K975" s="135" t="str">
        <f t="shared" ca="1" si="104"/>
        <v/>
      </c>
      <c r="L975" s="10"/>
      <c r="M975" s="9"/>
      <c r="N975" s="9"/>
      <c r="O975" s="9"/>
    </row>
    <row r="976" spans="2:15" x14ac:dyDescent="0.3">
      <c r="B976" s="9"/>
      <c r="C976" s="10"/>
      <c r="D976" s="130" t="str">
        <f t="shared" ca="1" si="98"/>
        <v/>
      </c>
      <c r="E976" s="13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132" t="str">
        <f t="shared" ca="1" si="103"/>
        <v/>
      </c>
      <c r="G976" s="132" t="str">
        <f t="shared" ca="1" si="99"/>
        <v/>
      </c>
      <c r="H976" s="133" t="str">
        <f t="shared" ca="1" si="100"/>
        <v/>
      </c>
      <c r="I976" s="134" t="str">
        <f t="shared" ca="1" si="101"/>
        <v/>
      </c>
      <c r="J976" s="133" t="str">
        <f t="shared" ca="1" si="102"/>
        <v/>
      </c>
      <c r="K976" s="135" t="str">
        <f t="shared" ca="1" si="104"/>
        <v/>
      </c>
      <c r="L976" s="10"/>
      <c r="M976" s="9"/>
      <c r="N976" s="9"/>
      <c r="O976" s="9"/>
    </row>
    <row r="977" spans="2:15" x14ac:dyDescent="0.3">
      <c r="B977" s="9"/>
      <c r="C977" s="10"/>
      <c r="D977" s="130" t="str">
        <f t="shared" ca="1" si="98"/>
        <v/>
      </c>
      <c r="E977" s="13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132" t="str">
        <f t="shared" ca="1" si="103"/>
        <v/>
      </c>
      <c r="G977" s="132" t="str">
        <f t="shared" ca="1" si="99"/>
        <v/>
      </c>
      <c r="H977" s="133" t="str">
        <f t="shared" ca="1" si="100"/>
        <v/>
      </c>
      <c r="I977" s="134" t="str">
        <f t="shared" ca="1" si="101"/>
        <v/>
      </c>
      <c r="J977" s="133" t="str">
        <f t="shared" ca="1" si="102"/>
        <v/>
      </c>
      <c r="K977" s="135" t="str">
        <f t="shared" ca="1" si="104"/>
        <v/>
      </c>
      <c r="L977" s="10"/>
      <c r="M977" s="9"/>
      <c r="N977" s="9"/>
      <c r="O977" s="9"/>
    </row>
    <row r="978" spans="2:15" x14ac:dyDescent="0.3">
      <c r="B978" s="9"/>
      <c r="C978" s="10"/>
      <c r="D978" s="130" t="str">
        <f t="shared" ca="1" si="98"/>
        <v/>
      </c>
      <c r="E978" s="13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132" t="str">
        <f t="shared" ca="1" si="103"/>
        <v/>
      </c>
      <c r="G978" s="132" t="str">
        <f t="shared" ca="1" si="99"/>
        <v/>
      </c>
      <c r="H978" s="133" t="str">
        <f t="shared" ca="1" si="100"/>
        <v/>
      </c>
      <c r="I978" s="134" t="str">
        <f t="shared" ca="1" si="101"/>
        <v/>
      </c>
      <c r="J978" s="133" t="str">
        <f t="shared" ca="1" si="102"/>
        <v/>
      </c>
      <c r="K978" s="135" t="str">
        <f t="shared" ca="1" si="104"/>
        <v/>
      </c>
      <c r="L978" s="10"/>
      <c r="M978" s="9"/>
      <c r="N978" s="9"/>
      <c r="O978" s="9"/>
    </row>
    <row r="979" spans="2:15" x14ac:dyDescent="0.3">
      <c r="B979" s="9"/>
      <c r="C979" s="10"/>
      <c r="D979" s="130" t="str">
        <f t="shared" ca="1" si="98"/>
        <v/>
      </c>
      <c r="E979" s="13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132" t="str">
        <f t="shared" ca="1" si="103"/>
        <v/>
      </c>
      <c r="G979" s="132" t="str">
        <f t="shared" ca="1" si="99"/>
        <v/>
      </c>
      <c r="H979" s="133" t="str">
        <f t="shared" ca="1" si="100"/>
        <v/>
      </c>
      <c r="I979" s="134" t="str">
        <f t="shared" ca="1" si="101"/>
        <v/>
      </c>
      <c r="J979" s="133" t="str">
        <f t="shared" ca="1" si="102"/>
        <v/>
      </c>
      <c r="K979" s="135" t="str">
        <f t="shared" ca="1" si="104"/>
        <v/>
      </c>
      <c r="L979" s="10"/>
      <c r="M979" s="9"/>
      <c r="N979" s="9"/>
      <c r="O979" s="9"/>
    </row>
    <row r="980" spans="2:15" x14ac:dyDescent="0.3">
      <c r="B980" s="9"/>
      <c r="C980" s="10"/>
      <c r="D980" s="130" t="str">
        <f t="shared" ref="D980:D1001" ca="1" si="105">IF(K979="","",IF($H$5,IF(OR(D979&gt;=$H$8,ROUND(K979,2)&lt;=0),"",D979+1),IF(OR(D979&gt;=$H$8,K979&lt;=0),"",D979+1)))</f>
        <v/>
      </c>
      <c r="E980" s="13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132" t="str">
        <f t="shared" ca="1" si="103"/>
        <v/>
      </c>
      <c r="G980" s="132" t="str">
        <f t="shared" ref="G980:G1001" ca="1" si="106">IF($P$17=0,"",IF(D980&lt;&gt;"",IF(AND(D980=1,$H$4=1),0,IF($H$5,ROUND($K$5*K979,0),$K$5*K979)),""))</f>
        <v/>
      </c>
      <c r="H980" s="133" t="str">
        <f t="shared" ref="H980:H1001" ca="1" si="107">IF($P$17=1,IF(D980="","",IF(I980&lt;&gt;"",F980-G980+I980,F980-G980)),"")</f>
        <v/>
      </c>
      <c r="I980" s="134" t="str">
        <f t="shared" ref="I980:I1001" ca="1" si="108">IF($P$17=1,IF(J980&gt;=F980,IF(D980&lt;$K$12,IF(AND(D980&lt;&gt;"",F980+($J$19-F980)&lt;K979),(J980-F980),IF(AND(D980&lt;&gt;"",J980=F980),0,IF(D980&lt;&gt;"",0,""))),""),0),"")</f>
        <v/>
      </c>
      <c r="J980" s="133" t="str">
        <f t="shared" ref="J980:J1001" ca="1" si="109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135" t="str">
        <f t="shared" ca="1" si="104"/>
        <v/>
      </c>
      <c r="L980" s="10"/>
      <c r="M980" s="9"/>
      <c r="N980" s="9"/>
      <c r="O980" s="9"/>
    </row>
    <row r="981" spans="2:15" x14ac:dyDescent="0.3">
      <c r="B981" s="9"/>
      <c r="C981" s="10"/>
      <c r="D981" s="130" t="str">
        <f t="shared" ca="1" si="105"/>
        <v/>
      </c>
      <c r="E981" s="13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132" t="str">
        <f t="shared" ref="F981:F1001" ca="1" si="110">IF($P$17=1,IF(D981="","",IF($H$5,IF(OR(D981=$H$8,$K$12&gt;ROUND((1+$K$5)*K980,0),ROUND((1+$K$5)*K980,0),$K$12),IF(OR(D981=$H$8,$K$12&gt;(1+$K$5)*K980),ROUND((1+$K$5)*K980,0),$K$12)),0)),"")</f>
        <v/>
      </c>
      <c r="G981" s="132" t="str">
        <f t="shared" ca="1" si="106"/>
        <v/>
      </c>
      <c r="H981" s="133" t="str">
        <f t="shared" ca="1" si="107"/>
        <v/>
      </c>
      <c r="I981" s="134" t="str">
        <f t="shared" ca="1" si="108"/>
        <v/>
      </c>
      <c r="J981" s="133" t="str">
        <f t="shared" ca="1" si="109"/>
        <v/>
      </c>
      <c r="K981" s="135" t="str">
        <f t="shared" ref="K981:K1001" ca="1" si="111">IF($P$17=1,IF(J981&lt;&gt;0,IF(D981&lt;&gt;"",K980-(J981-G981),""),K980),"")</f>
        <v/>
      </c>
      <c r="L981" s="10"/>
      <c r="M981" s="9"/>
      <c r="N981" s="9"/>
      <c r="O981" s="9"/>
    </row>
    <row r="982" spans="2:15" x14ac:dyDescent="0.3">
      <c r="B982" s="9"/>
      <c r="C982" s="10"/>
      <c r="D982" s="130" t="str">
        <f t="shared" ca="1" si="105"/>
        <v/>
      </c>
      <c r="E982" s="13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132" t="str">
        <f t="shared" ca="1" si="110"/>
        <v/>
      </c>
      <c r="G982" s="132" t="str">
        <f t="shared" ca="1" si="106"/>
        <v/>
      </c>
      <c r="H982" s="133" t="str">
        <f t="shared" ca="1" si="107"/>
        <v/>
      </c>
      <c r="I982" s="134" t="str">
        <f t="shared" ca="1" si="108"/>
        <v/>
      </c>
      <c r="J982" s="133" t="str">
        <f t="shared" ca="1" si="109"/>
        <v/>
      </c>
      <c r="K982" s="135" t="str">
        <f t="shared" ca="1" si="111"/>
        <v/>
      </c>
      <c r="L982" s="10"/>
      <c r="M982" s="9"/>
      <c r="N982" s="9"/>
      <c r="O982" s="9"/>
    </row>
    <row r="983" spans="2:15" x14ac:dyDescent="0.3">
      <c r="B983" s="9"/>
      <c r="C983" s="10"/>
      <c r="D983" s="130" t="str">
        <f t="shared" ca="1" si="105"/>
        <v/>
      </c>
      <c r="E983" s="13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132" t="str">
        <f t="shared" ca="1" si="110"/>
        <v/>
      </c>
      <c r="G983" s="132" t="str">
        <f t="shared" ca="1" si="106"/>
        <v/>
      </c>
      <c r="H983" s="133" t="str">
        <f t="shared" ca="1" si="107"/>
        <v/>
      </c>
      <c r="I983" s="134" t="str">
        <f t="shared" ca="1" si="108"/>
        <v/>
      </c>
      <c r="J983" s="133" t="str">
        <f t="shared" ca="1" si="109"/>
        <v/>
      </c>
      <c r="K983" s="135" t="str">
        <f t="shared" ca="1" si="111"/>
        <v/>
      </c>
      <c r="L983" s="10"/>
      <c r="M983" s="9"/>
      <c r="N983" s="9"/>
      <c r="O983" s="9"/>
    </row>
    <row r="984" spans="2:15" x14ac:dyDescent="0.3">
      <c r="B984" s="9"/>
      <c r="C984" s="10"/>
      <c r="D984" s="130" t="str">
        <f t="shared" ca="1" si="105"/>
        <v/>
      </c>
      <c r="E984" s="13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132" t="str">
        <f t="shared" ca="1" si="110"/>
        <v/>
      </c>
      <c r="G984" s="132" t="str">
        <f t="shared" ca="1" si="106"/>
        <v/>
      </c>
      <c r="H984" s="133" t="str">
        <f t="shared" ca="1" si="107"/>
        <v/>
      </c>
      <c r="I984" s="134" t="str">
        <f t="shared" ca="1" si="108"/>
        <v/>
      </c>
      <c r="J984" s="133" t="str">
        <f t="shared" ca="1" si="109"/>
        <v/>
      </c>
      <c r="K984" s="135" t="str">
        <f t="shared" ca="1" si="111"/>
        <v/>
      </c>
      <c r="L984" s="10"/>
      <c r="M984" s="9"/>
      <c r="N984" s="9"/>
      <c r="O984" s="9"/>
    </row>
    <row r="985" spans="2:15" x14ac:dyDescent="0.3">
      <c r="B985" s="9"/>
      <c r="C985" s="10"/>
      <c r="D985" s="130" t="str">
        <f t="shared" ca="1" si="105"/>
        <v/>
      </c>
      <c r="E985" s="13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132" t="str">
        <f t="shared" ca="1" si="110"/>
        <v/>
      </c>
      <c r="G985" s="132" t="str">
        <f t="shared" ca="1" si="106"/>
        <v/>
      </c>
      <c r="H985" s="133" t="str">
        <f t="shared" ca="1" si="107"/>
        <v/>
      </c>
      <c r="I985" s="134" t="str">
        <f t="shared" ca="1" si="108"/>
        <v/>
      </c>
      <c r="J985" s="133" t="str">
        <f t="shared" ca="1" si="109"/>
        <v/>
      </c>
      <c r="K985" s="135" t="str">
        <f t="shared" ca="1" si="111"/>
        <v/>
      </c>
      <c r="L985" s="10"/>
      <c r="M985" s="9"/>
      <c r="N985" s="9"/>
      <c r="O985" s="9"/>
    </row>
    <row r="986" spans="2:15" x14ac:dyDescent="0.3">
      <c r="B986" s="9"/>
      <c r="C986" s="10"/>
      <c r="D986" s="130" t="str">
        <f t="shared" ca="1" si="105"/>
        <v/>
      </c>
      <c r="E986" s="13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132" t="str">
        <f t="shared" ca="1" si="110"/>
        <v/>
      </c>
      <c r="G986" s="132" t="str">
        <f t="shared" ca="1" si="106"/>
        <v/>
      </c>
      <c r="H986" s="133" t="str">
        <f t="shared" ca="1" si="107"/>
        <v/>
      </c>
      <c r="I986" s="134" t="str">
        <f t="shared" ca="1" si="108"/>
        <v/>
      </c>
      <c r="J986" s="133" t="str">
        <f t="shared" ca="1" si="109"/>
        <v/>
      </c>
      <c r="K986" s="135" t="str">
        <f t="shared" ca="1" si="111"/>
        <v/>
      </c>
      <c r="L986" s="10"/>
      <c r="M986" s="9"/>
      <c r="N986" s="9"/>
      <c r="O986" s="9"/>
    </row>
    <row r="987" spans="2:15" x14ac:dyDescent="0.3">
      <c r="B987" s="9"/>
      <c r="C987" s="10"/>
      <c r="D987" s="130" t="str">
        <f t="shared" ca="1" si="105"/>
        <v/>
      </c>
      <c r="E987" s="13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132" t="str">
        <f t="shared" ca="1" si="110"/>
        <v/>
      </c>
      <c r="G987" s="132" t="str">
        <f t="shared" ca="1" si="106"/>
        <v/>
      </c>
      <c r="H987" s="133" t="str">
        <f t="shared" ca="1" si="107"/>
        <v/>
      </c>
      <c r="I987" s="134" t="str">
        <f t="shared" ca="1" si="108"/>
        <v/>
      </c>
      <c r="J987" s="133" t="str">
        <f t="shared" ca="1" si="109"/>
        <v/>
      </c>
      <c r="K987" s="135" t="str">
        <f t="shared" ca="1" si="111"/>
        <v/>
      </c>
      <c r="L987" s="10"/>
      <c r="M987" s="9"/>
      <c r="N987" s="9"/>
      <c r="O987" s="9"/>
    </row>
    <row r="988" spans="2:15" x14ac:dyDescent="0.3">
      <c r="B988" s="9"/>
      <c r="C988" s="10"/>
      <c r="D988" s="130" t="str">
        <f t="shared" ca="1" si="105"/>
        <v/>
      </c>
      <c r="E988" s="13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132" t="str">
        <f t="shared" ca="1" si="110"/>
        <v/>
      </c>
      <c r="G988" s="132" t="str">
        <f t="shared" ca="1" si="106"/>
        <v/>
      </c>
      <c r="H988" s="133" t="str">
        <f t="shared" ca="1" si="107"/>
        <v/>
      </c>
      <c r="I988" s="134" t="str">
        <f t="shared" ca="1" si="108"/>
        <v/>
      </c>
      <c r="J988" s="133" t="str">
        <f t="shared" ca="1" si="109"/>
        <v/>
      </c>
      <c r="K988" s="135" t="str">
        <f t="shared" ca="1" si="111"/>
        <v/>
      </c>
      <c r="L988" s="10"/>
      <c r="M988" s="9"/>
      <c r="N988" s="9"/>
      <c r="O988" s="9"/>
    </row>
    <row r="989" spans="2:15" x14ac:dyDescent="0.3">
      <c r="B989" s="9"/>
      <c r="C989" s="10"/>
      <c r="D989" s="130" t="str">
        <f t="shared" ca="1" si="105"/>
        <v/>
      </c>
      <c r="E989" s="13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132" t="str">
        <f t="shared" ca="1" si="110"/>
        <v/>
      </c>
      <c r="G989" s="132" t="str">
        <f t="shared" ca="1" si="106"/>
        <v/>
      </c>
      <c r="H989" s="133" t="str">
        <f t="shared" ca="1" si="107"/>
        <v/>
      </c>
      <c r="I989" s="134" t="str">
        <f t="shared" ca="1" si="108"/>
        <v/>
      </c>
      <c r="J989" s="133" t="str">
        <f t="shared" ca="1" si="109"/>
        <v/>
      </c>
      <c r="K989" s="135" t="str">
        <f t="shared" ca="1" si="111"/>
        <v/>
      </c>
      <c r="L989" s="10"/>
      <c r="M989" s="9"/>
      <c r="N989" s="9"/>
      <c r="O989" s="9"/>
    </row>
    <row r="990" spans="2:15" x14ac:dyDescent="0.3">
      <c r="B990" s="9"/>
      <c r="C990" s="10"/>
      <c r="D990" s="130" t="str">
        <f t="shared" ca="1" si="105"/>
        <v/>
      </c>
      <c r="E990" s="13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132" t="str">
        <f t="shared" ca="1" si="110"/>
        <v/>
      </c>
      <c r="G990" s="132" t="str">
        <f t="shared" ca="1" si="106"/>
        <v/>
      </c>
      <c r="H990" s="133" t="str">
        <f t="shared" ca="1" si="107"/>
        <v/>
      </c>
      <c r="I990" s="134" t="str">
        <f t="shared" ca="1" si="108"/>
        <v/>
      </c>
      <c r="J990" s="133" t="str">
        <f t="shared" ca="1" si="109"/>
        <v/>
      </c>
      <c r="K990" s="135" t="str">
        <f t="shared" ca="1" si="111"/>
        <v/>
      </c>
      <c r="L990" s="10"/>
      <c r="M990" s="9"/>
      <c r="N990" s="9"/>
      <c r="O990" s="9"/>
    </row>
    <row r="991" spans="2:15" x14ac:dyDescent="0.3">
      <c r="B991" s="9"/>
      <c r="C991" s="10"/>
      <c r="D991" s="130" t="str">
        <f t="shared" ca="1" si="105"/>
        <v/>
      </c>
      <c r="E991" s="13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132" t="str">
        <f t="shared" ca="1" si="110"/>
        <v/>
      </c>
      <c r="G991" s="132" t="str">
        <f t="shared" ca="1" si="106"/>
        <v/>
      </c>
      <c r="H991" s="133" t="str">
        <f t="shared" ca="1" si="107"/>
        <v/>
      </c>
      <c r="I991" s="134" t="str">
        <f t="shared" ca="1" si="108"/>
        <v/>
      </c>
      <c r="J991" s="133" t="str">
        <f t="shared" ca="1" si="109"/>
        <v/>
      </c>
      <c r="K991" s="135" t="str">
        <f t="shared" ca="1" si="111"/>
        <v/>
      </c>
      <c r="L991" s="10"/>
      <c r="M991" s="9"/>
      <c r="N991" s="9"/>
      <c r="O991" s="9"/>
    </row>
    <row r="992" spans="2:15" x14ac:dyDescent="0.3">
      <c r="B992" s="9"/>
      <c r="C992" s="10"/>
      <c r="D992" s="130" t="str">
        <f t="shared" ca="1" si="105"/>
        <v/>
      </c>
      <c r="E992" s="13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132" t="str">
        <f t="shared" ca="1" si="110"/>
        <v/>
      </c>
      <c r="G992" s="132" t="str">
        <f t="shared" ca="1" si="106"/>
        <v/>
      </c>
      <c r="H992" s="133" t="str">
        <f t="shared" ca="1" si="107"/>
        <v/>
      </c>
      <c r="I992" s="134" t="str">
        <f t="shared" ca="1" si="108"/>
        <v/>
      </c>
      <c r="J992" s="133" t="str">
        <f t="shared" ca="1" si="109"/>
        <v/>
      </c>
      <c r="K992" s="135" t="str">
        <f t="shared" ca="1" si="111"/>
        <v/>
      </c>
      <c r="L992" s="10"/>
      <c r="M992" s="9"/>
      <c r="N992" s="9"/>
      <c r="O992" s="9"/>
    </row>
    <row r="993" spans="2:15" x14ac:dyDescent="0.3">
      <c r="B993" s="9"/>
      <c r="C993" s="10"/>
      <c r="D993" s="130" t="str">
        <f t="shared" ca="1" si="105"/>
        <v/>
      </c>
      <c r="E993" s="13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132" t="str">
        <f t="shared" ca="1" si="110"/>
        <v/>
      </c>
      <c r="G993" s="132" t="str">
        <f t="shared" ca="1" si="106"/>
        <v/>
      </c>
      <c r="H993" s="133" t="str">
        <f t="shared" ca="1" si="107"/>
        <v/>
      </c>
      <c r="I993" s="134" t="str">
        <f t="shared" ca="1" si="108"/>
        <v/>
      </c>
      <c r="J993" s="133" t="str">
        <f t="shared" ca="1" si="109"/>
        <v/>
      </c>
      <c r="K993" s="135" t="str">
        <f t="shared" ca="1" si="111"/>
        <v/>
      </c>
      <c r="L993" s="10"/>
      <c r="M993" s="9"/>
      <c r="N993" s="9"/>
      <c r="O993" s="9"/>
    </row>
    <row r="994" spans="2:15" x14ac:dyDescent="0.3">
      <c r="B994" s="9"/>
      <c r="C994" s="10"/>
      <c r="D994" s="130" t="str">
        <f t="shared" ca="1" si="105"/>
        <v/>
      </c>
      <c r="E994" s="13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132" t="str">
        <f t="shared" ca="1" si="110"/>
        <v/>
      </c>
      <c r="G994" s="132" t="str">
        <f t="shared" ca="1" si="106"/>
        <v/>
      </c>
      <c r="H994" s="133" t="str">
        <f t="shared" ca="1" si="107"/>
        <v/>
      </c>
      <c r="I994" s="134" t="str">
        <f t="shared" ca="1" si="108"/>
        <v/>
      </c>
      <c r="J994" s="133" t="str">
        <f t="shared" ca="1" si="109"/>
        <v/>
      </c>
      <c r="K994" s="135" t="str">
        <f t="shared" ca="1" si="111"/>
        <v/>
      </c>
      <c r="L994" s="10"/>
      <c r="M994" s="9"/>
      <c r="N994" s="9"/>
      <c r="O994" s="9"/>
    </row>
    <row r="995" spans="2:15" x14ac:dyDescent="0.3">
      <c r="B995" s="9"/>
      <c r="C995" s="10"/>
      <c r="D995" s="130" t="str">
        <f t="shared" ca="1" si="105"/>
        <v/>
      </c>
      <c r="E995" s="13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132" t="str">
        <f t="shared" ca="1" si="110"/>
        <v/>
      </c>
      <c r="G995" s="132" t="str">
        <f t="shared" ca="1" si="106"/>
        <v/>
      </c>
      <c r="H995" s="133" t="str">
        <f t="shared" ca="1" si="107"/>
        <v/>
      </c>
      <c r="I995" s="134" t="str">
        <f t="shared" ca="1" si="108"/>
        <v/>
      </c>
      <c r="J995" s="133" t="str">
        <f t="shared" ca="1" si="109"/>
        <v/>
      </c>
      <c r="K995" s="135" t="str">
        <f t="shared" ca="1" si="111"/>
        <v/>
      </c>
      <c r="L995" s="10"/>
      <c r="M995" s="9"/>
      <c r="N995" s="9"/>
      <c r="O995" s="9"/>
    </row>
    <row r="996" spans="2:15" x14ac:dyDescent="0.3">
      <c r="B996" s="9"/>
      <c r="C996" s="10"/>
      <c r="D996" s="130" t="str">
        <f t="shared" ca="1" si="105"/>
        <v/>
      </c>
      <c r="E996" s="13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132" t="str">
        <f t="shared" ca="1" si="110"/>
        <v/>
      </c>
      <c r="G996" s="132" t="str">
        <f t="shared" ca="1" si="106"/>
        <v/>
      </c>
      <c r="H996" s="133" t="str">
        <f t="shared" ca="1" si="107"/>
        <v/>
      </c>
      <c r="I996" s="134" t="str">
        <f t="shared" ca="1" si="108"/>
        <v/>
      </c>
      <c r="J996" s="133" t="str">
        <f t="shared" ca="1" si="109"/>
        <v/>
      </c>
      <c r="K996" s="135" t="str">
        <f t="shared" ca="1" si="111"/>
        <v/>
      </c>
      <c r="L996" s="10"/>
      <c r="M996" s="9"/>
      <c r="N996" s="9"/>
      <c r="O996" s="9"/>
    </row>
    <row r="997" spans="2:15" x14ac:dyDescent="0.3">
      <c r="B997" s="9"/>
      <c r="C997" s="10"/>
      <c r="D997" s="130" t="str">
        <f t="shared" ca="1" si="105"/>
        <v/>
      </c>
      <c r="E997" s="13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132" t="str">
        <f t="shared" ca="1" si="110"/>
        <v/>
      </c>
      <c r="G997" s="132" t="str">
        <f t="shared" ca="1" si="106"/>
        <v/>
      </c>
      <c r="H997" s="133" t="str">
        <f t="shared" ca="1" si="107"/>
        <v/>
      </c>
      <c r="I997" s="134" t="str">
        <f t="shared" ca="1" si="108"/>
        <v/>
      </c>
      <c r="J997" s="133" t="str">
        <f t="shared" ca="1" si="109"/>
        <v/>
      </c>
      <c r="K997" s="135" t="str">
        <f t="shared" ca="1" si="111"/>
        <v/>
      </c>
      <c r="L997" s="10"/>
      <c r="M997" s="9"/>
      <c r="N997" s="9"/>
      <c r="O997" s="9"/>
    </row>
    <row r="998" spans="2:15" x14ac:dyDescent="0.3">
      <c r="B998" s="9"/>
      <c r="C998" s="10"/>
      <c r="D998" s="130" t="str">
        <f t="shared" ca="1" si="105"/>
        <v/>
      </c>
      <c r="E998" s="13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132" t="str">
        <f t="shared" ca="1" si="110"/>
        <v/>
      </c>
      <c r="G998" s="132" t="str">
        <f t="shared" ca="1" si="106"/>
        <v/>
      </c>
      <c r="H998" s="133" t="str">
        <f t="shared" ca="1" si="107"/>
        <v/>
      </c>
      <c r="I998" s="134" t="str">
        <f t="shared" ca="1" si="108"/>
        <v/>
      </c>
      <c r="J998" s="133" t="str">
        <f t="shared" ca="1" si="109"/>
        <v/>
      </c>
      <c r="K998" s="135" t="str">
        <f t="shared" ca="1" si="111"/>
        <v/>
      </c>
      <c r="L998" s="10"/>
      <c r="M998" s="9"/>
      <c r="N998" s="9"/>
      <c r="O998" s="9"/>
    </row>
    <row r="999" spans="2:15" x14ac:dyDescent="0.3">
      <c r="B999" s="9"/>
      <c r="C999" s="10"/>
      <c r="D999" s="130" t="str">
        <f t="shared" ca="1" si="105"/>
        <v/>
      </c>
      <c r="E999" s="13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132" t="str">
        <f t="shared" ca="1" si="110"/>
        <v/>
      </c>
      <c r="G999" s="132" t="str">
        <f t="shared" ca="1" si="106"/>
        <v/>
      </c>
      <c r="H999" s="133" t="str">
        <f t="shared" ca="1" si="107"/>
        <v/>
      </c>
      <c r="I999" s="134" t="str">
        <f t="shared" ca="1" si="108"/>
        <v/>
      </c>
      <c r="J999" s="133" t="str">
        <f t="shared" ca="1" si="109"/>
        <v/>
      </c>
      <c r="K999" s="135" t="str">
        <f t="shared" ca="1" si="111"/>
        <v/>
      </c>
      <c r="L999" s="10"/>
      <c r="M999" s="9"/>
      <c r="N999" s="9"/>
      <c r="O999" s="9"/>
    </row>
    <row r="1000" spans="2:15" x14ac:dyDescent="0.3">
      <c r="B1000" s="9"/>
      <c r="C1000" s="10"/>
      <c r="D1000" s="130" t="str">
        <f t="shared" ca="1" si="105"/>
        <v/>
      </c>
      <c r="E1000" s="13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132" t="str">
        <f t="shared" ca="1" si="110"/>
        <v/>
      </c>
      <c r="G1000" s="132" t="str">
        <f t="shared" ca="1" si="106"/>
        <v/>
      </c>
      <c r="H1000" s="133" t="str">
        <f t="shared" ca="1" si="107"/>
        <v/>
      </c>
      <c r="I1000" s="134" t="str">
        <f t="shared" ca="1" si="108"/>
        <v/>
      </c>
      <c r="J1000" s="133" t="str">
        <f t="shared" ca="1" si="109"/>
        <v/>
      </c>
      <c r="K1000" s="135" t="str">
        <f t="shared" ca="1" si="111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05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10"/>
        <v/>
      </c>
      <c r="G1001" s="78" t="str">
        <f t="shared" ca="1" si="106"/>
        <v/>
      </c>
      <c r="H1001" s="79" t="str">
        <f t="shared" ca="1" si="107"/>
        <v/>
      </c>
      <c r="I1001" s="80" t="str">
        <f t="shared" ca="1" si="108"/>
        <v/>
      </c>
      <c r="J1001" s="79" t="str">
        <f t="shared" ca="1" si="109"/>
        <v/>
      </c>
      <c r="K1001" s="75" t="str">
        <f t="shared" ca="1" si="111"/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  <mergeCell ref="D6:E6"/>
    <mergeCell ref="I6:J6"/>
    <mergeCell ref="D2:L2"/>
    <mergeCell ref="D4:F4"/>
    <mergeCell ref="I4:K4"/>
    <mergeCell ref="D5:E5"/>
    <mergeCell ref="I5:J5"/>
  </mergeCells>
  <dataValidations count="7">
    <dataValidation type="decimal" allowBlank="1" showInputMessage="1" showErrorMessage="1" prompt="Enter the Annual Interest Rate" sqref="F7" xr:uid="{00000000-0002-0000-0400-000000000000}">
      <formula1>0.01</formula1>
      <formula2>0.2</formula2>
    </dataValidation>
    <dataValidation type="whole" allowBlank="1" showInputMessage="1" showErrorMessage="1" prompt="Enter Loan Amount" sqref="F6" xr:uid="{00000000-0002-0000-0400-000001000000}">
      <formula1>10000</formula1>
      <formula2>5000000</formula2>
    </dataValidation>
    <dataValidation type="whole" allowBlank="1" showInputMessage="1" showErrorMessage="1" prompt="Enter your Loan ID" sqref="F5" xr:uid="{00000000-0002-0000-0400-000002000000}">
      <formula1>1</formula1>
      <formula2>10000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400-000003000000}">
      <formula1>1</formula1>
      <formula2>IF(F6&lt;25000,2,25)</formula2>
    </dataValidation>
    <dataValidation type="list" allowBlank="1" showInputMessage="1" showErrorMessage="1" prompt="Enter the Payment Frequency" sqref="F9" xr:uid="{00000000-0002-0000-0400-000004000000}">
      <formula1>$P$6:$P$13</formula1>
    </dataValidation>
    <dataValidation type="list" allowBlank="1" showInputMessage="1" showErrorMessage="1" prompt="Select first payment date" sqref="F10" xr:uid="{00000000-0002-0000-0400-000005000000}">
      <formula1>$P$20:$P$23</formula1>
    </dataValidation>
    <dataValidation type="date" allowBlank="1" showInputMessage="1" showErrorMessage="1" sqref="F4 D4:E10" xr:uid="{00000000-0002-0000-0400-000006000000}">
      <formula1>TODAY()</formula1>
      <formula2>TODAY()+6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B1:T1003"/>
  <sheetViews>
    <sheetView workbookViewId="0">
      <selection activeCell="N9" sqref="N9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8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2.9999999999998916E-3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25000</v>
      </c>
      <c r="G6" s="53" t="s">
        <v>22</v>
      </c>
      <c r="H6" s="53">
        <f>IFERROR(VLOOKUP($F$9,P6:R13,3,FALSE),"")</f>
        <v>50</v>
      </c>
      <c r="I6" s="169" t="s">
        <v>17</v>
      </c>
      <c r="J6" s="170"/>
      <c r="K6" s="22">
        <f ca="1">IF($P$17=1,SUM(H19:H1000)+SUM(G19:G1000),"")</f>
        <v>26958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0.15</v>
      </c>
      <c r="G7" s="53" t="s">
        <v>23</v>
      </c>
      <c r="H7" s="53">
        <f>IFERROR(VLOOKUP($F$9,P6:R13,3,FALSE),"")</f>
        <v>50</v>
      </c>
      <c r="I7" s="163" t="s">
        <v>18</v>
      </c>
      <c r="J7" s="164"/>
      <c r="K7" s="23">
        <f ca="1">IF($P$17=1,SUM(G19:G1000),"")</f>
        <v>1958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1</v>
      </c>
      <c r="G8" s="53" t="s">
        <v>24</v>
      </c>
      <c r="H8" s="53">
        <f>IFERROR($F$8*$H$6,"")</f>
        <v>50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35</v>
      </c>
      <c r="G9" s="53" t="s">
        <v>25</v>
      </c>
      <c r="H9" s="53">
        <f>IFERROR(12/$H$6,"")</f>
        <v>0.24</v>
      </c>
      <c r="I9" s="165" t="s">
        <v>19</v>
      </c>
      <c r="J9" s="166"/>
      <c r="K9" s="15">
        <f>IF($P$17=1,$H$8,"")</f>
        <v>50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45628</v>
      </c>
      <c r="G10" s="54"/>
      <c r="H10" s="55"/>
      <c r="I10" s="163" t="s">
        <v>20</v>
      </c>
      <c r="J10" s="164"/>
      <c r="K10" s="14">
        <f ca="1">IF($P$17=1,COUNT(D19:D1000),"")</f>
        <v>50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15" thickBot="1" x14ac:dyDescent="0.35">
      <c r="B11" s="9"/>
      <c r="C11" s="10"/>
      <c r="D11" s="156"/>
      <c r="E11" s="156"/>
      <c r="F11" s="11"/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539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x14ac:dyDescent="0.3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1.4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ht="15" thickBot="1" x14ac:dyDescent="0.35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25000</v>
      </c>
      <c r="L18" s="10"/>
      <c r="M18" s="9"/>
      <c r="N18" s="9"/>
      <c r="O18" s="9"/>
    </row>
    <row r="19" spans="2:16" x14ac:dyDescent="0.3">
      <c r="B19" s="9"/>
      <c r="C19" s="10"/>
      <c r="D19" s="148">
        <f>IF(K18="","",IF($H$5,IF(OR(D18&gt;=$H$8,ROUND(K18,2)&lt;=0),"",D18+1),IF(OR(D18&gt;=$H$8,K18&lt;=0),"",D18+1)))</f>
        <v>1</v>
      </c>
      <c r="E19" s="149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45628</v>
      </c>
      <c r="F19" s="150">
        <f>IF($P$17=1,IF(D19="","",IF($H$5,IF(OR(D19=$H$8,$K$12&gt;ROUND((1+$K$5)*K18,0),ROUND((1+$K$5)*K18,0),$K$12),IF(OR(D19=$H$8,$K$12&gt;(1+$K$5)*K18),ROUND((1+$K$5)*K18,0),$K$12)),0)),"")</f>
        <v>539</v>
      </c>
      <c r="G19" s="150">
        <f ca="1">IF($P$17=0,"",IF(D19&lt;&gt;"",IF(AND(D19=1,$H$4=1),0,IF($H$5,ROUND($K$5*K18,0),$K$5*K18)),""))</f>
        <v>75</v>
      </c>
      <c r="H19" s="151">
        <f ca="1">IF($P$17=1,IF(D19="","",IF(I19&lt;&gt;"",F19-G19+I19,F19-G19)),"")</f>
        <v>464</v>
      </c>
      <c r="I19" s="152">
        <f>IF($P$17=1,IF(J19&gt;=F19,IF(D19&lt;$K$12,IF(AND(D19&lt;&gt;"",F19+($J$19-F19)&lt;K18),(J19-F19),IF(AND(D19&lt;&gt;"",J19=F19),0,IF(D19&lt;&gt;"",0,""))),""),0),"")</f>
        <v>0</v>
      </c>
      <c r="J19" s="151">
        <f>IF($P$17=1,IF(F19&gt;=K18,F19,IF(OR($F$12="",$F$12&lt;F19),F19,IF($F$12&gt;=F19,IF(D19&lt;$K$12,IF(AND(D19&lt;&gt;"",F19+($F$12-F19)&lt;K18),$F$12,IF(AND(D19&lt;&gt;"",K18&lt;&gt;""),F19,IF(D19&lt;&gt;"",0,""))),""),0))),"")</f>
        <v>539</v>
      </c>
      <c r="K19" s="153">
        <f ca="1">IF($P$17=1,IF(J19&lt;&gt;0,IF(D19&lt;&gt;"",K18-(J19-G19),""),K18),"")</f>
        <v>24536</v>
      </c>
      <c r="L19" s="10"/>
      <c r="M19" s="9"/>
      <c r="N19" s="9"/>
      <c r="O19" s="9"/>
    </row>
    <row r="20" spans="2:16" x14ac:dyDescent="0.3">
      <c r="B20" s="9"/>
      <c r="C20" s="10"/>
      <c r="D20" s="130">
        <f t="shared" ref="D20:D83" ca="1" si="0">IF(K19="","",IF($H$5,IF(OR(D19&gt;=$H$8,ROUND(K19,2)&lt;=0),"",D19+1),IF(OR(D19&gt;=$H$8,K19&lt;=0),"",D19+1)))</f>
        <v>2</v>
      </c>
      <c r="E20" s="131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45635</v>
      </c>
      <c r="F20" s="132">
        <f ca="1">IF($P$17=1,IF(D20="","",IF($H$5,IF(OR(D20=$H$8,$K$12&gt;ROUND((1+$K$5)*K19,0),ROUND((1+$K$5)*K19,0),$K$12),IF(OR(D20=$H$8,$K$12&gt;(1+$K$5)*K19),ROUND((1+$K$5)*K19,0),$K$12)),0)),"")</f>
        <v>539</v>
      </c>
      <c r="G20" s="132">
        <f t="shared" ref="G20:G83" ca="1" si="1">IF($P$17=0,"",IF(D20&lt;&gt;"",IF(AND(D20=1,$H$4=1),0,IF($H$5,ROUND($K$5*K19,0),$K$5*K19)),""))</f>
        <v>74</v>
      </c>
      <c r="H20" s="133">
        <f t="shared" ref="H20:H83" ca="1" si="2">IF($P$17=1,IF(D20="","",IF(I20&lt;&gt;"",F20-G20+I20,F20-G20)),"")</f>
        <v>465</v>
      </c>
      <c r="I20" s="134">
        <f t="shared" ref="I20:I83" ca="1" si="3">IF($P$17=1,IF(J20&gt;=F20,IF(D20&lt;$K$12,IF(AND(D20&lt;&gt;"",F20+($J$19-F20)&lt;K19),(J20-F20),IF(AND(D20&lt;&gt;"",J20=F20),0,IF(D20&lt;&gt;"",0,""))),""),0),"")</f>
        <v>0</v>
      </c>
      <c r="J20" s="133">
        <f t="shared" ref="J20:J83" ca="1" si="4">IF($P$17=1,IF(F20&gt;=K19,F20,IF(OR($F$12="",$F$12&lt;F20),F20,IF($F$12&gt;=F20,IF(D20&lt;$K$12,IF(AND(D20&lt;&gt;"",F20+($F$12-F20)&lt;K19),$F$12,IF(AND(D20&lt;&gt;"",K19&lt;&gt;""),F20,IF(D20&lt;&gt;"",0,""))),""),0))),"")</f>
        <v>539</v>
      </c>
      <c r="K20" s="135">
        <f ca="1">IF($P$17=1,IF(J20&lt;&gt;0,IF(D20&lt;&gt;"",K19-(J20-G20),""),K19),"")</f>
        <v>24071</v>
      </c>
      <c r="L20" s="10"/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130">
        <f t="shared" ca="1" si="0"/>
        <v>3</v>
      </c>
      <c r="E21" s="131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45642</v>
      </c>
      <c r="F21" s="132">
        <f t="shared" ref="F21:F84" ca="1" si="5">IF($P$17=1,IF(D21="","",IF($H$5,IF(OR(D21=$H$8,$K$12&gt;ROUND((1+$K$5)*K20,0),ROUND((1+$K$5)*K20,0),$K$12),IF(OR(D21=$H$8,$K$12&gt;(1+$K$5)*K20),ROUND((1+$K$5)*K20,0),$K$12)),0)),"")</f>
        <v>539</v>
      </c>
      <c r="G21" s="132">
        <f t="shared" ca="1" si="1"/>
        <v>72</v>
      </c>
      <c r="H21" s="133">
        <f t="shared" ca="1" si="2"/>
        <v>467</v>
      </c>
      <c r="I21" s="134">
        <f t="shared" ca="1" si="3"/>
        <v>0</v>
      </c>
      <c r="J21" s="133">
        <f t="shared" ca="1" si="4"/>
        <v>539</v>
      </c>
      <c r="K21" s="135">
        <f t="shared" ref="K21:K84" ca="1" si="6">IF($P$17=1,IF(J21&lt;&gt;0,IF(D21&lt;&gt;"",K20-(J21-G21),""),K20),"")</f>
        <v>23604</v>
      </c>
      <c r="L21" s="10"/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130">
        <f t="shared" ca="1" si="0"/>
        <v>4</v>
      </c>
      <c r="E22" s="131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45649</v>
      </c>
      <c r="F22" s="132">
        <f t="shared" ca="1" si="5"/>
        <v>539</v>
      </c>
      <c r="G22" s="132">
        <f t="shared" ca="1" si="1"/>
        <v>71</v>
      </c>
      <c r="H22" s="133">
        <f t="shared" ca="1" si="2"/>
        <v>468</v>
      </c>
      <c r="I22" s="134">
        <f t="shared" ca="1" si="3"/>
        <v>0</v>
      </c>
      <c r="J22" s="133">
        <f t="shared" ca="1" si="4"/>
        <v>539</v>
      </c>
      <c r="K22" s="135">
        <f t="shared" ca="1" si="6"/>
        <v>23136</v>
      </c>
      <c r="L22" s="10"/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130">
        <f t="shared" ca="1" si="0"/>
        <v>5</v>
      </c>
      <c r="E23" s="131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45656</v>
      </c>
      <c r="F23" s="132">
        <f t="shared" ca="1" si="5"/>
        <v>539</v>
      </c>
      <c r="G23" s="132">
        <f t="shared" ca="1" si="1"/>
        <v>69</v>
      </c>
      <c r="H23" s="133">
        <f t="shared" ca="1" si="2"/>
        <v>470</v>
      </c>
      <c r="I23" s="134">
        <f t="shared" ca="1" si="3"/>
        <v>0</v>
      </c>
      <c r="J23" s="133">
        <f t="shared" ca="1" si="4"/>
        <v>539</v>
      </c>
      <c r="K23" s="135">
        <f t="shared" ca="1" si="6"/>
        <v>22666</v>
      </c>
      <c r="L23" s="10"/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130">
        <f t="shared" ca="1" si="0"/>
        <v>6</v>
      </c>
      <c r="E24" s="131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45663</v>
      </c>
      <c r="F24" s="132">
        <f t="shared" ca="1" si="5"/>
        <v>539</v>
      </c>
      <c r="G24" s="132">
        <f t="shared" ca="1" si="1"/>
        <v>68</v>
      </c>
      <c r="H24" s="133">
        <f t="shared" ca="1" si="2"/>
        <v>471</v>
      </c>
      <c r="I24" s="134">
        <f t="shared" ca="1" si="3"/>
        <v>0</v>
      </c>
      <c r="J24" s="133">
        <f t="shared" ca="1" si="4"/>
        <v>539</v>
      </c>
      <c r="K24" s="135">
        <f t="shared" ca="1" si="6"/>
        <v>22195</v>
      </c>
      <c r="L24" s="10"/>
      <c r="M24" s="9"/>
      <c r="N24" s="9"/>
      <c r="O24" s="9"/>
    </row>
    <row r="25" spans="2:16" x14ac:dyDescent="0.3">
      <c r="B25" s="9"/>
      <c r="C25" s="10"/>
      <c r="D25" s="130">
        <f t="shared" ca="1" si="0"/>
        <v>7</v>
      </c>
      <c r="E25" s="131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45670</v>
      </c>
      <c r="F25" s="132">
        <f t="shared" ca="1" si="5"/>
        <v>539</v>
      </c>
      <c r="G25" s="132">
        <f t="shared" ca="1" si="1"/>
        <v>67</v>
      </c>
      <c r="H25" s="133">
        <f t="shared" ca="1" si="2"/>
        <v>472</v>
      </c>
      <c r="I25" s="134">
        <f t="shared" ca="1" si="3"/>
        <v>0</v>
      </c>
      <c r="J25" s="133">
        <f t="shared" ca="1" si="4"/>
        <v>539</v>
      </c>
      <c r="K25" s="135">
        <f t="shared" ca="1" si="6"/>
        <v>21723</v>
      </c>
      <c r="L25" s="10"/>
      <c r="M25" s="9"/>
      <c r="N25" s="9"/>
      <c r="O25" s="9"/>
    </row>
    <row r="26" spans="2:16" x14ac:dyDescent="0.3">
      <c r="B26" s="9"/>
      <c r="C26" s="10"/>
      <c r="D26" s="130">
        <f t="shared" ca="1" si="0"/>
        <v>8</v>
      </c>
      <c r="E26" s="131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45677</v>
      </c>
      <c r="F26" s="132">
        <f t="shared" ca="1" si="5"/>
        <v>539</v>
      </c>
      <c r="G26" s="132">
        <f t="shared" ca="1" si="1"/>
        <v>65</v>
      </c>
      <c r="H26" s="133">
        <f t="shared" ca="1" si="2"/>
        <v>474</v>
      </c>
      <c r="I26" s="134">
        <f t="shared" ca="1" si="3"/>
        <v>0</v>
      </c>
      <c r="J26" s="133">
        <f t="shared" ca="1" si="4"/>
        <v>539</v>
      </c>
      <c r="K26" s="135">
        <f t="shared" ca="1" si="6"/>
        <v>21249</v>
      </c>
      <c r="L26" s="10"/>
      <c r="M26" s="9"/>
      <c r="N26" s="9"/>
      <c r="O26" s="9"/>
    </row>
    <row r="27" spans="2:16" x14ac:dyDescent="0.3">
      <c r="B27" s="9"/>
      <c r="C27" s="10"/>
      <c r="D27" s="130">
        <f t="shared" ca="1" si="0"/>
        <v>9</v>
      </c>
      <c r="E27" s="131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45684</v>
      </c>
      <c r="F27" s="132">
        <f t="shared" ca="1" si="5"/>
        <v>539</v>
      </c>
      <c r="G27" s="132">
        <f t="shared" ca="1" si="1"/>
        <v>64</v>
      </c>
      <c r="H27" s="133">
        <f t="shared" ca="1" si="2"/>
        <v>475</v>
      </c>
      <c r="I27" s="134">
        <f t="shared" ca="1" si="3"/>
        <v>0</v>
      </c>
      <c r="J27" s="133">
        <f t="shared" ca="1" si="4"/>
        <v>539</v>
      </c>
      <c r="K27" s="135">
        <f t="shared" ca="1" si="6"/>
        <v>20774</v>
      </c>
      <c r="L27" s="10"/>
      <c r="M27" s="9"/>
      <c r="N27" s="9"/>
      <c r="O27" s="9"/>
    </row>
    <row r="28" spans="2:16" x14ac:dyDescent="0.3">
      <c r="B28" s="9"/>
      <c r="C28" s="10"/>
      <c r="D28" s="130">
        <f t="shared" ca="1" si="0"/>
        <v>10</v>
      </c>
      <c r="E28" s="131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45691</v>
      </c>
      <c r="F28" s="132">
        <f t="shared" ca="1" si="5"/>
        <v>539</v>
      </c>
      <c r="G28" s="132">
        <f t="shared" ca="1" si="1"/>
        <v>62</v>
      </c>
      <c r="H28" s="133">
        <f t="shared" ca="1" si="2"/>
        <v>477</v>
      </c>
      <c r="I28" s="134">
        <f t="shared" ca="1" si="3"/>
        <v>0</v>
      </c>
      <c r="J28" s="133">
        <f t="shared" ca="1" si="4"/>
        <v>539</v>
      </c>
      <c r="K28" s="135">
        <f t="shared" ca="1" si="6"/>
        <v>20297</v>
      </c>
      <c r="L28" s="10"/>
      <c r="M28" s="9"/>
      <c r="N28" s="9"/>
      <c r="O28" s="9"/>
    </row>
    <row r="29" spans="2:16" x14ac:dyDescent="0.3">
      <c r="B29" s="9"/>
      <c r="C29" s="10"/>
      <c r="D29" s="130">
        <f t="shared" ca="1" si="0"/>
        <v>11</v>
      </c>
      <c r="E29" s="131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45698</v>
      </c>
      <c r="F29" s="132">
        <f t="shared" ca="1" si="5"/>
        <v>539</v>
      </c>
      <c r="G29" s="132">
        <f t="shared" ca="1" si="1"/>
        <v>61</v>
      </c>
      <c r="H29" s="133">
        <f t="shared" ca="1" si="2"/>
        <v>478</v>
      </c>
      <c r="I29" s="134">
        <f t="shared" ca="1" si="3"/>
        <v>0</v>
      </c>
      <c r="J29" s="133">
        <f t="shared" ca="1" si="4"/>
        <v>539</v>
      </c>
      <c r="K29" s="135">
        <f t="shared" ca="1" si="6"/>
        <v>19819</v>
      </c>
      <c r="L29" s="10"/>
      <c r="M29" s="9"/>
      <c r="N29" s="9"/>
      <c r="O29" s="9"/>
    </row>
    <row r="30" spans="2:16" x14ac:dyDescent="0.3">
      <c r="B30" s="9"/>
      <c r="C30" s="10"/>
      <c r="D30" s="130">
        <f t="shared" ca="1" si="0"/>
        <v>12</v>
      </c>
      <c r="E30" s="131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45705</v>
      </c>
      <c r="F30" s="132">
        <f t="shared" ca="1" si="5"/>
        <v>539</v>
      </c>
      <c r="G30" s="132">
        <f t="shared" ca="1" si="1"/>
        <v>59</v>
      </c>
      <c r="H30" s="133">
        <f t="shared" ca="1" si="2"/>
        <v>480</v>
      </c>
      <c r="I30" s="134">
        <f t="shared" ca="1" si="3"/>
        <v>0</v>
      </c>
      <c r="J30" s="133">
        <f t="shared" ca="1" si="4"/>
        <v>539</v>
      </c>
      <c r="K30" s="135">
        <f t="shared" ca="1" si="6"/>
        <v>19339</v>
      </c>
      <c r="L30" s="10"/>
      <c r="M30" s="9"/>
      <c r="N30" s="9"/>
      <c r="O30" s="9"/>
    </row>
    <row r="31" spans="2:16" x14ac:dyDescent="0.3">
      <c r="B31" s="9"/>
      <c r="C31" s="10"/>
      <c r="D31" s="130">
        <f t="shared" ca="1" si="0"/>
        <v>13</v>
      </c>
      <c r="E31" s="131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>45712</v>
      </c>
      <c r="F31" s="132">
        <f t="shared" ca="1" si="5"/>
        <v>539</v>
      </c>
      <c r="G31" s="132">
        <f t="shared" ca="1" si="1"/>
        <v>58</v>
      </c>
      <c r="H31" s="133">
        <f t="shared" ca="1" si="2"/>
        <v>481</v>
      </c>
      <c r="I31" s="134">
        <f t="shared" ca="1" si="3"/>
        <v>0</v>
      </c>
      <c r="J31" s="133">
        <f t="shared" ca="1" si="4"/>
        <v>539</v>
      </c>
      <c r="K31" s="135">
        <f t="shared" ca="1" si="6"/>
        <v>18858</v>
      </c>
      <c r="L31" s="10"/>
      <c r="M31" s="9"/>
      <c r="N31" s="9"/>
      <c r="O31" s="9"/>
    </row>
    <row r="32" spans="2:16" x14ac:dyDescent="0.3">
      <c r="B32" s="9"/>
      <c r="C32" s="10"/>
      <c r="D32" s="130">
        <f t="shared" ca="1" si="0"/>
        <v>14</v>
      </c>
      <c r="E32" s="131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>45719</v>
      </c>
      <c r="F32" s="132">
        <f t="shared" ca="1" si="5"/>
        <v>539</v>
      </c>
      <c r="G32" s="132">
        <f t="shared" ca="1" si="1"/>
        <v>57</v>
      </c>
      <c r="H32" s="133">
        <f t="shared" ca="1" si="2"/>
        <v>482</v>
      </c>
      <c r="I32" s="134">
        <f t="shared" ca="1" si="3"/>
        <v>0</v>
      </c>
      <c r="J32" s="133">
        <f t="shared" ca="1" si="4"/>
        <v>539</v>
      </c>
      <c r="K32" s="135">
        <f t="shared" ca="1" si="6"/>
        <v>18376</v>
      </c>
      <c r="L32" s="10"/>
      <c r="M32" s="9"/>
      <c r="N32" s="9"/>
      <c r="O32" s="9"/>
    </row>
    <row r="33" spans="2:15" x14ac:dyDescent="0.3">
      <c r="B33" s="9"/>
      <c r="C33" s="10"/>
      <c r="D33" s="130">
        <f t="shared" ca="1" si="0"/>
        <v>15</v>
      </c>
      <c r="E33" s="131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>45726</v>
      </c>
      <c r="F33" s="132">
        <f t="shared" ca="1" si="5"/>
        <v>539</v>
      </c>
      <c r="G33" s="132">
        <f t="shared" ca="1" si="1"/>
        <v>55</v>
      </c>
      <c r="H33" s="133">
        <f t="shared" ca="1" si="2"/>
        <v>484</v>
      </c>
      <c r="I33" s="134">
        <f t="shared" ca="1" si="3"/>
        <v>0</v>
      </c>
      <c r="J33" s="133">
        <f t="shared" ca="1" si="4"/>
        <v>539</v>
      </c>
      <c r="K33" s="135">
        <f t="shared" ca="1" si="6"/>
        <v>17892</v>
      </c>
      <c r="L33" s="10"/>
      <c r="M33" s="9"/>
      <c r="N33" s="9"/>
      <c r="O33" s="9"/>
    </row>
    <row r="34" spans="2:15" x14ac:dyDescent="0.3">
      <c r="B34" s="9"/>
      <c r="C34" s="10"/>
      <c r="D34" s="130">
        <f t="shared" ca="1" si="0"/>
        <v>16</v>
      </c>
      <c r="E34" s="131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>45733</v>
      </c>
      <c r="F34" s="132">
        <f t="shared" ca="1" si="5"/>
        <v>539</v>
      </c>
      <c r="G34" s="132">
        <f t="shared" ca="1" si="1"/>
        <v>54</v>
      </c>
      <c r="H34" s="133">
        <f t="shared" ca="1" si="2"/>
        <v>485</v>
      </c>
      <c r="I34" s="134">
        <f t="shared" ca="1" si="3"/>
        <v>0</v>
      </c>
      <c r="J34" s="133">
        <f t="shared" ca="1" si="4"/>
        <v>539</v>
      </c>
      <c r="K34" s="135">
        <f t="shared" ca="1" si="6"/>
        <v>17407</v>
      </c>
      <c r="L34" s="10"/>
      <c r="M34" s="9"/>
      <c r="N34" s="9"/>
      <c r="O34" s="9"/>
    </row>
    <row r="35" spans="2:15" x14ac:dyDescent="0.3">
      <c r="B35" s="9"/>
      <c r="C35" s="10"/>
      <c r="D35" s="130">
        <f t="shared" ca="1" si="0"/>
        <v>17</v>
      </c>
      <c r="E35" s="131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>45740</v>
      </c>
      <c r="F35" s="132">
        <f t="shared" ca="1" si="5"/>
        <v>539</v>
      </c>
      <c r="G35" s="132">
        <f t="shared" ca="1" si="1"/>
        <v>52</v>
      </c>
      <c r="H35" s="133">
        <f t="shared" ca="1" si="2"/>
        <v>487</v>
      </c>
      <c r="I35" s="134">
        <f t="shared" ca="1" si="3"/>
        <v>0</v>
      </c>
      <c r="J35" s="133">
        <f t="shared" ca="1" si="4"/>
        <v>539</v>
      </c>
      <c r="K35" s="135">
        <f t="shared" ca="1" si="6"/>
        <v>16920</v>
      </c>
      <c r="L35" s="10"/>
      <c r="M35" s="9"/>
      <c r="N35" s="9"/>
      <c r="O35" s="9"/>
    </row>
    <row r="36" spans="2:15" x14ac:dyDescent="0.3">
      <c r="B36" s="9"/>
      <c r="C36" s="10"/>
      <c r="D36" s="130">
        <f t="shared" ca="1" si="0"/>
        <v>18</v>
      </c>
      <c r="E36" s="131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>45747</v>
      </c>
      <c r="F36" s="132">
        <f t="shared" ca="1" si="5"/>
        <v>539</v>
      </c>
      <c r="G36" s="132">
        <f t="shared" ca="1" si="1"/>
        <v>51</v>
      </c>
      <c r="H36" s="133">
        <f t="shared" ca="1" si="2"/>
        <v>488</v>
      </c>
      <c r="I36" s="134">
        <f t="shared" ca="1" si="3"/>
        <v>0</v>
      </c>
      <c r="J36" s="133">
        <f t="shared" ca="1" si="4"/>
        <v>539</v>
      </c>
      <c r="K36" s="135">
        <f t="shared" ca="1" si="6"/>
        <v>16432</v>
      </c>
      <c r="L36" s="10"/>
      <c r="M36" s="9"/>
      <c r="N36" s="9"/>
      <c r="O36" s="9"/>
    </row>
    <row r="37" spans="2:15" x14ac:dyDescent="0.3">
      <c r="B37" s="9"/>
      <c r="C37" s="10"/>
      <c r="D37" s="130">
        <f t="shared" ca="1" si="0"/>
        <v>19</v>
      </c>
      <c r="E37" s="131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>45754</v>
      </c>
      <c r="F37" s="132">
        <f t="shared" ca="1" si="5"/>
        <v>539</v>
      </c>
      <c r="G37" s="132">
        <f t="shared" ca="1" si="1"/>
        <v>49</v>
      </c>
      <c r="H37" s="133">
        <f t="shared" ca="1" si="2"/>
        <v>490</v>
      </c>
      <c r="I37" s="134">
        <f t="shared" ca="1" si="3"/>
        <v>0</v>
      </c>
      <c r="J37" s="133">
        <f t="shared" ca="1" si="4"/>
        <v>539</v>
      </c>
      <c r="K37" s="135">
        <f t="shared" ca="1" si="6"/>
        <v>15942</v>
      </c>
      <c r="L37" s="10"/>
      <c r="M37" s="9"/>
      <c r="N37" s="9"/>
      <c r="O37" s="9"/>
    </row>
    <row r="38" spans="2:15" x14ac:dyDescent="0.3">
      <c r="B38" s="9"/>
      <c r="C38" s="10"/>
      <c r="D38" s="130">
        <f t="shared" ca="1" si="0"/>
        <v>20</v>
      </c>
      <c r="E38" s="131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>45761</v>
      </c>
      <c r="F38" s="132">
        <f t="shared" ca="1" si="5"/>
        <v>539</v>
      </c>
      <c r="G38" s="132">
        <f t="shared" ca="1" si="1"/>
        <v>48</v>
      </c>
      <c r="H38" s="133">
        <f t="shared" ca="1" si="2"/>
        <v>491</v>
      </c>
      <c r="I38" s="134">
        <f t="shared" ca="1" si="3"/>
        <v>0</v>
      </c>
      <c r="J38" s="133">
        <f t="shared" ca="1" si="4"/>
        <v>539</v>
      </c>
      <c r="K38" s="135">
        <f t="shared" ca="1" si="6"/>
        <v>15451</v>
      </c>
      <c r="L38" s="10"/>
      <c r="M38" s="9"/>
      <c r="N38" s="9"/>
      <c r="O38" s="9"/>
    </row>
    <row r="39" spans="2:15" x14ac:dyDescent="0.3">
      <c r="B39" s="9"/>
      <c r="C39" s="10"/>
      <c r="D39" s="130">
        <f t="shared" ca="1" si="0"/>
        <v>21</v>
      </c>
      <c r="E39" s="131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>45768</v>
      </c>
      <c r="F39" s="132">
        <f t="shared" ca="1" si="5"/>
        <v>539</v>
      </c>
      <c r="G39" s="132">
        <f t="shared" ca="1" si="1"/>
        <v>46</v>
      </c>
      <c r="H39" s="133">
        <f t="shared" ca="1" si="2"/>
        <v>493</v>
      </c>
      <c r="I39" s="134">
        <f t="shared" ca="1" si="3"/>
        <v>0</v>
      </c>
      <c r="J39" s="133">
        <f t="shared" ca="1" si="4"/>
        <v>539</v>
      </c>
      <c r="K39" s="135">
        <f t="shared" ca="1" si="6"/>
        <v>14958</v>
      </c>
      <c r="L39" s="10"/>
      <c r="M39" s="9"/>
      <c r="N39" s="9"/>
      <c r="O39" s="9"/>
    </row>
    <row r="40" spans="2:15" x14ac:dyDescent="0.3">
      <c r="B40" s="9"/>
      <c r="C40" s="10"/>
      <c r="D40" s="130">
        <f t="shared" ca="1" si="0"/>
        <v>22</v>
      </c>
      <c r="E40" s="131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>45775</v>
      </c>
      <c r="F40" s="132">
        <f t="shared" ca="1" si="5"/>
        <v>539</v>
      </c>
      <c r="G40" s="132">
        <f t="shared" ca="1" si="1"/>
        <v>45</v>
      </c>
      <c r="H40" s="133">
        <f t="shared" ca="1" si="2"/>
        <v>494</v>
      </c>
      <c r="I40" s="134">
        <f t="shared" ca="1" si="3"/>
        <v>0</v>
      </c>
      <c r="J40" s="133">
        <f t="shared" ca="1" si="4"/>
        <v>539</v>
      </c>
      <c r="K40" s="135">
        <f t="shared" ca="1" si="6"/>
        <v>14464</v>
      </c>
      <c r="L40" s="10"/>
      <c r="M40" s="9"/>
      <c r="N40" s="9"/>
      <c r="O40" s="9"/>
    </row>
    <row r="41" spans="2:15" x14ac:dyDescent="0.3">
      <c r="B41" s="9"/>
      <c r="C41" s="10"/>
      <c r="D41" s="130">
        <f t="shared" ca="1" si="0"/>
        <v>23</v>
      </c>
      <c r="E41" s="131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>45782</v>
      </c>
      <c r="F41" s="132">
        <f t="shared" ca="1" si="5"/>
        <v>539</v>
      </c>
      <c r="G41" s="132">
        <f t="shared" ca="1" si="1"/>
        <v>43</v>
      </c>
      <c r="H41" s="133">
        <f t="shared" ca="1" si="2"/>
        <v>496</v>
      </c>
      <c r="I41" s="134">
        <f t="shared" ca="1" si="3"/>
        <v>0</v>
      </c>
      <c r="J41" s="133">
        <f t="shared" ca="1" si="4"/>
        <v>539</v>
      </c>
      <c r="K41" s="135">
        <f t="shared" ca="1" si="6"/>
        <v>13968</v>
      </c>
      <c r="L41" s="10"/>
      <c r="M41" s="9"/>
      <c r="N41" s="9"/>
      <c r="O41" s="9"/>
    </row>
    <row r="42" spans="2:15" x14ac:dyDescent="0.3">
      <c r="B42" s="9"/>
      <c r="C42" s="10"/>
      <c r="D42" s="130">
        <f t="shared" ca="1" si="0"/>
        <v>24</v>
      </c>
      <c r="E42" s="131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>45789</v>
      </c>
      <c r="F42" s="132">
        <f t="shared" ca="1" si="5"/>
        <v>539</v>
      </c>
      <c r="G42" s="132">
        <f t="shared" ca="1" si="1"/>
        <v>42</v>
      </c>
      <c r="H42" s="133">
        <f t="shared" ca="1" si="2"/>
        <v>497</v>
      </c>
      <c r="I42" s="134">
        <f t="shared" ca="1" si="3"/>
        <v>0</v>
      </c>
      <c r="J42" s="133">
        <f t="shared" ca="1" si="4"/>
        <v>539</v>
      </c>
      <c r="K42" s="135">
        <f t="shared" ca="1" si="6"/>
        <v>13471</v>
      </c>
      <c r="L42" s="10"/>
      <c r="M42" s="9"/>
      <c r="N42" s="9"/>
      <c r="O42" s="9"/>
    </row>
    <row r="43" spans="2:15" x14ac:dyDescent="0.3">
      <c r="B43" s="9"/>
      <c r="C43" s="10"/>
      <c r="D43" s="130">
        <f t="shared" ca="1" si="0"/>
        <v>25</v>
      </c>
      <c r="E43" s="131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>45796</v>
      </c>
      <c r="F43" s="132">
        <f t="shared" ca="1" si="5"/>
        <v>539</v>
      </c>
      <c r="G43" s="132">
        <f t="shared" ca="1" si="1"/>
        <v>40</v>
      </c>
      <c r="H43" s="133">
        <f t="shared" ca="1" si="2"/>
        <v>499</v>
      </c>
      <c r="I43" s="134">
        <f t="shared" ca="1" si="3"/>
        <v>0</v>
      </c>
      <c r="J43" s="133">
        <f t="shared" ca="1" si="4"/>
        <v>539</v>
      </c>
      <c r="K43" s="135">
        <f t="shared" ca="1" si="6"/>
        <v>12972</v>
      </c>
      <c r="L43" s="10"/>
      <c r="M43" s="9"/>
      <c r="N43" s="9"/>
      <c r="O43" s="9"/>
    </row>
    <row r="44" spans="2:15" x14ac:dyDescent="0.3">
      <c r="B44" s="9"/>
      <c r="C44" s="10"/>
      <c r="D44" s="130">
        <f t="shared" ca="1" si="0"/>
        <v>26</v>
      </c>
      <c r="E44" s="131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>45803</v>
      </c>
      <c r="F44" s="132">
        <f t="shared" ca="1" si="5"/>
        <v>539</v>
      </c>
      <c r="G44" s="132">
        <f t="shared" ca="1" si="1"/>
        <v>39</v>
      </c>
      <c r="H44" s="133">
        <f t="shared" ca="1" si="2"/>
        <v>500</v>
      </c>
      <c r="I44" s="134">
        <f t="shared" ca="1" si="3"/>
        <v>0</v>
      </c>
      <c r="J44" s="133">
        <f t="shared" ca="1" si="4"/>
        <v>539</v>
      </c>
      <c r="K44" s="135">
        <f t="shared" ca="1" si="6"/>
        <v>12472</v>
      </c>
      <c r="L44" s="10"/>
      <c r="M44" s="9"/>
      <c r="N44" s="9"/>
      <c r="O44" s="9"/>
    </row>
    <row r="45" spans="2:15" x14ac:dyDescent="0.3">
      <c r="B45" s="9"/>
      <c r="C45" s="10"/>
      <c r="D45" s="130">
        <f t="shared" ca="1" si="0"/>
        <v>27</v>
      </c>
      <c r="E45" s="131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>45810</v>
      </c>
      <c r="F45" s="132">
        <f t="shared" ca="1" si="5"/>
        <v>539</v>
      </c>
      <c r="G45" s="132">
        <f t="shared" ca="1" si="1"/>
        <v>37</v>
      </c>
      <c r="H45" s="133">
        <f t="shared" ca="1" si="2"/>
        <v>502</v>
      </c>
      <c r="I45" s="134">
        <f t="shared" ca="1" si="3"/>
        <v>0</v>
      </c>
      <c r="J45" s="133">
        <f t="shared" ca="1" si="4"/>
        <v>539</v>
      </c>
      <c r="K45" s="135">
        <f t="shared" ca="1" si="6"/>
        <v>11970</v>
      </c>
      <c r="L45" s="10"/>
      <c r="M45" s="9"/>
      <c r="N45" s="9"/>
      <c r="O45" s="9"/>
    </row>
    <row r="46" spans="2:15" x14ac:dyDescent="0.3">
      <c r="B46" s="9"/>
      <c r="C46" s="10"/>
      <c r="D46" s="130">
        <f t="shared" ca="1" si="0"/>
        <v>28</v>
      </c>
      <c r="E46" s="131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>45817</v>
      </c>
      <c r="F46" s="132">
        <f t="shared" ca="1" si="5"/>
        <v>539</v>
      </c>
      <c r="G46" s="132">
        <f t="shared" ca="1" si="1"/>
        <v>36</v>
      </c>
      <c r="H46" s="133">
        <f t="shared" ca="1" si="2"/>
        <v>503</v>
      </c>
      <c r="I46" s="134">
        <f t="shared" ca="1" si="3"/>
        <v>0</v>
      </c>
      <c r="J46" s="133">
        <f t="shared" ca="1" si="4"/>
        <v>539</v>
      </c>
      <c r="K46" s="135">
        <f t="shared" ca="1" si="6"/>
        <v>11467</v>
      </c>
      <c r="L46" s="10"/>
      <c r="M46" s="9"/>
      <c r="N46" s="9"/>
      <c r="O46" s="9"/>
    </row>
    <row r="47" spans="2:15" x14ac:dyDescent="0.3">
      <c r="B47" s="9"/>
      <c r="C47" s="10"/>
      <c r="D47" s="130">
        <f t="shared" ca="1" si="0"/>
        <v>29</v>
      </c>
      <c r="E47" s="131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>45824</v>
      </c>
      <c r="F47" s="132">
        <f t="shared" ca="1" si="5"/>
        <v>539</v>
      </c>
      <c r="G47" s="132">
        <f t="shared" ca="1" si="1"/>
        <v>34</v>
      </c>
      <c r="H47" s="133">
        <f t="shared" ca="1" si="2"/>
        <v>505</v>
      </c>
      <c r="I47" s="134">
        <f t="shared" ca="1" si="3"/>
        <v>0</v>
      </c>
      <c r="J47" s="133">
        <f t="shared" ca="1" si="4"/>
        <v>539</v>
      </c>
      <c r="K47" s="135">
        <f t="shared" ca="1" si="6"/>
        <v>10962</v>
      </c>
      <c r="L47" s="10"/>
      <c r="M47" s="9"/>
      <c r="N47" s="9"/>
      <c r="O47" s="9"/>
    </row>
    <row r="48" spans="2:15" x14ac:dyDescent="0.3">
      <c r="B48" s="9"/>
      <c r="C48" s="10"/>
      <c r="D48" s="130">
        <f t="shared" ca="1" si="0"/>
        <v>30</v>
      </c>
      <c r="E48" s="131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>45831</v>
      </c>
      <c r="F48" s="132">
        <f t="shared" ca="1" si="5"/>
        <v>539</v>
      </c>
      <c r="G48" s="132">
        <f t="shared" ca="1" si="1"/>
        <v>33</v>
      </c>
      <c r="H48" s="133">
        <f t="shared" ca="1" si="2"/>
        <v>506</v>
      </c>
      <c r="I48" s="134">
        <f t="shared" ca="1" si="3"/>
        <v>0</v>
      </c>
      <c r="J48" s="133">
        <f t="shared" ca="1" si="4"/>
        <v>539</v>
      </c>
      <c r="K48" s="135">
        <f t="shared" ca="1" si="6"/>
        <v>10456</v>
      </c>
      <c r="L48" s="10"/>
      <c r="M48" s="9"/>
      <c r="N48" s="9"/>
      <c r="O48" s="9"/>
    </row>
    <row r="49" spans="2:15" x14ac:dyDescent="0.3">
      <c r="B49" s="9"/>
      <c r="C49" s="10"/>
      <c r="D49" s="130">
        <f t="shared" ca="1" si="0"/>
        <v>31</v>
      </c>
      <c r="E49" s="131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>45838</v>
      </c>
      <c r="F49" s="132">
        <f t="shared" ca="1" si="5"/>
        <v>539</v>
      </c>
      <c r="G49" s="132">
        <f t="shared" ca="1" si="1"/>
        <v>31</v>
      </c>
      <c r="H49" s="133">
        <f t="shared" ca="1" si="2"/>
        <v>508</v>
      </c>
      <c r="I49" s="134">
        <f t="shared" ca="1" si="3"/>
        <v>0</v>
      </c>
      <c r="J49" s="133">
        <f t="shared" ca="1" si="4"/>
        <v>539</v>
      </c>
      <c r="K49" s="135">
        <f t="shared" ca="1" si="6"/>
        <v>9948</v>
      </c>
      <c r="L49" s="10"/>
      <c r="M49" s="9"/>
      <c r="N49" s="9"/>
      <c r="O49" s="9"/>
    </row>
    <row r="50" spans="2:15" x14ac:dyDescent="0.3">
      <c r="B50" s="9"/>
      <c r="C50" s="10"/>
      <c r="D50" s="130">
        <f t="shared" ca="1" si="0"/>
        <v>32</v>
      </c>
      <c r="E50" s="131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>45845</v>
      </c>
      <c r="F50" s="132">
        <f t="shared" ca="1" si="5"/>
        <v>539</v>
      </c>
      <c r="G50" s="132">
        <f t="shared" ca="1" si="1"/>
        <v>30</v>
      </c>
      <c r="H50" s="133">
        <f t="shared" ca="1" si="2"/>
        <v>509</v>
      </c>
      <c r="I50" s="134">
        <f t="shared" ca="1" si="3"/>
        <v>0</v>
      </c>
      <c r="J50" s="133">
        <f t="shared" ca="1" si="4"/>
        <v>539</v>
      </c>
      <c r="K50" s="135">
        <f t="shared" ca="1" si="6"/>
        <v>9439</v>
      </c>
      <c r="L50" s="10"/>
      <c r="M50" s="9"/>
      <c r="N50" s="9"/>
      <c r="O50" s="9"/>
    </row>
    <row r="51" spans="2:15" x14ac:dyDescent="0.3">
      <c r="B51" s="9"/>
      <c r="C51" s="10"/>
      <c r="D51" s="130">
        <f t="shared" ca="1" si="0"/>
        <v>33</v>
      </c>
      <c r="E51" s="131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>45852</v>
      </c>
      <c r="F51" s="132">
        <f t="shared" ca="1" si="5"/>
        <v>539</v>
      </c>
      <c r="G51" s="132">
        <f t="shared" ca="1" si="1"/>
        <v>28</v>
      </c>
      <c r="H51" s="133">
        <f t="shared" ca="1" si="2"/>
        <v>511</v>
      </c>
      <c r="I51" s="134">
        <f t="shared" ca="1" si="3"/>
        <v>0</v>
      </c>
      <c r="J51" s="133">
        <f t="shared" ca="1" si="4"/>
        <v>539</v>
      </c>
      <c r="K51" s="135">
        <f t="shared" ca="1" si="6"/>
        <v>8928</v>
      </c>
      <c r="L51" s="10"/>
      <c r="M51" s="9"/>
      <c r="N51" s="9"/>
      <c r="O51" s="9"/>
    </row>
    <row r="52" spans="2:15" x14ac:dyDescent="0.3">
      <c r="B52" s="9"/>
      <c r="C52" s="10"/>
      <c r="D52" s="130">
        <f t="shared" ca="1" si="0"/>
        <v>34</v>
      </c>
      <c r="E52" s="131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>45859</v>
      </c>
      <c r="F52" s="132">
        <f t="shared" ca="1" si="5"/>
        <v>539</v>
      </c>
      <c r="G52" s="132">
        <f t="shared" ca="1" si="1"/>
        <v>27</v>
      </c>
      <c r="H52" s="133">
        <f t="shared" ca="1" si="2"/>
        <v>512</v>
      </c>
      <c r="I52" s="134">
        <f t="shared" ca="1" si="3"/>
        <v>0</v>
      </c>
      <c r="J52" s="133">
        <f t="shared" ca="1" si="4"/>
        <v>539</v>
      </c>
      <c r="K52" s="135">
        <f t="shared" ca="1" si="6"/>
        <v>8416</v>
      </c>
      <c r="L52" s="10"/>
      <c r="M52" s="9"/>
      <c r="N52" s="9"/>
      <c r="O52" s="9"/>
    </row>
    <row r="53" spans="2:15" x14ac:dyDescent="0.3">
      <c r="B53" s="9"/>
      <c r="C53" s="10"/>
      <c r="D53" s="130">
        <f t="shared" ca="1" si="0"/>
        <v>35</v>
      </c>
      <c r="E53" s="131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>45866</v>
      </c>
      <c r="F53" s="132">
        <f t="shared" ca="1" si="5"/>
        <v>539</v>
      </c>
      <c r="G53" s="132">
        <f t="shared" ca="1" si="1"/>
        <v>25</v>
      </c>
      <c r="H53" s="133">
        <f t="shared" ca="1" si="2"/>
        <v>514</v>
      </c>
      <c r="I53" s="134">
        <f t="shared" ca="1" si="3"/>
        <v>0</v>
      </c>
      <c r="J53" s="133">
        <f t="shared" ca="1" si="4"/>
        <v>539</v>
      </c>
      <c r="K53" s="135">
        <f t="shared" ca="1" si="6"/>
        <v>7902</v>
      </c>
      <c r="L53" s="10"/>
      <c r="M53" s="9"/>
      <c r="N53" s="9"/>
      <c r="O53" s="9"/>
    </row>
    <row r="54" spans="2:15" x14ac:dyDescent="0.3">
      <c r="B54" s="9"/>
      <c r="C54" s="10"/>
      <c r="D54" s="130">
        <f t="shared" ca="1" si="0"/>
        <v>36</v>
      </c>
      <c r="E54" s="131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>45873</v>
      </c>
      <c r="F54" s="132">
        <f t="shared" ca="1" si="5"/>
        <v>539</v>
      </c>
      <c r="G54" s="132">
        <f t="shared" ca="1" si="1"/>
        <v>24</v>
      </c>
      <c r="H54" s="133">
        <f t="shared" ca="1" si="2"/>
        <v>515</v>
      </c>
      <c r="I54" s="134">
        <f t="shared" ca="1" si="3"/>
        <v>0</v>
      </c>
      <c r="J54" s="133">
        <f t="shared" ca="1" si="4"/>
        <v>539</v>
      </c>
      <c r="K54" s="135">
        <f t="shared" ca="1" si="6"/>
        <v>7387</v>
      </c>
      <c r="L54" s="10"/>
      <c r="M54" s="9"/>
      <c r="N54" s="9"/>
      <c r="O54" s="9"/>
    </row>
    <row r="55" spans="2:15" x14ac:dyDescent="0.3">
      <c r="B55" s="9"/>
      <c r="C55" s="10"/>
      <c r="D55" s="130">
        <f t="shared" ca="1" si="0"/>
        <v>37</v>
      </c>
      <c r="E55" s="131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>45880</v>
      </c>
      <c r="F55" s="132">
        <f t="shared" ca="1" si="5"/>
        <v>539</v>
      </c>
      <c r="G55" s="132">
        <f t="shared" ca="1" si="1"/>
        <v>22</v>
      </c>
      <c r="H55" s="133">
        <f t="shared" ca="1" si="2"/>
        <v>517</v>
      </c>
      <c r="I55" s="134">
        <f t="shared" ca="1" si="3"/>
        <v>0</v>
      </c>
      <c r="J55" s="133">
        <f t="shared" ca="1" si="4"/>
        <v>539</v>
      </c>
      <c r="K55" s="135">
        <f t="shared" ca="1" si="6"/>
        <v>6870</v>
      </c>
      <c r="L55" s="10"/>
      <c r="M55" s="9"/>
      <c r="N55" s="9"/>
      <c r="O55" s="9"/>
    </row>
    <row r="56" spans="2:15" x14ac:dyDescent="0.3">
      <c r="B56" s="9"/>
      <c r="C56" s="10"/>
      <c r="D56" s="130">
        <f t="shared" ca="1" si="0"/>
        <v>38</v>
      </c>
      <c r="E56" s="131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>45887</v>
      </c>
      <c r="F56" s="132">
        <f t="shared" ca="1" si="5"/>
        <v>539</v>
      </c>
      <c r="G56" s="132">
        <f t="shared" ca="1" si="1"/>
        <v>21</v>
      </c>
      <c r="H56" s="133">
        <f t="shared" ca="1" si="2"/>
        <v>518</v>
      </c>
      <c r="I56" s="134">
        <f t="shared" ca="1" si="3"/>
        <v>0</v>
      </c>
      <c r="J56" s="133">
        <f t="shared" ca="1" si="4"/>
        <v>539</v>
      </c>
      <c r="K56" s="135">
        <f t="shared" ca="1" si="6"/>
        <v>6352</v>
      </c>
      <c r="L56" s="10"/>
      <c r="M56" s="9"/>
      <c r="N56" s="9"/>
      <c r="O56" s="9"/>
    </row>
    <row r="57" spans="2:15" x14ac:dyDescent="0.3">
      <c r="B57" s="9"/>
      <c r="C57" s="10"/>
      <c r="D57" s="130">
        <f t="shared" ca="1" si="0"/>
        <v>39</v>
      </c>
      <c r="E57" s="131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>45894</v>
      </c>
      <c r="F57" s="132">
        <f t="shared" ca="1" si="5"/>
        <v>539</v>
      </c>
      <c r="G57" s="132">
        <f t="shared" ca="1" si="1"/>
        <v>19</v>
      </c>
      <c r="H57" s="133">
        <f t="shared" ca="1" si="2"/>
        <v>520</v>
      </c>
      <c r="I57" s="134">
        <f t="shared" ca="1" si="3"/>
        <v>0</v>
      </c>
      <c r="J57" s="133">
        <f t="shared" ca="1" si="4"/>
        <v>539</v>
      </c>
      <c r="K57" s="135">
        <f t="shared" ca="1" si="6"/>
        <v>5832</v>
      </c>
      <c r="L57" s="10"/>
      <c r="M57" s="9"/>
      <c r="N57" s="9"/>
      <c r="O57" s="9"/>
    </row>
    <row r="58" spans="2:15" x14ac:dyDescent="0.3">
      <c r="B58" s="9"/>
      <c r="C58" s="10"/>
      <c r="D58" s="130">
        <f t="shared" ca="1" si="0"/>
        <v>40</v>
      </c>
      <c r="E58" s="131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>45901</v>
      </c>
      <c r="F58" s="132">
        <f t="shared" ca="1" si="5"/>
        <v>539</v>
      </c>
      <c r="G58" s="132">
        <f t="shared" ca="1" si="1"/>
        <v>17</v>
      </c>
      <c r="H58" s="133">
        <f t="shared" ca="1" si="2"/>
        <v>522</v>
      </c>
      <c r="I58" s="134">
        <f t="shared" ca="1" si="3"/>
        <v>0</v>
      </c>
      <c r="J58" s="133">
        <f t="shared" ca="1" si="4"/>
        <v>539</v>
      </c>
      <c r="K58" s="135">
        <f t="shared" ca="1" si="6"/>
        <v>5310</v>
      </c>
      <c r="L58" s="10"/>
      <c r="M58" s="9"/>
      <c r="N58" s="9"/>
      <c r="O58" s="9"/>
    </row>
    <row r="59" spans="2:15" x14ac:dyDescent="0.3">
      <c r="B59" s="9"/>
      <c r="C59" s="10"/>
      <c r="D59" s="130">
        <f t="shared" ca="1" si="0"/>
        <v>41</v>
      </c>
      <c r="E59" s="131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>45908</v>
      </c>
      <c r="F59" s="132">
        <f t="shared" ca="1" si="5"/>
        <v>539</v>
      </c>
      <c r="G59" s="132">
        <f t="shared" ca="1" si="1"/>
        <v>16</v>
      </c>
      <c r="H59" s="133">
        <f t="shared" ca="1" si="2"/>
        <v>523</v>
      </c>
      <c r="I59" s="134">
        <f t="shared" ca="1" si="3"/>
        <v>0</v>
      </c>
      <c r="J59" s="133">
        <f t="shared" ca="1" si="4"/>
        <v>539</v>
      </c>
      <c r="K59" s="135">
        <f t="shared" ca="1" si="6"/>
        <v>4787</v>
      </c>
      <c r="L59" s="10"/>
      <c r="M59" s="9"/>
      <c r="N59" s="9"/>
      <c r="O59" s="9"/>
    </row>
    <row r="60" spans="2:15" x14ac:dyDescent="0.3">
      <c r="B60" s="9"/>
      <c r="C60" s="10"/>
      <c r="D60" s="130">
        <f t="shared" ca="1" si="0"/>
        <v>42</v>
      </c>
      <c r="E60" s="131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>45915</v>
      </c>
      <c r="F60" s="132">
        <f t="shared" ca="1" si="5"/>
        <v>539</v>
      </c>
      <c r="G60" s="132">
        <f t="shared" ca="1" si="1"/>
        <v>14</v>
      </c>
      <c r="H60" s="133">
        <f t="shared" ca="1" si="2"/>
        <v>525</v>
      </c>
      <c r="I60" s="134">
        <f t="shared" ca="1" si="3"/>
        <v>0</v>
      </c>
      <c r="J60" s="133">
        <f t="shared" ca="1" si="4"/>
        <v>539</v>
      </c>
      <c r="K60" s="135">
        <f t="shared" ca="1" si="6"/>
        <v>4262</v>
      </c>
      <c r="L60" s="10"/>
      <c r="M60" s="9"/>
      <c r="N60" s="9"/>
      <c r="O60" s="9"/>
    </row>
    <row r="61" spans="2:15" x14ac:dyDescent="0.3">
      <c r="B61" s="9"/>
      <c r="C61" s="10"/>
      <c r="D61" s="130">
        <f t="shared" ca="1" si="0"/>
        <v>43</v>
      </c>
      <c r="E61" s="131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>45922</v>
      </c>
      <c r="F61" s="132">
        <f t="shared" ca="1" si="5"/>
        <v>539</v>
      </c>
      <c r="G61" s="132">
        <f t="shared" ca="1" si="1"/>
        <v>13</v>
      </c>
      <c r="H61" s="133">
        <f t="shared" ca="1" si="2"/>
        <v>526</v>
      </c>
      <c r="I61" s="134">
        <f t="shared" ca="1" si="3"/>
        <v>0</v>
      </c>
      <c r="J61" s="133">
        <f t="shared" ca="1" si="4"/>
        <v>539</v>
      </c>
      <c r="K61" s="135">
        <f t="shared" ca="1" si="6"/>
        <v>3736</v>
      </c>
      <c r="L61" s="10"/>
      <c r="M61" s="9"/>
      <c r="N61" s="9"/>
      <c r="O61" s="9"/>
    </row>
    <row r="62" spans="2:15" x14ac:dyDescent="0.3">
      <c r="B62" s="9"/>
      <c r="C62" s="10"/>
      <c r="D62" s="130">
        <f t="shared" ca="1" si="0"/>
        <v>44</v>
      </c>
      <c r="E62" s="131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>45929</v>
      </c>
      <c r="F62" s="132">
        <f t="shared" ca="1" si="5"/>
        <v>539</v>
      </c>
      <c r="G62" s="132">
        <f t="shared" ca="1" si="1"/>
        <v>11</v>
      </c>
      <c r="H62" s="133">
        <f t="shared" ca="1" si="2"/>
        <v>528</v>
      </c>
      <c r="I62" s="134">
        <f t="shared" ca="1" si="3"/>
        <v>0</v>
      </c>
      <c r="J62" s="133">
        <f t="shared" ca="1" si="4"/>
        <v>539</v>
      </c>
      <c r="K62" s="135">
        <f t="shared" ca="1" si="6"/>
        <v>3208</v>
      </c>
      <c r="L62" s="10"/>
      <c r="M62" s="9"/>
      <c r="N62" s="9"/>
      <c r="O62" s="9"/>
    </row>
    <row r="63" spans="2:15" x14ac:dyDescent="0.3">
      <c r="B63" s="9"/>
      <c r="C63" s="10"/>
      <c r="D63" s="130">
        <f t="shared" ca="1" si="0"/>
        <v>45</v>
      </c>
      <c r="E63" s="131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>45936</v>
      </c>
      <c r="F63" s="132">
        <f t="shared" ca="1" si="5"/>
        <v>539</v>
      </c>
      <c r="G63" s="132">
        <f t="shared" ca="1" si="1"/>
        <v>10</v>
      </c>
      <c r="H63" s="133">
        <f t="shared" ca="1" si="2"/>
        <v>529</v>
      </c>
      <c r="I63" s="134">
        <f t="shared" ca="1" si="3"/>
        <v>0</v>
      </c>
      <c r="J63" s="133">
        <f t="shared" ca="1" si="4"/>
        <v>539</v>
      </c>
      <c r="K63" s="135">
        <f t="shared" ca="1" si="6"/>
        <v>2679</v>
      </c>
      <c r="L63" s="10"/>
      <c r="M63" s="9"/>
      <c r="N63" s="9"/>
      <c r="O63" s="9"/>
    </row>
    <row r="64" spans="2:15" x14ac:dyDescent="0.3">
      <c r="B64" s="9"/>
      <c r="C64" s="10"/>
      <c r="D64" s="130">
        <f t="shared" ca="1" si="0"/>
        <v>46</v>
      </c>
      <c r="E64" s="131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>45943</v>
      </c>
      <c r="F64" s="132">
        <f t="shared" ca="1" si="5"/>
        <v>539</v>
      </c>
      <c r="G64" s="132">
        <f t="shared" ca="1" si="1"/>
        <v>8</v>
      </c>
      <c r="H64" s="133">
        <f t="shared" ca="1" si="2"/>
        <v>531</v>
      </c>
      <c r="I64" s="134">
        <f t="shared" ca="1" si="3"/>
        <v>0</v>
      </c>
      <c r="J64" s="133">
        <f t="shared" ca="1" si="4"/>
        <v>539</v>
      </c>
      <c r="K64" s="135">
        <f t="shared" ca="1" si="6"/>
        <v>2148</v>
      </c>
      <c r="L64" s="10"/>
      <c r="M64" s="9"/>
      <c r="N64" s="9"/>
      <c r="O64" s="9"/>
    </row>
    <row r="65" spans="2:15" x14ac:dyDescent="0.3">
      <c r="B65" s="9"/>
      <c r="C65" s="10"/>
      <c r="D65" s="130">
        <f t="shared" ca="1" si="0"/>
        <v>47</v>
      </c>
      <c r="E65" s="131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>45950</v>
      </c>
      <c r="F65" s="132">
        <f t="shared" ca="1" si="5"/>
        <v>539</v>
      </c>
      <c r="G65" s="132">
        <f t="shared" ca="1" si="1"/>
        <v>6</v>
      </c>
      <c r="H65" s="133">
        <f t="shared" ca="1" si="2"/>
        <v>533</v>
      </c>
      <c r="I65" s="134">
        <f t="shared" ca="1" si="3"/>
        <v>0</v>
      </c>
      <c r="J65" s="133">
        <f t="shared" ca="1" si="4"/>
        <v>539</v>
      </c>
      <c r="K65" s="135">
        <f t="shared" ca="1" si="6"/>
        <v>1615</v>
      </c>
      <c r="L65" s="10"/>
      <c r="M65" s="9"/>
      <c r="N65" s="9"/>
      <c r="O65" s="9"/>
    </row>
    <row r="66" spans="2:15" x14ac:dyDescent="0.3">
      <c r="B66" s="9"/>
      <c r="C66" s="10"/>
      <c r="D66" s="130">
        <f t="shared" ca="1" si="0"/>
        <v>48</v>
      </c>
      <c r="E66" s="131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>45957</v>
      </c>
      <c r="F66" s="132">
        <f t="shared" ca="1" si="5"/>
        <v>539</v>
      </c>
      <c r="G66" s="132">
        <f t="shared" ca="1" si="1"/>
        <v>5</v>
      </c>
      <c r="H66" s="133">
        <f t="shared" ca="1" si="2"/>
        <v>534</v>
      </c>
      <c r="I66" s="134">
        <f t="shared" ca="1" si="3"/>
        <v>0</v>
      </c>
      <c r="J66" s="133">
        <f t="shared" ca="1" si="4"/>
        <v>539</v>
      </c>
      <c r="K66" s="135">
        <f t="shared" ca="1" si="6"/>
        <v>1081</v>
      </c>
      <c r="L66" s="10"/>
      <c r="M66" s="9"/>
      <c r="N66" s="9"/>
      <c r="O66" s="9"/>
    </row>
    <row r="67" spans="2:15" x14ac:dyDescent="0.3">
      <c r="B67" s="9"/>
      <c r="C67" s="10"/>
      <c r="D67" s="130">
        <f t="shared" ca="1" si="0"/>
        <v>49</v>
      </c>
      <c r="E67" s="131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>45964</v>
      </c>
      <c r="F67" s="132">
        <f t="shared" ca="1" si="5"/>
        <v>539</v>
      </c>
      <c r="G67" s="132">
        <f t="shared" ca="1" si="1"/>
        <v>3</v>
      </c>
      <c r="H67" s="133">
        <f t="shared" ca="1" si="2"/>
        <v>536</v>
      </c>
      <c r="I67" s="134">
        <f t="shared" ca="1" si="3"/>
        <v>0</v>
      </c>
      <c r="J67" s="133">
        <f t="shared" ca="1" si="4"/>
        <v>539</v>
      </c>
      <c r="K67" s="135">
        <f t="shared" ca="1" si="6"/>
        <v>545</v>
      </c>
      <c r="L67" s="10"/>
      <c r="M67" s="9"/>
      <c r="N67" s="9"/>
      <c r="O67" s="9"/>
    </row>
    <row r="68" spans="2:15" x14ac:dyDescent="0.3">
      <c r="B68" s="9"/>
      <c r="C68" s="10"/>
      <c r="D68" s="130">
        <f t="shared" ca="1" si="0"/>
        <v>50</v>
      </c>
      <c r="E68" s="131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>45971</v>
      </c>
      <c r="F68" s="132">
        <f t="shared" ca="1" si="5"/>
        <v>547</v>
      </c>
      <c r="G68" s="132">
        <f t="shared" ca="1" si="1"/>
        <v>2</v>
      </c>
      <c r="H68" s="133">
        <f t="shared" ca="1" si="2"/>
        <v>545</v>
      </c>
      <c r="I68" s="134">
        <f t="shared" ca="1" si="3"/>
        <v>0</v>
      </c>
      <c r="J68" s="133">
        <f t="shared" ca="1" si="4"/>
        <v>547</v>
      </c>
      <c r="K68" s="135">
        <f t="shared" ca="1" si="6"/>
        <v>0</v>
      </c>
      <c r="L68" s="10"/>
      <c r="M68" s="9"/>
      <c r="N68" s="9"/>
      <c r="O68" s="9"/>
    </row>
    <row r="69" spans="2:15" x14ac:dyDescent="0.3">
      <c r="B69" s="9"/>
      <c r="C69" s="10"/>
      <c r="D69" s="130" t="str">
        <f t="shared" ca="1" si="0"/>
        <v/>
      </c>
      <c r="E69" s="131" t="str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/>
      </c>
      <c r="F69" s="132" t="str">
        <f t="shared" ca="1" si="5"/>
        <v/>
      </c>
      <c r="G69" s="132" t="str">
        <f t="shared" ca="1" si="1"/>
        <v/>
      </c>
      <c r="H69" s="133" t="str">
        <f t="shared" ca="1" si="2"/>
        <v/>
      </c>
      <c r="I69" s="134" t="str">
        <f t="shared" ca="1" si="3"/>
        <v/>
      </c>
      <c r="J69" s="133" t="str">
        <f t="shared" ca="1" si="4"/>
        <v/>
      </c>
      <c r="K69" s="135" t="str">
        <f t="shared" ca="1" si="6"/>
        <v/>
      </c>
      <c r="L69" s="10"/>
      <c r="M69" s="9"/>
      <c r="N69" s="9"/>
      <c r="O69" s="9"/>
    </row>
    <row r="70" spans="2:15" x14ac:dyDescent="0.3">
      <c r="B70" s="9"/>
      <c r="C70" s="10"/>
      <c r="D70" s="130" t="str">
        <f t="shared" ca="1" si="0"/>
        <v/>
      </c>
      <c r="E70" s="131" t="str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/>
      </c>
      <c r="F70" s="132" t="str">
        <f t="shared" ca="1" si="5"/>
        <v/>
      </c>
      <c r="G70" s="132" t="str">
        <f t="shared" ca="1" si="1"/>
        <v/>
      </c>
      <c r="H70" s="133" t="str">
        <f t="shared" ca="1" si="2"/>
        <v/>
      </c>
      <c r="I70" s="134" t="str">
        <f t="shared" ca="1" si="3"/>
        <v/>
      </c>
      <c r="J70" s="133" t="str">
        <f t="shared" ca="1" si="4"/>
        <v/>
      </c>
      <c r="K70" s="135" t="str">
        <f t="shared" ca="1" si="6"/>
        <v/>
      </c>
      <c r="L70" s="10"/>
      <c r="M70" s="9"/>
      <c r="N70" s="9"/>
      <c r="O70" s="9"/>
    </row>
    <row r="71" spans="2:15" x14ac:dyDescent="0.3">
      <c r="B71" s="9"/>
      <c r="C71" s="10"/>
      <c r="D71" s="130" t="str">
        <f t="shared" ca="1" si="0"/>
        <v/>
      </c>
      <c r="E71" s="131" t="str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/>
      </c>
      <c r="F71" s="132" t="str">
        <f t="shared" ca="1" si="5"/>
        <v/>
      </c>
      <c r="G71" s="132" t="str">
        <f t="shared" ca="1" si="1"/>
        <v/>
      </c>
      <c r="H71" s="133" t="str">
        <f t="shared" ca="1" si="2"/>
        <v/>
      </c>
      <c r="I71" s="134" t="str">
        <f t="shared" ca="1" si="3"/>
        <v/>
      </c>
      <c r="J71" s="133" t="str">
        <f t="shared" ca="1" si="4"/>
        <v/>
      </c>
      <c r="K71" s="135" t="str">
        <f t="shared" ca="1" si="6"/>
        <v/>
      </c>
      <c r="L71" s="10"/>
      <c r="M71" s="9"/>
      <c r="N71" s="9"/>
      <c r="O71" s="9"/>
    </row>
    <row r="72" spans="2:15" x14ac:dyDescent="0.3">
      <c r="B72" s="9"/>
      <c r="C72" s="10"/>
      <c r="D72" s="130" t="str">
        <f t="shared" ca="1" si="0"/>
        <v/>
      </c>
      <c r="E72" s="131" t="str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/>
      </c>
      <c r="F72" s="132" t="str">
        <f t="shared" ca="1" si="5"/>
        <v/>
      </c>
      <c r="G72" s="132" t="str">
        <f t="shared" ca="1" si="1"/>
        <v/>
      </c>
      <c r="H72" s="133" t="str">
        <f t="shared" ca="1" si="2"/>
        <v/>
      </c>
      <c r="I72" s="134" t="str">
        <f t="shared" ca="1" si="3"/>
        <v/>
      </c>
      <c r="J72" s="133" t="str">
        <f t="shared" ca="1" si="4"/>
        <v/>
      </c>
      <c r="K72" s="135" t="str">
        <f t="shared" ca="1" si="6"/>
        <v/>
      </c>
      <c r="L72" s="10"/>
      <c r="M72" s="9"/>
      <c r="N72" s="9"/>
      <c r="O72" s="9"/>
    </row>
    <row r="73" spans="2:15" x14ac:dyDescent="0.3">
      <c r="B73" s="9"/>
      <c r="C73" s="10"/>
      <c r="D73" s="130" t="str">
        <f t="shared" ca="1" si="0"/>
        <v/>
      </c>
      <c r="E73" s="131" t="str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/>
      </c>
      <c r="F73" s="132" t="str">
        <f t="shared" ca="1" si="5"/>
        <v/>
      </c>
      <c r="G73" s="132" t="str">
        <f t="shared" ca="1" si="1"/>
        <v/>
      </c>
      <c r="H73" s="133" t="str">
        <f t="shared" ca="1" si="2"/>
        <v/>
      </c>
      <c r="I73" s="134" t="str">
        <f t="shared" ca="1" si="3"/>
        <v/>
      </c>
      <c r="J73" s="133" t="str">
        <f t="shared" ca="1" si="4"/>
        <v/>
      </c>
      <c r="K73" s="135" t="str">
        <f t="shared" ca="1" si="6"/>
        <v/>
      </c>
      <c r="L73" s="10"/>
      <c r="M73" s="9"/>
      <c r="N73" s="9"/>
      <c r="O73" s="9"/>
    </row>
    <row r="74" spans="2:15" x14ac:dyDescent="0.3">
      <c r="B74" s="9"/>
      <c r="C74" s="10"/>
      <c r="D74" s="130" t="str">
        <f t="shared" ca="1" si="0"/>
        <v/>
      </c>
      <c r="E74" s="131" t="str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/>
      </c>
      <c r="F74" s="132" t="str">
        <f t="shared" ca="1" si="5"/>
        <v/>
      </c>
      <c r="G74" s="132" t="str">
        <f t="shared" ca="1" si="1"/>
        <v/>
      </c>
      <c r="H74" s="133" t="str">
        <f t="shared" ca="1" si="2"/>
        <v/>
      </c>
      <c r="I74" s="134" t="str">
        <f t="shared" ca="1" si="3"/>
        <v/>
      </c>
      <c r="J74" s="133" t="str">
        <f t="shared" ca="1" si="4"/>
        <v/>
      </c>
      <c r="K74" s="135" t="str">
        <f t="shared" ca="1" si="6"/>
        <v/>
      </c>
      <c r="L74" s="10"/>
      <c r="M74" s="9"/>
      <c r="N74" s="9"/>
      <c r="O74" s="9"/>
    </row>
    <row r="75" spans="2:15" x14ac:dyDescent="0.3">
      <c r="B75" s="9"/>
      <c r="C75" s="10"/>
      <c r="D75" s="130" t="str">
        <f t="shared" ca="1" si="0"/>
        <v/>
      </c>
      <c r="E75" s="131" t="str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/>
      </c>
      <c r="F75" s="132" t="str">
        <f t="shared" ca="1" si="5"/>
        <v/>
      </c>
      <c r="G75" s="132" t="str">
        <f t="shared" ca="1" si="1"/>
        <v/>
      </c>
      <c r="H75" s="133" t="str">
        <f t="shared" ca="1" si="2"/>
        <v/>
      </c>
      <c r="I75" s="134" t="str">
        <f t="shared" ca="1" si="3"/>
        <v/>
      </c>
      <c r="J75" s="133" t="str">
        <f t="shared" ca="1" si="4"/>
        <v/>
      </c>
      <c r="K75" s="135" t="str">
        <f t="shared" ca="1" si="6"/>
        <v/>
      </c>
      <c r="L75" s="10"/>
      <c r="M75" s="9"/>
      <c r="N75" s="9"/>
      <c r="O75" s="9"/>
    </row>
    <row r="76" spans="2:15" x14ac:dyDescent="0.3">
      <c r="B76" s="9"/>
      <c r="C76" s="10"/>
      <c r="D76" s="130" t="str">
        <f t="shared" ca="1" si="0"/>
        <v/>
      </c>
      <c r="E76" s="131" t="str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/>
      </c>
      <c r="F76" s="132" t="str">
        <f t="shared" ca="1" si="5"/>
        <v/>
      </c>
      <c r="G76" s="132" t="str">
        <f t="shared" ca="1" si="1"/>
        <v/>
      </c>
      <c r="H76" s="133" t="str">
        <f t="shared" ca="1" si="2"/>
        <v/>
      </c>
      <c r="I76" s="134" t="str">
        <f t="shared" ca="1" si="3"/>
        <v/>
      </c>
      <c r="J76" s="133" t="str">
        <f t="shared" ca="1" si="4"/>
        <v/>
      </c>
      <c r="K76" s="135" t="str">
        <f t="shared" ca="1" si="6"/>
        <v/>
      </c>
      <c r="L76" s="10"/>
      <c r="M76" s="9"/>
      <c r="N76" s="9"/>
      <c r="O76" s="9"/>
    </row>
    <row r="77" spans="2:15" x14ac:dyDescent="0.3">
      <c r="B77" s="9"/>
      <c r="C77" s="10"/>
      <c r="D77" s="130" t="str">
        <f t="shared" ca="1" si="0"/>
        <v/>
      </c>
      <c r="E77" s="131" t="str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/>
      </c>
      <c r="F77" s="132" t="str">
        <f t="shared" ca="1" si="5"/>
        <v/>
      </c>
      <c r="G77" s="132" t="str">
        <f t="shared" ca="1" si="1"/>
        <v/>
      </c>
      <c r="H77" s="133" t="str">
        <f t="shared" ca="1" si="2"/>
        <v/>
      </c>
      <c r="I77" s="134" t="str">
        <f t="shared" ca="1" si="3"/>
        <v/>
      </c>
      <c r="J77" s="133" t="str">
        <f t="shared" ca="1" si="4"/>
        <v/>
      </c>
      <c r="K77" s="135" t="str">
        <f t="shared" ca="1" si="6"/>
        <v/>
      </c>
      <c r="L77" s="10"/>
      <c r="M77" s="9"/>
      <c r="N77" s="9"/>
      <c r="O77" s="9"/>
    </row>
    <row r="78" spans="2:15" x14ac:dyDescent="0.3">
      <c r="B78" s="9"/>
      <c r="C78" s="10"/>
      <c r="D78" s="130" t="str">
        <f t="shared" ca="1" si="0"/>
        <v/>
      </c>
      <c r="E78" s="131" t="str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/>
      </c>
      <c r="F78" s="132" t="str">
        <f t="shared" ca="1" si="5"/>
        <v/>
      </c>
      <c r="G78" s="132" t="str">
        <f t="shared" ca="1" si="1"/>
        <v/>
      </c>
      <c r="H78" s="133" t="str">
        <f t="shared" ca="1" si="2"/>
        <v/>
      </c>
      <c r="I78" s="134" t="str">
        <f t="shared" ca="1" si="3"/>
        <v/>
      </c>
      <c r="J78" s="133" t="str">
        <f t="shared" ca="1" si="4"/>
        <v/>
      </c>
      <c r="K78" s="135" t="str">
        <f t="shared" ca="1" si="6"/>
        <v/>
      </c>
      <c r="L78" s="10"/>
      <c r="M78" s="9"/>
      <c r="N78" s="9"/>
      <c r="O78" s="9"/>
    </row>
    <row r="79" spans="2:15" x14ac:dyDescent="0.3">
      <c r="B79" s="9"/>
      <c r="C79" s="10"/>
      <c r="D79" s="130" t="str">
        <f t="shared" ca="1" si="0"/>
        <v/>
      </c>
      <c r="E79" s="131" t="str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/>
      </c>
      <c r="F79" s="132" t="str">
        <f t="shared" ca="1" si="5"/>
        <v/>
      </c>
      <c r="G79" s="132" t="str">
        <f t="shared" ca="1" si="1"/>
        <v/>
      </c>
      <c r="H79" s="133" t="str">
        <f t="shared" ca="1" si="2"/>
        <v/>
      </c>
      <c r="I79" s="134" t="str">
        <f t="shared" ca="1" si="3"/>
        <v/>
      </c>
      <c r="J79" s="133" t="str">
        <f t="shared" ca="1" si="4"/>
        <v/>
      </c>
      <c r="K79" s="135" t="str">
        <f t="shared" ca="1" si="6"/>
        <v/>
      </c>
      <c r="L79" s="10"/>
      <c r="M79" s="9"/>
      <c r="N79" s="9"/>
      <c r="O79" s="9"/>
    </row>
    <row r="80" spans="2:15" x14ac:dyDescent="0.3">
      <c r="B80" s="9"/>
      <c r="C80" s="10"/>
      <c r="D80" s="130" t="str">
        <f t="shared" ca="1" si="0"/>
        <v/>
      </c>
      <c r="E80" s="131" t="str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/>
      </c>
      <c r="F80" s="132" t="str">
        <f t="shared" ca="1" si="5"/>
        <v/>
      </c>
      <c r="G80" s="132" t="str">
        <f t="shared" ca="1" si="1"/>
        <v/>
      </c>
      <c r="H80" s="133" t="str">
        <f t="shared" ca="1" si="2"/>
        <v/>
      </c>
      <c r="I80" s="134" t="str">
        <f t="shared" ca="1" si="3"/>
        <v/>
      </c>
      <c r="J80" s="133" t="str">
        <f t="shared" ca="1" si="4"/>
        <v/>
      </c>
      <c r="K80" s="135" t="str">
        <f t="shared" ca="1" si="6"/>
        <v/>
      </c>
      <c r="L80" s="10"/>
      <c r="M80" s="9"/>
      <c r="N80" s="9"/>
      <c r="O80" s="9"/>
    </row>
    <row r="81" spans="2:15" x14ac:dyDescent="0.3">
      <c r="B81" s="9"/>
      <c r="C81" s="10"/>
      <c r="D81" s="130" t="str">
        <f t="shared" ca="1" si="0"/>
        <v/>
      </c>
      <c r="E81" s="131" t="str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/>
      </c>
      <c r="F81" s="132" t="str">
        <f t="shared" ca="1" si="5"/>
        <v/>
      </c>
      <c r="G81" s="132" t="str">
        <f t="shared" ca="1" si="1"/>
        <v/>
      </c>
      <c r="H81" s="133" t="str">
        <f ca="1">IF($P$17=1,IF(D81="","",IF(I81&lt;&gt;"",F81-G81+I81,F81-G81)),"")</f>
        <v/>
      </c>
      <c r="I81" s="134" t="str">
        <f t="shared" ca="1" si="3"/>
        <v/>
      </c>
      <c r="J81" s="133" t="str">
        <f t="shared" ca="1" si="4"/>
        <v/>
      </c>
      <c r="K81" s="135" t="str">
        <f t="shared" ca="1" si="6"/>
        <v/>
      </c>
      <c r="L81" s="10"/>
      <c r="M81" s="9"/>
      <c r="N81" s="9"/>
      <c r="O81" s="9"/>
    </row>
    <row r="82" spans="2:15" x14ac:dyDescent="0.3">
      <c r="B82" s="9"/>
      <c r="C82" s="10"/>
      <c r="D82" s="130" t="str">
        <f t="shared" ca="1" si="0"/>
        <v/>
      </c>
      <c r="E82" s="131" t="str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/>
      </c>
      <c r="F82" s="132" t="str">
        <f t="shared" ca="1" si="5"/>
        <v/>
      </c>
      <c r="G82" s="132" t="str">
        <f t="shared" ca="1" si="1"/>
        <v/>
      </c>
      <c r="H82" s="133" t="str">
        <f t="shared" ca="1" si="2"/>
        <v/>
      </c>
      <c r="I82" s="134" t="str">
        <f t="shared" ca="1" si="3"/>
        <v/>
      </c>
      <c r="J82" s="133" t="str">
        <f t="shared" ca="1" si="4"/>
        <v/>
      </c>
      <c r="K82" s="135" t="str">
        <f t="shared" ca="1" si="6"/>
        <v/>
      </c>
      <c r="L82" s="10"/>
      <c r="M82" s="9"/>
      <c r="N82" s="9"/>
      <c r="O82" s="9"/>
    </row>
    <row r="83" spans="2:15" x14ac:dyDescent="0.3">
      <c r="B83" s="9"/>
      <c r="C83" s="10"/>
      <c r="D83" s="130" t="str">
        <f t="shared" ca="1" si="0"/>
        <v/>
      </c>
      <c r="E83" s="131" t="str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/>
      </c>
      <c r="F83" s="132" t="str">
        <f t="shared" ca="1" si="5"/>
        <v/>
      </c>
      <c r="G83" s="132" t="str">
        <f t="shared" ca="1" si="1"/>
        <v/>
      </c>
      <c r="H83" s="133" t="str">
        <f t="shared" ca="1" si="2"/>
        <v/>
      </c>
      <c r="I83" s="134" t="str">
        <f t="shared" ca="1" si="3"/>
        <v/>
      </c>
      <c r="J83" s="133" t="str">
        <f t="shared" ca="1" si="4"/>
        <v/>
      </c>
      <c r="K83" s="135" t="str">
        <f t="shared" ca="1" si="6"/>
        <v/>
      </c>
      <c r="L83" s="10"/>
      <c r="M83" s="9"/>
      <c r="N83" s="9"/>
      <c r="O83" s="9"/>
    </row>
    <row r="84" spans="2:15" x14ac:dyDescent="0.3">
      <c r="B84" s="9"/>
      <c r="C84" s="10"/>
      <c r="D84" s="130" t="str">
        <f t="shared" ref="D84:D147" ca="1" si="7">IF(K83="","",IF($H$5,IF(OR(D83&gt;=$H$8,ROUND(K83,2)&lt;=0),"",D83+1),IF(OR(D83&gt;=$H$8,K83&lt;=0),"",D83+1)))</f>
        <v/>
      </c>
      <c r="E84" s="131" t="str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/>
      </c>
      <c r="F84" s="132" t="str">
        <f t="shared" ca="1" si="5"/>
        <v/>
      </c>
      <c r="G84" s="132" t="str">
        <f t="shared" ref="G84:G147" ca="1" si="8">IF($P$17=0,"",IF(D84&lt;&gt;"",IF(AND(D84=1,$H$4=1),0,IF($H$5,ROUND($K$5*K83,0),$K$5*K83)),""))</f>
        <v/>
      </c>
      <c r="H84" s="133" t="str">
        <f t="shared" ref="H84:H147" ca="1" si="9">IF($P$17=1,IF(D84="","",IF(I84&lt;&gt;"",F84-G84+I84,F84-G84)),"")</f>
        <v/>
      </c>
      <c r="I84" s="134" t="str">
        <f t="shared" ref="I84:I147" ca="1" si="10">IF($P$17=1,IF(J84&gt;=F84,IF(D84&lt;$K$12,IF(AND(D84&lt;&gt;"",F84+($J$19-F84)&lt;K83),(J84-F84),IF(AND(D84&lt;&gt;"",J84=F84),0,IF(D84&lt;&gt;"",0,""))),""),0),"")</f>
        <v/>
      </c>
      <c r="J84" s="133" t="str">
        <f t="shared" ref="J84:J147" ca="1" si="11">IF($P$17=1,IF(F84&gt;=K83,F84,IF(OR($F$12="",$F$12&lt;F84),F84,IF($F$12&gt;=F84,IF(D84&lt;$K$12,IF(AND(D84&lt;&gt;"",F84+($F$12-F84)&lt;K83),$F$12,IF(AND(D84&lt;&gt;"",K83&lt;&gt;""),F84,IF(D84&lt;&gt;"",0,""))),""),0))),"")</f>
        <v/>
      </c>
      <c r="K84" s="135" t="str">
        <f t="shared" ca="1" si="6"/>
        <v/>
      </c>
      <c r="L84" s="10"/>
      <c r="M84" s="9"/>
      <c r="N84" s="9"/>
      <c r="O84" s="9"/>
    </row>
    <row r="85" spans="2:15" x14ac:dyDescent="0.3">
      <c r="B85" s="9"/>
      <c r="C85" s="10"/>
      <c r="D85" s="130" t="str">
        <f t="shared" ca="1" si="7"/>
        <v/>
      </c>
      <c r="E85" s="131" t="str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/>
      </c>
      <c r="F85" s="132" t="str">
        <f t="shared" ref="F85:F148" ca="1" si="12">IF($P$17=1,IF(D85="","",IF($H$5,IF(OR(D85=$H$8,$K$12&gt;ROUND((1+$K$5)*K84,0),ROUND((1+$K$5)*K84,0),$K$12),IF(OR(D85=$H$8,$K$12&gt;(1+$K$5)*K84),ROUND((1+$K$5)*K84,0),$K$12)),0)),"")</f>
        <v/>
      </c>
      <c r="G85" s="132" t="str">
        <f t="shared" ca="1" si="8"/>
        <v/>
      </c>
      <c r="H85" s="133" t="str">
        <f t="shared" ca="1" si="9"/>
        <v/>
      </c>
      <c r="I85" s="134" t="str">
        <f t="shared" ca="1" si="10"/>
        <v/>
      </c>
      <c r="J85" s="133" t="str">
        <f t="shared" ca="1" si="11"/>
        <v/>
      </c>
      <c r="K85" s="135" t="str">
        <f t="shared" ref="K85:K148" ca="1" si="13">IF($P$17=1,IF(J85&lt;&gt;0,IF(D85&lt;&gt;"",K84-(J85-G85),""),K84),"")</f>
        <v/>
      </c>
      <c r="L85" s="10"/>
      <c r="M85" s="9"/>
      <c r="N85" s="9"/>
      <c r="O85" s="9"/>
    </row>
    <row r="86" spans="2:15" x14ac:dyDescent="0.3">
      <c r="B86" s="9"/>
      <c r="C86" s="10"/>
      <c r="D86" s="130" t="str">
        <f t="shared" ca="1" si="7"/>
        <v/>
      </c>
      <c r="E86" s="131" t="str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/>
      </c>
      <c r="F86" s="132" t="str">
        <f t="shared" ca="1" si="12"/>
        <v/>
      </c>
      <c r="G86" s="132" t="str">
        <f t="shared" ca="1" si="8"/>
        <v/>
      </c>
      <c r="H86" s="133" t="str">
        <f t="shared" ca="1" si="9"/>
        <v/>
      </c>
      <c r="I86" s="134" t="str">
        <f t="shared" ca="1" si="10"/>
        <v/>
      </c>
      <c r="J86" s="133" t="str">
        <f t="shared" ca="1" si="11"/>
        <v/>
      </c>
      <c r="K86" s="135" t="str">
        <f t="shared" ca="1" si="13"/>
        <v/>
      </c>
      <c r="L86" s="10"/>
      <c r="M86" s="9"/>
      <c r="N86" s="9"/>
      <c r="O86" s="9"/>
    </row>
    <row r="87" spans="2:15" x14ac:dyDescent="0.3">
      <c r="B87" s="9"/>
      <c r="C87" s="10"/>
      <c r="D87" s="130" t="str">
        <f t="shared" ca="1" si="7"/>
        <v/>
      </c>
      <c r="E87" s="131" t="str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/>
      </c>
      <c r="F87" s="132" t="str">
        <f t="shared" ca="1" si="12"/>
        <v/>
      </c>
      <c r="G87" s="132" t="str">
        <f t="shared" ca="1" si="8"/>
        <v/>
      </c>
      <c r="H87" s="133" t="str">
        <f t="shared" ca="1" si="9"/>
        <v/>
      </c>
      <c r="I87" s="134" t="str">
        <f t="shared" ca="1" si="10"/>
        <v/>
      </c>
      <c r="J87" s="133" t="str">
        <f t="shared" ca="1" si="11"/>
        <v/>
      </c>
      <c r="K87" s="135" t="str">
        <f t="shared" ca="1" si="13"/>
        <v/>
      </c>
      <c r="L87" s="10"/>
      <c r="M87" s="9"/>
      <c r="N87" s="9"/>
      <c r="O87" s="9"/>
    </row>
    <row r="88" spans="2:15" x14ac:dyDescent="0.3">
      <c r="B88" s="9"/>
      <c r="C88" s="10"/>
      <c r="D88" s="130" t="str">
        <f t="shared" ca="1" si="7"/>
        <v/>
      </c>
      <c r="E88" s="131" t="str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/>
      </c>
      <c r="F88" s="132" t="str">
        <f t="shared" ca="1" si="12"/>
        <v/>
      </c>
      <c r="G88" s="132" t="str">
        <f t="shared" ca="1" si="8"/>
        <v/>
      </c>
      <c r="H88" s="133" t="str">
        <f t="shared" ca="1" si="9"/>
        <v/>
      </c>
      <c r="I88" s="134" t="str">
        <f t="shared" ca="1" si="10"/>
        <v/>
      </c>
      <c r="J88" s="133" t="str">
        <f t="shared" ca="1" si="11"/>
        <v/>
      </c>
      <c r="K88" s="135" t="str">
        <f t="shared" ca="1" si="13"/>
        <v/>
      </c>
      <c r="L88" s="10"/>
      <c r="M88" s="9"/>
      <c r="N88" s="9"/>
      <c r="O88" s="9"/>
    </row>
    <row r="89" spans="2:15" x14ac:dyDescent="0.3">
      <c r="B89" s="9"/>
      <c r="C89" s="10"/>
      <c r="D89" s="130" t="str">
        <f t="shared" ca="1" si="7"/>
        <v/>
      </c>
      <c r="E89" s="131" t="str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/>
      </c>
      <c r="F89" s="132" t="str">
        <f t="shared" ca="1" si="12"/>
        <v/>
      </c>
      <c r="G89" s="132" t="str">
        <f t="shared" ca="1" si="8"/>
        <v/>
      </c>
      <c r="H89" s="133" t="str">
        <f t="shared" ca="1" si="9"/>
        <v/>
      </c>
      <c r="I89" s="134" t="str">
        <f t="shared" ca="1" si="10"/>
        <v/>
      </c>
      <c r="J89" s="133" t="str">
        <f t="shared" ca="1" si="11"/>
        <v/>
      </c>
      <c r="K89" s="135" t="str">
        <f t="shared" ca="1" si="13"/>
        <v/>
      </c>
      <c r="L89" s="10"/>
      <c r="M89" s="9"/>
      <c r="N89" s="9"/>
      <c r="O89" s="9"/>
    </row>
    <row r="90" spans="2:15" x14ac:dyDescent="0.3">
      <c r="B90" s="9"/>
      <c r="C90" s="10"/>
      <c r="D90" s="130" t="str">
        <f t="shared" ca="1" si="7"/>
        <v/>
      </c>
      <c r="E90" s="131" t="str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/>
      </c>
      <c r="F90" s="132" t="str">
        <f t="shared" ca="1" si="12"/>
        <v/>
      </c>
      <c r="G90" s="132" t="str">
        <f t="shared" ca="1" si="8"/>
        <v/>
      </c>
      <c r="H90" s="133" t="str">
        <f t="shared" ca="1" si="9"/>
        <v/>
      </c>
      <c r="I90" s="134" t="str">
        <f t="shared" ca="1" si="10"/>
        <v/>
      </c>
      <c r="J90" s="133" t="str">
        <f t="shared" ca="1" si="11"/>
        <v/>
      </c>
      <c r="K90" s="135" t="str">
        <f t="shared" ca="1" si="13"/>
        <v/>
      </c>
      <c r="L90" s="10"/>
      <c r="M90" s="9"/>
      <c r="N90" s="9"/>
      <c r="O90" s="9"/>
    </row>
    <row r="91" spans="2:15" x14ac:dyDescent="0.3">
      <c r="B91" s="9"/>
      <c r="C91" s="10"/>
      <c r="D91" s="130" t="str">
        <f t="shared" ca="1" si="7"/>
        <v/>
      </c>
      <c r="E91" s="131" t="str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/>
      </c>
      <c r="F91" s="132" t="str">
        <f t="shared" ca="1" si="12"/>
        <v/>
      </c>
      <c r="G91" s="132" t="str">
        <f t="shared" ca="1" si="8"/>
        <v/>
      </c>
      <c r="H91" s="133" t="str">
        <f t="shared" ca="1" si="9"/>
        <v/>
      </c>
      <c r="I91" s="134" t="str">
        <f t="shared" ca="1" si="10"/>
        <v/>
      </c>
      <c r="J91" s="133" t="str">
        <f t="shared" ca="1" si="11"/>
        <v/>
      </c>
      <c r="K91" s="135" t="str">
        <f t="shared" ca="1" si="13"/>
        <v/>
      </c>
      <c r="L91" s="10"/>
      <c r="M91" s="9"/>
      <c r="N91" s="9"/>
      <c r="O91" s="9"/>
    </row>
    <row r="92" spans="2:15" x14ac:dyDescent="0.3">
      <c r="B92" s="9"/>
      <c r="C92" s="10"/>
      <c r="D92" s="130" t="str">
        <f t="shared" ca="1" si="7"/>
        <v/>
      </c>
      <c r="E92" s="131" t="str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/>
      </c>
      <c r="F92" s="132" t="str">
        <f t="shared" ca="1" si="12"/>
        <v/>
      </c>
      <c r="G92" s="132" t="str">
        <f t="shared" ca="1" si="8"/>
        <v/>
      </c>
      <c r="H92" s="133" t="str">
        <f t="shared" ca="1" si="9"/>
        <v/>
      </c>
      <c r="I92" s="134" t="str">
        <f t="shared" ca="1" si="10"/>
        <v/>
      </c>
      <c r="J92" s="133" t="str">
        <f t="shared" ca="1" si="11"/>
        <v/>
      </c>
      <c r="K92" s="135" t="str">
        <f t="shared" ca="1" si="13"/>
        <v/>
      </c>
      <c r="L92" s="10"/>
      <c r="M92" s="9"/>
      <c r="N92" s="9"/>
      <c r="O92" s="9"/>
    </row>
    <row r="93" spans="2:15" x14ac:dyDescent="0.3">
      <c r="B93" s="9"/>
      <c r="C93" s="10"/>
      <c r="D93" s="130" t="str">
        <f t="shared" ca="1" si="7"/>
        <v/>
      </c>
      <c r="E93" s="131" t="str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/>
      </c>
      <c r="F93" s="132" t="str">
        <f t="shared" ca="1" si="12"/>
        <v/>
      </c>
      <c r="G93" s="132" t="str">
        <f t="shared" ca="1" si="8"/>
        <v/>
      </c>
      <c r="H93" s="133" t="str">
        <f t="shared" ca="1" si="9"/>
        <v/>
      </c>
      <c r="I93" s="134" t="str">
        <f t="shared" ca="1" si="10"/>
        <v/>
      </c>
      <c r="J93" s="133" t="str">
        <f t="shared" ca="1" si="11"/>
        <v/>
      </c>
      <c r="K93" s="135" t="str">
        <f t="shared" ca="1" si="13"/>
        <v/>
      </c>
      <c r="L93" s="10"/>
      <c r="M93" s="9"/>
      <c r="N93" s="9"/>
      <c r="O93" s="9"/>
    </row>
    <row r="94" spans="2:15" x14ac:dyDescent="0.3">
      <c r="B94" s="9"/>
      <c r="C94" s="10"/>
      <c r="D94" s="130" t="str">
        <f t="shared" ca="1" si="7"/>
        <v/>
      </c>
      <c r="E94" s="131" t="str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/>
      </c>
      <c r="F94" s="132" t="str">
        <f t="shared" ca="1" si="12"/>
        <v/>
      </c>
      <c r="G94" s="132" t="str">
        <f t="shared" ca="1" si="8"/>
        <v/>
      </c>
      <c r="H94" s="133" t="str">
        <f t="shared" ca="1" si="9"/>
        <v/>
      </c>
      <c r="I94" s="134" t="str">
        <f t="shared" ca="1" si="10"/>
        <v/>
      </c>
      <c r="J94" s="133" t="str">
        <f t="shared" ca="1" si="11"/>
        <v/>
      </c>
      <c r="K94" s="135" t="str">
        <f t="shared" ca="1" si="13"/>
        <v/>
      </c>
      <c r="L94" s="10"/>
      <c r="M94" s="9"/>
      <c r="N94" s="9"/>
      <c r="O94" s="9"/>
    </row>
    <row r="95" spans="2:15" x14ac:dyDescent="0.3">
      <c r="B95" s="9"/>
      <c r="C95" s="10"/>
      <c r="D95" s="130" t="str">
        <f t="shared" ca="1" si="7"/>
        <v/>
      </c>
      <c r="E95" s="131" t="str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/>
      </c>
      <c r="F95" s="132" t="str">
        <f t="shared" ca="1" si="12"/>
        <v/>
      </c>
      <c r="G95" s="132" t="str">
        <f t="shared" ca="1" si="8"/>
        <v/>
      </c>
      <c r="H95" s="133" t="str">
        <f t="shared" ca="1" si="9"/>
        <v/>
      </c>
      <c r="I95" s="134" t="str">
        <f t="shared" ca="1" si="10"/>
        <v/>
      </c>
      <c r="J95" s="133" t="str">
        <f t="shared" ca="1" si="11"/>
        <v/>
      </c>
      <c r="K95" s="135" t="str">
        <f t="shared" ca="1" si="13"/>
        <v/>
      </c>
      <c r="L95" s="10"/>
      <c r="M95" s="9"/>
      <c r="N95" s="9"/>
      <c r="O95" s="9"/>
    </row>
    <row r="96" spans="2:15" x14ac:dyDescent="0.3">
      <c r="B96" s="9"/>
      <c r="C96" s="10"/>
      <c r="D96" s="130" t="str">
        <f t="shared" ca="1" si="7"/>
        <v/>
      </c>
      <c r="E96" s="131" t="str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/>
      </c>
      <c r="F96" s="132" t="str">
        <f t="shared" ca="1" si="12"/>
        <v/>
      </c>
      <c r="G96" s="132" t="str">
        <f t="shared" ca="1" si="8"/>
        <v/>
      </c>
      <c r="H96" s="133" t="str">
        <f t="shared" ca="1" si="9"/>
        <v/>
      </c>
      <c r="I96" s="134" t="str">
        <f t="shared" ca="1" si="10"/>
        <v/>
      </c>
      <c r="J96" s="133" t="str">
        <f t="shared" ca="1" si="11"/>
        <v/>
      </c>
      <c r="K96" s="135" t="str">
        <f t="shared" ca="1" si="13"/>
        <v/>
      </c>
      <c r="L96" s="10"/>
      <c r="M96" s="9"/>
      <c r="N96" s="9"/>
      <c r="O96" s="9"/>
    </row>
    <row r="97" spans="2:15" x14ac:dyDescent="0.3">
      <c r="B97" s="9"/>
      <c r="C97" s="10"/>
      <c r="D97" s="130" t="str">
        <f t="shared" ca="1" si="7"/>
        <v/>
      </c>
      <c r="E97" s="131" t="str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/>
      </c>
      <c r="F97" s="132" t="str">
        <f t="shared" ca="1" si="12"/>
        <v/>
      </c>
      <c r="G97" s="132" t="str">
        <f t="shared" ca="1" si="8"/>
        <v/>
      </c>
      <c r="H97" s="133" t="str">
        <f t="shared" ca="1" si="9"/>
        <v/>
      </c>
      <c r="I97" s="134" t="str">
        <f t="shared" ca="1" si="10"/>
        <v/>
      </c>
      <c r="J97" s="133" t="str">
        <f t="shared" ca="1" si="11"/>
        <v/>
      </c>
      <c r="K97" s="135" t="str">
        <f t="shared" ca="1" si="13"/>
        <v/>
      </c>
      <c r="L97" s="10"/>
      <c r="M97" s="9"/>
      <c r="N97" s="9"/>
      <c r="O97" s="9"/>
    </row>
    <row r="98" spans="2:15" x14ac:dyDescent="0.3">
      <c r="B98" s="9"/>
      <c r="C98" s="10"/>
      <c r="D98" s="130" t="str">
        <f t="shared" ca="1" si="7"/>
        <v/>
      </c>
      <c r="E98" s="131" t="str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/>
      </c>
      <c r="F98" s="132" t="str">
        <f t="shared" ca="1" si="12"/>
        <v/>
      </c>
      <c r="G98" s="132" t="str">
        <f t="shared" ca="1" si="8"/>
        <v/>
      </c>
      <c r="H98" s="133" t="str">
        <f t="shared" ca="1" si="9"/>
        <v/>
      </c>
      <c r="I98" s="134" t="str">
        <f t="shared" ca="1" si="10"/>
        <v/>
      </c>
      <c r="J98" s="133" t="str">
        <f t="shared" ca="1" si="11"/>
        <v/>
      </c>
      <c r="K98" s="135" t="str">
        <f t="shared" ca="1" si="13"/>
        <v/>
      </c>
      <c r="L98" s="10"/>
      <c r="M98" s="9"/>
      <c r="N98" s="9"/>
      <c r="O98" s="9"/>
    </row>
    <row r="99" spans="2:15" x14ac:dyDescent="0.3">
      <c r="B99" s="9"/>
      <c r="C99" s="10"/>
      <c r="D99" s="130" t="str">
        <f t="shared" ca="1" si="7"/>
        <v/>
      </c>
      <c r="E99" s="131" t="str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/>
      </c>
      <c r="F99" s="132" t="str">
        <f t="shared" ca="1" si="12"/>
        <v/>
      </c>
      <c r="G99" s="132" t="str">
        <f t="shared" ca="1" si="8"/>
        <v/>
      </c>
      <c r="H99" s="133" t="str">
        <f t="shared" ca="1" si="9"/>
        <v/>
      </c>
      <c r="I99" s="134" t="str">
        <f t="shared" ca="1" si="10"/>
        <v/>
      </c>
      <c r="J99" s="133" t="str">
        <f t="shared" ca="1" si="11"/>
        <v/>
      </c>
      <c r="K99" s="135" t="str">
        <f t="shared" ca="1" si="13"/>
        <v/>
      </c>
      <c r="L99" s="10"/>
      <c r="M99" s="9"/>
      <c r="N99" s="9"/>
      <c r="O99" s="9"/>
    </row>
    <row r="100" spans="2:15" x14ac:dyDescent="0.3">
      <c r="B100" s="9"/>
      <c r="C100" s="10"/>
      <c r="D100" s="130" t="str">
        <f t="shared" ca="1" si="7"/>
        <v/>
      </c>
      <c r="E100" s="131" t="str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/>
      </c>
      <c r="F100" s="132" t="str">
        <f t="shared" ca="1" si="12"/>
        <v/>
      </c>
      <c r="G100" s="132" t="str">
        <f t="shared" ca="1" si="8"/>
        <v/>
      </c>
      <c r="H100" s="133" t="str">
        <f t="shared" ca="1" si="9"/>
        <v/>
      </c>
      <c r="I100" s="134" t="str">
        <f t="shared" ca="1" si="10"/>
        <v/>
      </c>
      <c r="J100" s="133" t="str">
        <f t="shared" ca="1" si="11"/>
        <v/>
      </c>
      <c r="K100" s="135" t="str">
        <f t="shared" ca="1" si="13"/>
        <v/>
      </c>
      <c r="L100" s="10"/>
      <c r="M100" s="9"/>
      <c r="N100" s="9"/>
      <c r="O100" s="9"/>
    </row>
    <row r="101" spans="2:15" x14ac:dyDescent="0.3">
      <c r="B101" s="9"/>
      <c r="C101" s="10"/>
      <c r="D101" s="130" t="str">
        <f t="shared" ca="1" si="7"/>
        <v/>
      </c>
      <c r="E101" s="131" t="str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/>
      </c>
      <c r="F101" s="132" t="str">
        <f t="shared" ca="1" si="12"/>
        <v/>
      </c>
      <c r="G101" s="132" t="str">
        <f t="shared" ca="1" si="8"/>
        <v/>
      </c>
      <c r="H101" s="133" t="str">
        <f t="shared" ca="1" si="9"/>
        <v/>
      </c>
      <c r="I101" s="134" t="str">
        <f t="shared" ca="1" si="10"/>
        <v/>
      </c>
      <c r="J101" s="133" t="str">
        <f t="shared" ca="1" si="11"/>
        <v/>
      </c>
      <c r="K101" s="135" t="str">
        <f t="shared" ca="1" si="13"/>
        <v/>
      </c>
      <c r="L101" s="10"/>
      <c r="M101" s="9"/>
      <c r="N101" s="9"/>
      <c r="O101" s="9"/>
    </row>
    <row r="102" spans="2:15" x14ac:dyDescent="0.3">
      <c r="B102" s="9"/>
      <c r="C102" s="10"/>
      <c r="D102" s="130" t="str">
        <f t="shared" ca="1" si="7"/>
        <v/>
      </c>
      <c r="E102" s="131" t="str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/>
      </c>
      <c r="F102" s="132" t="str">
        <f t="shared" ca="1" si="12"/>
        <v/>
      </c>
      <c r="G102" s="132" t="str">
        <f t="shared" ca="1" si="8"/>
        <v/>
      </c>
      <c r="H102" s="133" t="str">
        <f t="shared" ca="1" si="9"/>
        <v/>
      </c>
      <c r="I102" s="134" t="str">
        <f t="shared" ca="1" si="10"/>
        <v/>
      </c>
      <c r="J102" s="133" t="str">
        <f t="shared" ca="1" si="11"/>
        <v/>
      </c>
      <c r="K102" s="135" t="str">
        <f t="shared" ca="1" si="13"/>
        <v/>
      </c>
      <c r="L102" s="10"/>
      <c r="M102" s="9"/>
      <c r="N102" s="9"/>
      <c r="O102" s="9"/>
    </row>
    <row r="103" spans="2:15" x14ac:dyDescent="0.3">
      <c r="B103" s="9"/>
      <c r="C103" s="10"/>
      <c r="D103" s="130" t="str">
        <f t="shared" ca="1" si="7"/>
        <v/>
      </c>
      <c r="E103" s="131" t="str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/>
      </c>
      <c r="F103" s="132" t="str">
        <f t="shared" ca="1" si="12"/>
        <v/>
      </c>
      <c r="G103" s="132" t="str">
        <f t="shared" ca="1" si="8"/>
        <v/>
      </c>
      <c r="H103" s="133" t="str">
        <f t="shared" ca="1" si="9"/>
        <v/>
      </c>
      <c r="I103" s="134" t="str">
        <f t="shared" ca="1" si="10"/>
        <v/>
      </c>
      <c r="J103" s="133" t="str">
        <f t="shared" ca="1" si="11"/>
        <v/>
      </c>
      <c r="K103" s="135" t="str">
        <f t="shared" ca="1" si="13"/>
        <v/>
      </c>
      <c r="L103" s="10"/>
      <c r="M103" s="9"/>
      <c r="N103" s="9"/>
      <c r="O103" s="9"/>
    </row>
    <row r="104" spans="2:15" x14ac:dyDescent="0.3">
      <c r="B104" s="9"/>
      <c r="C104" s="10"/>
      <c r="D104" s="130" t="str">
        <f t="shared" ca="1" si="7"/>
        <v/>
      </c>
      <c r="E104" s="131" t="str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/>
      </c>
      <c r="F104" s="132" t="str">
        <f t="shared" ca="1" si="12"/>
        <v/>
      </c>
      <c r="G104" s="132" t="str">
        <f t="shared" ca="1" si="8"/>
        <v/>
      </c>
      <c r="H104" s="133" t="str">
        <f t="shared" ca="1" si="9"/>
        <v/>
      </c>
      <c r="I104" s="134" t="str">
        <f t="shared" ca="1" si="10"/>
        <v/>
      </c>
      <c r="J104" s="133" t="str">
        <f t="shared" ca="1" si="11"/>
        <v/>
      </c>
      <c r="K104" s="135" t="str">
        <f t="shared" ca="1" si="13"/>
        <v/>
      </c>
      <c r="L104" s="10"/>
      <c r="M104" s="9"/>
      <c r="N104" s="9"/>
      <c r="O104" s="9"/>
    </row>
    <row r="105" spans="2:15" x14ac:dyDescent="0.3">
      <c r="B105" s="9"/>
      <c r="C105" s="10"/>
      <c r="D105" s="130" t="str">
        <f t="shared" ca="1" si="7"/>
        <v/>
      </c>
      <c r="E105" s="131" t="str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/>
      </c>
      <c r="F105" s="132" t="str">
        <f t="shared" ca="1" si="12"/>
        <v/>
      </c>
      <c r="G105" s="132" t="str">
        <f t="shared" ca="1" si="8"/>
        <v/>
      </c>
      <c r="H105" s="133" t="str">
        <f t="shared" ca="1" si="9"/>
        <v/>
      </c>
      <c r="I105" s="134" t="str">
        <f t="shared" ca="1" si="10"/>
        <v/>
      </c>
      <c r="J105" s="133" t="str">
        <f t="shared" ca="1" si="11"/>
        <v/>
      </c>
      <c r="K105" s="135" t="str">
        <f t="shared" ca="1" si="13"/>
        <v/>
      </c>
      <c r="L105" s="10"/>
      <c r="M105" s="9"/>
      <c r="N105" s="9"/>
      <c r="O105" s="9"/>
    </row>
    <row r="106" spans="2:15" x14ac:dyDescent="0.3">
      <c r="B106" s="9"/>
      <c r="C106" s="10"/>
      <c r="D106" s="130" t="str">
        <f t="shared" ca="1" si="7"/>
        <v/>
      </c>
      <c r="E106" s="131" t="str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/>
      </c>
      <c r="F106" s="132" t="str">
        <f t="shared" ca="1" si="12"/>
        <v/>
      </c>
      <c r="G106" s="132" t="str">
        <f t="shared" ca="1" si="8"/>
        <v/>
      </c>
      <c r="H106" s="133" t="str">
        <f t="shared" ca="1" si="9"/>
        <v/>
      </c>
      <c r="I106" s="134" t="str">
        <f t="shared" ca="1" si="10"/>
        <v/>
      </c>
      <c r="J106" s="133" t="str">
        <f t="shared" ca="1" si="11"/>
        <v/>
      </c>
      <c r="K106" s="135" t="str">
        <f t="shared" ca="1" si="13"/>
        <v/>
      </c>
      <c r="L106" s="10"/>
      <c r="M106" s="9"/>
      <c r="N106" s="9"/>
      <c r="O106" s="9"/>
    </row>
    <row r="107" spans="2:15" x14ac:dyDescent="0.3">
      <c r="B107" s="9"/>
      <c r="C107" s="10"/>
      <c r="D107" s="130" t="str">
        <f t="shared" ca="1" si="7"/>
        <v/>
      </c>
      <c r="E107" s="131" t="str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/>
      </c>
      <c r="F107" s="132" t="str">
        <f t="shared" ca="1" si="12"/>
        <v/>
      </c>
      <c r="G107" s="132" t="str">
        <f t="shared" ca="1" si="8"/>
        <v/>
      </c>
      <c r="H107" s="133" t="str">
        <f t="shared" ca="1" si="9"/>
        <v/>
      </c>
      <c r="I107" s="134" t="str">
        <f t="shared" ca="1" si="10"/>
        <v/>
      </c>
      <c r="J107" s="133" t="str">
        <f t="shared" ca="1" si="11"/>
        <v/>
      </c>
      <c r="K107" s="135" t="str">
        <f t="shared" ca="1" si="13"/>
        <v/>
      </c>
      <c r="L107" s="10"/>
      <c r="M107" s="9"/>
      <c r="N107" s="9"/>
      <c r="O107" s="9"/>
    </row>
    <row r="108" spans="2:15" x14ac:dyDescent="0.3">
      <c r="B108" s="9"/>
      <c r="C108" s="10"/>
      <c r="D108" s="130" t="str">
        <f t="shared" ca="1" si="7"/>
        <v/>
      </c>
      <c r="E108" s="131" t="str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/>
      </c>
      <c r="F108" s="132" t="str">
        <f t="shared" ca="1" si="12"/>
        <v/>
      </c>
      <c r="G108" s="132" t="str">
        <f t="shared" ca="1" si="8"/>
        <v/>
      </c>
      <c r="H108" s="133" t="str">
        <f t="shared" ca="1" si="9"/>
        <v/>
      </c>
      <c r="I108" s="134" t="str">
        <f t="shared" ca="1" si="10"/>
        <v/>
      </c>
      <c r="J108" s="133" t="str">
        <f t="shared" ca="1" si="11"/>
        <v/>
      </c>
      <c r="K108" s="135" t="str">
        <f t="shared" ca="1" si="13"/>
        <v/>
      </c>
      <c r="L108" s="10"/>
      <c r="M108" s="9"/>
      <c r="N108" s="9"/>
      <c r="O108" s="9"/>
    </row>
    <row r="109" spans="2:15" x14ac:dyDescent="0.3">
      <c r="B109" s="9"/>
      <c r="C109" s="10"/>
      <c r="D109" s="130" t="str">
        <f t="shared" ca="1" si="7"/>
        <v/>
      </c>
      <c r="E109" s="131" t="str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/>
      </c>
      <c r="F109" s="132" t="str">
        <f t="shared" ca="1" si="12"/>
        <v/>
      </c>
      <c r="G109" s="132" t="str">
        <f t="shared" ca="1" si="8"/>
        <v/>
      </c>
      <c r="H109" s="133" t="str">
        <f t="shared" ca="1" si="9"/>
        <v/>
      </c>
      <c r="I109" s="134" t="str">
        <f t="shared" ca="1" si="10"/>
        <v/>
      </c>
      <c r="J109" s="133" t="str">
        <f t="shared" ca="1" si="11"/>
        <v/>
      </c>
      <c r="K109" s="135" t="str">
        <f t="shared" ca="1" si="13"/>
        <v/>
      </c>
      <c r="L109" s="10"/>
      <c r="M109" s="9"/>
      <c r="N109" s="9"/>
      <c r="O109" s="9"/>
    </row>
    <row r="110" spans="2:15" x14ac:dyDescent="0.3">
      <c r="B110" s="9"/>
      <c r="C110" s="10"/>
      <c r="D110" s="130" t="str">
        <f t="shared" ca="1" si="7"/>
        <v/>
      </c>
      <c r="E110" s="131" t="str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/>
      </c>
      <c r="F110" s="132" t="str">
        <f t="shared" ca="1" si="12"/>
        <v/>
      </c>
      <c r="G110" s="132" t="str">
        <f t="shared" ca="1" si="8"/>
        <v/>
      </c>
      <c r="H110" s="133" t="str">
        <f t="shared" ca="1" si="9"/>
        <v/>
      </c>
      <c r="I110" s="134" t="str">
        <f t="shared" ca="1" si="10"/>
        <v/>
      </c>
      <c r="J110" s="133" t="str">
        <f t="shared" ca="1" si="11"/>
        <v/>
      </c>
      <c r="K110" s="135" t="str">
        <f t="shared" ca="1" si="13"/>
        <v/>
      </c>
      <c r="L110" s="10"/>
      <c r="M110" s="9"/>
      <c r="N110" s="9"/>
      <c r="O110" s="9"/>
    </row>
    <row r="111" spans="2:15" x14ac:dyDescent="0.3">
      <c r="B111" s="9"/>
      <c r="C111" s="10"/>
      <c r="D111" s="130" t="str">
        <f t="shared" ca="1" si="7"/>
        <v/>
      </c>
      <c r="E111" s="131" t="str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/>
      </c>
      <c r="F111" s="132" t="str">
        <f t="shared" ca="1" si="12"/>
        <v/>
      </c>
      <c r="G111" s="132" t="str">
        <f t="shared" ca="1" si="8"/>
        <v/>
      </c>
      <c r="H111" s="133" t="str">
        <f t="shared" ca="1" si="9"/>
        <v/>
      </c>
      <c r="I111" s="134" t="str">
        <f t="shared" ca="1" si="10"/>
        <v/>
      </c>
      <c r="J111" s="133" t="str">
        <f t="shared" ca="1" si="11"/>
        <v/>
      </c>
      <c r="K111" s="135" t="str">
        <f t="shared" ca="1" si="13"/>
        <v/>
      </c>
      <c r="L111" s="10"/>
      <c r="M111" s="9"/>
      <c r="N111" s="9"/>
      <c r="O111" s="9"/>
    </row>
    <row r="112" spans="2:15" x14ac:dyDescent="0.3">
      <c r="B112" s="9"/>
      <c r="C112" s="10"/>
      <c r="D112" s="130" t="str">
        <f t="shared" ca="1" si="7"/>
        <v/>
      </c>
      <c r="E112" s="131" t="str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/>
      </c>
      <c r="F112" s="132" t="str">
        <f t="shared" ca="1" si="12"/>
        <v/>
      </c>
      <c r="G112" s="132" t="str">
        <f t="shared" ca="1" si="8"/>
        <v/>
      </c>
      <c r="H112" s="133" t="str">
        <f t="shared" ca="1" si="9"/>
        <v/>
      </c>
      <c r="I112" s="134" t="str">
        <f t="shared" ca="1" si="10"/>
        <v/>
      </c>
      <c r="J112" s="133" t="str">
        <f t="shared" ca="1" si="11"/>
        <v/>
      </c>
      <c r="K112" s="135" t="str">
        <f t="shared" ca="1" si="13"/>
        <v/>
      </c>
      <c r="L112" s="10"/>
      <c r="M112" s="9"/>
      <c r="N112" s="9"/>
      <c r="O112" s="9"/>
    </row>
    <row r="113" spans="2:15" x14ac:dyDescent="0.3">
      <c r="B113" s="9"/>
      <c r="C113" s="10"/>
      <c r="D113" s="130" t="str">
        <f t="shared" ca="1" si="7"/>
        <v/>
      </c>
      <c r="E113" s="131" t="str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/>
      </c>
      <c r="F113" s="132" t="str">
        <f t="shared" ca="1" si="12"/>
        <v/>
      </c>
      <c r="G113" s="132" t="str">
        <f t="shared" ca="1" si="8"/>
        <v/>
      </c>
      <c r="H113" s="133" t="str">
        <f t="shared" ca="1" si="9"/>
        <v/>
      </c>
      <c r="I113" s="134" t="str">
        <f t="shared" ca="1" si="10"/>
        <v/>
      </c>
      <c r="J113" s="133" t="str">
        <f t="shared" ca="1" si="11"/>
        <v/>
      </c>
      <c r="K113" s="135" t="str">
        <f t="shared" ca="1" si="13"/>
        <v/>
      </c>
      <c r="L113" s="10"/>
      <c r="M113" s="9"/>
      <c r="N113" s="9"/>
      <c r="O113" s="9"/>
    </row>
    <row r="114" spans="2:15" x14ac:dyDescent="0.3">
      <c r="B114" s="9"/>
      <c r="C114" s="10"/>
      <c r="D114" s="130" t="str">
        <f t="shared" ca="1" si="7"/>
        <v/>
      </c>
      <c r="E114" s="131" t="str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/>
      </c>
      <c r="F114" s="132" t="str">
        <f t="shared" ca="1" si="12"/>
        <v/>
      </c>
      <c r="G114" s="132" t="str">
        <f t="shared" ca="1" si="8"/>
        <v/>
      </c>
      <c r="H114" s="133" t="str">
        <f t="shared" ca="1" si="9"/>
        <v/>
      </c>
      <c r="I114" s="134" t="str">
        <f t="shared" ca="1" si="10"/>
        <v/>
      </c>
      <c r="J114" s="133" t="str">
        <f t="shared" ca="1" si="11"/>
        <v/>
      </c>
      <c r="K114" s="135" t="str">
        <f t="shared" ca="1" si="13"/>
        <v/>
      </c>
      <c r="L114" s="10"/>
      <c r="M114" s="9"/>
      <c r="N114" s="9"/>
      <c r="O114" s="9"/>
    </row>
    <row r="115" spans="2:15" x14ac:dyDescent="0.3">
      <c r="B115" s="9"/>
      <c r="C115" s="10"/>
      <c r="D115" s="130" t="str">
        <f t="shared" ca="1" si="7"/>
        <v/>
      </c>
      <c r="E115" s="131" t="str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/>
      </c>
      <c r="F115" s="132" t="str">
        <f t="shared" ca="1" si="12"/>
        <v/>
      </c>
      <c r="G115" s="132" t="str">
        <f t="shared" ca="1" si="8"/>
        <v/>
      </c>
      <c r="H115" s="133" t="str">
        <f t="shared" ca="1" si="9"/>
        <v/>
      </c>
      <c r="I115" s="134" t="str">
        <f t="shared" ca="1" si="10"/>
        <v/>
      </c>
      <c r="J115" s="133" t="str">
        <f t="shared" ca="1" si="11"/>
        <v/>
      </c>
      <c r="K115" s="135" t="str">
        <f t="shared" ca="1" si="13"/>
        <v/>
      </c>
      <c r="L115" s="10"/>
      <c r="M115" s="9"/>
      <c r="N115" s="9"/>
      <c r="O115" s="9"/>
    </row>
    <row r="116" spans="2:15" x14ac:dyDescent="0.3">
      <c r="B116" s="9"/>
      <c r="C116" s="10"/>
      <c r="D116" s="130" t="str">
        <f t="shared" ca="1" si="7"/>
        <v/>
      </c>
      <c r="E116" s="131" t="str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/>
      </c>
      <c r="F116" s="132" t="str">
        <f t="shared" ca="1" si="12"/>
        <v/>
      </c>
      <c r="G116" s="132" t="str">
        <f t="shared" ca="1" si="8"/>
        <v/>
      </c>
      <c r="H116" s="133" t="str">
        <f t="shared" ca="1" si="9"/>
        <v/>
      </c>
      <c r="I116" s="134" t="str">
        <f t="shared" ca="1" si="10"/>
        <v/>
      </c>
      <c r="J116" s="133" t="str">
        <f t="shared" ca="1" si="11"/>
        <v/>
      </c>
      <c r="K116" s="135" t="str">
        <f t="shared" ca="1" si="13"/>
        <v/>
      </c>
      <c r="L116" s="10"/>
      <c r="M116" s="9"/>
      <c r="N116" s="9"/>
      <c r="O116" s="9"/>
    </row>
    <row r="117" spans="2:15" x14ac:dyDescent="0.3">
      <c r="B117" s="9"/>
      <c r="C117" s="10"/>
      <c r="D117" s="130" t="str">
        <f t="shared" ca="1" si="7"/>
        <v/>
      </c>
      <c r="E117" s="131" t="str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/>
      </c>
      <c r="F117" s="132" t="str">
        <f t="shared" ca="1" si="12"/>
        <v/>
      </c>
      <c r="G117" s="132" t="str">
        <f t="shared" ca="1" si="8"/>
        <v/>
      </c>
      <c r="H117" s="133" t="str">
        <f t="shared" ca="1" si="9"/>
        <v/>
      </c>
      <c r="I117" s="134" t="str">
        <f t="shared" ca="1" si="10"/>
        <v/>
      </c>
      <c r="J117" s="133" t="str">
        <f t="shared" ca="1" si="11"/>
        <v/>
      </c>
      <c r="K117" s="135" t="str">
        <f t="shared" ca="1" si="13"/>
        <v/>
      </c>
      <c r="L117" s="10"/>
      <c r="M117" s="9"/>
      <c r="N117" s="9"/>
      <c r="O117" s="9"/>
    </row>
    <row r="118" spans="2:15" x14ac:dyDescent="0.3">
      <c r="B118" s="9"/>
      <c r="C118" s="10"/>
      <c r="D118" s="130" t="str">
        <f t="shared" ca="1" si="7"/>
        <v/>
      </c>
      <c r="E118" s="131" t="str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/>
      </c>
      <c r="F118" s="132" t="str">
        <f t="shared" ca="1" si="12"/>
        <v/>
      </c>
      <c r="G118" s="132" t="str">
        <f t="shared" ca="1" si="8"/>
        <v/>
      </c>
      <c r="H118" s="133" t="str">
        <f t="shared" ca="1" si="9"/>
        <v/>
      </c>
      <c r="I118" s="134" t="str">
        <f t="shared" ca="1" si="10"/>
        <v/>
      </c>
      <c r="J118" s="133" t="str">
        <f t="shared" ca="1" si="11"/>
        <v/>
      </c>
      <c r="K118" s="135" t="str">
        <f t="shared" ca="1" si="13"/>
        <v/>
      </c>
      <c r="L118" s="10"/>
      <c r="M118" s="9"/>
      <c r="N118" s="9"/>
      <c r="O118" s="9"/>
    </row>
    <row r="119" spans="2:15" x14ac:dyDescent="0.3">
      <c r="B119" s="9"/>
      <c r="C119" s="10"/>
      <c r="D119" s="130" t="str">
        <f t="shared" ca="1" si="7"/>
        <v/>
      </c>
      <c r="E119" s="13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132" t="str">
        <f t="shared" ca="1" si="12"/>
        <v/>
      </c>
      <c r="G119" s="132" t="str">
        <f t="shared" ca="1" si="8"/>
        <v/>
      </c>
      <c r="H119" s="133" t="str">
        <f t="shared" ca="1" si="9"/>
        <v/>
      </c>
      <c r="I119" s="134" t="str">
        <f t="shared" ca="1" si="10"/>
        <v/>
      </c>
      <c r="J119" s="133" t="str">
        <f t="shared" ca="1" si="11"/>
        <v/>
      </c>
      <c r="K119" s="135" t="str">
        <f t="shared" ca="1" si="13"/>
        <v/>
      </c>
      <c r="L119" s="10"/>
      <c r="M119" s="9"/>
      <c r="N119" s="9"/>
      <c r="O119" s="9"/>
    </row>
    <row r="120" spans="2:15" x14ac:dyDescent="0.3">
      <c r="B120" s="9"/>
      <c r="C120" s="10"/>
      <c r="D120" s="130" t="str">
        <f t="shared" ca="1" si="7"/>
        <v/>
      </c>
      <c r="E120" s="13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132" t="str">
        <f t="shared" ca="1" si="12"/>
        <v/>
      </c>
      <c r="G120" s="132" t="str">
        <f t="shared" ca="1" si="8"/>
        <v/>
      </c>
      <c r="H120" s="133" t="str">
        <f t="shared" ca="1" si="9"/>
        <v/>
      </c>
      <c r="I120" s="134" t="str">
        <f t="shared" ca="1" si="10"/>
        <v/>
      </c>
      <c r="J120" s="133" t="str">
        <f t="shared" ca="1" si="11"/>
        <v/>
      </c>
      <c r="K120" s="135" t="str">
        <f t="shared" ca="1" si="13"/>
        <v/>
      </c>
      <c r="L120" s="10"/>
      <c r="M120" s="9"/>
      <c r="N120" s="9"/>
      <c r="O120" s="9"/>
    </row>
    <row r="121" spans="2:15" x14ac:dyDescent="0.3">
      <c r="B121" s="9"/>
      <c r="C121" s="10"/>
      <c r="D121" s="130" t="str">
        <f t="shared" ca="1" si="7"/>
        <v/>
      </c>
      <c r="E121" s="13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132" t="str">
        <f t="shared" ca="1" si="12"/>
        <v/>
      </c>
      <c r="G121" s="132" t="str">
        <f t="shared" ca="1" si="8"/>
        <v/>
      </c>
      <c r="H121" s="133" t="str">
        <f t="shared" ca="1" si="9"/>
        <v/>
      </c>
      <c r="I121" s="134" t="str">
        <f t="shared" ca="1" si="10"/>
        <v/>
      </c>
      <c r="J121" s="133" t="str">
        <f t="shared" ca="1" si="11"/>
        <v/>
      </c>
      <c r="K121" s="135" t="str">
        <f t="shared" ca="1" si="13"/>
        <v/>
      </c>
      <c r="L121" s="10"/>
      <c r="M121" s="9"/>
      <c r="N121" s="9"/>
      <c r="O121" s="9"/>
    </row>
    <row r="122" spans="2:15" x14ac:dyDescent="0.3">
      <c r="B122" s="9"/>
      <c r="C122" s="10"/>
      <c r="D122" s="130" t="str">
        <f t="shared" ca="1" si="7"/>
        <v/>
      </c>
      <c r="E122" s="13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132" t="str">
        <f t="shared" ca="1" si="12"/>
        <v/>
      </c>
      <c r="G122" s="132" t="str">
        <f t="shared" ca="1" si="8"/>
        <v/>
      </c>
      <c r="H122" s="133" t="str">
        <f t="shared" ca="1" si="9"/>
        <v/>
      </c>
      <c r="I122" s="134" t="str">
        <f t="shared" ca="1" si="10"/>
        <v/>
      </c>
      <c r="J122" s="133" t="str">
        <f t="shared" ca="1" si="11"/>
        <v/>
      </c>
      <c r="K122" s="135" t="str">
        <f t="shared" ca="1" si="13"/>
        <v/>
      </c>
      <c r="L122" s="10"/>
      <c r="M122" s="9"/>
      <c r="N122" s="9"/>
      <c r="O122" s="9"/>
    </row>
    <row r="123" spans="2:15" x14ac:dyDescent="0.3">
      <c r="B123" s="9"/>
      <c r="C123" s="10"/>
      <c r="D123" s="130" t="str">
        <f t="shared" ca="1" si="7"/>
        <v/>
      </c>
      <c r="E123" s="13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132" t="str">
        <f t="shared" ca="1" si="12"/>
        <v/>
      </c>
      <c r="G123" s="132" t="str">
        <f t="shared" ca="1" si="8"/>
        <v/>
      </c>
      <c r="H123" s="133" t="str">
        <f t="shared" ca="1" si="9"/>
        <v/>
      </c>
      <c r="I123" s="134" t="str">
        <f t="shared" ca="1" si="10"/>
        <v/>
      </c>
      <c r="J123" s="133" t="str">
        <f t="shared" ca="1" si="11"/>
        <v/>
      </c>
      <c r="K123" s="135" t="str">
        <f t="shared" ca="1" si="13"/>
        <v/>
      </c>
      <c r="L123" s="10"/>
      <c r="M123" s="9"/>
      <c r="N123" s="9"/>
      <c r="O123" s="9"/>
    </row>
    <row r="124" spans="2:15" x14ac:dyDescent="0.3">
      <c r="B124" s="9"/>
      <c r="C124" s="10"/>
      <c r="D124" s="130" t="str">
        <f t="shared" ca="1" si="7"/>
        <v/>
      </c>
      <c r="E124" s="13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132" t="str">
        <f t="shared" ca="1" si="12"/>
        <v/>
      </c>
      <c r="G124" s="132" t="str">
        <f t="shared" ca="1" si="8"/>
        <v/>
      </c>
      <c r="H124" s="133" t="str">
        <f t="shared" ca="1" si="9"/>
        <v/>
      </c>
      <c r="I124" s="134" t="str">
        <f t="shared" ca="1" si="10"/>
        <v/>
      </c>
      <c r="J124" s="133" t="str">
        <f t="shared" ca="1" si="11"/>
        <v/>
      </c>
      <c r="K124" s="135" t="str">
        <f t="shared" ca="1" si="13"/>
        <v/>
      </c>
      <c r="L124" s="10"/>
      <c r="M124" s="9"/>
      <c r="N124" s="9"/>
      <c r="O124" s="9"/>
    </row>
    <row r="125" spans="2:15" x14ac:dyDescent="0.3">
      <c r="B125" s="9"/>
      <c r="C125" s="10"/>
      <c r="D125" s="130" t="str">
        <f t="shared" ca="1" si="7"/>
        <v/>
      </c>
      <c r="E125" s="13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132" t="str">
        <f t="shared" ca="1" si="12"/>
        <v/>
      </c>
      <c r="G125" s="132" t="str">
        <f t="shared" ca="1" si="8"/>
        <v/>
      </c>
      <c r="H125" s="133" t="str">
        <f t="shared" ca="1" si="9"/>
        <v/>
      </c>
      <c r="I125" s="134" t="str">
        <f t="shared" ca="1" si="10"/>
        <v/>
      </c>
      <c r="J125" s="133" t="str">
        <f t="shared" ca="1" si="11"/>
        <v/>
      </c>
      <c r="K125" s="135" t="str">
        <f t="shared" ca="1" si="13"/>
        <v/>
      </c>
      <c r="L125" s="10"/>
      <c r="M125" s="9"/>
      <c r="N125" s="9"/>
      <c r="O125" s="9"/>
    </row>
    <row r="126" spans="2:15" x14ac:dyDescent="0.3">
      <c r="B126" s="9"/>
      <c r="C126" s="10"/>
      <c r="D126" s="130" t="str">
        <f t="shared" ca="1" si="7"/>
        <v/>
      </c>
      <c r="E126" s="13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132" t="str">
        <f t="shared" ca="1" si="12"/>
        <v/>
      </c>
      <c r="G126" s="132" t="str">
        <f t="shared" ca="1" si="8"/>
        <v/>
      </c>
      <c r="H126" s="133" t="str">
        <f t="shared" ca="1" si="9"/>
        <v/>
      </c>
      <c r="I126" s="134" t="str">
        <f t="shared" ca="1" si="10"/>
        <v/>
      </c>
      <c r="J126" s="133" t="str">
        <f t="shared" ca="1" si="11"/>
        <v/>
      </c>
      <c r="K126" s="135" t="str">
        <f t="shared" ca="1" si="13"/>
        <v/>
      </c>
      <c r="L126" s="10"/>
      <c r="M126" s="9"/>
      <c r="N126" s="9"/>
      <c r="O126" s="9"/>
    </row>
    <row r="127" spans="2:15" x14ac:dyDescent="0.3">
      <c r="B127" s="9"/>
      <c r="C127" s="10"/>
      <c r="D127" s="130" t="str">
        <f t="shared" ca="1" si="7"/>
        <v/>
      </c>
      <c r="E127" s="13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132" t="str">
        <f t="shared" ca="1" si="12"/>
        <v/>
      </c>
      <c r="G127" s="132" t="str">
        <f t="shared" ca="1" si="8"/>
        <v/>
      </c>
      <c r="H127" s="133" t="str">
        <f t="shared" ca="1" si="9"/>
        <v/>
      </c>
      <c r="I127" s="134" t="str">
        <f t="shared" ca="1" si="10"/>
        <v/>
      </c>
      <c r="J127" s="133" t="str">
        <f t="shared" ca="1" si="11"/>
        <v/>
      </c>
      <c r="K127" s="135" t="str">
        <f t="shared" ca="1" si="13"/>
        <v/>
      </c>
      <c r="L127" s="10"/>
      <c r="M127" s="9"/>
      <c r="N127" s="9"/>
      <c r="O127" s="9"/>
    </row>
    <row r="128" spans="2:15" x14ac:dyDescent="0.3">
      <c r="B128" s="9"/>
      <c r="C128" s="10"/>
      <c r="D128" s="130" t="str">
        <f t="shared" ca="1" si="7"/>
        <v/>
      </c>
      <c r="E128" s="13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132" t="str">
        <f t="shared" ca="1" si="12"/>
        <v/>
      </c>
      <c r="G128" s="132" t="str">
        <f t="shared" ca="1" si="8"/>
        <v/>
      </c>
      <c r="H128" s="133" t="str">
        <f t="shared" ca="1" si="9"/>
        <v/>
      </c>
      <c r="I128" s="134" t="str">
        <f t="shared" ca="1" si="10"/>
        <v/>
      </c>
      <c r="J128" s="133" t="str">
        <f t="shared" ca="1" si="11"/>
        <v/>
      </c>
      <c r="K128" s="135" t="str">
        <f t="shared" ca="1" si="13"/>
        <v/>
      </c>
      <c r="L128" s="10"/>
      <c r="M128" s="9"/>
      <c r="N128" s="9"/>
      <c r="O128" s="9"/>
    </row>
    <row r="129" spans="2:15" x14ac:dyDescent="0.3">
      <c r="B129" s="9"/>
      <c r="C129" s="10"/>
      <c r="D129" s="130" t="str">
        <f t="shared" ca="1" si="7"/>
        <v/>
      </c>
      <c r="E129" s="13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132" t="str">
        <f t="shared" ca="1" si="12"/>
        <v/>
      </c>
      <c r="G129" s="132" t="str">
        <f t="shared" ca="1" si="8"/>
        <v/>
      </c>
      <c r="H129" s="133" t="str">
        <f t="shared" ca="1" si="9"/>
        <v/>
      </c>
      <c r="I129" s="134" t="str">
        <f t="shared" ca="1" si="10"/>
        <v/>
      </c>
      <c r="J129" s="133" t="str">
        <f t="shared" ca="1" si="11"/>
        <v/>
      </c>
      <c r="K129" s="135" t="str">
        <f t="shared" ca="1" si="13"/>
        <v/>
      </c>
      <c r="L129" s="10"/>
      <c r="M129" s="9"/>
      <c r="N129" s="9"/>
      <c r="O129" s="9"/>
    </row>
    <row r="130" spans="2:15" x14ac:dyDescent="0.3">
      <c r="B130" s="9"/>
      <c r="C130" s="10"/>
      <c r="D130" s="130" t="str">
        <f t="shared" ca="1" si="7"/>
        <v/>
      </c>
      <c r="E130" s="13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132" t="str">
        <f t="shared" ca="1" si="12"/>
        <v/>
      </c>
      <c r="G130" s="132" t="str">
        <f t="shared" ca="1" si="8"/>
        <v/>
      </c>
      <c r="H130" s="133" t="str">
        <f t="shared" ca="1" si="9"/>
        <v/>
      </c>
      <c r="I130" s="134" t="str">
        <f t="shared" ca="1" si="10"/>
        <v/>
      </c>
      <c r="J130" s="133" t="str">
        <f t="shared" ca="1" si="11"/>
        <v/>
      </c>
      <c r="K130" s="135" t="str">
        <f t="shared" ca="1" si="13"/>
        <v/>
      </c>
      <c r="L130" s="10"/>
      <c r="M130" s="9"/>
      <c r="N130" s="9"/>
      <c r="O130" s="9"/>
    </row>
    <row r="131" spans="2:15" x14ac:dyDescent="0.3">
      <c r="B131" s="9"/>
      <c r="C131" s="10"/>
      <c r="D131" s="130" t="str">
        <f t="shared" ca="1" si="7"/>
        <v/>
      </c>
      <c r="E131" s="13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132" t="str">
        <f t="shared" ca="1" si="12"/>
        <v/>
      </c>
      <c r="G131" s="132" t="str">
        <f t="shared" ca="1" si="8"/>
        <v/>
      </c>
      <c r="H131" s="133" t="str">
        <f t="shared" ca="1" si="9"/>
        <v/>
      </c>
      <c r="I131" s="134" t="str">
        <f t="shared" ca="1" si="10"/>
        <v/>
      </c>
      <c r="J131" s="133" t="str">
        <f t="shared" ca="1" si="11"/>
        <v/>
      </c>
      <c r="K131" s="135" t="str">
        <f t="shared" ca="1" si="13"/>
        <v/>
      </c>
      <c r="L131" s="10"/>
      <c r="M131" s="9"/>
      <c r="N131" s="9"/>
      <c r="O131" s="9"/>
    </row>
    <row r="132" spans="2:15" x14ac:dyDescent="0.3">
      <c r="B132" s="9"/>
      <c r="C132" s="10"/>
      <c r="D132" s="130" t="str">
        <f t="shared" ca="1" si="7"/>
        <v/>
      </c>
      <c r="E132" s="13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132" t="str">
        <f t="shared" ca="1" si="12"/>
        <v/>
      </c>
      <c r="G132" s="132" t="str">
        <f t="shared" ca="1" si="8"/>
        <v/>
      </c>
      <c r="H132" s="133" t="str">
        <f t="shared" ca="1" si="9"/>
        <v/>
      </c>
      <c r="I132" s="134" t="str">
        <f t="shared" ca="1" si="10"/>
        <v/>
      </c>
      <c r="J132" s="133" t="str">
        <f t="shared" ca="1" si="11"/>
        <v/>
      </c>
      <c r="K132" s="135" t="str">
        <f t="shared" ca="1" si="13"/>
        <v/>
      </c>
      <c r="L132" s="10"/>
      <c r="M132" s="9"/>
      <c r="N132" s="9"/>
      <c r="O132" s="9"/>
    </row>
    <row r="133" spans="2:15" x14ac:dyDescent="0.3">
      <c r="B133" s="9"/>
      <c r="C133" s="10"/>
      <c r="D133" s="130" t="str">
        <f t="shared" ca="1" si="7"/>
        <v/>
      </c>
      <c r="E133" s="13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132" t="str">
        <f t="shared" ca="1" si="12"/>
        <v/>
      </c>
      <c r="G133" s="132" t="str">
        <f t="shared" ca="1" si="8"/>
        <v/>
      </c>
      <c r="H133" s="133" t="str">
        <f t="shared" ca="1" si="9"/>
        <v/>
      </c>
      <c r="I133" s="134" t="str">
        <f t="shared" ca="1" si="10"/>
        <v/>
      </c>
      <c r="J133" s="133" t="str">
        <f t="shared" ca="1" si="11"/>
        <v/>
      </c>
      <c r="K133" s="135" t="str">
        <f t="shared" ca="1" si="13"/>
        <v/>
      </c>
      <c r="L133" s="10"/>
      <c r="M133" s="9"/>
      <c r="N133" s="9"/>
      <c r="O133" s="9"/>
    </row>
    <row r="134" spans="2:15" x14ac:dyDescent="0.3">
      <c r="B134" s="9"/>
      <c r="C134" s="10"/>
      <c r="D134" s="130" t="str">
        <f t="shared" ca="1" si="7"/>
        <v/>
      </c>
      <c r="E134" s="13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132" t="str">
        <f t="shared" ca="1" si="12"/>
        <v/>
      </c>
      <c r="G134" s="132" t="str">
        <f t="shared" ca="1" si="8"/>
        <v/>
      </c>
      <c r="H134" s="133" t="str">
        <f t="shared" ca="1" si="9"/>
        <v/>
      </c>
      <c r="I134" s="134" t="str">
        <f t="shared" ca="1" si="10"/>
        <v/>
      </c>
      <c r="J134" s="133" t="str">
        <f t="shared" ca="1" si="11"/>
        <v/>
      </c>
      <c r="K134" s="135" t="str">
        <f t="shared" ca="1" si="13"/>
        <v/>
      </c>
      <c r="L134" s="10"/>
      <c r="M134" s="9"/>
      <c r="N134" s="9"/>
      <c r="O134" s="9"/>
    </row>
    <row r="135" spans="2:15" x14ac:dyDescent="0.3">
      <c r="B135" s="9"/>
      <c r="C135" s="10"/>
      <c r="D135" s="130" t="str">
        <f t="shared" ca="1" si="7"/>
        <v/>
      </c>
      <c r="E135" s="13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132" t="str">
        <f t="shared" ca="1" si="12"/>
        <v/>
      </c>
      <c r="G135" s="132" t="str">
        <f t="shared" ca="1" si="8"/>
        <v/>
      </c>
      <c r="H135" s="133" t="str">
        <f t="shared" ca="1" si="9"/>
        <v/>
      </c>
      <c r="I135" s="134" t="str">
        <f t="shared" ca="1" si="10"/>
        <v/>
      </c>
      <c r="J135" s="133" t="str">
        <f t="shared" ca="1" si="11"/>
        <v/>
      </c>
      <c r="K135" s="135" t="str">
        <f t="shared" ca="1" si="13"/>
        <v/>
      </c>
      <c r="L135" s="10"/>
      <c r="M135" s="9"/>
      <c r="N135" s="9"/>
      <c r="O135" s="9"/>
    </row>
    <row r="136" spans="2:15" x14ac:dyDescent="0.3">
      <c r="B136" s="9"/>
      <c r="C136" s="10"/>
      <c r="D136" s="130" t="str">
        <f t="shared" ca="1" si="7"/>
        <v/>
      </c>
      <c r="E136" s="13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132" t="str">
        <f t="shared" ca="1" si="12"/>
        <v/>
      </c>
      <c r="G136" s="132" t="str">
        <f t="shared" ca="1" si="8"/>
        <v/>
      </c>
      <c r="H136" s="133" t="str">
        <f t="shared" ca="1" si="9"/>
        <v/>
      </c>
      <c r="I136" s="134" t="str">
        <f t="shared" ca="1" si="10"/>
        <v/>
      </c>
      <c r="J136" s="133" t="str">
        <f t="shared" ca="1" si="11"/>
        <v/>
      </c>
      <c r="K136" s="135" t="str">
        <f t="shared" ca="1" si="13"/>
        <v/>
      </c>
      <c r="L136" s="10"/>
      <c r="M136" s="9"/>
      <c r="N136" s="9"/>
      <c r="O136" s="9"/>
    </row>
    <row r="137" spans="2:15" x14ac:dyDescent="0.3">
      <c r="B137" s="9"/>
      <c r="C137" s="10"/>
      <c r="D137" s="130" t="str">
        <f t="shared" ca="1" si="7"/>
        <v/>
      </c>
      <c r="E137" s="13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132" t="str">
        <f t="shared" ca="1" si="12"/>
        <v/>
      </c>
      <c r="G137" s="132" t="str">
        <f t="shared" ca="1" si="8"/>
        <v/>
      </c>
      <c r="H137" s="133" t="str">
        <f t="shared" ca="1" si="9"/>
        <v/>
      </c>
      <c r="I137" s="134" t="str">
        <f t="shared" ca="1" si="10"/>
        <v/>
      </c>
      <c r="J137" s="133" t="str">
        <f t="shared" ca="1" si="11"/>
        <v/>
      </c>
      <c r="K137" s="135" t="str">
        <f t="shared" ca="1" si="13"/>
        <v/>
      </c>
      <c r="L137" s="10"/>
      <c r="M137" s="9"/>
      <c r="N137" s="9"/>
      <c r="O137" s="9"/>
    </row>
    <row r="138" spans="2:15" x14ac:dyDescent="0.3">
      <c r="B138" s="9"/>
      <c r="C138" s="10"/>
      <c r="D138" s="130" t="str">
        <f t="shared" ca="1" si="7"/>
        <v/>
      </c>
      <c r="E138" s="13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132" t="str">
        <f t="shared" ca="1" si="12"/>
        <v/>
      </c>
      <c r="G138" s="132" t="str">
        <f t="shared" ca="1" si="8"/>
        <v/>
      </c>
      <c r="H138" s="133" t="str">
        <f t="shared" ca="1" si="9"/>
        <v/>
      </c>
      <c r="I138" s="134" t="str">
        <f t="shared" ca="1" si="10"/>
        <v/>
      </c>
      <c r="J138" s="133" t="str">
        <f t="shared" ca="1" si="11"/>
        <v/>
      </c>
      <c r="K138" s="135" t="str">
        <f t="shared" ca="1" si="13"/>
        <v/>
      </c>
      <c r="L138" s="10"/>
      <c r="M138" s="9"/>
      <c r="N138" s="9"/>
      <c r="O138" s="9"/>
    </row>
    <row r="139" spans="2:15" x14ac:dyDescent="0.3">
      <c r="B139" s="9"/>
      <c r="C139" s="10"/>
      <c r="D139" s="130" t="str">
        <f t="shared" ca="1" si="7"/>
        <v/>
      </c>
      <c r="E139" s="13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132" t="str">
        <f t="shared" ca="1" si="12"/>
        <v/>
      </c>
      <c r="G139" s="132" t="str">
        <f t="shared" ca="1" si="8"/>
        <v/>
      </c>
      <c r="H139" s="133" t="str">
        <f t="shared" ca="1" si="9"/>
        <v/>
      </c>
      <c r="I139" s="134" t="str">
        <f t="shared" ca="1" si="10"/>
        <v/>
      </c>
      <c r="J139" s="133" t="str">
        <f t="shared" ca="1" si="11"/>
        <v/>
      </c>
      <c r="K139" s="135" t="str">
        <f t="shared" ca="1" si="13"/>
        <v/>
      </c>
      <c r="L139" s="10"/>
      <c r="M139" s="9"/>
      <c r="N139" s="9"/>
      <c r="O139" s="9"/>
    </row>
    <row r="140" spans="2:15" x14ac:dyDescent="0.3">
      <c r="B140" s="9"/>
      <c r="C140" s="10"/>
      <c r="D140" s="130" t="str">
        <f t="shared" ca="1" si="7"/>
        <v/>
      </c>
      <c r="E140" s="13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132" t="str">
        <f t="shared" ca="1" si="12"/>
        <v/>
      </c>
      <c r="G140" s="132" t="str">
        <f t="shared" ca="1" si="8"/>
        <v/>
      </c>
      <c r="H140" s="133" t="str">
        <f t="shared" ca="1" si="9"/>
        <v/>
      </c>
      <c r="I140" s="134" t="str">
        <f t="shared" ca="1" si="10"/>
        <v/>
      </c>
      <c r="J140" s="133" t="str">
        <f t="shared" ca="1" si="11"/>
        <v/>
      </c>
      <c r="K140" s="135" t="str">
        <f t="shared" ca="1" si="13"/>
        <v/>
      </c>
      <c r="L140" s="10"/>
      <c r="M140" s="9"/>
      <c r="N140" s="9"/>
      <c r="O140" s="9"/>
    </row>
    <row r="141" spans="2:15" x14ac:dyDescent="0.3">
      <c r="B141" s="9"/>
      <c r="C141" s="10"/>
      <c r="D141" s="130" t="str">
        <f t="shared" ca="1" si="7"/>
        <v/>
      </c>
      <c r="E141" s="13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132" t="str">
        <f t="shared" ca="1" si="12"/>
        <v/>
      </c>
      <c r="G141" s="132" t="str">
        <f t="shared" ca="1" si="8"/>
        <v/>
      </c>
      <c r="H141" s="133" t="str">
        <f t="shared" ca="1" si="9"/>
        <v/>
      </c>
      <c r="I141" s="134" t="str">
        <f t="shared" ca="1" si="10"/>
        <v/>
      </c>
      <c r="J141" s="133" t="str">
        <f t="shared" ca="1" si="11"/>
        <v/>
      </c>
      <c r="K141" s="135" t="str">
        <f t="shared" ca="1" si="13"/>
        <v/>
      </c>
      <c r="L141" s="10"/>
      <c r="M141" s="9"/>
      <c r="N141" s="9"/>
      <c r="O141" s="9"/>
    </row>
    <row r="142" spans="2:15" x14ac:dyDescent="0.3">
      <c r="B142" s="9"/>
      <c r="C142" s="10"/>
      <c r="D142" s="130" t="str">
        <f t="shared" ca="1" si="7"/>
        <v/>
      </c>
      <c r="E142" s="13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132" t="str">
        <f t="shared" ca="1" si="12"/>
        <v/>
      </c>
      <c r="G142" s="132" t="str">
        <f t="shared" ca="1" si="8"/>
        <v/>
      </c>
      <c r="H142" s="133" t="str">
        <f t="shared" ca="1" si="9"/>
        <v/>
      </c>
      <c r="I142" s="134" t="str">
        <f t="shared" ca="1" si="10"/>
        <v/>
      </c>
      <c r="J142" s="133" t="str">
        <f t="shared" ca="1" si="11"/>
        <v/>
      </c>
      <c r="K142" s="135" t="str">
        <f t="shared" ca="1" si="13"/>
        <v/>
      </c>
      <c r="L142" s="10"/>
      <c r="M142" s="9"/>
      <c r="N142" s="9"/>
      <c r="O142" s="9"/>
    </row>
    <row r="143" spans="2:15" x14ac:dyDescent="0.3">
      <c r="B143" s="9"/>
      <c r="C143" s="10"/>
      <c r="D143" s="130" t="str">
        <f t="shared" ca="1" si="7"/>
        <v/>
      </c>
      <c r="E143" s="13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132" t="str">
        <f t="shared" ca="1" si="12"/>
        <v/>
      </c>
      <c r="G143" s="132" t="str">
        <f t="shared" ca="1" si="8"/>
        <v/>
      </c>
      <c r="H143" s="133" t="str">
        <f t="shared" ca="1" si="9"/>
        <v/>
      </c>
      <c r="I143" s="134" t="str">
        <f t="shared" ca="1" si="10"/>
        <v/>
      </c>
      <c r="J143" s="133" t="str">
        <f t="shared" ca="1" si="11"/>
        <v/>
      </c>
      <c r="K143" s="135" t="str">
        <f t="shared" ca="1" si="13"/>
        <v/>
      </c>
      <c r="L143" s="10"/>
      <c r="M143" s="9"/>
      <c r="N143" s="9"/>
      <c r="O143" s="9"/>
    </row>
    <row r="144" spans="2:15" x14ac:dyDescent="0.3">
      <c r="B144" s="9"/>
      <c r="C144" s="10"/>
      <c r="D144" s="130" t="str">
        <f t="shared" ca="1" si="7"/>
        <v/>
      </c>
      <c r="E144" s="13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132" t="str">
        <f t="shared" ca="1" si="12"/>
        <v/>
      </c>
      <c r="G144" s="132" t="str">
        <f t="shared" ca="1" si="8"/>
        <v/>
      </c>
      <c r="H144" s="133" t="str">
        <f t="shared" ca="1" si="9"/>
        <v/>
      </c>
      <c r="I144" s="134" t="str">
        <f t="shared" ca="1" si="10"/>
        <v/>
      </c>
      <c r="J144" s="133" t="str">
        <f t="shared" ca="1" si="11"/>
        <v/>
      </c>
      <c r="K144" s="135" t="str">
        <f t="shared" ca="1" si="13"/>
        <v/>
      </c>
      <c r="L144" s="10"/>
      <c r="M144" s="9"/>
      <c r="N144" s="9"/>
      <c r="O144" s="9"/>
    </row>
    <row r="145" spans="2:15" x14ac:dyDescent="0.3">
      <c r="B145" s="9"/>
      <c r="C145" s="10"/>
      <c r="D145" s="130" t="str">
        <f t="shared" ca="1" si="7"/>
        <v/>
      </c>
      <c r="E145" s="13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132" t="str">
        <f t="shared" ca="1" si="12"/>
        <v/>
      </c>
      <c r="G145" s="132" t="str">
        <f t="shared" ca="1" si="8"/>
        <v/>
      </c>
      <c r="H145" s="133" t="str">
        <f t="shared" ca="1" si="9"/>
        <v/>
      </c>
      <c r="I145" s="134" t="str">
        <f t="shared" ca="1" si="10"/>
        <v/>
      </c>
      <c r="J145" s="133" t="str">
        <f t="shared" ca="1" si="11"/>
        <v/>
      </c>
      <c r="K145" s="135" t="str">
        <f t="shared" ca="1" si="13"/>
        <v/>
      </c>
      <c r="L145" s="10"/>
      <c r="M145" s="9"/>
      <c r="N145" s="9"/>
      <c r="O145" s="9"/>
    </row>
    <row r="146" spans="2:15" x14ac:dyDescent="0.3">
      <c r="B146" s="9"/>
      <c r="C146" s="10"/>
      <c r="D146" s="130" t="str">
        <f t="shared" ca="1" si="7"/>
        <v/>
      </c>
      <c r="E146" s="13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132" t="str">
        <f t="shared" ca="1" si="12"/>
        <v/>
      </c>
      <c r="G146" s="132" t="str">
        <f t="shared" ca="1" si="8"/>
        <v/>
      </c>
      <c r="H146" s="133" t="str">
        <f t="shared" ca="1" si="9"/>
        <v/>
      </c>
      <c r="I146" s="134" t="str">
        <f t="shared" ca="1" si="10"/>
        <v/>
      </c>
      <c r="J146" s="133" t="str">
        <f t="shared" ca="1" si="11"/>
        <v/>
      </c>
      <c r="K146" s="135" t="str">
        <f t="shared" ca="1" si="13"/>
        <v/>
      </c>
      <c r="L146" s="10"/>
      <c r="M146" s="9"/>
      <c r="N146" s="9"/>
      <c r="O146" s="9"/>
    </row>
    <row r="147" spans="2:15" x14ac:dyDescent="0.3">
      <c r="B147" s="9"/>
      <c r="C147" s="10"/>
      <c r="D147" s="130" t="str">
        <f t="shared" ca="1" si="7"/>
        <v/>
      </c>
      <c r="E147" s="13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132" t="str">
        <f t="shared" ca="1" si="12"/>
        <v/>
      </c>
      <c r="G147" s="132" t="str">
        <f t="shared" ca="1" si="8"/>
        <v/>
      </c>
      <c r="H147" s="133" t="str">
        <f t="shared" ca="1" si="9"/>
        <v/>
      </c>
      <c r="I147" s="134" t="str">
        <f t="shared" ca="1" si="10"/>
        <v/>
      </c>
      <c r="J147" s="133" t="str">
        <f t="shared" ca="1" si="11"/>
        <v/>
      </c>
      <c r="K147" s="135" t="str">
        <f t="shared" ca="1" si="13"/>
        <v/>
      </c>
      <c r="L147" s="10"/>
      <c r="M147" s="9"/>
      <c r="N147" s="9"/>
      <c r="O147" s="9"/>
    </row>
    <row r="148" spans="2:15" x14ac:dyDescent="0.3">
      <c r="B148" s="9"/>
      <c r="C148" s="10"/>
      <c r="D148" s="130" t="str">
        <f t="shared" ref="D148:D211" ca="1" si="14">IF(K147="","",IF($H$5,IF(OR(D147&gt;=$H$8,ROUND(K147,2)&lt;=0),"",D147+1),IF(OR(D147&gt;=$H$8,K147&lt;=0),"",D147+1)))</f>
        <v/>
      </c>
      <c r="E148" s="13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132" t="str">
        <f t="shared" ca="1" si="12"/>
        <v/>
      </c>
      <c r="G148" s="132" t="str">
        <f t="shared" ref="G148:G211" ca="1" si="15">IF($P$17=0,"",IF(D148&lt;&gt;"",IF(AND(D148=1,$H$4=1),0,IF($H$5,ROUND($K$5*K147,0),$K$5*K147)),""))</f>
        <v/>
      </c>
      <c r="H148" s="133" t="str">
        <f t="shared" ref="H148:H211" ca="1" si="16">IF($P$17=1,IF(D148="","",IF(I148&lt;&gt;"",F148-G148+I148,F148-G148)),"")</f>
        <v/>
      </c>
      <c r="I148" s="134" t="str">
        <f t="shared" ref="I148:I211" ca="1" si="17">IF($P$17=1,IF(J148&gt;=F148,IF(D148&lt;$K$12,IF(AND(D148&lt;&gt;"",F148+($J$19-F148)&lt;K147),(J148-F148),IF(AND(D148&lt;&gt;"",J148=F148),0,IF(D148&lt;&gt;"",0,""))),""),0),"")</f>
        <v/>
      </c>
      <c r="J148" s="133" t="str">
        <f t="shared" ref="J148:J211" ca="1" si="18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135" t="str">
        <f t="shared" ca="1" si="13"/>
        <v/>
      </c>
      <c r="L148" s="10"/>
      <c r="M148" s="9"/>
      <c r="N148" s="9"/>
      <c r="O148" s="9"/>
    </row>
    <row r="149" spans="2:15" x14ac:dyDescent="0.3">
      <c r="B149" s="9"/>
      <c r="C149" s="10"/>
      <c r="D149" s="130" t="str">
        <f t="shared" ca="1" si="14"/>
        <v/>
      </c>
      <c r="E149" s="13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132" t="str">
        <f t="shared" ref="F149:F212" ca="1" si="19">IF($P$17=1,IF(D149="","",IF($H$5,IF(OR(D149=$H$8,$K$12&gt;ROUND((1+$K$5)*K148,0),ROUND((1+$K$5)*K148,0),$K$12),IF(OR(D149=$H$8,$K$12&gt;(1+$K$5)*K148),ROUND((1+$K$5)*K148,0),$K$12)),0)),"")</f>
        <v/>
      </c>
      <c r="G149" s="132" t="str">
        <f t="shared" ca="1" si="15"/>
        <v/>
      </c>
      <c r="H149" s="133" t="str">
        <f t="shared" ca="1" si="16"/>
        <v/>
      </c>
      <c r="I149" s="134" t="str">
        <f t="shared" ca="1" si="17"/>
        <v/>
      </c>
      <c r="J149" s="133" t="str">
        <f t="shared" ca="1" si="18"/>
        <v/>
      </c>
      <c r="K149" s="135" t="str">
        <f t="shared" ref="K149:K212" ca="1" si="20">IF($P$17=1,IF(J149&lt;&gt;0,IF(D149&lt;&gt;"",K148-(J149-G149),""),K148),"")</f>
        <v/>
      </c>
      <c r="L149" s="10"/>
      <c r="M149" s="9"/>
      <c r="N149" s="9"/>
      <c r="O149" s="9"/>
    </row>
    <row r="150" spans="2:15" x14ac:dyDescent="0.3">
      <c r="B150" s="9"/>
      <c r="C150" s="10"/>
      <c r="D150" s="130" t="str">
        <f t="shared" ca="1" si="14"/>
        <v/>
      </c>
      <c r="E150" s="13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132" t="str">
        <f t="shared" ca="1" si="19"/>
        <v/>
      </c>
      <c r="G150" s="132" t="str">
        <f t="shared" ca="1" si="15"/>
        <v/>
      </c>
      <c r="H150" s="133" t="str">
        <f t="shared" ca="1" si="16"/>
        <v/>
      </c>
      <c r="I150" s="134" t="str">
        <f t="shared" ca="1" si="17"/>
        <v/>
      </c>
      <c r="J150" s="133" t="str">
        <f t="shared" ca="1" si="18"/>
        <v/>
      </c>
      <c r="K150" s="135" t="str">
        <f t="shared" ca="1" si="20"/>
        <v/>
      </c>
      <c r="L150" s="10"/>
      <c r="M150" s="9"/>
      <c r="N150" s="9"/>
      <c r="O150" s="9"/>
    </row>
    <row r="151" spans="2:15" x14ac:dyDescent="0.3">
      <c r="B151" s="9"/>
      <c r="C151" s="10"/>
      <c r="D151" s="130" t="str">
        <f t="shared" ca="1" si="14"/>
        <v/>
      </c>
      <c r="E151" s="13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132" t="str">
        <f t="shared" ca="1" si="19"/>
        <v/>
      </c>
      <c r="G151" s="132" t="str">
        <f t="shared" ca="1" si="15"/>
        <v/>
      </c>
      <c r="H151" s="133" t="str">
        <f t="shared" ca="1" si="16"/>
        <v/>
      </c>
      <c r="I151" s="134" t="str">
        <f t="shared" ca="1" si="17"/>
        <v/>
      </c>
      <c r="J151" s="133" t="str">
        <f t="shared" ca="1" si="18"/>
        <v/>
      </c>
      <c r="K151" s="135" t="str">
        <f t="shared" ca="1" si="20"/>
        <v/>
      </c>
      <c r="L151" s="10"/>
      <c r="M151" s="9"/>
      <c r="N151" s="9"/>
      <c r="O151" s="9"/>
    </row>
    <row r="152" spans="2:15" x14ac:dyDescent="0.3">
      <c r="B152" s="9"/>
      <c r="C152" s="10"/>
      <c r="D152" s="130" t="str">
        <f t="shared" ca="1" si="14"/>
        <v/>
      </c>
      <c r="E152" s="13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132" t="str">
        <f t="shared" ca="1" si="19"/>
        <v/>
      </c>
      <c r="G152" s="132" t="str">
        <f t="shared" ca="1" si="15"/>
        <v/>
      </c>
      <c r="H152" s="133" t="str">
        <f t="shared" ca="1" si="16"/>
        <v/>
      </c>
      <c r="I152" s="134" t="str">
        <f t="shared" ca="1" si="17"/>
        <v/>
      </c>
      <c r="J152" s="133" t="str">
        <f t="shared" ca="1" si="18"/>
        <v/>
      </c>
      <c r="K152" s="135" t="str">
        <f t="shared" ca="1" si="20"/>
        <v/>
      </c>
      <c r="L152" s="10"/>
      <c r="M152" s="9"/>
      <c r="N152" s="9"/>
      <c r="O152" s="9"/>
    </row>
    <row r="153" spans="2:15" x14ac:dyDescent="0.3">
      <c r="B153" s="9"/>
      <c r="C153" s="10"/>
      <c r="D153" s="130" t="str">
        <f t="shared" ca="1" si="14"/>
        <v/>
      </c>
      <c r="E153" s="13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132" t="str">
        <f t="shared" ca="1" si="19"/>
        <v/>
      </c>
      <c r="G153" s="132" t="str">
        <f t="shared" ca="1" si="15"/>
        <v/>
      </c>
      <c r="H153" s="133" t="str">
        <f t="shared" ca="1" si="16"/>
        <v/>
      </c>
      <c r="I153" s="134" t="str">
        <f t="shared" ca="1" si="17"/>
        <v/>
      </c>
      <c r="J153" s="133" t="str">
        <f t="shared" ca="1" si="18"/>
        <v/>
      </c>
      <c r="K153" s="135" t="str">
        <f t="shared" ca="1" si="20"/>
        <v/>
      </c>
      <c r="L153" s="10"/>
      <c r="M153" s="9"/>
      <c r="N153" s="9"/>
      <c r="O153" s="9"/>
    </row>
    <row r="154" spans="2:15" x14ac:dyDescent="0.3">
      <c r="B154" s="9"/>
      <c r="C154" s="10"/>
      <c r="D154" s="130" t="str">
        <f t="shared" ca="1" si="14"/>
        <v/>
      </c>
      <c r="E154" s="13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132" t="str">
        <f t="shared" ca="1" si="19"/>
        <v/>
      </c>
      <c r="G154" s="132" t="str">
        <f t="shared" ca="1" si="15"/>
        <v/>
      </c>
      <c r="H154" s="133" t="str">
        <f t="shared" ca="1" si="16"/>
        <v/>
      </c>
      <c r="I154" s="134" t="str">
        <f t="shared" ca="1" si="17"/>
        <v/>
      </c>
      <c r="J154" s="133" t="str">
        <f t="shared" ca="1" si="18"/>
        <v/>
      </c>
      <c r="K154" s="135" t="str">
        <f t="shared" ca="1" si="20"/>
        <v/>
      </c>
      <c r="L154" s="10"/>
      <c r="M154" s="9"/>
      <c r="N154" s="9"/>
      <c r="O154" s="9"/>
    </row>
    <row r="155" spans="2:15" x14ac:dyDescent="0.3">
      <c r="B155" s="9"/>
      <c r="C155" s="10"/>
      <c r="D155" s="130" t="str">
        <f t="shared" ca="1" si="14"/>
        <v/>
      </c>
      <c r="E155" s="13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132" t="str">
        <f t="shared" ca="1" si="19"/>
        <v/>
      </c>
      <c r="G155" s="132" t="str">
        <f t="shared" ca="1" si="15"/>
        <v/>
      </c>
      <c r="H155" s="133" t="str">
        <f t="shared" ca="1" si="16"/>
        <v/>
      </c>
      <c r="I155" s="134" t="str">
        <f t="shared" ca="1" si="17"/>
        <v/>
      </c>
      <c r="J155" s="133" t="str">
        <f t="shared" ca="1" si="18"/>
        <v/>
      </c>
      <c r="K155" s="135" t="str">
        <f t="shared" ca="1" si="20"/>
        <v/>
      </c>
      <c r="L155" s="10"/>
      <c r="M155" s="9"/>
      <c r="N155" s="9"/>
      <c r="O155" s="9"/>
    </row>
    <row r="156" spans="2:15" x14ac:dyDescent="0.3">
      <c r="B156" s="9"/>
      <c r="C156" s="10"/>
      <c r="D156" s="130" t="str">
        <f t="shared" ca="1" si="14"/>
        <v/>
      </c>
      <c r="E156" s="13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132" t="str">
        <f t="shared" ca="1" si="19"/>
        <v/>
      </c>
      <c r="G156" s="132" t="str">
        <f t="shared" ca="1" si="15"/>
        <v/>
      </c>
      <c r="H156" s="133" t="str">
        <f t="shared" ca="1" si="16"/>
        <v/>
      </c>
      <c r="I156" s="134" t="str">
        <f t="shared" ca="1" si="17"/>
        <v/>
      </c>
      <c r="J156" s="133" t="str">
        <f t="shared" ca="1" si="18"/>
        <v/>
      </c>
      <c r="K156" s="135" t="str">
        <f t="shared" ca="1" si="20"/>
        <v/>
      </c>
      <c r="L156" s="10"/>
      <c r="M156" s="9"/>
      <c r="N156" s="9"/>
      <c r="O156" s="9"/>
    </row>
    <row r="157" spans="2:15" x14ac:dyDescent="0.3">
      <c r="B157" s="9"/>
      <c r="C157" s="10"/>
      <c r="D157" s="130" t="str">
        <f t="shared" ca="1" si="14"/>
        <v/>
      </c>
      <c r="E157" s="13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132" t="str">
        <f t="shared" ca="1" si="19"/>
        <v/>
      </c>
      <c r="G157" s="132" t="str">
        <f t="shared" ca="1" si="15"/>
        <v/>
      </c>
      <c r="H157" s="133" t="str">
        <f t="shared" ca="1" si="16"/>
        <v/>
      </c>
      <c r="I157" s="134" t="str">
        <f t="shared" ca="1" si="17"/>
        <v/>
      </c>
      <c r="J157" s="133" t="str">
        <f t="shared" ca="1" si="18"/>
        <v/>
      </c>
      <c r="K157" s="135" t="str">
        <f t="shared" ca="1" si="20"/>
        <v/>
      </c>
      <c r="L157" s="10"/>
      <c r="M157" s="9"/>
      <c r="N157" s="9"/>
      <c r="O157" s="9"/>
    </row>
    <row r="158" spans="2:15" x14ac:dyDescent="0.3">
      <c r="B158" s="9"/>
      <c r="C158" s="10"/>
      <c r="D158" s="130" t="str">
        <f t="shared" ca="1" si="14"/>
        <v/>
      </c>
      <c r="E158" s="13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132" t="str">
        <f t="shared" ca="1" si="19"/>
        <v/>
      </c>
      <c r="G158" s="132" t="str">
        <f t="shared" ca="1" si="15"/>
        <v/>
      </c>
      <c r="H158" s="133" t="str">
        <f t="shared" ca="1" si="16"/>
        <v/>
      </c>
      <c r="I158" s="134" t="str">
        <f t="shared" ca="1" si="17"/>
        <v/>
      </c>
      <c r="J158" s="133" t="str">
        <f t="shared" ca="1" si="18"/>
        <v/>
      </c>
      <c r="K158" s="135" t="str">
        <f t="shared" ca="1" si="20"/>
        <v/>
      </c>
      <c r="L158" s="10"/>
      <c r="M158" s="9"/>
      <c r="N158" s="9"/>
      <c r="O158" s="9"/>
    </row>
    <row r="159" spans="2:15" x14ac:dyDescent="0.3">
      <c r="B159" s="9"/>
      <c r="C159" s="10"/>
      <c r="D159" s="130" t="str">
        <f t="shared" ca="1" si="14"/>
        <v/>
      </c>
      <c r="E159" s="13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132" t="str">
        <f t="shared" ca="1" si="19"/>
        <v/>
      </c>
      <c r="G159" s="132" t="str">
        <f t="shared" ca="1" si="15"/>
        <v/>
      </c>
      <c r="H159" s="133" t="str">
        <f t="shared" ca="1" si="16"/>
        <v/>
      </c>
      <c r="I159" s="134" t="str">
        <f t="shared" ca="1" si="17"/>
        <v/>
      </c>
      <c r="J159" s="133" t="str">
        <f t="shared" ca="1" si="18"/>
        <v/>
      </c>
      <c r="K159" s="135" t="str">
        <f t="shared" ca="1" si="20"/>
        <v/>
      </c>
      <c r="L159" s="10"/>
      <c r="M159" s="9"/>
      <c r="N159" s="9"/>
      <c r="O159" s="9"/>
    </row>
    <row r="160" spans="2:15" x14ac:dyDescent="0.3">
      <c r="B160" s="9"/>
      <c r="C160" s="10"/>
      <c r="D160" s="130" t="str">
        <f t="shared" ca="1" si="14"/>
        <v/>
      </c>
      <c r="E160" s="13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132" t="str">
        <f t="shared" ca="1" si="19"/>
        <v/>
      </c>
      <c r="G160" s="132" t="str">
        <f t="shared" ca="1" si="15"/>
        <v/>
      </c>
      <c r="H160" s="133" t="str">
        <f t="shared" ca="1" si="16"/>
        <v/>
      </c>
      <c r="I160" s="134" t="str">
        <f t="shared" ca="1" si="17"/>
        <v/>
      </c>
      <c r="J160" s="133" t="str">
        <f t="shared" ca="1" si="18"/>
        <v/>
      </c>
      <c r="K160" s="135" t="str">
        <f t="shared" ca="1" si="20"/>
        <v/>
      </c>
      <c r="L160" s="10"/>
      <c r="M160" s="9"/>
      <c r="N160" s="9"/>
      <c r="O160" s="9"/>
    </row>
    <row r="161" spans="2:15" x14ac:dyDescent="0.3">
      <c r="B161" s="9"/>
      <c r="C161" s="10"/>
      <c r="D161" s="130" t="str">
        <f t="shared" ca="1" si="14"/>
        <v/>
      </c>
      <c r="E161" s="13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132" t="str">
        <f t="shared" ca="1" si="19"/>
        <v/>
      </c>
      <c r="G161" s="132" t="str">
        <f t="shared" ca="1" si="15"/>
        <v/>
      </c>
      <c r="H161" s="133" t="str">
        <f t="shared" ca="1" si="16"/>
        <v/>
      </c>
      <c r="I161" s="134" t="str">
        <f t="shared" ca="1" si="17"/>
        <v/>
      </c>
      <c r="J161" s="133" t="str">
        <f t="shared" ca="1" si="18"/>
        <v/>
      </c>
      <c r="K161" s="135" t="str">
        <f t="shared" ca="1" si="20"/>
        <v/>
      </c>
      <c r="L161" s="10"/>
      <c r="M161" s="9"/>
      <c r="N161" s="9"/>
      <c r="O161" s="9"/>
    </row>
    <row r="162" spans="2:15" x14ac:dyDescent="0.3">
      <c r="B162" s="9"/>
      <c r="C162" s="10"/>
      <c r="D162" s="130" t="str">
        <f t="shared" ca="1" si="14"/>
        <v/>
      </c>
      <c r="E162" s="13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132" t="str">
        <f t="shared" ca="1" si="19"/>
        <v/>
      </c>
      <c r="G162" s="132" t="str">
        <f t="shared" ca="1" si="15"/>
        <v/>
      </c>
      <c r="H162" s="133" t="str">
        <f t="shared" ca="1" si="16"/>
        <v/>
      </c>
      <c r="I162" s="134" t="str">
        <f t="shared" ca="1" si="17"/>
        <v/>
      </c>
      <c r="J162" s="133" t="str">
        <f t="shared" ca="1" si="18"/>
        <v/>
      </c>
      <c r="K162" s="135" t="str">
        <f t="shared" ca="1" si="20"/>
        <v/>
      </c>
      <c r="L162" s="10"/>
      <c r="M162" s="9"/>
      <c r="N162" s="9"/>
      <c r="O162" s="9"/>
    </row>
    <row r="163" spans="2:15" x14ac:dyDescent="0.3">
      <c r="B163" s="9"/>
      <c r="C163" s="10"/>
      <c r="D163" s="130" t="str">
        <f t="shared" ca="1" si="14"/>
        <v/>
      </c>
      <c r="E163" s="13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132" t="str">
        <f t="shared" ca="1" si="19"/>
        <v/>
      </c>
      <c r="G163" s="132" t="str">
        <f t="shared" ca="1" si="15"/>
        <v/>
      </c>
      <c r="H163" s="133" t="str">
        <f t="shared" ca="1" si="16"/>
        <v/>
      </c>
      <c r="I163" s="134" t="str">
        <f t="shared" ca="1" si="17"/>
        <v/>
      </c>
      <c r="J163" s="133" t="str">
        <f t="shared" ca="1" si="18"/>
        <v/>
      </c>
      <c r="K163" s="135" t="str">
        <f t="shared" ca="1" si="20"/>
        <v/>
      </c>
      <c r="L163" s="10"/>
      <c r="M163" s="9"/>
      <c r="N163" s="9"/>
      <c r="O163" s="9"/>
    </row>
    <row r="164" spans="2:15" x14ac:dyDescent="0.3">
      <c r="B164" s="9"/>
      <c r="C164" s="10"/>
      <c r="D164" s="130" t="str">
        <f t="shared" ca="1" si="14"/>
        <v/>
      </c>
      <c r="E164" s="13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132" t="str">
        <f t="shared" ca="1" si="19"/>
        <v/>
      </c>
      <c r="G164" s="132" t="str">
        <f t="shared" ca="1" si="15"/>
        <v/>
      </c>
      <c r="H164" s="133" t="str">
        <f t="shared" ca="1" si="16"/>
        <v/>
      </c>
      <c r="I164" s="134" t="str">
        <f t="shared" ca="1" si="17"/>
        <v/>
      </c>
      <c r="J164" s="133" t="str">
        <f t="shared" ca="1" si="18"/>
        <v/>
      </c>
      <c r="K164" s="135" t="str">
        <f t="shared" ca="1" si="20"/>
        <v/>
      </c>
      <c r="L164" s="10"/>
      <c r="M164" s="9"/>
      <c r="N164" s="9"/>
      <c r="O164" s="9"/>
    </row>
    <row r="165" spans="2:15" x14ac:dyDescent="0.3">
      <c r="B165" s="9"/>
      <c r="C165" s="10"/>
      <c r="D165" s="130" t="str">
        <f t="shared" ca="1" si="14"/>
        <v/>
      </c>
      <c r="E165" s="13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132" t="str">
        <f t="shared" ca="1" si="19"/>
        <v/>
      </c>
      <c r="G165" s="132" t="str">
        <f t="shared" ca="1" si="15"/>
        <v/>
      </c>
      <c r="H165" s="133" t="str">
        <f t="shared" ca="1" si="16"/>
        <v/>
      </c>
      <c r="I165" s="134" t="str">
        <f t="shared" ca="1" si="17"/>
        <v/>
      </c>
      <c r="J165" s="133" t="str">
        <f t="shared" ca="1" si="18"/>
        <v/>
      </c>
      <c r="K165" s="135" t="str">
        <f t="shared" ca="1" si="20"/>
        <v/>
      </c>
      <c r="L165" s="10"/>
      <c r="M165" s="9"/>
      <c r="N165" s="9"/>
      <c r="O165" s="9"/>
    </row>
    <row r="166" spans="2:15" x14ac:dyDescent="0.3">
      <c r="B166" s="9"/>
      <c r="C166" s="10"/>
      <c r="D166" s="130" t="str">
        <f t="shared" ca="1" si="14"/>
        <v/>
      </c>
      <c r="E166" s="13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132" t="str">
        <f t="shared" ca="1" si="19"/>
        <v/>
      </c>
      <c r="G166" s="132" t="str">
        <f t="shared" ca="1" si="15"/>
        <v/>
      </c>
      <c r="H166" s="133" t="str">
        <f t="shared" ca="1" si="16"/>
        <v/>
      </c>
      <c r="I166" s="134" t="str">
        <f t="shared" ca="1" si="17"/>
        <v/>
      </c>
      <c r="J166" s="133" t="str">
        <f t="shared" ca="1" si="18"/>
        <v/>
      </c>
      <c r="K166" s="135" t="str">
        <f t="shared" ca="1" si="20"/>
        <v/>
      </c>
      <c r="L166" s="10"/>
      <c r="M166" s="9"/>
      <c r="N166" s="9"/>
      <c r="O166" s="9"/>
    </row>
    <row r="167" spans="2:15" x14ac:dyDescent="0.3">
      <c r="B167" s="9"/>
      <c r="C167" s="10"/>
      <c r="D167" s="130" t="str">
        <f t="shared" ca="1" si="14"/>
        <v/>
      </c>
      <c r="E167" s="13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132" t="str">
        <f t="shared" ca="1" si="19"/>
        <v/>
      </c>
      <c r="G167" s="132" t="str">
        <f t="shared" ca="1" si="15"/>
        <v/>
      </c>
      <c r="H167" s="133" t="str">
        <f t="shared" ca="1" si="16"/>
        <v/>
      </c>
      <c r="I167" s="134" t="str">
        <f t="shared" ca="1" si="17"/>
        <v/>
      </c>
      <c r="J167" s="133" t="str">
        <f t="shared" ca="1" si="18"/>
        <v/>
      </c>
      <c r="K167" s="135" t="str">
        <f t="shared" ca="1" si="20"/>
        <v/>
      </c>
      <c r="L167" s="10"/>
      <c r="M167" s="9"/>
      <c r="N167" s="9"/>
      <c r="O167" s="9"/>
    </row>
    <row r="168" spans="2:15" x14ac:dyDescent="0.3">
      <c r="B168" s="9"/>
      <c r="C168" s="10"/>
      <c r="D168" s="130" t="str">
        <f t="shared" ca="1" si="14"/>
        <v/>
      </c>
      <c r="E168" s="13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132" t="str">
        <f t="shared" ca="1" si="19"/>
        <v/>
      </c>
      <c r="G168" s="132" t="str">
        <f t="shared" ca="1" si="15"/>
        <v/>
      </c>
      <c r="H168" s="133" t="str">
        <f t="shared" ca="1" si="16"/>
        <v/>
      </c>
      <c r="I168" s="134" t="str">
        <f t="shared" ca="1" si="17"/>
        <v/>
      </c>
      <c r="J168" s="133" t="str">
        <f t="shared" ca="1" si="18"/>
        <v/>
      </c>
      <c r="K168" s="135" t="str">
        <f t="shared" ca="1" si="20"/>
        <v/>
      </c>
      <c r="L168" s="10"/>
      <c r="M168" s="9"/>
      <c r="N168" s="9"/>
      <c r="O168" s="9"/>
    </row>
    <row r="169" spans="2:15" x14ac:dyDescent="0.3">
      <c r="B169" s="9"/>
      <c r="C169" s="10"/>
      <c r="D169" s="130" t="str">
        <f t="shared" ca="1" si="14"/>
        <v/>
      </c>
      <c r="E169" s="13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132" t="str">
        <f t="shared" ca="1" si="19"/>
        <v/>
      </c>
      <c r="G169" s="132" t="str">
        <f t="shared" ca="1" si="15"/>
        <v/>
      </c>
      <c r="H169" s="133" t="str">
        <f t="shared" ca="1" si="16"/>
        <v/>
      </c>
      <c r="I169" s="134" t="str">
        <f t="shared" ca="1" si="17"/>
        <v/>
      </c>
      <c r="J169" s="133" t="str">
        <f t="shared" ca="1" si="18"/>
        <v/>
      </c>
      <c r="K169" s="135" t="str">
        <f t="shared" ca="1" si="20"/>
        <v/>
      </c>
      <c r="L169" s="10"/>
      <c r="M169" s="9"/>
      <c r="N169" s="9"/>
      <c r="O169" s="9"/>
    </row>
    <row r="170" spans="2:15" x14ac:dyDescent="0.3">
      <c r="B170" s="9"/>
      <c r="C170" s="10"/>
      <c r="D170" s="130" t="str">
        <f t="shared" ca="1" si="14"/>
        <v/>
      </c>
      <c r="E170" s="13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132" t="str">
        <f t="shared" ca="1" si="19"/>
        <v/>
      </c>
      <c r="G170" s="132" t="str">
        <f t="shared" ca="1" si="15"/>
        <v/>
      </c>
      <c r="H170" s="133" t="str">
        <f t="shared" ca="1" si="16"/>
        <v/>
      </c>
      <c r="I170" s="134" t="str">
        <f t="shared" ca="1" si="17"/>
        <v/>
      </c>
      <c r="J170" s="133" t="str">
        <f t="shared" ca="1" si="18"/>
        <v/>
      </c>
      <c r="K170" s="135" t="str">
        <f t="shared" ca="1" si="20"/>
        <v/>
      </c>
      <c r="L170" s="10"/>
      <c r="M170" s="9"/>
      <c r="N170" s="9"/>
      <c r="O170" s="9"/>
    </row>
    <row r="171" spans="2:15" x14ac:dyDescent="0.3">
      <c r="B171" s="9"/>
      <c r="C171" s="10"/>
      <c r="D171" s="130" t="str">
        <f t="shared" ca="1" si="14"/>
        <v/>
      </c>
      <c r="E171" s="13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132" t="str">
        <f t="shared" ca="1" si="19"/>
        <v/>
      </c>
      <c r="G171" s="132" t="str">
        <f t="shared" ca="1" si="15"/>
        <v/>
      </c>
      <c r="H171" s="133" t="str">
        <f t="shared" ca="1" si="16"/>
        <v/>
      </c>
      <c r="I171" s="134" t="str">
        <f t="shared" ca="1" si="17"/>
        <v/>
      </c>
      <c r="J171" s="133" t="str">
        <f t="shared" ca="1" si="18"/>
        <v/>
      </c>
      <c r="K171" s="135" t="str">
        <f t="shared" ca="1" si="20"/>
        <v/>
      </c>
      <c r="L171" s="10"/>
      <c r="M171" s="9"/>
      <c r="N171" s="9"/>
      <c r="O171" s="9"/>
    </row>
    <row r="172" spans="2:15" x14ac:dyDescent="0.3">
      <c r="B172" s="9"/>
      <c r="C172" s="10"/>
      <c r="D172" s="130" t="str">
        <f t="shared" ca="1" si="14"/>
        <v/>
      </c>
      <c r="E172" s="13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132" t="str">
        <f t="shared" ca="1" si="19"/>
        <v/>
      </c>
      <c r="G172" s="132" t="str">
        <f t="shared" ca="1" si="15"/>
        <v/>
      </c>
      <c r="H172" s="133" t="str">
        <f t="shared" ca="1" si="16"/>
        <v/>
      </c>
      <c r="I172" s="134" t="str">
        <f t="shared" ca="1" si="17"/>
        <v/>
      </c>
      <c r="J172" s="133" t="str">
        <f t="shared" ca="1" si="18"/>
        <v/>
      </c>
      <c r="K172" s="135" t="str">
        <f t="shared" ca="1" si="20"/>
        <v/>
      </c>
      <c r="L172" s="10"/>
      <c r="M172" s="9"/>
      <c r="N172" s="9"/>
      <c r="O172" s="9"/>
    </row>
    <row r="173" spans="2:15" x14ac:dyDescent="0.3">
      <c r="B173" s="9"/>
      <c r="C173" s="10"/>
      <c r="D173" s="130" t="str">
        <f t="shared" ca="1" si="14"/>
        <v/>
      </c>
      <c r="E173" s="13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132" t="str">
        <f t="shared" ca="1" si="19"/>
        <v/>
      </c>
      <c r="G173" s="132" t="str">
        <f t="shared" ca="1" si="15"/>
        <v/>
      </c>
      <c r="H173" s="133" t="str">
        <f t="shared" ca="1" si="16"/>
        <v/>
      </c>
      <c r="I173" s="134" t="str">
        <f t="shared" ca="1" si="17"/>
        <v/>
      </c>
      <c r="J173" s="133" t="str">
        <f t="shared" ca="1" si="18"/>
        <v/>
      </c>
      <c r="K173" s="135" t="str">
        <f t="shared" ca="1" si="20"/>
        <v/>
      </c>
      <c r="L173" s="10"/>
      <c r="M173" s="9"/>
      <c r="N173" s="9"/>
      <c r="O173" s="9"/>
    </row>
    <row r="174" spans="2:15" x14ac:dyDescent="0.3">
      <c r="B174" s="9"/>
      <c r="C174" s="10"/>
      <c r="D174" s="130" t="str">
        <f t="shared" ca="1" si="14"/>
        <v/>
      </c>
      <c r="E174" s="13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132" t="str">
        <f t="shared" ca="1" si="19"/>
        <v/>
      </c>
      <c r="G174" s="132" t="str">
        <f t="shared" ca="1" si="15"/>
        <v/>
      </c>
      <c r="H174" s="133" t="str">
        <f t="shared" ca="1" si="16"/>
        <v/>
      </c>
      <c r="I174" s="134" t="str">
        <f t="shared" ca="1" si="17"/>
        <v/>
      </c>
      <c r="J174" s="133" t="str">
        <f t="shared" ca="1" si="18"/>
        <v/>
      </c>
      <c r="K174" s="135" t="str">
        <f t="shared" ca="1" si="20"/>
        <v/>
      </c>
      <c r="L174" s="10"/>
      <c r="M174" s="9"/>
      <c r="N174" s="9"/>
      <c r="O174" s="9"/>
    </row>
    <row r="175" spans="2:15" x14ac:dyDescent="0.3">
      <c r="B175" s="9"/>
      <c r="C175" s="10"/>
      <c r="D175" s="130" t="str">
        <f t="shared" ca="1" si="14"/>
        <v/>
      </c>
      <c r="E175" s="13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132" t="str">
        <f t="shared" ca="1" si="19"/>
        <v/>
      </c>
      <c r="G175" s="132" t="str">
        <f t="shared" ca="1" si="15"/>
        <v/>
      </c>
      <c r="H175" s="133" t="str">
        <f t="shared" ca="1" si="16"/>
        <v/>
      </c>
      <c r="I175" s="134" t="str">
        <f t="shared" ca="1" si="17"/>
        <v/>
      </c>
      <c r="J175" s="133" t="str">
        <f t="shared" ca="1" si="18"/>
        <v/>
      </c>
      <c r="K175" s="135" t="str">
        <f t="shared" ca="1" si="20"/>
        <v/>
      </c>
      <c r="L175" s="10"/>
      <c r="M175" s="9"/>
      <c r="N175" s="9"/>
      <c r="O175" s="9"/>
    </row>
    <row r="176" spans="2:15" x14ac:dyDescent="0.3">
      <c r="B176" s="9"/>
      <c r="C176" s="10"/>
      <c r="D176" s="130" t="str">
        <f t="shared" ca="1" si="14"/>
        <v/>
      </c>
      <c r="E176" s="13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132" t="str">
        <f t="shared" ca="1" si="19"/>
        <v/>
      </c>
      <c r="G176" s="132" t="str">
        <f t="shared" ca="1" si="15"/>
        <v/>
      </c>
      <c r="H176" s="133" t="str">
        <f t="shared" ca="1" si="16"/>
        <v/>
      </c>
      <c r="I176" s="134" t="str">
        <f t="shared" ca="1" si="17"/>
        <v/>
      </c>
      <c r="J176" s="133" t="str">
        <f t="shared" ca="1" si="18"/>
        <v/>
      </c>
      <c r="K176" s="135" t="str">
        <f t="shared" ca="1" si="20"/>
        <v/>
      </c>
      <c r="L176" s="10"/>
      <c r="M176" s="9"/>
      <c r="N176" s="9"/>
      <c r="O176" s="9"/>
    </row>
    <row r="177" spans="2:15" x14ac:dyDescent="0.3">
      <c r="B177" s="9"/>
      <c r="C177" s="10"/>
      <c r="D177" s="130" t="str">
        <f t="shared" ca="1" si="14"/>
        <v/>
      </c>
      <c r="E177" s="13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132" t="str">
        <f t="shared" ca="1" si="19"/>
        <v/>
      </c>
      <c r="G177" s="132" t="str">
        <f t="shared" ca="1" si="15"/>
        <v/>
      </c>
      <c r="H177" s="133" t="str">
        <f t="shared" ca="1" si="16"/>
        <v/>
      </c>
      <c r="I177" s="134" t="str">
        <f t="shared" ca="1" si="17"/>
        <v/>
      </c>
      <c r="J177" s="133" t="str">
        <f t="shared" ca="1" si="18"/>
        <v/>
      </c>
      <c r="K177" s="135" t="str">
        <f t="shared" ca="1" si="20"/>
        <v/>
      </c>
      <c r="L177" s="10"/>
      <c r="M177" s="9"/>
      <c r="N177" s="9"/>
      <c r="O177" s="9"/>
    </row>
    <row r="178" spans="2:15" x14ac:dyDescent="0.3">
      <c r="B178" s="9"/>
      <c r="C178" s="10"/>
      <c r="D178" s="130" t="str">
        <f t="shared" ca="1" si="14"/>
        <v/>
      </c>
      <c r="E178" s="13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132" t="str">
        <f t="shared" ca="1" si="19"/>
        <v/>
      </c>
      <c r="G178" s="132" t="str">
        <f t="shared" ca="1" si="15"/>
        <v/>
      </c>
      <c r="H178" s="133" t="str">
        <f t="shared" ca="1" si="16"/>
        <v/>
      </c>
      <c r="I178" s="134" t="str">
        <f t="shared" ca="1" si="17"/>
        <v/>
      </c>
      <c r="J178" s="133" t="str">
        <f t="shared" ca="1" si="18"/>
        <v/>
      </c>
      <c r="K178" s="135" t="str">
        <f t="shared" ca="1" si="20"/>
        <v/>
      </c>
      <c r="L178" s="10"/>
      <c r="M178" s="9"/>
      <c r="N178" s="9"/>
      <c r="O178" s="9"/>
    </row>
    <row r="179" spans="2:15" x14ac:dyDescent="0.3">
      <c r="B179" s="9"/>
      <c r="C179" s="10"/>
      <c r="D179" s="130" t="str">
        <f t="shared" ca="1" si="14"/>
        <v/>
      </c>
      <c r="E179" s="13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132" t="str">
        <f t="shared" ca="1" si="19"/>
        <v/>
      </c>
      <c r="G179" s="132" t="str">
        <f t="shared" ca="1" si="15"/>
        <v/>
      </c>
      <c r="H179" s="133" t="str">
        <f t="shared" ca="1" si="16"/>
        <v/>
      </c>
      <c r="I179" s="134" t="str">
        <f t="shared" ca="1" si="17"/>
        <v/>
      </c>
      <c r="J179" s="133" t="str">
        <f t="shared" ca="1" si="18"/>
        <v/>
      </c>
      <c r="K179" s="135" t="str">
        <f t="shared" ca="1" si="20"/>
        <v/>
      </c>
      <c r="L179" s="10"/>
      <c r="M179" s="9"/>
      <c r="N179" s="9"/>
      <c r="O179" s="9"/>
    </row>
    <row r="180" spans="2:15" x14ac:dyDescent="0.3">
      <c r="B180" s="9"/>
      <c r="C180" s="10"/>
      <c r="D180" s="130" t="str">
        <f t="shared" ca="1" si="14"/>
        <v/>
      </c>
      <c r="E180" s="13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132" t="str">
        <f t="shared" ca="1" si="19"/>
        <v/>
      </c>
      <c r="G180" s="132" t="str">
        <f t="shared" ca="1" si="15"/>
        <v/>
      </c>
      <c r="H180" s="133" t="str">
        <f t="shared" ca="1" si="16"/>
        <v/>
      </c>
      <c r="I180" s="134" t="str">
        <f t="shared" ca="1" si="17"/>
        <v/>
      </c>
      <c r="J180" s="133" t="str">
        <f t="shared" ca="1" si="18"/>
        <v/>
      </c>
      <c r="K180" s="135" t="str">
        <f t="shared" ca="1" si="20"/>
        <v/>
      </c>
      <c r="L180" s="10"/>
      <c r="M180" s="9"/>
      <c r="N180" s="9"/>
      <c r="O180" s="9"/>
    </row>
    <row r="181" spans="2:15" x14ac:dyDescent="0.3">
      <c r="B181" s="9"/>
      <c r="C181" s="10"/>
      <c r="D181" s="130" t="str">
        <f t="shared" ca="1" si="14"/>
        <v/>
      </c>
      <c r="E181" s="13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132" t="str">
        <f t="shared" ca="1" si="19"/>
        <v/>
      </c>
      <c r="G181" s="132" t="str">
        <f t="shared" ca="1" si="15"/>
        <v/>
      </c>
      <c r="H181" s="133" t="str">
        <f t="shared" ca="1" si="16"/>
        <v/>
      </c>
      <c r="I181" s="134" t="str">
        <f t="shared" ca="1" si="17"/>
        <v/>
      </c>
      <c r="J181" s="133" t="str">
        <f t="shared" ca="1" si="18"/>
        <v/>
      </c>
      <c r="K181" s="135" t="str">
        <f t="shared" ca="1" si="20"/>
        <v/>
      </c>
      <c r="L181" s="10"/>
      <c r="M181" s="9"/>
      <c r="N181" s="9"/>
      <c r="O181" s="9"/>
    </row>
    <row r="182" spans="2:15" x14ac:dyDescent="0.3">
      <c r="B182" s="9"/>
      <c r="C182" s="10"/>
      <c r="D182" s="130" t="str">
        <f t="shared" ca="1" si="14"/>
        <v/>
      </c>
      <c r="E182" s="13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132" t="str">
        <f t="shared" ca="1" si="19"/>
        <v/>
      </c>
      <c r="G182" s="132" t="str">
        <f t="shared" ca="1" si="15"/>
        <v/>
      </c>
      <c r="H182" s="133" t="str">
        <f t="shared" ca="1" si="16"/>
        <v/>
      </c>
      <c r="I182" s="134" t="str">
        <f t="shared" ca="1" si="17"/>
        <v/>
      </c>
      <c r="J182" s="133" t="str">
        <f t="shared" ca="1" si="18"/>
        <v/>
      </c>
      <c r="K182" s="135" t="str">
        <f t="shared" ca="1" si="20"/>
        <v/>
      </c>
      <c r="L182" s="10"/>
      <c r="M182" s="9"/>
      <c r="N182" s="9"/>
      <c r="O182" s="9"/>
    </row>
    <row r="183" spans="2:15" x14ac:dyDescent="0.3">
      <c r="B183" s="9"/>
      <c r="C183" s="10"/>
      <c r="D183" s="130" t="str">
        <f t="shared" ca="1" si="14"/>
        <v/>
      </c>
      <c r="E183" s="13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132" t="str">
        <f t="shared" ca="1" si="19"/>
        <v/>
      </c>
      <c r="G183" s="132" t="str">
        <f t="shared" ca="1" si="15"/>
        <v/>
      </c>
      <c r="H183" s="133" t="str">
        <f t="shared" ca="1" si="16"/>
        <v/>
      </c>
      <c r="I183" s="134" t="str">
        <f t="shared" ca="1" si="17"/>
        <v/>
      </c>
      <c r="J183" s="133" t="str">
        <f t="shared" ca="1" si="18"/>
        <v/>
      </c>
      <c r="K183" s="135" t="str">
        <f t="shared" ca="1" si="20"/>
        <v/>
      </c>
      <c r="L183" s="10"/>
      <c r="M183" s="9"/>
      <c r="N183" s="9"/>
      <c r="O183" s="9"/>
    </row>
    <row r="184" spans="2:15" x14ac:dyDescent="0.3">
      <c r="B184" s="9"/>
      <c r="C184" s="10"/>
      <c r="D184" s="130" t="str">
        <f t="shared" ca="1" si="14"/>
        <v/>
      </c>
      <c r="E184" s="13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132" t="str">
        <f t="shared" ca="1" si="19"/>
        <v/>
      </c>
      <c r="G184" s="132" t="str">
        <f t="shared" ca="1" si="15"/>
        <v/>
      </c>
      <c r="H184" s="133" t="str">
        <f t="shared" ca="1" si="16"/>
        <v/>
      </c>
      <c r="I184" s="134" t="str">
        <f t="shared" ca="1" si="17"/>
        <v/>
      </c>
      <c r="J184" s="133" t="str">
        <f t="shared" ca="1" si="18"/>
        <v/>
      </c>
      <c r="K184" s="135" t="str">
        <f t="shared" ca="1" si="20"/>
        <v/>
      </c>
      <c r="L184" s="10"/>
      <c r="M184" s="9"/>
      <c r="N184" s="9"/>
      <c r="O184" s="9"/>
    </row>
    <row r="185" spans="2:15" x14ac:dyDescent="0.3">
      <c r="B185" s="9"/>
      <c r="C185" s="10"/>
      <c r="D185" s="130" t="str">
        <f t="shared" ca="1" si="14"/>
        <v/>
      </c>
      <c r="E185" s="13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132" t="str">
        <f t="shared" ca="1" si="19"/>
        <v/>
      </c>
      <c r="G185" s="132" t="str">
        <f t="shared" ca="1" si="15"/>
        <v/>
      </c>
      <c r="H185" s="133" t="str">
        <f t="shared" ca="1" si="16"/>
        <v/>
      </c>
      <c r="I185" s="134" t="str">
        <f t="shared" ca="1" si="17"/>
        <v/>
      </c>
      <c r="J185" s="133" t="str">
        <f t="shared" ca="1" si="18"/>
        <v/>
      </c>
      <c r="K185" s="135" t="str">
        <f t="shared" ca="1" si="20"/>
        <v/>
      </c>
      <c r="L185" s="10"/>
      <c r="M185" s="9"/>
      <c r="N185" s="9"/>
      <c r="O185" s="9"/>
    </row>
    <row r="186" spans="2:15" x14ac:dyDescent="0.3">
      <c r="B186" s="9"/>
      <c r="C186" s="10"/>
      <c r="D186" s="130" t="str">
        <f t="shared" ca="1" si="14"/>
        <v/>
      </c>
      <c r="E186" s="13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132" t="str">
        <f t="shared" ca="1" si="19"/>
        <v/>
      </c>
      <c r="G186" s="132" t="str">
        <f t="shared" ca="1" si="15"/>
        <v/>
      </c>
      <c r="H186" s="133" t="str">
        <f t="shared" ca="1" si="16"/>
        <v/>
      </c>
      <c r="I186" s="134" t="str">
        <f t="shared" ca="1" si="17"/>
        <v/>
      </c>
      <c r="J186" s="133" t="str">
        <f t="shared" ca="1" si="18"/>
        <v/>
      </c>
      <c r="K186" s="135" t="str">
        <f t="shared" ca="1" si="20"/>
        <v/>
      </c>
      <c r="L186" s="10"/>
      <c r="M186" s="9"/>
      <c r="N186" s="9"/>
      <c r="O186" s="9"/>
    </row>
    <row r="187" spans="2:15" x14ac:dyDescent="0.3">
      <c r="B187" s="9"/>
      <c r="C187" s="10"/>
      <c r="D187" s="130" t="str">
        <f t="shared" ca="1" si="14"/>
        <v/>
      </c>
      <c r="E187" s="13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132" t="str">
        <f t="shared" ca="1" si="19"/>
        <v/>
      </c>
      <c r="G187" s="132" t="str">
        <f t="shared" ca="1" si="15"/>
        <v/>
      </c>
      <c r="H187" s="133" t="str">
        <f t="shared" ca="1" si="16"/>
        <v/>
      </c>
      <c r="I187" s="134" t="str">
        <f t="shared" ca="1" si="17"/>
        <v/>
      </c>
      <c r="J187" s="133" t="str">
        <f t="shared" ca="1" si="18"/>
        <v/>
      </c>
      <c r="K187" s="135" t="str">
        <f t="shared" ca="1" si="20"/>
        <v/>
      </c>
      <c r="L187" s="10"/>
      <c r="M187" s="9"/>
      <c r="N187" s="9"/>
      <c r="O187" s="9"/>
    </row>
    <row r="188" spans="2:15" x14ac:dyDescent="0.3">
      <c r="B188" s="9"/>
      <c r="C188" s="10"/>
      <c r="D188" s="130" t="str">
        <f t="shared" ca="1" si="14"/>
        <v/>
      </c>
      <c r="E188" s="13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132" t="str">
        <f t="shared" ca="1" si="19"/>
        <v/>
      </c>
      <c r="G188" s="132" t="str">
        <f t="shared" ca="1" si="15"/>
        <v/>
      </c>
      <c r="H188" s="133" t="str">
        <f t="shared" ca="1" si="16"/>
        <v/>
      </c>
      <c r="I188" s="134" t="str">
        <f t="shared" ca="1" si="17"/>
        <v/>
      </c>
      <c r="J188" s="133" t="str">
        <f t="shared" ca="1" si="18"/>
        <v/>
      </c>
      <c r="K188" s="135" t="str">
        <f t="shared" ca="1" si="20"/>
        <v/>
      </c>
      <c r="L188" s="10"/>
      <c r="M188" s="9"/>
      <c r="N188" s="9"/>
      <c r="O188" s="9"/>
    </row>
    <row r="189" spans="2:15" x14ac:dyDescent="0.3">
      <c r="B189" s="9"/>
      <c r="C189" s="10"/>
      <c r="D189" s="130" t="str">
        <f t="shared" ca="1" si="14"/>
        <v/>
      </c>
      <c r="E189" s="13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132" t="str">
        <f t="shared" ca="1" si="19"/>
        <v/>
      </c>
      <c r="G189" s="132" t="str">
        <f t="shared" ca="1" si="15"/>
        <v/>
      </c>
      <c r="H189" s="133" t="str">
        <f t="shared" ca="1" si="16"/>
        <v/>
      </c>
      <c r="I189" s="134" t="str">
        <f t="shared" ca="1" si="17"/>
        <v/>
      </c>
      <c r="J189" s="133" t="str">
        <f t="shared" ca="1" si="18"/>
        <v/>
      </c>
      <c r="K189" s="135" t="str">
        <f t="shared" ca="1" si="20"/>
        <v/>
      </c>
      <c r="L189" s="10"/>
      <c r="M189" s="9"/>
      <c r="N189" s="9"/>
      <c r="O189" s="9"/>
    </row>
    <row r="190" spans="2:15" x14ac:dyDescent="0.3">
      <c r="B190" s="9"/>
      <c r="C190" s="10"/>
      <c r="D190" s="130" t="str">
        <f t="shared" ca="1" si="14"/>
        <v/>
      </c>
      <c r="E190" s="13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132" t="str">
        <f t="shared" ca="1" si="19"/>
        <v/>
      </c>
      <c r="G190" s="132" t="str">
        <f t="shared" ca="1" si="15"/>
        <v/>
      </c>
      <c r="H190" s="133" t="str">
        <f t="shared" ca="1" si="16"/>
        <v/>
      </c>
      <c r="I190" s="134" t="str">
        <f t="shared" ca="1" si="17"/>
        <v/>
      </c>
      <c r="J190" s="133" t="str">
        <f t="shared" ca="1" si="18"/>
        <v/>
      </c>
      <c r="K190" s="135" t="str">
        <f t="shared" ca="1" si="20"/>
        <v/>
      </c>
      <c r="L190" s="10"/>
      <c r="M190" s="9"/>
      <c r="N190" s="9"/>
      <c r="O190" s="9"/>
    </row>
    <row r="191" spans="2:15" x14ac:dyDescent="0.3">
      <c r="B191" s="9"/>
      <c r="C191" s="10"/>
      <c r="D191" s="130" t="str">
        <f t="shared" ca="1" si="14"/>
        <v/>
      </c>
      <c r="E191" s="13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132" t="str">
        <f t="shared" ca="1" si="19"/>
        <v/>
      </c>
      <c r="G191" s="132" t="str">
        <f t="shared" ca="1" si="15"/>
        <v/>
      </c>
      <c r="H191" s="133" t="str">
        <f t="shared" ca="1" si="16"/>
        <v/>
      </c>
      <c r="I191" s="134" t="str">
        <f t="shared" ca="1" si="17"/>
        <v/>
      </c>
      <c r="J191" s="133" t="str">
        <f t="shared" ca="1" si="18"/>
        <v/>
      </c>
      <c r="K191" s="135" t="str">
        <f t="shared" ca="1" si="20"/>
        <v/>
      </c>
      <c r="L191" s="10"/>
      <c r="M191" s="9"/>
      <c r="N191" s="9"/>
      <c r="O191" s="9"/>
    </row>
    <row r="192" spans="2:15" x14ac:dyDescent="0.3">
      <c r="B192" s="9"/>
      <c r="C192" s="10"/>
      <c r="D192" s="130" t="str">
        <f t="shared" ca="1" si="14"/>
        <v/>
      </c>
      <c r="E192" s="13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132" t="str">
        <f t="shared" ca="1" si="19"/>
        <v/>
      </c>
      <c r="G192" s="132" t="str">
        <f t="shared" ca="1" si="15"/>
        <v/>
      </c>
      <c r="H192" s="133" t="str">
        <f t="shared" ca="1" si="16"/>
        <v/>
      </c>
      <c r="I192" s="134" t="str">
        <f t="shared" ca="1" si="17"/>
        <v/>
      </c>
      <c r="J192" s="133" t="str">
        <f t="shared" ca="1" si="18"/>
        <v/>
      </c>
      <c r="K192" s="135" t="str">
        <f t="shared" ca="1" si="20"/>
        <v/>
      </c>
      <c r="L192" s="10"/>
      <c r="M192" s="9"/>
      <c r="N192" s="9"/>
      <c r="O192" s="9"/>
    </row>
    <row r="193" spans="2:15" x14ac:dyDescent="0.3">
      <c r="B193" s="9"/>
      <c r="C193" s="10"/>
      <c r="D193" s="130" t="str">
        <f t="shared" ca="1" si="14"/>
        <v/>
      </c>
      <c r="E193" s="13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132" t="str">
        <f t="shared" ca="1" si="19"/>
        <v/>
      </c>
      <c r="G193" s="132" t="str">
        <f t="shared" ca="1" si="15"/>
        <v/>
      </c>
      <c r="H193" s="133" t="str">
        <f t="shared" ca="1" si="16"/>
        <v/>
      </c>
      <c r="I193" s="134" t="str">
        <f t="shared" ca="1" si="17"/>
        <v/>
      </c>
      <c r="J193" s="133" t="str">
        <f t="shared" ca="1" si="18"/>
        <v/>
      </c>
      <c r="K193" s="135" t="str">
        <f t="shared" ca="1" si="20"/>
        <v/>
      </c>
      <c r="L193" s="10"/>
      <c r="M193" s="9"/>
      <c r="N193" s="9"/>
      <c r="O193" s="9"/>
    </row>
    <row r="194" spans="2:15" x14ac:dyDescent="0.3">
      <c r="B194" s="9"/>
      <c r="C194" s="10"/>
      <c r="D194" s="130" t="str">
        <f t="shared" ca="1" si="14"/>
        <v/>
      </c>
      <c r="E194" s="13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132" t="str">
        <f t="shared" ca="1" si="19"/>
        <v/>
      </c>
      <c r="G194" s="132" t="str">
        <f t="shared" ca="1" si="15"/>
        <v/>
      </c>
      <c r="H194" s="133" t="str">
        <f t="shared" ca="1" si="16"/>
        <v/>
      </c>
      <c r="I194" s="134" t="str">
        <f t="shared" ca="1" si="17"/>
        <v/>
      </c>
      <c r="J194" s="133" t="str">
        <f t="shared" ca="1" si="18"/>
        <v/>
      </c>
      <c r="K194" s="135" t="str">
        <f t="shared" ca="1" si="20"/>
        <v/>
      </c>
      <c r="L194" s="10"/>
      <c r="M194" s="9"/>
      <c r="N194" s="9"/>
      <c r="O194" s="9"/>
    </row>
    <row r="195" spans="2:15" x14ac:dyDescent="0.3">
      <c r="B195" s="9"/>
      <c r="C195" s="10"/>
      <c r="D195" s="130" t="str">
        <f t="shared" ca="1" si="14"/>
        <v/>
      </c>
      <c r="E195" s="13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132" t="str">
        <f t="shared" ca="1" si="19"/>
        <v/>
      </c>
      <c r="G195" s="132" t="str">
        <f t="shared" ca="1" si="15"/>
        <v/>
      </c>
      <c r="H195" s="133" t="str">
        <f t="shared" ca="1" si="16"/>
        <v/>
      </c>
      <c r="I195" s="134" t="str">
        <f t="shared" ca="1" si="17"/>
        <v/>
      </c>
      <c r="J195" s="133" t="str">
        <f t="shared" ca="1" si="18"/>
        <v/>
      </c>
      <c r="K195" s="135" t="str">
        <f t="shared" ca="1" si="20"/>
        <v/>
      </c>
      <c r="L195" s="10"/>
      <c r="M195" s="9"/>
      <c r="N195" s="9"/>
      <c r="O195" s="9"/>
    </row>
    <row r="196" spans="2:15" x14ac:dyDescent="0.3">
      <c r="B196" s="9"/>
      <c r="C196" s="10"/>
      <c r="D196" s="130" t="str">
        <f t="shared" ca="1" si="14"/>
        <v/>
      </c>
      <c r="E196" s="13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132" t="str">
        <f t="shared" ca="1" si="19"/>
        <v/>
      </c>
      <c r="G196" s="132" t="str">
        <f t="shared" ca="1" si="15"/>
        <v/>
      </c>
      <c r="H196" s="133" t="str">
        <f t="shared" ca="1" si="16"/>
        <v/>
      </c>
      <c r="I196" s="134" t="str">
        <f t="shared" ca="1" si="17"/>
        <v/>
      </c>
      <c r="J196" s="133" t="str">
        <f t="shared" ca="1" si="18"/>
        <v/>
      </c>
      <c r="K196" s="135" t="str">
        <f t="shared" ca="1" si="20"/>
        <v/>
      </c>
      <c r="L196" s="10"/>
      <c r="M196" s="9"/>
      <c r="N196" s="9"/>
      <c r="O196" s="9"/>
    </row>
    <row r="197" spans="2:15" x14ac:dyDescent="0.3">
      <c r="B197" s="9"/>
      <c r="C197" s="10"/>
      <c r="D197" s="130" t="str">
        <f t="shared" ca="1" si="14"/>
        <v/>
      </c>
      <c r="E197" s="13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132" t="str">
        <f t="shared" ca="1" si="19"/>
        <v/>
      </c>
      <c r="G197" s="132" t="str">
        <f t="shared" ca="1" si="15"/>
        <v/>
      </c>
      <c r="H197" s="133" t="str">
        <f t="shared" ca="1" si="16"/>
        <v/>
      </c>
      <c r="I197" s="134" t="str">
        <f t="shared" ca="1" si="17"/>
        <v/>
      </c>
      <c r="J197" s="133" t="str">
        <f t="shared" ca="1" si="18"/>
        <v/>
      </c>
      <c r="K197" s="135" t="str">
        <f t="shared" ca="1" si="20"/>
        <v/>
      </c>
      <c r="L197" s="10"/>
      <c r="M197" s="9"/>
      <c r="N197" s="9"/>
      <c r="O197" s="9"/>
    </row>
    <row r="198" spans="2:15" x14ac:dyDescent="0.3">
      <c r="B198" s="9"/>
      <c r="C198" s="10"/>
      <c r="D198" s="130" t="str">
        <f t="shared" ca="1" si="14"/>
        <v/>
      </c>
      <c r="E198" s="13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132" t="str">
        <f t="shared" ca="1" si="19"/>
        <v/>
      </c>
      <c r="G198" s="132" t="str">
        <f t="shared" ca="1" si="15"/>
        <v/>
      </c>
      <c r="H198" s="133" t="str">
        <f t="shared" ca="1" si="16"/>
        <v/>
      </c>
      <c r="I198" s="134" t="str">
        <f t="shared" ca="1" si="17"/>
        <v/>
      </c>
      <c r="J198" s="133" t="str">
        <f t="shared" ca="1" si="18"/>
        <v/>
      </c>
      <c r="K198" s="135" t="str">
        <f t="shared" ca="1" si="20"/>
        <v/>
      </c>
      <c r="L198" s="10"/>
      <c r="M198" s="9"/>
      <c r="N198" s="9"/>
      <c r="O198" s="9"/>
    </row>
    <row r="199" spans="2:15" x14ac:dyDescent="0.3">
      <c r="B199" s="9"/>
      <c r="C199" s="10"/>
      <c r="D199" s="130" t="str">
        <f t="shared" ca="1" si="14"/>
        <v/>
      </c>
      <c r="E199" s="13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132" t="str">
        <f t="shared" ca="1" si="19"/>
        <v/>
      </c>
      <c r="G199" s="132" t="str">
        <f t="shared" ca="1" si="15"/>
        <v/>
      </c>
      <c r="H199" s="133" t="str">
        <f t="shared" ca="1" si="16"/>
        <v/>
      </c>
      <c r="I199" s="134" t="str">
        <f t="shared" ca="1" si="17"/>
        <v/>
      </c>
      <c r="J199" s="133" t="str">
        <f t="shared" ca="1" si="18"/>
        <v/>
      </c>
      <c r="K199" s="135" t="str">
        <f t="shared" ca="1" si="20"/>
        <v/>
      </c>
      <c r="L199" s="10"/>
      <c r="M199" s="9"/>
      <c r="N199" s="9"/>
      <c r="O199" s="9"/>
    </row>
    <row r="200" spans="2:15" x14ac:dyDescent="0.3">
      <c r="B200" s="9"/>
      <c r="C200" s="10"/>
      <c r="D200" s="130" t="str">
        <f t="shared" ca="1" si="14"/>
        <v/>
      </c>
      <c r="E200" s="13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132" t="str">
        <f t="shared" ca="1" si="19"/>
        <v/>
      </c>
      <c r="G200" s="132" t="str">
        <f t="shared" ca="1" si="15"/>
        <v/>
      </c>
      <c r="H200" s="133" t="str">
        <f t="shared" ca="1" si="16"/>
        <v/>
      </c>
      <c r="I200" s="134" t="str">
        <f t="shared" ca="1" si="17"/>
        <v/>
      </c>
      <c r="J200" s="133" t="str">
        <f t="shared" ca="1" si="18"/>
        <v/>
      </c>
      <c r="K200" s="135" t="str">
        <f t="shared" ca="1" si="20"/>
        <v/>
      </c>
      <c r="L200" s="10"/>
      <c r="M200" s="9"/>
      <c r="N200" s="9"/>
      <c r="O200" s="9"/>
    </row>
    <row r="201" spans="2:15" x14ac:dyDescent="0.3">
      <c r="B201" s="9"/>
      <c r="C201" s="10"/>
      <c r="D201" s="130" t="str">
        <f t="shared" ca="1" si="14"/>
        <v/>
      </c>
      <c r="E201" s="13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132" t="str">
        <f t="shared" ca="1" si="19"/>
        <v/>
      </c>
      <c r="G201" s="132" t="str">
        <f t="shared" ca="1" si="15"/>
        <v/>
      </c>
      <c r="H201" s="133" t="str">
        <f t="shared" ca="1" si="16"/>
        <v/>
      </c>
      <c r="I201" s="134" t="str">
        <f t="shared" ca="1" si="17"/>
        <v/>
      </c>
      <c r="J201" s="133" t="str">
        <f t="shared" ca="1" si="18"/>
        <v/>
      </c>
      <c r="K201" s="135" t="str">
        <f t="shared" ca="1" si="20"/>
        <v/>
      </c>
      <c r="L201" s="10"/>
      <c r="M201" s="9"/>
      <c r="N201" s="9"/>
      <c r="O201" s="9"/>
    </row>
    <row r="202" spans="2:15" x14ac:dyDescent="0.3">
      <c r="B202" s="9"/>
      <c r="C202" s="10"/>
      <c r="D202" s="130" t="str">
        <f t="shared" ca="1" si="14"/>
        <v/>
      </c>
      <c r="E202" s="13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132" t="str">
        <f t="shared" ca="1" si="19"/>
        <v/>
      </c>
      <c r="G202" s="132" t="str">
        <f t="shared" ca="1" si="15"/>
        <v/>
      </c>
      <c r="H202" s="133" t="str">
        <f t="shared" ca="1" si="16"/>
        <v/>
      </c>
      <c r="I202" s="134" t="str">
        <f t="shared" ca="1" si="17"/>
        <v/>
      </c>
      <c r="J202" s="133" t="str">
        <f t="shared" ca="1" si="18"/>
        <v/>
      </c>
      <c r="K202" s="135" t="str">
        <f t="shared" ca="1" si="20"/>
        <v/>
      </c>
      <c r="L202" s="10"/>
      <c r="M202" s="9"/>
      <c r="N202" s="9"/>
      <c r="O202" s="9"/>
    </row>
    <row r="203" spans="2:15" x14ac:dyDescent="0.3">
      <c r="B203" s="9"/>
      <c r="C203" s="10"/>
      <c r="D203" s="130" t="str">
        <f t="shared" ca="1" si="14"/>
        <v/>
      </c>
      <c r="E203" s="13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132" t="str">
        <f t="shared" ca="1" si="19"/>
        <v/>
      </c>
      <c r="G203" s="132" t="str">
        <f t="shared" ca="1" si="15"/>
        <v/>
      </c>
      <c r="H203" s="133" t="str">
        <f t="shared" ca="1" si="16"/>
        <v/>
      </c>
      <c r="I203" s="134" t="str">
        <f t="shared" ca="1" si="17"/>
        <v/>
      </c>
      <c r="J203" s="133" t="str">
        <f t="shared" ca="1" si="18"/>
        <v/>
      </c>
      <c r="K203" s="135" t="str">
        <f t="shared" ca="1" si="20"/>
        <v/>
      </c>
      <c r="L203" s="10"/>
      <c r="M203" s="9"/>
      <c r="N203" s="9"/>
      <c r="O203" s="9"/>
    </row>
    <row r="204" spans="2:15" x14ac:dyDescent="0.3">
      <c r="B204" s="9"/>
      <c r="C204" s="10"/>
      <c r="D204" s="130" t="str">
        <f t="shared" ca="1" si="14"/>
        <v/>
      </c>
      <c r="E204" s="13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132" t="str">
        <f t="shared" ca="1" si="19"/>
        <v/>
      </c>
      <c r="G204" s="132" t="str">
        <f t="shared" ca="1" si="15"/>
        <v/>
      </c>
      <c r="H204" s="133" t="str">
        <f t="shared" ca="1" si="16"/>
        <v/>
      </c>
      <c r="I204" s="134" t="str">
        <f t="shared" ca="1" si="17"/>
        <v/>
      </c>
      <c r="J204" s="133" t="str">
        <f t="shared" ca="1" si="18"/>
        <v/>
      </c>
      <c r="K204" s="135" t="str">
        <f t="shared" ca="1" si="20"/>
        <v/>
      </c>
      <c r="L204" s="10"/>
      <c r="M204" s="9"/>
      <c r="N204" s="9"/>
      <c r="O204" s="9"/>
    </row>
    <row r="205" spans="2:15" x14ac:dyDescent="0.3">
      <c r="B205" s="9"/>
      <c r="C205" s="10"/>
      <c r="D205" s="130" t="str">
        <f t="shared" ca="1" si="14"/>
        <v/>
      </c>
      <c r="E205" s="13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132" t="str">
        <f t="shared" ca="1" si="19"/>
        <v/>
      </c>
      <c r="G205" s="132" t="str">
        <f t="shared" ca="1" si="15"/>
        <v/>
      </c>
      <c r="H205" s="133" t="str">
        <f t="shared" ca="1" si="16"/>
        <v/>
      </c>
      <c r="I205" s="134" t="str">
        <f t="shared" ca="1" si="17"/>
        <v/>
      </c>
      <c r="J205" s="133" t="str">
        <f t="shared" ca="1" si="18"/>
        <v/>
      </c>
      <c r="K205" s="135" t="str">
        <f t="shared" ca="1" si="20"/>
        <v/>
      </c>
      <c r="L205" s="10"/>
      <c r="M205" s="9"/>
      <c r="N205" s="9"/>
      <c r="O205" s="9"/>
    </row>
    <row r="206" spans="2:15" x14ac:dyDescent="0.3">
      <c r="B206" s="9"/>
      <c r="C206" s="10"/>
      <c r="D206" s="130" t="str">
        <f t="shared" ca="1" si="14"/>
        <v/>
      </c>
      <c r="E206" s="13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132" t="str">
        <f t="shared" ca="1" si="19"/>
        <v/>
      </c>
      <c r="G206" s="132" t="str">
        <f t="shared" ca="1" si="15"/>
        <v/>
      </c>
      <c r="H206" s="133" t="str">
        <f t="shared" ca="1" si="16"/>
        <v/>
      </c>
      <c r="I206" s="134" t="str">
        <f t="shared" ca="1" si="17"/>
        <v/>
      </c>
      <c r="J206" s="133" t="str">
        <f t="shared" ca="1" si="18"/>
        <v/>
      </c>
      <c r="K206" s="135" t="str">
        <f t="shared" ca="1" si="20"/>
        <v/>
      </c>
      <c r="L206" s="10"/>
      <c r="M206" s="9"/>
      <c r="N206" s="9"/>
      <c r="O206" s="9"/>
    </row>
    <row r="207" spans="2:15" x14ac:dyDescent="0.3">
      <c r="B207" s="9"/>
      <c r="C207" s="10"/>
      <c r="D207" s="130" t="str">
        <f t="shared" ca="1" si="14"/>
        <v/>
      </c>
      <c r="E207" s="13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132" t="str">
        <f t="shared" ca="1" si="19"/>
        <v/>
      </c>
      <c r="G207" s="132" t="str">
        <f t="shared" ca="1" si="15"/>
        <v/>
      </c>
      <c r="H207" s="133" t="str">
        <f t="shared" ca="1" si="16"/>
        <v/>
      </c>
      <c r="I207" s="134" t="str">
        <f t="shared" ca="1" si="17"/>
        <v/>
      </c>
      <c r="J207" s="133" t="str">
        <f t="shared" ca="1" si="18"/>
        <v/>
      </c>
      <c r="K207" s="135" t="str">
        <f t="shared" ca="1" si="20"/>
        <v/>
      </c>
      <c r="L207" s="10"/>
      <c r="M207" s="9"/>
      <c r="N207" s="9"/>
      <c r="O207" s="9"/>
    </row>
    <row r="208" spans="2:15" x14ac:dyDescent="0.3">
      <c r="B208" s="9"/>
      <c r="C208" s="10"/>
      <c r="D208" s="130" t="str">
        <f t="shared" ca="1" si="14"/>
        <v/>
      </c>
      <c r="E208" s="13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132" t="str">
        <f t="shared" ca="1" si="19"/>
        <v/>
      </c>
      <c r="G208" s="132" t="str">
        <f t="shared" ca="1" si="15"/>
        <v/>
      </c>
      <c r="H208" s="133" t="str">
        <f t="shared" ca="1" si="16"/>
        <v/>
      </c>
      <c r="I208" s="134" t="str">
        <f t="shared" ca="1" si="17"/>
        <v/>
      </c>
      <c r="J208" s="133" t="str">
        <f t="shared" ca="1" si="18"/>
        <v/>
      </c>
      <c r="K208" s="135" t="str">
        <f t="shared" ca="1" si="20"/>
        <v/>
      </c>
      <c r="L208" s="10"/>
      <c r="M208" s="9"/>
      <c r="N208" s="9"/>
      <c r="O208" s="9"/>
    </row>
    <row r="209" spans="2:15" x14ac:dyDescent="0.3">
      <c r="B209" s="9"/>
      <c r="C209" s="10"/>
      <c r="D209" s="130" t="str">
        <f t="shared" ca="1" si="14"/>
        <v/>
      </c>
      <c r="E209" s="13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132" t="str">
        <f t="shared" ca="1" si="19"/>
        <v/>
      </c>
      <c r="G209" s="132" t="str">
        <f t="shared" ca="1" si="15"/>
        <v/>
      </c>
      <c r="H209" s="133" t="str">
        <f t="shared" ca="1" si="16"/>
        <v/>
      </c>
      <c r="I209" s="134" t="str">
        <f t="shared" ca="1" si="17"/>
        <v/>
      </c>
      <c r="J209" s="133" t="str">
        <f t="shared" ca="1" si="18"/>
        <v/>
      </c>
      <c r="K209" s="135" t="str">
        <f t="shared" ca="1" si="20"/>
        <v/>
      </c>
      <c r="L209" s="10"/>
      <c r="M209" s="9"/>
      <c r="N209" s="9"/>
      <c r="O209" s="9"/>
    </row>
    <row r="210" spans="2:15" x14ac:dyDescent="0.3">
      <c r="B210" s="9"/>
      <c r="C210" s="10"/>
      <c r="D210" s="130" t="str">
        <f t="shared" ca="1" si="14"/>
        <v/>
      </c>
      <c r="E210" s="13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132" t="str">
        <f t="shared" ca="1" si="19"/>
        <v/>
      </c>
      <c r="G210" s="132" t="str">
        <f t="shared" ca="1" si="15"/>
        <v/>
      </c>
      <c r="H210" s="133" t="str">
        <f t="shared" ca="1" si="16"/>
        <v/>
      </c>
      <c r="I210" s="134" t="str">
        <f t="shared" ca="1" si="17"/>
        <v/>
      </c>
      <c r="J210" s="133" t="str">
        <f t="shared" ca="1" si="18"/>
        <v/>
      </c>
      <c r="K210" s="135" t="str">
        <f t="shared" ca="1" si="20"/>
        <v/>
      </c>
      <c r="L210" s="10"/>
      <c r="M210" s="9"/>
      <c r="N210" s="9"/>
      <c r="O210" s="9"/>
    </row>
    <row r="211" spans="2:15" x14ac:dyDescent="0.3">
      <c r="B211" s="9"/>
      <c r="C211" s="10"/>
      <c r="D211" s="130" t="str">
        <f t="shared" ca="1" si="14"/>
        <v/>
      </c>
      <c r="E211" s="13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132" t="str">
        <f t="shared" ca="1" si="19"/>
        <v/>
      </c>
      <c r="G211" s="132" t="str">
        <f t="shared" ca="1" si="15"/>
        <v/>
      </c>
      <c r="H211" s="133" t="str">
        <f t="shared" ca="1" si="16"/>
        <v/>
      </c>
      <c r="I211" s="134" t="str">
        <f t="shared" ca="1" si="17"/>
        <v/>
      </c>
      <c r="J211" s="133" t="str">
        <f t="shared" ca="1" si="18"/>
        <v/>
      </c>
      <c r="K211" s="135" t="str">
        <f t="shared" ca="1" si="20"/>
        <v/>
      </c>
      <c r="L211" s="10"/>
      <c r="M211" s="9"/>
      <c r="N211" s="9"/>
      <c r="O211" s="9"/>
    </row>
    <row r="212" spans="2:15" x14ac:dyDescent="0.3">
      <c r="B212" s="9"/>
      <c r="C212" s="10"/>
      <c r="D212" s="130" t="str">
        <f t="shared" ref="D212:D275" ca="1" si="21">IF(K211="","",IF($H$5,IF(OR(D211&gt;=$H$8,ROUND(K211,2)&lt;=0),"",D211+1),IF(OR(D211&gt;=$H$8,K211&lt;=0),"",D211+1)))</f>
        <v/>
      </c>
      <c r="E212" s="13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132" t="str">
        <f t="shared" ca="1" si="19"/>
        <v/>
      </c>
      <c r="G212" s="132" t="str">
        <f t="shared" ref="G212:G275" ca="1" si="22">IF($P$17=0,"",IF(D212&lt;&gt;"",IF(AND(D212=1,$H$4=1),0,IF($H$5,ROUND($K$5*K211,0),$K$5*K211)),""))</f>
        <v/>
      </c>
      <c r="H212" s="133" t="str">
        <f t="shared" ref="H212:H275" ca="1" si="23">IF($P$17=1,IF(D212="","",IF(I212&lt;&gt;"",F212-G212+I212,F212-G212)),"")</f>
        <v/>
      </c>
      <c r="I212" s="134" t="str">
        <f t="shared" ref="I212:I275" ca="1" si="24">IF($P$17=1,IF(J212&gt;=F212,IF(D212&lt;$K$12,IF(AND(D212&lt;&gt;"",F212+($J$19-F212)&lt;K211),(J212-F212),IF(AND(D212&lt;&gt;"",J212=F212),0,IF(D212&lt;&gt;"",0,""))),""),0),"")</f>
        <v/>
      </c>
      <c r="J212" s="133" t="str">
        <f t="shared" ref="J212:J275" ca="1" si="25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135" t="str">
        <f t="shared" ca="1" si="20"/>
        <v/>
      </c>
      <c r="L212" s="10"/>
      <c r="M212" s="9"/>
      <c r="N212" s="9"/>
      <c r="O212" s="9"/>
    </row>
    <row r="213" spans="2:15" x14ac:dyDescent="0.3">
      <c r="B213" s="9"/>
      <c r="C213" s="10"/>
      <c r="D213" s="130" t="str">
        <f t="shared" ca="1" si="21"/>
        <v/>
      </c>
      <c r="E213" s="13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132" t="str">
        <f t="shared" ref="F213:F276" ca="1" si="26">IF($P$17=1,IF(D213="","",IF($H$5,IF(OR(D213=$H$8,$K$12&gt;ROUND((1+$K$5)*K212,0),ROUND((1+$K$5)*K212,0),$K$12),IF(OR(D213=$H$8,$K$12&gt;(1+$K$5)*K212),ROUND((1+$K$5)*K212,0),$K$12)),0)),"")</f>
        <v/>
      </c>
      <c r="G213" s="132" t="str">
        <f t="shared" ca="1" si="22"/>
        <v/>
      </c>
      <c r="H213" s="133" t="str">
        <f t="shared" ca="1" si="23"/>
        <v/>
      </c>
      <c r="I213" s="134" t="str">
        <f t="shared" ca="1" si="24"/>
        <v/>
      </c>
      <c r="J213" s="133" t="str">
        <f t="shared" ca="1" si="25"/>
        <v/>
      </c>
      <c r="K213" s="135" t="str">
        <f t="shared" ref="K213:K276" ca="1" si="27">IF($P$17=1,IF(J213&lt;&gt;0,IF(D213&lt;&gt;"",K212-(J213-G213),""),K212),"")</f>
        <v/>
      </c>
      <c r="L213" s="10"/>
      <c r="M213" s="9"/>
      <c r="N213" s="9"/>
      <c r="O213" s="9"/>
    </row>
    <row r="214" spans="2:15" x14ac:dyDescent="0.3">
      <c r="B214" s="9"/>
      <c r="C214" s="10"/>
      <c r="D214" s="130" t="str">
        <f t="shared" ca="1" si="21"/>
        <v/>
      </c>
      <c r="E214" s="13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132" t="str">
        <f t="shared" ca="1" si="26"/>
        <v/>
      </c>
      <c r="G214" s="132" t="str">
        <f t="shared" ca="1" si="22"/>
        <v/>
      </c>
      <c r="H214" s="133" t="str">
        <f t="shared" ca="1" si="23"/>
        <v/>
      </c>
      <c r="I214" s="134" t="str">
        <f t="shared" ca="1" si="24"/>
        <v/>
      </c>
      <c r="J214" s="133" t="str">
        <f t="shared" ca="1" si="25"/>
        <v/>
      </c>
      <c r="K214" s="135" t="str">
        <f t="shared" ca="1" si="27"/>
        <v/>
      </c>
      <c r="L214" s="10"/>
      <c r="M214" s="9"/>
      <c r="N214" s="9"/>
      <c r="O214" s="9"/>
    </row>
    <row r="215" spans="2:15" x14ac:dyDescent="0.3">
      <c r="B215" s="9"/>
      <c r="C215" s="10"/>
      <c r="D215" s="130" t="str">
        <f t="shared" ca="1" si="21"/>
        <v/>
      </c>
      <c r="E215" s="13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132" t="str">
        <f t="shared" ca="1" si="26"/>
        <v/>
      </c>
      <c r="G215" s="132" t="str">
        <f t="shared" ca="1" si="22"/>
        <v/>
      </c>
      <c r="H215" s="133" t="str">
        <f t="shared" ca="1" si="23"/>
        <v/>
      </c>
      <c r="I215" s="134" t="str">
        <f t="shared" ca="1" si="24"/>
        <v/>
      </c>
      <c r="J215" s="133" t="str">
        <f t="shared" ca="1" si="25"/>
        <v/>
      </c>
      <c r="K215" s="135" t="str">
        <f t="shared" ca="1" si="27"/>
        <v/>
      </c>
      <c r="L215" s="10"/>
      <c r="M215" s="9"/>
      <c r="N215" s="9"/>
      <c r="O215" s="9"/>
    </row>
    <row r="216" spans="2:15" x14ac:dyDescent="0.3">
      <c r="B216" s="9"/>
      <c r="C216" s="10"/>
      <c r="D216" s="130" t="str">
        <f t="shared" ca="1" si="21"/>
        <v/>
      </c>
      <c r="E216" s="13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132" t="str">
        <f t="shared" ca="1" si="26"/>
        <v/>
      </c>
      <c r="G216" s="132" t="str">
        <f t="shared" ca="1" si="22"/>
        <v/>
      </c>
      <c r="H216" s="133" t="str">
        <f t="shared" ca="1" si="23"/>
        <v/>
      </c>
      <c r="I216" s="134" t="str">
        <f t="shared" ca="1" si="24"/>
        <v/>
      </c>
      <c r="J216" s="133" t="str">
        <f t="shared" ca="1" si="25"/>
        <v/>
      </c>
      <c r="K216" s="135" t="str">
        <f t="shared" ca="1" si="27"/>
        <v/>
      </c>
      <c r="L216" s="10"/>
      <c r="M216" s="9"/>
      <c r="N216" s="9"/>
      <c r="O216" s="9"/>
    </row>
    <row r="217" spans="2:15" x14ac:dyDescent="0.3">
      <c r="B217" s="9"/>
      <c r="C217" s="10"/>
      <c r="D217" s="130" t="str">
        <f t="shared" ca="1" si="21"/>
        <v/>
      </c>
      <c r="E217" s="13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132" t="str">
        <f t="shared" ca="1" si="26"/>
        <v/>
      </c>
      <c r="G217" s="132" t="str">
        <f t="shared" ca="1" si="22"/>
        <v/>
      </c>
      <c r="H217" s="133" t="str">
        <f t="shared" ca="1" si="23"/>
        <v/>
      </c>
      <c r="I217" s="134" t="str">
        <f t="shared" ca="1" si="24"/>
        <v/>
      </c>
      <c r="J217" s="133" t="str">
        <f t="shared" ca="1" si="25"/>
        <v/>
      </c>
      <c r="K217" s="135" t="str">
        <f t="shared" ca="1" si="27"/>
        <v/>
      </c>
      <c r="L217" s="10"/>
      <c r="M217" s="9"/>
      <c r="N217" s="9"/>
      <c r="O217" s="9"/>
    </row>
    <row r="218" spans="2:15" x14ac:dyDescent="0.3">
      <c r="B218" s="9"/>
      <c r="C218" s="10"/>
      <c r="D218" s="130" t="str">
        <f t="shared" ca="1" si="21"/>
        <v/>
      </c>
      <c r="E218" s="13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132" t="str">
        <f t="shared" ca="1" si="26"/>
        <v/>
      </c>
      <c r="G218" s="132" t="str">
        <f t="shared" ca="1" si="22"/>
        <v/>
      </c>
      <c r="H218" s="133" t="str">
        <f t="shared" ca="1" si="23"/>
        <v/>
      </c>
      <c r="I218" s="134" t="str">
        <f t="shared" ca="1" si="24"/>
        <v/>
      </c>
      <c r="J218" s="133" t="str">
        <f t="shared" ca="1" si="25"/>
        <v/>
      </c>
      <c r="K218" s="135" t="str">
        <f t="shared" ca="1" si="27"/>
        <v/>
      </c>
      <c r="L218" s="10"/>
      <c r="M218" s="9"/>
      <c r="N218" s="9"/>
      <c r="O218" s="9"/>
    </row>
    <row r="219" spans="2:15" x14ac:dyDescent="0.3">
      <c r="B219" s="9"/>
      <c r="C219" s="10"/>
      <c r="D219" s="130" t="str">
        <f t="shared" ca="1" si="21"/>
        <v/>
      </c>
      <c r="E219" s="13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132" t="str">
        <f t="shared" ca="1" si="26"/>
        <v/>
      </c>
      <c r="G219" s="132" t="str">
        <f t="shared" ca="1" si="22"/>
        <v/>
      </c>
      <c r="H219" s="133" t="str">
        <f t="shared" ca="1" si="23"/>
        <v/>
      </c>
      <c r="I219" s="134" t="str">
        <f t="shared" ca="1" si="24"/>
        <v/>
      </c>
      <c r="J219" s="133" t="str">
        <f t="shared" ca="1" si="25"/>
        <v/>
      </c>
      <c r="K219" s="135" t="str">
        <f t="shared" ca="1" si="27"/>
        <v/>
      </c>
      <c r="L219" s="10"/>
      <c r="M219" s="9"/>
      <c r="N219" s="9"/>
      <c r="O219" s="9"/>
    </row>
    <row r="220" spans="2:15" x14ac:dyDescent="0.3">
      <c r="B220" s="9"/>
      <c r="C220" s="10"/>
      <c r="D220" s="130" t="str">
        <f t="shared" ca="1" si="21"/>
        <v/>
      </c>
      <c r="E220" s="13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132" t="str">
        <f t="shared" ca="1" si="26"/>
        <v/>
      </c>
      <c r="G220" s="132" t="str">
        <f t="shared" ca="1" si="22"/>
        <v/>
      </c>
      <c r="H220" s="133" t="str">
        <f t="shared" ca="1" si="23"/>
        <v/>
      </c>
      <c r="I220" s="134" t="str">
        <f t="shared" ca="1" si="24"/>
        <v/>
      </c>
      <c r="J220" s="133" t="str">
        <f t="shared" ca="1" si="25"/>
        <v/>
      </c>
      <c r="K220" s="135" t="str">
        <f t="shared" ca="1" si="27"/>
        <v/>
      </c>
      <c r="L220" s="10"/>
      <c r="M220" s="9"/>
      <c r="N220" s="9"/>
      <c r="O220" s="9"/>
    </row>
    <row r="221" spans="2:15" x14ac:dyDescent="0.3">
      <c r="B221" s="9"/>
      <c r="C221" s="10"/>
      <c r="D221" s="130" t="str">
        <f t="shared" ca="1" si="21"/>
        <v/>
      </c>
      <c r="E221" s="13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132" t="str">
        <f t="shared" ca="1" si="26"/>
        <v/>
      </c>
      <c r="G221" s="132" t="str">
        <f t="shared" ca="1" si="22"/>
        <v/>
      </c>
      <c r="H221" s="133" t="str">
        <f t="shared" ca="1" si="23"/>
        <v/>
      </c>
      <c r="I221" s="134" t="str">
        <f t="shared" ca="1" si="24"/>
        <v/>
      </c>
      <c r="J221" s="133" t="str">
        <f t="shared" ca="1" si="25"/>
        <v/>
      </c>
      <c r="K221" s="135" t="str">
        <f t="shared" ca="1" si="27"/>
        <v/>
      </c>
      <c r="L221" s="10"/>
      <c r="M221" s="9"/>
      <c r="N221" s="9"/>
      <c r="O221" s="9"/>
    </row>
    <row r="222" spans="2:15" x14ac:dyDescent="0.3">
      <c r="B222" s="9"/>
      <c r="C222" s="10"/>
      <c r="D222" s="130" t="str">
        <f t="shared" ca="1" si="21"/>
        <v/>
      </c>
      <c r="E222" s="13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132" t="str">
        <f t="shared" ca="1" si="26"/>
        <v/>
      </c>
      <c r="G222" s="132" t="str">
        <f t="shared" ca="1" si="22"/>
        <v/>
      </c>
      <c r="H222" s="133" t="str">
        <f t="shared" ca="1" si="23"/>
        <v/>
      </c>
      <c r="I222" s="134" t="str">
        <f t="shared" ca="1" si="24"/>
        <v/>
      </c>
      <c r="J222" s="133" t="str">
        <f t="shared" ca="1" si="25"/>
        <v/>
      </c>
      <c r="K222" s="135" t="str">
        <f t="shared" ca="1" si="27"/>
        <v/>
      </c>
      <c r="L222" s="10"/>
      <c r="M222" s="9"/>
      <c r="N222" s="9"/>
      <c r="O222" s="9"/>
    </row>
    <row r="223" spans="2:15" x14ac:dyDescent="0.3">
      <c r="B223" s="9"/>
      <c r="C223" s="10"/>
      <c r="D223" s="130" t="str">
        <f t="shared" ca="1" si="21"/>
        <v/>
      </c>
      <c r="E223" s="13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132" t="str">
        <f t="shared" ca="1" si="26"/>
        <v/>
      </c>
      <c r="G223" s="132" t="str">
        <f t="shared" ca="1" si="22"/>
        <v/>
      </c>
      <c r="H223" s="133" t="str">
        <f t="shared" ca="1" si="23"/>
        <v/>
      </c>
      <c r="I223" s="134" t="str">
        <f t="shared" ca="1" si="24"/>
        <v/>
      </c>
      <c r="J223" s="133" t="str">
        <f t="shared" ca="1" si="25"/>
        <v/>
      </c>
      <c r="K223" s="135" t="str">
        <f t="shared" ca="1" si="27"/>
        <v/>
      </c>
      <c r="L223" s="10"/>
      <c r="M223" s="9"/>
      <c r="N223" s="9"/>
      <c r="O223" s="9"/>
    </row>
    <row r="224" spans="2:15" x14ac:dyDescent="0.3">
      <c r="B224" s="9"/>
      <c r="C224" s="10"/>
      <c r="D224" s="130" t="str">
        <f t="shared" ca="1" si="21"/>
        <v/>
      </c>
      <c r="E224" s="13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132" t="str">
        <f t="shared" ca="1" si="26"/>
        <v/>
      </c>
      <c r="G224" s="132" t="str">
        <f t="shared" ca="1" si="22"/>
        <v/>
      </c>
      <c r="H224" s="133" t="str">
        <f t="shared" ca="1" si="23"/>
        <v/>
      </c>
      <c r="I224" s="134" t="str">
        <f t="shared" ca="1" si="24"/>
        <v/>
      </c>
      <c r="J224" s="133" t="str">
        <f t="shared" ca="1" si="25"/>
        <v/>
      </c>
      <c r="K224" s="135" t="str">
        <f t="shared" ca="1" si="27"/>
        <v/>
      </c>
      <c r="L224" s="10"/>
      <c r="M224" s="9"/>
      <c r="N224" s="9"/>
      <c r="O224" s="9"/>
    </row>
    <row r="225" spans="2:15" x14ac:dyDescent="0.3">
      <c r="B225" s="9"/>
      <c r="C225" s="10"/>
      <c r="D225" s="130" t="str">
        <f t="shared" ca="1" si="21"/>
        <v/>
      </c>
      <c r="E225" s="13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132" t="str">
        <f t="shared" ca="1" si="26"/>
        <v/>
      </c>
      <c r="G225" s="132" t="str">
        <f t="shared" ca="1" si="22"/>
        <v/>
      </c>
      <c r="H225" s="133" t="str">
        <f t="shared" ca="1" si="23"/>
        <v/>
      </c>
      <c r="I225" s="134" t="str">
        <f t="shared" ca="1" si="24"/>
        <v/>
      </c>
      <c r="J225" s="133" t="str">
        <f t="shared" ca="1" si="25"/>
        <v/>
      </c>
      <c r="K225" s="135" t="str">
        <f t="shared" ca="1" si="27"/>
        <v/>
      </c>
      <c r="L225" s="10"/>
      <c r="M225" s="9"/>
      <c r="N225" s="9"/>
      <c r="O225" s="9"/>
    </row>
    <row r="226" spans="2:15" x14ac:dyDescent="0.3">
      <c r="B226" s="9"/>
      <c r="C226" s="10"/>
      <c r="D226" s="130" t="str">
        <f t="shared" ca="1" si="21"/>
        <v/>
      </c>
      <c r="E226" s="13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132" t="str">
        <f t="shared" ca="1" si="26"/>
        <v/>
      </c>
      <c r="G226" s="132" t="str">
        <f t="shared" ca="1" si="22"/>
        <v/>
      </c>
      <c r="H226" s="133" t="str">
        <f t="shared" ca="1" si="23"/>
        <v/>
      </c>
      <c r="I226" s="134" t="str">
        <f t="shared" ca="1" si="24"/>
        <v/>
      </c>
      <c r="J226" s="133" t="str">
        <f t="shared" ca="1" si="25"/>
        <v/>
      </c>
      <c r="K226" s="135" t="str">
        <f t="shared" ca="1" si="27"/>
        <v/>
      </c>
      <c r="L226" s="10"/>
      <c r="M226" s="9"/>
      <c r="N226" s="9"/>
      <c r="O226" s="9"/>
    </row>
    <row r="227" spans="2:15" x14ac:dyDescent="0.3">
      <c r="B227" s="9"/>
      <c r="C227" s="10"/>
      <c r="D227" s="130" t="str">
        <f t="shared" ca="1" si="21"/>
        <v/>
      </c>
      <c r="E227" s="13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132" t="str">
        <f t="shared" ca="1" si="26"/>
        <v/>
      </c>
      <c r="G227" s="132" t="str">
        <f t="shared" ca="1" si="22"/>
        <v/>
      </c>
      <c r="H227" s="133" t="str">
        <f t="shared" ca="1" si="23"/>
        <v/>
      </c>
      <c r="I227" s="134" t="str">
        <f t="shared" ca="1" si="24"/>
        <v/>
      </c>
      <c r="J227" s="133" t="str">
        <f t="shared" ca="1" si="25"/>
        <v/>
      </c>
      <c r="K227" s="135" t="str">
        <f t="shared" ca="1" si="27"/>
        <v/>
      </c>
      <c r="L227" s="10"/>
      <c r="M227" s="9"/>
      <c r="N227" s="9"/>
      <c r="O227" s="9"/>
    </row>
    <row r="228" spans="2:15" x14ac:dyDescent="0.3">
      <c r="B228" s="9"/>
      <c r="C228" s="10"/>
      <c r="D228" s="130" t="str">
        <f t="shared" ca="1" si="21"/>
        <v/>
      </c>
      <c r="E228" s="13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132" t="str">
        <f t="shared" ca="1" si="26"/>
        <v/>
      </c>
      <c r="G228" s="132" t="str">
        <f t="shared" ca="1" si="22"/>
        <v/>
      </c>
      <c r="H228" s="133" t="str">
        <f t="shared" ca="1" si="23"/>
        <v/>
      </c>
      <c r="I228" s="134" t="str">
        <f t="shared" ca="1" si="24"/>
        <v/>
      </c>
      <c r="J228" s="133" t="str">
        <f t="shared" ca="1" si="25"/>
        <v/>
      </c>
      <c r="K228" s="135" t="str">
        <f t="shared" ca="1" si="27"/>
        <v/>
      </c>
      <c r="L228" s="10"/>
      <c r="M228" s="9"/>
      <c r="N228" s="9"/>
      <c r="O228" s="9"/>
    </row>
    <row r="229" spans="2:15" x14ac:dyDescent="0.3">
      <c r="B229" s="9"/>
      <c r="C229" s="10"/>
      <c r="D229" s="130" t="str">
        <f t="shared" ca="1" si="21"/>
        <v/>
      </c>
      <c r="E229" s="13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132" t="str">
        <f t="shared" ca="1" si="26"/>
        <v/>
      </c>
      <c r="G229" s="132" t="str">
        <f t="shared" ca="1" si="22"/>
        <v/>
      </c>
      <c r="H229" s="133" t="str">
        <f t="shared" ca="1" si="23"/>
        <v/>
      </c>
      <c r="I229" s="134" t="str">
        <f t="shared" ca="1" si="24"/>
        <v/>
      </c>
      <c r="J229" s="133" t="str">
        <f t="shared" ca="1" si="25"/>
        <v/>
      </c>
      <c r="K229" s="135" t="str">
        <f t="shared" ca="1" si="27"/>
        <v/>
      </c>
      <c r="L229" s="10"/>
      <c r="M229" s="9"/>
      <c r="N229" s="9"/>
      <c r="O229" s="9"/>
    </row>
    <row r="230" spans="2:15" x14ac:dyDescent="0.3">
      <c r="B230" s="9"/>
      <c r="C230" s="10"/>
      <c r="D230" s="130" t="str">
        <f t="shared" ca="1" si="21"/>
        <v/>
      </c>
      <c r="E230" s="13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132" t="str">
        <f t="shared" ca="1" si="26"/>
        <v/>
      </c>
      <c r="G230" s="132" t="str">
        <f t="shared" ca="1" si="22"/>
        <v/>
      </c>
      <c r="H230" s="133" t="str">
        <f t="shared" ca="1" si="23"/>
        <v/>
      </c>
      <c r="I230" s="134" t="str">
        <f t="shared" ca="1" si="24"/>
        <v/>
      </c>
      <c r="J230" s="133" t="str">
        <f t="shared" ca="1" si="25"/>
        <v/>
      </c>
      <c r="K230" s="135" t="str">
        <f t="shared" ca="1" si="27"/>
        <v/>
      </c>
      <c r="L230" s="10"/>
      <c r="M230" s="9"/>
      <c r="N230" s="9"/>
      <c r="O230" s="9"/>
    </row>
    <row r="231" spans="2:15" x14ac:dyDescent="0.3">
      <c r="B231" s="9"/>
      <c r="C231" s="10"/>
      <c r="D231" s="130" t="str">
        <f t="shared" ca="1" si="21"/>
        <v/>
      </c>
      <c r="E231" s="13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132" t="str">
        <f t="shared" ca="1" si="26"/>
        <v/>
      </c>
      <c r="G231" s="132" t="str">
        <f t="shared" ca="1" si="22"/>
        <v/>
      </c>
      <c r="H231" s="133" t="str">
        <f t="shared" ca="1" si="23"/>
        <v/>
      </c>
      <c r="I231" s="134" t="str">
        <f t="shared" ca="1" si="24"/>
        <v/>
      </c>
      <c r="J231" s="133" t="str">
        <f t="shared" ca="1" si="25"/>
        <v/>
      </c>
      <c r="K231" s="135" t="str">
        <f t="shared" ca="1" si="27"/>
        <v/>
      </c>
      <c r="L231" s="10"/>
      <c r="M231" s="9"/>
      <c r="N231" s="9"/>
      <c r="O231" s="9"/>
    </row>
    <row r="232" spans="2:15" x14ac:dyDescent="0.3">
      <c r="B232" s="9"/>
      <c r="C232" s="10"/>
      <c r="D232" s="130" t="str">
        <f t="shared" ca="1" si="21"/>
        <v/>
      </c>
      <c r="E232" s="13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132" t="str">
        <f t="shared" ca="1" si="26"/>
        <v/>
      </c>
      <c r="G232" s="132" t="str">
        <f t="shared" ca="1" si="22"/>
        <v/>
      </c>
      <c r="H232" s="133" t="str">
        <f t="shared" ca="1" si="23"/>
        <v/>
      </c>
      <c r="I232" s="134" t="str">
        <f t="shared" ca="1" si="24"/>
        <v/>
      </c>
      <c r="J232" s="133" t="str">
        <f t="shared" ca="1" si="25"/>
        <v/>
      </c>
      <c r="K232" s="135" t="str">
        <f t="shared" ca="1" si="27"/>
        <v/>
      </c>
      <c r="L232" s="10"/>
      <c r="M232" s="9"/>
      <c r="N232" s="9"/>
      <c r="O232" s="9"/>
    </row>
    <row r="233" spans="2:15" x14ac:dyDescent="0.3">
      <c r="B233" s="9"/>
      <c r="C233" s="10"/>
      <c r="D233" s="130" t="str">
        <f t="shared" ca="1" si="21"/>
        <v/>
      </c>
      <c r="E233" s="13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132" t="str">
        <f t="shared" ca="1" si="26"/>
        <v/>
      </c>
      <c r="G233" s="132" t="str">
        <f t="shared" ca="1" si="22"/>
        <v/>
      </c>
      <c r="H233" s="133" t="str">
        <f t="shared" ca="1" si="23"/>
        <v/>
      </c>
      <c r="I233" s="134" t="str">
        <f t="shared" ca="1" si="24"/>
        <v/>
      </c>
      <c r="J233" s="133" t="str">
        <f t="shared" ca="1" si="25"/>
        <v/>
      </c>
      <c r="K233" s="135" t="str">
        <f t="shared" ca="1" si="27"/>
        <v/>
      </c>
      <c r="L233" s="10"/>
      <c r="M233" s="9"/>
      <c r="N233" s="9"/>
      <c r="O233" s="9"/>
    </row>
    <row r="234" spans="2:15" x14ac:dyDescent="0.3">
      <c r="B234" s="9"/>
      <c r="C234" s="10"/>
      <c r="D234" s="130" t="str">
        <f t="shared" ca="1" si="21"/>
        <v/>
      </c>
      <c r="E234" s="13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132" t="str">
        <f t="shared" ca="1" si="26"/>
        <v/>
      </c>
      <c r="G234" s="132" t="str">
        <f t="shared" ca="1" si="22"/>
        <v/>
      </c>
      <c r="H234" s="133" t="str">
        <f t="shared" ca="1" si="23"/>
        <v/>
      </c>
      <c r="I234" s="134" t="str">
        <f t="shared" ca="1" si="24"/>
        <v/>
      </c>
      <c r="J234" s="133" t="str">
        <f t="shared" ca="1" si="25"/>
        <v/>
      </c>
      <c r="K234" s="135" t="str">
        <f t="shared" ca="1" si="27"/>
        <v/>
      </c>
      <c r="L234" s="10"/>
      <c r="M234" s="9"/>
      <c r="N234" s="9"/>
      <c r="O234" s="9"/>
    </row>
    <row r="235" spans="2:15" x14ac:dyDescent="0.3">
      <c r="B235" s="9"/>
      <c r="C235" s="10"/>
      <c r="D235" s="130" t="str">
        <f t="shared" ca="1" si="21"/>
        <v/>
      </c>
      <c r="E235" s="13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132" t="str">
        <f t="shared" ca="1" si="26"/>
        <v/>
      </c>
      <c r="G235" s="132" t="str">
        <f t="shared" ca="1" si="22"/>
        <v/>
      </c>
      <c r="H235" s="133" t="str">
        <f t="shared" ca="1" si="23"/>
        <v/>
      </c>
      <c r="I235" s="134" t="str">
        <f t="shared" ca="1" si="24"/>
        <v/>
      </c>
      <c r="J235" s="133" t="str">
        <f t="shared" ca="1" si="25"/>
        <v/>
      </c>
      <c r="K235" s="135" t="str">
        <f t="shared" ca="1" si="27"/>
        <v/>
      </c>
      <c r="L235" s="10"/>
      <c r="M235" s="9"/>
      <c r="N235" s="9"/>
      <c r="O235" s="9"/>
    </row>
    <row r="236" spans="2:15" x14ac:dyDescent="0.3">
      <c r="B236" s="9"/>
      <c r="C236" s="10"/>
      <c r="D236" s="130" t="str">
        <f t="shared" ca="1" si="21"/>
        <v/>
      </c>
      <c r="E236" s="13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132" t="str">
        <f t="shared" ca="1" si="26"/>
        <v/>
      </c>
      <c r="G236" s="132" t="str">
        <f t="shared" ca="1" si="22"/>
        <v/>
      </c>
      <c r="H236" s="133" t="str">
        <f t="shared" ca="1" si="23"/>
        <v/>
      </c>
      <c r="I236" s="134" t="str">
        <f t="shared" ca="1" si="24"/>
        <v/>
      </c>
      <c r="J236" s="133" t="str">
        <f t="shared" ca="1" si="25"/>
        <v/>
      </c>
      <c r="K236" s="135" t="str">
        <f t="shared" ca="1" si="27"/>
        <v/>
      </c>
      <c r="L236" s="10"/>
      <c r="M236" s="9"/>
      <c r="N236" s="9"/>
      <c r="O236" s="9"/>
    </row>
    <row r="237" spans="2:15" x14ac:dyDescent="0.3">
      <c r="B237" s="9"/>
      <c r="C237" s="10"/>
      <c r="D237" s="130" t="str">
        <f t="shared" ca="1" si="21"/>
        <v/>
      </c>
      <c r="E237" s="13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132" t="str">
        <f t="shared" ca="1" si="26"/>
        <v/>
      </c>
      <c r="G237" s="132" t="str">
        <f t="shared" ca="1" si="22"/>
        <v/>
      </c>
      <c r="H237" s="133" t="str">
        <f t="shared" ca="1" si="23"/>
        <v/>
      </c>
      <c r="I237" s="134" t="str">
        <f t="shared" ca="1" si="24"/>
        <v/>
      </c>
      <c r="J237" s="133" t="str">
        <f t="shared" ca="1" si="25"/>
        <v/>
      </c>
      <c r="K237" s="135" t="str">
        <f t="shared" ca="1" si="27"/>
        <v/>
      </c>
      <c r="L237" s="10"/>
      <c r="M237" s="9"/>
      <c r="N237" s="9"/>
      <c r="O237" s="9"/>
    </row>
    <row r="238" spans="2:15" x14ac:dyDescent="0.3">
      <c r="B238" s="9"/>
      <c r="C238" s="10"/>
      <c r="D238" s="130" t="str">
        <f t="shared" ca="1" si="21"/>
        <v/>
      </c>
      <c r="E238" s="13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132" t="str">
        <f t="shared" ca="1" si="26"/>
        <v/>
      </c>
      <c r="G238" s="132" t="str">
        <f t="shared" ca="1" si="22"/>
        <v/>
      </c>
      <c r="H238" s="133" t="str">
        <f t="shared" ca="1" si="23"/>
        <v/>
      </c>
      <c r="I238" s="134" t="str">
        <f t="shared" ca="1" si="24"/>
        <v/>
      </c>
      <c r="J238" s="133" t="str">
        <f t="shared" ca="1" si="25"/>
        <v/>
      </c>
      <c r="K238" s="135" t="str">
        <f t="shared" ca="1" si="27"/>
        <v/>
      </c>
      <c r="L238" s="10"/>
      <c r="M238" s="9"/>
      <c r="N238" s="9"/>
      <c r="O238" s="9"/>
    </row>
    <row r="239" spans="2:15" x14ac:dyDescent="0.3">
      <c r="B239" s="9"/>
      <c r="C239" s="10"/>
      <c r="D239" s="130" t="str">
        <f t="shared" ca="1" si="21"/>
        <v/>
      </c>
      <c r="E239" s="13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132" t="str">
        <f t="shared" ca="1" si="26"/>
        <v/>
      </c>
      <c r="G239" s="132" t="str">
        <f t="shared" ca="1" si="22"/>
        <v/>
      </c>
      <c r="H239" s="133" t="str">
        <f t="shared" ca="1" si="23"/>
        <v/>
      </c>
      <c r="I239" s="134" t="str">
        <f t="shared" ca="1" si="24"/>
        <v/>
      </c>
      <c r="J239" s="133" t="str">
        <f t="shared" ca="1" si="25"/>
        <v/>
      </c>
      <c r="K239" s="135" t="str">
        <f t="shared" ca="1" si="27"/>
        <v/>
      </c>
      <c r="L239" s="10"/>
      <c r="M239" s="9"/>
      <c r="N239" s="9"/>
      <c r="O239" s="9"/>
    </row>
    <row r="240" spans="2:15" x14ac:dyDescent="0.3">
      <c r="B240" s="9"/>
      <c r="C240" s="10"/>
      <c r="D240" s="130" t="str">
        <f t="shared" ca="1" si="21"/>
        <v/>
      </c>
      <c r="E240" s="13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132" t="str">
        <f t="shared" ca="1" si="26"/>
        <v/>
      </c>
      <c r="G240" s="132" t="str">
        <f t="shared" ca="1" si="22"/>
        <v/>
      </c>
      <c r="H240" s="133" t="str">
        <f t="shared" ca="1" si="23"/>
        <v/>
      </c>
      <c r="I240" s="134" t="str">
        <f t="shared" ca="1" si="24"/>
        <v/>
      </c>
      <c r="J240" s="133" t="str">
        <f t="shared" ca="1" si="25"/>
        <v/>
      </c>
      <c r="K240" s="135" t="str">
        <f t="shared" ca="1" si="27"/>
        <v/>
      </c>
      <c r="L240" s="10"/>
      <c r="M240" s="9"/>
      <c r="N240" s="9"/>
      <c r="O240" s="9"/>
    </row>
    <row r="241" spans="2:15" x14ac:dyDescent="0.3">
      <c r="B241" s="9"/>
      <c r="C241" s="10"/>
      <c r="D241" s="130" t="str">
        <f t="shared" ca="1" si="21"/>
        <v/>
      </c>
      <c r="E241" s="13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132" t="str">
        <f t="shared" ca="1" si="26"/>
        <v/>
      </c>
      <c r="G241" s="132" t="str">
        <f t="shared" ca="1" si="22"/>
        <v/>
      </c>
      <c r="H241" s="133" t="str">
        <f t="shared" ca="1" si="23"/>
        <v/>
      </c>
      <c r="I241" s="134" t="str">
        <f t="shared" ca="1" si="24"/>
        <v/>
      </c>
      <c r="J241" s="133" t="str">
        <f t="shared" ca="1" si="25"/>
        <v/>
      </c>
      <c r="K241" s="135" t="str">
        <f t="shared" ca="1" si="27"/>
        <v/>
      </c>
      <c r="L241" s="10"/>
      <c r="M241" s="9"/>
      <c r="N241" s="9"/>
      <c r="O241" s="9"/>
    </row>
    <row r="242" spans="2:15" x14ac:dyDescent="0.3">
      <c r="B242" s="9"/>
      <c r="C242" s="10"/>
      <c r="D242" s="130" t="str">
        <f t="shared" ca="1" si="21"/>
        <v/>
      </c>
      <c r="E242" s="13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132" t="str">
        <f t="shared" ca="1" si="26"/>
        <v/>
      </c>
      <c r="G242" s="132" t="str">
        <f t="shared" ca="1" si="22"/>
        <v/>
      </c>
      <c r="H242" s="133" t="str">
        <f t="shared" ca="1" si="23"/>
        <v/>
      </c>
      <c r="I242" s="134" t="str">
        <f t="shared" ca="1" si="24"/>
        <v/>
      </c>
      <c r="J242" s="133" t="str">
        <f t="shared" ca="1" si="25"/>
        <v/>
      </c>
      <c r="K242" s="135" t="str">
        <f t="shared" ca="1" si="27"/>
        <v/>
      </c>
      <c r="L242" s="10"/>
      <c r="M242" s="9"/>
      <c r="N242" s="9"/>
      <c r="O242" s="9"/>
    </row>
    <row r="243" spans="2:15" x14ac:dyDescent="0.3">
      <c r="B243" s="9"/>
      <c r="C243" s="10"/>
      <c r="D243" s="130" t="str">
        <f t="shared" ca="1" si="21"/>
        <v/>
      </c>
      <c r="E243" s="13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132" t="str">
        <f t="shared" ca="1" si="26"/>
        <v/>
      </c>
      <c r="G243" s="132" t="str">
        <f t="shared" ca="1" si="22"/>
        <v/>
      </c>
      <c r="H243" s="133" t="str">
        <f t="shared" ca="1" si="23"/>
        <v/>
      </c>
      <c r="I243" s="134" t="str">
        <f t="shared" ca="1" si="24"/>
        <v/>
      </c>
      <c r="J243" s="133" t="str">
        <f t="shared" ca="1" si="25"/>
        <v/>
      </c>
      <c r="K243" s="135" t="str">
        <f t="shared" ca="1" si="27"/>
        <v/>
      </c>
      <c r="L243" s="10"/>
      <c r="M243" s="9"/>
      <c r="N243" s="9"/>
      <c r="O243" s="9"/>
    </row>
    <row r="244" spans="2:15" x14ac:dyDescent="0.3">
      <c r="B244" s="9"/>
      <c r="C244" s="10"/>
      <c r="D244" s="130" t="str">
        <f t="shared" ca="1" si="21"/>
        <v/>
      </c>
      <c r="E244" s="13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132" t="str">
        <f t="shared" ca="1" si="26"/>
        <v/>
      </c>
      <c r="G244" s="132" t="str">
        <f t="shared" ca="1" si="22"/>
        <v/>
      </c>
      <c r="H244" s="133" t="str">
        <f t="shared" ca="1" si="23"/>
        <v/>
      </c>
      <c r="I244" s="134" t="str">
        <f t="shared" ca="1" si="24"/>
        <v/>
      </c>
      <c r="J244" s="133" t="str">
        <f t="shared" ca="1" si="25"/>
        <v/>
      </c>
      <c r="K244" s="135" t="str">
        <f t="shared" ca="1" si="27"/>
        <v/>
      </c>
      <c r="L244" s="10"/>
      <c r="M244" s="9"/>
      <c r="N244" s="9"/>
      <c r="O244" s="9"/>
    </row>
    <row r="245" spans="2:15" x14ac:dyDescent="0.3">
      <c r="B245" s="9"/>
      <c r="C245" s="10"/>
      <c r="D245" s="130" t="str">
        <f t="shared" ca="1" si="21"/>
        <v/>
      </c>
      <c r="E245" s="13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132" t="str">
        <f t="shared" ca="1" si="26"/>
        <v/>
      </c>
      <c r="G245" s="132" t="str">
        <f t="shared" ca="1" si="22"/>
        <v/>
      </c>
      <c r="H245" s="133" t="str">
        <f t="shared" ca="1" si="23"/>
        <v/>
      </c>
      <c r="I245" s="134" t="str">
        <f t="shared" ca="1" si="24"/>
        <v/>
      </c>
      <c r="J245" s="133" t="str">
        <f t="shared" ca="1" si="25"/>
        <v/>
      </c>
      <c r="K245" s="135" t="str">
        <f t="shared" ca="1" si="27"/>
        <v/>
      </c>
      <c r="L245" s="10"/>
      <c r="M245" s="9"/>
      <c r="N245" s="9"/>
      <c r="O245" s="9"/>
    </row>
    <row r="246" spans="2:15" x14ac:dyDescent="0.3">
      <c r="B246" s="9"/>
      <c r="C246" s="10"/>
      <c r="D246" s="130" t="str">
        <f t="shared" ca="1" si="21"/>
        <v/>
      </c>
      <c r="E246" s="13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132" t="str">
        <f t="shared" ca="1" si="26"/>
        <v/>
      </c>
      <c r="G246" s="132" t="str">
        <f t="shared" ca="1" si="22"/>
        <v/>
      </c>
      <c r="H246" s="133" t="str">
        <f t="shared" ca="1" si="23"/>
        <v/>
      </c>
      <c r="I246" s="134" t="str">
        <f t="shared" ca="1" si="24"/>
        <v/>
      </c>
      <c r="J246" s="133" t="str">
        <f t="shared" ca="1" si="25"/>
        <v/>
      </c>
      <c r="K246" s="135" t="str">
        <f t="shared" ca="1" si="27"/>
        <v/>
      </c>
      <c r="L246" s="10"/>
      <c r="M246" s="9"/>
      <c r="N246" s="9"/>
      <c r="O246" s="9"/>
    </row>
    <row r="247" spans="2:15" x14ac:dyDescent="0.3">
      <c r="B247" s="9"/>
      <c r="C247" s="10"/>
      <c r="D247" s="130" t="str">
        <f t="shared" ca="1" si="21"/>
        <v/>
      </c>
      <c r="E247" s="13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132" t="str">
        <f t="shared" ca="1" si="26"/>
        <v/>
      </c>
      <c r="G247" s="132" t="str">
        <f t="shared" ca="1" si="22"/>
        <v/>
      </c>
      <c r="H247" s="133" t="str">
        <f t="shared" ca="1" si="23"/>
        <v/>
      </c>
      <c r="I247" s="134" t="str">
        <f t="shared" ca="1" si="24"/>
        <v/>
      </c>
      <c r="J247" s="133" t="str">
        <f t="shared" ca="1" si="25"/>
        <v/>
      </c>
      <c r="K247" s="135" t="str">
        <f t="shared" ca="1" si="27"/>
        <v/>
      </c>
      <c r="L247" s="10"/>
      <c r="M247" s="9"/>
      <c r="N247" s="9"/>
      <c r="O247" s="9"/>
    </row>
    <row r="248" spans="2:15" x14ac:dyDescent="0.3">
      <c r="B248" s="9"/>
      <c r="C248" s="10"/>
      <c r="D248" s="130" t="str">
        <f t="shared" ca="1" si="21"/>
        <v/>
      </c>
      <c r="E248" s="13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132" t="str">
        <f t="shared" ca="1" si="26"/>
        <v/>
      </c>
      <c r="G248" s="132" t="str">
        <f t="shared" ca="1" si="22"/>
        <v/>
      </c>
      <c r="H248" s="133" t="str">
        <f t="shared" ca="1" si="23"/>
        <v/>
      </c>
      <c r="I248" s="134" t="str">
        <f t="shared" ca="1" si="24"/>
        <v/>
      </c>
      <c r="J248" s="133" t="str">
        <f t="shared" ca="1" si="25"/>
        <v/>
      </c>
      <c r="K248" s="135" t="str">
        <f t="shared" ca="1" si="27"/>
        <v/>
      </c>
      <c r="L248" s="10"/>
      <c r="M248" s="9"/>
      <c r="N248" s="9"/>
      <c r="O248" s="9"/>
    </row>
    <row r="249" spans="2:15" x14ac:dyDescent="0.3">
      <c r="B249" s="9"/>
      <c r="C249" s="10"/>
      <c r="D249" s="130" t="str">
        <f t="shared" ca="1" si="21"/>
        <v/>
      </c>
      <c r="E249" s="13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132" t="str">
        <f t="shared" ca="1" si="26"/>
        <v/>
      </c>
      <c r="G249" s="132" t="str">
        <f t="shared" ca="1" si="22"/>
        <v/>
      </c>
      <c r="H249" s="133" t="str">
        <f t="shared" ca="1" si="23"/>
        <v/>
      </c>
      <c r="I249" s="134" t="str">
        <f t="shared" ca="1" si="24"/>
        <v/>
      </c>
      <c r="J249" s="133" t="str">
        <f t="shared" ca="1" si="25"/>
        <v/>
      </c>
      <c r="K249" s="135" t="str">
        <f t="shared" ca="1" si="27"/>
        <v/>
      </c>
      <c r="L249" s="10"/>
      <c r="M249" s="9"/>
      <c r="N249" s="9"/>
      <c r="O249" s="9"/>
    </row>
    <row r="250" spans="2:15" x14ac:dyDescent="0.3">
      <c r="B250" s="9"/>
      <c r="C250" s="10"/>
      <c r="D250" s="130" t="str">
        <f t="shared" ca="1" si="21"/>
        <v/>
      </c>
      <c r="E250" s="13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132" t="str">
        <f t="shared" ca="1" si="26"/>
        <v/>
      </c>
      <c r="G250" s="132" t="str">
        <f t="shared" ca="1" si="22"/>
        <v/>
      </c>
      <c r="H250" s="133" t="str">
        <f t="shared" ca="1" si="23"/>
        <v/>
      </c>
      <c r="I250" s="134" t="str">
        <f t="shared" ca="1" si="24"/>
        <v/>
      </c>
      <c r="J250" s="133" t="str">
        <f t="shared" ca="1" si="25"/>
        <v/>
      </c>
      <c r="K250" s="135" t="str">
        <f t="shared" ca="1" si="27"/>
        <v/>
      </c>
      <c r="L250" s="10"/>
      <c r="M250" s="9"/>
      <c r="N250" s="9"/>
      <c r="O250" s="9"/>
    </row>
    <row r="251" spans="2:15" x14ac:dyDescent="0.3">
      <c r="B251" s="9"/>
      <c r="C251" s="10"/>
      <c r="D251" s="130" t="str">
        <f t="shared" ca="1" si="21"/>
        <v/>
      </c>
      <c r="E251" s="13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132" t="str">
        <f t="shared" ca="1" si="26"/>
        <v/>
      </c>
      <c r="G251" s="132" t="str">
        <f t="shared" ca="1" si="22"/>
        <v/>
      </c>
      <c r="H251" s="133" t="str">
        <f t="shared" ca="1" si="23"/>
        <v/>
      </c>
      <c r="I251" s="134" t="str">
        <f t="shared" ca="1" si="24"/>
        <v/>
      </c>
      <c r="J251" s="133" t="str">
        <f t="shared" ca="1" si="25"/>
        <v/>
      </c>
      <c r="K251" s="135" t="str">
        <f t="shared" ca="1" si="27"/>
        <v/>
      </c>
      <c r="L251" s="10"/>
      <c r="M251" s="9"/>
      <c r="N251" s="9"/>
      <c r="O251" s="9"/>
    </row>
    <row r="252" spans="2:15" x14ac:dyDescent="0.3">
      <c r="B252" s="9"/>
      <c r="C252" s="10"/>
      <c r="D252" s="130" t="str">
        <f t="shared" ca="1" si="21"/>
        <v/>
      </c>
      <c r="E252" s="13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132" t="str">
        <f t="shared" ca="1" si="26"/>
        <v/>
      </c>
      <c r="G252" s="132" t="str">
        <f t="shared" ca="1" si="22"/>
        <v/>
      </c>
      <c r="H252" s="133" t="str">
        <f t="shared" ca="1" si="23"/>
        <v/>
      </c>
      <c r="I252" s="134" t="str">
        <f t="shared" ca="1" si="24"/>
        <v/>
      </c>
      <c r="J252" s="133" t="str">
        <f t="shared" ca="1" si="25"/>
        <v/>
      </c>
      <c r="K252" s="135" t="str">
        <f t="shared" ca="1" si="27"/>
        <v/>
      </c>
      <c r="L252" s="10"/>
      <c r="M252" s="9"/>
      <c r="N252" s="9"/>
      <c r="O252" s="9"/>
    </row>
    <row r="253" spans="2:15" x14ac:dyDescent="0.3">
      <c r="B253" s="9"/>
      <c r="C253" s="10"/>
      <c r="D253" s="130" t="str">
        <f t="shared" ca="1" si="21"/>
        <v/>
      </c>
      <c r="E253" s="13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132" t="str">
        <f t="shared" ca="1" si="26"/>
        <v/>
      </c>
      <c r="G253" s="132" t="str">
        <f t="shared" ca="1" si="22"/>
        <v/>
      </c>
      <c r="H253" s="133" t="str">
        <f t="shared" ca="1" si="23"/>
        <v/>
      </c>
      <c r="I253" s="134" t="str">
        <f t="shared" ca="1" si="24"/>
        <v/>
      </c>
      <c r="J253" s="133" t="str">
        <f t="shared" ca="1" si="25"/>
        <v/>
      </c>
      <c r="K253" s="135" t="str">
        <f t="shared" ca="1" si="27"/>
        <v/>
      </c>
      <c r="L253" s="10"/>
      <c r="M253" s="9"/>
      <c r="N253" s="9"/>
      <c r="O253" s="9"/>
    </row>
    <row r="254" spans="2:15" x14ac:dyDescent="0.3">
      <c r="B254" s="9"/>
      <c r="C254" s="10"/>
      <c r="D254" s="130" t="str">
        <f t="shared" ca="1" si="21"/>
        <v/>
      </c>
      <c r="E254" s="13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132" t="str">
        <f t="shared" ca="1" si="26"/>
        <v/>
      </c>
      <c r="G254" s="132" t="str">
        <f t="shared" ca="1" si="22"/>
        <v/>
      </c>
      <c r="H254" s="133" t="str">
        <f t="shared" ca="1" si="23"/>
        <v/>
      </c>
      <c r="I254" s="134" t="str">
        <f t="shared" ca="1" si="24"/>
        <v/>
      </c>
      <c r="J254" s="133" t="str">
        <f t="shared" ca="1" si="25"/>
        <v/>
      </c>
      <c r="K254" s="135" t="str">
        <f t="shared" ca="1" si="27"/>
        <v/>
      </c>
      <c r="L254" s="10"/>
      <c r="M254" s="9"/>
      <c r="N254" s="9"/>
      <c r="O254" s="9"/>
    </row>
    <row r="255" spans="2:15" x14ac:dyDescent="0.3">
      <c r="B255" s="9"/>
      <c r="C255" s="10"/>
      <c r="D255" s="130" t="str">
        <f t="shared" ca="1" si="21"/>
        <v/>
      </c>
      <c r="E255" s="13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132" t="str">
        <f t="shared" ca="1" si="26"/>
        <v/>
      </c>
      <c r="G255" s="132" t="str">
        <f t="shared" ca="1" si="22"/>
        <v/>
      </c>
      <c r="H255" s="133" t="str">
        <f t="shared" ca="1" si="23"/>
        <v/>
      </c>
      <c r="I255" s="134" t="str">
        <f t="shared" ca="1" si="24"/>
        <v/>
      </c>
      <c r="J255" s="133" t="str">
        <f t="shared" ca="1" si="25"/>
        <v/>
      </c>
      <c r="K255" s="135" t="str">
        <f t="shared" ca="1" si="27"/>
        <v/>
      </c>
      <c r="L255" s="10"/>
      <c r="M255" s="9"/>
      <c r="N255" s="9"/>
      <c r="O255" s="9"/>
    </row>
    <row r="256" spans="2:15" x14ac:dyDescent="0.3">
      <c r="B256" s="9"/>
      <c r="C256" s="10"/>
      <c r="D256" s="130" t="str">
        <f t="shared" ca="1" si="21"/>
        <v/>
      </c>
      <c r="E256" s="13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132" t="str">
        <f t="shared" ca="1" si="26"/>
        <v/>
      </c>
      <c r="G256" s="132" t="str">
        <f t="shared" ca="1" si="22"/>
        <v/>
      </c>
      <c r="H256" s="133" t="str">
        <f t="shared" ca="1" si="23"/>
        <v/>
      </c>
      <c r="I256" s="134" t="str">
        <f t="shared" ca="1" si="24"/>
        <v/>
      </c>
      <c r="J256" s="133" t="str">
        <f t="shared" ca="1" si="25"/>
        <v/>
      </c>
      <c r="K256" s="135" t="str">
        <f t="shared" ca="1" si="27"/>
        <v/>
      </c>
      <c r="L256" s="10"/>
      <c r="M256" s="9"/>
      <c r="N256" s="9"/>
      <c r="O256" s="9"/>
    </row>
    <row r="257" spans="2:15" x14ac:dyDescent="0.3">
      <c r="B257" s="9"/>
      <c r="C257" s="10"/>
      <c r="D257" s="130" t="str">
        <f t="shared" ca="1" si="21"/>
        <v/>
      </c>
      <c r="E257" s="13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132" t="str">
        <f t="shared" ca="1" si="26"/>
        <v/>
      </c>
      <c r="G257" s="132" t="str">
        <f t="shared" ca="1" si="22"/>
        <v/>
      </c>
      <c r="H257" s="133" t="str">
        <f t="shared" ca="1" si="23"/>
        <v/>
      </c>
      <c r="I257" s="134" t="str">
        <f t="shared" ca="1" si="24"/>
        <v/>
      </c>
      <c r="J257" s="133" t="str">
        <f t="shared" ca="1" si="25"/>
        <v/>
      </c>
      <c r="K257" s="135" t="str">
        <f t="shared" ca="1" si="27"/>
        <v/>
      </c>
      <c r="L257" s="10"/>
      <c r="M257" s="9"/>
      <c r="N257" s="9"/>
      <c r="O257" s="9"/>
    </row>
    <row r="258" spans="2:15" x14ac:dyDescent="0.3">
      <c r="B258" s="9"/>
      <c r="C258" s="10"/>
      <c r="D258" s="130" t="str">
        <f t="shared" ca="1" si="21"/>
        <v/>
      </c>
      <c r="E258" s="13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132" t="str">
        <f t="shared" ca="1" si="26"/>
        <v/>
      </c>
      <c r="G258" s="132" t="str">
        <f t="shared" ca="1" si="22"/>
        <v/>
      </c>
      <c r="H258" s="133" t="str">
        <f t="shared" ca="1" si="23"/>
        <v/>
      </c>
      <c r="I258" s="134" t="str">
        <f t="shared" ca="1" si="24"/>
        <v/>
      </c>
      <c r="J258" s="133" t="str">
        <f t="shared" ca="1" si="25"/>
        <v/>
      </c>
      <c r="K258" s="135" t="str">
        <f t="shared" ca="1" si="27"/>
        <v/>
      </c>
      <c r="L258" s="10"/>
      <c r="M258" s="9"/>
      <c r="N258" s="9"/>
      <c r="O258" s="9"/>
    </row>
    <row r="259" spans="2:15" x14ac:dyDescent="0.3">
      <c r="B259" s="9"/>
      <c r="C259" s="10"/>
      <c r="D259" s="130" t="str">
        <f t="shared" ca="1" si="21"/>
        <v/>
      </c>
      <c r="E259" s="13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132" t="str">
        <f t="shared" ca="1" si="26"/>
        <v/>
      </c>
      <c r="G259" s="132" t="str">
        <f t="shared" ca="1" si="22"/>
        <v/>
      </c>
      <c r="H259" s="133" t="str">
        <f t="shared" ca="1" si="23"/>
        <v/>
      </c>
      <c r="I259" s="134" t="str">
        <f t="shared" ca="1" si="24"/>
        <v/>
      </c>
      <c r="J259" s="133" t="str">
        <f t="shared" ca="1" si="25"/>
        <v/>
      </c>
      <c r="K259" s="135" t="str">
        <f t="shared" ca="1" si="27"/>
        <v/>
      </c>
      <c r="L259" s="10"/>
      <c r="M259" s="9"/>
      <c r="N259" s="9"/>
      <c r="O259" s="9"/>
    </row>
    <row r="260" spans="2:15" x14ac:dyDescent="0.3">
      <c r="B260" s="9"/>
      <c r="C260" s="10"/>
      <c r="D260" s="130" t="str">
        <f t="shared" ca="1" si="21"/>
        <v/>
      </c>
      <c r="E260" s="13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132" t="str">
        <f t="shared" ca="1" si="26"/>
        <v/>
      </c>
      <c r="G260" s="132" t="str">
        <f t="shared" ca="1" si="22"/>
        <v/>
      </c>
      <c r="H260" s="133" t="str">
        <f t="shared" ca="1" si="23"/>
        <v/>
      </c>
      <c r="I260" s="134" t="str">
        <f t="shared" ca="1" si="24"/>
        <v/>
      </c>
      <c r="J260" s="133" t="str">
        <f t="shared" ca="1" si="25"/>
        <v/>
      </c>
      <c r="K260" s="135" t="str">
        <f t="shared" ca="1" si="27"/>
        <v/>
      </c>
      <c r="L260" s="10"/>
      <c r="M260" s="9"/>
      <c r="N260" s="9"/>
      <c r="O260" s="9"/>
    </row>
    <row r="261" spans="2:15" x14ac:dyDescent="0.3">
      <c r="B261" s="9"/>
      <c r="C261" s="10"/>
      <c r="D261" s="130" t="str">
        <f t="shared" ca="1" si="21"/>
        <v/>
      </c>
      <c r="E261" s="13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132" t="str">
        <f t="shared" ca="1" si="26"/>
        <v/>
      </c>
      <c r="G261" s="132" t="str">
        <f t="shared" ca="1" si="22"/>
        <v/>
      </c>
      <c r="H261" s="133" t="str">
        <f t="shared" ca="1" si="23"/>
        <v/>
      </c>
      <c r="I261" s="134" t="str">
        <f t="shared" ca="1" si="24"/>
        <v/>
      </c>
      <c r="J261" s="133" t="str">
        <f t="shared" ca="1" si="25"/>
        <v/>
      </c>
      <c r="K261" s="135" t="str">
        <f t="shared" ca="1" si="27"/>
        <v/>
      </c>
      <c r="L261" s="10"/>
      <c r="M261" s="9"/>
      <c r="N261" s="9"/>
      <c r="O261" s="9"/>
    </row>
    <row r="262" spans="2:15" x14ac:dyDescent="0.3">
      <c r="B262" s="9"/>
      <c r="C262" s="10"/>
      <c r="D262" s="130" t="str">
        <f t="shared" ca="1" si="21"/>
        <v/>
      </c>
      <c r="E262" s="13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132" t="str">
        <f t="shared" ca="1" si="26"/>
        <v/>
      </c>
      <c r="G262" s="132" t="str">
        <f t="shared" ca="1" si="22"/>
        <v/>
      </c>
      <c r="H262" s="133" t="str">
        <f t="shared" ca="1" si="23"/>
        <v/>
      </c>
      <c r="I262" s="134" t="str">
        <f t="shared" ca="1" si="24"/>
        <v/>
      </c>
      <c r="J262" s="133" t="str">
        <f t="shared" ca="1" si="25"/>
        <v/>
      </c>
      <c r="K262" s="135" t="str">
        <f t="shared" ca="1" si="27"/>
        <v/>
      </c>
      <c r="L262" s="10"/>
      <c r="M262" s="9"/>
      <c r="N262" s="9"/>
      <c r="O262" s="9"/>
    </row>
    <row r="263" spans="2:15" x14ac:dyDescent="0.3">
      <c r="B263" s="9"/>
      <c r="C263" s="10"/>
      <c r="D263" s="130" t="str">
        <f t="shared" ca="1" si="21"/>
        <v/>
      </c>
      <c r="E263" s="13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132" t="str">
        <f t="shared" ca="1" si="26"/>
        <v/>
      </c>
      <c r="G263" s="132" t="str">
        <f t="shared" ca="1" si="22"/>
        <v/>
      </c>
      <c r="H263" s="133" t="str">
        <f t="shared" ca="1" si="23"/>
        <v/>
      </c>
      <c r="I263" s="134" t="str">
        <f t="shared" ca="1" si="24"/>
        <v/>
      </c>
      <c r="J263" s="133" t="str">
        <f t="shared" ca="1" si="25"/>
        <v/>
      </c>
      <c r="K263" s="135" t="str">
        <f t="shared" ca="1" si="27"/>
        <v/>
      </c>
      <c r="L263" s="10"/>
      <c r="M263" s="9"/>
      <c r="N263" s="9"/>
      <c r="O263" s="9"/>
    </row>
    <row r="264" spans="2:15" x14ac:dyDescent="0.3">
      <c r="B264" s="9"/>
      <c r="C264" s="10"/>
      <c r="D264" s="130" t="str">
        <f t="shared" ca="1" si="21"/>
        <v/>
      </c>
      <c r="E264" s="13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132" t="str">
        <f t="shared" ca="1" si="26"/>
        <v/>
      </c>
      <c r="G264" s="132" t="str">
        <f t="shared" ca="1" si="22"/>
        <v/>
      </c>
      <c r="H264" s="133" t="str">
        <f t="shared" ca="1" si="23"/>
        <v/>
      </c>
      <c r="I264" s="134" t="str">
        <f t="shared" ca="1" si="24"/>
        <v/>
      </c>
      <c r="J264" s="133" t="str">
        <f t="shared" ca="1" si="25"/>
        <v/>
      </c>
      <c r="K264" s="135" t="str">
        <f t="shared" ca="1" si="27"/>
        <v/>
      </c>
      <c r="L264" s="10"/>
      <c r="M264" s="9"/>
      <c r="N264" s="9"/>
      <c r="O264" s="9"/>
    </row>
    <row r="265" spans="2:15" x14ac:dyDescent="0.3">
      <c r="B265" s="9"/>
      <c r="C265" s="10"/>
      <c r="D265" s="130" t="str">
        <f t="shared" ca="1" si="21"/>
        <v/>
      </c>
      <c r="E265" s="13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132" t="str">
        <f t="shared" ca="1" si="26"/>
        <v/>
      </c>
      <c r="G265" s="132" t="str">
        <f t="shared" ca="1" si="22"/>
        <v/>
      </c>
      <c r="H265" s="133" t="str">
        <f t="shared" ca="1" si="23"/>
        <v/>
      </c>
      <c r="I265" s="134" t="str">
        <f t="shared" ca="1" si="24"/>
        <v/>
      </c>
      <c r="J265" s="133" t="str">
        <f t="shared" ca="1" si="25"/>
        <v/>
      </c>
      <c r="K265" s="135" t="str">
        <f t="shared" ca="1" si="27"/>
        <v/>
      </c>
      <c r="L265" s="10"/>
      <c r="M265" s="9"/>
      <c r="N265" s="9"/>
      <c r="O265" s="9"/>
    </row>
    <row r="266" spans="2:15" x14ac:dyDescent="0.3">
      <c r="B266" s="9"/>
      <c r="C266" s="10"/>
      <c r="D266" s="130" t="str">
        <f t="shared" ca="1" si="21"/>
        <v/>
      </c>
      <c r="E266" s="13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132" t="str">
        <f t="shared" ca="1" si="26"/>
        <v/>
      </c>
      <c r="G266" s="132" t="str">
        <f t="shared" ca="1" si="22"/>
        <v/>
      </c>
      <c r="H266" s="133" t="str">
        <f t="shared" ca="1" si="23"/>
        <v/>
      </c>
      <c r="I266" s="134" t="str">
        <f t="shared" ca="1" si="24"/>
        <v/>
      </c>
      <c r="J266" s="133" t="str">
        <f t="shared" ca="1" si="25"/>
        <v/>
      </c>
      <c r="K266" s="135" t="str">
        <f t="shared" ca="1" si="27"/>
        <v/>
      </c>
      <c r="L266" s="10"/>
      <c r="M266" s="9"/>
      <c r="N266" s="9"/>
      <c r="O266" s="9"/>
    </row>
    <row r="267" spans="2:15" x14ac:dyDescent="0.3">
      <c r="B267" s="9"/>
      <c r="C267" s="10"/>
      <c r="D267" s="130" t="str">
        <f t="shared" ca="1" si="21"/>
        <v/>
      </c>
      <c r="E267" s="13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132" t="str">
        <f t="shared" ca="1" si="26"/>
        <v/>
      </c>
      <c r="G267" s="132" t="str">
        <f t="shared" ca="1" si="22"/>
        <v/>
      </c>
      <c r="H267" s="133" t="str">
        <f t="shared" ca="1" si="23"/>
        <v/>
      </c>
      <c r="I267" s="134" t="str">
        <f t="shared" ca="1" si="24"/>
        <v/>
      </c>
      <c r="J267" s="133" t="str">
        <f t="shared" ca="1" si="25"/>
        <v/>
      </c>
      <c r="K267" s="135" t="str">
        <f t="shared" ca="1" si="27"/>
        <v/>
      </c>
      <c r="L267" s="10"/>
      <c r="M267" s="9"/>
      <c r="N267" s="9"/>
      <c r="O267" s="9"/>
    </row>
    <row r="268" spans="2:15" x14ac:dyDescent="0.3">
      <c r="B268" s="9"/>
      <c r="C268" s="10"/>
      <c r="D268" s="130" t="str">
        <f t="shared" ca="1" si="21"/>
        <v/>
      </c>
      <c r="E268" s="13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132" t="str">
        <f t="shared" ca="1" si="26"/>
        <v/>
      </c>
      <c r="G268" s="132" t="str">
        <f t="shared" ca="1" si="22"/>
        <v/>
      </c>
      <c r="H268" s="133" t="str">
        <f t="shared" ca="1" si="23"/>
        <v/>
      </c>
      <c r="I268" s="134" t="str">
        <f t="shared" ca="1" si="24"/>
        <v/>
      </c>
      <c r="J268" s="133" t="str">
        <f t="shared" ca="1" si="25"/>
        <v/>
      </c>
      <c r="K268" s="135" t="str">
        <f t="shared" ca="1" si="27"/>
        <v/>
      </c>
      <c r="L268" s="10"/>
      <c r="M268" s="9"/>
      <c r="N268" s="9"/>
      <c r="O268" s="9"/>
    </row>
    <row r="269" spans="2:15" x14ac:dyDescent="0.3">
      <c r="B269" s="9"/>
      <c r="C269" s="10"/>
      <c r="D269" s="130" t="str">
        <f t="shared" ca="1" si="21"/>
        <v/>
      </c>
      <c r="E269" s="13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132" t="str">
        <f t="shared" ca="1" si="26"/>
        <v/>
      </c>
      <c r="G269" s="132" t="str">
        <f t="shared" ca="1" si="22"/>
        <v/>
      </c>
      <c r="H269" s="133" t="str">
        <f t="shared" ca="1" si="23"/>
        <v/>
      </c>
      <c r="I269" s="134" t="str">
        <f t="shared" ca="1" si="24"/>
        <v/>
      </c>
      <c r="J269" s="133" t="str">
        <f t="shared" ca="1" si="25"/>
        <v/>
      </c>
      <c r="K269" s="135" t="str">
        <f t="shared" ca="1" si="27"/>
        <v/>
      </c>
      <c r="L269" s="10"/>
      <c r="M269" s="9"/>
      <c r="N269" s="9"/>
      <c r="O269" s="9"/>
    </row>
    <row r="270" spans="2:15" x14ac:dyDescent="0.3">
      <c r="B270" s="9"/>
      <c r="C270" s="10"/>
      <c r="D270" s="130" t="str">
        <f t="shared" ca="1" si="21"/>
        <v/>
      </c>
      <c r="E270" s="13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132" t="str">
        <f t="shared" ca="1" si="26"/>
        <v/>
      </c>
      <c r="G270" s="132" t="str">
        <f t="shared" ca="1" si="22"/>
        <v/>
      </c>
      <c r="H270" s="133" t="str">
        <f t="shared" ca="1" si="23"/>
        <v/>
      </c>
      <c r="I270" s="134" t="str">
        <f t="shared" ca="1" si="24"/>
        <v/>
      </c>
      <c r="J270" s="133" t="str">
        <f t="shared" ca="1" si="25"/>
        <v/>
      </c>
      <c r="K270" s="135" t="str">
        <f t="shared" ca="1" si="27"/>
        <v/>
      </c>
      <c r="L270" s="10"/>
      <c r="M270" s="9"/>
      <c r="N270" s="9"/>
      <c r="O270" s="9"/>
    </row>
    <row r="271" spans="2:15" x14ac:dyDescent="0.3">
      <c r="B271" s="9"/>
      <c r="C271" s="10"/>
      <c r="D271" s="130" t="str">
        <f t="shared" ca="1" si="21"/>
        <v/>
      </c>
      <c r="E271" s="13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132" t="str">
        <f t="shared" ca="1" si="26"/>
        <v/>
      </c>
      <c r="G271" s="132" t="str">
        <f t="shared" ca="1" si="22"/>
        <v/>
      </c>
      <c r="H271" s="133" t="str">
        <f t="shared" ca="1" si="23"/>
        <v/>
      </c>
      <c r="I271" s="134" t="str">
        <f t="shared" ca="1" si="24"/>
        <v/>
      </c>
      <c r="J271" s="133" t="str">
        <f t="shared" ca="1" si="25"/>
        <v/>
      </c>
      <c r="K271" s="135" t="str">
        <f t="shared" ca="1" si="27"/>
        <v/>
      </c>
      <c r="L271" s="10"/>
      <c r="M271" s="9"/>
      <c r="N271" s="9"/>
      <c r="O271" s="9"/>
    </row>
    <row r="272" spans="2:15" x14ac:dyDescent="0.3">
      <c r="B272" s="9"/>
      <c r="C272" s="10"/>
      <c r="D272" s="130" t="str">
        <f t="shared" ca="1" si="21"/>
        <v/>
      </c>
      <c r="E272" s="13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132" t="str">
        <f t="shared" ca="1" si="26"/>
        <v/>
      </c>
      <c r="G272" s="132" t="str">
        <f t="shared" ca="1" si="22"/>
        <v/>
      </c>
      <c r="H272" s="133" t="str">
        <f t="shared" ca="1" si="23"/>
        <v/>
      </c>
      <c r="I272" s="134" t="str">
        <f t="shared" ca="1" si="24"/>
        <v/>
      </c>
      <c r="J272" s="133" t="str">
        <f t="shared" ca="1" si="25"/>
        <v/>
      </c>
      <c r="K272" s="135" t="str">
        <f t="shared" ca="1" si="27"/>
        <v/>
      </c>
      <c r="L272" s="10"/>
      <c r="M272" s="9"/>
      <c r="N272" s="9"/>
      <c r="O272" s="9"/>
    </row>
    <row r="273" spans="2:15" x14ac:dyDescent="0.3">
      <c r="B273" s="9"/>
      <c r="C273" s="10"/>
      <c r="D273" s="130" t="str">
        <f t="shared" ca="1" si="21"/>
        <v/>
      </c>
      <c r="E273" s="13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132" t="str">
        <f t="shared" ca="1" si="26"/>
        <v/>
      </c>
      <c r="G273" s="132" t="str">
        <f t="shared" ca="1" si="22"/>
        <v/>
      </c>
      <c r="H273" s="133" t="str">
        <f t="shared" ca="1" si="23"/>
        <v/>
      </c>
      <c r="I273" s="134" t="str">
        <f t="shared" ca="1" si="24"/>
        <v/>
      </c>
      <c r="J273" s="133" t="str">
        <f t="shared" ca="1" si="25"/>
        <v/>
      </c>
      <c r="K273" s="135" t="str">
        <f t="shared" ca="1" si="27"/>
        <v/>
      </c>
      <c r="L273" s="10"/>
      <c r="M273" s="9"/>
      <c r="N273" s="9"/>
      <c r="O273" s="9"/>
    </row>
    <row r="274" spans="2:15" x14ac:dyDescent="0.3">
      <c r="B274" s="9"/>
      <c r="C274" s="10"/>
      <c r="D274" s="130" t="str">
        <f t="shared" ca="1" si="21"/>
        <v/>
      </c>
      <c r="E274" s="13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132" t="str">
        <f t="shared" ca="1" si="26"/>
        <v/>
      </c>
      <c r="G274" s="132" t="str">
        <f t="shared" ca="1" si="22"/>
        <v/>
      </c>
      <c r="H274" s="133" t="str">
        <f t="shared" ca="1" si="23"/>
        <v/>
      </c>
      <c r="I274" s="134" t="str">
        <f t="shared" ca="1" si="24"/>
        <v/>
      </c>
      <c r="J274" s="133" t="str">
        <f t="shared" ca="1" si="25"/>
        <v/>
      </c>
      <c r="K274" s="135" t="str">
        <f t="shared" ca="1" si="27"/>
        <v/>
      </c>
      <c r="L274" s="10"/>
      <c r="M274" s="9"/>
      <c r="N274" s="9"/>
      <c r="O274" s="9"/>
    </row>
    <row r="275" spans="2:15" x14ac:dyDescent="0.3">
      <c r="B275" s="9"/>
      <c r="C275" s="10"/>
      <c r="D275" s="130" t="str">
        <f t="shared" ca="1" si="21"/>
        <v/>
      </c>
      <c r="E275" s="13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132" t="str">
        <f t="shared" ca="1" si="26"/>
        <v/>
      </c>
      <c r="G275" s="132" t="str">
        <f t="shared" ca="1" si="22"/>
        <v/>
      </c>
      <c r="H275" s="133" t="str">
        <f t="shared" ca="1" si="23"/>
        <v/>
      </c>
      <c r="I275" s="134" t="str">
        <f t="shared" ca="1" si="24"/>
        <v/>
      </c>
      <c r="J275" s="133" t="str">
        <f t="shared" ca="1" si="25"/>
        <v/>
      </c>
      <c r="K275" s="135" t="str">
        <f t="shared" ca="1" si="27"/>
        <v/>
      </c>
      <c r="L275" s="10"/>
      <c r="M275" s="9"/>
      <c r="N275" s="9"/>
      <c r="O275" s="9"/>
    </row>
    <row r="276" spans="2:15" x14ac:dyDescent="0.3">
      <c r="B276" s="9"/>
      <c r="C276" s="10"/>
      <c r="D276" s="130" t="str">
        <f t="shared" ref="D276:D339" ca="1" si="28">IF(K275="","",IF($H$5,IF(OR(D275&gt;=$H$8,ROUND(K275,2)&lt;=0),"",D275+1),IF(OR(D275&gt;=$H$8,K275&lt;=0),"",D275+1)))</f>
        <v/>
      </c>
      <c r="E276" s="13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132" t="str">
        <f t="shared" ca="1" si="26"/>
        <v/>
      </c>
      <c r="G276" s="132" t="str">
        <f t="shared" ref="G276:G339" ca="1" si="29">IF($P$17=0,"",IF(D276&lt;&gt;"",IF(AND(D276=1,$H$4=1),0,IF($H$5,ROUND($K$5*K275,0),$K$5*K275)),""))</f>
        <v/>
      </c>
      <c r="H276" s="133" t="str">
        <f t="shared" ref="H276:H339" ca="1" si="30">IF($P$17=1,IF(D276="","",IF(I276&lt;&gt;"",F276-G276+I276,F276-G276)),"")</f>
        <v/>
      </c>
      <c r="I276" s="134" t="str">
        <f t="shared" ref="I276:I339" ca="1" si="31">IF($P$17=1,IF(J276&gt;=F276,IF(D276&lt;$K$12,IF(AND(D276&lt;&gt;"",F276+($J$19-F276)&lt;K275),(J276-F276),IF(AND(D276&lt;&gt;"",J276=F276),0,IF(D276&lt;&gt;"",0,""))),""),0),"")</f>
        <v/>
      </c>
      <c r="J276" s="133" t="str">
        <f t="shared" ref="J276:J339" ca="1" si="32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135" t="str">
        <f t="shared" ca="1" si="27"/>
        <v/>
      </c>
      <c r="L276" s="10"/>
      <c r="M276" s="9"/>
      <c r="N276" s="9"/>
      <c r="O276" s="9"/>
    </row>
    <row r="277" spans="2:15" x14ac:dyDescent="0.3">
      <c r="B277" s="9"/>
      <c r="C277" s="10"/>
      <c r="D277" s="130" t="str">
        <f t="shared" ca="1" si="28"/>
        <v/>
      </c>
      <c r="E277" s="13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132" t="str">
        <f t="shared" ref="F277:F340" ca="1" si="33">IF($P$17=1,IF(D277="","",IF($H$5,IF(OR(D277=$H$8,$K$12&gt;ROUND((1+$K$5)*K276,0),ROUND((1+$K$5)*K276,0),$K$12),IF(OR(D277=$H$8,$K$12&gt;(1+$K$5)*K276),ROUND((1+$K$5)*K276,0),$K$12)),0)),"")</f>
        <v/>
      </c>
      <c r="G277" s="132" t="str">
        <f t="shared" ca="1" si="29"/>
        <v/>
      </c>
      <c r="H277" s="133" t="str">
        <f t="shared" ca="1" si="30"/>
        <v/>
      </c>
      <c r="I277" s="134" t="str">
        <f t="shared" ca="1" si="31"/>
        <v/>
      </c>
      <c r="J277" s="133" t="str">
        <f t="shared" ca="1" si="32"/>
        <v/>
      </c>
      <c r="K277" s="135" t="str">
        <f t="shared" ref="K277:K340" ca="1" si="34">IF($P$17=1,IF(J277&lt;&gt;0,IF(D277&lt;&gt;"",K276-(J277-G277),""),K276),"")</f>
        <v/>
      </c>
      <c r="L277" s="10"/>
      <c r="M277" s="9"/>
      <c r="N277" s="9"/>
      <c r="O277" s="9"/>
    </row>
    <row r="278" spans="2:15" x14ac:dyDescent="0.3">
      <c r="B278" s="9"/>
      <c r="C278" s="10"/>
      <c r="D278" s="130" t="str">
        <f t="shared" ca="1" si="28"/>
        <v/>
      </c>
      <c r="E278" s="13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132" t="str">
        <f t="shared" ca="1" si="33"/>
        <v/>
      </c>
      <c r="G278" s="132" t="str">
        <f t="shared" ca="1" si="29"/>
        <v/>
      </c>
      <c r="H278" s="133" t="str">
        <f t="shared" ca="1" si="30"/>
        <v/>
      </c>
      <c r="I278" s="134" t="str">
        <f t="shared" ca="1" si="31"/>
        <v/>
      </c>
      <c r="J278" s="133" t="str">
        <f t="shared" ca="1" si="32"/>
        <v/>
      </c>
      <c r="K278" s="135" t="str">
        <f t="shared" ca="1" si="34"/>
        <v/>
      </c>
      <c r="L278" s="10"/>
      <c r="M278" s="9"/>
      <c r="N278" s="9"/>
      <c r="O278" s="9"/>
    </row>
    <row r="279" spans="2:15" x14ac:dyDescent="0.3">
      <c r="B279" s="9"/>
      <c r="C279" s="10"/>
      <c r="D279" s="130" t="str">
        <f t="shared" ca="1" si="28"/>
        <v/>
      </c>
      <c r="E279" s="13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132" t="str">
        <f t="shared" ca="1" si="33"/>
        <v/>
      </c>
      <c r="G279" s="132" t="str">
        <f t="shared" ca="1" si="29"/>
        <v/>
      </c>
      <c r="H279" s="133" t="str">
        <f t="shared" ca="1" si="30"/>
        <v/>
      </c>
      <c r="I279" s="134" t="str">
        <f t="shared" ca="1" si="31"/>
        <v/>
      </c>
      <c r="J279" s="133" t="str">
        <f t="shared" ca="1" si="32"/>
        <v/>
      </c>
      <c r="K279" s="135" t="str">
        <f t="shared" ca="1" si="34"/>
        <v/>
      </c>
      <c r="L279" s="10"/>
      <c r="M279" s="9"/>
      <c r="N279" s="9"/>
      <c r="O279" s="9"/>
    </row>
    <row r="280" spans="2:15" x14ac:dyDescent="0.3">
      <c r="B280" s="9"/>
      <c r="C280" s="10"/>
      <c r="D280" s="130" t="str">
        <f t="shared" ca="1" si="28"/>
        <v/>
      </c>
      <c r="E280" s="13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132" t="str">
        <f t="shared" ca="1" si="33"/>
        <v/>
      </c>
      <c r="G280" s="132" t="str">
        <f t="shared" ca="1" si="29"/>
        <v/>
      </c>
      <c r="H280" s="133" t="str">
        <f t="shared" ca="1" si="30"/>
        <v/>
      </c>
      <c r="I280" s="134" t="str">
        <f t="shared" ca="1" si="31"/>
        <v/>
      </c>
      <c r="J280" s="133" t="str">
        <f t="shared" ca="1" si="32"/>
        <v/>
      </c>
      <c r="K280" s="135" t="str">
        <f t="shared" ca="1" si="34"/>
        <v/>
      </c>
      <c r="L280" s="10"/>
      <c r="M280" s="9"/>
      <c r="N280" s="9"/>
      <c r="O280" s="9"/>
    </row>
    <row r="281" spans="2:15" x14ac:dyDescent="0.3">
      <c r="B281" s="9"/>
      <c r="C281" s="10"/>
      <c r="D281" s="130" t="str">
        <f t="shared" ca="1" si="28"/>
        <v/>
      </c>
      <c r="E281" s="13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132" t="str">
        <f t="shared" ca="1" si="33"/>
        <v/>
      </c>
      <c r="G281" s="132" t="str">
        <f t="shared" ca="1" si="29"/>
        <v/>
      </c>
      <c r="H281" s="133" t="str">
        <f t="shared" ca="1" si="30"/>
        <v/>
      </c>
      <c r="I281" s="134" t="str">
        <f t="shared" ca="1" si="31"/>
        <v/>
      </c>
      <c r="J281" s="133" t="str">
        <f t="shared" ca="1" si="32"/>
        <v/>
      </c>
      <c r="K281" s="135" t="str">
        <f t="shared" ca="1" si="34"/>
        <v/>
      </c>
      <c r="L281" s="10"/>
      <c r="M281" s="9"/>
      <c r="N281" s="9"/>
      <c r="O281" s="9"/>
    </row>
    <row r="282" spans="2:15" x14ac:dyDescent="0.3">
      <c r="B282" s="9"/>
      <c r="C282" s="10"/>
      <c r="D282" s="130" t="str">
        <f t="shared" ca="1" si="28"/>
        <v/>
      </c>
      <c r="E282" s="13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132" t="str">
        <f t="shared" ca="1" si="33"/>
        <v/>
      </c>
      <c r="G282" s="132" t="str">
        <f t="shared" ca="1" si="29"/>
        <v/>
      </c>
      <c r="H282" s="133" t="str">
        <f t="shared" ca="1" si="30"/>
        <v/>
      </c>
      <c r="I282" s="134" t="str">
        <f t="shared" ca="1" si="31"/>
        <v/>
      </c>
      <c r="J282" s="133" t="str">
        <f t="shared" ca="1" si="32"/>
        <v/>
      </c>
      <c r="K282" s="135" t="str">
        <f t="shared" ca="1" si="34"/>
        <v/>
      </c>
      <c r="L282" s="10"/>
      <c r="M282" s="9"/>
      <c r="N282" s="9"/>
      <c r="O282" s="9"/>
    </row>
    <row r="283" spans="2:15" x14ac:dyDescent="0.3">
      <c r="B283" s="9"/>
      <c r="C283" s="10"/>
      <c r="D283" s="130" t="str">
        <f t="shared" ca="1" si="28"/>
        <v/>
      </c>
      <c r="E283" s="13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132" t="str">
        <f t="shared" ca="1" si="33"/>
        <v/>
      </c>
      <c r="G283" s="132" t="str">
        <f t="shared" ca="1" si="29"/>
        <v/>
      </c>
      <c r="H283" s="133" t="str">
        <f t="shared" ca="1" si="30"/>
        <v/>
      </c>
      <c r="I283" s="134" t="str">
        <f t="shared" ca="1" si="31"/>
        <v/>
      </c>
      <c r="J283" s="133" t="str">
        <f t="shared" ca="1" si="32"/>
        <v/>
      </c>
      <c r="K283" s="135" t="str">
        <f t="shared" ca="1" si="34"/>
        <v/>
      </c>
      <c r="L283" s="10"/>
      <c r="M283" s="9"/>
      <c r="N283" s="9"/>
      <c r="O283" s="9"/>
    </row>
    <row r="284" spans="2:15" x14ac:dyDescent="0.3">
      <c r="B284" s="9"/>
      <c r="C284" s="10"/>
      <c r="D284" s="130" t="str">
        <f t="shared" ca="1" si="28"/>
        <v/>
      </c>
      <c r="E284" s="13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132" t="str">
        <f t="shared" ca="1" si="33"/>
        <v/>
      </c>
      <c r="G284" s="132" t="str">
        <f t="shared" ca="1" si="29"/>
        <v/>
      </c>
      <c r="H284" s="133" t="str">
        <f t="shared" ca="1" si="30"/>
        <v/>
      </c>
      <c r="I284" s="134" t="str">
        <f t="shared" ca="1" si="31"/>
        <v/>
      </c>
      <c r="J284" s="133" t="str">
        <f t="shared" ca="1" si="32"/>
        <v/>
      </c>
      <c r="K284" s="135" t="str">
        <f t="shared" ca="1" si="34"/>
        <v/>
      </c>
      <c r="L284" s="10"/>
      <c r="M284" s="9"/>
      <c r="N284" s="9"/>
      <c r="O284" s="9"/>
    </row>
    <row r="285" spans="2:15" x14ac:dyDescent="0.3">
      <c r="B285" s="9"/>
      <c r="C285" s="10"/>
      <c r="D285" s="130" t="str">
        <f t="shared" ca="1" si="28"/>
        <v/>
      </c>
      <c r="E285" s="13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132" t="str">
        <f t="shared" ca="1" si="33"/>
        <v/>
      </c>
      <c r="G285" s="132" t="str">
        <f t="shared" ca="1" si="29"/>
        <v/>
      </c>
      <c r="H285" s="133" t="str">
        <f t="shared" ca="1" si="30"/>
        <v/>
      </c>
      <c r="I285" s="134" t="str">
        <f t="shared" ca="1" si="31"/>
        <v/>
      </c>
      <c r="J285" s="133" t="str">
        <f t="shared" ca="1" si="32"/>
        <v/>
      </c>
      <c r="K285" s="135" t="str">
        <f t="shared" ca="1" si="34"/>
        <v/>
      </c>
      <c r="L285" s="10"/>
      <c r="M285" s="9"/>
      <c r="N285" s="9"/>
      <c r="O285" s="9"/>
    </row>
    <row r="286" spans="2:15" x14ac:dyDescent="0.3">
      <c r="B286" s="9"/>
      <c r="C286" s="10"/>
      <c r="D286" s="130" t="str">
        <f t="shared" ca="1" si="28"/>
        <v/>
      </c>
      <c r="E286" s="13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132" t="str">
        <f t="shared" ca="1" si="33"/>
        <v/>
      </c>
      <c r="G286" s="132" t="str">
        <f t="shared" ca="1" si="29"/>
        <v/>
      </c>
      <c r="H286" s="133" t="str">
        <f t="shared" ca="1" si="30"/>
        <v/>
      </c>
      <c r="I286" s="134" t="str">
        <f t="shared" ca="1" si="31"/>
        <v/>
      </c>
      <c r="J286" s="133" t="str">
        <f t="shared" ca="1" si="32"/>
        <v/>
      </c>
      <c r="K286" s="135" t="str">
        <f t="shared" ca="1" si="34"/>
        <v/>
      </c>
      <c r="L286" s="10"/>
      <c r="M286" s="9"/>
      <c r="N286" s="9"/>
      <c r="O286" s="9"/>
    </row>
    <row r="287" spans="2:15" x14ac:dyDescent="0.3">
      <c r="B287" s="9"/>
      <c r="C287" s="10"/>
      <c r="D287" s="130" t="str">
        <f t="shared" ca="1" si="28"/>
        <v/>
      </c>
      <c r="E287" s="13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132" t="str">
        <f t="shared" ca="1" si="33"/>
        <v/>
      </c>
      <c r="G287" s="132" t="str">
        <f t="shared" ca="1" si="29"/>
        <v/>
      </c>
      <c r="H287" s="133" t="str">
        <f t="shared" ca="1" si="30"/>
        <v/>
      </c>
      <c r="I287" s="134" t="str">
        <f t="shared" ca="1" si="31"/>
        <v/>
      </c>
      <c r="J287" s="133" t="str">
        <f t="shared" ca="1" si="32"/>
        <v/>
      </c>
      <c r="K287" s="135" t="str">
        <f t="shared" ca="1" si="34"/>
        <v/>
      </c>
      <c r="L287" s="10"/>
      <c r="M287" s="9"/>
      <c r="N287" s="9"/>
      <c r="O287" s="9"/>
    </row>
    <row r="288" spans="2:15" x14ac:dyDescent="0.3">
      <c r="B288" s="9"/>
      <c r="C288" s="10"/>
      <c r="D288" s="130" t="str">
        <f t="shared" ca="1" si="28"/>
        <v/>
      </c>
      <c r="E288" s="13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132" t="str">
        <f t="shared" ca="1" si="33"/>
        <v/>
      </c>
      <c r="G288" s="132" t="str">
        <f t="shared" ca="1" si="29"/>
        <v/>
      </c>
      <c r="H288" s="133" t="str">
        <f t="shared" ca="1" si="30"/>
        <v/>
      </c>
      <c r="I288" s="134" t="str">
        <f t="shared" ca="1" si="31"/>
        <v/>
      </c>
      <c r="J288" s="133" t="str">
        <f t="shared" ca="1" si="32"/>
        <v/>
      </c>
      <c r="K288" s="135" t="str">
        <f t="shared" ca="1" si="34"/>
        <v/>
      </c>
      <c r="L288" s="10"/>
      <c r="M288" s="9"/>
      <c r="N288" s="9"/>
      <c r="O288" s="9"/>
    </row>
    <row r="289" spans="2:15" x14ac:dyDescent="0.3">
      <c r="B289" s="9"/>
      <c r="C289" s="10"/>
      <c r="D289" s="130" t="str">
        <f t="shared" ca="1" si="28"/>
        <v/>
      </c>
      <c r="E289" s="13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132" t="str">
        <f t="shared" ca="1" si="33"/>
        <v/>
      </c>
      <c r="G289" s="132" t="str">
        <f t="shared" ca="1" si="29"/>
        <v/>
      </c>
      <c r="H289" s="133" t="str">
        <f t="shared" ca="1" si="30"/>
        <v/>
      </c>
      <c r="I289" s="134" t="str">
        <f t="shared" ca="1" si="31"/>
        <v/>
      </c>
      <c r="J289" s="133" t="str">
        <f t="shared" ca="1" si="32"/>
        <v/>
      </c>
      <c r="K289" s="135" t="str">
        <f t="shared" ca="1" si="34"/>
        <v/>
      </c>
      <c r="L289" s="10"/>
      <c r="M289" s="9"/>
      <c r="N289" s="9"/>
      <c r="O289" s="9"/>
    </row>
    <row r="290" spans="2:15" x14ac:dyDescent="0.3">
      <c r="B290" s="9"/>
      <c r="C290" s="10"/>
      <c r="D290" s="130" t="str">
        <f t="shared" ca="1" si="28"/>
        <v/>
      </c>
      <c r="E290" s="13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132" t="str">
        <f t="shared" ca="1" si="33"/>
        <v/>
      </c>
      <c r="G290" s="132" t="str">
        <f t="shared" ca="1" si="29"/>
        <v/>
      </c>
      <c r="H290" s="133" t="str">
        <f t="shared" ca="1" si="30"/>
        <v/>
      </c>
      <c r="I290" s="134" t="str">
        <f t="shared" ca="1" si="31"/>
        <v/>
      </c>
      <c r="J290" s="133" t="str">
        <f t="shared" ca="1" si="32"/>
        <v/>
      </c>
      <c r="K290" s="135" t="str">
        <f t="shared" ca="1" si="34"/>
        <v/>
      </c>
      <c r="L290" s="10"/>
      <c r="M290" s="9"/>
      <c r="N290" s="9"/>
      <c r="O290" s="9"/>
    </row>
    <row r="291" spans="2:15" x14ac:dyDescent="0.3">
      <c r="B291" s="9"/>
      <c r="C291" s="10"/>
      <c r="D291" s="130" t="str">
        <f t="shared" ca="1" si="28"/>
        <v/>
      </c>
      <c r="E291" s="13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132" t="str">
        <f t="shared" ca="1" si="33"/>
        <v/>
      </c>
      <c r="G291" s="132" t="str">
        <f t="shared" ca="1" si="29"/>
        <v/>
      </c>
      <c r="H291" s="133" t="str">
        <f t="shared" ca="1" si="30"/>
        <v/>
      </c>
      <c r="I291" s="134" t="str">
        <f t="shared" ca="1" si="31"/>
        <v/>
      </c>
      <c r="J291" s="133" t="str">
        <f t="shared" ca="1" si="32"/>
        <v/>
      </c>
      <c r="K291" s="135" t="str">
        <f t="shared" ca="1" si="34"/>
        <v/>
      </c>
      <c r="L291" s="10"/>
      <c r="M291" s="9"/>
      <c r="N291" s="9"/>
      <c r="O291" s="9"/>
    </row>
    <row r="292" spans="2:15" x14ac:dyDescent="0.3">
      <c r="B292" s="9"/>
      <c r="C292" s="10"/>
      <c r="D292" s="130" t="str">
        <f t="shared" ca="1" si="28"/>
        <v/>
      </c>
      <c r="E292" s="13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132" t="str">
        <f t="shared" ca="1" si="33"/>
        <v/>
      </c>
      <c r="G292" s="132" t="str">
        <f t="shared" ca="1" si="29"/>
        <v/>
      </c>
      <c r="H292" s="133" t="str">
        <f t="shared" ca="1" si="30"/>
        <v/>
      </c>
      <c r="I292" s="134" t="str">
        <f t="shared" ca="1" si="31"/>
        <v/>
      </c>
      <c r="J292" s="133" t="str">
        <f t="shared" ca="1" si="32"/>
        <v/>
      </c>
      <c r="K292" s="135" t="str">
        <f t="shared" ca="1" si="34"/>
        <v/>
      </c>
      <c r="L292" s="10"/>
      <c r="M292" s="9"/>
      <c r="N292" s="9"/>
      <c r="O292" s="9"/>
    </row>
    <row r="293" spans="2:15" x14ac:dyDescent="0.3">
      <c r="B293" s="9"/>
      <c r="C293" s="10"/>
      <c r="D293" s="130" t="str">
        <f t="shared" ca="1" si="28"/>
        <v/>
      </c>
      <c r="E293" s="13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132" t="str">
        <f t="shared" ca="1" si="33"/>
        <v/>
      </c>
      <c r="G293" s="132" t="str">
        <f t="shared" ca="1" si="29"/>
        <v/>
      </c>
      <c r="H293" s="133" t="str">
        <f t="shared" ca="1" si="30"/>
        <v/>
      </c>
      <c r="I293" s="134" t="str">
        <f t="shared" ca="1" si="31"/>
        <v/>
      </c>
      <c r="J293" s="133" t="str">
        <f t="shared" ca="1" si="32"/>
        <v/>
      </c>
      <c r="K293" s="135" t="str">
        <f t="shared" ca="1" si="34"/>
        <v/>
      </c>
      <c r="L293" s="10"/>
      <c r="M293" s="9"/>
      <c r="N293" s="9"/>
      <c r="O293" s="9"/>
    </row>
    <row r="294" spans="2:15" x14ac:dyDescent="0.3">
      <c r="B294" s="9"/>
      <c r="C294" s="10"/>
      <c r="D294" s="130" t="str">
        <f t="shared" ca="1" si="28"/>
        <v/>
      </c>
      <c r="E294" s="13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132" t="str">
        <f t="shared" ca="1" si="33"/>
        <v/>
      </c>
      <c r="G294" s="132" t="str">
        <f t="shared" ca="1" si="29"/>
        <v/>
      </c>
      <c r="H294" s="133" t="str">
        <f t="shared" ca="1" si="30"/>
        <v/>
      </c>
      <c r="I294" s="134" t="str">
        <f t="shared" ca="1" si="31"/>
        <v/>
      </c>
      <c r="J294" s="133" t="str">
        <f t="shared" ca="1" si="32"/>
        <v/>
      </c>
      <c r="K294" s="135" t="str">
        <f t="shared" ca="1" si="34"/>
        <v/>
      </c>
      <c r="L294" s="10"/>
      <c r="M294" s="9"/>
      <c r="N294" s="9"/>
      <c r="O294" s="9"/>
    </row>
    <row r="295" spans="2:15" x14ac:dyDescent="0.3">
      <c r="B295" s="9"/>
      <c r="C295" s="10"/>
      <c r="D295" s="130" t="str">
        <f t="shared" ca="1" si="28"/>
        <v/>
      </c>
      <c r="E295" s="13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132" t="str">
        <f t="shared" ca="1" si="33"/>
        <v/>
      </c>
      <c r="G295" s="132" t="str">
        <f t="shared" ca="1" si="29"/>
        <v/>
      </c>
      <c r="H295" s="133" t="str">
        <f t="shared" ca="1" si="30"/>
        <v/>
      </c>
      <c r="I295" s="134" t="str">
        <f t="shared" ca="1" si="31"/>
        <v/>
      </c>
      <c r="J295" s="133" t="str">
        <f t="shared" ca="1" si="32"/>
        <v/>
      </c>
      <c r="K295" s="135" t="str">
        <f t="shared" ca="1" si="34"/>
        <v/>
      </c>
      <c r="L295" s="10"/>
      <c r="M295" s="9"/>
      <c r="N295" s="9"/>
      <c r="O295" s="9"/>
    </row>
    <row r="296" spans="2:15" x14ac:dyDescent="0.3">
      <c r="B296" s="9"/>
      <c r="C296" s="10"/>
      <c r="D296" s="130" t="str">
        <f t="shared" ca="1" si="28"/>
        <v/>
      </c>
      <c r="E296" s="13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132" t="str">
        <f t="shared" ca="1" si="33"/>
        <v/>
      </c>
      <c r="G296" s="132" t="str">
        <f t="shared" ca="1" si="29"/>
        <v/>
      </c>
      <c r="H296" s="133" t="str">
        <f t="shared" ca="1" si="30"/>
        <v/>
      </c>
      <c r="I296" s="134" t="str">
        <f t="shared" ca="1" si="31"/>
        <v/>
      </c>
      <c r="J296" s="133" t="str">
        <f t="shared" ca="1" si="32"/>
        <v/>
      </c>
      <c r="K296" s="135" t="str">
        <f t="shared" ca="1" si="34"/>
        <v/>
      </c>
      <c r="L296" s="10"/>
      <c r="M296" s="9"/>
      <c r="N296" s="9"/>
      <c r="O296" s="9"/>
    </row>
    <row r="297" spans="2:15" x14ac:dyDescent="0.3">
      <c r="B297" s="9"/>
      <c r="C297" s="10"/>
      <c r="D297" s="130" t="str">
        <f t="shared" ca="1" si="28"/>
        <v/>
      </c>
      <c r="E297" s="13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132" t="str">
        <f t="shared" ca="1" si="33"/>
        <v/>
      </c>
      <c r="G297" s="132" t="str">
        <f t="shared" ca="1" si="29"/>
        <v/>
      </c>
      <c r="H297" s="133" t="str">
        <f t="shared" ca="1" si="30"/>
        <v/>
      </c>
      <c r="I297" s="134" t="str">
        <f t="shared" ca="1" si="31"/>
        <v/>
      </c>
      <c r="J297" s="133" t="str">
        <f t="shared" ca="1" si="32"/>
        <v/>
      </c>
      <c r="K297" s="135" t="str">
        <f t="shared" ca="1" si="34"/>
        <v/>
      </c>
      <c r="L297" s="10"/>
      <c r="M297" s="9"/>
      <c r="N297" s="9"/>
      <c r="O297" s="9"/>
    </row>
    <row r="298" spans="2:15" x14ac:dyDescent="0.3">
      <c r="B298" s="9"/>
      <c r="C298" s="10"/>
      <c r="D298" s="130" t="str">
        <f t="shared" ca="1" si="28"/>
        <v/>
      </c>
      <c r="E298" s="13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132" t="str">
        <f t="shared" ca="1" si="33"/>
        <v/>
      </c>
      <c r="G298" s="132" t="str">
        <f t="shared" ca="1" si="29"/>
        <v/>
      </c>
      <c r="H298" s="133" t="str">
        <f t="shared" ca="1" si="30"/>
        <v/>
      </c>
      <c r="I298" s="134" t="str">
        <f t="shared" ca="1" si="31"/>
        <v/>
      </c>
      <c r="J298" s="133" t="str">
        <f t="shared" ca="1" si="32"/>
        <v/>
      </c>
      <c r="K298" s="135" t="str">
        <f t="shared" ca="1" si="34"/>
        <v/>
      </c>
      <c r="L298" s="10"/>
      <c r="M298" s="9"/>
      <c r="N298" s="9"/>
      <c r="O298" s="9"/>
    </row>
    <row r="299" spans="2:15" x14ac:dyDescent="0.3">
      <c r="B299" s="9"/>
      <c r="C299" s="10"/>
      <c r="D299" s="130" t="str">
        <f t="shared" ca="1" si="28"/>
        <v/>
      </c>
      <c r="E299" s="13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132" t="str">
        <f t="shared" ca="1" si="33"/>
        <v/>
      </c>
      <c r="G299" s="132" t="str">
        <f t="shared" ca="1" si="29"/>
        <v/>
      </c>
      <c r="H299" s="133" t="str">
        <f t="shared" ca="1" si="30"/>
        <v/>
      </c>
      <c r="I299" s="134" t="str">
        <f t="shared" ca="1" si="31"/>
        <v/>
      </c>
      <c r="J299" s="133" t="str">
        <f t="shared" ca="1" si="32"/>
        <v/>
      </c>
      <c r="K299" s="135" t="str">
        <f t="shared" ca="1" si="34"/>
        <v/>
      </c>
      <c r="L299" s="10"/>
      <c r="M299" s="9"/>
      <c r="N299" s="9"/>
      <c r="O299" s="9"/>
    </row>
    <row r="300" spans="2:15" x14ac:dyDescent="0.3">
      <c r="B300" s="9"/>
      <c r="C300" s="10"/>
      <c r="D300" s="130" t="str">
        <f t="shared" ca="1" si="28"/>
        <v/>
      </c>
      <c r="E300" s="13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132" t="str">
        <f t="shared" ca="1" si="33"/>
        <v/>
      </c>
      <c r="G300" s="132" t="str">
        <f t="shared" ca="1" si="29"/>
        <v/>
      </c>
      <c r="H300" s="133" t="str">
        <f t="shared" ca="1" si="30"/>
        <v/>
      </c>
      <c r="I300" s="134" t="str">
        <f t="shared" ca="1" si="31"/>
        <v/>
      </c>
      <c r="J300" s="133" t="str">
        <f t="shared" ca="1" si="32"/>
        <v/>
      </c>
      <c r="K300" s="135" t="str">
        <f t="shared" ca="1" si="34"/>
        <v/>
      </c>
      <c r="L300" s="10"/>
      <c r="M300" s="9"/>
      <c r="N300" s="9"/>
      <c r="O300" s="9"/>
    </row>
    <row r="301" spans="2:15" x14ac:dyDescent="0.3">
      <c r="B301" s="9"/>
      <c r="C301" s="10"/>
      <c r="D301" s="130" t="str">
        <f t="shared" ca="1" si="28"/>
        <v/>
      </c>
      <c r="E301" s="13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132" t="str">
        <f t="shared" ca="1" si="33"/>
        <v/>
      </c>
      <c r="G301" s="132" t="str">
        <f t="shared" ca="1" si="29"/>
        <v/>
      </c>
      <c r="H301" s="133" t="str">
        <f t="shared" ca="1" si="30"/>
        <v/>
      </c>
      <c r="I301" s="134" t="str">
        <f t="shared" ca="1" si="31"/>
        <v/>
      </c>
      <c r="J301" s="133" t="str">
        <f t="shared" ca="1" si="32"/>
        <v/>
      </c>
      <c r="K301" s="135" t="str">
        <f t="shared" ca="1" si="34"/>
        <v/>
      </c>
      <c r="L301" s="10"/>
      <c r="M301" s="9"/>
      <c r="N301" s="9"/>
      <c r="O301" s="9"/>
    </row>
    <row r="302" spans="2:15" x14ac:dyDescent="0.3">
      <c r="B302" s="9"/>
      <c r="C302" s="10"/>
      <c r="D302" s="130" t="str">
        <f t="shared" ca="1" si="28"/>
        <v/>
      </c>
      <c r="E302" s="13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132" t="str">
        <f t="shared" ca="1" si="33"/>
        <v/>
      </c>
      <c r="G302" s="132" t="str">
        <f t="shared" ca="1" si="29"/>
        <v/>
      </c>
      <c r="H302" s="133" t="str">
        <f t="shared" ca="1" si="30"/>
        <v/>
      </c>
      <c r="I302" s="134" t="str">
        <f t="shared" ca="1" si="31"/>
        <v/>
      </c>
      <c r="J302" s="133" t="str">
        <f t="shared" ca="1" si="32"/>
        <v/>
      </c>
      <c r="K302" s="135" t="str">
        <f t="shared" ca="1" si="34"/>
        <v/>
      </c>
      <c r="L302" s="10"/>
      <c r="M302" s="9"/>
      <c r="N302" s="9"/>
      <c r="O302" s="9"/>
    </row>
    <row r="303" spans="2:15" x14ac:dyDescent="0.3">
      <c r="B303" s="9"/>
      <c r="C303" s="10"/>
      <c r="D303" s="130" t="str">
        <f t="shared" ca="1" si="28"/>
        <v/>
      </c>
      <c r="E303" s="13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132" t="str">
        <f t="shared" ca="1" si="33"/>
        <v/>
      </c>
      <c r="G303" s="132" t="str">
        <f t="shared" ca="1" si="29"/>
        <v/>
      </c>
      <c r="H303" s="133" t="str">
        <f t="shared" ca="1" si="30"/>
        <v/>
      </c>
      <c r="I303" s="134" t="str">
        <f t="shared" ca="1" si="31"/>
        <v/>
      </c>
      <c r="J303" s="133" t="str">
        <f t="shared" ca="1" si="32"/>
        <v/>
      </c>
      <c r="K303" s="135" t="str">
        <f t="shared" ca="1" si="34"/>
        <v/>
      </c>
      <c r="L303" s="10"/>
      <c r="M303" s="9"/>
      <c r="N303" s="9"/>
      <c r="O303" s="9"/>
    </row>
    <row r="304" spans="2:15" x14ac:dyDescent="0.3">
      <c r="B304" s="9"/>
      <c r="C304" s="10"/>
      <c r="D304" s="130" t="str">
        <f t="shared" ca="1" si="28"/>
        <v/>
      </c>
      <c r="E304" s="13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132" t="str">
        <f t="shared" ca="1" si="33"/>
        <v/>
      </c>
      <c r="G304" s="132" t="str">
        <f t="shared" ca="1" si="29"/>
        <v/>
      </c>
      <c r="H304" s="133" t="str">
        <f t="shared" ca="1" si="30"/>
        <v/>
      </c>
      <c r="I304" s="134" t="str">
        <f t="shared" ca="1" si="31"/>
        <v/>
      </c>
      <c r="J304" s="133" t="str">
        <f t="shared" ca="1" si="32"/>
        <v/>
      </c>
      <c r="K304" s="135" t="str">
        <f t="shared" ca="1" si="34"/>
        <v/>
      </c>
      <c r="L304" s="10"/>
      <c r="M304" s="9"/>
      <c r="N304" s="9"/>
      <c r="O304" s="9"/>
    </row>
    <row r="305" spans="2:15" x14ac:dyDescent="0.3">
      <c r="B305" s="9"/>
      <c r="C305" s="10"/>
      <c r="D305" s="130" t="str">
        <f t="shared" ca="1" si="28"/>
        <v/>
      </c>
      <c r="E305" s="13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132" t="str">
        <f t="shared" ca="1" si="33"/>
        <v/>
      </c>
      <c r="G305" s="132" t="str">
        <f t="shared" ca="1" si="29"/>
        <v/>
      </c>
      <c r="H305" s="133" t="str">
        <f t="shared" ca="1" si="30"/>
        <v/>
      </c>
      <c r="I305" s="134" t="str">
        <f t="shared" ca="1" si="31"/>
        <v/>
      </c>
      <c r="J305" s="133" t="str">
        <f t="shared" ca="1" si="32"/>
        <v/>
      </c>
      <c r="K305" s="135" t="str">
        <f t="shared" ca="1" si="34"/>
        <v/>
      </c>
      <c r="L305" s="10"/>
      <c r="M305" s="9"/>
      <c r="N305" s="9"/>
      <c r="O305" s="9"/>
    </row>
    <row r="306" spans="2:15" x14ac:dyDescent="0.3">
      <c r="B306" s="9"/>
      <c r="C306" s="10"/>
      <c r="D306" s="130" t="str">
        <f t="shared" ca="1" si="28"/>
        <v/>
      </c>
      <c r="E306" s="13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132" t="str">
        <f t="shared" ca="1" si="33"/>
        <v/>
      </c>
      <c r="G306" s="132" t="str">
        <f t="shared" ca="1" si="29"/>
        <v/>
      </c>
      <c r="H306" s="133" t="str">
        <f t="shared" ca="1" si="30"/>
        <v/>
      </c>
      <c r="I306" s="134" t="str">
        <f t="shared" ca="1" si="31"/>
        <v/>
      </c>
      <c r="J306" s="133" t="str">
        <f t="shared" ca="1" si="32"/>
        <v/>
      </c>
      <c r="K306" s="135" t="str">
        <f t="shared" ca="1" si="34"/>
        <v/>
      </c>
      <c r="L306" s="10"/>
      <c r="M306" s="9"/>
      <c r="N306" s="9"/>
      <c r="O306" s="9"/>
    </row>
    <row r="307" spans="2:15" x14ac:dyDescent="0.3">
      <c r="B307" s="9"/>
      <c r="C307" s="10"/>
      <c r="D307" s="130" t="str">
        <f t="shared" ca="1" si="28"/>
        <v/>
      </c>
      <c r="E307" s="13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132" t="str">
        <f t="shared" ca="1" si="33"/>
        <v/>
      </c>
      <c r="G307" s="132" t="str">
        <f t="shared" ca="1" si="29"/>
        <v/>
      </c>
      <c r="H307" s="133" t="str">
        <f t="shared" ca="1" si="30"/>
        <v/>
      </c>
      <c r="I307" s="134" t="str">
        <f t="shared" ca="1" si="31"/>
        <v/>
      </c>
      <c r="J307" s="133" t="str">
        <f t="shared" ca="1" si="32"/>
        <v/>
      </c>
      <c r="K307" s="135" t="str">
        <f t="shared" ca="1" si="34"/>
        <v/>
      </c>
      <c r="L307" s="10"/>
      <c r="M307" s="9"/>
      <c r="N307" s="9"/>
      <c r="O307" s="9"/>
    </row>
    <row r="308" spans="2:15" x14ac:dyDescent="0.3">
      <c r="B308" s="9"/>
      <c r="C308" s="10"/>
      <c r="D308" s="130" t="str">
        <f t="shared" ca="1" si="28"/>
        <v/>
      </c>
      <c r="E308" s="13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132" t="str">
        <f t="shared" ca="1" si="33"/>
        <v/>
      </c>
      <c r="G308" s="132" t="str">
        <f t="shared" ca="1" si="29"/>
        <v/>
      </c>
      <c r="H308" s="133" t="str">
        <f t="shared" ca="1" si="30"/>
        <v/>
      </c>
      <c r="I308" s="134" t="str">
        <f t="shared" ca="1" si="31"/>
        <v/>
      </c>
      <c r="J308" s="133" t="str">
        <f t="shared" ca="1" si="32"/>
        <v/>
      </c>
      <c r="K308" s="135" t="str">
        <f t="shared" ca="1" si="34"/>
        <v/>
      </c>
      <c r="L308" s="10"/>
      <c r="M308" s="9"/>
      <c r="N308" s="9"/>
      <c r="O308" s="9"/>
    </row>
    <row r="309" spans="2:15" x14ac:dyDescent="0.3">
      <c r="B309" s="9"/>
      <c r="C309" s="10"/>
      <c r="D309" s="130" t="str">
        <f t="shared" ca="1" si="28"/>
        <v/>
      </c>
      <c r="E309" s="13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132" t="str">
        <f t="shared" ca="1" si="33"/>
        <v/>
      </c>
      <c r="G309" s="132" t="str">
        <f t="shared" ca="1" si="29"/>
        <v/>
      </c>
      <c r="H309" s="133" t="str">
        <f t="shared" ca="1" si="30"/>
        <v/>
      </c>
      <c r="I309" s="134" t="str">
        <f t="shared" ca="1" si="31"/>
        <v/>
      </c>
      <c r="J309" s="133" t="str">
        <f t="shared" ca="1" si="32"/>
        <v/>
      </c>
      <c r="K309" s="135" t="str">
        <f t="shared" ca="1" si="34"/>
        <v/>
      </c>
      <c r="L309" s="10"/>
      <c r="M309" s="9"/>
      <c r="N309" s="9"/>
      <c r="O309" s="9"/>
    </row>
    <row r="310" spans="2:15" x14ac:dyDescent="0.3">
      <c r="B310" s="9"/>
      <c r="C310" s="10"/>
      <c r="D310" s="130" t="str">
        <f t="shared" ca="1" si="28"/>
        <v/>
      </c>
      <c r="E310" s="13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132" t="str">
        <f t="shared" ca="1" si="33"/>
        <v/>
      </c>
      <c r="G310" s="132" t="str">
        <f t="shared" ca="1" si="29"/>
        <v/>
      </c>
      <c r="H310" s="133" t="str">
        <f t="shared" ca="1" si="30"/>
        <v/>
      </c>
      <c r="I310" s="134" t="str">
        <f t="shared" ca="1" si="31"/>
        <v/>
      </c>
      <c r="J310" s="133" t="str">
        <f t="shared" ca="1" si="32"/>
        <v/>
      </c>
      <c r="K310" s="135" t="str">
        <f t="shared" ca="1" si="34"/>
        <v/>
      </c>
      <c r="L310" s="10"/>
      <c r="M310" s="9"/>
      <c r="N310" s="9"/>
      <c r="O310" s="9"/>
    </row>
    <row r="311" spans="2:15" x14ac:dyDescent="0.3">
      <c r="B311" s="9"/>
      <c r="C311" s="10"/>
      <c r="D311" s="130" t="str">
        <f t="shared" ca="1" si="28"/>
        <v/>
      </c>
      <c r="E311" s="13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132" t="str">
        <f t="shared" ca="1" si="33"/>
        <v/>
      </c>
      <c r="G311" s="132" t="str">
        <f t="shared" ca="1" si="29"/>
        <v/>
      </c>
      <c r="H311" s="133" t="str">
        <f t="shared" ca="1" si="30"/>
        <v/>
      </c>
      <c r="I311" s="134" t="str">
        <f t="shared" ca="1" si="31"/>
        <v/>
      </c>
      <c r="J311" s="133" t="str">
        <f t="shared" ca="1" si="32"/>
        <v/>
      </c>
      <c r="K311" s="135" t="str">
        <f t="shared" ca="1" si="34"/>
        <v/>
      </c>
      <c r="L311" s="10"/>
      <c r="M311" s="9"/>
      <c r="N311" s="9"/>
      <c r="O311" s="9"/>
    </row>
    <row r="312" spans="2:15" x14ac:dyDescent="0.3">
      <c r="B312" s="9"/>
      <c r="C312" s="10"/>
      <c r="D312" s="130" t="str">
        <f t="shared" ca="1" si="28"/>
        <v/>
      </c>
      <c r="E312" s="13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132" t="str">
        <f t="shared" ca="1" si="33"/>
        <v/>
      </c>
      <c r="G312" s="132" t="str">
        <f t="shared" ca="1" si="29"/>
        <v/>
      </c>
      <c r="H312" s="133" t="str">
        <f t="shared" ca="1" si="30"/>
        <v/>
      </c>
      <c r="I312" s="134" t="str">
        <f t="shared" ca="1" si="31"/>
        <v/>
      </c>
      <c r="J312" s="133" t="str">
        <f t="shared" ca="1" si="32"/>
        <v/>
      </c>
      <c r="K312" s="135" t="str">
        <f t="shared" ca="1" si="34"/>
        <v/>
      </c>
      <c r="L312" s="10"/>
      <c r="M312" s="9"/>
      <c r="N312" s="9"/>
      <c r="O312" s="9"/>
    </row>
    <row r="313" spans="2:15" x14ac:dyDescent="0.3">
      <c r="B313" s="9"/>
      <c r="C313" s="10"/>
      <c r="D313" s="130" t="str">
        <f t="shared" ca="1" si="28"/>
        <v/>
      </c>
      <c r="E313" s="13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132" t="str">
        <f t="shared" ca="1" si="33"/>
        <v/>
      </c>
      <c r="G313" s="132" t="str">
        <f t="shared" ca="1" si="29"/>
        <v/>
      </c>
      <c r="H313" s="133" t="str">
        <f t="shared" ca="1" si="30"/>
        <v/>
      </c>
      <c r="I313" s="134" t="str">
        <f t="shared" ca="1" si="31"/>
        <v/>
      </c>
      <c r="J313" s="133" t="str">
        <f t="shared" ca="1" si="32"/>
        <v/>
      </c>
      <c r="K313" s="135" t="str">
        <f t="shared" ca="1" si="34"/>
        <v/>
      </c>
      <c r="L313" s="10"/>
      <c r="M313" s="9"/>
      <c r="N313" s="9"/>
      <c r="O313" s="9"/>
    </row>
    <row r="314" spans="2:15" x14ac:dyDescent="0.3">
      <c r="B314" s="9"/>
      <c r="C314" s="10"/>
      <c r="D314" s="130" t="str">
        <f t="shared" ca="1" si="28"/>
        <v/>
      </c>
      <c r="E314" s="13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132" t="str">
        <f t="shared" ca="1" si="33"/>
        <v/>
      </c>
      <c r="G314" s="132" t="str">
        <f t="shared" ca="1" si="29"/>
        <v/>
      </c>
      <c r="H314" s="133" t="str">
        <f t="shared" ca="1" si="30"/>
        <v/>
      </c>
      <c r="I314" s="134" t="str">
        <f t="shared" ca="1" si="31"/>
        <v/>
      </c>
      <c r="J314" s="133" t="str">
        <f t="shared" ca="1" si="32"/>
        <v/>
      </c>
      <c r="K314" s="135" t="str">
        <f t="shared" ca="1" si="34"/>
        <v/>
      </c>
      <c r="L314" s="10"/>
      <c r="M314" s="9"/>
      <c r="N314" s="9"/>
      <c r="O314" s="9"/>
    </row>
    <row r="315" spans="2:15" x14ac:dyDescent="0.3">
      <c r="B315" s="9"/>
      <c r="C315" s="10"/>
      <c r="D315" s="130" t="str">
        <f t="shared" ca="1" si="28"/>
        <v/>
      </c>
      <c r="E315" s="13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132" t="str">
        <f t="shared" ca="1" si="33"/>
        <v/>
      </c>
      <c r="G315" s="132" t="str">
        <f t="shared" ca="1" si="29"/>
        <v/>
      </c>
      <c r="H315" s="133" t="str">
        <f t="shared" ca="1" si="30"/>
        <v/>
      </c>
      <c r="I315" s="134" t="str">
        <f t="shared" ca="1" si="31"/>
        <v/>
      </c>
      <c r="J315" s="133" t="str">
        <f t="shared" ca="1" si="32"/>
        <v/>
      </c>
      <c r="K315" s="135" t="str">
        <f t="shared" ca="1" si="34"/>
        <v/>
      </c>
      <c r="L315" s="10"/>
      <c r="M315" s="9"/>
      <c r="N315" s="9"/>
      <c r="O315" s="9"/>
    </row>
    <row r="316" spans="2:15" x14ac:dyDescent="0.3">
      <c r="B316" s="9"/>
      <c r="C316" s="10"/>
      <c r="D316" s="130" t="str">
        <f t="shared" ca="1" si="28"/>
        <v/>
      </c>
      <c r="E316" s="13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132" t="str">
        <f t="shared" ca="1" si="33"/>
        <v/>
      </c>
      <c r="G316" s="132" t="str">
        <f t="shared" ca="1" si="29"/>
        <v/>
      </c>
      <c r="H316" s="133" t="str">
        <f t="shared" ca="1" si="30"/>
        <v/>
      </c>
      <c r="I316" s="134" t="str">
        <f t="shared" ca="1" si="31"/>
        <v/>
      </c>
      <c r="J316" s="133" t="str">
        <f t="shared" ca="1" si="32"/>
        <v/>
      </c>
      <c r="K316" s="135" t="str">
        <f t="shared" ca="1" si="34"/>
        <v/>
      </c>
      <c r="L316" s="10"/>
      <c r="M316" s="9"/>
      <c r="N316" s="9"/>
      <c r="O316" s="9"/>
    </row>
    <row r="317" spans="2:15" x14ac:dyDescent="0.3">
      <c r="B317" s="9"/>
      <c r="C317" s="10"/>
      <c r="D317" s="130" t="str">
        <f t="shared" ca="1" si="28"/>
        <v/>
      </c>
      <c r="E317" s="13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132" t="str">
        <f t="shared" ca="1" si="33"/>
        <v/>
      </c>
      <c r="G317" s="132" t="str">
        <f t="shared" ca="1" si="29"/>
        <v/>
      </c>
      <c r="H317" s="133" t="str">
        <f t="shared" ca="1" si="30"/>
        <v/>
      </c>
      <c r="I317" s="134" t="str">
        <f t="shared" ca="1" si="31"/>
        <v/>
      </c>
      <c r="J317" s="133" t="str">
        <f t="shared" ca="1" si="32"/>
        <v/>
      </c>
      <c r="K317" s="135" t="str">
        <f t="shared" ca="1" si="34"/>
        <v/>
      </c>
      <c r="L317" s="10"/>
      <c r="M317" s="9"/>
      <c r="N317" s="9"/>
      <c r="O317" s="9"/>
    </row>
    <row r="318" spans="2:15" x14ac:dyDescent="0.3">
      <c r="B318" s="9"/>
      <c r="C318" s="10"/>
      <c r="D318" s="130" t="str">
        <f t="shared" ca="1" si="28"/>
        <v/>
      </c>
      <c r="E318" s="13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132" t="str">
        <f t="shared" ca="1" si="33"/>
        <v/>
      </c>
      <c r="G318" s="132" t="str">
        <f t="shared" ca="1" si="29"/>
        <v/>
      </c>
      <c r="H318" s="133" t="str">
        <f t="shared" ca="1" si="30"/>
        <v/>
      </c>
      <c r="I318" s="134" t="str">
        <f t="shared" ca="1" si="31"/>
        <v/>
      </c>
      <c r="J318" s="133" t="str">
        <f t="shared" ca="1" si="32"/>
        <v/>
      </c>
      <c r="K318" s="135" t="str">
        <f t="shared" ca="1" si="34"/>
        <v/>
      </c>
      <c r="L318" s="10"/>
      <c r="M318" s="9"/>
      <c r="N318" s="9"/>
      <c r="O318" s="9"/>
    </row>
    <row r="319" spans="2:15" x14ac:dyDescent="0.3">
      <c r="B319" s="9"/>
      <c r="C319" s="10"/>
      <c r="D319" s="130" t="str">
        <f t="shared" ca="1" si="28"/>
        <v/>
      </c>
      <c r="E319" s="13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132" t="str">
        <f t="shared" ca="1" si="33"/>
        <v/>
      </c>
      <c r="G319" s="132" t="str">
        <f t="shared" ca="1" si="29"/>
        <v/>
      </c>
      <c r="H319" s="133" t="str">
        <f t="shared" ca="1" si="30"/>
        <v/>
      </c>
      <c r="I319" s="134" t="str">
        <f t="shared" ca="1" si="31"/>
        <v/>
      </c>
      <c r="J319" s="133" t="str">
        <f t="shared" ca="1" si="32"/>
        <v/>
      </c>
      <c r="K319" s="135" t="str">
        <f t="shared" ca="1" si="34"/>
        <v/>
      </c>
      <c r="L319" s="10"/>
      <c r="M319" s="9"/>
      <c r="N319" s="9"/>
      <c r="O319" s="9"/>
    </row>
    <row r="320" spans="2:15" x14ac:dyDescent="0.3">
      <c r="B320" s="9"/>
      <c r="C320" s="10"/>
      <c r="D320" s="130" t="str">
        <f t="shared" ca="1" si="28"/>
        <v/>
      </c>
      <c r="E320" s="13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132" t="str">
        <f t="shared" ca="1" si="33"/>
        <v/>
      </c>
      <c r="G320" s="132" t="str">
        <f t="shared" ca="1" si="29"/>
        <v/>
      </c>
      <c r="H320" s="133" t="str">
        <f t="shared" ca="1" si="30"/>
        <v/>
      </c>
      <c r="I320" s="134" t="str">
        <f t="shared" ca="1" si="31"/>
        <v/>
      </c>
      <c r="J320" s="133" t="str">
        <f t="shared" ca="1" si="32"/>
        <v/>
      </c>
      <c r="K320" s="135" t="str">
        <f t="shared" ca="1" si="34"/>
        <v/>
      </c>
      <c r="L320" s="10"/>
      <c r="M320" s="9"/>
      <c r="N320" s="9"/>
      <c r="O320" s="9"/>
    </row>
    <row r="321" spans="2:15" x14ac:dyDescent="0.3">
      <c r="B321" s="9"/>
      <c r="C321" s="10"/>
      <c r="D321" s="130" t="str">
        <f t="shared" ca="1" si="28"/>
        <v/>
      </c>
      <c r="E321" s="13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132" t="str">
        <f t="shared" ca="1" si="33"/>
        <v/>
      </c>
      <c r="G321" s="132" t="str">
        <f t="shared" ca="1" si="29"/>
        <v/>
      </c>
      <c r="H321" s="133" t="str">
        <f t="shared" ca="1" si="30"/>
        <v/>
      </c>
      <c r="I321" s="134" t="str">
        <f t="shared" ca="1" si="31"/>
        <v/>
      </c>
      <c r="J321" s="133" t="str">
        <f t="shared" ca="1" si="32"/>
        <v/>
      </c>
      <c r="K321" s="135" t="str">
        <f t="shared" ca="1" si="34"/>
        <v/>
      </c>
      <c r="L321" s="10"/>
      <c r="M321" s="9"/>
      <c r="N321" s="9"/>
      <c r="O321" s="9"/>
    </row>
    <row r="322" spans="2:15" x14ac:dyDescent="0.3">
      <c r="B322" s="9"/>
      <c r="C322" s="10"/>
      <c r="D322" s="130" t="str">
        <f t="shared" ca="1" si="28"/>
        <v/>
      </c>
      <c r="E322" s="13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132" t="str">
        <f t="shared" ca="1" si="33"/>
        <v/>
      </c>
      <c r="G322" s="132" t="str">
        <f t="shared" ca="1" si="29"/>
        <v/>
      </c>
      <c r="H322" s="133" t="str">
        <f t="shared" ca="1" si="30"/>
        <v/>
      </c>
      <c r="I322" s="134" t="str">
        <f t="shared" ca="1" si="31"/>
        <v/>
      </c>
      <c r="J322" s="133" t="str">
        <f t="shared" ca="1" si="32"/>
        <v/>
      </c>
      <c r="K322" s="135" t="str">
        <f t="shared" ca="1" si="34"/>
        <v/>
      </c>
      <c r="L322" s="10"/>
      <c r="M322" s="9"/>
      <c r="N322" s="9"/>
      <c r="O322" s="9"/>
    </row>
    <row r="323" spans="2:15" x14ac:dyDescent="0.3">
      <c r="B323" s="9"/>
      <c r="C323" s="10"/>
      <c r="D323" s="130" t="str">
        <f t="shared" ca="1" si="28"/>
        <v/>
      </c>
      <c r="E323" s="13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132" t="str">
        <f t="shared" ca="1" si="33"/>
        <v/>
      </c>
      <c r="G323" s="132" t="str">
        <f t="shared" ca="1" si="29"/>
        <v/>
      </c>
      <c r="H323" s="133" t="str">
        <f t="shared" ca="1" si="30"/>
        <v/>
      </c>
      <c r="I323" s="134" t="str">
        <f t="shared" ca="1" si="31"/>
        <v/>
      </c>
      <c r="J323" s="133" t="str">
        <f t="shared" ca="1" si="32"/>
        <v/>
      </c>
      <c r="K323" s="135" t="str">
        <f t="shared" ca="1" si="34"/>
        <v/>
      </c>
      <c r="L323" s="10"/>
      <c r="M323" s="9"/>
      <c r="N323" s="9"/>
      <c r="O323" s="9"/>
    </row>
    <row r="324" spans="2:15" x14ac:dyDescent="0.3">
      <c r="B324" s="9"/>
      <c r="C324" s="10"/>
      <c r="D324" s="130" t="str">
        <f t="shared" ca="1" si="28"/>
        <v/>
      </c>
      <c r="E324" s="13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132" t="str">
        <f t="shared" ca="1" si="33"/>
        <v/>
      </c>
      <c r="G324" s="132" t="str">
        <f t="shared" ca="1" si="29"/>
        <v/>
      </c>
      <c r="H324" s="133" t="str">
        <f t="shared" ca="1" si="30"/>
        <v/>
      </c>
      <c r="I324" s="134" t="str">
        <f t="shared" ca="1" si="31"/>
        <v/>
      </c>
      <c r="J324" s="133" t="str">
        <f t="shared" ca="1" si="32"/>
        <v/>
      </c>
      <c r="K324" s="135" t="str">
        <f t="shared" ca="1" si="34"/>
        <v/>
      </c>
      <c r="L324" s="10"/>
      <c r="M324" s="9"/>
      <c r="N324" s="9"/>
      <c r="O324" s="9"/>
    </row>
    <row r="325" spans="2:15" x14ac:dyDescent="0.3">
      <c r="B325" s="9"/>
      <c r="C325" s="10"/>
      <c r="D325" s="130" t="str">
        <f t="shared" ca="1" si="28"/>
        <v/>
      </c>
      <c r="E325" s="13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132" t="str">
        <f t="shared" ca="1" si="33"/>
        <v/>
      </c>
      <c r="G325" s="132" t="str">
        <f t="shared" ca="1" si="29"/>
        <v/>
      </c>
      <c r="H325" s="133" t="str">
        <f t="shared" ca="1" si="30"/>
        <v/>
      </c>
      <c r="I325" s="134" t="str">
        <f t="shared" ca="1" si="31"/>
        <v/>
      </c>
      <c r="J325" s="133" t="str">
        <f t="shared" ca="1" si="32"/>
        <v/>
      </c>
      <c r="K325" s="135" t="str">
        <f t="shared" ca="1" si="34"/>
        <v/>
      </c>
      <c r="L325" s="10"/>
      <c r="M325" s="9"/>
      <c r="N325" s="9"/>
      <c r="O325" s="9"/>
    </row>
    <row r="326" spans="2:15" x14ac:dyDescent="0.3">
      <c r="B326" s="9"/>
      <c r="C326" s="10"/>
      <c r="D326" s="130" t="str">
        <f t="shared" ca="1" si="28"/>
        <v/>
      </c>
      <c r="E326" s="13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132" t="str">
        <f t="shared" ca="1" si="33"/>
        <v/>
      </c>
      <c r="G326" s="132" t="str">
        <f t="shared" ca="1" si="29"/>
        <v/>
      </c>
      <c r="H326" s="133" t="str">
        <f t="shared" ca="1" si="30"/>
        <v/>
      </c>
      <c r="I326" s="134" t="str">
        <f t="shared" ca="1" si="31"/>
        <v/>
      </c>
      <c r="J326" s="133" t="str">
        <f t="shared" ca="1" si="32"/>
        <v/>
      </c>
      <c r="K326" s="135" t="str">
        <f t="shared" ca="1" si="34"/>
        <v/>
      </c>
      <c r="L326" s="10"/>
      <c r="M326" s="9"/>
      <c r="N326" s="9"/>
      <c r="O326" s="9"/>
    </row>
    <row r="327" spans="2:15" x14ac:dyDescent="0.3">
      <c r="B327" s="9"/>
      <c r="C327" s="10"/>
      <c r="D327" s="130" t="str">
        <f t="shared" ca="1" si="28"/>
        <v/>
      </c>
      <c r="E327" s="13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132" t="str">
        <f t="shared" ca="1" si="33"/>
        <v/>
      </c>
      <c r="G327" s="132" t="str">
        <f t="shared" ca="1" si="29"/>
        <v/>
      </c>
      <c r="H327" s="133" t="str">
        <f t="shared" ca="1" si="30"/>
        <v/>
      </c>
      <c r="I327" s="134" t="str">
        <f t="shared" ca="1" si="31"/>
        <v/>
      </c>
      <c r="J327" s="133" t="str">
        <f t="shared" ca="1" si="32"/>
        <v/>
      </c>
      <c r="K327" s="135" t="str">
        <f t="shared" ca="1" si="34"/>
        <v/>
      </c>
      <c r="L327" s="10"/>
      <c r="M327" s="9"/>
      <c r="N327" s="9"/>
      <c r="O327" s="9"/>
    </row>
    <row r="328" spans="2:15" x14ac:dyDescent="0.3">
      <c r="B328" s="9"/>
      <c r="C328" s="10"/>
      <c r="D328" s="130" t="str">
        <f t="shared" ca="1" si="28"/>
        <v/>
      </c>
      <c r="E328" s="13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132" t="str">
        <f t="shared" ca="1" si="33"/>
        <v/>
      </c>
      <c r="G328" s="132" t="str">
        <f t="shared" ca="1" si="29"/>
        <v/>
      </c>
      <c r="H328" s="133" t="str">
        <f t="shared" ca="1" si="30"/>
        <v/>
      </c>
      <c r="I328" s="134" t="str">
        <f t="shared" ca="1" si="31"/>
        <v/>
      </c>
      <c r="J328" s="133" t="str">
        <f t="shared" ca="1" si="32"/>
        <v/>
      </c>
      <c r="K328" s="135" t="str">
        <f t="shared" ca="1" si="34"/>
        <v/>
      </c>
      <c r="L328" s="10"/>
      <c r="M328" s="9"/>
      <c r="N328" s="9"/>
      <c r="O328" s="9"/>
    </row>
    <row r="329" spans="2:15" x14ac:dyDescent="0.3">
      <c r="B329" s="9"/>
      <c r="C329" s="10"/>
      <c r="D329" s="130" t="str">
        <f t="shared" ca="1" si="28"/>
        <v/>
      </c>
      <c r="E329" s="13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132" t="str">
        <f t="shared" ca="1" si="33"/>
        <v/>
      </c>
      <c r="G329" s="132" t="str">
        <f t="shared" ca="1" si="29"/>
        <v/>
      </c>
      <c r="H329" s="133" t="str">
        <f t="shared" ca="1" si="30"/>
        <v/>
      </c>
      <c r="I329" s="134" t="str">
        <f t="shared" ca="1" si="31"/>
        <v/>
      </c>
      <c r="J329" s="133" t="str">
        <f t="shared" ca="1" si="32"/>
        <v/>
      </c>
      <c r="K329" s="135" t="str">
        <f t="shared" ca="1" si="34"/>
        <v/>
      </c>
      <c r="L329" s="10"/>
      <c r="M329" s="9"/>
      <c r="N329" s="9"/>
      <c r="O329" s="9"/>
    </row>
    <row r="330" spans="2:15" x14ac:dyDescent="0.3">
      <c r="B330" s="9"/>
      <c r="C330" s="10"/>
      <c r="D330" s="130" t="str">
        <f t="shared" ca="1" si="28"/>
        <v/>
      </c>
      <c r="E330" s="13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132" t="str">
        <f t="shared" ca="1" si="33"/>
        <v/>
      </c>
      <c r="G330" s="132" t="str">
        <f t="shared" ca="1" si="29"/>
        <v/>
      </c>
      <c r="H330" s="133" t="str">
        <f t="shared" ca="1" si="30"/>
        <v/>
      </c>
      <c r="I330" s="134" t="str">
        <f t="shared" ca="1" si="31"/>
        <v/>
      </c>
      <c r="J330" s="133" t="str">
        <f t="shared" ca="1" si="32"/>
        <v/>
      </c>
      <c r="K330" s="135" t="str">
        <f t="shared" ca="1" si="34"/>
        <v/>
      </c>
      <c r="L330" s="10"/>
      <c r="M330" s="9"/>
      <c r="N330" s="9"/>
      <c r="O330" s="9"/>
    </row>
    <row r="331" spans="2:15" x14ac:dyDescent="0.3">
      <c r="B331" s="9"/>
      <c r="C331" s="10"/>
      <c r="D331" s="130" t="str">
        <f t="shared" ca="1" si="28"/>
        <v/>
      </c>
      <c r="E331" s="13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132" t="str">
        <f t="shared" ca="1" si="33"/>
        <v/>
      </c>
      <c r="G331" s="132" t="str">
        <f t="shared" ca="1" si="29"/>
        <v/>
      </c>
      <c r="H331" s="133" t="str">
        <f t="shared" ca="1" si="30"/>
        <v/>
      </c>
      <c r="I331" s="134" t="str">
        <f t="shared" ca="1" si="31"/>
        <v/>
      </c>
      <c r="J331" s="133" t="str">
        <f t="shared" ca="1" si="32"/>
        <v/>
      </c>
      <c r="K331" s="135" t="str">
        <f t="shared" ca="1" si="34"/>
        <v/>
      </c>
      <c r="L331" s="10"/>
      <c r="M331" s="9"/>
      <c r="N331" s="9"/>
      <c r="O331" s="9"/>
    </row>
    <row r="332" spans="2:15" x14ac:dyDescent="0.3">
      <c r="B332" s="9"/>
      <c r="C332" s="10"/>
      <c r="D332" s="130" t="str">
        <f t="shared" ca="1" si="28"/>
        <v/>
      </c>
      <c r="E332" s="13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132" t="str">
        <f t="shared" ca="1" si="33"/>
        <v/>
      </c>
      <c r="G332" s="132" t="str">
        <f t="shared" ca="1" si="29"/>
        <v/>
      </c>
      <c r="H332" s="133" t="str">
        <f t="shared" ca="1" si="30"/>
        <v/>
      </c>
      <c r="I332" s="134" t="str">
        <f t="shared" ca="1" si="31"/>
        <v/>
      </c>
      <c r="J332" s="133" t="str">
        <f t="shared" ca="1" si="32"/>
        <v/>
      </c>
      <c r="K332" s="135" t="str">
        <f t="shared" ca="1" si="34"/>
        <v/>
      </c>
      <c r="L332" s="10"/>
      <c r="M332" s="9"/>
      <c r="N332" s="9"/>
      <c r="O332" s="9"/>
    </row>
    <row r="333" spans="2:15" x14ac:dyDescent="0.3">
      <c r="B333" s="9"/>
      <c r="C333" s="10"/>
      <c r="D333" s="130" t="str">
        <f t="shared" ca="1" si="28"/>
        <v/>
      </c>
      <c r="E333" s="13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132" t="str">
        <f t="shared" ca="1" si="33"/>
        <v/>
      </c>
      <c r="G333" s="132" t="str">
        <f t="shared" ca="1" si="29"/>
        <v/>
      </c>
      <c r="H333" s="133" t="str">
        <f t="shared" ca="1" si="30"/>
        <v/>
      </c>
      <c r="I333" s="134" t="str">
        <f t="shared" ca="1" si="31"/>
        <v/>
      </c>
      <c r="J333" s="133" t="str">
        <f t="shared" ca="1" si="32"/>
        <v/>
      </c>
      <c r="K333" s="135" t="str">
        <f t="shared" ca="1" si="34"/>
        <v/>
      </c>
      <c r="L333" s="10"/>
      <c r="M333" s="9"/>
      <c r="N333" s="9"/>
      <c r="O333" s="9"/>
    </row>
    <row r="334" spans="2:15" x14ac:dyDescent="0.3">
      <c r="B334" s="9"/>
      <c r="C334" s="10"/>
      <c r="D334" s="130" t="str">
        <f t="shared" ca="1" si="28"/>
        <v/>
      </c>
      <c r="E334" s="13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132" t="str">
        <f t="shared" ca="1" si="33"/>
        <v/>
      </c>
      <c r="G334" s="132" t="str">
        <f t="shared" ca="1" si="29"/>
        <v/>
      </c>
      <c r="H334" s="133" t="str">
        <f t="shared" ca="1" si="30"/>
        <v/>
      </c>
      <c r="I334" s="134" t="str">
        <f t="shared" ca="1" si="31"/>
        <v/>
      </c>
      <c r="J334" s="133" t="str">
        <f t="shared" ca="1" si="32"/>
        <v/>
      </c>
      <c r="K334" s="135" t="str">
        <f t="shared" ca="1" si="34"/>
        <v/>
      </c>
      <c r="L334" s="10"/>
      <c r="M334" s="9"/>
      <c r="N334" s="9"/>
      <c r="O334" s="9"/>
    </row>
    <row r="335" spans="2:15" x14ac:dyDescent="0.3">
      <c r="B335" s="9"/>
      <c r="C335" s="10"/>
      <c r="D335" s="130" t="str">
        <f t="shared" ca="1" si="28"/>
        <v/>
      </c>
      <c r="E335" s="13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132" t="str">
        <f t="shared" ca="1" si="33"/>
        <v/>
      </c>
      <c r="G335" s="132" t="str">
        <f t="shared" ca="1" si="29"/>
        <v/>
      </c>
      <c r="H335" s="133" t="str">
        <f t="shared" ca="1" si="30"/>
        <v/>
      </c>
      <c r="I335" s="134" t="str">
        <f t="shared" ca="1" si="31"/>
        <v/>
      </c>
      <c r="J335" s="133" t="str">
        <f t="shared" ca="1" si="32"/>
        <v/>
      </c>
      <c r="K335" s="135" t="str">
        <f t="shared" ca="1" si="34"/>
        <v/>
      </c>
      <c r="L335" s="10"/>
      <c r="M335" s="9"/>
      <c r="N335" s="9"/>
      <c r="O335" s="9"/>
    </row>
    <row r="336" spans="2:15" x14ac:dyDescent="0.3">
      <c r="B336" s="9"/>
      <c r="C336" s="10"/>
      <c r="D336" s="130" t="str">
        <f t="shared" ca="1" si="28"/>
        <v/>
      </c>
      <c r="E336" s="13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132" t="str">
        <f t="shared" ca="1" si="33"/>
        <v/>
      </c>
      <c r="G336" s="132" t="str">
        <f t="shared" ca="1" si="29"/>
        <v/>
      </c>
      <c r="H336" s="133" t="str">
        <f t="shared" ca="1" si="30"/>
        <v/>
      </c>
      <c r="I336" s="134" t="str">
        <f t="shared" ca="1" si="31"/>
        <v/>
      </c>
      <c r="J336" s="133" t="str">
        <f t="shared" ca="1" si="32"/>
        <v/>
      </c>
      <c r="K336" s="135" t="str">
        <f t="shared" ca="1" si="34"/>
        <v/>
      </c>
      <c r="L336" s="10"/>
      <c r="M336" s="9"/>
      <c r="N336" s="9"/>
      <c r="O336" s="9"/>
    </row>
    <row r="337" spans="2:15" x14ac:dyDescent="0.3">
      <c r="B337" s="9"/>
      <c r="C337" s="10"/>
      <c r="D337" s="130" t="str">
        <f t="shared" ca="1" si="28"/>
        <v/>
      </c>
      <c r="E337" s="13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132" t="str">
        <f t="shared" ca="1" si="33"/>
        <v/>
      </c>
      <c r="G337" s="132" t="str">
        <f t="shared" ca="1" si="29"/>
        <v/>
      </c>
      <c r="H337" s="133" t="str">
        <f t="shared" ca="1" si="30"/>
        <v/>
      </c>
      <c r="I337" s="134" t="str">
        <f t="shared" ca="1" si="31"/>
        <v/>
      </c>
      <c r="J337" s="133" t="str">
        <f t="shared" ca="1" si="32"/>
        <v/>
      </c>
      <c r="K337" s="135" t="str">
        <f t="shared" ca="1" si="34"/>
        <v/>
      </c>
      <c r="L337" s="10"/>
      <c r="M337" s="9"/>
      <c r="N337" s="9"/>
      <c r="O337" s="9"/>
    </row>
    <row r="338" spans="2:15" x14ac:dyDescent="0.3">
      <c r="B338" s="9"/>
      <c r="C338" s="10"/>
      <c r="D338" s="130" t="str">
        <f t="shared" ca="1" si="28"/>
        <v/>
      </c>
      <c r="E338" s="13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132" t="str">
        <f t="shared" ca="1" si="33"/>
        <v/>
      </c>
      <c r="G338" s="132" t="str">
        <f t="shared" ca="1" si="29"/>
        <v/>
      </c>
      <c r="H338" s="133" t="str">
        <f t="shared" ca="1" si="30"/>
        <v/>
      </c>
      <c r="I338" s="134" t="str">
        <f t="shared" ca="1" si="31"/>
        <v/>
      </c>
      <c r="J338" s="133" t="str">
        <f t="shared" ca="1" si="32"/>
        <v/>
      </c>
      <c r="K338" s="135" t="str">
        <f t="shared" ca="1" si="34"/>
        <v/>
      </c>
      <c r="L338" s="10"/>
      <c r="M338" s="9"/>
      <c r="N338" s="9"/>
      <c r="O338" s="9"/>
    </row>
    <row r="339" spans="2:15" x14ac:dyDescent="0.3">
      <c r="B339" s="9"/>
      <c r="C339" s="10"/>
      <c r="D339" s="130" t="str">
        <f t="shared" ca="1" si="28"/>
        <v/>
      </c>
      <c r="E339" s="13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132" t="str">
        <f t="shared" ca="1" si="33"/>
        <v/>
      </c>
      <c r="G339" s="132" t="str">
        <f t="shared" ca="1" si="29"/>
        <v/>
      </c>
      <c r="H339" s="133" t="str">
        <f t="shared" ca="1" si="30"/>
        <v/>
      </c>
      <c r="I339" s="134" t="str">
        <f t="shared" ca="1" si="31"/>
        <v/>
      </c>
      <c r="J339" s="133" t="str">
        <f t="shared" ca="1" si="32"/>
        <v/>
      </c>
      <c r="K339" s="135" t="str">
        <f t="shared" ca="1" si="34"/>
        <v/>
      </c>
      <c r="L339" s="10"/>
      <c r="M339" s="9"/>
      <c r="N339" s="9"/>
      <c r="O339" s="9"/>
    </row>
    <row r="340" spans="2:15" x14ac:dyDescent="0.3">
      <c r="B340" s="9"/>
      <c r="C340" s="10"/>
      <c r="D340" s="130" t="str">
        <f t="shared" ref="D340:D403" ca="1" si="35">IF(K339="","",IF($H$5,IF(OR(D339&gt;=$H$8,ROUND(K339,2)&lt;=0),"",D339+1),IF(OR(D339&gt;=$H$8,K339&lt;=0),"",D339+1)))</f>
        <v/>
      </c>
      <c r="E340" s="13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132" t="str">
        <f t="shared" ca="1" si="33"/>
        <v/>
      </c>
      <c r="G340" s="132" t="str">
        <f t="shared" ref="G340:G403" ca="1" si="36">IF($P$17=0,"",IF(D340&lt;&gt;"",IF(AND(D340=1,$H$4=1),0,IF($H$5,ROUND($K$5*K339,0),$K$5*K339)),""))</f>
        <v/>
      </c>
      <c r="H340" s="133" t="str">
        <f t="shared" ref="H340:H403" ca="1" si="37">IF($P$17=1,IF(D340="","",IF(I340&lt;&gt;"",F340-G340+I340,F340-G340)),"")</f>
        <v/>
      </c>
      <c r="I340" s="134" t="str">
        <f t="shared" ref="I340:I403" ca="1" si="38">IF($P$17=1,IF(J340&gt;=F340,IF(D340&lt;$K$12,IF(AND(D340&lt;&gt;"",F340+($J$19-F340)&lt;K339),(J340-F340),IF(AND(D340&lt;&gt;"",J340=F340),0,IF(D340&lt;&gt;"",0,""))),""),0),"")</f>
        <v/>
      </c>
      <c r="J340" s="133" t="str">
        <f t="shared" ref="J340:J403" ca="1" si="39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135" t="str">
        <f t="shared" ca="1" si="34"/>
        <v/>
      </c>
      <c r="L340" s="10"/>
      <c r="M340" s="9"/>
      <c r="N340" s="9"/>
      <c r="O340" s="9"/>
    </row>
    <row r="341" spans="2:15" x14ac:dyDescent="0.3">
      <c r="B341" s="9"/>
      <c r="C341" s="10"/>
      <c r="D341" s="130" t="str">
        <f t="shared" ca="1" si="35"/>
        <v/>
      </c>
      <c r="E341" s="13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132" t="str">
        <f t="shared" ref="F341:F404" ca="1" si="40">IF($P$17=1,IF(D341="","",IF($H$5,IF(OR(D341=$H$8,$K$12&gt;ROUND((1+$K$5)*K340,0),ROUND((1+$K$5)*K340,0),$K$12),IF(OR(D341=$H$8,$K$12&gt;(1+$K$5)*K340),ROUND((1+$K$5)*K340,0),$K$12)),0)),"")</f>
        <v/>
      </c>
      <c r="G341" s="132" t="str">
        <f t="shared" ca="1" si="36"/>
        <v/>
      </c>
      <c r="H341" s="133" t="str">
        <f t="shared" ca="1" si="37"/>
        <v/>
      </c>
      <c r="I341" s="134" t="str">
        <f t="shared" ca="1" si="38"/>
        <v/>
      </c>
      <c r="J341" s="133" t="str">
        <f t="shared" ca="1" si="39"/>
        <v/>
      </c>
      <c r="K341" s="135" t="str">
        <f t="shared" ref="K341:K404" ca="1" si="41">IF($P$17=1,IF(J341&lt;&gt;0,IF(D341&lt;&gt;"",K340-(J341-G341),""),K340),"")</f>
        <v/>
      </c>
      <c r="L341" s="10"/>
      <c r="M341" s="9"/>
      <c r="N341" s="9"/>
      <c r="O341" s="9"/>
    </row>
    <row r="342" spans="2:15" x14ac:dyDescent="0.3">
      <c r="B342" s="9"/>
      <c r="C342" s="10"/>
      <c r="D342" s="130" t="str">
        <f t="shared" ca="1" si="35"/>
        <v/>
      </c>
      <c r="E342" s="13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132" t="str">
        <f t="shared" ca="1" si="40"/>
        <v/>
      </c>
      <c r="G342" s="132" t="str">
        <f t="shared" ca="1" si="36"/>
        <v/>
      </c>
      <c r="H342" s="133" t="str">
        <f t="shared" ca="1" si="37"/>
        <v/>
      </c>
      <c r="I342" s="134" t="str">
        <f t="shared" ca="1" si="38"/>
        <v/>
      </c>
      <c r="J342" s="133" t="str">
        <f t="shared" ca="1" si="39"/>
        <v/>
      </c>
      <c r="K342" s="135" t="str">
        <f t="shared" ca="1" si="41"/>
        <v/>
      </c>
      <c r="L342" s="10"/>
      <c r="M342" s="9"/>
      <c r="N342" s="9"/>
      <c r="O342" s="9"/>
    </row>
    <row r="343" spans="2:15" x14ac:dyDescent="0.3">
      <c r="B343" s="9"/>
      <c r="C343" s="10"/>
      <c r="D343" s="130" t="str">
        <f t="shared" ca="1" si="35"/>
        <v/>
      </c>
      <c r="E343" s="13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132" t="str">
        <f t="shared" ca="1" si="40"/>
        <v/>
      </c>
      <c r="G343" s="132" t="str">
        <f t="shared" ca="1" si="36"/>
        <v/>
      </c>
      <c r="H343" s="133" t="str">
        <f t="shared" ca="1" si="37"/>
        <v/>
      </c>
      <c r="I343" s="134" t="str">
        <f t="shared" ca="1" si="38"/>
        <v/>
      </c>
      <c r="J343" s="133" t="str">
        <f t="shared" ca="1" si="39"/>
        <v/>
      </c>
      <c r="K343" s="135" t="str">
        <f t="shared" ca="1" si="41"/>
        <v/>
      </c>
      <c r="L343" s="10"/>
      <c r="M343" s="9"/>
      <c r="N343" s="9"/>
      <c r="O343" s="9"/>
    </row>
    <row r="344" spans="2:15" x14ac:dyDescent="0.3">
      <c r="B344" s="9"/>
      <c r="C344" s="10"/>
      <c r="D344" s="130" t="str">
        <f t="shared" ca="1" si="35"/>
        <v/>
      </c>
      <c r="E344" s="13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132" t="str">
        <f t="shared" ca="1" si="40"/>
        <v/>
      </c>
      <c r="G344" s="132" t="str">
        <f t="shared" ca="1" si="36"/>
        <v/>
      </c>
      <c r="H344" s="133" t="str">
        <f t="shared" ca="1" si="37"/>
        <v/>
      </c>
      <c r="I344" s="134" t="str">
        <f t="shared" ca="1" si="38"/>
        <v/>
      </c>
      <c r="J344" s="133" t="str">
        <f t="shared" ca="1" si="39"/>
        <v/>
      </c>
      <c r="K344" s="135" t="str">
        <f t="shared" ca="1" si="41"/>
        <v/>
      </c>
      <c r="L344" s="10"/>
      <c r="M344" s="9"/>
      <c r="N344" s="9"/>
      <c r="O344" s="9"/>
    </row>
    <row r="345" spans="2:15" x14ac:dyDescent="0.3">
      <c r="B345" s="9"/>
      <c r="C345" s="10"/>
      <c r="D345" s="130" t="str">
        <f t="shared" ca="1" si="35"/>
        <v/>
      </c>
      <c r="E345" s="13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132" t="str">
        <f t="shared" ca="1" si="40"/>
        <v/>
      </c>
      <c r="G345" s="132" t="str">
        <f t="shared" ca="1" si="36"/>
        <v/>
      </c>
      <c r="H345" s="133" t="str">
        <f t="shared" ca="1" si="37"/>
        <v/>
      </c>
      <c r="I345" s="134" t="str">
        <f t="shared" ca="1" si="38"/>
        <v/>
      </c>
      <c r="J345" s="133" t="str">
        <f t="shared" ca="1" si="39"/>
        <v/>
      </c>
      <c r="K345" s="135" t="str">
        <f t="shared" ca="1" si="41"/>
        <v/>
      </c>
      <c r="L345" s="10"/>
      <c r="M345" s="9"/>
      <c r="N345" s="9"/>
      <c r="O345" s="9"/>
    </row>
    <row r="346" spans="2:15" x14ac:dyDescent="0.3">
      <c r="B346" s="9"/>
      <c r="C346" s="10"/>
      <c r="D346" s="130" t="str">
        <f t="shared" ca="1" si="35"/>
        <v/>
      </c>
      <c r="E346" s="13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132" t="str">
        <f t="shared" ca="1" si="40"/>
        <v/>
      </c>
      <c r="G346" s="132" t="str">
        <f t="shared" ca="1" si="36"/>
        <v/>
      </c>
      <c r="H346" s="133" t="str">
        <f t="shared" ca="1" si="37"/>
        <v/>
      </c>
      <c r="I346" s="134" t="str">
        <f t="shared" ca="1" si="38"/>
        <v/>
      </c>
      <c r="J346" s="133" t="str">
        <f t="shared" ca="1" si="39"/>
        <v/>
      </c>
      <c r="K346" s="135" t="str">
        <f t="shared" ca="1" si="41"/>
        <v/>
      </c>
      <c r="L346" s="10"/>
      <c r="M346" s="9"/>
      <c r="N346" s="9"/>
      <c r="O346" s="9"/>
    </row>
    <row r="347" spans="2:15" x14ac:dyDescent="0.3">
      <c r="B347" s="9"/>
      <c r="C347" s="10"/>
      <c r="D347" s="130" t="str">
        <f t="shared" ca="1" si="35"/>
        <v/>
      </c>
      <c r="E347" s="13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132" t="str">
        <f t="shared" ca="1" si="40"/>
        <v/>
      </c>
      <c r="G347" s="132" t="str">
        <f t="shared" ca="1" si="36"/>
        <v/>
      </c>
      <c r="H347" s="133" t="str">
        <f t="shared" ca="1" si="37"/>
        <v/>
      </c>
      <c r="I347" s="134" t="str">
        <f t="shared" ca="1" si="38"/>
        <v/>
      </c>
      <c r="J347" s="133" t="str">
        <f t="shared" ca="1" si="39"/>
        <v/>
      </c>
      <c r="K347" s="135" t="str">
        <f t="shared" ca="1" si="41"/>
        <v/>
      </c>
      <c r="L347" s="10"/>
      <c r="M347" s="9"/>
      <c r="N347" s="9"/>
      <c r="O347" s="9"/>
    </row>
    <row r="348" spans="2:15" x14ac:dyDescent="0.3">
      <c r="B348" s="9"/>
      <c r="C348" s="10"/>
      <c r="D348" s="130" t="str">
        <f t="shared" ca="1" si="35"/>
        <v/>
      </c>
      <c r="E348" s="13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132" t="str">
        <f t="shared" ca="1" si="40"/>
        <v/>
      </c>
      <c r="G348" s="132" t="str">
        <f t="shared" ca="1" si="36"/>
        <v/>
      </c>
      <c r="H348" s="133" t="str">
        <f t="shared" ca="1" si="37"/>
        <v/>
      </c>
      <c r="I348" s="134" t="str">
        <f t="shared" ca="1" si="38"/>
        <v/>
      </c>
      <c r="J348" s="133" t="str">
        <f t="shared" ca="1" si="39"/>
        <v/>
      </c>
      <c r="K348" s="135" t="str">
        <f t="shared" ca="1" si="41"/>
        <v/>
      </c>
      <c r="L348" s="10"/>
      <c r="M348" s="9"/>
      <c r="N348" s="9"/>
      <c r="O348" s="9"/>
    </row>
    <row r="349" spans="2:15" x14ac:dyDescent="0.3">
      <c r="B349" s="9"/>
      <c r="C349" s="10"/>
      <c r="D349" s="130" t="str">
        <f t="shared" ca="1" si="35"/>
        <v/>
      </c>
      <c r="E349" s="13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132" t="str">
        <f t="shared" ca="1" si="40"/>
        <v/>
      </c>
      <c r="G349" s="132" t="str">
        <f t="shared" ca="1" si="36"/>
        <v/>
      </c>
      <c r="H349" s="133" t="str">
        <f t="shared" ca="1" si="37"/>
        <v/>
      </c>
      <c r="I349" s="134" t="str">
        <f t="shared" ca="1" si="38"/>
        <v/>
      </c>
      <c r="J349" s="133" t="str">
        <f t="shared" ca="1" si="39"/>
        <v/>
      </c>
      <c r="K349" s="135" t="str">
        <f t="shared" ca="1" si="41"/>
        <v/>
      </c>
      <c r="L349" s="10"/>
      <c r="M349" s="9"/>
      <c r="N349" s="9"/>
      <c r="O349" s="9"/>
    </row>
    <row r="350" spans="2:15" x14ac:dyDescent="0.3">
      <c r="B350" s="9"/>
      <c r="C350" s="10"/>
      <c r="D350" s="130" t="str">
        <f t="shared" ca="1" si="35"/>
        <v/>
      </c>
      <c r="E350" s="13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132" t="str">
        <f t="shared" ca="1" si="40"/>
        <v/>
      </c>
      <c r="G350" s="132" t="str">
        <f t="shared" ca="1" si="36"/>
        <v/>
      </c>
      <c r="H350" s="133" t="str">
        <f t="shared" ca="1" si="37"/>
        <v/>
      </c>
      <c r="I350" s="134" t="str">
        <f t="shared" ca="1" si="38"/>
        <v/>
      </c>
      <c r="J350" s="133" t="str">
        <f t="shared" ca="1" si="39"/>
        <v/>
      </c>
      <c r="K350" s="135" t="str">
        <f t="shared" ca="1" si="41"/>
        <v/>
      </c>
      <c r="L350" s="10"/>
      <c r="M350" s="9"/>
      <c r="N350" s="9"/>
      <c r="O350" s="9"/>
    </row>
    <row r="351" spans="2:15" x14ac:dyDescent="0.3">
      <c r="B351" s="9"/>
      <c r="C351" s="10"/>
      <c r="D351" s="130" t="str">
        <f t="shared" ca="1" si="35"/>
        <v/>
      </c>
      <c r="E351" s="13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132" t="str">
        <f t="shared" ca="1" si="40"/>
        <v/>
      </c>
      <c r="G351" s="132" t="str">
        <f t="shared" ca="1" si="36"/>
        <v/>
      </c>
      <c r="H351" s="133" t="str">
        <f t="shared" ca="1" si="37"/>
        <v/>
      </c>
      <c r="I351" s="134" t="str">
        <f t="shared" ca="1" si="38"/>
        <v/>
      </c>
      <c r="J351" s="133" t="str">
        <f t="shared" ca="1" si="39"/>
        <v/>
      </c>
      <c r="K351" s="135" t="str">
        <f t="shared" ca="1" si="41"/>
        <v/>
      </c>
      <c r="L351" s="10"/>
      <c r="M351" s="9"/>
      <c r="N351" s="9"/>
      <c r="O351" s="9"/>
    </row>
    <row r="352" spans="2:15" x14ac:dyDescent="0.3">
      <c r="B352" s="9"/>
      <c r="C352" s="10"/>
      <c r="D352" s="130" t="str">
        <f t="shared" ca="1" si="35"/>
        <v/>
      </c>
      <c r="E352" s="13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132" t="str">
        <f t="shared" ca="1" si="40"/>
        <v/>
      </c>
      <c r="G352" s="132" t="str">
        <f t="shared" ca="1" si="36"/>
        <v/>
      </c>
      <c r="H352" s="133" t="str">
        <f t="shared" ca="1" si="37"/>
        <v/>
      </c>
      <c r="I352" s="134" t="str">
        <f t="shared" ca="1" si="38"/>
        <v/>
      </c>
      <c r="J352" s="133" t="str">
        <f t="shared" ca="1" si="39"/>
        <v/>
      </c>
      <c r="K352" s="135" t="str">
        <f t="shared" ca="1" si="41"/>
        <v/>
      </c>
      <c r="L352" s="10"/>
      <c r="M352" s="9"/>
      <c r="N352" s="9"/>
      <c r="O352" s="9"/>
    </row>
    <row r="353" spans="2:15" x14ac:dyDescent="0.3">
      <c r="B353" s="9"/>
      <c r="C353" s="10"/>
      <c r="D353" s="130" t="str">
        <f t="shared" ca="1" si="35"/>
        <v/>
      </c>
      <c r="E353" s="13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132" t="str">
        <f t="shared" ca="1" si="40"/>
        <v/>
      </c>
      <c r="G353" s="132" t="str">
        <f t="shared" ca="1" si="36"/>
        <v/>
      </c>
      <c r="H353" s="133" t="str">
        <f t="shared" ca="1" si="37"/>
        <v/>
      </c>
      <c r="I353" s="134" t="str">
        <f t="shared" ca="1" si="38"/>
        <v/>
      </c>
      <c r="J353" s="133" t="str">
        <f t="shared" ca="1" si="39"/>
        <v/>
      </c>
      <c r="K353" s="135" t="str">
        <f t="shared" ca="1" si="41"/>
        <v/>
      </c>
      <c r="L353" s="10"/>
      <c r="M353" s="9"/>
      <c r="N353" s="9"/>
      <c r="O353" s="9"/>
    </row>
    <row r="354" spans="2:15" x14ac:dyDescent="0.3">
      <c r="B354" s="9"/>
      <c r="C354" s="10"/>
      <c r="D354" s="130" t="str">
        <f t="shared" ca="1" si="35"/>
        <v/>
      </c>
      <c r="E354" s="13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132" t="str">
        <f t="shared" ca="1" si="40"/>
        <v/>
      </c>
      <c r="G354" s="132" t="str">
        <f t="shared" ca="1" si="36"/>
        <v/>
      </c>
      <c r="H354" s="133" t="str">
        <f t="shared" ca="1" si="37"/>
        <v/>
      </c>
      <c r="I354" s="134" t="str">
        <f t="shared" ca="1" si="38"/>
        <v/>
      </c>
      <c r="J354" s="133" t="str">
        <f t="shared" ca="1" si="39"/>
        <v/>
      </c>
      <c r="K354" s="135" t="str">
        <f t="shared" ca="1" si="41"/>
        <v/>
      </c>
      <c r="L354" s="10"/>
      <c r="M354" s="9"/>
      <c r="N354" s="9"/>
      <c r="O354" s="9"/>
    </row>
    <row r="355" spans="2:15" x14ac:dyDescent="0.3">
      <c r="B355" s="9"/>
      <c r="C355" s="10"/>
      <c r="D355" s="130" t="str">
        <f t="shared" ca="1" si="35"/>
        <v/>
      </c>
      <c r="E355" s="13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132" t="str">
        <f t="shared" ca="1" si="40"/>
        <v/>
      </c>
      <c r="G355" s="132" t="str">
        <f t="shared" ca="1" si="36"/>
        <v/>
      </c>
      <c r="H355" s="133" t="str">
        <f t="shared" ca="1" si="37"/>
        <v/>
      </c>
      <c r="I355" s="134" t="str">
        <f t="shared" ca="1" si="38"/>
        <v/>
      </c>
      <c r="J355" s="133" t="str">
        <f t="shared" ca="1" si="39"/>
        <v/>
      </c>
      <c r="K355" s="135" t="str">
        <f t="shared" ca="1" si="41"/>
        <v/>
      </c>
      <c r="L355" s="10"/>
      <c r="M355" s="9"/>
      <c r="N355" s="9"/>
      <c r="O355" s="9"/>
    </row>
    <row r="356" spans="2:15" x14ac:dyDescent="0.3">
      <c r="B356" s="9"/>
      <c r="C356" s="10"/>
      <c r="D356" s="130" t="str">
        <f t="shared" ca="1" si="35"/>
        <v/>
      </c>
      <c r="E356" s="13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132" t="str">
        <f t="shared" ca="1" si="40"/>
        <v/>
      </c>
      <c r="G356" s="132" t="str">
        <f t="shared" ca="1" si="36"/>
        <v/>
      </c>
      <c r="H356" s="133" t="str">
        <f t="shared" ca="1" si="37"/>
        <v/>
      </c>
      <c r="I356" s="134" t="str">
        <f t="shared" ca="1" si="38"/>
        <v/>
      </c>
      <c r="J356" s="133" t="str">
        <f t="shared" ca="1" si="39"/>
        <v/>
      </c>
      <c r="K356" s="135" t="str">
        <f t="shared" ca="1" si="41"/>
        <v/>
      </c>
      <c r="L356" s="10"/>
      <c r="M356" s="9"/>
      <c r="N356" s="9"/>
      <c r="O356" s="9"/>
    </row>
    <row r="357" spans="2:15" x14ac:dyDescent="0.3">
      <c r="B357" s="9"/>
      <c r="C357" s="10"/>
      <c r="D357" s="130" t="str">
        <f t="shared" ca="1" si="35"/>
        <v/>
      </c>
      <c r="E357" s="13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132" t="str">
        <f t="shared" ca="1" si="40"/>
        <v/>
      </c>
      <c r="G357" s="132" t="str">
        <f t="shared" ca="1" si="36"/>
        <v/>
      </c>
      <c r="H357" s="133" t="str">
        <f t="shared" ca="1" si="37"/>
        <v/>
      </c>
      <c r="I357" s="134" t="str">
        <f t="shared" ca="1" si="38"/>
        <v/>
      </c>
      <c r="J357" s="133" t="str">
        <f t="shared" ca="1" si="39"/>
        <v/>
      </c>
      <c r="K357" s="135" t="str">
        <f t="shared" ca="1" si="41"/>
        <v/>
      </c>
      <c r="L357" s="10"/>
      <c r="M357" s="9"/>
      <c r="N357" s="9"/>
      <c r="O357" s="9"/>
    </row>
    <row r="358" spans="2:15" x14ac:dyDescent="0.3">
      <c r="B358" s="9"/>
      <c r="C358" s="10"/>
      <c r="D358" s="130" t="str">
        <f t="shared" ca="1" si="35"/>
        <v/>
      </c>
      <c r="E358" s="13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132" t="str">
        <f t="shared" ca="1" si="40"/>
        <v/>
      </c>
      <c r="G358" s="132" t="str">
        <f t="shared" ca="1" si="36"/>
        <v/>
      </c>
      <c r="H358" s="133" t="str">
        <f t="shared" ca="1" si="37"/>
        <v/>
      </c>
      <c r="I358" s="134" t="str">
        <f t="shared" ca="1" si="38"/>
        <v/>
      </c>
      <c r="J358" s="133" t="str">
        <f t="shared" ca="1" si="39"/>
        <v/>
      </c>
      <c r="K358" s="135" t="str">
        <f t="shared" ca="1" si="41"/>
        <v/>
      </c>
      <c r="L358" s="10"/>
      <c r="M358" s="9"/>
      <c r="N358" s="9"/>
      <c r="O358" s="9"/>
    </row>
    <row r="359" spans="2:15" x14ac:dyDescent="0.3">
      <c r="B359" s="9"/>
      <c r="C359" s="10"/>
      <c r="D359" s="130" t="str">
        <f t="shared" ca="1" si="35"/>
        <v/>
      </c>
      <c r="E359" s="13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132" t="str">
        <f t="shared" ca="1" si="40"/>
        <v/>
      </c>
      <c r="G359" s="132" t="str">
        <f t="shared" ca="1" si="36"/>
        <v/>
      </c>
      <c r="H359" s="133" t="str">
        <f t="shared" ca="1" si="37"/>
        <v/>
      </c>
      <c r="I359" s="134" t="str">
        <f t="shared" ca="1" si="38"/>
        <v/>
      </c>
      <c r="J359" s="133" t="str">
        <f t="shared" ca="1" si="39"/>
        <v/>
      </c>
      <c r="K359" s="135" t="str">
        <f t="shared" ca="1" si="41"/>
        <v/>
      </c>
      <c r="L359" s="10"/>
      <c r="M359" s="9"/>
      <c r="N359" s="9"/>
      <c r="O359" s="9"/>
    </row>
    <row r="360" spans="2:15" x14ac:dyDescent="0.3">
      <c r="B360" s="9"/>
      <c r="C360" s="10"/>
      <c r="D360" s="130" t="str">
        <f t="shared" ca="1" si="35"/>
        <v/>
      </c>
      <c r="E360" s="13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132" t="str">
        <f t="shared" ca="1" si="40"/>
        <v/>
      </c>
      <c r="G360" s="132" t="str">
        <f t="shared" ca="1" si="36"/>
        <v/>
      </c>
      <c r="H360" s="133" t="str">
        <f t="shared" ca="1" si="37"/>
        <v/>
      </c>
      <c r="I360" s="134" t="str">
        <f t="shared" ca="1" si="38"/>
        <v/>
      </c>
      <c r="J360" s="133" t="str">
        <f t="shared" ca="1" si="39"/>
        <v/>
      </c>
      <c r="K360" s="135" t="str">
        <f t="shared" ca="1" si="41"/>
        <v/>
      </c>
      <c r="L360" s="10"/>
      <c r="M360" s="9"/>
      <c r="N360" s="9"/>
      <c r="O360" s="9"/>
    </row>
    <row r="361" spans="2:15" x14ac:dyDescent="0.3">
      <c r="B361" s="9"/>
      <c r="C361" s="10"/>
      <c r="D361" s="130" t="str">
        <f t="shared" ca="1" si="35"/>
        <v/>
      </c>
      <c r="E361" s="13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132" t="str">
        <f t="shared" ca="1" si="40"/>
        <v/>
      </c>
      <c r="G361" s="132" t="str">
        <f t="shared" ca="1" si="36"/>
        <v/>
      </c>
      <c r="H361" s="133" t="str">
        <f t="shared" ca="1" si="37"/>
        <v/>
      </c>
      <c r="I361" s="134" t="str">
        <f t="shared" ca="1" si="38"/>
        <v/>
      </c>
      <c r="J361" s="133" t="str">
        <f t="shared" ca="1" si="39"/>
        <v/>
      </c>
      <c r="K361" s="135" t="str">
        <f t="shared" ca="1" si="41"/>
        <v/>
      </c>
      <c r="L361" s="10"/>
      <c r="M361" s="9"/>
      <c r="N361" s="9"/>
      <c r="O361" s="9"/>
    </row>
    <row r="362" spans="2:15" x14ac:dyDescent="0.3">
      <c r="B362" s="9"/>
      <c r="C362" s="10"/>
      <c r="D362" s="130" t="str">
        <f t="shared" ca="1" si="35"/>
        <v/>
      </c>
      <c r="E362" s="13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132" t="str">
        <f t="shared" ca="1" si="40"/>
        <v/>
      </c>
      <c r="G362" s="132" t="str">
        <f t="shared" ca="1" si="36"/>
        <v/>
      </c>
      <c r="H362" s="133" t="str">
        <f t="shared" ca="1" si="37"/>
        <v/>
      </c>
      <c r="I362" s="134" t="str">
        <f t="shared" ca="1" si="38"/>
        <v/>
      </c>
      <c r="J362" s="133" t="str">
        <f t="shared" ca="1" si="39"/>
        <v/>
      </c>
      <c r="K362" s="135" t="str">
        <f t="shared" ca="1" si="41"/>
        <v/>
      </c>
      <c r="L362" s="10"/>
      <c r="M362" s="9"/>
      <c r="N362" s="9"/>
      <c r="O362" s="9"/>
    </row>
    <row r="363" spans="2:15" x14ac:dyDescent="0.3">
      <c r="B363" s="9"/>
      <c r="C363" s="10"/>
      <c r="D363" s="130" t="str">
        <f t="shared" ca="1" si="35"/>
        <v/>
      </c>
      <c r="E363" s="13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132" t="str">
        <f t="shared" ca="1" si="40"/>
        <v/>
      </c>
      <c r="G363" s="132" t="str">
        <f t="shared" ca="1" si="36"/>
        <v/>
      </c>
      <c r="H363" s="133" t="str">
        <f t="shared" ca="1" si="37"/>
        <v/>
      </c>
      <c r="I363" s="134" t="str">
        <f t="shared" ca="1" si="38"/>
        <v/>
      </c>
      <c r="J363" s="133" t="str">
        <f t="shared" ca="1" si="39"/>
        <v/>
      </c>
      <c r="K363" s="135" t="str">
        <f t="shared" ca="1" si="41"/>
        <v/>
      </c>
      <c r="L363" s="10"/>
      <c r="M363" s="9"/>
      <c r="N363" s="9"/>
      <c r="O363" s="9"/>
    </row>
    <row r="364" spans="2:15" x14ac:dyDescent="0.3">
      <c r="B364" s="9"/>
      <c r="C364" s="10"/>
      <c r="D364" s="130" t="str">
        <f t="shared" ca="1" si="35"/>
        <v/>
      </c>
      <c r="E364" s="13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132" t="str">
        <f t="shared" ca="1" si="40"/>
        <v/>
      </c>
      <c r="G364" s="132" t="str">
        <f t="shared" ca="1" si="36"/>
        <v/>
      </c>
      <c r="H364" s="133" t="str">
        <f t="shared" ca="1" si="37"/>
        <v/>
      </c>
      <c r="I364" s="134" t="str">
        <f t="shared" ca="1" si="38"/>
        <v/>
      </c>
      <c r="J364" s="133" t="str">
        <f t="shared" ca="1" si="39"/>
        <v/>
      </c>
      <c r="K364" s="135" t="str">
        <f t="shared" ca="1" si="41"/>
        <v/>
      </c>
      <c r="L364" s="10"/>
      <c r="M364" s="9"/>
      <c r="N364" s="9"/>
      <c r="O364" s="9"/>
    </row>
    <row r="365" spans="2:15" x14ac:dyDescent="0.3">
      <c r="B365" s="9"/>
      <c r="C365" s="10"/>
      <c r="D365" s="130" t="str">
        <f t="shared" ca="1" si="35"/>
        <v/>
      </c>
      <c r="E365" s="13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132" t="str">
        <f t="shared" ca="1" si="40"/>
        <v/>
      </c>
      <c r="G365" s="132" t="str">
        <f t="shared" ca="1" si="36"/>
        <v/>
      </c>
      <c r="H365" s="133" t="str">
        <f t="shared" ca="1" si="37"/>
        <v/>
      </c>
      <c r="I365" s="134" t="str">
        <f t="shared" ca="1" si="38"/>
        <v/>
      </c>
      <c r="J365" s="133" t="str">
        <f t="shared" ca="1" si="39"/>
        <v/>
      </c>
      <c r="K365" s="135" t="str">
        <f t="shared" ca="1" si="41"/>
        <v/>
      </c>
      <c r="L365" s="10"/>
      <c r="M365" s="9"/>
      <c r="N365" s="9"/>
      <c r="O365" s="9"/>
    </row>
    <row r="366" spans="2:15" x14ac:dyDescent="0.3">
      <c r="B366" s="9"/>
      <c r="C366" s="10"/>
      <c r="D366" s="130" t="str">
        <f t="shared" ca="1" si="35"/>
        <v/>
      </c>
      <c r="E366" s="13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132" t="str">
        <f t="shared" ca="1" si="40"/>
        <v/>
      </c>
      <c r="G366" s="132" t="str">
        <f t="shared" ca="1" si="36"/>
        <v/>
      </c>
      <c r="H366" s="133" t="str">
        <f t="shared" ca="1" si="37"/>
        <v/>
      </c>
      <c r="I366" s="134" t="str">
        <f t="shared" ca="1" si="38"/>
        <v/>
      </c>
      <c r="J366" s="133" t="str">
        <f t="shared" ca="1" si="39"/>
        <v/>
      </c>
      <c r="K366" s="135" t="str">
        <f t="shared" ca="1" si="41"/>
        <v/>
      </c>
      <c r="L366" s="10"/>
      <c r="M366" s="9"/>
      <c r="N366" s="9"/>
      <c r="O366" s="9"/>
    </row>
    <row r="367" spans="2:15" x14ac:dyDescent="0.3">
      <c r="B367" s="9"/>
      <c r="C367" s="10"/>
      <c r="D367" s="130" t="str">
        <f t="shared" ca="1" si="35"/>
        <v/>
      </c>
      <c r="E367" s="13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132" t="str">
        <f t="shared" ca="1" si="40"/>
        <v/>
      </c>
      <c r="G367" s="132" t="str">
        <f t="shared" ca="1" si="36"/>
        <v/>
      </c>
      <c r="H367" s="133" t="str">
        <f t="shared" ca="1" si="37"/>
        <v/>
      </c>
      <c r="I367" s="134" t="str">
        <f t="shared" ca="1" si="38"/>
        <v/>
      </c>
      <c r="J367" s="133" t="str">
        <f t="shared" ca="1" si="39"/>
        <v/>
      </c>
      <c r="K367" s="135" t="str">
        <f t="shared" ca="1" si="41"/>
        <v/>
      </c>
      <c r="L367" s="10"/>
      <c r="M367" s="9"/>
      <c r="N367" s="9"/>
      <c r="O367" s="9"/>
    </row>
    <row r="368" spans="2:15" x14ac:dyDescent="0.3">
      <c r="B368" s="9"/>
      <c r="C368" s="10"/>
      <c r="D368" s="130" t="str">
        <f t="shared" ca="1" si="35"/>
        <v/>
      </c>
      <c r="E368" s="13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132" t="str">
        <f t="shared" ca="1" si="40"/>
        <v/>
      </c>
      <c r="G368" s="132" t="str">
        <f t="shared" ca="1" si="36"/>
        <v/>
      </c>
      <c r="H368" s="133" t="str">
        <f t="shared" ca="1" si="37"/>
        <v/>
      </c>
      <c r="I368" s="134" t="str">
        <f t="shared" ca="1" si="38"/>
        <v/>
      </c>
      <c r="J368" s="133" t="str">
        <f t="shared" ca="1" si="39"/>
        <v/>
      </c>
      <c r="K368" s="135" t="str">
        <f t="shared" ca="1" si="41"/>
        <v/>
      </c>
      <c r="L368" s="10"/>
      <c r="M368" s="9"/>
      <c r="N368" s="9"/>
      <c r="O368" s="9"/>
    </row>
    <row r="369" spans="2:15" x14ac:dyDescent="0.3">
      <c r="B369" s="9"/>
      <c r="C369" s="10"/>
      <c r="D369" s="130" t="str">
        <f t="shared" ca="1" si="35"/>
        <v/>
      </c>
      <c r="E369" s="13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132" t="str">
        <f t="shared" ca="1" si="40"/>
        <v/>
      </c>
      <c r="G369" s="132" t="str">
        <f t="shared" ca="1" si="36"/>
        <v/>
      </c>
      <c r="H369" s="133" t="str">
        <f t="shared" ca="1" si="37"/>
        <v/>
      </c>
      <c r="I369" s="134" t="str">
        <f t="shared" ca="1" si="38"/>
        <v/>
      </c>
      <c r="J369" s="133" t="str">
        <f t="shared" ca="1" si="39"/>
        <v/>
      </c>
      <c r="K369" s="135" t="str">
        <f t="shared" ca="1" si="41"/>
        <v/>
      </c>
      <c r="L369" s="10"/>
      <c r="M369" s="9"/>
      <c r="N369" s="9"/>
      <c r="O369" s="9"/>
    </row>
    <row r="370" spans="2:15" x14ac:dyDescent="0.3">
      <c r="B370" s="9"/>
      <c r="C370" s="10"/>
      <c r="D370" s="130" t="str">
        <f t="shared" ca="1" si="35"/>
        <v/>
      </c>
      <c r="E370" s="13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132" t="str">
        <f t="shared" ca="1" si="40"/>
        <v/>
      </c>
      <c r="G370" s="132" t="str">
        <f t="shared" ca="1" si="36"/>
        <v/>
      </c>
      <c r="H370" s="133" t="str">
        <f t="shared" ca="1" si="37"/>
        <v/>
      </c>
      <c r="I370" s="134" t="str">
        <f t="shared" ca="1" si="38"/>
        <v/>
      </c>
      <c r="J370" s="133" t="str">
        <f t="shared" ca="1" si="39"/>
        <v/>
      </c>
      <c r="K370" s="135" t="str">
        <f t="shared" ca="1" si="41"/>
        <v/>
      </c>
      <c r="L370" s="10"/>
      <c r="M370" s="9"/>
      <c r="N370" s="9"/>
      <c r="O370" s="9"/>
    </row>
    <row r="371" spans="2:15" x14ac:dyDescent="0.3">
      <c r="B371" s="9"/>
      <c r="C371" s="10"/>
      <c r="D371" s="130" t="str">
        <f t="shared" ca="1" si="35"/>
        <v/>
      </c>
      <c r="E371" s="13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132" t="str">
        <f t="shared" ca="1" si="40"/>
        <v/>
      </c>
      <c r="G371" s="132" t="str">
        <f t="shared" ca="1" si="36"/>
        <v/>
      </c>
      <c r="H371" s="133" t="str">
        <f t="shared" ca="1" si="37"/>
        <v/>
      </c>
      <c r="I371" s="134" t="str">
        <f t="shared" ca="1" si="38"/>
        <v/>
      </c>
      <c r="J371" s="133" t="str">
        <f t="shared" ca="1" si="39"/>
        <v/>
      </c>
      <c r="K371" s="135" t="str">
        <f t="shared" ca="1" si="41"/>
        <v/>
      </c>
      <c r="L371" s="10"/>
      <c r="M371" s="9"/>
      <c r="N371" s="9"/>
      <c r="O371" s="9"/>
    </row>
    <row r="372" spans="2:15" x14ac:dyDescent="0.3">
      <c r="B372" s="9"/>
      <c r="C372" s="10"/>
      <c r="D372" s="130" t="str">
        <f t="shared" ca="1" si="35"/>
        <v/>
      </c>
      <c r="E372" s="13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132" t="str">
        <f t="shared" ca="1" si="40"/>
        <v/>
      </c>
      <c r="G372" s="132" t="str">
        <f t="shared" ca="1" si="36"/>
        <v/>
      </c>
      <c r="H372" s="133" t="str">
        <f t="shared" ca="1" si="37"/>
        <v/>
      </c>
      <c r="I372" s="134" t="str">
        <f t="shared" ca="1" si="38"/>
        <v/>
      </c>
      <c r="J372" s="133" t="str">
        <f t="shared" ca="1" si="39"/>
        <v/>
      </c>
      <c r="K372" s="135" t="str">
        <f t="shared" ca="1" si="41"/>
        <v/>
      </c>
      <c r="L372" s="10"/>
      <c r="M372" s="9"/>
      <c r="N372" s="9"/>
      <c r="O372" s="9"/>
    </row>
    <row r="373" spans="2:15" x14ac:dyDescent="0.3">
      <c r="B373" s="9"/>
      <c r="C373" s="10"/>
      <c r="D373" s="130" t="str">
        <f t="shared" ca="1" si="35"/>
        <v/>
      </c>
      <c r="E373" s="13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132" t="str">
        <f t="shared" ca="1" si="40"/>
        <v/>
      </c>
      <c r="G373" s="132" t="str">
        <f t="shared" ca="1" si="36"/>
        <v/>
      </c>
      <c r="H373" s="133" t="str">
        <f t="shared" ca="1" si="37"/>
        <v/>
      </c>
      <c r="I373" s="134" t="str">
        <f t="shared" ca="1" si="38"/>
        <v/>
      </c>
      <c r="J373" s="133" t="str">
        <f t="shared" ca="1" si="39"/>
        <v/>
      </c>
      <c r="K373" s="135" t="str">
        <f t="shared" ca="1" si="41"/>
        <v/>
      </c>
      <c r="L373" s="10"/>
      <c r="M373" s="9"/>
      <c r="N373" s="9"/>
      <c r="O373" s="9"/>
    </row>
    <row r="374" spans="2:15" x14ac:dyDescent="0.3">
      <c r="B374" s="9"/>
      <c r="C374" s="10"/>
      <c r="D374" s="130" t="str">
        <f t="shared" ca="1" si="35"/>
        <v/>
      </c>
      <c r="E374" s="13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132" t="str">
        <f t="shared" ca="1" si="40"/>
        <v/>
      </c>
      <c r="G374" s="132" t="str">
        <f t="shared" ca="1" si="36"/>
        <v/>
      </c>
      <c r="H374" s="133" t="str">
        <f t="shared" ca="1" si="37"/>
        <v/>
      </c>
      <c r="I374" s="134" t="str">
        <f t="shared" ca="1" si="38"/>
        <v/>
      </c>
      <c r="J374" s="133" t="str">
        <f t="shared" ca="1" si="39"/>
        <v/>
      </c>
      <c r="K374" s="135" t="str">
        <f t="shared" ca="1" si="41"/>
        <v/>
      </c>
      <c r="L374" s="10"/>
      <c r="M374" s="9"/>
      <c r="N374" s="9"/>
      <c r="O374" s="9"/>
    </row>
    <row r="375" spans="2:15" x14ac:dyDescent="0.3">
      <c r="B375" s="9"/>
      <c r="C375" s="10"/>
      <c r="D375" s="130" t="str">
        <f t="shared" ca="1" si="35"/>
        <v/>
      </c>
      <c r="E375" s="13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132" t="str">
        <f t="shared" ca="1" si="40"/>
        <v/>
      </c>
      <c r="G375" s="132" t="str">
        <f t="shared" ca="1" si="36"/>
        <v/>
      </c>
      <c r="H375" s="133" t="str">
        <f t="shared" ca="1" si="37"/>
        <v/>
      </c>
      <c r="I375" s="134" t="str">
        <f t="shared" ca="1" si="38"/>
        <v/>
      </c>
      <c r="J375" s="133" t="str">
        <f t="shared" ca="1" si="39"/>
        <v/>
      </c>
      <c r="K375" s="135" t="str">
        <f t="shared" ca="1" si="41"/>
        <v/>
      </c>
      <c r="L375" s="10"/>
      <c r="M375" s="9"/>
      <c r="N375" s="9"/>
      <c r="O375" s="9"/>
    </row>
    <row r="376" spans="2:15" x14ac:dyDescent="0.3">
      <c r="B376" s="9"/>
      <c r="C376" s="10"/>
      <c r="D376" s="130" t="str">
        <f t="shared" ca="1" si="35"/>
        <v/>
      </c>
      <c r="E376" s="13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132" t="str">
        <f t="shared" ca="1" si="40"/>
        <v/>
      </c>
      <c r="G376" s="132" t="str">
        <f t="shared" ca="1" si="36"/>
        <v/>
      </c>
      <c r="H376" s="133" t="str">
        <f t="shared" ca="1" si="37"/>
        <v/>
      </c>
      <c r="I376" s="134" t="str">
        <f t="shared" ca="1" si="38"/>
        <v/>
      </c>
      <c r="J376" s="133" t="str">
        <f t="shared" ca="1" si="39"/>
        <v/>
      </c>
      <c r="K376" s="135" t="str">
        <f t="shared" ca="1" si="41"/>
        <v/>
      </c>
      <c r="L376" s="10"/>
      <c r="M376" s="9"/>
      <c r="N376" s="9"/>
      <c r="O376" s="9"/>
    </row>
    <row r="377" spans="2:15" x14ac:dyDescent="0.3">
      <c r="B377" s="9"/>
      <c r="C377" s="10"/>
      <c r="D377" s="130" t="str">
        <f t="shared" ca="1" si="35"/>
        <v/>
      </c>
      <c r="E377" s="13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132" t="str">
        <f t="shared" ca="1" si="40"/>
        <v/>
      </c>
      <c r="G377" s="132" t="str">
        <f t="shared" ca="1" si="36"/>
        <v/>
      </c>
      <c r="H377" s="133" t="str">
        <f t="shared" ca="1" si="37"/>
        <v/>
      </c>
      <c r="I377" s="134" t="str">
        <f t="shared" ca="1" si="38"/>
        <v/>
      </c>
      <c r="J377" s="133" t="str">
        <f t="shared" ca="1" si="39"/>
        <v/>
      </c>
      <c r="K377" s="135" t="str">
        <f t="shared" ca="1" si="41"/>
        <v/>
      </c>
      <c r="L377" s="10"/>
      <c r="M377" s="9"/>
      <c r="N377" s="9"/>
      <c r="O377" s="9"/>
    </row>
    <row r="378" spans="2:15" x14ac:dyDescent="0.3">
      <c r="B378" s="9"/>
      <c r="C378" s="10"/>
      <c r="D378" s="130" t="str">
        <f t="shared" ca="1" si="35"/>
        <v/>
      </c>
      <c r="E378" s="13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132" t="str">
        <f t="shared" ca="1" si="40"/>
        <v/>
      </c>
      <c r="G378" s="132" t="str">
        <f t="shared" ca="1" si="36"/>
        <v/>
      </c>
      <c r="H378" s="133" t="str">
        <f t="shared" ca="1" si="37"/>
        <v/>
      </c>
      <c r="I378" s="134" t="str">
        <f t="shared" ca="1" si="38"/>
        <v/>
      </c>
      <c r="J378" s="133" t="str">
        <f t="shared" ca="1" si="39"/>
        <v/>
      </c>
      <c r="K378" s="135" t="str">
        <f t="shared" ca="1" si="41"/>
        <v/>
      </c>
      <c r="L378" s="10"/>
      <c r="M378" s="9"/>
      <c r="N378" s="9"/>
      <c r="O378" s="9"/>
    </row>
    <row r="379" spans="2:15" x14ac:dyDescent="0.3">
      <c r="B379" s="9"/>
      <c r="C379" s="10"/>
      <c r="D379" s="130" t="str">
        <f t="shared" ca="1" si="35"/>
        <v/>
      </c>
      <c r="E379" s="13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132" t="str">
        <f t="shared" ca="1" si="40"/>
        <v/>
      </c>
      <c r="G379" s="132" t="str">
        <f t="shared" ca="1" si="36"/>
        <v/>
      </c>
      <c r="H379" s="133" t="str">
        <f t="shared" ca="1" si="37"/>
        <v/>
      </c>
      <c r="I379" s="134" t="str">
        <f t="shared" ca="1" si="38"/>
        <v/>
      </c>
      <c r="J379" s="133" t="str">
        <f t="shared" ca="1" si="39"/>
        <v/>
      </c>
      <c r="K379" s="135" t="str">
        <f t="shared" ca="1" si="41"/>
        <v/>
      </c>
      <c r="L379" s="10"/>
      <c r="M379" s="9"/>
      <c r="N379" s="9"/>
      <c r="O379" s="9"/>
    </row>
    <row r="380" spans="2:15" x14ac:dyDescent="0.3">
      <c r="B380" s="9"/>
      <c r="C380" s="10"/>
      <c r="D380" s="130" t="str">
        <f t="shared" ca="1" si="35"/>
        <v/>
      </c>
      <c r="E380" s="13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132" t="str">
        <f t="shared" ca="1" si="40"/>
        <v/>
      </c>
      <c r="G380" s="132" t="str">
        <f t="shared" ca="1" si="36"/>
        <v/>
      </c>
      <c r="H380" s="133" t="str">
        <f t="shared" ca="1" si="37"/>
        <v/>
      </c>
      <c r="I380" s="134" t="str">
        <f t="shared" ca="1" si="38"/>
        <v/>
      </c>
      <c r="J380" s="133" t="str">
        <f t="shared" ca="1" si="39"/>
        <v/>
      </c>
      <c r="K380" s="135" t="str">
        <f t="shared" ca="1" si="41"/>
        <v/>
      </c>
      <c r="L380" s="10"/>
      <c r="M380" s="9"/>
      <c r="N380" s="9"/>
      <c r="O380" s="9"/>
    </row>
    <row r="381" spans="2:15" x14ac:dyDescent="0.3">
      <c r="B381" s="9"/>
      <c r="C381" s="10"/>
      <c r="D381" s="130" t="str">
        <f t="shared" ca="1" si="35"/>
        <v/>
      </c>
      <c r="E381" s="13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132" t="str">
        <f t="shared" ca="1" si="40"/>
        <v/>
      </c>
      <c r="G381" s="132" t="str">
        <f t="shared" ca="1" si="36"/>
        <v/>
      </c>
      <c r="H381" s="133" t="str">
        <f t="shared" ca="1" si="37"/>
        <v/>
      </c>
      <c r="I381" s="134" t="str">
        <f t="shared" ca="1" si="38"/>
        <v/>
      </c>
      <c r="J381" s="133" t="str">
        <f t="shared" ca="1" si="39"/>
        <v/>
      </c>
      <c r="K381" s="135" t="str">
        <f t="shared" ca="1" si="41"/>
        <v/>
      </c>
      <c r="L381" s="10"/>
      <c r="M381" s="9"/>
      <c r="N381" s="9"/>
      <c r="O381" s="9"/>
    </row>
    <row r="382" spans="2:15" x14ac:dyDescent="0.3">
      <c r="B382" s="9"/>
      <c r="C382" s="10"/>
      <c r="D382" s="130" t="str">
        <f t="shared" ca="1" si="35"/>
        <v/>
      </c>
      <c r="E382" s="13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132" t="str">
        <f t="shared" ca="1" si="40"/>
        <v/>
      </c>
      <c r="G382" s="132" t="str">
        <f t="shared" ca="1" si="36"/>
        <v/>
      </c>
      <c r="H382" s="133" t="str">
        <f t="shared" ca="1" si="37"/>
        <v/>
      </c>
      <c r="I382" s="134" t="str">
        <f t="shared" ca="1" si="38"/>
        <v/>
      </c>
      <c r="J382" s="133" t="str">
        <f t="shared" ca="1" si="39"/>
        <v/>
      </c>
      <c r="K382" s="135" t="str">
        <f t="shared" ca="1" si="41"/>
        <v/>
      </c>
      <c r="L382" s="10"/>
      <c r="M382" s="9"/>
      <c r="N382" s="9"/>
      <c r="O382" s="9"/>
    </row>
    <row r="383" spans="2:15" x14ac:dyDescent="0.3">
      <c r="B383" s="9"/>
      <c r="C383" s="10"/>
      <c r="D383" s="130" t="str">
        <f t="shared" ca="1" si="35"/>
        <v/>
      </c>
      <c r="E383" s="13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132" t="str">
        <f t="shared" ca="1" si="40"/>
        <v/>
      </c>
      <c r="G383" s="132" t="str">
        <f t="shared" ca="1" si="36"/>
        <v/>
      </c>
      <c r="H383" s="133" t="str">
        <f t="shared" ca="1" si="37"/>
        <v/>
      </c>
      <c r="I383" s="134" t="str">
        <f t="shared" ca="1" si="38"/>
        <v/>
      </c>
      <c r="J383" s="133" t="str">
        <f t="shared" ca="1" si="39"/>
        <v/>
      </c>
      <c r="K383" s="135" t="str">
        <f t="shared" ca="1" si="41"/>
        <v/>
      </c>
      <c r="L383" s="10"/>
      <c r="M383" s="9"/>
      <c r="N383" s="9"/>
      <c r="O383" s="9"/>
    </row>
    <row r="384" spans="2:15" x14ac:dyDescent="0.3">
      <c r="B384" s="9"/>
      <c r="C384" s="10"/>
      <c r="D384" s="130" t="str">
        <f t="shared" ca="1" si="35"/>
        <v/>
      </c>
      <c r="E384" s="13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132" t="str">
        <f t="shared" ca="1" si="40"/>
        <v/>
      </c>
      <c r="G384" s="132" t="str">
        <f t="shared" ca="1" si="36"/>
        <v/>
      </c>
      <c r="H384" s="133" t="str">
        <f t="shared" ca="1" si="37"/>
        <v/>
      </c>
      <c r="I384" s="134" t="str">
        <f t="shared" ca="1" si="38"/>
        <v/>
      </c>
      <c r="J384" s="133" t="str">
        <f t="shared" ca="1" si="39"/>
        <v/>
      </c>
      <c r="K384" s="135" t="str">
        <f t="shared" ca="1" si="41"/>
        <v/>
      </c>
      <c r="L384" s="10"/>
      <c r="M384" s="9"/>
      <c r="N384" s="9"/>
      <c r="O384" s="9"/>
    </row>
    <row r="385" spans="2:15" x14ac:dyDescent="0.3">
      <c r="B385" s="9"/>
      <c r="C385" s="10"/>
      <c r="D385" s="130" t="str">
        <f t="shared" ca="1" si="35"/>
        <v/>
      </c>
      <c r="E385" s="13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132" t="str">
        <f t="shared" ca="1" si="40"/>
        <v/>
      </c>
      <c r="G385" s="132" t="str">
        <f t="shared" ca="1" si="36"/>
        <v/>
      </c>
      <c r="H385" s="133" t="str">
        <f t="shared" ca="1" si="37"/>
        <v/>
      </c>
      <c r="I385" s="134" t="str">
        <f t="shared" ca="1" si="38"/>
        <v/>
      </c>
      <c r="J385" s="133" t="str">
        <f t="shared" ca="1" si="39"/>
        <v/>
      </c>
      <c r="K385" s="135" t="str">
        <f t="shared" ca="1" si="41"/>
        <v/>
      </c>
      <c r="L385" s="10"/>
      <c r="M385" s="9"/>
      <c r="N385" s="9"/>
      <c r="O385" s="9"/>
    </row>
    <row r="386" spans="2:15" x14ac:dyDescent="0.3">
      <c r="B386" s="9"/>
      <c r="C386" s="10"/>
      <c r="D386" s="130" t="str">
        <f t="shared" ca="1" si="35"/>
        <v/>
      </c>
      <c r="E386" s="13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132" t="str">
        <f t="shared" ca="1" si="40"/>
        <v/>
      </c>
      <c r="G386" s="132" t="str">
        <f t="shared" ca="1" si="36"/>
        <v/>
      </c>
      <c r="H386" s="133" t="str">
        <f t="shared" ca="1" si="37"/>
        <v/>
      </c>
      <c r="I386" s="134" t="str">
        <f t="shared" ca="1" si="38"/>
        <v/>
      </c>
      <c r="J386" s="133" t="str">
        <f t="shared" ca="1" si="39"/>
        <v/>
      </c>
      <c r="K386" s="135" t="str">
        <f t="shared" ca="1" si="41"/>
        <v/>
      </c>
      <c r="L386" s="10"/>
      <c r="M386" s="9"/>
      <c r="N386" s="9"/>
      <c r="O386" s="9"/>
    </row>
    <row r="387" spans="2:15" x14ac:dyDescent="0.3">
      <c r="B387" s="9"/>
      <c r="C387" s="10"/>
      <c r="D387" s="130" t="str">
        <f t="shared" ca="1" si="35"/>
        <v/>
      </c>
      <c r="E387" s="13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132" t="str">
        <f t="shared" ca="1" si="40"/>
        <v/>
      </c>
      <c r="G387" s="132" t="str">
        <f t="shared" ca="1" si="36"/>
        <v/>
      </c>
      <c r="H387" s="133" t="str">
        <f t="shared" ca="1" si="37"/>
        <v/>
      </c>
      <c r="I387" s="134" t="str">
        <f t="shared" ca="1" si="38"/>
        <v/>
      </c>
      <c r="J387" s="133" t="str">
        <f t="shared" ca="1" si="39"/>
        <v/>
      </c>
      <c r="K387" s="135" t="str">
        <f t="shared" ca="1" si="41"/>
        <v/>
      </c>
      <c r="L387" s="10"/>
      <c r="M387" s="9"/>
      <c r="N387" s="9"/>
      <c r="O387" s="9"/>
    </row>
    <row r="388" spans="2:15" x14ac:dyDescent="0.3">
      <c r="B388" s="9"/>
      <c r="C388" s="10"/>
      <c r="D388" s="130" t="str">
        <f t="shared" ca="1" si="35"/>
        <v/>
      </c>
      <c r="E388" s="13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132" t="str">
        <f t="shared" ca="1" si="40"/>
        <v/>
      </c>
      <c r="G388" s="132" t="str">
        <f t="shared" ca="1" si="36"/>
        <v/>
      </c>
      <c r="H388" s="133" t="str">
        <f t="shared" ca="1" si="37"/>
        <v/>
      </c>
      <c r="I388" s="134" t="str">
        <f t="shared" ca="1" si="38"/>
        <v/>
      </c>
      <c r="J388" s="133" t="str">
        <f t="shared" ca="1" si="39"/>
        <v/>
      </c>
      <c r="K388" s="135" t="str">
        <f t="shared" ca="1" si="41"/>
        <v/>
      </c>
      <c r="L388" s="10"/>
      <c r="M388" s="9"/>
      <c r="N388" s="9"/>
      <c r="O388" s="9"/>
    </row>
    <row r="389" spans="2:15" x14ac:dyDescent="0.3">
      <c r="B389" s="9"/>
      <c r="C389" s="10"/>
      <c r="D389" s="130" t="str">
        <f t="shared" ca="1" si="35"/>
        <v/>
      </c>
      <c r="E389" s="13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132" t="str">
        <f t="shared" ca="1" si="40"/>
        <v/>
      </c>
      <c r="G389" s="132" t="str">
        <f t="shared" ca="1" si="36"/>
        <v/>
      </c>
      <c r="H389" s="133" t="str">
        <f t="shared" ca="1" si="37"/>
        <v/>
      </c>
      <c r="I389" s="134" t="str">
        <f t="shared" ca="1" si="38"/>
        <v/>
      </c>
      <c r="J389" s="133" t="str">
        <f t="shared" ca="1" si="39"/>
        <v/>
      </c>
      <c r="K389" s="135" t="str">
        <f t="shared" ca="1" si="41"/>
        <v/>
      </c>
      <c r="L389" s="10"/>
      <c r="M389" s="9"/>
      <c r="N389" s="9"/>
      <c r="O389" s="9"/>
    </row>
    <row r="390" spans="2:15" x14ac:dyDescent="0.3">
      <c r="B390" s="9"/>
      <c r="C390" s="10"/>
      <c r="D390" s="130" t="str">
        <f t="shared" ca="1" si="35"/>
        <v/>
      </c>
      <c r="E390" s="13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132" t="str">
        <f t="shared" ca="1" si="40"/>
        <v/>
      </c>
      <c r="G390" s="132" t="str">
        <f t="shared" ca="1" si="36"/>
        <v/>
      </c>
      <c r="H390" s="133" t="str">
        <f t="shared" ca="1" si="37"/>
        <v/>
      </c>
      <c r="I390" s="134" t="str">
        <f t="shared" ca="1" si="38"/>
        <v/>
      </c>
      <c r="J390" s="133" t="str">
        <f t="shared" ca="1" si="39"/>
        <v/>
      </c>
      <c r="K390" s="135" t="str">
        <f t="shared" ca="1" si="41"/>
        <v/>
      </c>
      <c r="L390" s="10"/>
      <c r="M390" s="9"/>
      <c r="N390" s="9"/>
      <c r="O390" s="9"/>
    </row>
    <row r="391" spans="2:15" x14ac:dyDescent="0.3">
      <c r="B391" s="9"/>
      <c r="C391" s="10"/>
      <c r="D391" s="130" t="str">
        <f t="shared" ca="1" si="35"/>
        <v/>
      </c>
      <c r="E391" s="13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132" t="str">
        <f t="shared" ca="1" si="40"/>
        <v/>
      </c>
      <c r="G391" s="132" t="str">
        <f t="shared" ca="1" si="36"/>
        <v/>
      </c>
      <c r="H391" s="133" t="str">
        <f t="shared" ca="1" si="37"/>
        <v/>
      </c>
      <c r="I391" s="134" t="str">
        <f t="shared" ca="1" si="38"/>
        <v/>
      </c>
      <c r="J391" s="133" t="str">
        <f t="shared" ca="1" si="39"/>
        <v/>
      </c>
      <c r="K391" s="135" t="str">
        <f t="shared" ca="1" si="41"/>
        <v/>
      </c>
      <c r="L391" s="10"/>
      <c r="M391" s="9"/>
      <c r="N391" s="9"/>
      <c r="O391" s="9"/>
    </row>
    <row r="392" spans="2:15" x14ac:dyDescent="0.3">
      <c r="B392" s="9"/>
      <c r="C392" s="10"/>
      <c r="D392" s="130" t="str">
        <f t="shared" ca="1" si="35"/>
        <v/>
      </c>
      <c r="E392" s="13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132" t="str">
        <f t="shared" ca="1" si="40"/>
        <v/>
      </c>
      <c r="G392" s="132" t="str">
        <f t="shared" ca="1" si="36"/>
        <v/>
      </c>
      <c r="H392" s="133" t="str">
        <f t="shared" ca="1" si="37"/>
        <v/>
      </c>
      <c r="I392" s="134" t="str">
        <f t="shared" ca="1" si="38"/>
        <v/>
      </c>
      <c r="J392" s="133" t="str">
        <f t="shared" ca="1" si="39"/>
        <v/>
      </c>
      <c r="K392" s="135" t="str">
        <f t="shared" ca="1" si="41"/>
        <v/>
      </c>
      <c r="L392" s="10"/>
      <c r="M392" s="9"/>
      <c r="N392" s="9"/>
      <c r="O392" s="9"/>
    </row>
    <row r="393" spans="2:15" x14ac:dyDescent="0.3">
      <c r="B393" s="9"/>
      <c r="C393" s="10"/>
      <c r="D393" s="130" t="str">
        <f t="shared" ca="1" si="35"/>
        <v/>
      </c>
      <c r="E393" s="13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132" t="str">
        <f t="shared" ca="1" si="40"/>
        <v/>
      </c>
      <c r="G393" s="132" t="str">
        <f t="shared" ca="1" si="36"/>
        <v/>
      </c>
      <c r="H393" s="133" t="str">
        <f t="shared" ca="1" si="37"/>
        <v/>
      </c>
      <c r="I393" s="134" t="str">
        <f t="shared" ca="1" si="38"/>
        <v/>
      </c>
      <c r="J393" s="133" t="str">
        <f t="shared" ca="1" si="39"/>
        <v/>
      </c>
      <c r="K393" s="135" t="str">
        <f t="shared" ca="1" si="41"/>
        <v/>
      </c>
      <c r="L393" s="10"/>
      <c r="M393" s="9"/>
      <c r="N393" s="9"/>
      <c r="O393" s="9"/>
    </row>
    <row r="394" spans="2:15" x14ac:dyDescent="0.3">
      <c r="B394" s="9"/>
      <c r="C394" s="10"/>
      <c r="D394" s="130" t="str">
        <f t="shared" ca="1" si="35"/>
        <v/>
      </c>
      <c r="E394" s="13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132" t="str">
        <f t="shared" ca="1" si="40"/>
        <v/>
      </c>
      <c r="G394" s="132" t="str">
        <f t="shared" ca="1" si="36"/>
        <v/>
      </c>
      <c r="H394" s="133" t="str">
        <f t="shared" ca="1" si="37"/>
        <v/>
      </c>
      <c r="I394" s="134" t="str">
        <f t="shared" ca="1" si="38"/>
        <v/>
      </c>
      <c r="J394" s="133" t="str">
        <f t="shared" ca="1" si="39"/>
        <v/>
      </c>
      <c r="K394" s="135" t="str">
        <f t="shared" ca="1" si="41"/>
        <v/>
      </c>
      <c r="L394" s="10"/>
      <c r="M394" s="9"/>
      <c r="N394" s="9"/>
      <c r="O394" s="9"/>
    </row>
    <row r="395" spans="2:15" x14ac:dyDescent="0.3">
      <c r="B395" s="9"/>
      <c r="C395" s="10"/>
      <c r="D395" s="130" t="str">
        <f t="shared" ca="1" si="35"/>
        <v/>
      </c>
      <c r="E395" s="13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132" t="str">
        <f t="shared" ca="1" si="40"/>
        <v/>
      </c>
      <c r="G395" s="132" t="str">
        <f t="shared" ca="1" si="36"/>
        <v/>
      </c>
      <c r="H395" s="133" t="str">
        <f t="shared" ca="1" si="37"/>
        <v/>
      </c>
      <c r="I395" s="134" t="str">
        <f t="shared" ca="1" si="38"/>
        <v/>
      </c>
      <c r="J395" s="133" t="str">
        <f t="shared" ca="1" si="39"/>
        <v/>
      </c>
      <c r="K395" s="135" t="str">
        <f t="shared" ca="1" si="41"/>
        <v/>
      </c>
      <c r="L395" s="10"/>
      <c r="M395" s="9"/>
      <c r="N395" s="9"/>
      <c r="O395" s="9"/>
    </row>
    <row r="396" spans="2:15" x14ac:dyDescent="0.3">
      <c r="B396" s="9"/>
      <c r="C396" s="10"/>
      <c r="D396" s="130" t="str">
        <f t="shared" ca="1" si="35"/>
        <v/>
      </c>
      <c r="E396" s="13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132" t="str">
        <f t="shared" ca="1" si="40"/>
        <v/>
      </c>
      <c r="G396" s="132" t="str">
        <f t="shared" ca="1" si="36"/>
        <v/>
      </c>
      <c r="H396" s="133" t="str">
        <f t="shared" ca="1" si="37"/>
        <v/>
      </c>
      <c r="I396" s="134" t="str">
        <f t="shared" ca="1" si="38"/>
        <v/>
      </c>
      <c r="J396" s="133" t="str">
        <f t="shared" ca="1" si="39"/>
        <v/>
      </c>
      <c r="K396" s="135" t="str">
        <f t="shared" ca="1" si="41"/>
        <v/>
      </c>
      <c r="L396" s="10"/>
      <c r="M396" s="9"/>
      <c r="N396" s="9"/>
      <c r="O396" s="9"/>
    </row>
    <row r="397" spans="2:15" x14ac:dyDescent="0.3">
      <c r="B397" s="9"/>
      <c r="C397" s="10"/>
      <c r="D397" s="130" t="str">
        <f t="shared" ca="1" si="35"/>
        <v/>
      </c>
      <c r="E397" s="13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132" t="str">
        <f t="shared" ca="1" si="40"/>
        <v/>
      </c>
      <c r="G397" s="132" t="str">
        <f t="shared" ca="1" si="36"/>
        <v/>
      </c>
      <c r="H397" s="133" t="str">
        <f t="shared" ca="1" si="37"/>
        <v/>
      </c>
      <c r="I397" s="134" t="str">
        <f t="shared" ca="1" si="38"/>
        <v/>
      </c>
      <c r="J397" s="133" t="str">
        <f t="shared" ca="1" si="39"/>
        <v/>
      </c>
      <c r="K397" s="135" t="str">
        <f t="shared" ca="1" si="41"/>
        <v/>
      </c>
      <c r="L397" s="10"/>
      <c r="M397" s="9"/>
      <c r="N397" s="9"/>
      <c r="O397" s="9"/>
    </row>
    <row r="398" spans="2:15" x14ac:dyDescent="0.3">
      <c r="B398" s="9"/>
      <c r="C398" s="10"/>
      <c r="D398" s="130" t="str">
        <f t="shared" ca="1" si="35"/>
        <v/>
      </c>
      <c r="E398" s="13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132" t="str">
        <f t="shared" ca="1" si="40"/>
        <v/>
      </c>
      <c r="G398" s="132" t="str">
        <f t="shared" ca="1" si="36"/>
        <v/>
      </c>
      <c r="H398" s="133" t="str">
        <f t="shared" ca="1" si="37"/>
        <v/>
      </c>
      <c r="I398" s="134" t="str">
        <f t="shared" ca="1" si="38"/>
        <v/>
      </c>
      <c r="J398" s="133" t="str">
        <f t="shared" ca="1" si="39"/>
        <v/>
      </c>
      <c r="K398" s="135" t="str">
        <f t="shared" ca="1" si="41"/>
        <v/>
      </c>
      <c r="L398" s="10"/>
      <c r="M398" s="9"/>
      <c r="N398" s="9"/>
      <c r="O398" s="9"/>
    </row>
    <row r="399" spans="2:15" x14ac:dyDescent="0.3">
      <c r="B399" s="9"/>
      <c r="C399" s="10"/>
      <c r="D399" s="130" t="str">
        <f t="shared" ca="1" si="35"/>
        <v/>
      </c>
      <c r="E399" s="13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132" t="str">
        <f t="shared" ca="1" si="40"/>
        <v/>
      </c>
      <c r="G399" s="132" t="str">
        <f t="shared" ca="1" si="36"/>
        <v/>
      </c>
      <c r="H399" s="133" t="str">
        <f t="shared" ca="1" si="37"/>
        <v/>
      </c>
      <c r="I399" s="134" t="str">
        <f t="shared" ca="1" si="38"/>
        <v/>
      </c>
      <c r="J399" s="133" t="str">
        <f t="shared" ca="1" si="39"/>
        <v/>
      </c>
      <c r="K399" s="135" t="str">
        <f t="shared" ca="1" si="41"/>
        <v/>
      </c>
      <c r="L399" s="10"/>
      <c r="M399" s="9"/>
      <c r="N399" s="9"/>
      <c r="O399" s="9"/>
    </row>
    <row r="400" spans="2:15" x14ac:dyDescent="0.3">
      <c r="B400" s="9"/>
      <c r="C400" s="10"/>
      <c r="D400" s="130" t="str">
        <f t="shared" ca="1" si="35"/>
        <v/>
      </c>
      <c r="E400" s="13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132" t="str">
        <f t="shared" ca="1" si="40"/>
        <v/>
      </c>
      <c r="G400" s="132" t="str">
        <f t="shared" ca="1" si="36"/>
        <v/>
      </c>
      <c r="H400" s="133" t="str">
        <f t="shared" ca="1" si="37"/>
        <v/>
      </c>
      <c r="I400" s="134" t="str">
        <f t="shared" ca="1" si="38"/>
        <v/>
      </c>
      <c r="J400" s="133" t="str">
        <f t="shared" ca="1" si="39"/>
        <v/>
      </c>
      <c r="K400" s="135" t="str">
        <f t="shared" ca="1" si="41"/>
        <v/>
      </c>
      <c r="L400" s="10"/>
      <c r="M400" s="9"/>
      <c r="N400" s="9"/>
      <c r="O400" s="9"/>
    </row>
    <row r="401" spans="2:15" x14ac:dyDescent="0.3">
      <c r="B401" s="9"/>
      <c r="C401" s="10"/>
      <c r="D401" s="130" t="str">
        <f t="shared" ca="1" si="35"/>
        <v/>
      </c>
      <c r="E401" s="13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132" t="str">
        <f t="shared" ca="1" si="40"/>
        <v/>
      </c>
      <c r="G401" s="132" t="str">
        <f t="shared" ca="1" si="36"/>
        <v/>
      </c>
      <c r="H401" s="133" t="str">
        <f t="shared" ca="1" si="37"/>
        <v/>
      </c>
      <c r="I401" s="134" t="str">
        <f t="shared" ca="1" si="38"/>
        <v/>
      </c>
      <c r="J401" s="133" t="str">
        <f t="shared" ca="1" si="39"/>
        <v/>
      </c>
      <c r="K401" s="135" t="str">
        <f t="shared" ca="1" si="41"/>
        <v/>
      </c>
      <c r="L401" s="10"/>
      <c r="M401" s="9"/>
      <c r="N401" s="9"/>
      <c r="O401" s="9"/>
    </row>
    <row r="402" spans="2:15" x14ac:dyDescent="0.3">
      <c r="B402" s="9"/>
      <c r="C402" s="10"/>
      <c r="D402" s="130" t="str">
        <f t="shared" ca="1" si="35"/>
        <v/>
      </c>
      <c r="E402" s="13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132" t="str">
        <f t="shared" ca="1" si="40"/>
        <v/>
      </c>
      <c r="G402" s="132" t="str">
        <f t="shared" ca="1" si="36"/>
        <v/>
      </c>
      <c r="H402" s="133" t="str">
        <f t="shared" ca="1" si="37"/>
        <v/>
      </c>
      <c r="I402" s="134" t="str">
        <f t="shared" ca="1" si="38"/>
        <v/>
      </c>
      <c r="J402" s="133" t="str">
        <f t="shared" ca="1" si="39"/>
        <v/>
      </c>
      <c r="K402" s="135" t="str">
        <f t="shared" ca="1" si="41"/>
        <v/>
      </c>
      <c r="L402" s="10"/>
      <c r="M402" s="9"/>
      <c r="N402" s="9"/>
      <c r="O402" s="9"/>
    </row>
    <row r="403" spans="2:15" x14ac:dyDescent="0.3">
      <c r="B403" s="9"/>
      <c r="C403" s="10"/>
      <c r="D403" s="130" t="str">
        <f t="shared" ca="1" si="35"/>
        <v/>
      </c>
      <c r="E403" s="13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132" t="str">
        <f t="shared" ca="1" si="40"/>
        <v/>
      </c>
      <c r="G403" s="132" t="str">
        <f t="shared" ca="1" si="36"/>
        <v/>
      </c>
      <c r="H403" s="133" t="str">
        <f t="shared" ca="1" si="37"/>
        <v/>
      </c>
      <c r="I403" s="134" t="str">
        <f t="shared" ca="1" si="38"/>
        <v/>
      </c>
      <c r="J403" s="133" t="str">
        <f t="shared" ca="1" si="39"/>
        <v/>
      </c>
      <c r="K403" s="135" t="str">
        <f t="shared" ca="1" si="41"/>
        <v/>
      </c>
      <c r="L403" s="10"/>
      <c r="M403" s="9"/>
      <c r="N403" s="9"/>
      <c r="O403" s="9"/>
    </row>
    <row r="404" spans="2:15" x14ac:dyDescent="0.3">
      <c r="B404" s="9"/>
      <c r="C404" s="10"/>
      <c r="D404" s="130" t="str">
        <f t="shared" ref="D404:D467" ca="1" si="42">IF(K403="","",IF($H$5,IF(OR(D403&gt;=$H$8,ROUND(K403,2)&lt;=0),"",D403+1),IF(OR(D403&gt;=$H$8,K403&lt;=0),"",D403+1)))</f>
        <v/>
      </c>
      <c r="E404" s="13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132" t="str">
        <f t="shared" ca="1" si="40"/>
        <v/>
      </c>
      <c r="G404" s="132" t="str">
        <f t="shared" ref="G404:G467" ca="1" si="43">IF($P$17=0,"",IF(D404&lt;&gt;"",IF(AND(D404=1,$H$4=1),0,IF($H$5,ROUND($K$5*K403,0),$K$5*K403)),""))</f>
        <v/>
      </c>
      <c r="H404" s="133" t="str">
        <f t="shared" ref="H404:H467" ca="1" si="44">IF($P$17=1,IF(D404="","",IF(I404&lt;&gt;"",F404-G404+I404,F404-G404)),"")</f>
        <v/>
      </c>
      <c r="I404" s="134" t="str">
        <f t="shared" ref="I404:I467" ca="1" si="45">IF($P$17=1,IF(J404&gt;=F404,IF(D404&lt;$K$12,IF(AND(D404&lt;&gt;"",F404+($J$19-F404)&lt;K403),(J404-F404),IF(AND(D404&lt;&gt;"",J404=F404),0,IF(D404&lt;&gt;"",0,""))),""),0),"")</f>
        <v/>
      </c>
      <c r="J404" s="133" t="str">
        <f t="shared" ref="J404:J467" ca="1" si="46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135" t="str">
        <f t="shared" ca="1" si="41"/>
        <v/>
      </c>
      <c r="L404" s="10"/>
      <c r="M404" s="9"/>
      <c r="N404" s="9"/>
      <c r="O404" s="9"/>
    </row>
    <row r="405" spans="2:15" x14ac:dyDescent="0.3">
      <c r="B405" s="9"/>
      <c r="C405" s="10"/>
      <c r="D405" s="130" t="str">
        <f t="shared" ca="1" si="42"/>
        <v/>
      </c>
      <c r="E405" s="13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132" t="str">
        <f t="shared" ref="F405:F468" ca="1" si="47">IF($P$17=1,IF(D405="","",IF($H$5,IF(OR(D405=$H$8,$K$12&gt;ROUND((1+$K$5)*K404,0),ROUND((1+$K$5)*K404,0),$K$12),IF(OR(D405=$H$8,$K$12&gt;(1+$K$5)*K404),ROUND((1+$K$5)*K404,0),$K$12)),0)),"")</f>
        <v/>
      </c>
      <c r="G405" s="132" t="str">
        <f t="shared" ca="1" si="43"/>
        <v/>
      </c>
      <c r="H405" s="133" t="str">
        <f t="shared" ca="1" si="44"/>
        <v/>
      </c>
      <c r="I405" s="134" t="str">
        <f t="shared" ca="1" si="45"/>
        <v/>
      </c>
      <c r="J405" s="133" t="str">
        <f t="shared" ca="1" si="46"/>
        <v/>
      </c>
      <c r="K405" s="135" t="str">
        <f t="shared" ref="K405:K468" ca="1" si="48">IF($P$17=1,IF(J405&lt;&gt;0,IF(D405&lt;&gt;"",K404-(J405-G405),""),K404),"")</f>
        <v/>
      </c>
      <c r="L405" s="10"/>
      <c r="M405" s="9"/>
      <c r="N405" s="9"/>
      <c r="O405" s="9"/>
    </row>
    <row r="406" spans="2:15" x14ac:dyDescent="0.3">
      <c r="B406" s="9"/>
      <c r="C406" s="10"/>
      <c r="D406" s="130" t="str">
        <f t="shared" ca="1" si="42"/>
        <v/>
      </c>
      <c r="E406" s="13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132" t="str">
        <f t="shared" ca="1" si="47"/>
        <v/>
      </c>
      <c r="G406" s="132" t="str">
        <f t="shared" ca="1" si="43"/>
        <v/>
      </c>
      <c r="H406" s="133" t="str">
        <f t="shared" ca="1" si="44"/>
        <v/>
      </c>
      <c r="I406" s="134" t="str">
        <f t="shared" ca="1" si="45"/>
        <v/>
      </c>
      <c r="J406" s="133" t="str">
        <f t="shared" ca="1" si="46"/>
        <v/>
      </c>
      <c r="K406" s="135" t="str">
        <f t="shared" ca="1" si="48"/>
        <v/>
      </c>
      <c r="L406" s="10"/>
      <c r="M406" s="9"/>
      <c r="N406" s="9"/>
      <c r="O406" s="9"/>
    </row>
    <row r="407" spans="2:15" x14ac:dyDescent="0.3">
      <c r="B407" s="9"/>
      <c r="C407" s="10"/>
      <c r="D407" s="130" t="str">
        <f t="shared" ca="1" si="42"/>
        <v/>
      </c>
      <c r="E407" s="13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132" t="str">
        <f t="shared" ca="1" si="47"/>
        <v/>
      </c>
      <c r="G407" s="132" t="str">
        <f t="shared" ca="1" si="43"/>
        <v/>
      </c>
      <c r="H407" s="133" t="str">
        <f t="shared" ca="1" si="44"/>
        <v/>
      </c>
      <c r="I407" s="134" t="str">
        <f t="shared" ca="1" si="45"/>
        <v/>
      </c>
      <c r="J407" s="133" t="str">
        <f t="shared" ca="1" si="46"/>
        <v/>
      </c>
      <c r="K407" s="135" t="str">
        <f t="shared" ca="1" si="48"/>
        <v/>
      </c>
      <c r="L407" s="10"/>
      <c r="M407" s="9"/>
      <c r="N407" s="9"/>
      <c r="O407" s="9"/>
    </row>
    <row r="408" spans="2:15" x14ac:dyDescent="0.3">
      <c r="B408" s="9"/>
      <c r="C408" s="10"/>
      <c r="D408" s="130" t="str">
        <f t="shared" ca="1" si="42"/>
        <v/>
      </c>
      <c r="E408" s="13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132" t="str">
        <f t="shared" ca="1" si="47"/>
        <v/>
      </c>
      <c r="G408" s="132" t="str">
        <f t="shared" ca="1" si="43"/>
        <v/>
      </c>
      <c r="H408" s="133" t="str">
        <f t="shared" ca="1" si="44"/>
        <v/>
      </c>
      <c r="I408" s="134" t="str">
        <f t="shared" ca="1" si="45"/>
        <v/>
      </c>
      <c r="J408" s="133" t="str">
        <f t="shared" ca="1" si="46"/>
        <v/>
      </c>
      <c r="K408" s="135" t="str">
        <f t="shared" ca="1" si="48"/>
        <v/>
      </c>
      <c r="L408" s="10"/>
      <c r="M408" s="9"/>
      <c r="N408" s="9"/>
      <c r="O408" s="9"/>
    </row>
    <row r="409" spans="2:15" x14ac:dyDescent="0.3">
      <c r="B409" s="9"/>
      <c r="C409" s="10"/>
      <c r="D409" s="130" t="str">
        <f t="shared" ca="1" si="42"/>
        <v/>
      </c>
      <c r="E409" s="13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132" t="str">
        <f t="shared" ca="1" si="47"/>
        <v/>
      </c>
      <c r="G409" s="132" t="str">
        <f t="shared" ca="1" si="43"/>
        <v/>
      </c>
      <c r="H409" s="133" t="str">
        <f t="shared" ca="1" si="44"/>
        <v/>
      </c>
      <c r="I409" s="134" t="str">
        <f t="shared" ca="1" si="45"/>
        <v/>
      </c>
      <c r="J409" s="133" t="str">
        <f t="shared" ca="1" si="46"/>
        <v/>
      </c>
      <c r="K409" s="135" t="str">
        <f t="shared" ca="1" si="48"/>
        <v/>
      </c>
      <c r="L409" s="10"/>
      <c r="M409" s="9"/>
      <c r="N409" s="9"/>
      <c r="O409" s="9"/>
    </row>
    <row r="410" spans="2:15" x14ac:dyDescent="0.3">
      <c r="B410" s="9"/>
      <c r="C410" s="10"/>
      <c r="D410" s="130" t="str">
        <f t="shared" ca="1" si="42"/>
        <v/>
      </c>
      <c r="E410" s="13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132" t="str">
        <f t="shared" ca="1" si="47"/>
        <v/>
      </c>
      <c r="G410" s="132" t="str">
        <f t="shared" ca="1" si="43"/>
        <v/>
      </c>
      <c r="H410" s="133" t="str">
        <f t="shared" ca="1" si="44"/>
        <v/>
      </c>
      <c r="I410" s="134" t="str">
        <f t="shared" ca="1" si="45"/>
        <v/>
      </c>
      <c r="J410" s="133" t="str">
        <f t="shared" ca="1" si="46"/>
        <v/>
      </c>
      <c r="K410" s="135" t="str">
        <f t="shared" ca="1" si="48"/>
        <v/>
      </c>
      <c r="L410" s="10"/>
      <c r="M410" s="9"/>
      <c r="N410" s="9"/>
      <c r="O410" s="9"/>
    </row>
    <row r="411" spans="2:15" x14ac:dyDescent="0.3">
      <c r="B411" s="9"/>
      <c r="C411" s="10"/>
      <c r="D411" s="130" t="str">
        <f t="shared" ca="1" si="42"/>
        <v/>
      </c>
      <c r="E411" s="13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132" t="str">
        <f t="shared" ca="1" si="47"/>
        <v/>
      </c>
      <c r="G411" s="132" t="str">
        <f t="shared" ca="1" si="43"/>
        <v/>
      </c>
      <c r="H411" s="133" t="str">
        <f t="shared" ca="1" si="44"/>
        <v/>
      </c>
      <c r="I411" s="134" t="str">
        <f t="shared" ca="1" si="45"/>
        <v/>
      </c>
      <c r="J411" s="133" t="str">
        <f t="shared" ca="1" si="46"/>
        <v/>
      </c>
      <c r="K411" s="135" t="str">
        <f t="shared" ca="1" si="48"/>
        <v/>
      </c>
      <c r="L411" s="10"/>
      <c r="M411" s="9"/>
      <c r="N411" s="9"/>
      <c r="O411" s="9"/>
    </row>
    <row r="412" spans="2:15" x14ac:dyDescent="0.3">
      <c r="B412" s="9"/>
      <c r="C412" s="10"/>
      <c r="D412" s="130" t="str">
        <f t="shared" ca="1" si="42"/>
        <v/>
      </c>
      <c r="E412" s="13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132" t="str">
        <f t="shared" ca="1" si="47"/>
        <v/>
      </c>
      <c r="G412" s="132" t="str">
        <f t="shared" ca="1" si="43"/>
        <v/>
      </c>
      <c r="H412" s="133" t="str">
        <f t="shared" ca="1" si="44"/>
        <v/>
      </c>
      <c r="I412" s="134" t="str">
        <f t="shared" ca="1" si="45"/>
        <v/>
      </c>
      <c r="J412" s="133" t="str">
        <f t="shared" ca="1" si="46"/>
        <v/>
      </c>
      <c r="K412" s="135" t="str">
        <f t="shared" ca="1" si="48"/>
        <v/>
      </c>
      <c r="L412" s="10"/>
      <c r="M412" s="9"/>
      <c r="N412" s="9"/>
      <c r="O412" s="9"/>
    </row>
    <row r="413" spans="2:15" x14ac:dyDescent="0.3">
      <c r="B413" s="9"/>
      <c r="C413" s="10"/>
      <c r="D413" s="130" t="str">
        <f t="shared" ca="1" si="42"/>
        <v/>
      </c>
      <c r="E413" s="13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132" t="str">
        <f t="shared" ca="1" si="47"/>
        <v/>
      </c>
      <c r="G413" s="132" t="str">
        <f t="shared" ca="1" si="43"/>
        <v/>
      </c>
      <c r="H413" s="133" t="str">
        <f t="shared" ca="1" si="44"/>
        <v/>
      </c>
      <c r="I413" s="134" t="str">
        <f t="shared" ca="1" si="45"/>
        <v/>
      </c>
      <c r="J413" s="133" t="str">
        <f t="shared" ca="1" si="46"/>
        <v/>
      </c>
      <c r="K413" s="135" t="str">
        <f t="shared" ca="1" si="48"/>
        <v/>
      </c>
      <c r="L413" s="10"/>
      <c r="M413" s="9"/>
      <c r="N413" s="9"/>
      <c r="O413" s="9"/>
    </row>
    <row r="414" spans="2:15" x14ac:dyDescent="0.3">
      <c r="B414" s="9"/>
      <c r="C414" s="10"/>
      <c r="D414" s="130" t="str">
        <f t="shared" ca="1" si="42"/>
        <v/>
      </c>
      <c r="E414" s="13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132" t="str">
        <f t="shared" ca="1" si="47"/>
        <v/>
      </c>
      <c r="G414" s="132" t="str">
        <f t="shared" ca="1" si="43"/>
        <v/>
      </c>
      <c r="H414" s="133" t="str">
        <f t="shared" ca="1" si="44"/>
        <v/>
      </c>
      <c r="I414" s="134" t="str">
        <f t="shared" ca="1" si="45"/>
        <v/>
      </c>
      <c r="J414" s="133" t="str">
        <f t="shared" ca="1" si="46"/>
        <v/>
      </c>
      <c r="K414" s="135" t="str">
        <f t="shared" ca="1" si="48"/>
        <v/>
      </c>
      <c r="L414" s="10"/>
      <c r="M414" s="9"/>
      <c r="N414" s="9"/>
      <c r="O414" s="9"/>
    </row>
    <row r="415" spans="2:15" x14ac:dyDescent="0.3">
      <c r="B415" s="9"/>
      <c r="C415" s="10"/>
      <c r="D415" s="130" t="str">
        <f t="shared" ca="1" si="42"/>
        <v/>
      </c>
      <c r="E415" s="13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132" t="str">
        <f t="shared" ca="1" si="47"/>
        <v/>
      </c>
      <c r="G415" s="132" t="str">
        <f t="shared" ca="1" si="43"/>
        <v/>
      </c>
      <c r="H415" s="133" t="str">
        <f t="shared" ca="1" si="44"/>
        <v/>
      </c>
      <c r="I415" s="134" t="str">
        <f t="shared" ca="1" si="45"/>
        <v/>
      </c>
      <c r="J415" s="133" t="str">
        <f t="shared" ca="1" si="46"/>
        <v/>
      </c>
      <c r="K415" s="135" t="str">
        <f t="shared" ca="1" si="48"/>
        <v/>
      </c>
      <c r="L415" s="10"/>
      <c r="M415" s="9"/>
      <c r="N415" s="9"/>
      <c r="O415" s="9"/>
    </row>
    <row r="416" spans="2:15" x14ac:dyDescent="0.3">
      <c r="B416" s="9"/>
      <c r="C416" s="10"/>
      <c r="D416" s="130" t="str">
        <f t="shared" ca="1" si="42"/>
        <v/>
      </c>
      <c r="E416" s="13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132" t="str">
        <f t="shared" ca="1" si="47"/>
        <v/>
      </c>
      <c r="G416" s="132" t="str">
        <f t="shared" ca="1" si="43"/>
        <v/>
      </c>
      <c r="H416" s="133" t="str">
        <f t="shared" ca="1" si="44"/>
        <v/>
      </c>
      <c r="I416" s="134" t="str">
        <f t="shared" ca="1" si="45"/>
        <v/>
      </c>
      <c r="J416" s="133" t="str">
        <f t="shared" ca="1" si="46"/>
        <v/>
      </c>
      <c r="K416" s="135" t="str">
        <f t="shared" ca="1" si="48"/>
        <v/>
      </c>
      <c r="L416" s="10"/>
      <c r="M416" s="9"/>
      <c r="N416" s="9"/>
      <c r="O416" s="9"/>
    </row>
    <row r="417" spans="2:15" x14ac:dyDescent="0.3">
      <c r="B417" s="9"/>
      <c r="C417" s="10"/>
      <c r="D417" s="130" t="str">
        <f t="shared" ca="1" si="42"/>
        <v/>
      </c>
      <c r="E417" s="13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132" t="str">
        <f t="shared" ca="1" si="47"/>
        <v/>
      </c>
      <c r="G417" s="132" t="str">
        <f t="shared" ca="1" si="43"/>
        <v/>
      </c>
      <c r="H417" s="133" t="str">
        <f t="shared" ca="1" si="44"/>
        <v/>
      </c>
      <c r="I417" s="134" t="str">
        <f t="shared" ca="1" si="45"/>
        <v/>
      </c>
      <c r="J417" s="133" t="str">
        <f t="shared" ca="1" si="46"/>
        <v/>
      </c>
      <c r="K417" s="135" t="str">
        <f t="shared" ca="1" si="48"/>
        <v/>
      </c>
      <c r="L417" s="10"/>
      <c r="M417" s="9"/>
      <c r="N417" s="9"/>
      <c r="O417" s="9"/>
    </row>
    <row r="418" spans="2:15" x14ac:dyDescent="0.3">
      <c r="B418" s="9"/>
      <c r="C418" s="10"/>
      <c r="D418" s="130" t="str">
        <f t="shared" ca="1" si="42"/>
        <v/>
      </c>
      <c r="E418" s="13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132" t="str">
        <f t="shared" ca="1" si="47"/>
        <v/>
      </c>
      <c r="G418" s="132" t="str">
        <f t="shared" ca="1" si="43"/>
        <v/>
      </c>
      <c r="H418" s="133" t="str">
        <f t="shared" ca="1" si="44"/>
        <v/>
      </c>
      <c r="I418" s="134" t="str">
        <f t="shared" ca="1" si="45"/>
        <v/>
      </c>
      <c r="J418" s="133" t="str">
        <f t="shared" ca="1" si="46"/>
        <v/>
      </c>
      <c r="K418" s="135" t="str">
        <f t="shared" ca="1" si="48"/>
        <v/>
      </c>
      <c r="L418" s="10"/>
      <c r="M418" s="9"/>
      <c r="N418" s="9"/>
      <c r="O418" s="9"/>
    </row>
    <row r="419" spans="2:15" x14ac:dyDescent="0.3">
      <c r="B419" s="9"/>
      <c r="C419" s="10"/>
      <c r="D419" s="130" t="str">
        <f t="shared" ca="1" si="42"/>
        <v/>
      </c>
      <c r="E419" s="13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132" t="str">
        <f t="shared" ca="1" si="47"/>
        <v/>
      </c>
      <c r="G419" s="132" t="str">
        <f t="shared" ca="1" si="43"/>
        <v/>
      </c>
      <c r="H419" s="133" t="str">
        <f t="shared" ca="1" si="44"/>
        <v/>
      </c>
      <c r="I419" s="134" t="str">
        <f t="shared" ca="1" si="45"/>
        <v/>
      </c>
      <c r="J419" s="133" t="str">
        <f t="shared" ca="1" si="46"/>
        <v/>
      </c>
      <c r="K419" s="135" t="str">
        <f t="shared" ca="1" si="48"/>
        <v/>
      </c>
      <c r="L419" s="10"/>
      <c r="M419" s="9"/>
      <c r="N419" s="9"/>
      <c r="O419" s="9"/>
    </row>
    <row r="420" spans="2:15" x14ac:dyDescent="0.3">
      <c r="B420" s="9"/>
      <c r="C420" s="10"/>
      <c r="D420" s="130" t="str">
        <f t="shared" ca="1" si="42"/>
        <v/>
      </c>
      <c r="E420" s="13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132" t="str">
        <f t="shared" ca="1" si="47"/>
        <v/>
      </c>
      <c r="G420" s="132" t="str">
        <f t="shared" ca="1" si="43"/>
        <v/>
      </c>
      <c r="H420" s="133" t="str">
        <f t="shared" ca="1" si="44"/>
        <v/>
      </c>
      <c r="I420" s="134" t="str">
        <f t="shared" ca="1" si="45"/>
        <v/>
      </c>
      <c r="J420" s="133" t="str">
        <f t="shared" ca="1" si="46"/>
        <v/>
      </c>
      <c r="K420" s="135" t="str">
        <f t="shared" ca="1" si="48"/>
        <v/>
      </c>
      <c r="L420" s="10"/>
      <c r="M420" s="9"/>
      <c r="N420" s="9"/>
      <c r="O420" s="9"/>
    </row>
    <row r="421" spans="2:15" x14ac:dyDescent="0.3">
      <c r="B421" s="9"/>
      <c r="C421" s="10"/>
      <c r="D421" s="130" t="str">
        <f t="shared" ca="1" si="42"/>
        <v/>
      </c>
      <c r="E421" s="13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132" t="str">
        <f t="shared" ca="1" si="47"/>
        <v/>
      </c>
      <c r="G421" s="132" t="str">
        <f t="shared" ca="1" si="43"/>
        <v/>
      </c>
      <c r="H421" s="133" t="str">
        <f t="shared" ca="1" si="44"/>
        <v/>
      </c>
      <c r="I421" s="134" t="str">
        <f t="shared" ca="1" si="45"/>
        <v/>
      </c>
      <c r="J421" s="133" t="str">
        <f t="shared" ca="1" si="46"/>
        <v/>
      </c>
      <c r="K421" s="135" t="str">
        <f t="shared" ca="1" si="48"/>
        <v/>
      </c>
      <c r="L421" s="10"/>
      <c r="M421" s="9"/>
      <c r="N421" s="9"/>
      <c r="O421" s="9"/>
    </row>
    <row r="422" spans="2:15" x14ac:dyDescent="0.3">
      <c r="B422" s="9"/>
      <c r="C422" s="10"/>
      <c r="D422" s="130" t="str">
        <f t="shared" ca="1" si="42"/>
        <v/>
      </c>
      <c r="E422" s="13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132" t="str">
        <f t="shared" ca="1" si="47"/>
        <v/>
      </c>
      <c r="G422" s="132" t="str">
        <f t="shared" ca="1" si="43"/>
        <v/>
      </c>
      <c r="H422" s="133" t="str">
        <f t="shared" ca="1" si="44"/>
        <v/>
      </c>
      <c r="I422" s="134" t="str">
        <f t="shared" ca="1" si="45"/>
        <v/>
      </c>
      <c r="J422" s="133" t="str">
        <f t="shared" ca="1" si="46"/>
        <v/>
      </c>
      <c r="K422" s="135" t="str">
        <f t="shared" ca="1" si="48"/>
        <v/>
      </c>
      <c r="L422" s="10"/>
      <c r="M422" s="9"/>
      <c r="N422" s="9"/>
      <c r="O422" s="9"/>
    </row>
    <row r="423" spans="2:15" x14ac:dyDescent="0.3">
      <c r="B423" s="9"/>
      <c r="C423" s="10"/>
      <c r="D423" s="130" t="str">
        <f t="shared" ca="1" si="42"/>
        <v/>
      </c>
      <c r="E423" s="13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132" t="str">
        <f t="shared" ca="1" si="47"/>
        <v/>
      </c>
      <c r="G423" s="132" t="str">
        <f t="shared" ca="1" si="43"/>
        <v/>
      </c>
      <c r="H423" s="133" t="str">
        <f t="shared" ca="1" si="44"/>
        <v/>
      </c>
      <c r="I423" s="134" t="str">
        <f t="shared" ca="1" si="45"/>
        <v/>
      </c>
      <c r="J423" s="133" t="str">
        <f t="shared" ca="1" si="46"/>
        <v/>
      </c>
      <c r="K423" s="135" t="str">
        <f t="shared" ca="1" si="48"/>
        <v/>
      </c>
      <c r="L423" s="10"/>
      <c r="M423" s="9"/>
      <c r="N423" s="9"/>
      <c r="O423" s="9"/>
    </row>
    <row r="424" spans="2:15" x14ac:dyDescent="0.3">
      <c r="B424" s="9"/>
      <c r="C424" s="10"/>
      <c r="D424" s="130" t="str">
        <f t="shared" ca="1" si="42"/>
        <v/>
      </c>
      <c r="E424" s="13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132" t="str">
        <f t="shared" ca="1" si="47"/>
        <v/>
      </c>
      <c r="G424" s="132" t="str">
        <f t="shared" ca="1" si="43"/>
        <v/>
      </c>
      <c r="H424" s="133" t="str">
        <f t="shared" ca="1" si="44"/>
        <v/>
      </c>
      <c r="I424" s="134" t="str">
        <f t="shared" ca="1" si="45"/>
        <v/>
      </c>
      <c r="J424" s="133" t="str">
        <f t="shared" ca="1" si="46"/>
        <v/>
      </c>
      <c r="K424" s="135" t="str">
        <f t="shared" ca="1" si="48"/>
        <v/>
      </c>
      <c r="L424" s="10"/>
      <c r="M424" s="9"/>
      <c r="N424" s="9"/>
      <c r="O424" s="9"/>
    </row>
    <row r="425" spans="2:15" x14ac:dyDescent="0.3">
      <c r="B425" s="9"/>
      <c r="C425" s="10"/>
      <c r="D425" s="130" t="str">
        <f t="shared" ca="1" si="42"/>
        <v/>
      </c>
      <c r="E425" s="13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132" t="str">
        <f t="shared" ca="1" si="47"/>
        <v/>
      </c>
      <c r="G425" s="132" t="str">
        <f t="shared" ca="1" si="43"/>
        <v/>
      </c>
      <c r="H425" s="133" t="str">
        <f t="shared" ca="1" si="44"/>
        <v/>
      </c>
      <c r="I425" s="134" t="str">
        <f t="shared" ca="1" si="45"/>
        <v/>
      </c>
      <c r="J425" s="133" t="str">
        <f t="shared" ca="1" si="46"/>
        <v/>
      </c>
      <c r="K425" s="135" t="str">
        <f t="shared" ca="1" si="48"/>
        <v/>
      </c>
      <c r="L425" s="10"/>
      <c r="M425" s="9"/>
      <c r="N425" s="9"/>
      <c r="O425" s="9"/>
    </row>
    <row r="426" spans="2:15" x14ac:dyDescent="0.3">
      <c r="B426" s="9"/>
      <c r="C426" s="10"/>
      <c r="D426" s="130" t="str">
        <f t="shared" ca="1" si="42"/>
        <v/>
      </c>
      <c r="E426" s="13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132" t="str">
        <f t="shared" ca="1" si="47"/>
        <v/>
      </c>
      <c r="G426" s="132" t="str">
        <f t="shared" ca="1" si="43"/>
        <v/>
      </c>
      <c r="H426" s="133" t="str">
        <f t="shared" ca="1" si="44"/>
        <v/>
      </c>
      <c r="I426" s="134" t="str">
        <f t="shared" ca="1" si="45"/>
        <v/>
      </c>
      <c r="J426" s="133" t="str">
        <f t="shared" ca="1" si="46"/>
        <v/>
      </c>
      <c r="K426" s="135" t="str">
        <f t="shared" ca="1" si="48"/>
        <v/>
      </c>
      <c r="L426" s="10"/>
      <c r="M426" s="9"/>
      <c r="N426" s="9"/>
      <c r="O426" s="9"/>
    </row>
    <row r="427" spans="2:15" x14ac:dyDescent="0.3">
      <c r="B427" s="9"/>
      <c r="C427" s="10"/>
      <c r="D427" s="130" t="str">
        <f t="shared" ca="1" si="42"/>
        <v/>
      </c>
      <c r="E427" s="13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132" t="str">
        <f t="shared" ca="1" si="47"/>
        <v/>
      </c>
      <c r="G427" s="132" t="str">
        <f t="shared" ca="1" si="43"/>
        <v/>
      </c>
      <c r="H427" s="133" t="str">
        <f t="shared" ca="1" si="44"/>
        <v/>
      </c>
      <c r="I427" s="134" t="str">
        <f t="shared" ca="1" si="45"/>
        <v/>
      </c>
      <c r="J427" s="133" t="str">
        <f t="shared" ca="1" si="46"/>
        <v/>
      </c>
      <c r="K427" s="135" t="str">
        <f t="shared" ca="1" si="48"/>
        <v/>
      </c>
      <c r="L427" s="10"/>
      <c r="M427" s="9"/>
      <c r="N427" s="9"/>
      <c r="O427" s="9"/>
    </row>
    <row r="428" spans="2:15" x14ac:dyDescent="0.3">
      <c r="B428" s="9"/>
      <c r="C428" s="10"/>
      <c r="D428" s="130" t="str">
        <f t="shared" ca="1" si="42"/>
        <v/>
      </c>
      <c r="E428" s="13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132" t="str">
        <f t="shared" ca="1" si="47"/>
        <v/>
      </c>
      <c r="G428" s="132" t="str">
        <f t="shared" ca="1" si="43"/>
        <v/>
      </c>
      <c r="H428" s="133" t="str">
        <f t="shared" ca="1" si="44"/>
        <v/>
      </c>
      <c r="I428" s="134" t="str">
        <f t="shared" ca="1" si="45"/>
        <v/>
      </c>
      <c r="J428" s="133" t="str">
        <f t="shared" ca="1" si="46"/>
        <v/>
      </c>
      <c r="K428" s="135" t="str">
        <f t="shared" ca="1" si="48"/>
        <v/>
      </c>
      <c r="L428" s="10"/>
      <c r="M428" s="9"/>
      <c r="N428" s="9"/>
      <c r="O428" s="9"/>
    </row>
    <row r="429" spans="2:15" x14ac:dyDescent="0.3">
      <c r="B429" s="9"/>
      <c r="C429" s="10"/>
      <c r="D429" s="130" t="str">
        <f t="shared" ca="1" si="42"/>
        <v/>
      </c>
      <c r="E429" s="13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132" t="str">
        <f t="shared" ca="1" si="47"/>
        <v/>
      </c>
      <c r="G429" s="132" t="str">
        <f t="shared" ca="1" si="43"/>
        <v/>
      </c>
      <c r="H429" s="133" t="str">
        <f t="shared" ca="1" si="44"/>
        <v/>
      </c>
      <c r="I429" s="134" t="str">
        <f t="shared" ca="1" si="45"/>
        <v/>
      </c>
      <c r="J429" s="133" t="str">
        <f t="shared" ca="1" si="46"/>
        <v/>
      </c>
      <c r="K429" s="135" t="str">
        <f t="shared" ca="1" si="48"/>
        <v/>
      </c>
      <c r="L429" s="10"/>
      <c r="M429" s="9"/>
      <c r="N429" s="9"/>
      <c r="O429" s="9"/>
    </row>
    <row r="430" spans="2:15" x14ac:dyDescent="0.3">
      <c r="B430" s="9"/>
      <c r="C430" s="10"/>
      <c r="D430" s="130" t="str">
        <f t="shared" ca="1" si="42"/>
        <v/>
      </c>
      <c r="E430" s="13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132" t="str">
        <f t="shared" ca="1" si="47"/>
        <v/>
      </c>
      <c r="G430" s="132" t="str">
        <f t="shared" ca="1" si="43"/>
        <v/>
      </c>
      <c r="H430" s="133" t="str">
        <f t="shared" ca="1" si="44"/>
        <v/>
      </c>
      <c r="I430" s="134" t="str">
        <f t="shared" ca="1" si="45"/>
        <v/>
      </c>
      <c r="J430" s="133" t="str">
        <f t="shared" ca="1" si="46"/>
        <v/>
      </c>
      <c r="K430" s="135" t="str">
        <f t="shared" ca="1" si="48"/>
        <v/>
      </c>
      <c r="L430" s="10"/>
      <c r="M430" s="9"/>
      <c r="N430" s="9"/>
      <c r="O430" s="9"/>
    </row>
    <row r="431" spans="2:15" x14ac:dyDescent="0.3">
      <c r="B431" s="9"/>
      <c r="C431" s="10"/>
      <c r="D431" s="130" t="str">
        <f t="shared" ca="1" si="42"/>
        <v/>
      </c>
      <c r="E431" s="13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132" t="str">
        <f t="shared" ca="1" si="47"/>
        <v/>
      </c>
      <c r="G431" s="132" t="str">
        <f t="shared" ca="1" si="43"/>
        <v/>
      </c>
      <c r="H431" s="133" t="str">
        <f t="shared" ca="1" si="44"/>
        <v/>
      </c>
      <c r="I431" s="134" t="str">
        <f t="shared" ca="1" si="45"/>
        <v/>
      </c>
      <c r="J431" s="133" t="str">
        <f t="shared" ca="1" si="46"/>
        <v/>
      </c>
      <c r="K431" s="135" t="str">
        <f t="shared" ca="1" si="48"/>
        <v/>
      </c>
      <c r="L431" s="10"/>
      <c r="M431" s="9"/>
      <c r="N431" s="9"/>
      <c r="O431" s="9"/>
    </row>
    <row r="432" spans="2:15" x14ac:dyDescent="0.3">
      <c r="B432" s="9"/>
      <c r="C432" s="10"/>
      <c r="D432" s="130" t="str">
        <f t="shared" ca="1" si="42"/>
        <v/>
      </c>
      <c r="E432" s="13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132" t="str">
        <f t="shared" ca="1" si="47"/>
        <v/>
      </c>
      <c r="G432" s="132" t="str">
        <f t="shared" ca="1" si="43"/>
        <v/>
      </c>
      <c r="H432" s="133" t="str">
        <f t="shared" ca="1" si="44"/>
        <v/>
      </c>
      <c r="I432" s="134" t="str">
        <f t="shared" ca="1" si="45"/>
        <v/>
      </c>
      <c r="J432" s="133" t="str">
        <f t="shared" ca="1" si="46"/>
        <v/>
      </c>
      <c r="K432" s="135" t="str">
        <f t="shared" ca="1" si="48"/>
        <v/>
      </c>
      <c r="L432" s="10"/>
      <c r="M432" s="9"/>
      <c r="N432" s="9"/>
      <c r="O432" s="9"/>
    </row>
    <row r="433" spans="2:15" x14ac:dyDescent="0.3">
      <c r="B433" s="9"/>
      <c r="C433" s="10"/>
      <c r="D433" s="130" t="str">
        <f t="shared" ca="1" si="42"/>
        <v/>
      </c>
      <c r="E433" s="13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132" t="str">
        <f t="shared" ca="1" si="47"/>
        <v/>
      </c>
      <c r="G433" s="132" t="str">
        <f t="shared" ca="1" si="43"/>
        <v/>
      </c>
      <c r="H433" s="133" t="str">
        <f t="shared" ca="1" si="44"/>
        <v/>
      </c>
      <c r="I433" s="134" t="str">
        <f t="shared" ca="1" si="45"/>
        <v/>
      </c>
      <c r="J433" s="133" t="str">
        <f t="shared" ca="1" si="46"/>
        <v/>
      </c>
      <c r="K433" s="135" t="str">
        <f t="shared" ca="1" si="48"/>
        <v/>
      </c>
      <c r="L433" s="10"/>
      <c r="M433" s="9"/>
      <c r="N433" s="9"/>
      <c r="O433" s="9"/>
    </row>
    <row r="434" spans="2:15" x14ac:dyDescent="0.3">
      <c r="B434" s="9"/>
      <c r="C434" s="10"/>
      <c r="D434" s="130" t="str">
        <f t="shared" ca="1" si="42"/>
        <v/>
      </c>
      <c r="E434" s="13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132" t="str">
        <f t="shared" ca="1" si="47"/>
        <v/>
      </c>
      <c r="G434" s="132" t="str">
        <f t="shared" ca="1" si="43"/>
        <v/>
      </c>
      <c r="H434" s="133" t="str">
        <f t="shared" ca="1" si="44"/>
        <v/>
      </c>
      <c r="I434" s="134" t="str">
        <f t="shared" ca="1" si="45"/>
        <v/>
      </c>
      <c r="J434" s="133" t="str">
        <f t="shared" ca="1" si="46"/>
        <v/>
      </c>
      <c r="K434" s="135" t="str">
        <f t="shared" ca="1" si="48"/>
        <v/>
      </c>
      <c r="L434" s="10"/>
      <c r="M434" s="9"/>
      <c r="N434" s="9"/>
      <c r="O434" s="9"/>
    </row>
    <row r="435" spans="2:15" x14ac:dyDescent="0.3">
      <c r="B435" s="9"/>
      <c r="C435" s="10"/>
      <c r="D435" s="130" t="str">
        <f t="shared" ca="1" si="42"/>
        <v/>
      </c>
      <c r="E435" s="13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132" t="str">
        <f t="shared" ca="1" si="47"/>
        <v/>
      </c>
      <c r="G435" s="132" t="str">
        <f t="shared" ca="1" si="43"/>
        <v/>
      </c>
      <c r="H435" s="133" t="str">
        <f t="shared" ca="1" si="44"/>
        <v/>
      </c>
      <c r="I435" s="134" t="str">
        <f t="shared" ca="1" si="45"/>
        <v/>
      </c>
      <c r="J435" s="133" t="str">
        <f t="shared" ca="1" si="46"/>
        <v/>
      </c>
      <c r="K435" s="135" t="str">
        <f t="shared" ca="1" si="48"/>
        <v/>
      </c>
      <c r="L435" s="10"/>
      <c r="M435" s="9"/>
      <c r="N435" s="9"/>
      <c r="O435" s="9"/>
    </row>
    <row r="436" spans="2:15" x14ac:dyDescent="0.3">
      <c r="B436" s="9"/>
      <c r="C436" s="10"/>
      <c r="D436" s="130" t="str">
        <f t="shared" ca="1" si="42"/>
        <v/>
      </c>
      <c r="E436" s="13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132" t="str">
        <f t="shared" ca="1" si="47"/>
        <v/>
      </c>
      <c r="G436" s="132" t="str">
        <f t="shared" ca="1" si="43"/>
        <v/>
      </c>
      <c r="H436" s="133" t="str">
        <f t="shared" ca="1" si="44"/>
        <v/>
      </c>
      <c r="I436" s="134" t="str">
        <f t="shared" ca="1" si="45"/>
        <v/>
      </c>
      <c r="J436" s="133" t="str">
        <f t="shared" ca="1" si="46"/>
        <v/>
      </c>
      <c r="K436" s="135" t="str">
        <f t="shared" ca="1" si="48"/>
        <v/>
      </c>
      <c r="L436" s="10"/>
      <c r="M436" s="9"/>
      <c r="N436" s="9"/>
      <c r="O436" s="9"/>
    </row>
    <row r="437" spans="2:15" x14ac:dyDescent="0.3">
      <c r="B437" s="9"/>
      <c r="C437" s="10"/>
      <c r="D437" s="130" t="str">
        <f t="shared" ca="1" si="42"/>
        <v/>
      </c>
      <c r="E437" s="13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132" t="str">
        <f t="shared" ca="1" si="47"/>
        <v/>
      </c>
      <c r="G437" s="132" t="str">
        <f t="shared" ca="1" si="43"/>
        <v/>
      </c>
      <c r="H437" s="133" t="str">
        <f t="shared" ca="1" si="44"/>
        <v/>
      </c>
      <c r="I437" s="134" t="str">
        <f t="shared" ca="1" si="45"/>
        <v/>
      </c>
      <c r="J437" s="133" t="str">
        <f t="shared" ca="1" si="46"/>
        <v/>
      </c>
      <c r="K437" s="135" t="str">
        <f t="shared" ca="1" si="48"/>
        <v/>
      </c>
      <c r="L437" s="10"/>
      <c r="M437" s="9"/>
      <c r="N437" s="9"/>
      <c r="O437" s="9"/>
    </row>
    <row r="438" spans="2:15" x14ac:dyDescent="0.3">
      <c r="B438" s="9"/>
      <c r="C438" s="10"/>
      <c r="D438" s="130" t="str">
        <f t="shared" ca="1" si="42"/>
        <v/>
      </c>
      <c r="E438" s="13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132" t="str">
        <f t="shared" ca="1" si="47"/>
        <v/>
      </c>
      <c r="G438" s="132" t="str">
        <f t="shared" ca="1" si="43"/>
        <v/>
      </c>
      <c r="H438" s="133" t="str">
        <f t="shared" ca="1" si="44"/>
        <v/>
      </c>
      <c r="I438" s="134" t="str">
        <f t="shared" ca="1" si="45"/>
        <v/>
      </c>
      <c r="J438" s="133" t="str">
        <f t="shared" ca="1" si="46"/>
        <v/>
      </c>
      <c r="K438" s="135" t="str">
        <f t="shared" ca="1" si="48"/>
        <v/>
      </c>
      <c r="L438" s="10"/>
      <c r="M438" s="9"/>
      <c r="N438" s="9"/>
      <c r="O438" s="9"/>
    </row>
    <row r="439" spans="2:15" x14ac:dyDescent="0.3">
      <c r="B439" s="9"/>
      <c r="C439" s="10"/>
      <c r="D439" s="130" t="str">
        <f t="shared" ca="1" si="42"/>
        <v/>
      </c>
      <c r="E439" s="13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132" t="str">
        <f t="shared" ca="1" si="47"/>
        <v/>
      </c>
      <c r="G439" s="132" t="str">
        <f t="shared" ca="1" si="43"/>
        <v/>
      </c>
      <c r="H439" s="133" t="str">
        <f t="shared" ca="1" si="44"/>
        <v/>
      </c>
      <c r="I439" s="134" t="str">
        <f t="shared" ca="1" si="45"/>
        <v/>
      </c>
      <c r="J439" s="133" t="str">
        <f t="shared" ca="1" si="46"/>
        <v/>
      </c>
      <c r="K439" s="135" t="str">
        <f t="shared" ca="1" si="48"/>
        <v/>
      </c>
      <c r="L439" s="10"/>
      <c r="M439" s="9"/>
      <c r="N439" s="9"/>
      <c r="O439" s="9"/>
    </row>
    <row r="440" spans="2:15" x14ac:dyDescent="0.3">
      <c r="B440" s="9"/>
      <c r="C440" s="10"/>
      <c r="D440" s="130" t="str">
        <f t="shared" ca="1" si="42"/>
        <v/>
      </c>
      <c r="E440" s="13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132" t="str">
        <f t="shared" ca="1" si="47"/>
        <v/>
      </c>
      <c r="G440" s="132" t="str">
        <f t="shared" ca="1" si="43"/>
        <v/>
      </c>
      <c r="H440" s="133" t="str">
        <f t="shared" ca="1" si="44"/>
        <v/>
      </c>
      <c r="I440" s="134" t="str">
        <f t="shared" ca="1" si="45"/>
        <v/>
      </c>
      <c r="J440" s="133" t="str">
        <f t="shared" ca="1" si="46"/>
        <v/>
      </c>
      <c r="K440" s="135" t="str">
        <f t="shared" ca="1" si="48"/>
        <v/>
      </c>
      <c r="L440" s="10"/>
      <c r="M440" s="9"/>
      <c r="N440" s="9"/>
      <c r="O440" s="9"/>
    </row>
    <row r="441" spans="2:15" x14ac:dyDescent="0.3">
      <c r="B441" s="9"/>
      <c r="C441" s="10"/>
      <c r="D441" s="130" t="str">
        <f t="shared" ca="1" si="42"/>
        <v/>
      </c>
      <c r="E441" s="13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132" t="str">
        <f t="shared" ca="1" si="47"/>
        <v/>
      </c>
      <c r="G441" s="132" t="str">
        <f t="shared" ca="1" si="43"/>
        <v/>
      </c>
      <c r="H441" s="133" t="str">
        <f t="shared" ca="1" si="44"/>
        <v/>
      </c>
      <c r="I441" s="134" t="str">
        <f t="shared" ca="1" si="45"/>
        <v/>
      </c>
      <c r="J441" s="133" t="str">
        <f t="shared" ca="1" si="46"/>
        <v/>
      </c>
      <c r="K441" s="135" t="str">
        <f t="shared" ca="1" si="48"/>
        <v/>
      </c>
      <c r="L441" s="10"/>
      <c r="M441" s="9"/>
      <c r="N441" s="9"/>
      <c r="O441" s="9"/>
    </row>
    <row r="442" spans="2:15" x14ac:dyDescent="0.3">
      <c r="B442" s="9"/>
      <c r="C442" s="10"/>
      <c r="D442" s="130" t="str">
        <f t="shared" ca="1" si="42"/>
        <v/>
      </c>
      <c r="E442" s="13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132" t="str">
        <f t="shared" ca="1" si="47"/>
        <v/>
      </c>
      <c r="G442" s="132" t="str">
        <f t="shared" ca="1" si="43"/>
        <v/>
      </c>
      <c r="H442" s="133" t="str">
        <f t="shared" ca="1" si="44"/>
        <v/>
      </c>
      <c r="I442" s="134" t="str">
        <f t="shared" ca="1" si="45"/>
        <v/>
      </c>
      <c r="J442" s="133" t="str">
        <f t="shared" ca="1" si="46"/>
        <v/>
      </c>
      <c r="K442" s="135" t="str">
        <f t="shared" ca="1" si="48"/>
        <v/>
      </c>
      <c r="L442" s="10"/>
      <c r="M442" s="9"/>
      <c r="N442" s="9"/>
      <c r="O442" s="9"/>
    </row>
    <row r="443" spans="2:15" x14ac:dyDescent="0.3">
      <c r="B443" s="9"/>
      <c r="C443" s="10"/>
      <c r="D443" s="130" t="str">
        <f t="shared" ca="1" si="42"/>
        <v/>
      </c>
      <c r="E443" s="13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132" t="str">
        <f t="shared" ca="1" si="47"/>
        <v/>
      </c>
      <c r="G443" s="132" t="str">
        <f t="shared" ca="1" si="43"/>
        <v/>
      </c>
      <c r="H443" s="133" t="str">
        <f t="shared" ca="1" si="44"/>
        <v/>
      </c>
      <c r="I443" s="134" t="str">
        <f t="shared" ca="1" si="45"/>
        <v/>
      </c>
      <c r="J443" s="133" t="str">
        <f t="shared" ca="1" si="46"/>
        <v/>
      </c>
      <c r="K443" s="135" t="str">
        <f t="shared" ca="1" si="48"/>
        <v/>
      </c>
      <c r="L443" s="10"/>
      <c r="M443" s="9"/>
      <c r="N443" s="9"/>
      <c r="O443" s="9"/>
    </row>
    <row r="444" spans="2:15" x14ac:dyDescent="0.3">
      <c r="B444" s="9"/>
      <c r="C444" s="10"/>
      <c r="D444" s="130" t="str">
        <f t="shared" ca="1" si="42"/>
        <v/>
      </c>
      <c r="E444" s="13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132" t="str">
        <f t="shared" ca="1" si="47"/>
        <v/>
      </c>
      <c r="G444" s="132" t="str">
        <f t="shared" ca="1" si="43"/>
        <v/>
      </c>
      <c r="H444" s="133" t="str">
        <f t="shared" ca="1" si="44"/>
        <v/>
      </c>
      <c r="I444" s="134" t="str">
        <f t="shared" ca="1" si="45"/>
        <v/>
      </c>
      <c r="J444" s="133" t="str">
        <f t="shared" ca="1" si="46"/>
        <v/>
      </c>
      <c r="K444" s="135" t="str">
        <f t="shared" ca="1" si="48"/>
        <v/>
      </c>
      <c r="L444" s="10"/>
      <c r="M444" s="9"/>
      <c r="N444" s="9"/>
      <c r="O444" s="9"/>
    </row>
    <row r="445" spans="2:15" x14ac:dyDescent="0.3">
      <c r="B445" s="9"/>
      <c r="C445" s="10"/>
      <c r="D445" s="130" t="str">
        <f t="shared" ca="1" si="42"/>
        <v/>
      </c>
      <c r="E445" s="13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132" t="str">
        <f t="shared" ca="1" si="47"/>
        <v/>
      </c>
      <c r="G445" s="132" t="str">
        <f t="shared" ca="1" si="43"/>
        <v/>
      </c>
      <c r="H445" s="133" t="str">
        <f t="shared" ca="1" si="44"/>
        <v/>
      </c>
      <c r="I445" s="134" t="str">
        <f t="shared" ca="1" si="45"/>
        <v/>
      </c>
      <c r="J445" s="133" t="str">
        <f t="shared" ca="1" si="46"/>
        <v/>
      </c>
      <c r="K445" s="135" t="str">
        <f t="shared" ca="1" si="48"/>
        <v/>
      </c>
      <c r="L445" s="10"/>
      <c r="M445" s="9"/>
      <c r="N445" s="9"/>
      <c r="O445" s="9"/>
    </row>
    <row r="446" spans="2:15" x14ac:dyDescent="0.3">
      <c r="B446" s="9"/>
      <c r="C446" s="10"/>
      <c r="D446" s="130" t="str">
        <f t="shared" ca="1" si="42"/>
        <v/>
      </c>
      <c r="E446" s="13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132" t="str">
        <f t="shared" ca="1" si="47"/>
        <v/>
      </c>
      <c r="G446" s="132" t="str">
        <f t="shared" ca="1" si="43"/>
        <v/>
      </c>
      <c r="H446" s="133" t="str">
        <f t="shared" ca="1" si="44"/>
        <v/>
      </c>
      <c r="I446" s="134" t="str">
        <f t="shared" ca="1" si="45"/>
        <v/>
      </c>
      <c r="J446" s="133" t="str">
        <f t="shared" ca="1" si="46"/>
        <v/>
      </c>
      <c r="K446" s="135" t="str">
        <f t="shared" ca="1" si="48"/>
        <v/>
      </c>
      <c r="L446" s="10"/>
      <c r="M446" s="9"/>
      <c r="N446" s="9"/>
      <c r="O446" s="9"/>
    </row>
    <row r="447" spans="2:15" x14ac:dyDescent="0.3">
      <c r="B447" s="9"/>
      <c r="C447" s="10"/>
      <c r="D447" s="130" t="str">
        <f t="shared" ca="1" si="42"/>
        <v/>
      </c>
      <c r="E447" s="13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132" t="str">
        <f t="shared" ca="1" si="47"/>
        <v/>
      </c>
      <c r="G447" s="132" t="str">
        <f t="shared" ca="1" si="43"/>
        <v/>
      </c>
      <c r="H447" s="133" t="str">
        <f t="shared" ca="1" si="44"/>
        <v/>
      </c>
      <c r="I447" s="134" t="str">
        <f t="shared" ca="1" si="45"/>
        <v/>
      </c>
      <c r="J447" s="133" t="str">
        <f t="shared" ca="1" si="46"/>
        <v/>
      </c>
      <c r="K447" s="135" t="str">
        <f t="shared" ca="1" si="48"/>
        <v/>
      </c>
      <c r="L447" s="10"/>
      <c r="M447" s="9"/>
      <c r="N447" s="9"/>
      <c r="O447" s="9"/>
    </row>
    <row r="448" spans="2:15" x14ac:dyDescent="0.3">
      <c r="B448" s="9"/>
      <c r="C448" s="10"/>
      <c r="D448" s="130" t="str">
        <f t="shared" ca="1" si="42"/>
        <v/>
      </c>
      <c r="E448" s="13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132" t="str">
        <f t="shared" ca="1" si="47"/>
        <v/>
      </c>
      <c r="G448" s="132" t="str">
        <f t="shared" ca="1" si="43"/>
        <v/>
      </c>
      <c r="H448" s="133" t="str">
        <f t="shared" ca="1" si="44"/>
        <v/>
      </c>
      <c r="I448" s="134" t="str">
        <f t="shared" ca="1" si="45"/>
        <v/>
      </c>
      <c r="J448" s="133" t="str">
        <f t="shared" ca="1" si="46"/>
        <v/>
      </c>
      <c r="K448" s="135" t="str">
        <f t="shared" ca="1" si="48"/>
        <v/>
      </c>
      <c r="L448" s="10"/>
      <c r="M448" s="9"/>
      <c r="N448" s="9"/>
      <c r="O448" s="9"/>
    </row>
    <row r="449" spans="2:15" x14ac:dyDescent="0.3">
      <c r="B449" s="9"/>
      <c r="C449" s="10"/>
      <c r="D449" s="130" t="str">
        <f t="shared" ca="1" si="42"/>
        <v/>
      </c>
      <c r="E449" s="13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132" t="str">
        <f t="shared" ca="1" si="47"/>
        <v/>
      </c>
      <c r="G449" s="132" t="str">
        <f t="shared" ca="1" si="43"/>
        <v/>
      </c>
      <c r="H449" s="133" t="str">
        <f t="shared" ca="1" si="44"/>
        <v/>
      </c>
      <c r="I449" s="134" t="str">
        <f t="shared" ca="1" si="45"/>
        <v/>
      </c>
      <c r="J449" s="133" t="str">
        <f t="shared" ca="1" si="46"/>
        <v/>
      </c>
      <c r="K449" s="135" t="str">
        <f t="shared" ca="1" si="48"/>
        <v/>
      </c>
      <c r="L449" s="10"/>
      <c r="M449" s="9"/>
      <c r="N449" s="9"/>
      <c r="O449" s="9"/>
    </row>
    <row r="450" spans="2:15" x14ac:dyDescent="0.3">
      <c r="B450" s="9"/>
      <c r="C450" s="10"/>
      <c r="D450" s="130" t="str">
        <f t="shared" ca="1" si="42"/>
        <v/>
      </c>
      <c r="E450" s="13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132" t="str">
        <f t="shared" ca="1" si="47"/>
        <v/>
      </c>
      <c r="G450" s="132" t="str">
        <f t="shared" ca="1" si="43"/>
        <v/>
      </c>
      <c r="H450" s="133" t="str">
        <f t="shared" ca="1" si="44"/>
        <v/>
      </c>
      <c r="I450" s="134" t="str">
        <f t="shared" ca="1" si="45"/>
        <v/>
      </c>
      <c r="J450" s="133" t="str">
        <f t="shared" ca="1" si="46"/>
        <v/>
      </c>
      <c r="K450" s="135" t="str">
        <f t="shared" ca="1" si="48"/>
        <v/>
      </c>
      <c r="L450" s="10"/>
      <c r="M450" s="9"/>
      <c r="N450" s="9"/>
      <c r="O450" s="9"/>
    </row>
    <row r="451" spans="2:15" x14ac:dyDescent="0.3">
      <c r="B451" s="9"/>
      <c r="C451" s="10"/>
      <c r="D451" s="130" t="str">
        <f t="shared" ca="1" si="42"/>
        <v/>
      </c>
      <c r="E451" s="13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132" t="str">
        <f t="shared" ca="1" si="47"/>
        <v/>
      </c>
      <c r="G451" s="132" t="str">
        <f t="shared" ca="1" si="43"/>
        <v/>
      </c>
      <c r="H451" s="133" t="str">
        <f t="shared" ca="1" si="44"/>
        <v/>
      </c>
      <c r="I451" s="134" t="str">
        <f t="shared" ca="1" si="45"/>
        <v/>
      </c>
      <c r="J451" s="133" t="str">
        <f t="shared" ca="1" si="46"/>
        <v/>
      </c>
      <c r="K451" s="135" t="str">
        <f t="shared" ca="1" si="48"/>
        <v/>
      </c>
      <c r="L451" s="10"/>
      <c r="M451" s="9"/>
      <c r="N451" s="9"/>
      <c r="O451" s="9"/>
    </row>
    <row r="452" spans="2:15" x14ac:dyDescent="0.3">
      <c r="B452" s="9"/>
      <c r="C452" s="10"/>
      <c r="D452" s="130" t="str">
        <f t="shared" ca="1" si="42"/>
        <v/>
      </c>
      <c r="E452" s="13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132" t="str">
        <f t="shared" ca="1" si="47"/>
        <v/>
      </c>
      <c r="G452" s="132" t="str">
        <f t="shared" ca="1" si="43"/>
        <v/>
      </c>
      <c r="H452" s="133" t="str">
        <f t="shared" ca="1" si="44"/>
        <v/>
      </c>
      <c r="I452" s="134" t="str">
        <f t="shared" ca="1" si="45"/>
        <v/>
      </c>
      <c r="J452" s="133" t="str">
        <f t="shared" ca="1" si="46"/>
        <v/>
      </c>
      <c r="K452" s="135" t="str">
        <f t="shared" ca="1" si="48"/>
        <v/>
      </c>
      <c r="L452" s="10"/>
      <c r="M452" s="9"/>
      <c r="N452" s="9"/>
      <c r="O452" s="9"/>
    </row>
    <row r="453" spans="2:15" x14ac:dyDescent="0.3">
      <c r="B453" s="9"/>
      <c r="C453" s="10"/>
      <c r="D453" s="130" t="str">
        <f t="shared" ca="1" si="42"/>
        <v/>
      </c>
      <c r="E453" s="13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132" t="str">
        <f t="shared" ca="1" si="47"/>
        <v/>
      </c>
      <c r="G453" s="132" t="str">
        <f t="shared" ca="1" si="43"/>
        <v/>
      </c>
      <c r="H453" s="133" t="str">
        <f t="shared" ca="1" si="44"/>
        <v/>
      </c>
      <c r="I453" s="134" t="str">
        <f t="shared" ca="1" si="45"/>
        <v/>
      </c>
      <c r="J453" s="133" t="str">
        <f t="shared" ca="1" si="46"/>
        <v/>
      </c>
      <c r="K453" s="135" t="str">
        <f t="shared" ca="1" si="48"/>
        <v/>
      </c>
      <c r="L453" s="10"/>
      <c r="M453" s="9"/>
      <c r="N453" s="9"/>
      <c r="O453" s="9"/>
    </row>
    <row r="454" spans="2:15" x14ac:dyDescent="0.3">
      <c r="B454" s="9"/>
      <c r="C454" s="10"/>
      <c r="D454" s="130" t="str">
        <f t="shared" ca="1" si="42"/>
        <v/>
      </c>
      <c r="E454" s="13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132" t="str">
        <f t="shared" ca="1" si="47"/>
        <v/>
      </c>
      <c r="G454" s="132" t="str">
        <f t="shared" ca="1" si="43"/>
        <v/>
      </c>
      <c r="H454" s="133" t="str">
        <f t="shared" ca="1" si="44"/>
        <v/>
      </c>
      <c r="I454" s="134" t="str">
        <f t="shared" ca="1" si="45"/>
        <v/>
      </c>
      <c r="J454" s="133" t="str">
        <f t="shared" ca="1" si="46"/>
        <v/>
      </c>
      <c r="K454" s="135" t="str">
        <f t="shared" ca="1" si="48"/>
        <v/>
      </c>
      <c r="L454" s="10"/>
      <c r="M454" s="9"/>
      <c r="N454" s="9"/>
      <c r="O454" s="9"/>
    </row>
    <row r="455" spans="2:15" x14ac:dyDescent="0.3">
      <c r="B455" s="9"/>
      <c r="C455" s="10"/>
      <c r="D455" s="130" t="str">
        <f t="shared" ca="1" si="42"/>
        <v/>
      </c>
      <c r="E455" s="13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132" t="str">
        <f t="shared" ca="1" si="47"/>
        <v/>
      </c>
      <c r="G455" s="132" t="str">
        <f t="shared" ca="1" si="43"/>
        <v/>
      </c>
      <c r="H455" s="133" t="str">
        <f t="shared" ca="1" si="44"/>
        <v/>
      </c>
      <c r="I455" s="134" t="str">
        <f t="shared" ca="1" si="45"/>
        <v/>
      </c>
      <c r="J455" s="133" t="str">
        <f t="shared" ca="1" si="46"/>
        <v/>
      </c>
      <c r="K455" s="135" t="str">
        <f t="shared" ca="1" si="48"/>
        <v/>
      </c>
      <c r="L455" s="10"/>
      <c r="M455" s="9"/>
      <c r="N455" s="9"/>
      <c r="O455" s="9"/>
    </row>
    <row r="456" spans="2:15" x14ac:dyDescent="0.3">
      <c r="B456" s="9"/>
      <c r="C456" s="10"/>
      <c r="D456" s="130" t="str">
        <f t="shared" ca="1" si="42"/>
        <v/>
      </c>
      <c r="E456" s="13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132" t="str">
        <f t="shared" ca="1" si="47"/>
        <v/>
      </c>
      <c r="G456" s="132" t="str">
        <f t="shared" ca="1" si="43"/>
        <v/>
      </c>
      <c r="H456" s="133" t="str">
        <f t="shared" ca="1" si="44"/>
        <v/>
      </c>
      <c r="I456" s="134" t="str">
        <f t="shared" ca="1" si="45"/>
        <v/>
      </c>
      <c r="J456" s="133" t="str">
        <f t="shared" ca="1" si="46"/>
        <v/>
      </c>
      <c r="K456" s="135" t="str">
        <f t="shared" ca="1" si="48"/>
        <v/>
      </c>
      <c r="L456" s="10"/>
      <c r="M456" s="9"/>
      <c r="N456" s="9"/>
      <c r="O456" s="9"/>
    </row>
    <row r="457" spans="2:15" x14ac:dyDescent="0.3">
      <c r="B457" s="9"/>
      <c r="C457" s="10"/>
      <c r="D457" s="130" t="str">
        <f t="shared" ca="1" si="42"/>
        <v/>
      </c>
      <c r="E457" s="13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132" t="str">
        <f t="shared" ca="1" si="47"/>
        <v/>
      </c>
      <c r="G457" s="132" t="str">
        <f t="shared" ca="1" si="43"/>
        <v/>
      </c>
      <c r="H457" s="133" t="str">
        <f t="shared" ca="1" si="44"/>
        <v/>
      </c>
      <c r="I457" s="134" t="str">
        <f t="shared" ca="1" si="45"/>
        <v/>
      </c>
      <c r="J457" s="133" t="str">
        <f t="shared" ca="1" si="46"/>
        <v/>
      </c>
      <c r="K457" s="135" t="str">
        <f t="shared" ca="1" si="48"/>
        <v/>
      </c>
      <c r="L457" s="10"/>
      <c r="M457" s="9"/>
      <c r="N457" s="9"/>
      <c r="O457" s="9"/>
    </row>
    <row r="458" spans="2:15" x14ac:dyDescent="0.3">
      <c r="B458" s="9"/>
      <c r="C458" s="10"/>
      <c r="D458" s="130" t="str">
        <f t="shared" ca="1" si="42"/>
        <v/>
      </c>
      <c r="E458" s="13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132" t="str">
        <f t="shared" ca="1" si="47"/>
        <v/>
      </c>
      <c r="G458" s="132" t="str">
        <f t="shared" ca="1" si="43"/>
        <v/>
      </c>
      <c r="H458" s="133" t="str">
        <f t="shared" ca="1" si="44"/>
        <v/>
      </c>
      <c r="I458" s="134" t="str">
        <f t="shared" ca="1" si="45"/>
        <v/>
      </c>
      <c r="J458" s="133" t="str">
        <f t="shared" ca="1" si="46"/>
        <v/>
      </c>
      <c r="K458" s="135" t="str">
        <f t="shared" ca="1" si="48"/>
        <v/>
      </c>
      <c r="L458" s="10"/>
      <c r="M458" s="9"/>
      <c r="N458" s="9"/>
      <c r="O458" s="9"/>
    </row>
    <row r="459" spans="2:15" x14ac:dyDescent="0.3">
      <c r="B459" s="9"/>
      <c r="C459" s="10"/>
      <c r="D459" s="130" t="str">
        <f t="shared" ca="1" si="42"/>
        <v/>
      </c>
      <c r="E459" s="13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132" t="str">
        <f t="shared" ca="1" si="47"/>
        <v/>
      </c>
      <c r="G459" s="132" t="str">
        <f t="shared" ca="1" si="43"/>
        <v/>
      </c>
      <c r="H459" s="133" t="str">
        <f t="shared" ca="1" si="44"/>
        <v/>
      </c>
      <c r="I459" s="134" t="str">
        <f t="shared" ca="1" si="45"/>
        <v/>
      </c>
      <c r="J459" s="133" t="str">
        <f t="shared" ca="1" si="46"/>
        <v/>
      </c>
      <c r="K459" s="135" t="str">
        <f t="shared" ca="1" si="48"/>
        <v/>
      </c>
      <c r="L459" s="10"/>
      <c r="M459" s="9"/>
      <c r="N459" s="9"/>
      <c r="O459" s="9"/>
    </row>
    <row r="460" spans="2:15" x14ac:dyDescent="0.3">
      <c r="B460" s="9"/>
      <c r="C460" s="10"/>
      <c r="D460" s="130" t="str">
        <f t="shared" ca="1" si="42"/>
        <v/>
      </c>
      <c r="E460" s="13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132" t="str">
        <f t="shared" ca="1" si="47"/>
        <v/>
      </c>
      <c r="G460" s="132" t="str">
        <f t="shared" ca="1" si="43"/>
        <v/>
      </c>
      <c r="H460" s="133" t="str">
        <f t="shared" ca="1" si="44"/>
        <v/>
      </c>
      <c r="I460" s="134" t="str">
        <f t="shared" ca="1" si="45"/>
        <v/>
      </c>
      <c r="J460" s="133" t="str">
        <f t="shared" ca="1" si="46"/>
        <v/>
      </c>
      <c r="K460" s="135" t="str">
        <f t="shared" ca="1" si="48"/>
        <v/>
      </c>
      <c r="L460" s="10"/>
      <c r="M460" s="9"/>
      <c r="N460" s="9"/>
      <c r="O460" s="9"/>
    </row>
    <row r="461" spans="2:15" x14ac:dyDescent="0.3">
      <c r="B461" s="9"/>
      <c r="C461" s="10"/>
      <c r="D461" s="130" t="str">
        <f t="shared" ca="1" si="42"/>
        <v/>
      </c>
      <c r="E461" s="13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132" t="str">
        <f t="shared" ca="1" si="47"/>
        <v/>
      </c>
      <c r="G461" s="132" t="str">
        <f t="shared" ca="1" si="43"/>
        <v/>
      </c>
      <c r="H461" s="133" t="str">
        <f t="shared" ca="1" si="44"/>
        <v/>
      </c>
      <c r="I461" s="134" t="str">
        <f t="shared" ca="1" si="45"/>
        <v/>
      </c>
      <c r="J461" s="133" t="str">
        <f t="shared" ca="1" si="46"/>
        <v/>
      </c>
      <c r="K461" s="135" t="str">
        <f t="shared" ca="1" si="48"/>
        <v/>
      </c>
      <c r="L461" s="10"/>
      <c r="M461" s="9"/>
      <c r="N461" s="9"/>
      <c r="O461" s="9"/>
    </row>
    <row r="462" spans="2:15" x14ac:dyDescent="0.3">
      <c r="B462" s="9"/>
      <c r="C462" s="10"/>
      <c r="D462" s="130" t="str">
        <f t="shared" ca="1" si="42"/>
        <v/>
      </c>
      <c r="E462" s="13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132" t="str">
        <f t="shared" ca="1" si="47"/>
        <v/>
      </c>
      <c r="G462" s="132" t="str">
        <f t="shared" ca="1" si="43"/>
        <v/>
      </c>
      <c r="H462" s="133" t="str">
        <f t="shared" ca="1" si="44"/>
        <v/>
      </c>
      <c r="I462" s="134" t="str">
        <f t="shared" ca="1" si="45"/>
        <v/>
      </c>
      <c r="J462" s="133" t="str">
        <f t="shared" ca="1" si="46"/>
        <v/>
      </c>
      <c r="K462" s="135" t="str">
        <f t="shared" ca="1" si="48"/>
        <v/>
      </c>
      <c r="L462" s="10"/>
      <c r="M462" s="9"/>
      <c r="N462" s="9"/>
      <c r="O462" s="9"/>
    </row>
    <row r="463" spans="2:15" x14ac:dyDescent="0.3">
      <c r="B463" s="9"/>
      <c r="C463" s="10"/>
      <c r="D463" s="130" t="str">
        <f t="shared" ca="1" si="42"/>
        <v/>
      </c>
      <c r="E463" s="13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132" t="str">
        <f t="shared" ca="1" si="47"/>
        <v/>
      </c>
      <c r="G463" s="132" t="str">
        <f t="shared" ca="1" si="43"/>
        <v/>
      </c>
      <c r="H463" s="133" t="str">
        <f t="shared" ca="1" si="44"/>
        <v/>
      </c>
      <c r="I463" s="134" t="str">
        <f t="shared" ca="1" si="45"/>
        <v/>
      </c>
      <c r="J463" s="133" t="str">
        <f t="shared" ca="1" si="46"/>
        <v/>
      </c>
      <c r="K463" s="135" t="str">
        <f t="shared" ca="1" si="48"/>
        <v/>
      </c>
      <c r="L463" s="10"/>
      <c r="M463" s="9"/>
      <c r="N463" s="9"/>
      <c r="O463" s="9"/>
    </row>
    <row r="464" spans="2:15" x14ac:dyDescent="0.3">
      <c r="B464" s="9"/>
      <c r="C464" s="10"/>
      <c r="D464" s="130" t="str">
        <f t="shared" ca="1" si="42"/>
        <v/>
      </c>
      <c r="E464" s="13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132" t="str">
        <f t="shared" ca="1" si="47"/>
        <v/>
      </c>
      <c r="G464" s="132" t="str">
        <f t="shared" ca="1" si="43"/>
        <v/>
      </c>
      <c r="H464" s="133" t="str">
        <f t="shared" ca="1" si="44"/>
        <v/>
      </c>
      <c r="I464" s="134" t="str">
        <f t="shared" ca="1" si="45"/>
        <v/>
      </c>
      <c r="J464" s="133" t="str">
        <f t="shared" ca="1" si="46"/>
        <v/>
      </c>
      <c r="K464" s="135" t="str">
        <f t="shared" ca="1" si="48"/>
        <v/>
      </c>
      <c r="L464" s="10"/>
      <c r="M464" s="9"/>
      <c r="N464" s="9"/>
      <c r="O464" s="9"/>
    </row>
    <row r="465" spans="2:15" x14ac:dyDescent="0.3">
      <c r="B465" s="9"/>
      <c r="C465" s="10"/>
      <c r="D465" s="130" t="str">
        <f t="shared" ca="1" si="42"/>
        <v/>
      </c>
      <c r="E465" s="13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132" t="str">
        <f t="shared" ca="1" si="47"/>
        <v/>
      </c>
      <c r="G465" s="132" t="str">
        <f t="shared" ca="1" si="43"/>
        <v/>
      </c>
      <c r="H465" s="133" t="str">
        <f t="shared" ca="1" si="44"/>
        <v/>
      </c>
      <c r="I465" s="134" t="str">
        <f t="shared" ca="1" si="45"/>
        <v/>
      </c>
      <c r="J465" s="133" t="str">
        <f t="shared" ca="1" si="46"/>
        <v/>
      </c>
      <c r="K465" s="135" t="str">
        <f t="shared" ca="1" si="48"/>
        <v/>
      </c>
      <c r="L465" s="10"/>
      <c r="M465" s="9"/>
      <c r="N465" s="9"/>
      <c r="O465" s="9"/>
    </row>
    <row r="466" spans="2:15" x14ac:dyDescent="0.3">
      <c r="B466" s="9"/>
      <c r="C466" s="10"/>
      <c r="D466" s="130" t="str">
        <f t="shared" ca="1" si="42"/>
        <v/>
      </c>
      <c r="E466" s="13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132" t="str">
        <f t="shared" ca="1" si="47"/>
        <v/>
      </c>
      <c r="G466" s="132" t="str">
        <f t="shared" ca="1" si="43"/>
        <v/>
      </c>
      <c r="H466" s="133" t="str">
        <f t="shared" ca="1" si="44"/>
        <v/>
      </c>
      <c r="I466" s="134" t="str">
        <f t="shared" ca="1" si="45"/>
        <v/>
      </c>
      <c r="J466" s="133" t="str">
        <f t="shared" ca="1" si="46"/>
        <v/>
      </c>
      <c r="K466" s="135" t="str">
        <f t="shared" ca="1" si="48"/>
        <v/>
      </c>
      <c r="L466" s="10"/>
      <c r="M466" s="9"/>
      <c r="N466" s="9"/>
      <c r="O466" s="9"/>
    </row>
    <row r="467" spans="2:15" x14ac:dyDescent="0.3">
      <c r="B467" s="9"/>
      <c r="C467" s="10"/>
      <c r="D467" s="130" t="str">
        <f t="shared" ca="1" si="42"/>
        <v/>
      </c>
      <c r="E467" s="13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132" t="str">
        <f t="shared" ca="1" si="47"/>
        <v/>
      </c>
      <c r="G467" s="132" t="str">
        <f t="shared" ca="1" si="43"/>
        <v/>
      </c>
      <c r="H467" s="133" t="str">
        <f t="shared" ca="1" si="44"/>
        <v/>
      </c>
      <c r="I467" s="134" t="str">
        <f t="shared" ca="1" si="45"/>
        <v/>
      </c>
      <c r="J467" s="133" t="str">
        <f t="shared" ca="1" si="46"/>
        <v/>
      </c>
      <c r="K467" s="135" t="str">
        <f t="shared" ca="1" si="48"/>
        <v/>
      </c>
      <c r="L467" s="10"/>
      <c r="M467" s="9"/>
      <c r="N467" s="9"/>
      <c r="O467" s="9"/>
    </row>
    <row r="468" spans="2:15" x14ac:dyDescent="0.3">
      <c r="B468" s="9"/>
      <c r="C468" s="10"/>
      <c r="D468" s="130" t="str">
        <f t="shared" ref="D468:D531" ca="1" si="49">IF(K467="","",IF($H$5,IF(OR(D467&gt;=$H$8,ROUND(K467,2)&lt;=0),"",D467+1),IF(OR(D467&gt;=$H$8,K467&lt;=0),"",D467+1)))</f>
        <v/>
      </c>
      <c r="E468" s="13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132" t="str">
        <f t="shared" ca="1" si="47"/>
        <v/>
      </c>
      <c r="G468" s="132" t="str">
        <f t="shared" ref="G468:G531" ca="1" si="50">IF($P$17=0,"",IF(D468&lt;&gt;"",IF(AND(D468=1,$H$4=1),0,IF($H$5,ROUND($K$5*K467,0),$K$5*K467)),""))</f>
        <v/>
      </c>
      <c r="H468" s="133" t="str">
        <f t="shared" ref="H468:H531" ca="1" si="51">IF($P$17=1,IF(D468="","",IF(I468&lt;&gt;"",F468-G468+I468,F468-G468)),"")</f>
        <v/>
      </c>
      <c r="I468" s="134" t="str">
        <f t="shared" ref="I468:I531" ca="1" si="52">IF($P$17=1,IF(J468&gt;=F468,IF(D468&lt;$K$12,IF(AND(D468&lt;&gt;"",F468+($J$19-F468)&lt;K467),(J468-F468),IF(AND(D468&lt;&gt;"",J468=F468),0,IF(D468&lt;&gt;"",0,""))),""),0),"")</f>
        <v/>
      </c>
      <c r="J468" s="133" t="str">
        <f t="shared" ref="J468:J531" ca="1" si="53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135" t="str">
        <f t="shared" ca="1" si="48"/>
        <v/>
      </c>
      <c r="L468" s="10"/>
      <c r="M468" s="9"/>
      <c r="N468" s="9"/>
      <c r="O468" s="9"/>
    </row>
    <row r="469" spans="2:15" x14ac:dyDescent="0.3">
      <c r="B469" s="9"/>
      <c r="C469" s="10"/>
      <c r="D469" s="130" t="str">
        <f t="shared" ca="1" si="49"/>
        <v/>
      </c>
      <c r="E469" s="13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132" t="str">
        <f t="shared" ref="F469:F532" ca="1" si="54">IF($P$17=1,IF(D469="","",IF($H$5,IF(OR(D469=$H$8,$K$12&gt;ROUND((1+$K$5)*K468,0),ROUND((1+$K$5)*K468,0),$K$12),IF(OR(D469=$H$8,$K$12&gt;(1+$K$5)*K468),ROUND((1+$K$5)*K468,0),$K$12)),0)),"")</f>
        <v/>
      </c>
      <c r="G469" s="132" t="str">
        <f t="shared" ca="1" si="50"/>
        <v/>
      </c>
      <c r="H469" s="133" t="str">
        <f t="shared" ca="1" si="51"/>
        <v/>
      </c>
      <c r="I469" s="134" t="str">
        <f t="shared" ca="1" si="52"/>
        <v/>
      </c>
      <c r="J469" s="133" t="str">
        <f t="shared" ca="1" si="53"/>
        <v/>
      </c>
      <c r="K469" s="135" t="str">
        <f t="shared" ref="K469:K532" ca="1" si="55">IF($P$17=1,IF(J469&lt;&gt;0,IF(D469&lt;&gt;"",K468-(J469-G469),""),K468),"")</f>
        <v/>
      </c>
      <c r="L469" s="10"/>
      <c r="M469" s="9"/>
      <c r="N469" s="9"/>
      <c r="O469" s="9"/>
    </row>
    <row r="470" spans="2:15" x14ac:dyDescent="0.3">
      <c r="B470" s="9"/>
      <c r="C470" s="10"/>
      <c r="D470" s="130" t="str">
        <f t="shared" ca="1" si="49"/>
        <v/>
      </c>
      <c r="E470" s="13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132" t="str">
        <f t="shared" ca="1" si="54"/>
        <v/>
      </c>
      <c r="G470" s="132" t="str">
        <f t="shared" ca="1" si="50"/>
        <v/>
      </c>
      <c r="H470" s="133" t="str">
        <f t="shared" ca="1" si="51"/>
        <v/>
      </c>
      <c r="I470" s="134" t="str">
        <f t="shared" ca="1" si="52"/>
        <v/>
      </c>
      <c r="J470" s="133" t="str">
        <f t="shared" ca="1" si="53"/>
        <v/>
      </c>
      <c r="K470" s="135" t="str">
        <f t="shared" ca="1" si="55"/>
        <v/>
      </c>
      <c r="L470" s="10"/>
      <c r="M470" s="9"/>
      <c r="N470" s="9"/>
      <c r="O470" s="9"/>
    </row>
    <row r="471" spans="2:15" x14ac:dyDescent="0.3">
      <c r="B471" s="9"/>
      <c r="C471" s="10"/>
      <c r="D471" s="130" t="str">
        <f t="shared" ca="1" si="49"/>
        <v/>
      </c>
      <c r="E471" s="13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132" t="str">
        <f t="shared" ca="1" si="54"/>
        <v/>
      </c>
      <c r="G471" s="132" t="str">
        <f t="shared" ca="1" si="50"/>
        <v/>
      </c>
      <c r="H471" s="133" t="str">
        <f t="shared" ca="1" si="51"/>
        <v/>
      </c>
      <c r="I471" s="134" t="str">
        <f t="shared" ca="1" si="52"/>
        <v/>
      </c>
      <c r="J471" s="133" t="str">
        <f t="shared" ca="1" si="53"/>
        <v/>
      </c>
      <c r="K471" s="135" t="str">
        <f t="shared" ca="1" si="55"/>
        <v/>
      </c>
      <c r="L471" s="10"/>
      <c r="M471" s="9"/>
      <c r="N471" s="9"/>
      <c r="O471" s="9"/>
    </row>
    <row r="472" spans="2:15" x14ac:dyDescent="0.3">
      <c r="B472" s="9"/>
      <c r="C472" s="10"/>
      <c r="D472" s="130" t="str">
        <f t="shared" ca="1" si="49"/>
        <v/>
      </c>
      <c r="E472" s="13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132" t="str">
        <f t="shared" ca="1" si="54"/>
        <v/>
      </c>
      <c r="G472" s="132" t="str">
        <f t="shared" ca="1" si="50"/>
        <v/>
      </c>
      <c r="H472" s="133" t="str">
        <f t="shared" ca="1" si="51"/>
        <v/>
      </c>
      <c r="I472" s="134" t="str">
        <f t="shared" ca="1" si="52"/>
        <v/>
      </c>
      <c r="J472" s="133" t="str">
        <f t="shared" ca="1" si="53"/>
        <v/>
      </c>
      <c r="K472" s="135" t="str">
        <f t="shared" ca="1" si="55"/>
        <v/>
      </c>
      <c r="L472" s="10"/>
      <c r="M472" s="9"/>
      <c r="N472" s="9"/>
      <c r="O472" s="9"/>
    </row>
    <row r="473" spans="2:15" x14ac:dyDescent="0.3">
      <c r="B473" s="9"/>
      <c r="C473" s="10"/>
      <c r="D473" s="130" t="str">
        <f t="shared" ca="1" si="49"/>
        <v/>
      </c>
      <c r="E473" s="13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132" t="str">
        <f t="shared" ca="1" si="54"/>
        <v/>
      </c>
      <c r="G473" s="132" t="str">
        <f t="shared" ca="1" si="50"/>
        <v/>
      </c>
      <c r="H473" s="133" t="str">
        <f t="shared" ca="1" si="51"/>
        <v/>
      </c>
      <c r="I473" s="134" t="str">
        <f t="shared" ca="1" si="52"/>
        <v/>
      </c>
      <c r="J473" s="133" t="str">
        <f t="shared" ca="1" si="53"/>
        <v/>
      </c>
      <c r="K473" s="135" t="str">
        <f t="shared" ca="1" si="55"/>
        <v/>
      </c>
      <c r="L473" s="10"/>
      <c r="M473" s="9"/>
      <c r="N473" s="9"/>
      <c r="O473" s="9"/>
    </row>
    <row r="474" spans="2:15" x14ac:dyDescent="0.3">
      <c r="B474" s="9"/>
      <c r="C474" s="10"/>
      <c r="D474" s="130" t="str">
        <f t="shared" ca="1" si="49"/>
        <v/>
      </c>
      <c r="E474" s="13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132" t="str">
        <f t="shared" ca="1" si="54"/>
        <v/>
      </c>
      <c r="G474" s="132" t="str">
        <f t="shared" ca="1" si="50"/>
        <v/>
      </c>
      <c r="H474" s="133" t="str">
        <f t="shared" ca="1" si="51"/>
        <v/>
      </c>
      <c r="I474" s="134" t="str">
        <f t="shared" ca="1" si="52"/>
        <v/>
      </c>
      <c r="J474" s="133" t="str">
        <f t="shared" ca="1" si="53"/>
        <v/>
      </c>
      <c r="K474" s="135" t="str">
        <f t="shared" ca="1" si="55"/>
        <v/>
      </c>
      <c r="L474" s="10"/>
      <c r="M474" s="9"/>
      <c r="N474" s="9"/>
      <c r="O474" s="9"/>
    </row>
    <row r="475" spans="2:15" x14ac:dyDescent="0.3">
      <c r="B475" s="9"/>
      <c r="C475" s="10"/>
      <c r="D475" s="130" t="str">
        <f t="shared" ca="1" si="49"/>
        <v/>
      </c>
      <c r="E475" s="13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132" t="str">
        <f t="shared" ca="1" si="54"/>
        <v/>
      </c>
      <c r="G475" s="132" t="str">
        <f t="shared" ca="1" si="50"/>
        <v/>
      </c>
      <c r="H475" s="133" t="str">
        <f t="shared" ca="1" si="51"/>
        <v/>
      </c>
      <c r="I475" s="134" t="str">
        <f t="shared" ca="1" si="52"/>
        <v/>
      </c>
      <c r="J475" s="133" t="str">
        <f t="shared" ca="1" si="53"/>
        <v/>
      </c>
      <c r="K475" s="135" t="str">
        <f t="shared" ca="1" si="55"/>
        <v/>
      </c>
      <c r="L475" s="10"/>
      <c r="M475" s="9"/>
      <c r="N475" s="9"/>
      <c r="O475" s="9"/>
    </row>
    <row r="476" spans="2:15" x14ac:dyDescent="0.3">
      <c r="B476" s="9"/>
      <c r="C476" s="10"/>
      <c r="D476" s="130" t="str">
        <f t="shared" ca="1" si="49"/>
        <v/>
      </c>
      <c r="E476" s="13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132" t="str">
        <f t="shared" ca="1" si="54"/>
        <v/>
      </c>
      <c r="G476" s="132" t="str">
        <f t="shared" ca="1" si="50"/>
        <v/>
      </c>
      <c r="H476" s="133" t="str">
        <f t="shared" ca="1" si="51"/>
        <v/>
      </c>
      <c r="I476" s="134" t="str">
        <f t="shared" ca="1" si="52"/>
        <v/>
      </c>
      <c r="J476" s="133" t="str">
        <f t="shared" ca="1" si="53"/>
        <v/>
      </c>
      <c r="K476" s="135" t="str">
        <f t="shared" ca="1" si="55"/>
        <v/>
      </c>
      <c r="L476" s="10"/>
      <c r="M476" s="9"/>
      <c r="N476" s="9"/>
      <c r="O476" s="9"/>
    </row>
    <row r="477" spans="2:15" x14ac:dyDescent="0.3">
      <c r="B477" s="9"/>
      <c r="C477" s="10"/>
      <c r="D477" s="130" t="str">
        <f t="shared" ca="1" si="49"/>
        <v/>
      </c>
      <c r="E477" s="13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132" t="str">
        <f t="shared" ca="1" si="54"/>
        <v/>
      </c>
      <c r="G477" s="132" t="str">
        <f t="shared" ca="1" si="50"/>
        <v/>
      </c>
      <c r="H477" s="133" t="str">
        <f t="shared" ca="1" si="51"/>
        <v/>
      </c>
      <c r="I477" s="134" t="str">
        <f t="shared" ca="1" si="52"/>
        <v/>
      </c>
      <c r="J477" s="133" t="str">
        <f t="shared" ca="1" si="53"/>
        <v/>
      </c>
      <c r="K477" s="135" t="str">
        <f t="shared" ca="1" si="55"/>
        <v/>
      </c>
      <c r="L477" s="10"/>
      <c r="M477" s="9"/>
      <c r="N477" s="9"/>
      <c r="O477" s="9"/>
    </row>
    <row r="478" spans="2:15" x14ac:dyDescent="0.3">
      <c r="B478" s="9"/>
      <c r="C478" s="10"/>
      <c r="D478" s="130" t="str">
        <f t="shared" ca="1" si="49"/>
        <v/>
      </c>
      <c r="E478" s="13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132" t="str">
        <f t="shared" ca="1" si="54"/>
        <v/>
      </c>
      <c r="G478" s="132" t="str">
        <f t="shared" ca="1" si="50"/>
        <v/>
      </c>
      <c r="H478" s="133" t="str">
        <f t="shared" ca="1" si="51"/>
        <v/>
      </c>
      <c r="I478" s="134" t="str">
        <f t="shared" ca="1" si="52"/>
        <v/>
      </c>
      <c r="J478" s="133" t="str">
        <f t="shared" ca="1" si="53"/>
        <v/>
      </c>
      <c r="K478" s="135" t="str">
        <f t="shared" ca="1" si="55"/>
        <v/>
      </c>
      <c r="L478" s="10"/>
      <c r="M478" s="9"/>
      <c r="N478" s="9"/>
      <c r="O478" s="9"/>
    </row>
    <row r="479" spans="2:15" x14ac:dyDescent="0.3">
      <c r="B479" s="9"/>
      <c r="C479" s="10"/>
      <c r="D479" s="130" t="str">
        <f t="shared" ca="1" si="49"/>
        <v/>
      </c>
      <c r="E479" s="13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132" t="str">
        <f t="shared" ca="1" si="54"/>
        <v/>
      </c>
      <c r="G479" s="132" t="str">
        <f t="shared" ca="1" si="50"/>
        <v/>
      </c>
      <c r="H479" s="133" t="str">
        <f t="shared" ca="1" si="51"/>
        <v/>
      </c>
      <c r="I479" s="134" t="str">
        <f t="shared" ca="1" si="52"/>
        <v/>
      </c>
      <c r="J479" s="133" t="str">
        <f t="shared" ca="1" si="53"/>
        <v/>
      </c>
      <c r="K479" s="135" t="str">
        <f t="shared" ca="1" si="55"/>
        <v/>
      </c>
      <c r="L479" s="10"/>
      <c r="M479" s="9"/>
      <c r="N479" s="9"/>
      <c r="O479" s="9"/>
    </row>
    <row r="480" spans="2:15" x14ac:dyDescent="0.3">
      <c r="B480" s="9"/>
      <c r="C480" s="10"/>
      <c r="D480" s="130" t="str">
        <f t="shared" ca="1" si="49"/>
        <v/>
      </c>
      <c r="E480" s="13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132" t="str">
        <f t="shared" ca="1" si="54"/>
        <v/>
      </c>
      <c r="G480" s="132" t="str">
        <f t="shared" ca="1" si="50"/>
        <v/>
      </c>
      <c r="H480" s="133" t="str">
        <f t="shared" ca="1" si="51"/>
        <v/>
      </c>
      <c r="I480" s="134" t="str">
        <f t="shared" ca="1" si="52"/>
        <v/>
      </c>
      <c r="J480" s="133" t="str">
        <f t="shared" ca="1" si="53"/>
        <v/>
      </c>
      <c r="K480" s="135" t="str">
        <f t="shared" ca="1" si="55"/>
        <v/>
      </c>
      <c r="L480" s="10"/>
      <c r="M480" s="9"/>
      <c r="N480" s="9"/>
      <c r="O480" s="9"/>
    </row>
    <row r="481" spans="2:15" x14ac:dyDescent="0.3">
      <c r="B481" s="9"/>
      <c r="C481" s="10"/>
      <c r="D481" s="130" t="str">
        <f t="shared" ca="1" si="49"/>
        <v/>
      </c>
      <c r="E481" s="13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132" t="str">
        <f t="shared" ca="1" si="54"/>
        <v/>
      </c>
      <c r="G481" s="132" t="str">
        <f t="shared" ca="1" si="50"/>
        <v/>
      </c>
      <c r="H481" s="133" t="str">
        <f t="shared" ca="1" si="51"/>
        <v/>
      </c>
      <c r="I481" s="134" t="str">
        <f t="shared" ca="1" si="52"/>
        <v/>
      </c>
      <c r="J481" s="133" t="str">
        <f t="shared" ca="1" si="53"/>
        <v/>
      </c>
      <c r="K481" s="135" t="str">
        <f t="shared" ca="1" si="55"/>
        <v/>
      </c>
      <c r="L481" s="10"/>
      <c r="M481" s="9"/>
      <c r="N481" s="9"/>
      <c r="O481" s="9"/>
    </row>
    <row r="482" spans="2:15" x14ac:dyDescent="0.3">
      <c r="B482" s="9"/>
      <c r="C482" s="10"/>
      <c r="D482" s="130" t="str">
        <f t="shared" ca="1" si="49"/>
        <v/>
      </c>
      <c r="E482" s="13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132" t="str">
        <f t="shared" ca="1" si="54"/>
        <v/>
      </c>
      <c r="G482" s="132" t="str">
        <f t="shared" ca="1" si="50"/>
        <v/>
      </c>
      <c r="H482" s="133" t="str">
        <f t="shared" ca="1" si="51"/>
        <v/>
      </c>
      <c r="I482" s="134" t="str">
        <f t="shared" ca="1" si="52"/>
        <v/>
      </c>
      <c r="J482" s="133" t="str">
        <f t="shared" ca="1" si="53"/>
        <v/>
      </c>
      <c r="K482" s="135" t="str">
        <f t="shared" ca="1" si="55"/>
        <v/>
      </c>
      <c r="L482" s="10"/>
      <c r="M482" s="9"/>
      <c r="N482" s="9"/>
      <c r="O482" s="9"/>
    </row>
    <row r="483" spans="2:15" x14ac:dyDescent="0.3">
      <c r="B483" s="9"/>
      <c r="C483" s="10"/>
      <c r="D483" s="130" t="str">
        <f t="shared" ca="1" si="49"/>
        <v/>
      </c>
      <c r="E483" s="13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132" t="str">
        <f t="shared" ca="1" si="54"/>
        <v/>
      </c>
      <c r="G483" s="132" t="str">
        <f t="shared" ca="1" si="50"/>
        <v/>
      </c>
      <c r="H483" s="133" t="str">
        <f t="shared" ca="1" si="51"/>
        <v/>
      </c>
      <c r="I483" s="134" t="str">
        <f t="shared" ca="1" si="52"/>
        <v/>
      </c>
      <c r="J483" s="133" t="str">
        <f t="shared" ca="1" si="53"/>
        <v/>
      </c>
      <c r="K483" s="135" t="str">
        <f t="shared" ca="1" si="55"/>
        <v/>
      </c>
      <c r="L483" s="10"/>
      <c r="M483" s="9"/>
      <c r="N483" s="9"/>
      <c r="O483" s="9"/>
    </row>
    <row r="484" spans="2:15" x14ac:dyDescent="0.3">
      <c r="B484" s="9"/>
      <c r="C484" s="10"/>
      <c r="D484" s="130" t="str">
        <f t="shared" ca="1" si="49"/>
        <v/>
      </c>
      <c r="E484" s="13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132" t="str">
        <f t="shared" ca="1" si="54"/>
        <v/>
      </c>
      <c r="G484" s="132" t="str">
        <f t="shared" ca="1" si="50"/>
        <v/>
      </c>
      <c r="H484" s="133" t="str">
        <f t="shared" ca="1" si="51"/>
        <v/>
      </c>
      <c r="I484" s="134" t="str">
        <f t="shared" ca="1" si="52"/>
        <v/>
      </c>
      <c r="J484" s="133" t="str">
        <f t="shared" ca="1" si="53"/>
        <v/>
      </c>
      <c r="K484" s="135" t="str">
        <f t="shared" ca="1" si="55"/>
        <v/>
      </c>
      <c r="L484" s="10"/>
      <c r="M484" s="9"/>
      <c r="N484" s="9"/>
      <c r="O484" s="9"/>
    </row>
    <row r="485" spans="2:15" x14ac:dyDescent="0.3">
      <c r="B485" s="9"/>
      <c r="C485" s="10"/>
      <c r="D485" s="130" t="str">
        <f t="shared" ca="1" si="49"/>
        <v/>
      </c>
      <c r="E485" s="13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132" t="str">
        <f t="shared" ca="1" si="54"/>
        <v/>
      </c>
      <c r="G485" s="132" t="str">
        <f t="shared" ca="1" si="50"/>
        <v/>
      </c>
      <c r="H485" s="133" t="str">
        <f t="shared" ca="1" si="51"/>
        <v/>
      </c>
      <c r="I485" s="134" t="str">
        <f t="shared" ca="1" si="52"/>
        <v/>
      </c>
      <c r="J485" s="133" t="str">
        <f t="shared" ca="1" si="53"/>
        <v/>
      </c>
      <c r="K485" s="135" t="str">
        <f t="shared" ca="1" si="55"/>
        <v/>
      </c>
      <c r="L485" s="10"/>
      <c r="M485" s="9"/>
      <c r="N485" s="9"/>
      <c r="O485" s="9"/>
    </row>
    <row r="486" spans="2:15" x14ac:dyDescent="0.3">
      <c r="B486" s="9"/>
      <c r="C486" s="10"/>
      <c r="D486" s="130" t="str">
        <f t="shared" ca="1" si="49"/>
        <v/>
      </c>
      <c r="E486" s="13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132" t="str">
        <f t="shared" ca="1" si="54"/>
        <v/>
      </c>
      <c r="G486" s="132" t="str">
        <f t="shared" ca="1" si="50"/>
        <v/>
      </c>
      <c r="H486" s="133" t="str">
        <f t="shared" ca="1" si="51"/>
        <v/>
      </c>
      <c r="I486" s="134" t="str">
        <f t="shared" ca="1" si="52"/>
        <v/>
      </c>
      <c r="J486" s="133" t="str">
        <f t="shared" ca="1" si="53"/>
        <v/>
      </c>
      <c r="K486" s="135" t="str">
        <f t="shared" ca="1" si="55"/>
        <v/>
      </c>
      <c r="L486" s="10"/>
      <c r="M486" s="9"/>
      <c r="N486" s="9"/>
      <c r="O486" s="9"/>
    </row>
    <row r="487" spans="2:15" x14ac:dyDescent="0.3">
      <c r="B487" s="9"/>
      <c r="C487" s="10"/>
      <c r="D487" s="130" t="str">
        <f t="shared" ca="1" si="49"/>
        <v/>
      </c>
      <c r="E487" s="13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132" t="str">
        <f t="shared" ca="1" si="54"/>
        <v/>
      </c>
      <c r="G487" s="132" t="str">
        <f t="shared" ca="1" si="50"/>
        <v/>
      </c>
      <c r="H487" s="133" t="str">
        <f t="shared" ca="1" si="51"/>
        <v/>
      </c>
      <c r="I487" s="134" t="str">
        <f t="shared" ca="1" si="52"/>
        <v/>
      </c>
      <c r="J487" s="133" t="str">
        <f t="shared" ca="1" si="53"/>
        <v/>
      </c>
      <c r="K487" s="135" t="str">
        <f t="shared" ca="1" si="55"/>
        <v/>
      </c>
      <c r="L487" s="10"/>
      <c r="M487" s="9"/>
      <c r="N487" s="9"/>
      <c r="O487" s="9"/>
    </row>
    <row r="488" spans="2:15" x14ac:dyDescent="0.3">
      <c r="B488" s="9"/>
      <c r="C488" s="10"/>
      <c r="D488" s="130" t="str">
        <f t="shared" ca="1" si="49"/>
        <v/>
      </c>
      <c r="E488" s="13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132" t="str">
        <f t="shared" ca="1" si="54"/>
        <v/>
      </c>
      <c r="G488" s="132" t="str">
        <f t="shared" ca="1" si="50"/>
        <v/>
      </c>
      <c r="H488" s="133" t="str">
        <f t="shared" ca="1" si="51"/>
        <v/>
      </c>
      <c r="I488" s="134" t="str">
        <f t="shared" ca="1" si="52"/>
        <v/>
      </c>
      <c r="J488" s="133" t="str">
        <f t="shared" ca="1" si="53"/>
        <v/>
      </c>
      <c r="K488" s="135" t="str">
        <f t="shared" ca="1" si="55"/>
        <v/>
      </c>
      <c r="L488" s="10"/>
      <c r="M488" s="9"/>
      <c r="N488" s="9"/>
      <c r="O488" s="9"/>
    </row>
    <row r="489" spans="2:15" x14ac:dyDescent="0.3">
      <c r="B489" s="9"/>
      <c r="C489" s="10"/>
      <c r="D489" s="130" t="str">
        <f t="shared" ca="1" si="49"/>
        <v/>
      </c>
      <c r="E489" s="13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132" t="str">
        <f t="shared" ca="1" si="54"/>
        <v/>
      </c>
      <c r="G489" s="132" t="str">
        <f t="shared" ca="1" si="50"/>
        <v/>
      </c>
      <c r="H489" s="133" t="str">
        <f t="shared" ca="1" si="51"/>
        <v/>
      </c>
      <c r="I489" s="134" t="str">
        <f t="shared" ca="1" si="52"/>
        <v/>
      </c>
      <c r="J489" s="133" t="str">
        <f t="shared" ca="1" si="53"/>
        <v/>
      </c>
      <c r="K489" s="135" t="str">
        <f t="shared" ca="1" si="55"/>
        <v/>
      </c>
      <c r="L489" s="10"/>
      <c r="M489" s="9"/>
      <c r="N489" s="9"/>
      <c r="O489" s="9"/>
    </row>
    <row r="490" spans="2:15" x14ac:dyDescent="0.3">
      <c r="B490" s="9"/>
      <c r="C490" s="10"/>
      <c r="D490" s="130" t="str">
        <f t="shared" ca="1" si="49"/>
        <v/>
      </c>
      <c r="E490" s="13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132" t="str">
        <f t="shared" ca="1" si="54"/>
        <v/>
      </c>
      <c r="G490" s="132" t="str">
        <f t="shared" ca="1" si="50"/>
        <v/>
      </c>
      <c r="H490" s="133" t="str">
        <f t="shared" ca="1" si="51"/>
        <v/>
      </c>
      <c r="I490" s="134" t="str">
        <f t="shared" ca="1" si="52"/>
        <v/>
      </c>
      <c r="J490" s="133" t="str">
        <f t="shared" ca="1" si="53"/>
        <v/>
      </c>
      <c r="K490" s="135" t="str">
        <f t="shared" ca="1" si="55"/>
        <v/>
      </c>
      <c r="L490" s="10"/>
      <c r="M490" s="9"/>
      <c r="N490" s="9"/>
      <c r="O490" s="9"/>
    </row>
    <row r="491" spans="2:15" x14ac:dyDescent="0.3">
      <c r="B491" s="9"/>
      <c r="C491" s="10"/>
      <c r="D491" s="130" t="str">
        <f t="shared" ca="1" si="49"/>
        <v/>
      </c>
      <c r="E491" s="13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132" t="str">
        <f t="shared" ca="1" si="54"/>
        <v/>
      </c>
      <c r="G491" s="132" t="str">
        <f t="shared" ca="1" si="50"/>
        <v/>
      </c>
      <c r="H491" s="133" t="str">
        <f t="shared" ca="1" si="51"/>
        <v/>
      </c>
      <c r="I491" s="134" t="str">
        <f t="shared" ca="1" si="52"/>
        <v/>
      </c>
      <c r="J491" s="133" t="str">
        <f t="shared" ca="1" si="53"/>
        <v/>
      </c>
      <c r="K491" s="135" t="str">
        <f t="shared" ca="1" si="55"/>
        <v/>
      </c>
      <c r="L491" s="10"/>
      <c r="M491" s="9"/>
      <c r="N491" s="9"/>
      <c r="O491" s="9"/>
    </row>
    <row r="492" spans="2:15" x14ac:dyDescent="0.3">
      <c r="B492" s="9"/>
      <c r="C492" s="10"/>
      <c r="D492" s="130" t="str">
        <f t="shared" ca="1" si="49"/>
        <v/>
      </c>
      <c r="E492" s="13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132" t="str">
        <f t="shared" ca="1" si="54"/>
        <v/>
      </c>
      <c r="G492" s="132" t="str">
        <f t="shared" ca="1" si="50"/>
        <v/>
      </c>
      <c r="H492" s="133" t="str">
        <f t="shared" ca="1" si="51"/>
        <v/>
      </c>
      <c r="I492" s="134" t="str">
        <f t="shared" ca="1" si="52"/>
        <v/>
      </c>
      <c r="J492" s="133" t="str">
        <f t="shared" ca="1" si="53"/>
        <v/>
      </c>
      <c r="K492" s="135" t="str">
        <f t="shared" ca="1" si="55"/>
        <v/>
      </c>
      <c r="L492" s="10"/>
      <c r="M492" s="9"/>
      <c r="N492" s="9"/>
      <c r="O492" s="9"/>
    </row>
    <row r="493" spans="2:15" x14ac:dyDescent="0.3">
      <c r="B493" s="9"/>
      <c r="C493" s="10"/>
      <c r="D493" s="130" t="str">
        <f t="shared" ca="1" si="49"/>
        <v/>
      </c>
      <c r="E493" s="13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132" t="str">
        <f t="shared" ca="1" si="54"/>
        <v/>
      </c>
      <c r="G493" s="132" t="str">
        <f t="shared" ca="1" si="50"/>
        <v/>
      </c>
      <c r="H493" s="133" t="str">
        <f t="shared" ca="1" si="51"/>
        <v/>
      </c>
      <c r="I493" s="134" t="str">
        <f t="shared" ca="1" si="52"/>
        <v/>
      </c>
      <c r="J493" s="133" t="str">
        <f t="shared" ca="1" si="53"/>
        <v/>
      </c>
      <c r="K493" s="135" t="str">
        <f t="shared" ca="1" si="55"/>
        <v/>
      </c>
      <c r="L493" s="10"/>
      <c r="M493" s="9"/>
      <c r="N493" s="9"/>
      <c r="O493" s="9"/>
    </row>
    <row r="494" spans="2:15" x14ac:dyDescent="0.3">
      <c r="B494" s="9"/>
      <c r="C494" s="10"/>
      <c r="D494" s="130" t="str">
        <f t="shared" ca="1" si="49"/>
        <v/>
      </c>
      <c r="E494" s="13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132" t="str">
        <f t="shared" ca="1" si="54"/>
        <v/>
      </c>
      <c r="G494" s="132" t="str">
        <f t="shared" ca="1" si="50"/>
        <v/>
      </c>
      <c r="H494" s="133" t="str">
        <f t="shared" ca="1" si="51"/>
        <v/>
      </c>
      <c r="I494" s="134" t="str">
        <f t="shared" ca="1" si="52"/>
        <v/>
      </c>
      <c r="J494" s="133" t="str">
        <f t="shared" ca="1" si="53"/>
        <v/>
      </c>
      <c r="K494" s="135" t="str">
        <f t="shared" ca="1" si="55"/>
        <v/>
      </c>
      <c r="L494" s="10"/>
      <c r="M494" s="9"/>
      <c r="N494" s="9"/>
      <c r="O494" s="9"/>
    </row>
    <row r="495" spans="2:15" x14ac:dyDescent="0.3">
      <c r="B495" s="9"/>
      <c r="C495" s="10"/>
      <c r="D495" s="130" t="str">
        <f t="shared" ca="1" si="49"/>
        <v/>
      </c>
      <c r="E495" s="13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132" t="str">
        <f t="shared" ca="1" si="54"/>
        <v/>
      </c>
      <c r="G495" s="132" t="str">
        <f t="shared" ca="1" si="50"/>
        <v/>
      </c>
      <c r="H495" s="133" t="str">
        <f t="shared" ca="1" si="51"/>
        <v/>
      </c>
      <c r="I495" s="134" t="str">
        <f t="shared" ca="1" si="52"/>
        <v/>
      </c>
      <c r="J495" s="133" t="str">
        <f t="shared" ca="1" si="53"/>
        <v/>
      </c>
      <c r="K495" s="135" t="str">
        <f t="shared" ca="1" si="55"/>
        <v/>
      </c>
      <c r="L495" s="10"/>
      <c r="M495" s="9"/>
      <c r="N495" s="9"/>
      <c r="O495" s="9"/>
    </row>
    <row r="496" spans="2:15" x14ac:dyDescent="0.3">
      <c r="B496" s="9"/>
      <c r="C496" s="10"/>
      <c r="D496" s="130" t="str">
        <f t="shared" ca="1" si="49"/>
        <v/>
      </c>
      <c r="E496" s="13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132" t="str">
        <f t="shared" ca="1" si="54"/>
        <v/>
      </c>
      <c r="G496" s="132" t="str">
        <f t="shared" ca="1" si="50"/>
        <v/>
      </c>
      <c r="H496" s="133" t="str">
        <f t="shared" ca="1" si="51"/>
        <v/>
      </c>
      <c r="I496" s="134" t="str">
        <f t="shared" ca="1" si="52"/>
        <v/>
      </c>
      <c r="J496" s="133" t="str">
        <f t="shared" ca="1" si="53"/>
        <v/>
      </c>
      <c r="K496" s="135" t="str">
        <f t="shared" ca="1" si="55"/>
        <v/>
      </c>
      <c r="L496" s="10"/>
      <c r="M496" s="9"/>
      <c r="N496" s="9"/>
      <c r="O496" s="9"/>
    </row>
    <row r="497" spans="2:15" x14ac:dyDescent="0.3">
      <c r="B497" s="9"/>
      <c r="C497" s="10"/>
      <c r="D497" s="130" t="str">
        <f t="shared" ca="1" si="49"/>
        <v/>
      </c>
      <c r="E497" s="13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132" t="str">
        <f t="shared" ca="1" si="54"/>
        <v/>
      </c>
      <c r="G497" s="132" t="str">
        <f t="shared" ca="1" si="50"/>
        <v/>
      </c>
      <c r="H497" s="133" t="str">
        <f t="shared" ca="1" si="51"/>
        <v/>
      </c>
      <c r="I497" s="134" t="str">
        <f t="shared" ca="1" si="52"/>
        <v/>
      </c>
      <c r="J497" s="133" t="str">
        <f t="shared" ca="1" si="53"/>
        <v/>
      </c>
      <c r="K497" s="135" t="str">
        <f t="shared" ca="1" si="55"/>
        <v/>
      </c>
      <c r="L497" s="10"/>
      <c r="M497" s="9"/>
      <c r="N497" s="9"/>
      <c r="O497" s="9"/>
    </row>
    <row r="498" spans="2:15" x14ac:dyDescent="0.3">
      <c r="B498" s="9"/>
      <c r="C498" s="10"/>
      <c r="D498" s="130" t="str">
        <f t="shared" ca="1" si="49"/>
        <v/>
      </c>
      <c r="E498" s="13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132" t="str">
        <f t="shared" ca="1" si="54"/>
        <v/>
      </c>
      <c r="G498" s="132" t="str">
        <f t="shared" ca="1" si="50"/>
        <v/>
      </c>
      <c r="H498" s="133" t="str">
        <f t="shared" ca="1" si="51"/>
        <v/>
      </c>
      <c r="I498" s="134" t="str">
        <f t="shared" ca="1" si="52"/>
        <v/>
      </c>
      <c r="J498" s="133" t="str">
        <f t="shared" ca="1" si="53"/>
        <v/>
      </c>
      <c r="K498" s="135" t="str">
        <f t="shared" ca="1" si="55"/>
        <v/>
      </c>
      <c r="L498" s="10"/>
      <c r="M498" s="9"/>
      <c r="N498" s="9"/>
      <c r="O498" s="9"/>
    </row>
    <row r="499" spans="2:15" x14ac:dyDescent="0.3">
      <c r="B499" s="9"/>
      <c r="C499" s="10"/>
      <c r="D499" s="130" t="str">
        <f t="shared" ca="1" si="49"/>
        <v/>
      </c>
      <c r="E499" s="13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132" t="str">
        <f t="shared" ca="1" si="54"/>
        <v/>
      </c>
      <c r="G499" s="132" t="str">
        <f t="shared" ca="1" si="50"/>
        <v/>
      </c>
      <c r="H499" s="133" t="str">
        <f t="shared" ca="1" si="51"/>
        <v/>
      </c>
      <c r="I499" s="134" t="str">
        <f t="shared" ca="1" si="52"/>
        <v/>
      </c>
      <c r="J499" s="133" t="str">
        <f t="shared" ca="1" si="53"/>
        <v/>
      </c>
      <c r="K499" s="135" t="str">
        <f t="shared" ca="1" si="55"/>
        <v/>
      </c>
      <c r="L499" s="10"/>
      <c r="M499" s="9"/>
      <c r="N499" s="9"/>
      <c r="O499" s="9"/>
    </row>
    <row r="500" spans="2:15" x14ac:dyDescent="0.3">
      <c r="B500" s="9"/>
      <c r="C500" s="10"/>
      <c r="D500" s="130" t="str">
        <f t="shared" ca="1" si="49"/>
        <v/>
      </c>
      <c r="E500" s="13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132" t="str">
        <f t="shared" ca="1" si="54"/>
        <v/>
      </c>
      <c r="G500" s="132" t="str">
        <f t="shared" ca="1" si="50"/>
        <v/>
      </c>
      <c r="H500" s="133" t="str">
        <f t="shared" ca="1" si="51"/>
        <v/>
      </c>
      <c r="I500" s="134" t="str">
        <f t="shared" ca="1" si="52"/>
        <v/>
      </c>
      <c r="J500" s="133" t="str">
        <f t="shared" ca="1" si="53"/>
        <v/>
      </c>
      <c r="K500" s="135" t="str">
        <f t="shared" ca="1" si="55"/>
        <v/>
      </c>
      <c r="L500" s="10"/>
      <c r="M500" s="9"/>
      <c r="N500" s="9"/>
      <c r="O500" s="9"/>
    </row>
    <row r="501" spans="2:15" x14ac:dyDescent="0.3">
      <c r="B501" s="9"/>
      <c r="C501" s="10"/>
      <c r="D501" s="130" t="str">
        <f t="shared" ca="1" si="49"/>
        <v/>
      </c>
      <c r="E501" s="13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132" t="str">
        <f t="shared" ca="1" si="54"/>
        <v/>
      </c>
      <c r="G501" s="132" t="str">
        <f t="shared" ca="1" si="50"/>
        <v/>
      </c>
      <c r="H501" s="133" t="str">
        <f t="shared" ca="1" si="51"/>
        <v/>
      </c>
      <c r="I501" s="134" t="str">
        <f t="shared" ca="1" si="52"/>
        <v/>
      </c>
      <c r="J501" s="133" t="str">
        <f t="shared" ca="1" si="53"/>
        <v/>
      </c>
      <c r="K501" s="135" t="str">
        <f t="shared" ca="1" si="55"/>
        <v/>
      </c>
      <c r="L501" s="10"/>
      <c r="M501" s="9"/>
      <c r="N501" s="9"/>
      <c r="O501" s="9"/>
    </row>
    <row r="502" spans="2:15" x14ac:dyDescent="0.3">
      <c r="B502" s="9"/>
      <c r="C502" s="10"/>
      <c r="D502" s="130" t="str">
        <f t="shared" ca="1" si="49"/>
        <v/>
      </c>
      <c r="E502" s="13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132" t="str">
        <f t="shared" ca="1" si="54"/>
        <v/>
      </c>
      <c r="G502" s="132" t="str">
        <f t="shared" ca="1" si="50"/>
        <v/>
      </c>
      <c r="H502" s="133" t="str">
        <f t="shared" ca="1" si="51"/>
        <v/>
      </c>
      <c r="I502" s="134" t="str">
        <f t="shared" ca="1" si="52"/>
        <v/>
      </c>
      <c r="J502" s="133" t="str">
        <f t="shared" ca="1" si="53"/>
        <v/>
      </c>
      <c r="K502" s="135" t="str">
        <f t="shared" ca="1" si="55"/>
        <v/>
      </c>
      <c r="L502" s="10"/>
      <c r="M502" s="9"/>
      <c r="N502" s="9"/>
      <c r="O502" s="9"/>
    </row>
    <row r="503" spans="2:15" x14ac:dyDescent="0.3">
      <c r="B503" s="9"/>
      <c r="C503" s="10"/>
      <c r="D503" s="130" t="str">
        <f t="shared" ca="1" si="49"/>
        <v/>
      </c>
      <c r="E503" s="13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132" t="str">
        <f t="shared" ca="1" si="54"/>
        <v/>
      </c>
      <c r="G503" s="132" t="str">
        <f t="shared" ca="1" si="50"/>
        <v/>
      </c>
      <c r="H503" s="133" t="str">
        <f t="shared" ca="1" si="51"/>
        <v/>
      </c>
      <c r="I503" s="134" t="str">
        <f t="shared" ca="1" si="52"/>
        <v/>
      </c>
      <c r="J503" s="133" t="str">
        <f t="shared" ca="1" si="53"/>
        <v/>
      </c>
      <c r="K503" s="135" t="str">
        <f t="shared" ca="1" si="55"/>
        <v/>
      </c>
      <c r="L503" s="10"/>
      <c r="M503" s="9"/>
      <c r="N503" s="9"/>
      <c r="O503" s="9"/>
    </row>
    <row r="504" spans="2:15" x14ac:dyDescent="0.3">
      <c r="B504" s="9"/>
      <c r="C504" s="10"/>
      <c r="D504" s="130" t="str">
        <f t="shared" ca="1" si="49"/>
        <v/>
      </c>
      <c r="E504" s="13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132" t="str">
        <f t="shared" ca="1" si="54"/>
        <v/>
      </c>
      <c r="G504" s="132" t="str">
        <f t="shared" ca="1" si="50"/>
        <v/>
      </c>
      <c r="H504" s="133" t="str">
        <f t="shared" ca="1" si="51"/>
        <v/>
      </c>
      <c r="I504" s="134" t="str">
        <f t="shared" ca="1" si="52"/>
        <v/>
      </c>
      <c r="J504" s="133" t="str">
        <f t="shared" ca="1" si="53"/>
        <v/>
      </c>
      <c r="K504" s="135" t="str">
        <f t="shared" ca="1" si="55"/>
        <v/>
      </c>
      <c r="L504" s="10"/>
      <c r="M504" s="9"/>
      <c r="N504" s="9"/>
      <c r="O504" s="9"/>
    </row>
    <row r="505" spans="2:15" x14ac:dyDescent="0.3">
      <c r="B505" s="9"/>
      <c r="C505" s="10"/>
      <c r="D505" s="130" t="str">
        <f t="shared" ca="1" si="49"/>
        <v/>
      </c>
      <c r="E505" s="13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132" t="str">
        <f t="shared" ca="1" si="54"/>
        <v/>
      </c>
      <c r="G505" s="132" t="str">
        <f t="shared" ca="1" si="50"/>
        <v/>
      </c>
      <c r="H505" s="133" t="str">
        <f t="shared" ca="1" si="51"/>
        <v/>
      </c>
      <c r="I505" s="134" t="str">
        <f t="shared" ca="1" si="52"/>
        <v/>
      </c>
      <c r="J505" s="133" t="str">
        <f t="shared" ca="1" si="53"/>
        <v/>
      </c>
      <c r="K505" s="135" t="str">
        <f t="shared" ca="1" si="55"/>
        <v/>
      </c>
      <c r="L505" s="10"/>
      <c r="M505" s="9"/>
      <c r="N505" s="9"/>
      <c r="O505" s="9"/>
    </row>
    <row r="506" spans="2:15" x14ac:dyDescent="0.3">
      <c r="B506" s="9"/>
      <c r="C506" s="10"/>
      <c r="D506" s="130" t="str">
        <f t="shared" ca="1" si="49"/>
        <v/>
      </c>
      <c r="E506" s="13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132" t="str">
        <f t="shared" ca="1" si="54"/>
        <v/>
      </c>
      <c r="G506" s="132" t="str">
        <f t="shared" ca="1" si="50"/>
        <v/>
      </c>
      <c r="H506" s="133" t="str">
        <f t="shared" ca="1" si="51"/>
        <v/>
      </c>
      <c r="I506" s="134" t="str">
        <f t="shared" ca="1" si="52"/>
        <v/>
      </c>
      <c r="J506" s="133" t="str">
        <f t="shared" ca="1" si="53"/>
        <v/>
      </c>
      <c r="K506" s="135" t="str">
        <f t="shared" ca="1" si="55"/>
        <v/>
      </c>
      <c r="L506" s="10"/>
      <c r="M506" s="9"/>
      <c r="N506" s="9"/>
      <c r="O506" s="9"/>
    </row>
    <row r="507" spans="2:15" x14ac:dyDescent="0.3">
      <c r="B507" s="9"/>
      <c r="C507" s="10"/>
      <c r="D507" s="130" t="str">
        <f t="shared" ca="1" si="49"/>
        <v/>
      </c>
      <c r="E507" s="13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132" t="str">
        <f t="shared" ca="1" si="54"/>
        <v/>
      </c>
      <c r="G507" s="132" t="str">
        <f t="shared" ca="1" si="50"/>
        <v/>
      </c>
      <c r="H507" s="133" t="str">
        <f t="shared" ca="1" si="51"/>
        <v/>
      </c>
      <c r="I507" s="134" t="str">
        <f t="shared" ca="1" si="52"/>
        <v/>
      </c>
      <c r="J507" s="133" t="str">
        <f t="shared" ca="1" si="53"/>
        <v/>
      </c>
      <c r="K507" s="135" t="str">
        <f t="shared" ca="1" si="55"/>
        <v/>
      </c>
      <c r="L507" s="10"/>
      <c r="M507" s="9"/>
      <c r="N507" s="9"/>
      <c r="O507" s="9"/>
    </row>
    <row r="508" spans="2:15" x14ac:dyDescent="0.3">
      <c r="B508" s="9"/>
      <c r="C508" s="10"/>
      <c r="D508" s="130" t="str">
        <f t="shared" ca="1" si="49"/>
        <v/>
      </c>
      <c r="E508" s="13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132" t="str">
        <f t="shared" ca="1" si="54"/>
        <v/>
      </c>
      <c r="G508" s="132" t="str">
        <f t="shared" ca="1" si="50"/>
        <v/>
      </c>
      <c r="H508" s="133" t="str">
        <f t="shared" ca="1" si="51"/>
        <v/>
      </c>
      <c r="I508" s="134" t="str">
        <f t="shared" ca="1" si="52"/>
        <v/>
      </c>
      <c r="J508" s="133" t="str">
        <f t="shared" ca="1" si="53"/>
        <v/>
      </c>
      <c r="K508" s="135" t="str">
        <f t="shared" ca="1" si="55"/>
        <v/>
      </c>
      <c r="L508" s="10"/>
      <c r="M508" s="9"/>
      <c r="N508" s="9"/>
      <c r="O508" s="9"/>
    </row>
    <row r="509" spans="2:15" x14ac:dyDescent="0.3">
      <c r="B509" s="9"/>
      <c r="C509" s="10"/>
      <c r="D509" s="130" t="str">
        <f t="shared" ca="1" si="49"/>
        <v/>
      </c>
      <c r="E509" s="13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132" t="str">
        <f t="shared" ca="1" si="54"/>
        <v/>
      </c>
      <c r="G509" s="132" t="str">
        <f t="shared" ca="1" si="50"/>
        <v/>
      </c>
      <c r="H509" s="133" t="str">
        <f t="shared" ca="1" si="51"/>
        <v/>
      </c>
      <c r="I509" s="134" t="str">
        <f t="shared" ca="1" si="52"/>
        <v/>
      </c>
      <c r="J509" s="133" t="str">
        <f t="shared" ca="1" si="53"/>
        <v/>
      </c>
      <c r="K509" s="135" t="str">
        <f t="shared" ca="1" si="55"/>
        <v/>
      </c>
      <c r="L509" s="10"/>
      <c r="M509" s="9"/>
      <c r="N509" s="9"/>
      <c r="O509" s="9"/>
    </row>
    <row r="510" spans="2:15" x14ac:dyDescent="0.3">
      <c r="B510" s="9"/>
      <c r="C510" s="10"/>
      <c r="D510" s="130" t="str">
        <f t="shared" ca="1" si="49"/>
        <v/>
      </c>
      <c r="E510" s="13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132" t="str">
        <f t="shared" ca="1" si="54"/>
        <v/>
      </c>
      <c r="G510" s="132" t="str">
        <f t="shared" ca="1" si="50"/>
        <v/>
      </c>
      <c r="H510" s="133" t="str">
        <f t="shared" ca="1" si="51"/>
        <v/>
      </c>
      <c r="I510" s="134" t="str">
        <f t="shared" ca="1" si="52"/>
        <v/>
      </c>
      <c r="J510" s="133" t="str">
        <f t="shared" ca="1" si="53"/>
        <v/>
      </c>
      <c r="K510" s="135" t="str">
        <f t="shared" ca="1" si="55"/>
        <v/>
      </c>
      <c r="L510" s="10"/>
      <c r="M510" s="9"/>
      <c r="N510" s="9"/>
      <c r="O510" s="9"/>
    </row>
    <row r="511" spans="2:15" x14ac:dyDescent="0.3">
      <c r="B511" s="9"/>
      <c r="C511" s="10"/>
      <c r="D511" s="130" t="str">
        <f t="shared" ca="1" si="49"/>
        <v/>
      </c>
      <c r="E511" s="13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132" t="str">
        <f t="shared" ca="1" si="54"/>
        <v/>
      </c>
      <c r="G511" s="132" t="str">
        <f t="shared" ca="1" si="50"/>
        <v/>
      </c>
      <c r="H511" s="133" t="str">
        <f t="shared" ca="1" si="51"/>
        <v/>
      </c>
      <c r="I511" s="134" t="str">
        <f t="shared" ca="1" si="52"/>
        <v/>
      </c>
      <c r="J511" s="133" t="str">
        <f t="shared" ca="1" si="53"/>
        <v/>
      </c>
      <c r="K511" s="135" t="str">
        <f t="shared" ca="1" si="55"/>
        <v/>
      </c>
      <c r="L511" s="10"/>
      <c r="M511" s="9"/>
      <c r="N511" s="9"/>
      <c r="O511" s="9"/>
    </row>
    <row r="512" spans="2:15" x14ac:dyDescent="0.3">
      <c r="B512" s="9"/>
      <c r="C512" s="10"/>
      <c r="D512" s="130" t="str">
        <f t="shared" ca="1" si="49"/>
        <v/>
      </c>
      <c r="E512" s="13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132" t="str">
        <f t="shared" ca="1" si="54"/>
        <v/>
      </c>
      <c r="G512" s="132" t="str">
        <f t="shared" ca="1" si="50"/>
        <v/>
      </c>
      <c r="H512" s="133" t="str">
        <f t="shared" ca="1" si="51"/>
        <v/>
      </c>
      <c r="I512" s="134" t="str">
        <f t="shared" ca="1" si="52"/>
        <v/>
      </c>
      <c r="J512" s="133" t="str">
        <f t="shared" ca="1" si="53"/>
        <v/>
      </c>
      <c r="K512" s="135" t="str">
        <f t="shared" ca="1" si="55"/>
        <v/>
      </c>
      <c r="L512" s="10"/>
      <c r="M512" s="9"/>
      <c r="N512" s="9"/>
      <c r="O512" s="9"/>
    </row>
    <row r="513" spans="2:15" x14ac:dyDescent="0.3">
      <c r="B513" s="9"/>
      <c r="C513" s="10"/>
      <c r="D513" s="130" t="str">
        <f t="shared" ca="1" si="49"/>
        <v/>
      </c>
      <c r="E513" s="13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132" t="str">
        <f t="shared" ca="1" si="54"/>
        <v/>
      </c>
      <c r="G513" s="132" t="str">
        <f t="shared" ca="1" si="50"/>
        <v/>
      </c>
      <c r="H513" s="133" t="str">
        <f t="shared" ca="1" si="51"/>
        <v/>
      </c>
      <c r="I513" s="134" t="str">
        <f t="shared" ca="1" si="52"/>
        <v/>
      </c>
      <c r="J513" s="133" t="str">
        <f t="shared" ca="1" si="53"/>
        <v/>
      </c>
      <c r="K513" s="135" t="str">
        <f t="shared" ca="1" si="55"/>
        <v/>
      </c>
      <c r="L513" s="10"/>
      <c r="M513" s="9"/>
      <c r="N513" s="9"/>
      <c r="O513" s="9"/>
    </row>
    <row r="514" spans="2:15" x14ac:dyDescent="0.3">
      <c r="B514" s="9"/>
      <c r="C514" s="10"/>
      <c r="D514" s="130" t="str">
        <f t="shared" ca="1" si="49"/>
        <v/>
      </c>
      <c r="E514" s="13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132" t="str">
        <f t="shared" ca="1" si="54"/>
        <v/>
      </c>
      <c r="G514" s="132" t="str">
        <f t="shared" ca="1" si="50"/>
        <v/>
      </c>
      <c r="H514" s="133" t="str">
        <f t="shared" ca="1" si="51"/>
        <v/>
      </c>
      <c r="I514" s="134" t="str">
        <f t="shared" ca="1" si="52"/>
        <v/>
      </c>
      <c r="J514" s="133" t="str">
        <f t="shared" ca="1" si="53"/>
        <v/>
      </c>
      <c r="K514" s="135" t="str">
        <f t="shared" ca="1" si="55"/>
        <v/>
      </c>
      <c r="L514" s="10"/>
      <c r="M514" s="9"/>
      <c r="N514" s="9"/>
      <c r="O514" s="9"/>
    </row>
    <row r="515" spans="2:15" x14ac:dyDescent="0.3">
      <c r="B515" s="9"/>
      <c r="C515" s="10"/>
      <c r="D515" s="130" t="str">
        <f t="shared" ca="1" si="49"/>
        <v/>
      </c>
      <c r="E515" s="13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132" t="str">
        <f t="shared" ca="1" si="54"/>
        <v/>
      </c>
      <c r="G515" s="132" t="str">
        <f t="shared" ca="1" si="50"/>
        <v/>
      </c>
      <c r="H515" s="133" t="str">
        <f t="shared" ca="1" si="51"/>
        <v/>
      </c>
      <c r="I515" s="134" t="str">
        <f t="shared" ca="1" si="52"/>
        <v/>
      </c>
      <c r="J515" s="133" t="str">
        <f t="shared" ca="1" si="53"/>
        <v/>
      </c>
      <c r="K515" s="135" t="str">
        <f t="shared" ca="1" si="55"/>
        <v/>
      </c>
      <c r="L515" s="10"/>
      <c r="M515" s="9"/>
      <c r="N515" s="9"/>
      <c r="O515" s="9"/>
    </row>
    <row r="516" spans="2:15" x14ac:dyDescent="0.3">
      <c r="B516" s="9"/>
      <c r="C516" s="10"/>
      <c r="D516" s="130" t="str">
        <f t="shared" ca="1" si="49"/>
        <v/>
      </c>
      <c r="E516" s="13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132" t="str">
        <f t="shared" ca="1" si="54"/>
        <v/>
      </c>
      <c r="G516" s="132" t="str">
        <f t="shared" ca="1" si="50"/>
        <v/>
      </c>
      <c r="H516" s="133" t="str">
        <f t="shared" ca="1" si="51"/>
        <v/>
      </c>
      <c r="I516" s="134" t="str">
        <f t="shared" ca="1" si="52"/>
        <v/>
      </c>
      <c r="J516" s="133" t="str">
        <f t="shared" ca="1" si="53"/>
        <v/>
      </c>
      <c r="K516" s="135" t="str">
        <f t="shared" ca="1" si="55"/>
        <v/>
      </c>
      <c r="L516" s="10"/>
      <c r="M516" s="9"/>
      <c r="N516" s="9"/>
      <c r="O516" s="9"/>
    </row>
    <row r="517" spans="2:15" x14ac:dyDescent="0.3">
      <c r="B517" s="9"/>
      <c r="C517" s="10"/>
      <c r="D517" s="130" t="str">
        <f t="shared" ca="1" si="49"/>
        <v/>
      </c>
      <c r="E517" s="13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132" t="str">
        <f t="shared" ca="1" si="54"/>
        <v/>
      </c>
      <c r="G517" s="132" t="str">
        <f t="shared" ca="1" si="50"/>
        <v/>
      </c>
      <c r="H517" s="133" t="str">
        <f t="shared" ca="1" si="51"/>
        <v/>
      </c>
      <c r="I517" s="134" t="str">
        <f t="shared" ca="1" si="52"/>
        <v/>
      </c>
      <c r="J517" s="133" t="str">
        <f t="shared" ca="1" si="53"/>
        <v/>
      </c>
      <c r="K517" s="135" t="str">
        <f t="shared" ca="1" si="55"/>
        <v/>
      </c>
      <c r="L517" s="10"/>
      <c r="M517" s="9"/>
      <c r="N517" s="9"/>
      <c r="O517" s="9"/>
    </row>
    <row r="518" spans="2:15" x14ac:dyDescent="0.3">
      <c r="B518" s="9"/>
      <c r="C518" s="10"/>
      <c r="D518" s="130" t="str">
        <f t="shared" ca="1" si="49"/>
        <v/>
      </c>
      <c r="E518" s="13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132" t="str">
        <f t="shared" ca="1" si="54"/>
        <v/>
      </c>
      <c r="G518" s="132" t="str">
        <f t="shared" ca="1" si="50"/>
        <v/>
      </c>
      <c r="H518" s="133" t="str">
        <f t="shared" ca="1" si="51"/>
        <v/>
      </c>
      <c r="I518" s="134" t="str">
        <f t="shared" ca="1" si="52"/>
        <v/>
      </c>
      <c r="J518" s="133" t="str">
        <f t="shared" ca="1" si="53"/>
        <v/>
      </c>
      <c r="K518" s="135" t="str">
        <f t="shared" ca="1" si="55"/>
        <v/>
      </c>
      <c r="L518" s="10"/>
      <c r="M518" s="9"/>
      <c r="N518" s="9"/>
      <c r="O518" s="9"/>
    </row>
    <row r="519" spans="2:15" x14ac:dyDescent="0.3">
      <c r="B519" s="9"/>
      <c r="C519" s="10"/>
      <c r="D519" s="130" t="str">
        <f t="shared" ca="1" si="49"/>
        <v/>
      </c>
      <c r="E519" s="13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132" t="str">
        <f t="shared" ca="1" si="54"/>
        <v/>
      </c>
      <c r="G519" s="132" t="str">
        <f t="shared" ca="1" si="50"/>
        <v/>
      </c>
      <c r="H519" s="133" t="str">
        <f t="shared" ca="1" si="51"/>
        <v/>
      </c>
      <c r="I519" s="134" t="str">
        <f t="shared" ca="1" si="52"/>
        <v/>
      </c>
      <c r="J519" s="133" t="str">
        <f t="shared" ca="1" si="53"/>
        <v/>
      </c>
      <c r="K519" s="135" t="str">
        <f t="shared" ca="1" si="55"/>
        <v/>
      </c>
      <c r="L519" s="10"/>
      <c r="M519" s="9"/>
      <c r="N519" s="9"/>
      <c r="O519" s="9"/>
    </row>
    <row r="520" spans="2:15" x14ac:dyDescent="0.3">
      <c r="B520" s="9"/>
      <c r="C520" s="10"/>
      <c r="D520" s="130" t="str">
        <f t="shared" ca="1" si="49"/>
        <v/>
      </c>
      <c r="E520" s="13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132" t="str">
        <f t="shared" ca="1" si="54"/>
        <v/>
      </c>
      <c r="G520" s="132" t="str">
        <f t="shared" ca="1" si="50"/>
        <v/>
      </c>
      <c r="H520" s="133" t="str">
        <f t="shared" ca="1" si="51"/>
        <v/>
      </c>
      <c r="I520" s="134" t="str">
        <f t="shared" ca="1" si="52"/>
        <v/>
      </c>
      <c r="J520" s="133" t="str">
        <f t="shared" ca="1" si="53"/>
        <v/>
      </c>
      <c r="K520" s="135" t="str">
        <f t="shared" ca="1" si="55"/>
        <v/>
      </c>
      <c r="L520" s="10"/>
      <c r="M520" s="9"/>
      <c r="N520" s="9"/>
      <c r="O520" s="9"/>
    </row>
    <row r="521" spans="2:15" x14ac:dyDescent="0.3">
      <c r="B521" s="9"/>
      <c r="C521" s="10"/>
      <c r="D521" s="130" t="str">
        <f t="shared" ca="1" si="49"/>
        <v/>
      </c>
      <c r="E521" s="13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132" t="str">
        <f t="shared" ca="1" si="54"/>
        <v/>
      </c>
      <c r="G521" s="132" t="str">
        <f t="shared" ca="1" si="50"/>
        <v/>
      </c>
      <c r="H521" s="133" t="str">
        <f t="shared" ca="1" si="51"/>
        <v/>
      </c>
      <c r="I521" s="134" t="str">
        <f t="shared" ca="1" si="52"/>
        <v/>
      </c>
      <c r="J521" s="133" t="str">
        <f t="shared" ca="1" si="53"/>
        <v/>
      </c>
      <c r="K521" s="135" t="str">
        <f t="shared" ca="1" si="55"/>
        <v/>
      </c>
      <c r="L521" s="10"/>
      <c r="M521" s="9"/>
      <c r="N521" s="9"/>
      <c r="O521" s="9"/>
    </row>
    <row r="522" spans="2:15" x14ac:dyDescent="0.3">
      <c r="B522" s="9"/>
      <c r="C522" s="10"/>
      <c r="D522" s="130" t="str">
        <f t="shared" ca="1" si="49"/>
        <v/>
      </c>
      <c r="E522" s="13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132" t="str">
        <f t="shared" ca="1" si="54"/>
        <v/>
      </c>
      <c r="G522" s="132" t="str">
        <f t="shared" ca="1" si="50"/>
        <v/>
      </c>
      <c r="H522" s="133" t="str">
        <f t="shared" ca="1" si="51"/>
        <v/>
      </c>
      <c r="I522" s="134" t="str">
        <f t="shared" ca="1" si="52"/>
        <v/>
      </c>
      <c r="J522" s="133" t="str">
        <f t="shared" ca="1" si="53"/>
        <v/>
      </c>
      <c r="K522" s="135" t="str">
        <f t="shared" ca="1" si="55"/>
        <v/>
      </c>
      <c r="L522" s="10"/>
      <c r="M522" s="9"/>
      <c r="N522" s="9"/>
      <c r="O522" s="9"/>
    </row>
    <row r="523" spans="2:15" x14ac:dyDescent="0.3">
      <c r="B523" s="9"/>
      <c r="C523" s="10"/>
      <c r="D523" s="130" t="str">
        <f t="shared" ca="1" si="49"/>
        <v/>
      </c>
      <c r="E523" s="13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132" t="str">
        <f t="shared" ca="1" si="54"/>
        <v/>
      </c>
      <c r="G523" s="132" t="str">
        <f t="shared" ca="1" si="50"/>
        <v/>
      </c>
      <c r="H523" s="133" t="str">
        <f t="shared" ca="1" si="51"/>
        <v/>
      </c>
      <c r="I523" s="134" t="str">
        <f t="shared" ca="1" si="52"/>
        <v/>
      </c>
      <c r="J523" s="133" t="str">
        <f t="shared" ca="1" si="53"/>
        <v/>
      </c>
      <c r="K523" s="135" t="str">
        <f t="shared" ca="1" si="55"/>
        <v/>
      </c>
      <c r="L523" s="10"/>
      <c r="M523" s="9"/>
      <c r="N523" s="9"/>
      <c r="O523" s="9"/>
    </row>
    <row r="524" spans="2:15" x14ac:dyDescent="0.3">
      <c r="B524" s="9"/>
      <c r="C524" s="10"/>
      <c r="D524" s="130" t="str">
        <f t="shared" ca="1" si="49"/>
        <v/>
      </c>
      <c r="E524" s="13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132" t="str">
        <f t="shared" ca="1" si="54"/>
        <v/>
      </c>
      <c r="G524" s="132" t="str">
        <f t="shared" ca="1" si="50"/>
        <v/>
      </c>
      <c r="H524" s="133" t="str">
        <f t="shared" ca="1" si="51"/>
        <v/>
      </c>
      <c r="I524" s="134" t="str">
        <f t="shared" ca="1" si="52"/>
        <v/>
      </c>
      <c r="J524" s="133" t="str">
        <f t="shared" ca="1" si="53"/>
        <v/>
      </c>
      <c r="K524" s="135" t="str">
        <f t="shared" ca="1" si="55"/>
        <v/>
      </c>
      <c r="L524" s="10"/>
      <c r="M524" s="9"/>
      <c r="N524" s="9"/>
      <c r="O524" s="9"/>
    </row>
    <row r="525" spans="2:15" x14ac:dyDescent="0.3">
      <c r="B525" s="9"/>
      <c r="C525" s="10"/>
      <c r="D525" s="130" t="str">
        <f t="shared" ca="1" si="49"/>
        <v/>
      </c>
      <c r="E525" s="13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132" t="str">
        <f t="shared" ca="1" si="54"/>
        <v/>
      </c>
      <c r="G525" s="132" t="str">
        <f t="shared" ca="1" si="50"/>
        <v/>
      </c>
      <c r="H525" s="133" t="str">
        <f t="shared" ca="1" si="51"/>
        <v/>
      </c>
      <c r="I525" s="134" t="str">
        <f t="shared" ca="1" si="52"/>
        <v/>
      </c>
      <c r="J525" s="133" t="str">
        <f t="shared" ca="1" si="53"/>
        <v/>
      </c>
      <c r="K525" s="135" t="str">
        <f t="shared" ca="1" si="55"/>
        <v/>
      </c>
      <c r="L525" s="10"/>
      <c r="M525" s="9"/>
      <c r="N525" s="9"/>
      <c r="O525" s="9"/>
    </row>
    <row r="526" spans="2:15" x14ac:dyDescent="0.3">
      <c r="B526" s="9"/>
      <c r="C526" s="10"/>
      <c r="D526" s="130" t="str">
        <f t="shared" ca="1" si="49"/>
        <v/>
      </c>
      <c r="E526" s="13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132" t="str">
        <f t="shared" ca="1" si="54"/>
        <v/>
      </c>
      <c r="G526" s="132" t="str">
        <f t="shared" ca="1" si="50"/>
        <v/>
      </c>
      <c r="H526" s="133" t="str">
        <f t="shared" ca="1" si="51"/>
        <v/>
      </c>
      <c r="I526" s="134" t="str">
        <f t="shared" ca="1" si="52"/>
        <v/>
      </c>
      <c r="J526" s="133" t="str">
        <f t="shared" ca="1" si="53"/>
        <v/>
      </c>
      <c r="K526" s="135" t="str">
        <f t="shared" ca="1" si="55"/>
        <v/>
      </c>
      <c r="L526" s="10"/>
      <c r="M526" s="9"/>
      <c r="N526" s="9"/>
      <c r="O526" s="9"/>
    </row>
    <row r="527" spans="2:15" x14ac:dyDescent="0.3">
      <c r="B527" s="9"/>
      <c r="C527" s="10"/>
      <c r="D527" s="130" t="str">
        <f t="shared" ca="1" si="49"/>
        <v/>
      </c>
      <c r="E527" s="13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132" t="str">
        <f t="shared" ca="1" si="54"/>
        <v/>
      </c>
      <c r="G527" s="132" t="str">
        <f t="shared" ca="1" si="50"/>
        <v/>
      </c>
      <c r="H527" s="133" t="str">
        <f t="shared" ca="1" si="51"/>
        <v/>
      </c>
      <c r="I527" s="134" t="str">
        <f t="shared" ca="1" si="52"/>
        <v/>
      </c>
      <c r="J527" s="133" t="str">
        <f t="shared" ca="1" si="53"/>
        <v/>
      </c>
      <c r="K527" s="135" t="str">
        <f t="shared" ca="1" si="55"/>
        <v/>
      </c>
      <c r="L527" s="10"/>
      <c r="M527" s="9"/>
      <c r="N527" s="9"/>
      <c r="O527" s="9"/>
    </row>
    <row r="528" spans="2:15" x14ac:dyDescent="0.3">
      <c r="B528" s="9"/>
      <c r="C528" s="10"/>
      <c r="D528" s="130" t="str">
        <f t="shared" ca="1" si="49"/>
        <v/>
      </c>
      <c r="E528" s="13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132" t="str">
        <f t="shared" ca="1" si="54"/>
        <v/>
      </c>
      <c r="G528" s="132" t="str">
        <f t="shared" ca="1" si="50"/>
        <v/>
      </c>
      <c r="H528" s="133" t="str">
        <f t="shared" ca="1" si="51"/>
        <v/>
      </c>
      <c r="I528" s="134" t="str">
        <f t="shared" ca="1" si="52"/>
        <v/>
      </c>
      <c r="J528" s="133" t="str">
        <f t="shared" ca="1" si="53"/>
        <v/>
      </c>
      <c r="K528" s="135" t="str">
        <f t="shared" ca="1" si="55"/>
        <v/>
      </c>
      <c r="L528" s="10"/>
      <c r="M528" s="9"/>
      <c r="N528" s="9"/>
      <c r="O528" s="9"/>
    </row>
    <row r="529" spans="2:15" x14ac:dyDescent="0.3">
      <c r="B529" s="9"/>
      <c r="C529" s="10"/>
      <c r="D529" s="130" t="str">
        <f t="shared" ca="1" si="49"/>
        <v/>
      </c>
      <c r="E529" s="13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132" t="str">
        <f t="shared" ca="1" si="54"/>
        <v/>
      </c>
      <c r="G529" s="132" t="str">
        <f t="shared" ca="1" si="50"/>
        <v/>
      </c>
      <c r="H529" s="133" t="str">
        <f t="shared" ca="1" si="51"/>
        <v/>
      </c>
      <c r="I529" s="134" t="str">
        <f t="shared" ca="1" si="52"/>
        <v/>
      </c>
      <c r="J529" s="133" t="str">
        <f t="shared" ca="1" si="53"/>
        <v/>
      </c>
      <c r="K529" s="135" t="str">
        <f t="shared" ca="1" si="55"/>
        <v/>
      </c>
      <c r="L529" s="10"/>
      <c r="M529" s="9"/>
      <c r="N529" s="9"/>
      <c r="O529" s="9"/>
    </row>
    <row r="530" spans="2:15" x14ac:dyDescent="0.3">
      <c r="B530" s="9"/>
      <c r="C530" s="10"/>
      <c r="D530" s="130" t="str">
        <f t="shared" ca="1" si="49"/>
        <v/>
      </c>
      <c r="E530" s="13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132" t="str">
        <f t="shared" ca="1" si="54"/>
        <v/>
      </c>
      <c r="G530" s="132" t="str">
        <f t="shared" ca="1" si="50"/>
        <v/>
      </c>
      <c r="H530" s="133" t="str">
        <f t="shared" ca="1" si="51"/>
        <v/>
      </c>
      <c r="I530" s="134" t="str">
        <f t="shared" ca="1" si="52"/>
        <v/>
      </c>
      <c r="J530" s="133" t="str">
        <f t="shared" ca="1" si="53"/>
        <v/>
      </c>
      <c r="K530" s="135" t="str">
        <f t="shared" ca="1" si="55"/>
        <v/>
      </c>
      <c r="L530" s="10"/>
      <c r="M530" s="9"/>
      <c r="N530" s="9"/>
      <c r="O530" s="9"/>
    </row>
    <row r="531" spans="2:15" x14ac:dyDescent="0.3">
      <c r="B531" s="9"/>
      <c r="C531" s="10"/>
      <c r="D531" s="130" t="str">
        <f t="shared" ca="1" si="49"/>
        <v/>
      </c>
      <c r="E531" s="13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132" t="str">
        <f t="shared" ca="1" si="54"/>
        <v/>
      </c>
      <c r="G531" s="132" t="str">
        <f t="shared" ca="1" si="50"/>
        <v/>
      </c>
      <c r="H531" s="133" t="str">
        <f t="shared" ca="1" si="51"/>
        <v/>
      </c>
      <c r="I531" s="134" t="str">
        <f t="shared" ca="1" si="52"/>
        <v/>
      </c>
      <c r="J531" s="133" t="str">
        <f t="shared" ca="1" si="53"/>
        <v/>
      </c>
      <c r="K531" s="135" t="str">
        <f t="shared" ca="1" si="55"/>
        <v/>
      </c>
      <c r="L531" s="10"/>
      <c r="M531" s="9"/>
      <c r="N531" s="9"/>
      <c r="O531" s="9"/>
    </row>
    <row r="532" spans="2:15" x14ac:dyDescent="0.3">
      <c r="B532" s="9"/>
      <c r="C532" s="10"/>
      <c r="D532" s="130" t="str">
        <f t="shared" ref="D532:D595" ca="1" si="56">IF(K531="","",IF($H$5,IF(OR(D531&gt;=$H$8,ROUND(K531,2)&lt;=0),"",D531+1),IF(OR(D531&gt;=$H$8,K531&lt;=0),"",D531+1)))</f>
        <v/>
      </c>
      <c r="E532" s="13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132" t="str">
        <f t="shared" ca="1" si="54"/>
        <v/>
      </c>
      <c r="G532" s="132" t="str">
        <f t="shared" ref="G532:G595" ca="1" si="57">IF($P$17=0,"",IF(D532&lt;&gt;"",IF(AND(D532=1,$H$4=1),0,IF($H$5,ROUND($K$5*K531,0),$K$5*K531)),""))</f>
        <v/>
      </c>
      <c r="H532" s="133" t="str">
        <f t="shared" ref="H532:H595" ca="1" si="58">IF($P$17=1,IF(D532="","",IF(I532&lt;&gt;"",F532-G532+I532,F532-G532)),"")</f>
        <v/>
      </c>
      <c r="I532" s="134" t="str">
        <f t="shared" ref="I532:I595" ca="1" si="59">IF($P$17=1,IF(J532&gt;=F532,IF(D532&lt;$K$12,IF(AND(D532&lt;&gt;"",F532+($J$19-F532)&lt;K531),(J532-F532),IF(AND(D532&lt;&gt;"",J532=F532),0,IF(D532&lt;&gt;"",0,""))),""),0),"")</f>
        <v/>
      </c>
      <c r="J532" s="133" t="str">
        <f t="shared" ref="J532:J595" ca="1" si="60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135" t="str">
        <f t="shared" ca="1" si="55"/>
        <v/>
      </c>
      <c r="L532" s="10"/>
      <c r="M532" s="9"/>
      <c r="N532" s="9"/>
      <c r="O532" s="9"/>
    </row>
    <row r="533" spans="2:15" x14ac:dyDescent="0.3">
      <c r="B533" s="9"/>
      <c r="C533" s="10"/>
      <c r="D533" s="130" t="str">
        <f t="shared" ca="1" si="56"/>
        <v/>
      </c>
      <c r="E533" s="13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132" t="str">
        <f t="shared" ref="F533:F596" ca="1" si="61">IF($P$17=1,IF(D533="","",IF($H$5,IF(OR(D533=$H$8,$K$12&gt;ROUND((1+$K$5)*K532,0),ROUND((1+$K$5)*K532,0),$K$12),IF(OR(D533=$H$8,$K$12&gt;(1+$K$5)*K532),ROUND((1+$K$5)*K532,0),$K$12)),0)),"")</f>
        <v/>
      </c>
      <c r="G533" s="132" t="str">
        <f t="shared" ca="1" si="57"/>
        <v/>
      </c>
      <c r="H533" s="133" t="str">
        <f t="shared" ca="1" si="58"/>
        <v/>
      </c>
      <c r="I533" s="134" t="str">
        <f t="shared" ca="1" si="59"/>
        <v/>
      </c>
      <c r="J533" s="133" t="str">
        <f t="shared" ca="1" si="60"/>
        <v/>
      </c>
      <c r="K533" s="135" t="str">
        <f t="shared" ref="K533:K596" ca="1" si="62">IF($P$17=1,IF(J533&lt;&gt;0,IF(D533&lt;&gt;"",K532-(J533-G533),""),K532),"")</f>
        <v/>
      </c>
      <c r="L533" s="10"/>
      <c r="M533" s="9"/>
      <c r="N533" s="9"/>
      <c r="O533" s="9"/>
    </row>
    <row r="534" spans="2:15" x14ac:dyDescent="0.3">
      <c r="B534" s="9"/>
      <c r="C534" s="10"/>
      <c r="D534" s="130" t="str">
        <f t="shared" ca="1" si="56"/>
        <v/>
      </c>
      <c r="E534" s="13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132" t="str">
        <f t="shared" ca="1" si="61"/>
        <v/>
      </c>
      <c r="G534" s="132" t="str">
        <f t="shared" ca="1" si="57"/>
        <v/>
      </c>
      <c r="H534" s="133" t="str">
        <f t="shared" ca="1" si="58"/>
        <v/>
      </c>
      <c r="I534" s="134" t="str">
        <f t="shared" ca="1" si="59"/>
        <v/>
      </c>
      <c r="J534" s="133" t="str">
        <f t="shared" ca="1" si="60"/>
        <v/>
      </c>
      <c r="K534" s="135" t="str">
        <f t="shared" ca="1" si="62"/>
        <v/>
      </c>
      <c r="L534" s="10"/>
      <c r="M534" s="9"/>
      <c r="N534" s="9"/>
      <c r="O534" s="9"/>
    </row>
    <row r="535" spans="2:15" x14ac:dyDescent="0.3">
      <c r="B535" s="9"/>
      <c r="C535" s="10"/>
      <c r="D535" s="130" t="str">
        <f t="shared" ca="1" si="56"/>
        <v/>
      </c>
      <c r="E535" s="13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132" t="str">
        <f t="shared" ca="1" si="61"/>
        <v/>
      </c>
      <c r="G535" s="132" t="str">
        <f t="shared" ca="1" si="57"/>
        <v/>
      </c>
      <c r="H535" s="133" t="str">
        <f t="shared" ca="1" si="58"/>
        <v/>
      </c>
      <c r="I535" s="134" t="str">
        <f t="shared" ca="1" si="59"/>
        <v/>
      </c>
      <c r="J535" s="133" t="str">
        <f t="shared" ca="1" si="60"/>
        <v/>
      </c>
      <c r="K535" s="135" t="str">
        <f t="shared" ca="1" si="62"/>
        <v/>
      </c>
      <c r="L535" s="10"/>
      <c r="M535" s="9"/>
      <c r="N535" s="9"/>
      <c r="O535" s="9"/>
    </row>
    <row r="536" spans="2:15" x14ac:dyDescent="0.3">
      <c r="B536" s="9"/>
      <c r="C536" s="10"/>
      <c r="D536" s="130" t="str">
        <f t="shared" ca="1" si="56"/>
        <v/>
      </c>
      <c r="E536" s="13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132" t="str">
        <f t="shared" ca="1" si="61"/>
        <v/>
      </c>
      <c r="G536" s="132" t="str">
        <f t="shared" ca="1" si="57"/>
        <v/>
      </c>
      <c r="H536" s="133" t="str">
        <f t="shared" ca="1" si="58"/>
        <v/>
      </c>
      <c r="I536" s="134" t="str">
        <f t="shared" ca="1" si="59"/>
        <v/>
      </c>
      <c r="J536" s="133" t="str">
        <f t="shared" ca="1" si="60"/>
        <v/>
      </c>
      <c r="K536" s="135" t="str">
        <f t="shared" ca="1" si="62"/>
        <v/>
      </c>
      <c r="L536" s="10"/>
      <c r="M536" s="9"/>
      <c r="N536" s="9"/>
      <c r="O536" s="9"/>
    </row>
    <row r="537" spans="2:15" x14ac:dyDescent="0.3">
      <c r="B537" s="9"/>
      <c r="C537" s="10"/>
      <c r="D537" s="130" t="str">
        <f t="shared" ca="1" si="56"/>
        <v/>
      </c>
      <c r="E537" s="13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132" t="str">
        <f t="shared" ca="1" si="61"/>
        <v/>
      </c>
      <c r="G537" s="132" t="str">
        <f t="shared" ca="1" si="57"/>
        <v/>
      </c>
      <c r="H537" s="133" t="str">
        <f t="shared" ca="1" si="58"/>
        <v/>
      </c>
      <c r="I537" s="134" t="str">
        <f t="shared" ca="1" si="59"/>
        <v/>
      </c>
      <c r="J537" s="133" t="str">
        <f t="shared" ca="1" si="60"/>
        <v/>
      </c>
      <c r="K537" s="135" t="str">
        <f t="shared" ca="1" si="62"/>
        <v/>
      </c>
      <c r="L537" s="10"/>
      <c r="M537" s="9"/>
      <c r="N537" s="9"/>
      <c r="O537" s="9"/>
    </row>
    <row r="538" spans="2:15" x14ac:dyDescent="0.3">
      <c r="B538" s="9"/>
      <c r="C538" s="10"/>
      <c r="D538" s="130" t="str">
        <f t="shared" ca="1" si="56"/>
        <v/>
      </c>
      <c r="E538" s="13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132" t="str">
        <f t="shared" ca="1" si="61"/>
        <v/>
      </c>
      <c r="G538" s="132" t="str">
        <f t="shared" ca="1" si="57"/>
        <v/>
      </c>
      <c r="H538" s="133" t="str">
        <f t="shared" ca="1" si="58"/>
        <v/>
      </c>
      <c r="I538" s="134" t="str">
        <f t="shared" ca="1" si="59"/>
        <v/>
      </c>
      <c r="J538" s="133" t="str">
        <f t="shared" ca="1" si="60"/>
        <v/>
      </c>
      <c r="K538" s="135" t="str">
        <f t="shared" ca="1" si="62"/>
        <v/>
      </c>
      <c r="L538" s="10"/>
      <c r="M538" s="9"/>
      <c r="N538" s="9"/>
      <c r="O538" s="9"/>
    </row>
    <row r="539" spans="2:15" x14ac:dyDescent="0.3">
      <c r="B539" s="9"/>
      <c r="C539" s="10"/>
      <c r="D539" s="130" t="str">
        <f t="shared" ca="1" si="56"/>
        <v/>
      </c>
      <c r="E539" s="13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132" t="str">
        <f t="shared" ca="1" si="61"/>
        <v/>
      </c>
      <c r="G539" s="132" t="str">
        <f t="shared" ca="1" si="57"/>
        <v/>
      </c>
      <c r="H539" s="133" t="str">
        <f t="shared" ca="1" si="58"/>
        <v/>
      </c>
      <c r="I539" s="134" t="str">
        <f t="shared" ca="1" si="59"/>
        <v/>
      </c>
      <c r="J539" s="133" t="str">
        <f t="shared" ca="1" si="60"/>
        <v/>
      </c>
      <c r="K539" s="135" t="str">
        <f t="shared" ca="1" si="62"/>
        <v/>
      </c>
      <c r="L539" s="10"/>
      <c r="M539" s="9"/>
      <c r="N539" s="9"/>
      <c r="O539" s="9"/>
    </row>
    <row r="540" spans="2:15" x14ac:dyDescent="0.3">
      <c r="B540" s="9"/>
      <c r="C540" s="10"/>
      <c r="D540" s="130" t="str">
        <f t="shared" ca="1" si="56"/>
        <v/>
      </c>
      <c r="E540" s="13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132" t="str">
        <f t="shared" ca="1" si="61"/>
        <v/>
      </c>
      <c r="G540" s="132" t="str">
        <f t="shared" ca="1" si="57"/>
        <v/>
      </c>
      <c r="H540" s="133" t="str">
        <f t="shared" ca="1" si="58"/>
        <v/>
      </c>
      <c r="I540" s="134" t="str">
        <f t="shared" ca="1" si="59"/>
        <v/>
      </c>
      <c r="J540" s="133" t="str">
        <f t="shared" ca="1" si="60"/>
        <v/>
      </c>
      <c r="K540" s="135" t="str">
        <f t="shared" ca="1" si="62"/>
        <v/>
      </c>
      <c r="L540" s="10"/>
      <c r="M540" s="9"/>
      <c r="N540" s="9"/>
      <c r="O540" s="9"/>
    </row>
    <row r="541" spans="2:15" x14ac:dyDescent="0.3">
      <c r="B541" s="9"/>
      <c r="C541" s="10"/>
      <c r="D541" s="130" t="str">
        <f t="shared" ca="1" si="56"/>
        <v/>
      </c>
      <c r="E541" s="13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132" t="str">
        <f t="shared" ca="1" si="61"/>
        <v/>
      </c>
      <c r="G541" s="132" t="str">
        <f t="shared" ca="1" si="57"/>
        <v/>
      </c>
      <c r="H541" s="133" t="str">
        <f t="shared" ca="1" si="58"/>
        <v/>
      </c>
      <c r="I541" s="134" t="str">
        <f t="shared" ca="1" si="59"/>
        <v/>
      </c>
      <c r="J541" s="133" t="str">
        <f t="shared" ca="1" si="60"/>
        <v/>
      </c>
      <c r="K541" s="135" t="str">
        <f t="shared" ca="1" si="62"/>
        <v/>
      </c>
      <c r="L541" s="10"/>
      <c r="M541" s="9"/>
      <c r="N541" s="9"/>
      <c r="O541" s="9"/>
    </row>
    <row r="542" spans="2:15" x14ac:dyDescent="0.3">
      <c r="B542" s="9"/>
      <c r="C542" s="10"/>
      <c r="D542" s="130" t="str">
        <f t="shared" ca="1" si="56"/>
        <v/>
      </c>
      <c r="E542" s="13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132" t="str">
        <f t="shared" ca="1" si="61"/>
        <v/>
      </c>
      <c r="G542" s="132" t="str">
        <f t="shared" ca="1" si="57"/>
        <v/>
      </c>
      <c r="H542" s="133" t="str">
        <f t="shared" ca="1" si="58"/>
        <v/>
      </c>
      <c r="I542" s="134" t="str">
        <f t="shared" ca="1" si="59"/>
        <v/>
      </c>
      <c r="J542" s="133" t="str">
        <f t="shared" ca="1" si="60"/>
        <v/>
      </c>
      <c r="K542" s="135" t="str">
        <f t="shared" ca="1" si="62"/>
        <v/>
      </c>
      <c r="L542" s="10"/>
      <c r="M542" s="9"/>
      <c r="N542" s="9"/>
      <c r="O542" s="9"/>
    </row>
    <row r="543" spans="2:15" x14ac:dyDescent="0.3">
      <c r="B543" s="9"/>
      <c r="C543" s="10"/>
      <c r="D543" s="130" t="str">
        <f t="shared" ca="1" si="56"/>
        <v/>
      </c>
      <c r="E543" s="13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132" t="str">
        <f t="shared" ca="1" si="61"/>
        <v/>
      </c>
      <c r="G543" s="132" t="str">
        <f t="shared" ca="1" si="57"/>
        <v/>
      </c>
      <c r="H543" s="133" t="str">
        <f t="shared" ca="1" si="58"/>
        <v/>
      </c>
      <c r="I543" s="134" t="str">
        <f t="shared" ca="1" si="59"/>
        <v/>
      </c>
      <c r="J543" s="133" t="str">
        <f t="shared" ca="1" si="60"/>
        <v/>
      </c>
      <c r="K543" s="135" t="str">
        <f t="shared" ca="1" si="62"/>
        <v/>
      </c>
      <c r="L543" s="10"/>
      <c r="M543" s="9"/>
      <c r="N543" s="9"/>
      <c r="O543" s="9"/>
    </row>
    <row r="544" spans="2:15" x14ac:dyDescent="0.3">
      <c r="B544" s="9"/>
      <c r="C544" s="10"/>
      <c r="D544" s="130" t="str">
        <f t="shared" ca="1" si="56"/>
        <v/>
      </c>
      <c r="E544" s="13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132" t="str">
        <f t="shared" ca="1" si="61"/>
        <v/>
      </c>
      <c r="G544" s="132" t="str">
        <f t="shared" ca="1" si="57"/>
        <v/>
      </c>
      <c r="H544" s="133" t="str">
        <f t="shared" ca="1" si="58"/>
        <v/>
      </c>
      <c r="I544" s="134" t="str">
        <f t="shared" ca="1" si="59"/>
        <v/>
      </c>
      <c r="J544" s="133" t="str">
        <f t="shared" ca="1" si="60"/>
        <v/>
      </c>
      <c r="K544" s="135" t="str">
        <f t="shared" ca="1" si="62"/>
        <v/>
      </c>
      <c r="L544" s="10"/>
      <c r="M544" s="9"/>
      <c r="N544" s="9"/>
      <c r="O544" s="9"/>
    </row>
    <row r="545" spans="2:15" x14ac:dyDescent="0.3">
      <c r="B545" s="9"/>
      <c r="C545" s="10"/>
      <c r="D545" s="130" t="str">
        <f t="shared" ca="1" si="56"/>
        <v/>
      </c>
      <c r="E545" s="13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132" t="str">
        <f t="shared" ca="1" si="61"/>
        <v/>
      </c>
      <c r="G545" s="132" t="str">
        <f t="shared" ca="1" si="57"/>
        <v/>
      </c>
      <c r="H545" s="133" t="str">
        <f t="shared" ca="1" si="58"/>
        <v/>
      </c>
      <c r="I545" s="134" t="str">
        <f t="shared" ca="1" si="59"/>
        <v/>
      </c>
      <c r="J545" s="133" t="str">
        <f t="shared" ca="1" si="60"/>
        <v/>
      </c>
      <c r="K545" s="135" t="str">
        <f t="shared" ca="1" si="62"/>
        <v/>
      </c>
      <c r="L545" s="10"/>
      <c r="M545" s="9"/>
      <c r="N545" s="9"/>
      <c r="O545" s="9"/>
    </row>
    <row r="546" spans="2:15" x14ac:dyDescent="0.3">
      <c r="B546" s="9"/>
      <c r="C546" s="10"/>
      <c r="D546" s="130" t="str">
        <f t="shared" ca="1" si="56"/>
        <v/>
      </c>
      <c r="E546" s="13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132" t="str">
        <f t="shared" ca="1" si="61"/>
        <v/>
      </c>
      <c r="G546" s="132" t="str">
        <f t="shared" ca="1" si="57"/>
        <v/>
      </c>
      <c r="H546" s="133" t="str">
        <f t="shared" ca="1" si="58"/>
        <v/>
      </c>
      <c r="I546" s="134" t="str">
        <f t="shared" ca="1" si="59"/>
        <v/>
      </c>
      <c r="J546" s="133" t="str">
        <f t="shared" ca="1" si="60"/>
        <v/>
      </c>
      <c r="K546" s="135" t="str">
        <f t="shared" ca="1" si="62"/>
        <v/>
      </c>
      <c r="L546" s="10"/>
      <c r="M546" s="9"/>
      <c r="N546" s="9"/>
      <c r="O546" s="9"/>
    </row>
    <row r="547" spans="2:15" x14ac:dyDescent="0.3">
      <c r="B547" s="9"/>
      <c r="C547" s="10"/>
      <c r="D547" s="130" t="str">
        <f t="shared" ca="1" si="56"/>
        <v/>
      </c>
      <c r="E547" s="13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132" t="str">
        <f t="shared" ca="1" si="61"/>
        <v/>
      </c>
      <c r="G547" s="132" t="str">
        <f t="shared" ca="1" si="57"/>
        <v/>
      </c>
      <c r="H547" s="133" t="str">
        <f t="shared" ca="1" si="58"/>
        <v/>
      </c>
      <c r="I547" s="134" t="str">
        <f t="shared" ca="1" si="59"/>
        <v/>
      </c>
      <c r="J547" s="133" t="str">
        <f t="shared" ca="1" si="60"/>
        <v/>
      </c>
      <c r="K547" s="135" t="str">
        <f t="shared" ca="1" si="62"/>
        <v/>
      </c>
      <c r="L547" s="10"/>
      <c r="M547" s="9"/>
      <c r="N547" s="9"/>
      <c r="O547" s="9"/>
    </row>
    <row r="548" spans="2:15" x14ac:dyDescent="0.3">
      <c r="B548" s="9"/>
      <c r="C548" s="10"/>
      <c r="D548" s="130" t="str">
        <f t="shared" ca="1" si="56"/>
        <v/>
      </c>
      <c r="E548" s="13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132" t="str">
        <f t="shared" ca="1" si="61"/>
        <v/>
      </c>
      <c r="G548" s="132" t="str">
        <f t="shared" ca="1" si="57"/>
        <v/>
      </c>
      <c r="H548" s="133" t="str">
        <f t="shared" ca="1" si="58"/>
        <v/>
      </c>
      <c r="I548" s="134" t="str">
        <f t="shared" ca="1" si="59"/>
        <v/>
      </c>
      <c r="J548" s="133" t="str">
        <f t="shared" ca="1" si="60"/>
        <v/>
      </c>
      <c r="K548" s="135" t="str">
        <f t="shared" ca="1" si="62"/>
        <v/>
      </c>
      <c r="L548" s="10"/>
      <c r="M548" s="9"/>
      <c r="N548" s="9"/>
      <c r="O548" s="9"/>
    </row>
    <row r="549" spans="2:15" x14ac:dyDescent="0.3">
      <c r="B549" s="9"/>
      <c r="C549" s="10"/>
      <c r="D549" s="130" t="str">
        <f t="shared" ca="1" si="56"/>
        <v/>
      </c>
      <c r="E549" s="13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132" t="str">
        <f t="shared" ca="1" si="61"/>
        <v/>
      </c>
      <c r="G549" s="132" t="str">
        <f t="shared" ca="1" si="57"/>
        <v/>
      </c>
      <c r="H549" s="133" t="str">
        <f t="shared" ca="1" si="58"/>
        <v/>
      </c>
      <c r="I549" s="134" t="str">
        <f t="shared" ca="1" si="59"/>
        <v/>
      </c>
      <c r="J549" s="133" t="str">
        <f t="shared" ca="1" si="60"/>
        <v/>
      </c>
      <c r="K549" s="135" t="str">
        <f t="shared" ca="1" si="62"/>
        <v/>
      </c>
      <c r="L549" s="10"/>
      <c r="M549" s="9"/>
      <c r="N549" s="9"/>
      <c r="O549" s="9"/>
    </row>
    <row r="550" spans="2:15" x14ac:dyDescent="0.3">
      <c r="B550" s="9"/>
      <c r="C550" s="10"/>
      <c r="D550" s="130" t="str">
        <f t="shared" ca="1" si="56"/>
        <v/>
      </c>
      <c r="E550" s="13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132" t="str">
        <f t="shared" ca="1" si="61"/>
        <v/>
      </c>
      <c r="G550" s="132" t="str">
        <f t="shared" ca="1" si="57"/>
        <v/>
      </c>
      <c r="H550" s="133" t="str">
        <f t="shared" ca="1" si="58"/>
        <v/>
      </c>
      <c r="I550" s="134" t="str">
        <f t="shared" ca="1" si="59"/>
        <v/>
      </c>
      <c r="J550" s="133" t="str">
        <f t="shared" ca="1" si="60"/>
        <v/>
      </c>
      <c r="K550" s="135" t="str">
        <f t="shared" ca="1" si="62"/>
        <v/>
      </c>
      <c r="L550" s="10"/>
      <c r="M550" s="9"/>
      <c r="N550" s="9"/>
      <c r="O550" s="9"/>
    </row>
    <row r="551" spans="2:15" x14ac:dyDescent="0.3">
      <c r="B551" s="9"/>
      <c r="C551" s="10"/>
      <c r="D551" s="130" t="str">
        <f t="shared" ca="1" si="56"/>
        <v/>
      </c>
      <c r="E551" s="13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132" t="str">
        <f t="shared" ca="1" si="61"/>
        <v/>
      </c>
      <c r="G551" s="132" t="str">
        <f t="shared" ca="1" si="57"/>
        <v/>
      </c>
      <c r="H551" s="133" t="str">
        <f t="shared" ca="1" si="58"/>
        <v/>
      </c>
      <c r="I551" s="134" t="str">
        <f t="shared" ca="1" si="59"/>
        <v/>
      </c>
      <c r="J551" s="133" t="str">
        <f t="shared" ca="1" si="60"/>
        <v/>
      </c>
      <c r="K551" s="135" t="str">
        <f t="shared" ca="1" si="62"/>
        <v/>
      </c>
      <c r="L551" s="10"/>
      <c r="M551" s="9"/>
      <c r="N551" s="9"/>
      <c r="O551" s="9"/>
    </row>
    <row r="552" spans="2:15" x14ac:dyDescent="0.3">
      <c r="B552" s="9"/>
      <c r="C552" s="10"/>
      <c r="D552" s="130" t="str">
        <f t="shared" ca="1" si="56"/>
        <v/>
      </c>
      <c r="E552" s="13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132" t="str">
        <f t="shared" ca="1" si="61"/>
        <v/>
      </c>
      <c r="G552" s="132" t="str">
        <f t="shared" ca="1" si="57"/>
        <v/>
      </c>
      <c r="H552" s="133" t="str">
        <f t="shared" ca="1" si="58"/>
        <v/>
      </c>
      <c r="I552" s="134" t="str">
        <f t="shared" ca="1" si="59"/>
        <v/>
      </c>
      <c r="J552" s="133" t="str">
        <f t="shared" ca="1" si="60"/>
        <v/>
      </c>
      <c r="K552" s="135" t="str">
        <f t="shared" ca="1" si="62"/>
        <v/>
      </c>
      <c r="L552" s="10"/>
      <c r="M552" s="9"/>
      <c r="N552" s="9"/>
      <c r="O552" s="9"/>
    </row>
    <row r="553" spans="2:15" x14ac:dyDescent="0.3">
      <c r="B553" s="9"/>
      <c r="C553" s="10"/>
      <c r="D553" s="130" t="str">
        <f t="shared" ca="1" si="56"/>
        <v/>
      </c>
      <c r="E553" s="13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132" t="str">
        <f t="shared" ca="1" si="61"/>
        <v/>
      </c>
      <c r="G553" s="132" t="str">
        <f t="shared" ca="1" si="57"/>
        <v/>
      </c>
      <c r="H553" s="133" t="str">
        <f t="shared" ca="1" si="58"/>
        <v/>
      </c>
      <c r="I553" s="134" t="str">
        <f t="shared" ca="1" si="59"/>
        <v/>
      </c>
      <c r="J553" s="133" t="str">
        <f t="shared" ca="1" si="60"/>
        <v/>
      </c>
      <c r="K553" s="135" t="str">
        <f t="shared" ca="1" si="62"/>
        <v/>
      </c>
      <c r="L553" s="10"/>
      <c r="M553" s="9"/>
      <c r="N553" s="9"/>
      <c r="O553" s="9"/>
    </row>
    <row r="554" spans="2:15" x14ac:dyDescent="0.3">
      <c r="B554" s="9"/>
      <c r="C554" s="10"/>
      <c r="D554" s="130" t="str">
        <f t="shared" ca="1" si="56"/>
        <v/>
      </c>
      <c r="E554" s="13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132" t="str">
        <f t="shared" ca="1" si="61"/>
        <v/>
      </c>
      <c r="G554" s="132" t="str">
        <f t="shared" ca="1" si="57"/>
        <v/>
      </c>
      <c r="H554" s="133" t="str">
        <f t="shared" ca="1" si="58"/>
        <v/>
      </c>
      <c r="I554" s="134" t="str">
        <f t="shared" ca="1" si="59"/>
        <v/>
      </c>
      <c r="J554" s="133" t="str">
        <f t="shared" ca="1" si="60"/>
        <v/>
      </c>
      <c r="K554" s="135" t="str">
        <f t="shared" ca="1" si="62"/>
        <v/>
      </c>
      <c r="L554" s="10"/>
      <c r="M554" s="9"/>
      <c r="N554" s="9"/>
      <c r="O554" s="9"/>
    </row>
    <row r="555" spans="2:15" x14ac:dyDescent="0.3">
      <c r="B555" s="9"/>
      <c r="C555" s="10"/>
      <c r="D555" s="130" t="str">
        <f t="shared" ca="1" si="56"/>
        <v/>
      </c>
      <c r="E555" s="13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132" t="str">
        <f t="shared" ca="1" si="61"/>
        <v/>
      </c>
      <c r="G555" s="132" t="str">
        <f t="shared" ca="1" si="57"/>
        <v/>
      </c>
      <c r="H555" s="133" t="str">
        <f t="shared" ca="1" si="58"/>
        <v/>
      </c>
      <c r="I555" s="134" t="str">
        <f t="shared" ca="1" si="59"/>
        <v/>
      </c>
      <c r="J555" s="133" t="str">
        <f t="shared" ca="1" si="60"/>
        <v/>
      </c>
      <c r="K555" s="135" t="str">
        <f t="shared" ca="1" si="62"/>
        <v/>
      </c>
      <c r="L555" s="10"/>
      <c r="M555" s="9"/>
      <c r="N555" s="9"/>
      <c r="O555" s="9"/>
    </row>
    <row r="556" spans="2:15" x14ac:dyDescent="0.3">
      <c r="B556" s="9"/>
      <c r="C556" s="10"/>
      <c r="D556" s="130" t="str">
        <f t="shared" ca="1" si="56"/>
        <v/>
      </c>
      <c r="E556" s="13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132" t="str">
        <f t="shared" ca="1" si="61"/>
        <v/>
      </c>
      <c r="G556" s="132" t="str">
        <f t="shared" ca="1" si="57"/>
        <v/>
      </c>
      <c r="H556" s="133" t="str">
        <f t="shared" ca="1" si="58"/>
        <v/>
      </c>
      <c r="I556" s="134" t="str">
        <f t="shared" ca="1" si="59"/>
        <v/>
      </c>
      <c r="J556" s="133" t="str">
        <f t="shared" ca="1" si="60"/>
        <v/>
      </c>
      <c r="K556" s="135" t="str">
        <f t="shared" ca="1" si="62"/>
        <v/>
      </c>
      <c r="L556" s="10"/>
      <c r="M556" s="9"/>
      <c r="N556" s="9"/>
      <c r="O556" s="9"/>
    </row>
    <row r="557" spans="2:15" x14ac:dyDescent="0.3">
      <c r="B557" s="9"/>
      <c r="C557" s="10"/>
      <c r="D557" s="130" t="str">
        <f t="shared" ca="1" si="56"/>
        <v/>
      </c>
      <c r="E557" s="13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132" t="str">
        <f t="shared" ca="1" si="61"/>
        <v/>
      </c>
      <c r="G557" s="132" t="str">
        <f t="shared" ca="1" si="57"/>
        <v/>
      </c>
      <c r="H557" s="133" t="str">
        <f t="shared" ca="1" si="58"/>
        <v/>
      </c>
      <c r="I557" s="134" t="str">
        <f t="shared" ca="1" si="59"/>
        <v/>
      </c>
      <c r="J557" s="133" t="str">
        <f t="shared" ca="1" si="60"/>
        <v/>
      </c>
      <c r="K557" s="135" t="str">
        <f t="shared" ca="1" si="62"/>
        <v/>
      </c>
      <c r="L557" s="10"/>
      <c r="M557" s="9"/>
      <c r="N557" s="9"/>
      <c r="O557" s="9"/>
    </row>
    <row r="558" spans="2:15" x14ac:dyDescent="0.3">
      <c r="B558" s="9"/>
      <c r="C558" s="10"/>
      <c r="D558" s="130" t="str">
        <f t="shared" ca="1" si="56"/>
        <v/>
      </c>
      <c r="E558" s="13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132" t="str">
        <f t="shared" ca="1" si="61"/>
        <v/>
      </c>
      <c r="G558" s="132" t="str">
        <f t="shared" ca="1" si="57"/>
        <v/>
      </c>
      <c r="H558" s="133" t="str">
        <f t="shared" ca="1" si="58"/>
        <v/>
      </c>
      <c r="I558" s="134" t="str">
        <f t="shared" ca="1" si="59"/>
        <v/>
      </c>
      <c r="J558" s="133" t="str">
        <f t="shared" ca="1" si="60"/>
        <v/>
      </c>
      <c r="K558" s="135" t="str">
        <f t="shared" ca="1" si="62"/>
        <v/>
      </c>
      <c r="L558" s="10"/>
      <c r="M558" s="9"/>
      <c r="N558" s="9"/>
      <c r="O558" s="9"/>
    </row>
    <row r="559" spans="2:15" x14ac:dyDescent="0.3">
      <c r="B559" s="9"/>
      <c r="C559" s="10"/>
      <c r="D559" s="130" t="str">
        <f t="shared" ca="1" si="56"/>
        <v/>
      </c>
      <c r="E559" s="13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132" t="str">
        <f t="shared" ca="1" si="61"/>
        <v/>
      </c>
      <c r="G559" s="132" t="str">
        <f t="shared" ca="1" si="57"/>
        <v/>
      </c>
      <c r="H559" s="133" t="str">
        <f t="shared" ca="1" si="58"/>
        <v/>
      </c>
      <c r="I559" s="134" t="str">
        <f t="shared" ca="1" si="59"/>
        <v/>
      </c>
      <c r="J559" s="133" t="str">
        <f t="shared" ca="1" si="60"/>
        <v/>
      </c>
      <c r="K559" s="135" t="str">
        <f t="shared" ca="1" si="62"/>
        <v/>
      </c>
      <c r="L559" s="10"/>
      <c r="M559" s="9"/>
      <c r="N559" s="9"/>
      <c r="O559" s="9"/>
    </row>
    <row r="560" spans="2:15" x14ac:dyDescent="0.3">
      <c r="B560" s="9"/>
      <c r="C560" s="10"/>
      <c r="D560" s="130" t="str">
        <f t="shared" ca="1" si="56"/>
        <v/>
      </c>
      <c r="E560" s="13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132" t="str">
        <f t="shared" ca="1" si="61"/>
        <v/>
      </c>
      <c r="G560" s="132" t="str">
        <f t="shared" ca="1" si="57"/>
        <v/>
      </c>
      <c r="H560" s="133" t="str">
        <f t="shared" ca="1" si="58"/>
        <v/>
      </c>
      <c r="I560" s="134" t="str">
        <f t="shared" ca="1" si="59"/>
        <v/>
      </c>
      <c r="J560" s="133" t="str">
        <f t="shared" ca="1" si="60"/>
        <v/>
      </c>
      <c r="K560" s="135" t="str">
        <f t="shared" ca="1" si="62"/>
        <v/>
      </c>
      <c r="L560" s="10"/>
      <c r="M560" s="9"/>
      <c r="N560" s="9"/>
      <c r="O560" s="9"/>
    </row>
    <row r="561" spans="2:15" x14ac:dyDescent="0.3">
      <c r="B561" s="9"/>
      <c r="C561" s="10"/>
      <c r="D561" s="130" t="str">
        <f t="shared" ca="1" si="56"/>
        <v/>
      </c>
      <c r="E561" s="13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132" t="str">
        <f t="shared" ca="1" si="61"/>
        <v/>
      </c>
      <c r="G561" s="132" t="str">
        <f t="shared" ca="1" si="57"/>
        <v/>
      </c>
      <c r="H561" s="133" t="str">
        <f t="shared" ca="1" si="58"/>
        <v/>
      </c>
      <c r="I561" s="134" t="str">
        <f t="shared" ca="1" si="59"/>
        <v/>
      </c>
      <c r="J561" s="133" t="str">
        <f t="shared" ca="1" si="60"/>
        <v/>
      </c>
      <c r="K561" s="135" t="str">
        <f t="shared" ca="1" si="62"/>
        <v/>
      </c>
      <c r="L561" s="10"/>
      <c r="M561" s="9"/>
      <c r="N561" s="9"/>
      <c r="O561" s="9"/>
    </row>
    <row r="562" spans="2:15" x14ac:dyDescent="0.3">
      <c r="B562" s="9"/>
      <c r="C562" s="10"/>
      <c r="D562" s="130" t="str">
        <f t="shared" ca="1" si="56"/>
        <v/>
      </c>
      <c r="E562" s="13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132" t="str">
        <f t="shared" ca="1" si="61"/>
        <v/>
      </c>
      <c r="G562" s="132" t="str">
        <f t="shared" ca="1" si="57"/>
        <v/>
      </c>
      <c r="H562" s="133" t="str">
        <f t="shared" ca="1" si="58"/>
        <v/>
      </c>
      <c r="I562" s="134" t="str">
        <f t="shared" ca="1" si="59"/>
        <v/>
      </c>
      <c r="J562" s="133" t="str">
        <f t="shared" ca="1" si="60"/>
        <v/>
      </c>
      <c r="K562" s="135" t="str">
        <f t="shared" ca="1" si="62"/>
        <v/>
      </c>
      <c r="L562" s="10"/>
      <c r="M562" s="9"/>
      <c r="N562" s="9"/>
      <c r="O562" s="9"/>
    </row>
    <row r="563" spans="2:15" x14ac:dyDescent="0.3">
      <c r="B563" s="9"/>
      <c r="C563" s="10"/>
      <c r="D563" s="130" t="str">
        <f t="shared" ca="1" si="56"/>
        <v/>
      </c>
      <c r="E563" s="13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132" t="str">
        <f t="shared" ca="1" si="61"/>
        <v/>
      </c>
      <c r="G563" s="132" t="str">
        <f t="shared" ca="1" si="57"/>
        <v/>
      </c>
      <c r="H563" s="133" t="str">
        <f t="shared" ca="1" si="58"/>
        <v/>
      </c>
      <c r="I563" s="134" t="str">
        <f t="shared" ca="1" si="59"/>
        <v/>
      </c>
      <c r="J563" s="133" t="str">
        <f t="shared" ca="1" si="60"/>
        <v/>
      </c>
      <c r="K563" s="135" t="str">
        <f t="shared" ca="1" si="62"/>
        <v/>
      </c>
      <c r="L563" s="10"/>
      <c r="M563" s="9"/>
      <c r="N563" s="9"/>
      <c r="O563" s="9"/>
    </row>
    <row r="564" spans="2:15" x14ac:dyDescent="0.3">
      <c r="B564" s="9"/>
      <c r="C564" s="10"/>
      <c r="D564" s="130" t="str">
        <f t="shared" ca="1" si="56"/>
        <v/>
      </c>
      <c r="E564" s="13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132" t="str">
        <f t="shared" ca="1" si="61"/>
        <v/>
      </c>
      <c r="G564" s="132" t="str">
        <f t="shared" ca="1" si="57"/>
        <v/>
      </c>
      <c r="H564" s="133" t="str">
        <f t="shared" ca="1" si="58"/>
        <v/>
      </c>
      <c r="I564" s="134" t="str">
        <f t="shared" ca="1" si="59"/>
        <v/>
      </c>
      <c r="J564" s="133" t="str">
        <f t="shared" ca="1" si="60"/>
        <v/>
      </c>
      <c r="K564" s="135" t="str">
        <f t="shared" ca="1" si="62"/>
        <v/>
      </c>
      <c r="L564" s="10"/>
      <c r="M564" s="9"/>
      <c r="N564" s="9"/>
      <c r="O564" s="9"/>
    </row>
    <row r="565" spans="2:15" x14ac:dyDescent="0.3">
      <c r="B565" s="9"/>
      <c r="C565" s="10"/>
      <c r="D565" s="130" t="str">
        <f t="shared" ca="1" si="56"/>
        <v/>
      </c>
      <c r="E565" s="13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132" t="str">
        <f t="shared" ca="1" si="61"/>
        <v/>
      </c>
      <c r="G565" s="132" t="str">
        <f t="shared" ca="1" si="57"/>
        <v/>
      </c>
      <c r="H565" s="133" t="str">
        <f t="shared" ca="1" si="58"/>
        <v/>
      </c>
      <c r="I565" s="134" t="str">
        <f t="shared" ca="1" si="59"/>
        <v/>
      </c>
      <c r="J565" s="133" t="str">
        <f t="shared" ca="1" si="60"/>
        <v/>
      </c>
      <c r="K565" s="135" t="str">
        <f t="shared" ca="1" si="62"/>
        <v/>
      </c>
      <c r="L565" s="10"/>
      <c r="M565" s="9"/>
      <c r="N565" s="9"/>
      <c r="O565" s="9"/>
    </row>
    <row r="566" spans="2:15" x14ac:dyDescent="0.3">
      <c r="B566" s="9"/>
      <c r="C566" s="10"/>
      <c r="D566" s="130" t="str">
        <f t="shared" ca="1" si="56"/>
        <v/>
      </c>
      <c r="E566" s="13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132" t="str">
        <f t="shared" ca="1" si="61"/>
        <v/>
      </c>
      <c r="G566" s="132" t="str">
        <f t="shared" ca="1" si="57"/>
        <v/>
      </c>
      <c r="H566" s="133" t="str">
        <f t="shared" ca="1" si="58"/>
        <v/>
      </c>
      <c r="I566" s="134" t="str">
        <f t="shared" ca="1" si="59"/>
        <v/>
      </c>
      <c r="J566" s="133" t="str">
        <f t="shared" ca="1" si="60"/>
        <v/>
      </c>
      <c r="K566" s="135" t="str">
        <f t="shared" ca="1" si="62"/>
        <v/>
      </c>
      <c r="L566" s="10"/>
      <c r="M566" s="9"/>
      <c r="N566" s="9"/>
      <c r="O566" s="9"/>
    </row>
    <row r="567" spans="2:15" x14ac:dyDescent="0.3">
      <c r="B567" s="9"/>
      <c r="C567" s="10"/>
      <c r="D567" s="130" t="str">
        <f t="shared" ca="1" si="56"/>
        <v/>
      </c>
      <c r="E567" s="13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132" t="str">
        <f t="shared" ca="1" si="61"/>
        <v/>
      </c>
      <c r="G567" s="132" t="str">
        <f t="shared" ca="1" si="57"/>
        <v/>
      </c>
      <c r="H567" s="133" t="str">
        <f t="shared" ca="1" si="58"/>
        <v/>
      </c>
      <c r="I567" s="134" t="str">
        <f t="shared" ca="1" si="59"/>
        <v/>
      </c>
      <c r="J567" s="133" t="str">
        <f t="shared" ca="1" si="60"/>
        <v/>
      </c>
      <c r="K567" s="135" t="str">
        <f t="shared" ca="1" si="62"/>
        <v/>
      </c>
      <c r="L567" s="10"/>
      <c r="M567" s="9"/>
      <c r="N567" s="9"/>
      <c r="O567" s="9"/>
    </row>
    <row r="568" spans="2:15" x14ac:dyDescent="0.3">
      <c r="B568" s="9"/>
      <c r="C568" s="10"/>
      <c r="D568" s="130" t="str">
        <f t="shared" ca="1" si="56"/>
        <v/>
      </c>
      <c r="E568" s="13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132" t="str">
        <f t="shared" ca="1" si="61"/>
        <v/>
      </c>
      <c r="G568" s="132" t="str">
        <f t="shared" ca="1" si="57"/>
        <v/>
      </c>
      <c r="H568" s="133" t="str">
        <f t="shared" ca="1" si="58"/>
        <v/>
      </c>
      <c r="I568" s="134" t="str">
        <f t="shared" ca="1" si="59"/>
        <v/>
      </c>
      <c r="J568" s="133" t="str">
        <f t="shared" ca="1" si="60"/>
        <v/>
      </c>
      <c r="K568" s="135" t="str">
        <f t="shared" ca="1" si="62"/>
        <v/>
      </c>
      <c r="L568" s="10"/>
      <c r="M568" s="9"/>
      <c r="N568" s="9"/>
      <c r="O568" s="9"/>
    </row>
    <row r="569" spans="2:15" x14ac:dyDescent="0.3">
      <c r="B569" s="9"/>
      <c r="C569" s="10"/>
      <c r="D569" s="130" t="str">
        <f t="shared" ca="1" si="56"/>
        <v/>
      </c>
      <c r="E569" s="13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132" t="str">
        <f t="shared" ca="1" si="61"/>
        <v/>
      </c>
      <c r="G569" s="132" t="str">
        <f t="shared" ca="1" si="57"/>
        <v/>
      </c>
      <c r="H569" s="133" t="str">
        <f t="shared" ca="1" si="58"/>
        <v/>
      </c>
      <c r="I569" s="134" t="str">
        <f t="shared" ca="1" si="59"/>
        <v/>
      </c>
      <c r="J569" s="133" t="str">
        <f t="shared" ca="1" si="60"/>
        <v/>
      </c>
      <c r="K569" s="135" t="str">
        <f t="shared" ca="1" si="62"/>
        <v/>
      </c>
      <c r="L569" s="10"/>
      <c r="M569" s="9"/>
      <c r="N569" s="9"/>
      <c r="O569" s="9"/>
    </row>
    <row r="570" spans="2:15" x14ac:dyDescent="0.3">
      <c r="B570" s="9"/>
      <c r="C570" s="10"/>
      <c r="D570" s="130" t="str">
        <f t="shared" ca="1" si="56"/>
        <v/>
      </c>
      <c r="E570" s="13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132" t="str">
        <f t="shared" ca="1" si="61"/>
        <v/>
      </c>
      <c r="G570" s="132" t="str">
        <f t="shared" ca="1" si="57"/>
        <v/>
      </c>
      <c r="H570" s="133" t="str">
        <f t="shared" ca="1" si="58"/>
        <v/>
      </c>
      <c r="I570" s="134" t="str">
        <f t="shared" ca="1" si="59"/>
        <v/>
      </c>
      <c r="J570" s="133" t="str">
        <f t="shared" ca="1" si="60"/>
        <v/>
      </c>
      <c r="K570" s="135" t="str">
        <f t="shared" ca="1" si="62"/>
        <v/>
      </c>
      <c r="L570" s="10"/>
      <c r="M570" s="9"/>
      <c r="N570" s="9"/>
      <c r="O570" s="9"/>
    </row>
    <row r="571" spans="2:15" x14ac:dyDescent="0.3">
      <c r="B571" s="9"/>
      <c r="C571" s="10"/>
      <c r="D571" s="130" t="str">
        <f t="shared" ca="1" si="56"/>
        <v/>
      </c>
      <c r="E571" s="13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132" t="str">
        <f t="shared" ca="1" si="61"/>
        <v/>
      </c>
      <c r="G571" s="132" t="str">
        <f t="shared" ca="1" si="57"/>
        <v/>
      </c>
      <c r="H571" s="133" t="str">
        <f t="shared" ca="1" si="58"/>
        <v/>
      </c>
      <c r="I571" s="134" t="str">
        <f t="shared" ca="1" si="59"/>
        <v/>
      </c>
      <c r="J571" s="133" t="str">
        <f t="shared" ca="1" si="60"/>
        <v/>
      </c>
      <c r="K571" s="135" t="str">
        <f t="shared" ca="1" si="62"/>
        <v/>
      </c>
      <c r="L571" s="10"/>
      <c r="M571" s="9"/>
      <c r="N571" s="9"/>
      <c r="O571" s="9"/>
    </row>
    <row r="572" spans="2:15" x14ac:dyDescent="0.3">
      <c r="B572" s="9"/>
      <c r="C572" s="10"/>
      <c r="D572" s="130" t="str">
        <f t="shared" ca="1" si="56"/>
        <v/>
      </c>
      <c r="E572" s="13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132" t="str">
        <f t="shared" ca="1" si="61"/>
        <v/>
      </c>
      <c r="G572" s="132" t="str">
        <f t="shared" ca="1" si="57"/>
        <v/>
      </c>
      <c r="H572" s="133" t="str">
        <f t="shared" ca="1" si="58"/>
        <v/>
      </c>
      <c r="I572" s="134" t="str">
        <f t="shared" ca="1" si="59"/>
        <v/>
      </c>
      <c r="J572" s="133" t="str">
        <f t="shared" ca="1" si="60"/>
        <v/>
      </c>
      <c r="K572" s="135" t="str">
        <f t="shared" ca="1" si="62"/>
        <v/>
      </c>
      <c r="L572" s="10"/>
      <c r="M572" s="9"/>
      <c r="N572" s="9"/>
      <c r="O572" s="9"/>
    </row>
    <row r="573" spans="2:15" x14ac:dyDescent="0.3">
      <c r="B573" s="9"/>
      <c r="C573" s="10"/>
      <c r="D573" s="130" t="str">
        <f t="shared" ca="1" si="56"/>
        <v/>
      </c>
      <c r="E573" s="13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132" t="str">
        <f t="shared" ca="1" si="61"/>
        <v/>
      </c>
      <c r="G573" s="132" t="str">
        <f t="shared" ca="1" si="57"/>
        <v/>
      </c>
      <c r="H573" s="133" t="str">
        <f t="shared" ca="1" si="58"/>
        <v/>
      </c>
      <c r="I573" s="134" t="str">
        <f t="shared" ca="1" si="59"/>
        <v/>
      </c>
      <c r="J573" s="133" t="str">
        <f t="shared" ca="1" si="60"/>
        <v/>
      </c>
      <c r="K573" s="135" t="str">
        <f t="shared" ca="1" si="62"/>
        <v/>
      </c>
      <c r="L573" s="10"/>
      <c r="M573" s="9"/>
      <c r="N573" s="9"/>
      <c r="O573" s="9"/>
    </row>
    <row r="574" spans="2:15" x14ac:dyDescent="0.3">
      <c r="B574" s="9"/>
      <c r="C574" s="10"/>
      <c r="D574" s="130" t="str">
        <f t="shared" ca="1" si="56"/>
        <v/>
      </c>
      <c r="E574" s="13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132" t="str">
        <f t="shared" ca="1" si="61"/>
        <v/>
      </c>
      <c r="G574" s="132" t="str">
        <f t="shared" ca="1" si="57"/>
        <v/>
      </c>
      <c r="H574" s="133" t="str">
        <f t="shared" ca="1" si="58"/>
        <v/>
      </c>
      <c r="I574" s="134" t="str">
        <f t="shared" ca="1" si="59"/>
        <v/>
      </c>
      <c r="J574" s="133" t="str">
        <f t="shared" ca="1" si="60"/>
        <v/>
      </c>
      <c r="K574" s="135" t="str">
        <f t="shared" ca="1" si="62"/>
        <v/>
      </c>
      <c r="L574" s="10"/>
      <c r="M574" s="9"/>
      <c r="N574" s="9"/>
      <c r="O574" s="9"/>
    </row>
    <row r="575" spans="2:15" x14ac:dyDescent="0.3">
      <c r="B575" s="9"/>
      <c r="C575" s="10"/>
      <c r="D575" s="130" t="str">
        <f t="shared" ca="1" si="56"/>
        <v/>
      </c>
      <c r="E575" s="13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132" t="str">
        <f t="shared" ca="1" si="61"/>
        <v/>
      </c>
      <c r="G575" s="132" t="str">
        <f t="shared" ca="1" si="57"/>
        <v/>
      </c>
      <c r="H575" s="133" t="str">
        <f t="shared" ca="1" si="58"/>
        <v/>
      </c>
      <c r="I575" s="134" t="str">
        <f t="shared" ca="1" si="59"/>
        <v/>
      </c>
      <c r="J575" s="133" t="str">
        <f t="shared" ca="1" si="60"/>
        <v/>
      </c>
      <c r="K575" s="135" t="str">
        <f t="shared" ca="1" si="62"/>
        <v/>
      </c>
      <c r="L575" s="10"/>
      <c r="M575" s="9"/>
      <c r="N575" s="9"/>
      <c r="O575" s="9"/>
    </row>
    <row r="576" spans="2:15" x14ac:dyDescent="0.3">
      <c r="B576" s="9"/>
      <c r="C576" s="10"/>
      <c r="D576" s="130" t="str">
        <f t="shared" ca="1" si="56"/>
        <v/>
      </c>
      <c r="E576" s="13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132" t="str">
        <f t="shared" ca="1" si="61"/>
        <v/>
      </c>
      <c r="G576" s="132" t="str">
        <f t="shared" ca="1" si="57"/>
        <v/>
      </c>
      <c r="H576" s="133" t="str">
        <f t="shared" ca="1" si="58"/>
        <v/>
      </c>
      <c r="I576" s="134" t="str">
        <f t="shared" ca="1" si="59"/>
        <v/>
      </c>
      <c r="J576" s="133" t="str">
        <f t="shared" ca="1" si="60"/>
        <v/>
      </c>
      <c r="K576" s="135" t="str">
        <f t="shared" ca="1" si="62"/>
        <v/>
      </c>
      <c r="L576" s="10"/>
      <c r="M576" s="9"/>
      <c r="N576" s="9"/>
      <c r="O576" s="9"/>
    </row>
    <row r="577" spans="2:15" x14ac:dyDescent="0.3">
      <c r="B577" s="9"/>
      <c r="C577" s="10"/>
      <c r="D577" s="130" t="str">
        <f t="shared" ca="1" si="56"/>
        <v/>
      </c>
      <c r="E577" s="13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132" t="str">
        <f t="shared" ca="1" si="61"/>
        <v/>
      </c>
      <c r="G577" s="132" t="str">
        <f t="shared" ca="1" si="57"/>
        <v/>
      </c>
      <c r="H577" s="133" t="str">
        <f t="shared" ca="1" si="58"/>
        <v/>
      </c>
      <c r="I577" s="134" t="str">
        <f t="shared" ca="1" si="59"/>
        <v/>
      </c>
      <c r="J577" s="133" t="str">
        <f t="shared" ca="1" si="60"/>
        <v/>
      </c>
      <c r="K577" s="135" t="str">
        <f t="shared" ca="1" si="62"/>
        <v/>
      </c>
      <c r="L577" s="10"/>
      <c r="M577" s="9"/>
      <c r="N577" s="9"/>
      <c r="O577" s="9"/>
    </row>
    <row r="578" spans="2:15" x14ac:dyDescent="0.3">
      <c r="B578" s="9"/>
      <c r="C578" s="10"/>
      <c r="D578" s="130" t="str">
        <f t="shared" ca="1" si="56"/>
        <v/>
      </c>
      <c r="E578" s="13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132" t="str">
        <f t="shared" ca="1" si="61"/>
        <v/>
      </c>
      <c r="G578" s="132" t="str">
        <f t="shared" ca="1" si="57"/>
        <v/>
      </c>
      <c r="H578" s="133" t="str">
        <f t="shared" ca="1" si="58"/>
        <v/>
      </c>
      <c r="I578" s="134" t="str">
        <f t="shared" ca="1" si="59"/>
        <v/>
      </c>
      <c r="J578" s="133" t="str">
        <f t="shared" ca="1" si="60"/>
        <v/>
      </c>
      <c r="K578" s="135" t="str">
        <f t="shared" ca="1" si="62"/>
        <v/>
      </c>
      <c r="L578" s="10"/>
      <c r="M578" s="9"/>
      <c r="N578" s="9"/>
      <c r="O578" s="9"/>
    </row>
    <row r="579" spans="2:15" x14ac:dyDescent="0.3">
      <c r="B579" s="9"/>
      <c r="C579" s="10"/>
      <c r="D579" s="130" t="str">
        <f t="shared" ca="1" si="56"/>
        <v/>
      </c>
      <c r="E579" s="13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132" t="str">
        <f t="shared" ca="1" si="61"/>
        <v/>
      </c>
      <c r="G579" s="132" t="str">
        <f t="shared" ca="1" si="57"/>
        <v/>
      </c>
      <c r="H579" s="133" t="str">
        <f t="shared" ca="1" si="58"/>
        <v/>
      </c>
      <c r="I579" s="134" t="str">
        <f t="shared" ca="1" si="59"/>
        <v/>
      </c>
      <c r="J579" s="133" t="str">
        <f t="shared" ca="1" si="60"/>
        <v/>
      </c>
      <c r="K579" s="135" t="str">
        <f t="shared" ca="1" si="62"/>
        <v/>
      </c>
      <c r="L579" s="10"/>
      <c r="M579" s="9"/>
      <c r="N579" s="9"/>
      <c r="O579" s="9"/>
    </row>
    <row r="580" spans="2:15" x14ac:dyDescent="0.3">
      <c r="B580" s="9"/>
      <c r="C580" s="10"/>
      <c r="D580" s="130" t="str">
        <f t="shared" ca="1" si="56"/>
        <v/>
      </c>
      <c r="E580" s="13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132" t="str">
        <f t="shared" ca="1" si="61"/>
        <v/>
      </c>
      <c r="G580" s="132" t="str">
        <f t="shared" ca="1" si="57"/>
        <v/>
      </c>
      <c r="H580" s="133" t="str">
        <f t="shared" ca="1" si="58"/>
        <v/>
      </c>
      <c r="I580" s="134" t="str">
        <f t="shared" ca="1" si="59"/>
        <v/>
      </c>
      <c r="J580" s="133" t="str">
        <f t="shared" ca="1" si="60"/>
        <v/>
      </c>
      <c r="K580" s="135" t="str">
        <f t="shared" ca="1" si="62"/>
        <v/>
      </c>
      <c r="L580" s="10"/>
      <c r="M580" s="9"/>
      <c r="N580" s="9"/>
      <c r="O580" s="9"/>
    </row>
    <row r="581" spans="2:15" x14ac:dyDescent="0.3">
      <c r="B581" s="9"/>
      <c r="C581" s="10"/>
      <c r="D581" s="130" t="str">
        <f t="shared" ca="1" si="56"/>
        <v/>
      </c>
      <c r="E581" s="13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132" t="str">
        <f t="shared" ca="1" si="61"/>
        <v/>
      </c>
      <c r="G581" s="132" t="str">
        <f t="shared" ca="1" si="57"/>
        <v/>
      </c>
      <c r="H581" s="133" t="str">
        <f t="shared" ca="1" si="58"/>
        <v/>
      </c>
      <c r="I581" s="134" t="str">
        <f t="shared" ca="1" si="59"/>
        <v/>
      </c>
      <c r="J581" s="133" t="str">
        <f t="shared" ca="1" si="60"/>
        <v/>
      </c>
      <c r="K581" s="135" t="str">
        <f t="shared" ca="1" si="62"/>
        <v/>
      </c>
      <c r="L581" s="10"/>
      <c r="M581" s="9"/>
      <c r="N581" s="9"/>
      <c r="O581" s="9"/>
    </row>
    <row r="582" spans="2:15" x14ac:dyDescent="0.3">
      <c r="B582" s="9"/>
      <c r="C582" s="10"/>
      <c r="D582" s="130" t="str">
        <f t="shared" ca="1" si="56"/>
        <v/>
      </c>
      <c r="E582" s="13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132" t="str">
        <f t="shared" ca="1" si="61"/>
        <v/>
      </c>
      <c r="G582" s="132" t="str">
        <f t="shared" ca="1" si="57"/>
        <v/>
      </c>
      <c r="H582" s="133" t="str">
        <f t="shared" ca="1" si="58"/>
        <v/>
      </c>
      <c r="I582" s="134" t="str">
        <f t="shared" ca="1" si="59"/>
        <v/>
      </c>
      <c r="J582" s="133" t="str">
        <f t="shared" ca="1" si="60"/>
        <v/>
      </c>
      <c r="K582" s="135" t="str">
        <f t="shared" ca="1" si="62"/>
        <v/>
      </c>
      <c r="L582" s="10"/>
      <c r="M582" s="9"/>
      <c r="N582" s="9"/>
      <c r="O582" s="9"/>
    </row>
    <row r="583" spans="2:15" x14ac:dyDescent="0.3">
      <c r="B583" s="9"/>
      <c r="C583" s="10"/>
      <c r="D583" s="130" t="str">
        <f t="shared" ca="1" si="56"/>
        <v/>
      </c>
      <c r="E583" s="13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132" t="str">
        <f t="shared" ca="1" si="61"/>
        <v/>
      </c>
      <c r="G583" s="132" t="str">
        <f t="shared" ca="1" si="57"/>
        <v/>
      </c>
      <c r="H583" s="133" t="str">
        <f t="shared" ca="1" si="58"/>
        <v/>
      </c>
      <c r="I583" s="134" t="str">
        <f t="shared" ca="1" si="59"/>
        <v/>
      </c>
      <c r="J583" s="133" t="str">
        <f t="shared" ca="1" si="60"/>
        <v/>
      </c>
      <c r="K583" s="135" t="str">
        <f t="shared" ca="1" si="62"/>
        <v/>
      </c>
      <c r="L583" s="10"/>
      <c r="M583" s="9"/>
      <c r="N583" s="9"/>
      <c r="O583" s="9"/>
    </row>
    <row r="584" spans="2:15" x14ac:dyDescent="0.3">
      <c r="B584" s="9"/>
      <c r="C584" s="10"/>
      <c r="D584" s="130" t="str">
        <f t="shared" ca="1" si="56"/>
        <v/>
      </c>
      <c r="E584" s="13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132" t="str">
        <f t="shared" ca="1" si="61"/>
        <v/>
      </c>
      <c r="G584" s="132" t="str">
        <f t="shared" ca="1" si="57"/>
        <v/>
      </c>
      <c r="H584" s="133" t="str">
        <f t="shared" ca="1" si="58"/>
        <v/>
      </c>
      <c r="I584" s="134" t="str">
        <f t="shared" ca="1" si="59"/>
        <v/>
      </c>
      <c r="J584" s="133" t="str">
        <f t="shared" ca="1" si="60"/>
        <v/>
      </c>
      <c r="K584" s="135" t="str">
        <f t="shared" ca="1" si="62"/>
        <v/>
      </c>
      <c r="L584" s="10"/>
      <c r="M584" s="9"/>
      <c r="N584" s="9"/>
      <c r="O584" s="9"/>
    </row>
    <row r="585" spans="2:15" x14ac:dyDescent="0.3">
      <c r="B585" s="9"/>
      <c r="C585" s="10"/>
      <c r="D585" s="130" t="str">
        <f t="shared" ca="1" si="56"/>
        <v/>
      </c>
      <c r="E585" s="13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132" t="str">
        <f t="shared" ca="1" si="61"/>
        <v/>
      </c>
      <c r="G585" s="132" t="str">
        <f t="shared" ca="1" si="57"/>
        <v/>
      </c>
      <c r="H585" s="133" t="str">
        <f t="shared" ca="1" si="58"/>
        <v/>
      </c>
      <c r="I585" s="134" t="str">
        <f t="shared" ca="1" si="59"/>
        <v/>
      </c>
      <c r="J585" s="133" t="str">
        <f t="shared" ca="1" si="60"/>
        <v/>
      </c>
      <c r="K585" s="135" t="str">
        <f t="shared" ca="1" si="62"/>
        <v/>
      </c>
      <c r="L585" s="10"/>
      <c r="M585" s="9"/>
      <c r="N585" s="9"/>
      <c r="O585" s="9"/>
    </row>
    <row r="586" spans="2:15" x14ac:dyDescent="0.3">
      <c r="B586" s="9"/>
      <c r="C586" s="10"/>
      <c r="D586" s="130" t="str">
        <f t="shared" ca="1" si="56"/>
        <v/>
      </c>
      <c r="E586" s="13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132" t="str">
        <f t="shared" ca="1" si="61"/>
        <v/>
      </c>
      <c r="G586" s="132" t="str">
        <f t="shared" ca="1" si="57"/>
        <v/>
      </c>
      <c r="H586" s="133" t="str">
        <f t="shared" ca="1" si="58"/>
        <v/>
      </c>
      <c r="I586" s="134" t="str">
        <f t="shared" ca="1" si="59"/>
        <v/>
      </c>
      <c r="J586" s="133" t="str">
        <f t="shared" ca="1" si="60"/>
        <v/>
      </c>
      <c r="K586" s="135" t="str">
        <f t="shared" ca="1" si="62"/>
        <v/>
      </c>
      <c r="L586" s="10"/>
      <c r="M586" s="9"/>
      <c r="N586" s="9"/>
      <c r="O586" s="9"/>
    </row>
    <row r="587" spans="2:15" x14ac:dyDescent="0.3">
      <c r="B587" s="9"/>
      <c r="C587" s="10"/>
      <c r="D587" s="130" t="str">
        <f t="shared" ca="1" si="56"/>
        <v/>
      </c>
      <c r="E587" s="13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132" t="str">
        <f t="shared" ca="1" si="61"/>
        <v/>
      </c>
      <c r="G587" s="132" t="str">
        <f t="shared" ca="1" si="57"/>
        <v/>
      </c>
      <c r="H587" s="133" t="str">
        <f t="shared" ca="1" si="58"/>
        <v/>
      </c>
      <c r="I587" s="134" t="str">
        <f t="shared" ca="1" si="59"/>
        <v/>
      </c>
      <c r="J587" s="133" t="str">
        <f t="shared" ca="1" si="60"/>
        <v/>
      </c>
      <c r="K587" s="135" t="str">
        <f t="shared" ca="1" si="62"/>
        <v/>
      </c>
      <c r="L587" s="10"/>
      <c r="M587" s="9"/>
      <c r="N587" s="9"/>
      <c r="O587" s="9"/>
    </row>
    <row r="588" spans="2:15" x14ac:dyDescent="0.3">
      <c r="B588" s="9"/>
      <c r="C588" s="10"/>
      <c r="D588" s="130" t="str">
        <f t="shared" ca="1" si="56"/>
        <v/>
      </c>
      <c r="E588" s="13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132" t="str">
        <f t="shared" ca="1" si="61"/>
        <v/>
      </c>
      <c r="G588" s="132" t="str">
        <f t="shared" ca="1" si="57"/>
        <v/>
      </c>
      <c r="H588" s="133" t="str">
        <f t="shared" ca="1" si="58"/>
        <v/>
      </c>
      <c r="I588" s="134" t="str">
        <f t="shared" ca="1" si="59"/>
        <v/>
      </c>
      <c r="J588" s="133" t="str">
        <f t="shared" ca="1" si="60"/>
        <v/>
      </c>
      <c r="K588" s="135" t="str">
        <f t="shared" ca="1" si="62"/>
        <v/>
      </c>
      <c r="L588" s="10"/>
      <c r="M588" s="9"/>
      <c r="N588" s="9"/>
      <c r="O588" s="9"/>
    </row>
    <row r="589" spans="2:15" x14ac:dyDescent="0.3">
      <c r="B589" s="9"/>
      <c r="C589" s="10"/>
      <c r="D589" s="130" t="str">
        <f t="shared" ca="1" si="56"/>
        <v/>
      </c>
      <c r="E589" s="13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132" t="str">
        <f t="shared" ca="1" si="61"/>
        <v/>
      </c>
      <c r="G589" s="132" t="str">
        <f t="shared" ca="1" si="57"/>
        <v/>
      </c>
      <c r="H589" s="133" t="str">
        <f t="shared" ca="1" si="58"/>
        <v/>
      </c>
      <c r="I589" s="134" t="str">
        <f t="shared" ca="1" si="59"/>
        <v/>
      </c>
      <c r="J589" s="133" t="str">
        <f t="shared" ca="1" si="60"/>
        <v/>
      </c>
      <c r="K589" s="135" t="str">
        <f t="shared" ca="1" si="62"/>
        <v/>
      </c>
      <c r="L589" s="10"/>
      <c r="M589" s="9"/>
      <c r="N589" s="9"/>
      <c r="O589" s="9"/>
    </row>
    <row r="590" spans="2:15" x14ac:dyDescent="0.3">
      <c r="B590" s="9"/>
      <c r="C590" s="10"/>
      <c r="D590" s="130" t="str">
        <f t="shared" ca="1" si="56"/>
        <v/>
      </c>
      <c r="E590" s="13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132" t="str">
        <f t="shared" ca="1" si="61"/>
        <v/>
      </c>
      <c r="G590" s="132" t="str">
        <f t="shared" ca="1" si="57"/>
        <v/>
      </c>
      <c r="H590" s="133" t="str">
        <f t="shared" ca="1" si="58"/>
        <v/>
      </c>
      <c r="I590" s="134" t="str">
        <f t="shared" ca="1" si="59"/>
        <v/>
      </c>
      <c r="J590" s="133" t="str">
        <f t="shared" ca="1" si="60"/>
        <v/>
      </c>
      <c r="K590" s="135" t="str">
        <f t="shared" ca="1" si="62"/>
        <v/>
      </c>
      <c r="L590" s="10"/>
      <c r="M590" s="9"/>
      <c r="N590" s="9"/>
      <c r="O590" s="9"/>
    </row>
    <row r="591" spans="2:15" x14ac:dyDescent="0.3">
      <c r="B591" s="9"/>
      <c r="C591" s="10"/>
      <c r="D591" s="130" t="str">
        <f t="shared" ca="1" si="56"/>
        <v/>
      </c>
      <c r="E591" s="13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132" t="str">
        <f t="shared" ca="1" si="61"/>
        <v/>
      </c>
      <c r="G591" s="132" t="str">
        <f t="shared" ca="1" si="57"/>
        <v/>
      </c>
      <c r="H591" s="133" t="str">
        <f t="shared" ca="1" si="58"/>
        <v/>
      </c>
      <c r="I591" s="134" t="str">
        <f t="shared" ca="1" si="59"/>
        <v/>
      </c>
      <c r="J591" s="133" t="str">
        <f t="shared" ca="1" si="60"/>
        <v/>
      </c>
      <c r="K591" s="135" t="str">
        <f t="shared" ca="1" si="62"/>
        <v/>
      </c>
      <c r="L591" s="10"/>
      <c r="M591" s="9"/>
      <c r="N591" s="9"/>
      <c r="O591" s="9"/>
    </row>
    <row r="592" spans="2:15" x14ac:dyDescent="0.3">
      <c r="B592" s="9"/>
      <c r="C592" s="10"/>
      <c r="D592" s="130" t="str">
        <f t="shared" ca="1" si="56"/>
        <v/>
      </c>
      <c r="E592" s="13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132" t="str">
        <f t="shared" ca="1" si="61"/>
        <v/>
      </c>
      <c r="G592" s="132" t="str">
        <f t="shared" ca="1" si="57"/>
        <v/>
      </c>
      <c r="H592" s="133" t="str">
        <f t="shared" ca="1" si="58"/>
        <v/>
      </c>
      <c r="I592" s="134" t="str">
        <f t="shared" ca="1" si="59"/>
        <v/>
      </c>
      <c r="J592" s="133" t="str">
        <f t="shared" ca="1" si="60"/>
        <v/>
      </c>
      <c r="K592" s="135" t="str">
        <f t="shared" ca="1" si="62"/>
        <v/>
      </c>
      <c r="L592" s="10"/>
      <c r="M592" s="9"/>
      <c r="N592" s="9"/>
      <c r="O592" s="9"/>
    </row>
    <row r="593" spans="2:15" x14ac:dyDescent="0.3">
      <c r="B593" s="9"/>
      <c r="C593" s="10"/>
      <c r="D593" s="130" t="str">
        <f t="shared" ca="1" si="56"/>
        <v/>
      </c>
      <c r="E593" s="13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132" t="str">
        <f t="shared" ca="1" si="61"/>
        <v/>
      </c>
      <c r="G593" s="132" t="str">
        <f t="shared" ca="1" si="57"/>
        <v/>
      </c>
      <c r="H593" s="133" t="str">
        <f t="shared" ca="1" si="58"/>
        <v/>
      </c>
      <c r="I593" s="134" t="str">
        <f t="shared" ca="1" si="59"/>
        <v/>
      </c>
      <c r="J593" s="133" t="str">
        <f t="shared" ca="1" si="60"/>
        <v/>
      </c>
      <c r="K593" s="135" t="str">
        <f t="shared" ca="1" si="62"/>
        <v/>
      </c>
      <c r="L593" s="10"/>
      <c r="M593" s="9"/>
      <c r="N593" s="9"/>
      <c r="O593" s="9"/>
    </row>
    <row r="594" spans="2:15" x14ac:dyDescent="0.3">
      <c r="B594" s="9"/>
      <c r="C594" s="10"/>
      <c r="D594" s="130" t="str">
        <f t="shared" ca="1" si="56"/>
        <v/>
      </c>
      <c r="E594" s="13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132" t="str">
        <f t="shared" ca="1" si="61"/>
        <v/>
      </c>
      <c r="G594" s="132" t="str">
        <f t="shared" ca="1" si="57"/>
        <v/>
      </c>
      <c r="H594" s="133" t="str">
        <f t="shared" ca="1" si="58"/>
        <v/>
      </c>
      <c r="I594" s="134" t="str">
        <f t="shared" ca="1" si="59"/>
        <v/>
      </c>
      <c r="J594" s="133" t="str">
        <f t="shared" ca="1" si="60"/>
        <v/>
      </c>
      <c r="K594" s="135" t="str">
        <f t="shared" ca="1" si="62"/>
        <v/>
      </c>
      <c r="L594" s="10"/>
      <c r="M594" s="9"/>
      <c r="N594" s="9"/>
      <c r="O594" s="9"/>
    </row>
    <row r="595" spans="2:15" x14ac:dyDescent="0.3">
      <c r="B595" s="9"/>
      <c r="C595" s="10"/>
      <c r="D595" s="130" t="str">
        <f t="shared" ca="1" si="56"/>
        <v/>
      </c>
      <c r="E595" s="13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132" t="str">
        <f t="shared" ca="1" si="61"/>
        <v/>
      </c>
      <c r="G595" s="132" t="str">
        <f t="shared" ca="1" si="57"/>
        <v/>
      </c>
      <c r="H595" s="133" t="str">
        <f t="shared" ca="1" si="58"/>
        <v/>
      </c>
      <c r="I595" s="134" t="str">
        <f t="shared" ca="1" si="59"/>
        <v/>
      </c>
      <c r="J595" s="133" t="str">
        <f t="shared" ca="1" si="60"/>
        <v/>
      </c>
      <c r="K595" s="135" t="str">
        <f t="shared" ca="1" si="62"/>
        <v/>
      </c>
      <c r="L595" s="10"/>
      <c r="M595" s="9"/>
      <c r="N595" s="9"/>
      <c r="O595" s="9"/>
    </row>
    <row r="596" spans="2:15" x14ac:dyDescent="0.3">
      <c r="B596" s="9"/>
      <c r="C596" s="10"/>
      <c r="D596" s="130" t="str">
        <f t="shared" ref="D596:D659" ca="1" si="63">IF(K595="","",IF($H$5,IF(OR(D595&gt;=$H$8,ROUND(K595,2)&lt;=0),"",D595+1),IF(OR(D595&gt;=$H$8,K595&lt;=0),"",D595+1)))</f>
        <v/>
      </c>
      <c r="E596" s="13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132" t="str">
        <f t="shared" ca="1" si="61"/>
        <v/>
      </c>
      <c r="G596" s="132" t="str">
        <f t="shared" ref="G596:G659" ca="1" si="64">IF($P$17=0,"",IF(D596&lt;&gt;"",IF(AND(D596=1,$H$4=1),0,IF($H$5,ROUND($K$5*K595,0),$K$5*K595)),""))</f>
        <v/>
      </c>
      <c r="H596" s="133" t="str">
        <f t="shared" ref="H596:H659" ca="1" si="65">IF($P$17=1,IF(D596="","",IF(I596&lt;&gt;"",F596-G596+I596,F596-G596)),"")</f>
        <v/>
      </c>
      <c r="I596" s="134" t="str">
        <f t="shared" ref="I596:I659" ca="1" si="66">IF($P$17=1,IF(J596&gt;=F596,IF(D596&lt;$K$12,IF(AND(D596&lt;&gt;"",F596+($J$19-F596)&lt;K595),(J596-F596),IF(AND(D596&lt;&gt;"",J596=F596),0,IF(D596&lt;&gt;"",0,""))),""),0),"")</f>
        <v/>
      </c>
      <c r="J596" s="133" t="str">
        <f t="shared" ref="J596:J659" ca="1" si="67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135" t="str">
        <f t="shared" ca="1" si="62"/>
        <v/>
      </c>
      <c r="L596" s="10"/>
      <c r="M596" s="9"/>
      <c r="N596" s="9"/>
      <c r="O596" s="9"/>
    </row>
    <row r="597" spans="2:15" x14ac:dyDescent="0.3">
      <c r="B597" s="9"/>
      <c r="C597" s="10"/>
      <c r="D597" s="130" t="str">
        <f t="shared" ca="1" si="63"/>
        <v/>
      </c>
      <c r="E597" s="13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132" t="str">
        <f t="shared" ref="F597:F660" ca="1" si="68">IF($P$17=1,IF(D597="","",IF($H$5,IF(OR(D597=$H$8,$K$12&gt;ROUND((1+$K$5)*K596,0),ROUND((1+$K$5)*K596,0),$K$12),IF(OR(D597=$H$8,$K$12&gt;(1+$K$5)*K596),ROUND((1+$K$5)*K596,0),$K$12)),0)),"")</f>
        <v/>
      </c>
      <c r="G597" s="132" t="str">
        <f t="shared" ca="1" si="64"/>
        <v/>
      </c>
      <c r="H597" s="133" t="str">
        <f t="shared" ca="1" si="65"/>
        <v/>
      </c>
      <c r="I597" s="134" t="str">
        <f t="shared" ca="1" si="66"/>
        <v/>
      </c>
      <c r="J597" s="133" t="str">
        <f t="shared" ca="1" si="67"/>
        <v/>
      </c>
      <c r="K597" s="135" t="str">
        <f t="shared" ref="K597:K660" ca="1" si="69">IF($P$17=1,IF(J597&lt;&gt;0,IF(D597&lt;&gt;"",K596-(J597-G597),""),K596),"")</f>
        <v/>
      </c>
      <c r="L597" s="10"/>
      <c r="M597" s="9"/>
      <c r="N597" s="9"/>
      <c r="O597" s="9"/>
    </row>
    <row r="598" spans="2:15" x14ac:dyDescent="0.3">
      <c r="B598" s="9"/>
      <c r="C598" s="10"/>
      <c r="D598" s="130" t="str">
        <f t="shared" ca="1" si="63"/>
        <v/>
      </c>
      <c r="E598" s="13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132" t="str">
        <f t="shared" ca="1" si="68"/>
        <v/>
      </c>
      <c r="G598" s="132" t="str">
        <f t="shared" ca="1" si="64"/>
        <v/>
      </c>
      <c r="H598" s="133" t="str">
        <f t="shared" ca="1" si="65"/>
        <v/>
      </c>
      <c r="I598" s="134" t="str">
        <f t="shared" ca="1" si="66"/>
        <v/>
      </c>
      <c r="J598" s="133" t="str">
        <f t="shared" ca="1" si="67"/>
        <v/>
      </c>
      <c r="K598" s="135" t="str">
        <f t="shared" ca="1" si="69"/>
        <v/>
      </c>
      <c r="L598" s="10"/>
      <c r="M598" s="9"/>
      <c r="N598" s="9"/>
      <c r="O598" s="9"/>
    </row>
    <row r="599" spans="2:15" x14ac:dyDescent="0.3">
      <c r="B599" s="9"/>
      <c r="C599" s="10"/>
      <c r="D599" s="130" t="str">
        <f t="shared" ca="1" si="63"/>
        <v/>
      </c>
      <c r="E599" s="13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132" t="str">
        <f t="shared" ca="1" si="68"/>
        <v/>
      </c>
      <c r="G599" s="132" t="str">
        <f t="shared" ca="1" si="64"/>
        <v/>
      </c>
      <c r="H599" s="133" t="str">
        <f t="shared" ca="1" si="65"/>
        <v/>
      </c>
      <c r="I599" s="134" t="str">
        <f t="shared" ca="1" si="66"/>
        <v/>
      </c>
      <c r="J599" s="133" t="str">
        <f t="shared" ca="1" si="67"/>
        <v/>
      </c>
      <c r="K599" s="135" t="str">
        <f t="shared" ca="1" si="69"/>
        <v/>
      </c>
      <c r="L599" s="10"/>
      <c r="M599" s="9"/>
      <c r="N599" s="9"/>
      <c r="O599" s="9"/>
    </row>
    <row r="600" spans="2:15" x14ac:dyDescent="0.3">
      <c r="B600" s="9"/>
      <c r="C600" s="10"/>
      <c r="D600" s="130" t="str">
        <f t="shared" ca="1" si="63"/>
        <v/>
      </c>
      <c r="E600" s="13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132" t="str">
        <f t="shared" ca="1" si="68"/>
        <v/>
      </c>
      <c r="G600" s="132" t="str">
        <f t="shared" ca="1" si="64"/>
        <v/>
      </c>
      <c r="H600" s="133" t="str">
        <f t="shared" ca="1" si="65"/>
        <v/>
      </c>
      <c r="I600" s="134" t="str">
        <f t="shared" ca="1" si="66"/>
        <v/>
      </c>
      <c r="J600" s="133" t="str">
        <f t="shared" ca="1" si="67"/>
        <v/>
      </c>
      <c r="K600" s="135" t="str">
        <f t="shared" ca="1" si="69"/>
        <v/>
      </c>
      <c r="L600" s="10"/>
      <c r="M600" s="9"/>
      <c r="N600" s="9"/>
      <c r="O600" s="9"/>
    </row>
    <row r="601" spans="2:15" x14ac:dyDescent="0.3">
      <c r="B601" s="9"/>
      <c r="C601" s="10"/>
      <c r="D601" s="130" t="str">
        <f t="shared" ca="1" si="63"/>
        <v/>
      </c>
      <c r="E601" s="13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132" t="str">
        <f t="shared" ca="1" si="68"/>
        <v/>
      </c>
      <c r="G601" s="132" t="str">
        <f t="shared" ca="1" si="64"/>
        <v/>
      </c>
      <c r="H601" s="133" t="str">
        <f t="shared" ca="1" si="65"/>
        <v/>
      </c>
      <c r="I601" s="134" t="str">
        <f t="shared" ca="1" si="66"/>
        <v/>
      </c>
      <c r="J601" s="133" t="str">
        <f t="shared" ca="1" si="67"/>
        <v/>
      </c>
      <c r="K601" s="135" t="str">
        <f t="shared" ca="1" si="69"/>
        <v/>
      </c>
      <c r="L601" s="10"/>
      <c r="M601" s="9"/>
      <c r="N601" s="9"/>
      <c r="O601" s="9"/>
    </row>
    <row r="602" spans="2:15" x14ac:dyDescent="0.3">
      <c r="B602" s="9"/>
      <c r="C602" s="10"/>
      <c r="D602" s="130" t="str">
        <f t="shared" ca="1" si="63"/>
        <v/>
      </c>
      <c r="E602" s="13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132" t="str">
        <f t="shared" ca="1" si="68"/>
        <v/>
      </c>
      <c r="G602" s="132" t="str">
        <f t="shared" ca="1" si="64"/>
        <v/>
      </c>
      <c r="H602" s="133" t="str">
        <f t="shared" ca="1" si="65"/>
        <v/>
      </c>
      <c r="I602" s="134" t="str">
        <f t="shared" ca="1" si="66"/>
        <v/>
      </c>
      <c r="J602" s="133" t="str">
        <f t="shared" ca="1" si="67"/>
        <v/>
      </c>
      <c r="K602" s="135" t="str">
        <f t="shared" ca="1" si="69"/>
        <v/>
      </c>
      <c r="L602" s="10"/>
      <c r="M602" s="9"/>
      <c r="N602" s="9"/>
      <c r="O602" s="9"/>
    </row>
    <row r="603" spans="2:15" x14ac:dyDescent="0.3">
      <c r="B603" s="9"/>
      <c r="C603" s="10"/>
      <c r="D603" s="130" t="str">
        <f t="shared" ca="1" si="63"/>
        <v/>
      </c>
      <c r="E603" s="13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132" t="str">
        <f t="shared" ca="1" si="68"/>
        <v/>
      </c>
      <c r="G603" s="132" t="str">
        <f t="shared" ca="1" si="64"/>
        <v/>
      </c>
      <c r="H603" s="133" t="str">
        <f t="shared" ca="1" si="65"/>
        <v/>
      </c>
      <c r="I603" s="134" t="str">
        <f t="shared" ca="1" si="66"/>
        <v/>
      </c>
      <c r="J603" s="133" t="str">
        <f t="shared" ca="1" si="67"/>
        <v/>
      </c>
      <c r="K603" s="135" t="str">
        <f t="shared" ca="1" si="69"/>
        <v/>
      </c>
      <c r="L603" s="10"/>
      <c r="M603" s="9"/>
      <c r="N603" s="9"/>
      <c r="O603" s="9"/>
    </row>
    <row r="604" spans="2:15" x14ac:dyDescent="0.3">
      <c r="B604" s="9"/>
      <c r="C604" s="10"/>
      <c r="D604" s="130" t="str">
        <f t="shared" ca="1" si="63"/>
        <v/>
      </c>
      <c r="E604" s="13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132" t="str">
        <f t="shared" ca="1" si="68"/>
        <v/>
      </c>
      <c r="G604" s="132" t="str">
        <f t="shared" ca="1" si="64"/>
        <v/>
      </c>
      <c r="H604" s="133" t="str">
        <f t="shared" ca="1" si="65"/>
        <v/>
      </c>
      <c r="I604" s="134" t="str">
        <f t="shared" ca="1" si="66"/>
        <v/>
      </c>
      <c r="J604" s="133" t="str">
        <f t="shared" ca="1" si="67"/>
        <v/>
      </c>
      <c r="K604" s="135" t="str">
        <f t="shared" ca="1" si="69"/>
        <v/>
      </c>
      <c r="L604" s="10"/>
      <c r="M604" s="9"/>
      <c r="N604" s="9"/>
      <c r="O604" s="9"/>
    </row>
    <row r="605" spans="2:15" x14ac:dyDescent="0.3">
      <c r="B605" s="9"/>
      <c r="C605" s="10"/>
      <c r="D605" s="130" t="str">
        <f t="shared" ca="1" si="63"/>
        <v/>
      </c>
      <c r="E605" s="13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132" t="str">
        <f t="shared" ca="1" si="68"/>
        <v/>
      </c>
      <c r="G605" s="132" t="str">
        <f t="shared" ca="1" si="64"/>
        <v/>
      </c>
      <c r="H605" s="133" t="str">
        <f t="shared" ca="1" si="65"/>
        <v/>
      </c>
      <c r="I605" s="134" t="str">
        <f t="shared" ca="1" si="66"/>
        <v/>
      </c>
      <c r="J605" s="133" t="str">
        <f t="shared" ca="1" si="67"/>
        <v/>
      </c>
      <c r="K605" s="135" t="str">
        <f t="shared" ca="1" si="69"/>
        <v/>
      </c>
      <c r="L605" s="10"/>
      <c r="M605" s="9"/>
      <c r="N605" s="9"/>
      <c r="O605" s="9"/>
    </row>
    <row r="606" spans="2:15" x14ac:dyDescent="0.3">
      <c r="B606" s="9"/>
      <c r="C606" s="10"/>
      <c r="D606" s="130" t="str">
        <f t="shared" ca="1" si="63"/>
        <v/>
      </c>
      <c r="E606" s="13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132" t="str">
        <f t="shared" ca="1" si="68"/>
        <v/>
      </c>
      <c r="G606" s="132" t="str">
        <f t="shared" ca="1" si="64"/>
        <v/>
      </c>
      <c r="H606" s="133" t="str">
        <f t="shared" ca="1" si="65"/>
        <v/>
      </c>
      <c r="I606" s="134" t="str">
        <f t="shared" ca="1" si="66"/>
        <v/>
      </c>
      <c r="J606" s="133" t="str">
        <f t="shared" ca="1" si="67"/>
        <v/>
      </c>
      <c r="K606" s="135" t="str">
        <f t="shared" ca="1" si="69"/>
        <v/>
      </c>
      <c r="L606" s="10"/>
      <c r="M606" s="9"/>
      <c r="N606" s="9"/>
      <c r="O606" s="9"/>
    </row>
    <row r="607" spans="2:15" x14ac:dyDescent="0.3">
      <c r="B607" s="9"/>
      <c r="C607" s="10"/>
      <c r="D607" s="130" t="str">
        <f t="shared" ca="1" si="63"/>
        <v/>
      </c>
      <c r="E607" s="13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132" t="str">
        <f t="shared" ca="1" si="68"/>
        <v/>
      </c>
      <c r="G607" s="132" t="str">
        <f t="shared" ca="1" si="64"/>
        <v/>
      </c>
      <c r="H607" s="133" t="str">
        <f t="shared" ca="1" si="65"/>
        <v/>
      </c>
      <c r="I607" s="134" t="str">
        <f t="shared" ca="1" si="66"/>
        <v/>
      </c>
      <c r="J607" s="133" t="str">
        <f t="shared" ca="1" si="67"/>
        <v/>
      </c>
      <c r="K607" s="135" t="str">
        <f t="shared" ca="1" si="69"/>
        <v/>
      </c>
      <c r="L607" s="10"/>
      <c r="M607" s="9"/>
      <c r="N607" s="9"/>
      <c r="O607" s="9"/>
    </row>
    <row r="608" spans="2:15" x14ac:dyDescent="0.3">
      <c r="B608" s="9"/>
      <c r="C608" s="10"/>
      <c r="D608" s="130" t="str">
        <f t="shared" ca="1" si="63"/>
        <v/>
      </c>
      <c r="E608" s="13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132" t="str">
        <f t="shared" ca="1" si="68"/>
        <v/>
      </c>
      <c r="G608" s="132" t="str">
        <f t="shared" ca="1" si="64"/>
        <v/>
      </c>
      <c r="H608" s="133" t="str">
        <f t="shared" ca="1" si="65"/>
        <v/>
      </c>
      <c r="I608" s="134" t="str">
        <f t="shared" ca="1" si="66"/>
        <v/>
      </c>
      <c r="J608" s="133" t="str">
        <f t="shared" ca="1" si="67"/>
        <v/>
      </c>
      <c r="K608" s="135" t="str">
        <f t="shared" ca="1" si="69"/>
        <v/>
      </c>
      <c r="L608" s="10"/>
      <c r="M608" s="9"/>
      <c r="N608" s="9"/>
      <c r="O608" s="9"/>
    </row>
    <row r="609" spans="2:15" x14ac:dyDescent="0.3">
      <c r="B609" s="9"/>
      <c r="C609" s="10"/>
      <c r="D609" s="130" t="str">
        <f t="shared" ca="1" si="63"/>
        <v/>
      </c>
      <c r="E609" s="13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132" t="str">
        <f t="shared" ca="1" si="68"/>
        <v/>
      </c>
      <c r="G609" s="132" t="str">
        <f t="shared" ca="1" si="64"/>
        <v/>
      </c>
      <c r="H609" s="133" t="str">
        <f t="shared" ca="1" si="65"/>
        <v/>
      </c>
      <c r="I609" s="134" t="str">
        <f t="shared" ca="1" si="66"/>
        <v/>
      </c>
      <c r="J609" s="133" t="str">
        <f t="shared" ca="1" si="67"/>
        <v/>
      </c>
      <c r="K609" s="135" t="str">
        <f t="shared" ca="1" si="69"/>
        <v/>
      </c>
      <c r="L609" s="10"/>
      <c r="M609" s="9"/>
      <c r="N609" s="9"/>
      <c r="O609" s="9"/>
    </row>
    <row r="610" spans="2:15" x14ac:dyDescent="0.3">
      <c r="B610" s="9"/>
      <c r="C610" s="10"/>
      <c r="D610" s="130" t="str">
        <f t="shared" ca="1" si="63"/>
        <v/>
      </c>
      <c r="E610" s="13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132" t="str">
        <f t="shared" ca="1" si="68"/>
        <v/>
      </c>
      <c r="G610" s="132" t="str">
        <f t="shared" ca="1" si="64"/>
        <v/>
      </c>
      <c r="H610" s="133" t="str">
        <f t="shared" ca="1" si="65"/>
        <v/>
      </c>
      <c r="I610" s="134" t="str">
        <f t="shared" ca="1" si="66"/>
        <v/>
      </c>
      <c r="J610" s="133" t="str">
        <f t="shared" ca="1" si="67"/>
        <v/>
      </c>
      <c r="K610" s="135" t="str">
        <f t="shared" ca="1" si="69"/>
        <v/>
      </c>
      <c r="L610" s="10"/>
      <c r="M610" s="9"/>
      <c r="N610" s="9"/>
      <c r="O610" s="9"/>
    </row>
    <row r="611" spans="2:15" x14ac:dyDescent="0.3">
      <c r="B611" s="9"/>
      <c r="C611" s="10"/>
      <c r="D611" s="130" t="str">
        <f t="shared" ca="1" si="63"/>
        <v/>
      </c>
      <c r="E611" s="13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132" t="str">
        <f t="shared" ca="1" si="68"/>
        <v/>
      </c>
      <c r="G611" s="132" t="str">
        <f t="shared" ca="1" si="64"/>
        <v/>
      </c>
      <c r="H611" s="133" t="str">
        <f t="shared" ca="1" si="65"/>
        <v/>
      </c>
      <c r="I611" s="134" t="str">
        <f t="shared" ca="1" si="66"/>
        <v/>
      </c>
      <c r="J611" s="133" t="str">
        <f t="shared" ca="1" si="67"/>
        <v/>
      </c>
      <c r="K611" s="135" t="str">
        <f t="shared" ca="1" si="69"/>
        <v/>
      </c>
      <c r="L611" s="10"/>
      <c r="M611" s="9"/>
      <c r="N611" s="9"/>
      <c r="O611" s="9"/>
    </row>
    <row r="612" spans="2:15" x14ac:dyDescent="0.3">
      <c r="B612" s="9"/>
      <c r="C612" s="10"/>
      <c r="D612" s="130" t="str">
        <f t="shared" ca="1" si="63"/>
        <v/>
      </c>
      <c r="E612" s="13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132" t="str">
        <f t="shared" ca="1" si="68"/>
        <v/>
      </c>
      <c r="G612" s="132" t="str">
        <f t="shared" ca="1" si="64"/>
        <v/>
      </c>
      <c r="H612" s="133" t="str">
        <f t="shared" ca="1" si="65"/>
        <v/>
      </c>
      <c r="I612" s="134" t="str">
        <f t="shared" ca="1" si="66"/>
        <v/>
      </c>
      <c r="J612" s="133" t="str">
        <f t="shared" ca="1" si="67"/>
        <v/>
      </c>
      <c r="K612" s="135" t="str">
        <f t="shared" ca="1" si="69"/>
        <v/>
      </c>
      <c r="L612" s="10"/>
      <c r="M612" s="9"/>
      <c r="N612" s="9"/>
      <c r="O612" s="9"/>
    </row>
    <row r="613" spans="2:15" x14ac:dyDescent="0.3">
      <c r="B613" s="9"/>
      <c r="C613" s="10"/>
      <c r="D613" s="130" t="str">
        <f t="shared" ca="1" si="63"/>
        <v/>
      </c>
      <c r="E613" s="13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132" t="str">
        <f t="shared" ca="1" si="68"/>
        <v/>
      </c>
      <c r="G613" s="132" t="str">
        <f t="shared" ca="1" si="64"/>
        <v/>
      </c>
      <c r="H613" s="133" t="str">
        <f t="shared" ca="1" si="65"/>
        <v/>
      </c>
      <c r="I613" s="134" t="str">
        <f t="shared" ca="1" si="66"/>
        <v/>
      </c>
      <c r="J613" s="133" t="str">
        <f t="shared" ca="1" si="67"/>
        <v/>
      </c>
      <c r="K613" s="135" t="str">
        <f t="shared" ca="1" si="69"/>
        <v/>
      </c>
      <c r="L613" s="10"/>
      <c r="M613" s="9"/>
      <c r="N613" s="9"/>
      <c r="O613" s="9"/>
    </row>
    <row r="614" spans="2:15" x14ac:dyDescent="0.3">
      <c r="B614" s="9"/>
      <c r="C614" s="10"/>
      <c r="D614" s="130" t="str">
        <f t="shared" ca="1" si="63"/>
        <v/>
      </c>
      <c r="E614" s="13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132" t="str">
        <f t="shared" ca="1" si="68"/>
        <v/>
      </c>
      <c r="G614" s="132" t="str">
        <f t="shared" ca="1" si="64"/>
        <v/>
      </c>
      <c r="H614" s="133" t="str">
        <f t="shared" ca="1" si="65"/>
        <v/>
      </c>
      <c r="I614" s="134" t="str">
        <f t="shared" ca="1" si="66"/>
        <v/>
      </c>
      <c r="J614" s="133" t="str">
        <f t="shared" ca="1" si="67"/>
        <v/>
      </c>
      <c r="K614" s="135" t="str">
        <f t="shared" ca="1" si="69"/>
        <v/>
      </c>
      <c r="L614" s="10"/>
      <c r="M614" s="9"/>
      <c r="N614" s="9"/>
      <c r="O614" s="9"/>
    </row>
    <row r="615" spans="2:15" x14ac:dyDescent="0.3">
      <c r="B615" s="9"/>
      <c r="C615" s="10"/>
      <c r="D615" s="130" t="str">
        <f t="shared" ca="1" si="63"/>
        <v/>
      </c>
      <c r="E615" s="13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132" t="str">
        <f t="shared" ca="1" si="68"/>
        <v/>
      </c>
      <c r="G615" s="132" t="str">
        <f t="shared" ca="1" si="64"/>
        <v/>
      </c>
      <c r="H615" s="133" t="str">
        <f t="shared" ca="1" si="65"/>
        <v/>
      </c>
      <c r="I615" s="134" t="str">
        <f t="shared" ca="1" si="66"/>
        <v/>
      </c>
      <c r="J615" s="133" t="str">
        <f t="shared" ca="1" si="67"/>
        <v/>
      </c>
      <c r="K615" s="135" t="str">
        <f t="shared" ca="1" si="69"/>
        <v/>
      </c>
      <c r="L615" s="10"/>
      <c r="M615" s="9"/>
      <c r="N615" s="9"/>
      <c r="O615" s="9"/>
    </row>
    <row r="616" spans="2:15" x14ac:dyDescent="0.3">
      <c r="B616" s="9"/>
      <c r="C616" s="10"/>
      <c r="D616" s="130" t="str">
        <f t="shared" ca="1" si="63"/>
        <v/>
      </c>
      <c r="E616" s="13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132" t="str">
        <f t="shared" ca="1" si="68"/>
        <v/>
      </c>
      <c r="G616" s="132" t="str">
        <f t="shared" ca="1" si="64"/>
        <v/>
      </c>
      <c r="H616" s="133" t="str">
        <f t="shared" ca="1" si="65"/>
        <v/>
      </c>
      <c r="I616" s="134" t="str">
        <f t="shared" ca="1" si="66"/>
        <v/>
      </c>
      <c r="J616" s="133" t="str">
        <f t="shared" ca="1" si="67"/>
        <v/>
      </c>
      <c r="K616" s="135" t="str">
        <f t="shared" ca="1" si="69"/>
        <v/>
      </c>
      <c r="L616" s="10"/>
      <c r="M616" s="9"/>
      <c r="N616" s="9"/>
      <c r="O616" s="9"/>
    </row>
    <row r="617" spans="2:15" x14ac:dyDescent="0.3">
      <c r="B617" s="9"/>
      <c r="C617" s="10"/>
      <c r="D617" s="130" t="str">
        <f t="shared" ca="1" si="63"/>
        <v/>
      </c>
      <c r="E617" s="13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132" t="str">
        <f t="shared" ca="1" si="68"/>
        <v/>
      </c>
      <c r="G617" s="132" t="str">
        <f t="shared" ca="1" si="64"/>
        <v/>
      </c>
      <c r="H617" s="133" t="str">
        <f t="shared" ca="1" si="65"/>
        <v/>
      </c>
      <c r="I617" s="134" t="str">
        <f t="shared" ca="1" si="66"/>
        <v/>
      </c>
      <c r="J617" s="133" t="str">
        <f t="shared" ca="1" si="67"/>
        <v/>
      </c>
      <c r="K617" s="135" t="str">
        <f t="shared" ca="1" si="69"/>
        <v/>
      </c>
      <c r="L617" s="10"/>
      <c r="M617" s="9"/>
      <c r="N617" s="9"/>
      <c r="O617" s="9"/>
    </row>
    <row r="618" spans="2:15" x14ac:dyDescent="0.3">
      <c r="B618" s="9"/>
      <c r="C618" s="10"/>
      <c r="D618" s="130" t="str">
        <f t="shared" ca="1" si="63"/>
        <v/>
      </c>
      <c r="E618" s="13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132" t="str">
        <f t="shared" ca="1" si="68"/>
        <v/>
      </c>
      <c r="G618" s="132" t="str">
        <f t="shared" ca="1" si="64"/>
        <v/>
      </c>
      <c r="H618" s="133" t="str">
        <f t="shared" ca="1" si="65"/>
        <v/>
      </c>
      <c r="I618" s="134" t="str">
        <f t="shared" ca="1" si="66"/>
        <v/>
      </c>
      <c r="J618" s="133" t="str">
        <f t="shared" ca="1" si="67"/>
        <v/>
      </c>
      <c r="K618" s="135" t="str">
        <f t="shared" ca="1" si="69"/>
        <v/>
      </c>
      <c r="L618" s="10"/>
      <c r="M618" s="9"/>
      <c r="N618" s="9"/>
      <c r="O618" s="9"/>
    </row>
    <row r="619" spans="2:15" x14ac:dyDescent="0.3">
      <c r="B619" s="9"/>
      <c r="C619" s="10"/>
      <c r="D619" s="130" t="str">
        <f t="shared" ca="1" si="63"/>
        <v/>
      </c>
      <c r="E619" s="13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132" t="str">
        <f t="shared" ca="1" si="68"/>
        <v/>
      </c>
      <c r="G619" s="132" t="str">
        <f t="shared" ca="1" si="64"/>
        <v/>
      </c>
      <c r="H619" s="133" t="str">
        <f t="shared" ca="1" si="65"/>
        <v/>
      </c>
      <c r="I619" s="134" t="str">
        <f t="shared" ca="1" si="66"/>
        <v/>
      </c>
      <c r="J619" s="133" t="str">
        <f t="shared" ca="1" si="67"/>
        <v/>
      </c>
      <c r="K619" s="135" t="str">
        <f t="shared" ca="1" si="69"/>
        <v/>
      </c>
      <c r="L619" s="10"/>
      <c r="M619" s="9"/>
      <c r="N619" s="9"/>
      <c r="O619" s="9"/>
    </row>
    <row r="620" spans="2:15" x14ac:dyDescent="0.3">
      <c r="B620" s="9"/>
      <c r="C620" s="10"/>
      <c r="D620" s="130" t="str">
        <f t="shared" ca="1" si="63"/>
        <v/>
      </c>
      <c r="E620" s="13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132" t="str">
        <f t="shared" ca="1" si="68"/>
        <v/>
      </c>
      <c r="G620" s="132" t="str">
        <f t="shared" ca="1" si="64"/>
        <v/>
      </c>
      <c r="H620" s="133" t="str">
        <f t="shared" ca="1" si="65"/>
        <v/>
      </c>
      <c r="I620" s="134" t="str">
        <f t="shared" ca="1" si="66"/>
        <v/>
      </c>
      <c r="J620" s="133" t="str">
        <f t="shared" ca="1" si="67"/>
        <v/>
      </c>
      <c r="K620" s="135" t="str">
        <f t="shared" ca="1" si="69"/>
        <v/>
      </c>
      <c r="L620" s="10"/>
      <c r="M620" s="9"/>
      <c r="N620" s="9"/>
      <c r="O620" s="9"/>
    </row>
    <row r="621" spans="2:15" x14ac:dyDescent="0.3">
      <c r="B621" s="9"/>
      <c r="C621" s="10"/>
      <c r="D621" s="130" t="str">
        <f t="shared" ca="1" si="63"/>
        <v/>
      </c>
      <c r="E621" s="13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132" t="str">
        <f t="shared" ca="1" si="68"/>
        <v/>
      </c>
      <c r="G621" s="132" t="str">
        <f t="shared" ca="1" si="64"/>
        <v/>
      </c>
      <c r="H621" s="133" t="str">
        <f t="shared" ca="1" si="65"/>
        <v/>
      </c>
      <c r="I621" s="134" t="str">
        <f t="shared" ca="1" si="66"/>
        <v/>
      </c>
      <c r="J621" s="133" t="str">
        <f t="shared" ca="1" si="67"/>
        <v/>
      </c>
      <c r="K621" s="135" t="str">
        <f t="shared" ca="1" si="69"/>
        <v/>
      </c>
      <c r="L621" s="10"/>
      <c r="M621" s="9"/>
      <c r="N621" s="9"/>
      <c r="O621" s="9"/>
    </row>
    <row r="622" spans="2:15" x14ac:dyDescent="0.3">
      <c r="B622" s="9"/>
      <c r="C622" s="10"/>
      <c r="D622" s="130" t="str">
        <f t="shared" ca="1" si="63"/>
        <v/>
      </c>
      <c r="E622" s="13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132" t="str">
        <f t="shared" ca="1" si="68"/>
        <v/>
      </c>
      <c r="G622" s="132" t="str">
        <f t="shared" ca="1" si="64"/>
        <v/>
      </c>
      <c r="H622" s="133" t="str">
        <f t="shared" ca="1" si="65"/>
        <v/>
      </c>
      <c r="I622" s="134" t="str">
        <f t="shared" ca="1" si="66"/>
        <v/>
      </c>
      <c r="J622" s="133" t="str">
        <f t="shared" ca="1" si="67"/>
        <v/>
      </c>
      <c r="K622" s="135" t="str">
        <f t="shared" ca="1" si="69"/>
        <v/>
      </c>
      <c r="L622" s="10"/>
      <c r="M622" s="9"/>
      <c r="N622" s="9"/>
      <c r="O622" s="9"/>
    </row>
    <row r="623" spans="2:15" x14ac:dyDescent="0.3">
      <c r="B623" s="9"/>
      <c r="C623" s="10"/>
      <c r="D623" s="130" t="str">
        <f t="shared" ca="1" si="63"/>
        <v/>
      </c>
      <c r="E623" s="13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132" t="str">
        <f t="shared" ca="1" si="68"/>
        <v/>
      </c>
      <c r="G623" s="132" t="str">
        <f t="shared" ca="1" si="64"/>
        <v/>
      </c>
      <c r="H623" s="133" t="str">
        <f t="shared" ca="1" si="65"/>
        <v/>
      </c>
      <c r="I623" s="134" t="str">
        <f t="shared" ca="1" si="66"/>
        <v/>
      </c>
      <c r="J623" s="133" t="str">
        <f t="shared" ca="1" si="67"/>
        <v/>
      </c>
      <c r="K623" s="135" t="str">
        <f t="shared" ca="1" si="69"/>
        <v/>
      </c>
      <c r="L623" s="10"/>
      <c r="M623" s="9"/>
      <c r="N623" s="9"/>
      <c r="O623" s="9"/>
    </row>
    <row r="624" spans="2:15" x14ac:dyDescent="0.3">
      <c r="B624" s="9"/>
      <c r="C624" s="10"/>
      <c r="D624" s="130" t="str">
        <f t="shared" ca="1" si="63"/>
        <v/>
      </c>
      <c r="E624" s="13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132" t="str">
        <f t="shared" ca="1" si="68"/>
        <v/>
      </c>
      <c r="G624" s="132" t="str">
        <f t="shared" ca="1" si="64"/>
        <v/>
      </c>
      <c r="H624" s="133" t="str">
        <f t="shared" ca="1" si="65"/>
        <v/>
      </c>
      <c r="I624" s="134" t="str">
        <f t="shared" ca="1" si="66"/>
        <v/>
      </c>
      <c r="J624" s="133" t="str">
        <f t="shared" ca="1" si="67"/>
        <v/>
      </c>
      <c r="K624" s="135" t="str">
        <f t="shared" ca="1" si="69"/>
        <v/>
      </c>
      <c r="L624" s="10"/>
      <c r="M624" s="9"/>
      <c r="N624" s="9"/>
      <c r="O624" s="9"/>
    </row>
    <row r="625" spans="2:15" x14ac:dyDescent="0.3">
      <c r="B625" s="9"/>
      <c r="C625" s="10"/>
      <c r="D625" s="130" t="str">
        <f t="shared" ca="1" si="63"/>
        <v/>
      </c>
      <c r="E625" s="13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132" t="str">
        <f t="shared" ca="1" si="68"/>
        <v/>
      </c>
      <c r="G625" s="132" t="str">
        <f t="shared" ca="1" si="64"/>
        <v/>
      </c>
      <c r="H625" s="133" t="str">
        <f t="shared" ca="1" si="65"/>
        <v/>
      </c>
      <c r="I625" s="134" t="str">
        <f t="shared" ca="1" si="66"/>
        <v/>
      </c>
      <c r="J625" s="133" t="str">
        <f t="shared" ca="1" si="67"/>
        <v/>
      </c>
      <c r="K625" s="135" t="str">
        <f t="shared" ca="1" si="69"/>
        <v/>
      </c>
      <c r="L625" s="10"/>
      <c r="M625" s="9"/>
      <c r="N625" s="9"/>
      <c r="O625" s="9"/>
    </row>
    <row r="626" spans="2:15" x14ac:dyDescent="0.3">
      <c r="B626" s="9"/>
      <c r="C626" s="10"/>
      <c r="D626" s="130" t="str">
        <f t="shared" ca="1" si="63"/>
        <v/>
      </c>
      <c r="E626" s="13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132" t="str">
        <f t="shared" ca="1" si="68"/>
        <v/>
      </c>
      <c r="G626" s="132" t="str">
        <f t="shared" ca="1" si="64"/>
        <v/>
      </c>
      <c r="H626" s="133" t="str">
        <f t="shared" ca="1" si="65"/>
        <v/>
      </c>
      <c r="I626" s="134" t="str">
        <f t="shared" ca="1" si="66"/>
        <v/>
      </c>
      <c r="J626" s="133" t="str">
        <f t="shared" ca="1" si="67"/>
        <v/>
      </c>
      <c r="K626" s="135" t="str">
        <f t="shared" ca="1" si="69"/>
        <v/>
      </c>
      <c r="L626" s="10"/>
      <c r="M626" s="9"/>
      <c r="N626" s="9"/>
      <c r="O626" s="9"/>
    </row>
    <row r="627" spans="2:15" x14ac:dyDescent="0.3">
      <c r="B627" s="9"/>
      <c r="C627" s="10"/>
      <c r="D627" s="130" t="str">
        <f t="shared" ca="1" si="63"/>
        <v/>
      </c>
      <c r="E627" s="13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132" t="str">
        <f t="shared" ca="1" si="68"/>
        <v/>
      </c>
      <c r="G627" s="132" t="str">
        <f t="shared" ca="1" si="64"/>
        <v/>
      </c>
      <c r="H627" s="133" t="str">
        <f t="shared" ca="1" si="65"/>
        <v/>
      </c>
      <c r="I627" s="134" t="str">
        <f t="shared" ca="1" si="66"/>
        <v/>
      </c>
      <c r="J627" s="133" t="str">
        <f t="shared" ca="1" si="67"/>
        <v/>
      </c>
      <c r="K627" s="135" t="str">
        <f t="shared" ca="1" si="69"/>
        <v/>
      </c>
      <c r="L627" s="10"/>
      <c r="M627" s="9"/>
      <c r="N627" s="9"/>
      <c r="O627" s="9"/>
    </row>
    <row r="628" spans="2:15" x14ac:dyDescent="0.3">
      <c r="B628" s="9"/>
      <c r="C628" s="10"/>
      <c r="D628" s="130" t="str">
        <f t="shared" ca="1" si="63"/>
        <v/>
      </c>
      <c r="E628" s="13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132" t="str">
        <f t="shared" ca="1" si="68"/>
        <v/>
      </c>
      <c r="G628" s="132" t="str">
        <f t="shared" ca="1" si="64"/>
        <v/>
      </c>
      <c r="H628" s="133" t="str">
        <f t="shared" ca="1" si="65"/>
        <v/>
      </c>
      <c r="I628" s="134" t="str">
        <f t="shared" ca="1" si="66"/>
        <v/>
      </c>
      <c r="J628" s="133" t="str">
        <f t="shared" ca="1" si="67"/>
        <v/>
      </c>
      <c r="K628" s="135" t="str">
        <f t="shared" ca="1" si="69"/>
        <v/>
      </c>
      <c r="L628" s="10"/>
      <c r="M628" s="9"/>
      <c r="N628" s="9"/>
      <c r="O628" s="9"/>
    </row>
    <row r="629" spans="2:15" x14ac:dyDescent="0.3">
      <c r="B629" s="9"/>
      <c r="C629" s="10"/>
      <c r="D629" s="130" t="str">
        <f t="shared" ca="1" si="63"/>
        <v/>
      </c>
      <c r="E629" s="13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132" t="str">
        <f t="shared" ca="1" si="68"/>
        <v/>
      </c>
      <c r="G629" s="132" t="str">
        <f t="shared" ca="1" si="64"/>
        <v/>
      </c>
      <c r="H629" s="133" t="str">
        <f t="shared" ca="1" si="65"/>
        <v/>
      </c>
      <c r="I629" s="134" t="str">
        <f t="shared" ca="1" si="66"/>
        <v/>
      </c>
      <c r="J629" s="133" t="str">
        <f t="shared" ca="1" si="67"/>
        <v/>
      </c>
      <c r="K629" s="135" t="str">
        <f t="shared" ca="1" si="69"/>
        <v/>
      </c>
      <c r="L629" s="10"/>
      <c r="M629" s="9"/>
      <c r="N629" s="9"/>
      <c r="O629" s="9"/>
    </row>
    <row r="630" spans="2:15" x14ac:dyDescent="0.3">
      <c r="B630" s="9"/>
      <c r="C630" s="10"/>
      <c r="D630" s="130" t="str">
        <f t="shared" ca="1" si="63"/>
        <v/>
      </c>
      <c r="E630" s="13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132" t="str">
        <f t="shared" ca="1" si="68"/>
        <v/>
      </c>
      <c r="G630" s="132" t="str">
        <f t="shared" ca="1" si="64"/>
        <v/>
      </c>
      <c r="H630" s="133" t="str">
        <f t="shared" ca="1" si="65"/>
        <v/>
      </c>
      <c r="I630" s="134" t="str">
        <f t="shared" ca="1" si="66"/>
        <v/>
      </c>
      <c r="J630" s="133" t="str">
        <f t="shared" ca="1" si="67"/>
        <v/>
      </c>
      <c r="K630" s="135" t="str">
        <f t="shared" ca="1" si="69"/>
        <v/>
      </c>
      <c r="L630" s="10"/>
      <c r="M630" s="9"/>
      <c r="N630" s="9"/>
      <c r="O630" s="9"/>
    </row>
    <row r="631" spans="2:15" x14ac:dyDescent="0.3">
      <c r="B631" s="9"/>
      <c r="C631" s="10"/>
      <c r="D631" s="130" t="str">
        <f t="shared" ca="1" si="63"/>
        <v/>
      </c>
      <c r="E631" s="13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132" t="str">
        <f t="shared" ca="1" si="68"/>
        <v/>
      </c>
      <c r="G631" s="132" t="str">
        <f t="shared" ca="1" si="64"/>
        <v/>
      </c>
      <c r="H631" s="133" t="str">
        <f t="shared" ca="1" si="65"/>
        <v/>
      </c>
      <c r="I631" s="134" t="str">
        <f t="shared" ca="1" si="66"/>
        <v/>
      </c>
      <c r="J631" s="133" t="str">
        <f t="shared" ca="1" si="67"/>
        <v/>
      </c>
      <c r="K631" s="135" t="str">
        <f t="shared" ca="1" si="69"/>
        <v/>
      </c>
      <c r="L631" s="10"/>
      <c r="M631" s="9"/>
      <c r="N631" s="9"/>
      <c r="O631" s="9"/>
    </row>
    <row r="632" spans="2:15" x14ac:dyDescent="0.3">
      <c r="B632" s="9"/>
      <c r="C632" s="10"/>
      <c r="D632" s="130" t="str">
        <f t="shared" ca="1" si="63"/>
        <v/>
      </c>
      <c r="E632" s="13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132" t="str">
        <f t="shared" ca="1" si="68"/>
        <v/>
      </c>
      <c r="G632" s="132" t="str">
        <f t="shared" ca="1" si="64"/>
        <v/>
      </c>
      <c r="H632" s="133" t="str">
        <f t="shared" ca="1" si="65"/>
        <v/>
      </c>
      <c r="I632" s="134" t="str">
        <f t="shared" ca="1" si="66"/>
        <v/>
      </c>
      <c r="J632" s="133" t="str">
        <f t="shared" ca="1" si="67"/>
        <v/>
      </c>
      <c r="K632" s="135" t="str">
        <f t="shared" ca="1" si="69"/>
        <v/>
      </c>
      <c r="L632" s="10"/>
      <c r="M632" s="9"/>
      <c r="N632" s="9"/>
      <c r="O632" s="9"/>
    </row>
    <row r="633" spans="2:15" x14ac:dyDescent="0.3">
      <c r="B633" s="9"/>
      <c r="C633" s="10"/>
      <c r="D633" s="130" t="str">
        <f t="shared" ca="1" si="63"/>
        <v/>
      </c>
      <c r="E633" s="13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132" t="str">
        <f t="shared" ca="1" si="68"/>
        <v/>
      </c>
      <c r="G633" s="132" t="str">
        <f t="shared" ca="1" si="64"/>
        <v/>
      </c>
      <c r="H633" s="133" t="str">
        <f t="shared" ca="1" si="65"/>
        <v/>
      </c>
      <c r="I633" s="134" t="str">
        <f t="shared" ca="1" si="66"/>
        <v/>
      </c>
      <c r="J633" s="133" t="str">
        <f t="shared" ca="1" si="67"/>
        <v/>
      </c>
      <c r="K633" s="135" t="str">
        <f t="shared" ca="1" si="69"/>
        <v/>
      </c>
      <c r="L633" s="10"/>
      <c r="M633" s="9"/>
      <c r="N633" s="9"/>
      <c r="O633" s="9"/>
    </row>
    <row r="634" spans="2:15" x14ac:dyDescent="0.3">
      <c r="B634" s="9"/>
      <c r="C634" s="10"/>
      <c r="D634" s="130" t="str">
        <f t="shared" ca="1" si="63"/>
        <v/>
      </c>
      <c r="E634" s="13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132" t="str">
        <f t="shared" ca="1" si="68"/>
        <v/>
      </c>
      <c r="G634" s="132" t="str">
        <f t="shared" ca="1" si="64"/>
        <v/>
      </c>
      <c r="H634" s="133" t="str">
        <f t="shared" ca="1" si="65"/>
        <v/>
      </c>
      <c r="I634" s="134" t="str">
        <f t="shared" ca="1" si="66"/>
        <v/>
      </c>
      <c r="J634" s="133" t="str">
        <f t="shared" ca="1" si="67"/>
        <v/>
      </c>
      <c r="K634" s="135" t="str">
        <f t="shared" ca="1" si="69"/>
        <v/>
      </c>
      <c r="L634" s="10"/>
      <c r="M634" s="9"/>
      <c r="N634" s="9"/>
      <c r="O634" s="9"/>
    </row>
    <row r="635" spans="2:15" x14ac:dyDescent="0.3">
      <c r="B635" s="9"/>
      <c r="C635" s="10"/>
      <c r="D635" s="130" t="str">
        <f t="shared" ca="1" si="63"/>
        <v/>
      </c>
      <c r="E635" s="13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132" t="str">
        <f t="shared" ca="1" si="68"/>
        <v/>
      </c>
      <c r="G635" s="132" t="str">
        <f t="shared" ca="1" si="64"/>
        <v/>
      </c>
      <c r="H635" s="133" t="str">
        <f t="shared" ca="1" si="65"/>
        <v/>
      </c>
      <c r="I635" s="134" t="str">
        <f t="shared" ca="1" si="66"/>
        <v/>
      </c>
      <c r="J635" s="133" t="str">
        <f t="shared" ca="1" si="67"/>
        <v/>
      </c>
      <c r="K635" s="135" t="str">
        <f t="shared" ca="1" si="69"/>
        <v/>
      </c>
      <c r="L635" s="10"/>
      <c r="M635" s="9"/>
      <c r="N635" s="9"/>
      <c r="O635" s="9"/>
    </row>
    <row r="636" spans="2:15" x14ac:dyDescent="0.3">
      <c r="B636" s="9"/>
      <c r="C636" s="10"/>
      <c r="D636" s="130" t="str">
        <f t="shared" ca="1" si="63"/>
        <v/>
      </c>
      <c r="E636" s="13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132" t="str">
        <f t="shared" ca="1" si="68"/>
        <v/>
      </c>
      <c r="G636" s="132" t="str">
        <f t="shared" ca="1" si="64"/>
        <v/>
      </c>
      <c r="H636" s="133" t="str">
        <f t="shared" ca="1" si="65"/>
        <v/>
      </c>
      <c r="I636" s="134" t="str">
        <f t="shared" ca="1" si="66"/>
        <v/>
      </c>
      <c r="J636" s="133" t="str">
        <f t="shared" ca="1" si="67"/>
        <v/>
      </c>
      <c r="K636" s="135" t="str">
        <f t="shared" ca="1" si="69"/>
        <v/>
      </c>
      <c r="L636" s="10"/>
      <c r="M636" s="9"/>
      <c r="N636" s="9"/>
      <c r="O636" s="9"/>
    </row>
    <row r="637" spans="2:15" x14ac:dyDescent="0.3">
      <c r="B637" s="9"/>
      <c r="C637" s="10"/>
      <c r="D637" s="130" t="str">
        <f t="shared" ca="1" si="63"/>
        <v/>
      </c>
      <c r="E637" s="13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132" t="str">
        <f t="shared" ca="1" si="68"/>
        <v/>
      </c>
      <c r="G637" s="132" t="str">
        <f t="shared" ca="1" si="64"/>
        <v/>
      </c>
      <c r="H637" s="133" t="str">
        <f t="shared" ca="1" si="65"/>
        <v/>
      </c>
      <c r="I637" s="134" t="str">
        <f t="shared" ca="1" si="66"/>
        <v/>
      </c>
      <c r="J637" s="133" t="str">
        <f t="shared" ca="1" si="67"/>
        <v/>
      </c>
      <c r="K637" s="135" t="str">
        <f t="shared" ca="1" si="69"/>
        <v/>
      </c>
      <c r="L637" s="10"/>
      <c r="M637" s="9"/>
      <c r="N637" s="9"/>
      <c r="O637" s="9"/>
    </row>
    <row r="638" spans="2:15" x14ac:dyDescent="0.3">
      <c r="B638" s="9"/>
      <c r="C638" s="10"/>
      <c r="D638" s="130" t="str">
        <f t="shared" ca="1" si="63"/>
        <v/>
      </c>
      <c r="E638" s="13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132" t="str">
        <f t="shared" ca="1" si="68"/>
        <v/>
      </c>
      <c r="G638" s="132" t="str">
        <f t="shared" ca="1" si="64"/>
        <v/>
      </c>
      <c r="H638" s="133" t="str">
        <f t="shared" ca="1" si="65"/>
        <v/>
      </c>
      <c r="I638" s="134" t="str">
        <f t="shared" ca="1" si="66"/>
        <v/>
      </c>
      <c r="J638" s="133" t="str">
        <f t="shared" ca="1" si="67"/>
        <v/>
      </c>
      <c r="K638" s="135" t="str">
        <f t="shared" ca="1" si="69"/>
        <v/>
      </c>
      <c r="L638" s="10"/>
      <c r="M638" s="9"/>
      <c r="N638" s="9"/>
      <c r="O638" s="9"/>
    </row>
    <row r="639" spans="2:15" x14ac:dyDescent="0.3">
      <c r="B639" s="9"/>
      <c r="C639" s="10"/>
      <c r="D639" s="130" t="str">
        <f t="shared" ca="1" si="63"/>
        <v/>
      </c>
      <c r="E639" s="13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132" t="str">
        <f t="shared" ca="1" si="68"/>
        <v/>
      </c>
      <c r="G639" s="132" t="str">
        <f t="shared" ca="1" si="64"/>
        <v/>
      </c>
      <c r="H639" s="133" t="str">
        <f t="shared" ca="1" si="65"/>
        <v/>
      </c>
      <c r="I639" s="134" t="str">
        <f t="shared" ca="1" si="66"/>
        <v/>
      </c>
      <c r="J639" s="133" t="str">
        <f t="shared" ca="1" si="67"/>
        <v/>
      </c>
      <c r="K639" s="135" t="str">
        <f t="shared" ca="1" si="69"/>
        <v/>
      </c>
      <c r="L639" s="10"/>
      <c r="M639" s="9"/>
      <c r="N639" s="9"/>
      <c r="O639" s="9"/>
    </row>
    <row r="640" spans="2:15" x14ac:dyDescent="0.3">
      <c r="B640" s="9"/>
      <c r="C640" s="10"/>
      <c r="D640" s="130" t="str">
        <f t="shared" ca="1" si="63"/>
        <v/>
      </c>
      <c r="E640" s="13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132" t="str">
        <f t="shared" ca="1" si="68"/>
        <v/>
      </c>
      <c r="G640" s="132" t="str">
        <f t="shared" ca="1" si="64"/>
        <v/>
      </c>
      <c r="H640" s="133" t="str">
        <f t="shared" ca="1" si="65"/>
        <v/>
      </c>
      <c r="I640" s="134" t="str">
        <f t="shared" ca="1" si="66"/>
        <v/>
      </c>
      <c r="J640" s="133" t="str">
        <f t="shared" ca="1" si="67"/>
        <v/>
      </c>
      <c r="K640" s="135" t="str">
        <f t="shared" ca="1" si="69"/>
        <v/>
      </c>
      <c r="L640" s="10"/>
      <c r="M640" s="9"/>
      <c r="N640" s="9"/>
      <c r="O640" s="9"/>
    </row>
    <row r="641" spans="2:15" x14ac:dyDescent="0.3">
      <c r="B641" s="9"/>
      <c r="C641" s="10"/>
      <c r="D641" s="130" t="str">
        <f t="shared" ca="1" si="63"/>
        <v/>
      </c>
      <c r="E641" s="13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132" t="str">
        <f t="shared" ca="1" si="68"/>
        <v/>
      </c>
      <c r="G641" s="132" t="str">
        <f t="shared" ca="1" si="64"/>
        <v/>
      </c>
      <c r="H641" s="133" t="str">
        <f t="shared" ca="1" si="65"/>
        <v/>
      </c>
      <c r="I641" s="134" t="str">
        <f t="shared" ca="1" si="66"/>
        <v/>
      </c>
      <c r="J641" s="133" t="str">
        <f t="shared" ca="1" si="67"/>
        <v/>
      </c>
      <c r="K641" s="135" t="str">
        <f t="shared" ca="1" si="69"/>
        <v/>
      </c>
      <c r="L641" s="10"/>
      <c r="M641" s="9"/>
      <c r="N641" s="9"/>
      <c r="O641" s="9"/>
    </row>
    <row r="642" spans="2:15" x14ac:dyDescent="0.3">
      <c r="B642" s="9"/>
      <c r="C642" s="10"/>
      <c r="D642" s="130" t="str">
        <f t="shared" ca="1" si="63"/>
        <v/>
      </c>
      <c r="E642" s="13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132" t="str">
        <f t="shared" ca="1" si="68"/>
        <v/>
      </c>
      <c r="G642" s="132" t="str">
        <f t="shared" ca="1" si="64"/>
        <v/>
      </c>
      <c r="H642" s="133" t="str">
        <f t="shared" ca="1" si="65"/>
        <v/>
      </c>
      <c r="I642" s="134" t="str">
        <f t="shared" ca="1" si="66"/>
        <v/>
      </c>
      <c r="J642" s="133" t="str">
        <f t="shared" ca="1" si="67"/>
        <v/>
      </c>
      <c r="K642" s="135" t="str">
        <f t="shared" ca="1" si="69"/>
        <v/>
      </c>
      <c r="L642" s="10"/>
      <c r="M642" s="9"/>
      <c r="N642" s="9"/>
      <c r="O642" s="9"/>
    </row>
    <row r="643" spans="2:15" x14ac:dyDescent="0.3">
      <c r="B643" s="9"/>
      <c r="C643" s="10"/>
      <c r="D643" s="130" t="str">
        <f t="shared" ca="1" si="63"/>
        <v/>
      </c>
      <c r="E643" s="13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132" t="str">
        <f t="shared" ca="1" si="68"/>
        <v/>
      </c>
      <c r="G643" s="132" t="str">
        <f t="shared" ca="1" si="64"/>
        <v/>
      </c>
      <c r="H643" s="133" t="str">
        <f t="shared" ca="1" si="65"/>
        <v/>
      </c>
      <c r="I643" s="134" t="str">
        <f t="shared" ca="1" si="66"/>
        <v/>
      </c>
      <c r="J643" s="133" t="str">
        <f t="shared" ca="1" si="67"/>
        <v/>
      </c>
      <c r="K643" s="135" t="str">
        <f t="shared" ca="1" si="69"/>
        <v/>
      </c>
      <c r="L643" s="10"/>
      <c r="M643" s="9"/>
      <c r="N643" s="9"/>
      <c r="O643" s="9"/>
    </row>
    <row r="644" spans="2:15" x14ac:dyDescent="0.3">
      <c r="B644" s="9"/>
      <c r="C644" s="10"/>
      <c r="D644" s="130" t="str">
        <f t="shared" ca="1" si="63"/>
        <v/>
      </c>
      <c r="E644" s="13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132" t="str">
        <f t="shared" ca="1" si="68"/>
        <v/>
      </c>
      <c r="G644" s="132" t="str">
        <f t="shared" ca="1" si="64"/>
        <v/>
      </c>
      <c r="H644" s="133" t="str">
        <f t="shared" ca="1" si="65"/>
        <v/>
      </c>
      <c r="I644" s="134" t="str">
        <f t="shared" ca="1" si="66"/>
        <v/>
      </c>
      <c r="J644" s="133" t="str">
        <f t="shared" ca="1" si="67"/>
        <v/>
      </c>
      <c r="K644" s="135" t="str">
        <f t="shared" ca="1" si="69"/>
        <v/>
      </c>
      <c r="L644" s="10"/>
      <c r="M644" s="9"/>
      <c r="N644" s="9"/>
      <c r="O644" s="9"/>
    </row>
    <row r="645" spans="2:15" x14ac:dyDescent="0.3">
      <c r="B645" s="9"/>
      <c r="C645" s="10"/>
      <c r="D645" s="130" t="str">
        <f t="shared" ca="1" si="63"/>
        <v/>
      </c>
      <c r="E645" s="13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132" t="str">
        <f t="shared" ca="1" si="68"/>
        <v/>
      </c>
      <c r="G645" s="132" t="str">
        <f t="shared" ca="1" si="64"/>
        <v/>
      </c>
      <c r="H645" s="133" t="str">
        <f t="shared" ca="1" si="65"/>
        <v/>
      </c>
      <c r="I645" s="134" t="str">
        <f t="shared" ca="1" si="66"/>
        <v/>
      </c>
      <c r="J645" s="133" t="str">
        <f t="shared" ca="1" si="67"/>
        <v/>
      </c>
      <c r="K645" s="135" t="str">
        <f t="shared" ca="1" si="69"/>
        <v/>
      </c>
      <c r="L645" s="10"/>
      <c r="M645" s="9"/>
      <c r="N645" s="9"/>
      <c r="O645" s="9"/>
    </row>
    <row r="646" spans="2:15" x14ac:dyDescent="0.3">
      <c r="B646" s="9"/>
      <c r="C646" s="10"/>
      <c r="D646" s="130" t="str">
        <f t="shared" ca="1" si="63"/>
        <v/>
      </c>
      <c r="E646" s="13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132" t="str">
        <f t="shared" ca="1" si="68"/>
        <v/>
      </c>
      <c r="G646" s="132" t="str">
        <f t="shared" ca="1" si="64"/>
        <v/>
      </c>
      <c r="H646" s="133" t="str">
        <f t="shared" ca="1" si="65"/>
        <v/>
      </c>
      <c r="I646" s="134" t="str">
        <f t="shared" ca="1" si="66"/>
        <v/>
      </c>
      <c r="J646" s="133" t="str">
        <f t="shared" ca="1" si="67"/>
        <v/>
      </c>
      <c r="K646" s="135" t="str">
        <f t="shared" ca="1" si="69"/>
        <v/>
      </c>
      <c r="L646" s="10"/>
      <c r="M646" s="9"/>
      <c r="N646" s="9"/>
      <c r="O646" s="9"/>
    </row>
    <row r="647" spans="2:15" x14ac:dyDescent="0.3">
      <c r="B647" s="9"/>
      <c r="C647" s="10"/>
      <c r="D647" s="130" t="str">
        <f t="shared" ca="1" si="63"/>
        <v/>
      </c>
      <c r="E647" s="13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132" t="str">
        <f t="shared" ca="1" si="68"/>
        <v/>
      </c>
      <c r="G647" s="132" t="str">
        <f t="shared" ca="1" si="64"/>
        <v/>
      </c>
      <c r="H647" s="133" t="str">
        <f t="shared" ca="1" si="65"/>
        <v/>
      </c>
      <c r="I647" s="134" t="str">
        <f t="shared" ca="1" si="66"/>
        <v/>
      </c>
      <c r="J647" s="133" t="str">
        <f t="shared" ca="1" si="67"/>
        <v/>
      </c>
      <c r="K647" s="135" t="str">
        <f t="shared" ca="1" si="69"/>
        <v/>
      </c>
      <c r="L647" s="10"/>
      <c r="M647" s="9"/>
      <c r="N647" s="9"/>
      <c r="O647" s="9"/>
    </row>
    <row r="648" spans="2:15" x14ac:dyDescent="0.3">
      <c r="B648" s="9"/>
      <c r="C648" s="10"/>
      <c r="D648" s="130" t="str">
        <f t="shared" ca="1" si="63"/>
        <v/>
      </c>
      <c r="E648" s="13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132" t="str">
        <f t="shared" ca="1" si="68"/>
        <v/>
      </c>
      <c r="G648" s="132" t="str">
        <f t="shared" ca="1" si="64"/>
        <v/>
      </c>
      <c r="H648" s="133" t="str">
        <f t="shared" ca="1" si="65"/>
        <v/>
      </c>
      <c r="I648" s="134" t="str">
        <f t="shared" ca="1" si="66"/>
        <v/>
      </c>
      <c r="J648" s="133" t="str">
        <f t="shared" ca="1" si="67"/>
        <v/>
      </c>
      <c r="K648" s="135" t="str">
        <f t="shared" ca="1" si="69"/>
        <v/>
      </c>
      <c r="L648" s="10"/>
      <c r="M648" s="9"/>
      <c r="N648" s="9"/>
      <c r="O648" s="9"/>
    </row>
    <row r="649" spans="2:15" x14ac:dyDescent="0.3">
      <c r="B649" s="9"/>
      <c r="C649" s="10"/>
      <c r="D649" s="130" t="str">
        <f t="shared" ca="1" si="63"/>
        <v/>
      </c>
      <c r="E649" s="13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132" t="str">
        <f t="shared" ca="1" si="68"/>
        <v/>
      </c>
      <c r="G649" s="132" t="str">
        <f t="shared" ca="1" si="64"/>
        <v/>
      </c>
      <c r="H649" s="133" t="str">
        <f t="shared" ca="1" si="65"/>
        <v/>
      </c>
      <c r="I649" s="134" t="str">
        <f t="shared" ca="1" si="66"/>
        <v/>
      </c>
      <c r="J649" s="133" t="str">
        <f t="shared" ca="1" si="67"/>
        <v/>
      </c>
      <c r="K649" s="135" t="str">
        <f t="shared" ca="1" si="69"/>
        <v/>
      </c>
      <c r="L649" s="10"/>
      <c r="M649" s="9"/>
      <c r="N649" s="9"/>
      <c r="O649" s="9"/>
    </row>
    <row r="650" spans="2:15" x14ac:dyDescent="0.3">
      <c r="B650" s="9"/>
      <c r="C650" s="10"/>
      <c r="D650" s="130" t="str">
        <f t="shared" ca="1" si="63"/>
        <v/>
      </c>
      <c r="E650" s="13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132" t="str">
        <f t="shared" ca="1" si="68"/>
        <v/>
      </c>
      <c r="G650" s="132" t="str">
        <f t="shared" ca="1" si="64"/>
        <v/>
      </c>
      <c r="H650" s="133" t="str">
        <f t="shared" ca="1" si="65"/>
        <v/>
      </c>
      <c r="I650" s="134" t="str">
        <f t="shared" ca="1" si="66"/>
        <v/>
      </c>
      <c r="J650" s="133" t="str">
        <f t="shared" ca="1" si="67"/>
        <v/>
      </c>
      <c r="K650" s="135" t="str">
        <f t="shared" ca="1" si="69"/>
        <v/>
      </c>
      <c r="L650" s="10"/>
      <c r="M650" s="9"/>
      <c r="N650" s="9"/>
      <c r="O650" s="9"/>
    </row>
    <row r="651" spans="2:15" x14ac:dyDescent="0.3">
      <c r="B651" s="9"/>
      <c r="C651" s="10"/>
      <c r="D651" s="130" t="str">
        <f t="shared" ca="1" si="63"/>
        <v/>
      </c>
      <c r="E651" s="13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132" t="str">
        <f t="shared" ca="1" si="68"/>
        <v/>
      </c>
      <c r="G651" s="132" t="str">
        <f t="shared" ca="1" si="64"/>
        <v/>
      </c>
      <c r="H651" s="133" t="str">
        <f t="shared" ca="1" si="65"/>
        <v/>
      </c>
      <c r="I651" s="134" t="str">
        <f t="shared" ca="1" si="66"/>
        <v/>
      </c>
      <c r="J651" s="133" t="str">
        <f t="shared" ca="1" si="67"/>
        <v/>
      </c>
      <c r="K651" s="135" t="str">
        <f t="shared" ca="1" si="69"/>
        <v/>
      </c>
      <c r="L651" s="10"/>
      <c r="M651" s="9"/>
      <c r="N651" s="9"/>
      <c r="O651" s="9"/>
    </row>
    <row r="652" spans="2:15" x14ac:dyDescent="0.3">
      <c r="B652" s="9"/>
      <c r="C652" s="10"/>
      <c r="D652" s="130" t="str">
        <f t="shared" ca="1" si="63"/>
        <v/>
      </c>
      <c r="E652" s="13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132" t="str">
        <f t="shared" ca="1" si="68"/>
        <v/>
      </c>
      <c r="G652" s="132" t="str">
        <f t="shared" ca="1" si="64"/>
        <v/>
      </c>
      <c r="H652" s="133" t="str">
        <f t="shared" ca="1" si="65"/>
        <v/>
      </c>
      <c r="I652" s="134" t="str">
        <f t="shared" ca="1" si="66"/>
        <v/>
      </c>
      <c r="J652" s="133" t="str">
        <f t="shared" ca="1" si="67"/>
        <v/>
      </c>
      <c r="K652" s="135" t="str">
        <f t="shared" ca="1" si="69"/>
        <v/>
      </c>
      <c r="L652" s="10"/>
      <c r="M652" s="9"/>
      <c r="N652" s="9"/>
      <c r="O652" s="9"/>
    </row>
    <row r="653" spans="2:15" x14ac:dyDescent="0.3">
      <c r="B653" s="9"/>
      <c r="C653" s="10"/>
      <c r="D653" s="130" t="str">
        <f t="shared" ca="1" si="63"/>
        <v/>
      </c>
      <c r="E653" s="13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132" t="str">
        <f t="shared" ca="1" si="68"/>
        <v/>
      </c>
      <c r="G653" s="132" t="str">
        <f t="shared" ca="1" si="64"/>
        <v/>
      </c>
      <c r="H653" s="133" t="str">
        <f t="shared" ca="1" si="65"/>
        <v/>
      </c>
      <c r="I653" s="134" t="str">
        <f t="shared" ca="1" si="66"/>
        <v/>
      </c>
      <c r="J653" s="133" t="str">
        <f t="shared" ca="1" si="67"/>
        <v/>
      </c>
      <c r="K653" s="135" t="str">
        <f t="shared" ca="1" si="69"/>
        <v/>
      </c>
      <c r="L653" s="10"/>
      <c r="M653" s="9"/>
      <c r="N653" s="9"/>
      <c r="O653" s="9"/>
    </row>
    <row r="654" spans="2:15" x14ac:dyDescent="0.3">
      <c r="B654" s="9"/>
      <c r="C654" s="10"/>
      <c r="D654" s="130" t="str">
        <f t="shared" ca="1" si="63"/>
        <v/>
      </c>
      <c r="E654" s="13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132" t="str">
        <f t="shared" ca="1" si="68"/>
        <v/>
      </c>
      <c r="G654" s="132" t="str">
        <f t="shared" ca="1" si="64"/>
        <v/>
      </c>
      <c r="H654" s="133" t="str">
        <f t="shared" ca="1" si="65"/>
        <v/>
      </c>
      <c r="I654" s="134" t="str">
        <f t="shared" ca="1" si="66"/>
        <v/>
      </c>
      <c r="J654" s="133" t="str">
        <f t="shared" ca="1" si="67"/>
        <v/>
      </c>
      <c r="K654" s="135" t="str">
        <f t="shared" ca="1" si="69"/>
        <v/>
      </c>
      <c r="L654" s="10"/>
      <c r="M654" s="9"/>
      <c r="N654" s="9"/>
      <c r="O654" s="9"/>
    </row>
    <row r="655" spans="2:15" x14ac:dyDescent="0.3">
      <c r="B655" s="9"/>
      <c r="C655" s="10"/>
      <c r="D655" s="130" t="str">
        <f t="shared" ca="1" si="63"/>
        <v/>
      </c>
      <c r="E655" s="13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132" t="str">
        <f t="shared" ca="1" si="68"/>
        <v/>
      </c>
      <c r="G655" s="132" t="str">
        <f t="shared" ca="1" si="64"/>
        <v/>
      </c>
      <c r="H655" s="133" t="str">
        <f t="shared" ca="1" si="65"/>
        <v/>
      </c>
      <c r="I655" s="134" t="str">
        <f t="shared" ca="1" si="66"/>
        <v/>
      </c>
      <c r="J655" s="133" t="str">
        <f t="shared" ca="1" si="67"/>
        <v/>
      </c>
      <c r="K655" s="135" t="str">
        <f t="shared" ca="1" si="69"/>
        <v/>
      </c>
      <c r="L655" s="10"/>
      <c r="M655" s="9"/>
      <c r="N655" s="9"/>
      <c r="O655" s="9"/>
    </row>
    <row r="656" spans="2:15" x14ac:dyDescent="0.3">
      <c r="B656" s="9"/>
      <c r="C656" s="10"/>
      <c r="D656" s="130" t="str">
        <f t="shared" ca="1" si="63"/>
        <v/>
      </c>
      <c r="E656" s="13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132" t="str">
        <f t="shared" ca="1" si="68"/>
        <v/>
      </c>
      <c r="G656" s="132" t="str">
        <f t="shared" ca="1" si="64"/>
        <v/>
      </c>
      <c r="H656" s="133" t="str">
        <f t="shared" ca="1" si="65"/>
        <v/>
      </c>
      <c r="I656" s="134" t="str">
        <f t="shared" ca="1" si="66"/>
        <v/>
      </c>
      <c r="J656" s="133" t="str">
        <f t="shared" ca="1" si="67"/>
        <v/>
      </c>
      <c r="K656" s="135" t="str">
        <f t="shared" ca="1" si="69"/>
        <v/>
      </c>
      <c r="L656" s="10"/>
      <c r="M656" s="9"/>
      <c r="N656" s="9"/>
      <c r="O656" s="9"/>
    </row>
    <row r="657" spans="2:15" x14ac:dyDescent="0.3">
      <c r="B657" s="9"/>
      <c r="C657" s="10"/>
      <c r="D657" s="130" t="str">
        <f t="shared" ca="1" si="63"/>
        <v/>
      </c>
      <c r="E657" s="13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132" t="str">
        <f t="shared" ca="1" si="68"/>
        <v/>
      </c>
      <c r="G657" s="132" t="str">
        <f t="shared" ca="1" si="64"/>
        <v/>
      </c>
      <c r="H657" s="133" t="str">
        <f t="shared" ca="1" si="65"/>
        <v/>
      </c>
      <c r="I657" s="134" t="str">
        <f t="shared" ca="1" si="66"/>
        <v/>
      </c>
      <c r="J657" s="133" t="str">
        <f t="shared" ca="1" si="67"/>
        <v/>
      </c>
      <c r="K657" s="135" t="str">
        <f t="shared" ca="1" si="69"/>
        <v/>
      </c>
      <c r="L657" s="10"/>
      <c r="M657" s="9"/>
      <c r="N657" s="9"/>
      <c r="O657" s="9"/>
    </row>
    <row r="658" spans="2:15" x14ac:dyDescent="0.3">
      <c r="B658" s="9"/>
      <c r="C658" s="10"/>
      <c r="D658" s="130" t="str">
        <f t="shared" ca="1" si="63"/>
        <v/>
      </c>
      <c r="E658" s="13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132" t="str">
        <f t="shared" ca="1" si="68"/>
        <v/>
      </c>
      <c r="G658" s="132" t="str">
        <f t="shared" ca="1" si="64"/>
        <v/>
      </c>
      <c r="H658" s="133" t="str">
        <f t="shared" ca="1" si="65"/>
        <v/>
      </c>
      <c r="I658" s="134" t="str">
        <f t="shared" ca="1" si="66"/>
        <v/>
      </c>
      <c r="J658" s="133" t="str">
        <f t="shared" ca="1" si="67"/>
        <v/>
      </c>
      <c r="K658" s="135" t="str">
        <f t="shared" ca="1" si="69"/>
        <v/>
      </c>
      <c r="L658" s="10"/>
      <c r="M658" s="9"/>
      <c r="N658" s="9"/>
      <c r="O658" s="9"/>
    </row>
    <row r="659" spans="2:15" x14ac:dyDescent="0.3">
      <c r="B659" s="9"/>
      <c r="C659" s="10"/>
      <c r="D659" s="130" t="str">
        <f t="shared" ca="1" si="63"/>
        <v/>
      </c>
      <c r="E659" s="13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132" t="str">
        <f t="shared" ca="1" si="68"/>
        <v/>
      </c>
      <c r="G659" s="132" t="str">
        <f t="shared" ca="1" si="64"/>
        <v/>
      </c>
      <c r="H659" s="133" t="str">
        <f t="shared" ca="1" si="65"/>
        <v/>
      </c>
      <c r="I659" s="134" t="str">
        <f t="shared" ca="1" si="66"/>
        <v/>
      </c>
      <c r="J659" s="133" t="str">
        <f t="shared" ca="1" si="67"/>
        <v/>
      </c>
      <c r="K659" s="135" t="str">
        <f t="shared" ca="1" si="69"/>
        <v/>
      </c>
      <c r="L659" s="10"/>
      <c r="M659" s="9"/>
      <c r="N659" s="9"/>
      <c r="O659" s="9"/>
    </row>
    <row r="660" spans="2:15" x14ac:dyDescent="0.3">
      <c r="B660" s="9"/>
      <c r="C660" s="10"/>
      <c r="D660" s="130" t="str">
        <f t="shared" ref="D660:D723" ca="1" si="70">IF(K659="","",IF($H$5,IF(OR(D659&gt;=$H$8,ROUND(K659,2)&lt;=0),"",D659+1),IF(OR(D659&gt;=$H$8,K659&lt;=0),"",D659+1)))</f>
        <v/>
      </c>
      <c r="E660" s="13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132" t="str">
        <f t="shared" ca="1" si="68"/>
        <v/>
      </c>
      <c r="G660" s="132" t="str">
        <f t="shared" ref="G660:G723" ca="1" si="71">IF($P$17=0,"",IF(D660&lt;&gt;"",IF(AND(D660=1,$H$4=1),0,IF($H$5,ROUND($K$5*K659,0),$K$5*K659)),""))</f>
        <v/>
      </c>
      <c r="H660" s="133" t="str">
        <f t="shared" ref="H660:H723" ca="1" si="72">IF($P$17=1,IF(D660="","",IF(I660&lt;&gt;"",F660-G660+I660,F660-G660)),"")</f>
        <v/>
      </c>
      <c r="I660" s="134" t="str">
        <f t="shared" ref="I660:I723" ca="1" si="73">IF($P$17=1,IF(J660&gt;=F660,IF(D660&lt;$K$12,IF(AND(D660&lt;&gt;"",F660+($J$19-F660)&lt;K659),(J660-F660),IF(AND(D660&lt;&gt;"",J660=F660),0,IF(D660&lt;&gt;"",0,""))),""),0),"")</f>
        <v/>
      </c>
      <c r="J660" s="133" t="str">
        <f t="shared" ref="J660:J723" ca="1" si="74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135" t="str">
        <f t="shared" ca="1" si="69"/>
        <v/>
      </c>
      <c r="L660" s="10"/>
      <c r="M660" s="9"/>
      <c r="N660" s="9"/>
      <c r="O660" s="9"/>
    </row>
    <row r="661" spans="2:15" x14ac:dyDescent="0.3">
      <c r="B661" s="9"/>
      <c r="C661" s="10"/>
      <c r="D661" s="130" t="str">
        <f t="shared" ca="1" si="70"/>
        <v/>
      </c>
      <c r="E661" s="13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132" t="str">
        <f t="shared" ref="F661:F724" ca="1" si="75">IF($P$17=1,IF(D661="","",IF($H$5,IF(OR(D661=$H$8,$K$12&gt;ROUND((1+$K$5)*K660,0),ROUND((1+$K$5)*K660,0),$K$12),IF(OR(D661=$H$8,$K$12&gt;(1+$K$5)*K660),ROUND((1+$K$5)*K660,0),$K$12)),0)),"")</f>
        <v/>
      </c>
      <c r="G661" s="132" t="str">
        <f t="shared" ca="1" si="71"/>
        <v/>
      </c>
      <c r="H661" s="133" t="str">
        <f t="shared" ca="1" si="72"/>
        <v/>
      </c>
      <c r="I661" s="134" t="str">
        <f t="shared" ca="1" si="73"/>
        <v/>
      </c>
      <c r="J661" s="133" t="str">
        <f t="shared" ca="1" si="74"/>
        <v/>
      </c>
      <c r="K661" s="135" t="str">
        <f t="shared" ref="K661:K724" ca="1" si="76">IF($P$17=1,IF(J661&lt;&gt;0,IF(D661&lt;&gt;"",K660-(J661-G661),""),K660),"")</f>
        <v/>
      </c>
      <c r="L661" s="10"/>
      <c r="M661" s="9"/>
      <c r="N661" s="9"/>
      <c r="O661" s="9"/>
    </row>
    <row r="662" spans="2:15" x14ac:dyDescent="0.3">
      <c r="B662" s="9"/>
      <c r="C662" s="10"/>
      <c r="D662" s="130" t="str">
        <f t="shared" ca="1" si="70"/>
        <v/>
      </c>
      <c r="E662" s="13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132" t="str">
        <f t="shared" ca="1" si="75"/>
        <v/>
      </c>
      <c r="G662" s="132" t="str">
        <f t="shared" ca="1" si="71"/>
        <v/>
      </c>
      <c r="H662" s="133" t="str">
        <f t="shared" ca="1" si="72"/>
        <v/>
      </c>
      <c r="I662" s="134" t="str">
        <f t="shared" ca="1" si="73"/>
        <v/>
      </c>
      <c r="J662" s="133" t="str">
        <f t="shared" ca="1" si="74"/>
        <v/>
      </c>
      <c r="K662" s="135" t="str">
        <f t="shared" ca="1" si="76"/>
        <v/>
      </c>
      <c r="L662" s="10"/>
      <c r="M662" s="9"/>
      <c r="N662" s="9"/>
      <c r="O662" s="9"/>
    </row>
    <row r="663" spans="2:15" x14ac:dyDescent="0.3">
      <c r="B663" s="9"/>
      <c r="C663" s="10"/>
      <c r="D663" s="130" t="str">
        <f t="shared" ca="1" si="70"/>
        <v/>
      </c>
      <c r="E663" s="13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132" t="str">
        <f t="shared" ca="1" si="75"/>
        <v/>
      </c>
      <c r="G663" s="132" t="str">
        <f t="shared" ca="1" si="71"/>
        <v/>
      </c>
      <c r="H663" s="133" t="str">
        <f t="shared" ca="1" si="72"/>
        <v/>
      </c>
      <c r="I663" s="134" t="str">
        <f t="shared" ca="1" si="73"/>
        <v/>
      </c>
      <c r="J663" s="133" t="str">
        <f t="shared" ca="1" si="74"/>
        <v/>
      </c>
      <c r="K663" s="135" t="str">
        <f t="shared" ca="1" si="76"/>
        <v/>
      </c>
      <c r="L663" s="10"/>
      <c r="M663" s="9"/>
      <c r="N663" s="9"/>
      <c r="O663" s="9"/>
    </row>
    <row r="664" spans="2:15" x14ac:dyDescent="0.3">
      <c r="B664" s="9"/>
      <c r="C664" s="10"/>
      <c r="D664" s="130" t="str">
        <f t="shared" ca="1" si="70"/>
        <v/>
      </c>
      <c r="E664" s="13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132" t="str">
        <f t="shared" ca="1" si="75"/>
        <v/>
      </c>
      <c r="G664" s="132" t="str">
        <f t="shared" ca="1" si="71"/>
        <v/>
      </c>
      <c r="H664" s="133" t="str">
        <f t="shared" ca="1" si="72"/>
        <v/>
      </c>
      <c r="I664" s="134" t="str">
        <f t="shared" ca="1" si="73"/>
        <v/>
      </c>
      <c r="J664" s="133" t="str">
        <f t="shared" ca="1" si="74"/>
        <v/>
      </c>
      <c r="K664" s="135" t="str">
        <f t="shared" ca="1" si="76"/>
        <v/>
      </c>
      <c r="L664" s="10"/>
      <c r="M664" s="9"/>
      <c r="N664" s="9"/>
      <c r="O664" s="9"/>
    </row>
    <row r="665" spans="2:15" x14ac:dyDescent="0.3">
      <c r="B665" s="9"/>
      <c r="C665" s="10"/>
      <c r="D665" s="130" t="str">
        <f t="shared" ca="1" si="70"/>
        <v/>
      </c>
      <c r="E665" s="13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132" t="str">
        <f t="shared" ca="1" si="75"/>
        <v/>
      </c>
      <c r="G665" s="132" t="str">
        <f t="shared" ca="1" si="71"/>
        <v/>
      </c>
      <c r="H665" s="133" t="str">
        <f t="shared" ca="1" si="72"/>
        <v/>
      </c>
      <c r="I665" s="134" t="str">
        <f t="shared" ca="1" si="73"/>
        <v/>
      </c>
      <c r="J665" s="133" t="str">
        <f t="shared" ca="1" si="74"/>
        <v/>
      </c>
      <c r="K665" s="135" t="str">
        <f t="shared" ca="1" si="76"/>
        <v/>
      </c>
      <c r="L665" s="10"/>
      <c r="M665" s="9"/>
      <c r="N665" s="9"/>
      <c r="O665" s="9"/>
    </row>
    <row r="666" spans="2:15" x14ac:dyDescent="0.3">
      <c r="B666" s="9"/>
      <c r="C666" s="10"/>
      <c r="D666" s="130" t="str">
        <f t="shared" ca="1" si="70"/>
        <v/>
      </c>
      <c r="E666" s="13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132" t="str">
        <f t="shared" ca="1" si="75"/>
        <v/>
      </c>
      <c r="G666" s="132" t="str">
        <f t="shared" ca="1" si="71"/>
        <v/>
      </c>
      <c r="H666" s="133" t="str">
        <f t="shared" ca="1" si="72"/>
        <v/>
      </c>
      <c r="I666" s="134" t="str">
        <f t="shared" ca="1" si="73"/>
        <v/>
      </c>
      <c r="J666" s="133" t="str">
        <f t="shared" ca="1" si="74"/>
        <v/>
      </c>
      <c r="K666" s="135" t="str">
        <f t="shared" ca="1" si="76"/>
        <v/>
      </c>
      <c r="L666" s="10"/>
      <c r="M666" s="9"/>
      <c r="N666" s="9"/>
      <c r="O666" s="9"/>
    </row>
    <row r="667" spans="2:15" x14ac:dyDescent="0.3">
      <c r="B667" s="9"/>
      <c r="C667" s="10"/>
      <c r="D667" s="130" t="str">
        <f t="shared" ca="1" si="70"/>
        <v/>
      </c>
      <c r="E667" s="13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132" t="str">
        <f t="shared" ca="1" si="75"/>
        <v/>
      </c>
      <c r="G667" s="132" t="str">
        <f t="shared" ca="1" si="71"/>
        <v/>
      </c>
      <c r="H667" s="133" t="str">
        <f t="shared" ca="1" si="72"/>
        <v/>
      </c>
      <c r="I667" s="134" t="str">
        <f t="shared" ca="1" si="73"/>
        <v/>
      </c>
      <c r="J667" s="133" t="str">
        <f t="shared" ca="1" si="74"/>
        <v/>
      </c>
      <c r="K667" s="135" t="str">
        <f t="shared" ca="1" si="76"/>
        <v/>
      </c>
      <c r="L667" s="10"/>
      <c r="M667" s="9"/>
      <c r="N667" s="9"/>
      <c r="O667" s="9"/>
    </row>
    <row r="668" spans="2:15" x14ac:dyDescent="0.3">
      <c r="B668" s="9"/>
      <c r="C668" s="10"/>
      <c r="D668" s="130" t="str">
        <f t="shared" ca="1" si="70"/>
        <v/>
      </c>
      <c r="E668" s="13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132" t="str">
        <f t="shared" ca="1" si="75"/>
        <v/>
      </c>
      <c r="G668" s="132" t="str">
        <f t="shared" ca="1" si="71"/>
        <v/>
      </c>
      <c r="H668" s="133" t="str">
        <f t="shared" ca="1" si="72"/>
        <v/>
      </c>
      <c r="I668" s="134" t="str">
        <f t="shared" ca="1" si="73"/>
        <v/>
      </c>
      <c r="J668" s="133" t="str">
        <f t="shared" ca="1" si="74"/>
        <v/>
      </c>
      <c r="K668" s="135" t="str">
        <f t="shared" ca="1" si="76"/>
        <v/>
      </c>
      <c r="L668" s="10"/>
      <c r="M668" s="9"/>
      <c r="N668" s="9"/>
      <c r="O668" s="9"/>
    </row>
    <row r="669" spans="2:15" x14ac:dyDescent="0.3">
      <c r="B669" s="9"/>
      <c r="C669" s="10"/>
      <c r="D669" s="130" t="str">
        <f t="shared" ca="1" si="70"/>
        <v/>
      </c>
      <c r="E669" s="13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132" t="str">
        <f t="shared" ca="1" si="75"/>
        <v/>
      </c>
      <c r="G669" s="132" t="str">
        <f t="shared" ca="1" si="71"/>
        <v/>
      </c>
      <c r="H669" s="133" t="str">
        <f t="shared" ca="1" si="72"/>
        <v/>
      </c>
      <c r="I669" s="134" t="str">
        <f t="shared" ca="1" si="73"/>
        <v/>
      </c>
      <c r="J669" s="133" t="str">
        <f t="shared" ca="1" si="74"/>
        <v/>
      </c>
      <c r="K669" s="135" t="str">
        <f t="shared" ca="1" si="76"/>
        <v/>
      </c>
      <c r="L669" s="10"/>
      <c r="M669" s="9"/>
      <c r="N669" s="9"/>
      <c r="O669" s="9"/>
    </row>
    <row r="670" spans="2:15" x14ac:dyDescent="0.3">
      <c r="B670" s="9"/>
      <c r="C670" s="10"/>
      <c r="D670" s="130" t="str">
        <f t="shared" ca="1" si="70"/>
        <v/>
      </c>
      <c r="E670" s="13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132" t="str">
        <f t="shared" ca="1" si="75"/>
        <v/>
      </c>
      <c r="G670" s="132" t="str">
        <f t="shared" ca="1" si="71"/>
        <v/>
      </c>
      <c r="H670" s="133" t="str">
        <f t="shared" ca="1" si="72"/>
        <v/>
      </c>
      <c r="I670" s="134" t="str">
        <f t="shared" ca="1" si="73"/>
        <v/>
      </c>
      <c r="J670" s="133" t="str">
        <f t="shared" ca="1" si="74"/>
        <v/>
      </c>
      <c r="K670" s="135" t="str">
        <f t="shared" ca="1" si="76"/>
        <v/>
      </c>
      <c r="L670" s="10"/>
      <c r="M670" s="9"/>
      <c r="N670" s="9"/>
      <c r="O670" s="9"/>
    </row>
    <row r="671" spans="2:15" x14ac:dyDescent="0.3">
      <c r="B671" s="9"/>
      <c r="C671" s="10"/>
      <c r="D671" s="130" t="str">
        <f t="shared" ca="1" si="70"/>
        <v/>
      </c>
      <c r="E671" s="13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132" t="str">
        <f t="shared" ca="1" si="75"/>
        <v/>
      </c>
      <c r="G671" s="132" t="str">
        <f t="shared" ca="1" si="71"/>
        <v/>
      </c>
      <c r="H671" s="133" t="str">
        <f t="shared" ca="1" si="72"/>
        <v/>
      </c>
      <c r="I671" s="134" t="str">
        <f t="shared" ca="1" si="73"/>
        <v/>
      </c>
      <c r="J671" s="133" t="str">
        <f t="shared" ca="1" si="74"/>
        <v/>
      </c>
      <c r="K671" s="135" t="str">
        <f t="shared" ca="1" si="76"/>
        <v/>
      </c>
      <c r="L671" s="10"/>
      <c r="M671" s="9"/>
      <c r="N671" s="9"/>
      <c r="O671" s="9"/>
    </row>
    <row r="672" spans="2:15" x14ac:dyDescent="0.3">
      <c r="B672" s="9"/>
      <c r="C672" s="10"/>
      <c r="D672" s="130" t="str">
        <f t="shared" ca="1" si="70"/>
        <v/>
      </c>
      <c r="E672" s="13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132" t="str">
        <f t="shared" ca="1" si="75"/>
        <v/>
      </c>
      <c r="G672" s="132" t="str">
        <f t="shared" ca="1" si="71"/>
        <v/>
      </c>
      <c r="H672" s="133" t="str">
        <f t="shared" ca="1" si="72"/>
        <v/>
      </c>
      <c r="I672" s="134" t="str">
        <f t="shared" ca="1" si="73"/>
        <v/>
      </c>
      <c r="J672" s="133" t="str">
        <f t="shared" ca="1" si="74"/>
        <v/>
      </c>
      <c r="K672" s="135" t="str">
        <f t="shared" ca="1" si="76"/>
        <v/>
      </c>
      <c r="L672" s="10"/>
      <c r="M672" s="9"/>
      <c r="N672" s="9"/>
      <c r="O672" s="9"/>
    </row>
    <row r="673" spans="2:15" x14ac:dyDescent="0.3">
      <c r="B673" s="9"/>
      <c r="C673" s="10"/>
      <c r="D673" s="130" t="str">
        <f t="shared" ca="1" si="70"/>
        <v/>
      </c>
      <c r="E673" s="13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132" t="str">
        <f t="shared" ca="1" si="75"/>
        <v/>
      </c>
      <c r="G673" s="132" t="str">
        <f t="shared" ca="1" si="71"/>
        <v/>
      </c>
      <c r="H673" s="133" t="str">
        <f t="shared" ca="1" si="72"/>
        <v/>
      </c>
      <c r="I673" s="134" t="str">
        <f t="shared" ca="1" si="73"/>
        <v/>
      </c>
      <c r="J673" s="133" t="str">
        <f t="shared" ca="1" si="74"/>
        <v/>
      </c>
      <c r="K673" s="135" t="str">
        <f t="shared" ca="1" si="76"/>
        <v/>
      </c>
      <c r="L673" s="10"/>
      <c r="M673" s="9"/>
      <c r="N673" s="9"/>
      <c r="O673" s="9"/>
    </row>
    <row r="674" spans="2:15" x14ac:dyDescent="0.3">
      <c r="B674" s="9"/>
      <c r="C674" s="10"/>
      <c r="D674" s="130" t="str">
        <f t="shared" ca="1" si="70"/>
        <v/>
      </c>
      <c r="E674" s="13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132" t="str">
        <f t="shared" ca="1" si="75"/>
        <v/>
      </c>
      <c r="G674" s="132" t="str">
        <f t="shared" ca="1" si="71"/>
        <v/>
      </c>
      <c r="H674" s="133" t="str">
        <f t="shared" ca="1" si="72"/>
        <v/>
      </c>
      <c r="I674" s="134" t="str">
        <f t="shared" ca="1" si="73"/>
        <v/>
      </c>
      <c r="J674" s="133" t="str">
        <f t="shared" ca="1" si="74"/>
        <v/>
      </c>
      <c r="K674" s="135" t="str">
        <f t="shared" ca="1" si="76"/>
        <v/>
      </c>
      <c r="L674" s="10"/>
      <c r="M674" s="9"/>
      <c r="N674" s="9"/>
      <c r="O674" s="9"/>
    </row>
    <row r="675" spans="2:15" x14ac:dyDescent="0.3">
      <c r="B675" s="9"/>
      <c r="C675" s="10"/>
      <c r="D675" s="130" t="str">
        <f t="shared" ca="1" si="70"/>
        <v/>
      </c>
      <c r="E675" s="13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132" t="str">
        <f t="shared" ca="1" si="75"/>
        <v/>
      </c>
      <c r="G675" s="132" t="str">
        <f t="shared" ca="1" si="71"/>
        <v/>
      </c>
      <c r="H675" s="133" t="str">
        <f t="shared" ca="1" si="72"/>
        <v/>
      </c>
      <c r="I675" s="134" t="str">
        <f t="shared" ca="1" si="73"/>
        <v/>
      </c>
      <c r="J675" s="133" t="str">
        <f t="shared" ca="1" si="74"/>
        <v/>
      </c>
      <c r="K675" s="135" t="str">
        <f t="shared" ca="1" si="76"/>
        <v/>
      </c>
      <c r="L675" s="10"/>
      <c r="M675" s="9"/>
      <c r="N675" s="9"/>
      <c r="O675" s="9"/>
    </row>
    <row r="676" spans="2:15" x14ac:dyDescent="0.3">
      <c r="B676" s="9"/>
      <c r="C676" s="10"/>
      <c r="D676" s="130" t="str">
        <f t="shared" ca="1" si="70"/>
        <v/>
      </c>
      <c r="E676" s="13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132" t="str">
        <f t="shared" ca="1" si="75"/>
        <v/>
      </c>
      <c r="G676" s="132" t="str">
        <f t="shared" ca="1" si="71"/>
        <v/>
      </c>
      <c r="H676" s="133" t="str">
        <f t="shared" ca="1" si="72"/>
        <v/>
      </c>
      <c r="I676" s="134" t="str">
        <f t="shared" ca="1" si="73"/>
        <v/>
      </c>
      <c r="J676" s="133" t="str">
        <f t="shared" ca="1" si="74"/>
        <v/>
      </c>
      <c r="K676" s="135" t="str">
        <f t="shared" ca="1" si="76"/>
        <v/>
      </c>
      <c r="L676" s="10"/>
      <c r="M676" s="9"/>
      <c r="N676" s="9"/>
      <c r="O676" s="9"/>
    </row>
    <row r="677" spans="2:15" x14ac:dyDescent="0.3">
      <c r="B677" s="9"/>
      <c r="C677" s="10"/>
      <c r="D677" s="130" t="str">
        <f t="shared" ca="1" si="70"/>
        <v/>
      </c>
      <c r="E677" s="13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132" t="str">
        <f t="shared" ca="1" si="75"/>
        <v/>
      </c>
      <c r="G677" s="132" t="str">
        <f t="shared" ca="1" si="71"/>
        <v/>
      </c>
      <c r="H677" s="133" t="str">
        <f t="shared" ca="1" si="72"/>
        <v/>
      </c>
      <c r="I677" s="134" t="str">
        <f t="shared" ca="1" si="73"/>
        <v/>
      </c>
      <c r="J677" s="133" t="str">
        <f t="shared" ca="1" si="74"/>
        <v/>
      </c>
      <c r="K677" s="135" t="str">
        <f t="shared" ca="1" si="76"/>
        <v/>
      </c>
      <c r="L677" s="10"/>
      <c r="M677" s="9"/>
      <c r="N677" s="9"/>
      <c r="O677" s="9"/>
    </row>
    <row r="678" spans="2:15" x14ac:dyDescent="0.3">
      <c r="B678" s="9"/>
      <c r="C678" s="10"/>
      <c r="D678" s="130" t="str">
        <f t="shared" ca="1" si="70"/>
        <v/>
      </c>
      <c r="E678" s="13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132" t="str">
        <f t="shared" ca="1" si="75"/>
        <v/>
      </c>
      <c r="G678" s="132" t="str">
        <f t="shared" ca="1" si="71"/>
        <v/>
      </c>
      <c r="H678" s="133" t="str">
        <f t="shared" ca="1" si="72"/>
        <v/>
      </c>
      <c r="I678" s="134" t="str">
        <f t="shared" ca="1" si="73"/>
        <v/>
      </c>
      <c r="J678" s="133" t="str">
        <f t="shared" ca="1" si="74"/>
        <v/>
      </c>
      <c r="K678" s="135" t="str">
        <f t="shared" ca="1" si="76"/>
        <v/>
      </c>
      <c r="L678" s="10"/>
      <c r="M678" s="9"/>
      <c r="N678" s="9"/>
      <c r="O678" s="9"/>
    </row>
    <row r="679" spans="2:15" x14ac:dyDescent="0.3">
      <c r="B679" s="9"/>
      <c r="C679" s="10"/>
      <c r="D679" s="130" t="str">
        <f t="shared" ca="1" si="70"/>
        <v/>
      </c>
      <c r="E679" s="13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132" t="str">
        <f t="shared" ca="1" si="75"/>
        <v/>
      </c>
      <c r="G679" s="132" t="str">
        <f t="shared" ca="1" si="71"/>
        <v/>
      </c>
      <c r="H679" s="133" t="str">
        <f t="shared" ca="1" si="72"/>
        <v/>
      </c>
      <c r="I679" s="134" t="str">
        <f t="shared" ca="1" si="73"/>
        <v/>
      </c>
      <c r="J679" s="133" t="str">
        <f t="shared" ca="1" si="74"/>
        <v/>
      </c>
      <c r="K679" s="135" t="str">
        <f t="shared" ca="1" si="76"/>
        <v/>
      </c>
      <c r="L679" s="10"/>
      <c r="M679" s="9"/>
      <c r="N679" s="9"/>
      <c r="O679" s="9"/>
    </row>
    <row r="680" spans="2:15" x14ac:dyDescent="0.3">
      <c r="B680" s="9"/>
      <c r="C680" s="10"/>
      <c r="D680" s="130" t="str">
        <f t="shared" ca="1" si="70"/>
        <v/>
      </c>
      <c r="E680" s="13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132" t="str">
        <f t="shared" ca="1" si="75"/>
        <v/>
      </c>
      <c r="G680" s="132" t="str">
        <f t="shared" ca="1" si="71"/>
        <v/>
      </c>
      <c r="H680" s="133" t="str">
        <f t="shared" ca="1" si="72"/>
        <v/>
      </c>
      <c r="I680" s="134" t="str">
        <f t="shared" ca="1" si="73"/>
        <v/>
      </c>
      <c r="J680" s="133" t="str">
        <f t="shared" ca="1" si="74"/>
        <v/>
      </c>
      <c r="K680" s="135" t="str">
        <f t="shared" ca="1" si="76"/>
        <v/>
      </c>
      <c r="L680" s="10"/>
      <c r="M680" s="9"/>
      <c r="N680" s="9"/>
      <c r="O680" s="9"/>
    </row>
    <row r="681" spans="2:15" x14ac:dyDescent="0.3">
      <c r="B681" s="9"/>
      <c r="C681" s="10"/>
      <c r="D681" s="130" t="str">
        <f t="shared" ca="1" si="70"/>
        <v/>
      </c>
      <c r="E681" s="13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132" t="str">
        <f t="shared" ca="1" si="75"/>
        <v/>
      </c>
      <c r="G681" s="132" t="str">
        <f t="shared" ca="1" si="71"/>
        <v/>
      </c>
      <c r="H681" s="133" t="str">
        <f t="shared" ca="1" si="72"/>
        <v/>
      </c>
      <c r="I681" s="134" t="str">
        <f t="shared" ca="1" si="73"/>
        <v/>
      </c>
      <c r="J681" s="133" t="str">
        <f t="shared" ca="1" si="74"/>
        <v/>
      </c>
      <c r="K681" s="135" t="str">
        <f t="shared" ca="1" si="76"/>
        <v/>
      </c>
      <c r="L681" s="10"/>
      <c r="M681" s="9"/>
      <c r="N681" s="9"/>
      <c r="O681" s="9"/>
    </row>
    <row r="682" spans="2:15" x14ac:dyDescent="0.3">
      <c r="B682" s="9"/>
      <c r="C682" s="10"/>
      <c r="D682" s="130" t="str">
        <f t="shared" ca="1" si="70"/>
        <v/>
      </c>
      <c r="E682" s="13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132" t="str">
        <f t="shared" ca="1" si="75"/>
        <v/>
      </c>
      <c r="G682" s="132" t="str">
        <f t="shared" ca="1" si="71"/>
        <v/>
      </c>
      <c r="H682" s="133" t="str">
        <f t="shared" ca="1" si="72"/>
        <v/>
      </c>
      <c r="I682" s="134" t="str">
        <f t="shared" ca="1" si="73"/>
        <v/>
      </c>
      <c r="J682" s="133" t="str">
        <f t="shared" ca="1" si="74"/>
        <v/>
      </c>
      <c r="K682" s="135" t="str">
        <f t="shared" ca="1" si="76"/>
        <v/>
      </c>
      <c r="L682" s="10"/>
      <c r="M682" s="9"/>
      <c r="N682" s="9"/>
      <c r="O682" s="9"/>
    </row>
    <row r="683" spans="2:15" x14ac:dyDescent="0.3">
      <c r="B683" s="9"/>
      <c r="C683" s="10"/>
      <c r="D683" s="130" t="str">
        <f t="shared" ca="1" si="70"/>
        <v/>
      </c>
      <c r="E683" s="13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132" t="str">
        <f t="shared" ca="1" si="75"/>
        <v/>
      </c>
      <c r="G683" s="132" t="str">
        <f t="shared" ca="1" si="71"/>
        <v/>
      </c>
      <c r="H683" s="133" t="str">
        <f t="shared" ca="1" si="72"/>
        <v/>
      </c>
      <c r="I683" s="134" t="str">
        <f t="shared" ca="1" si="73"/>
        <v/>
      </c>
      <c r="J683" s="133" t="str">
        <f t="shared" ca="1" si="74"/>
        <v/>
      </c>
      <c r="K683" s="135" t="str">
        <f t="shared" ca="1" si="76"/>
        <v/>
      </c>
      <c r="L683" s="10"/>
      <c r="M683" s="9"/>
      <c r="N683" s="9"/>
      <c r="O683" s="9"/>
    </row>
    <row r="684" spans="2:15" x14ac:dyDescent="0.3">
      <c r="B684" s="9"/>
      <c r="C684" s="10"/>
      <c r="D684" s="130" t="str">
        <f t="shared" ca="1" si="70"/>
        <v/>
      </c>
      <c r="E684" s="13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132" t="str">
        <f t="shared" ca="1" si="75"/>
        <v/>
      </c>
      <c r="G684" s="132" t="str">
        <f t="shared" ca="1" si="71"/>
        <v/>
      </c>
      <c r="H684" s="133" t="str">
        <f t="shared" ca="1" si="72"/>
        <v/>
      </c>
      <c r="I684" s="134" t="str">
        <f t="shared" ca="1" si="73"/>
        <v/>
      </c>
      <c r="J684" s="133" t="str">
        <f t="shared" ca="1" si="74"/>
        <v/>
      </c>
      <c r="K684" s="135" t="str">
        <f t="shared" ca="1" si="76"/>
        <v/>
      </c>
      <c r="L684" s="10"/>
      <c r="M684" s="9"/>
      <c r="N684" s="9"/>
      <c r="O684" s="9"/>
    </row>
    <row r="685" spans="2:15" x14ac:dyDescent="0.3">
      <c r="B685" s="9"/>
      <c r="C685" s="10"/>
      <c r="D685" s="130" t="str">
        <f t="shared" ca="1" si="70"/>
        <v/>
      </c>
      <c r="E685" s="13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132" t="str">
        <f t="shared" ca="1" si="75"/>
        <v/>
      </c>
      <c r="G685" s="132" t="str">
        <f t="shared" ca="1" si="71"/>
        <v/>
      </c>
      <c r="H685" s="133" t="str">
        <f t="shared" ca="1" si="72"/>
        <v/>
      </c>
      <c r="I685" s="134" t="str">
        <f t="shared" ca="1" si="73"/>
        <v/>
      </c>
      <c r="J685" s="133" t="str">
        <f t="shared" ca="1" si="74"/>
        <v/>
      </c>
      <c r="K685" s="135" t="str">
        <f t="shared" ca="1" si="76"/>
        <v/>
      </c>
      <c r="L685" s="10"/>
      <c r="M685" s="9"/>
      <c r="N685" s="9"/>
      <c r="O685" s="9"/>
    </row>
    <row r="686" spans="2:15" x14ac:dyDescent="0.3">
      <c r="B686" s="9"/>
      <c r="C686" s="10"/>
      <c r="D686" s="130" t="str">
        <f t="shared" ca="1" si="70"/>
        <v/>
      </c>
      <c r="E686" s="13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132" t="str">
        <f t="shared" ca="1" si="75"/>
        <v/>
      </c>
      <c r="G686" s="132" t="str">
        <f t="shared" ca="1" si="71"/>
        <v/>
      </c>
      <c r="H686" s="133" t="str">
        <f t="shared" ca="1" si="72"/>
        <v/>
      </c>
      <c r="I686" s="134" t="str">
        <f t="shared" ca="1" si="73"/>
        <v/>
      </c>
      <c r="J686" s="133" t="str">
        <f t="shared" ca="1" si="74"/>
        <v/>
      </c>
      <c r="K686" s="135" t="str">
        <f t="shared" ca="1" si="76"/>
        <v/>
      </c>
      <c r="L686" s="10"/>
      <c r="M686" s="9"/>
      <c r="N686" s="9"/>
      <c r="O686" s="9"/>
    </row>
    <row r="687" spans="2:15" x14ac:dyDescent="0.3">
      <c r="B687" s="9"/>
      <c r="C687" s="10"/>
      <c r="D687" s="130" t="str">
        <f t="shared" ca="1" si="70"/>
        <v/>
      </c>
      <c r="E687" s="13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132" t="str">
        <f t="shared" ca="1" si="75"/>
        <v/>
      </c>
      <c r="G687" s="132" t="str">
        <f t="shared" ca="1" si="71"/>
        <v/>
      </c>
      <c r="H687" s="133" t="str">
        <f t="shared" ca="1" si="72"/>
        <v/>
      </c>
      <c r="I687" s="134" t="str">
        <f t="shared" ca="1" si="73"/>
        <v/>
      </c>
      <c r="J687" s="133" t="str">
        <f t="shared" ca="1" si="74"/>
        <v/>
      </c>
      <c r="K687" s="135" t="str">
        <f t="shared" ca="1" si="76"/>
        <v/>
      </c>
      <c r="L687" s="10"/>
      <c r="M687" s="9"/>
      <c r="N687" s="9"/>
      <c r="O687" s="9"/>
    </row>
    <row r="688" spans="2:15" x14ac:dyDescent="0.3">
      <c r="B688" s="9"/>
      <c r="C688" s="10"/>
      <c r="D688" s="130" t="str">
        <f t="shared" ca="1" si="70"/>
        <v/>
      </c>
      <c r="E688" s="13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132" t="str">
        <f t="shared" ca="1" si="75"/>
        <v/>
      </c>
      <c r="G688" s="132" t="str">
        <f t="shared" ca="1" si="71"/>
        <v/>
      </c>
      <c r="H688" s="133" t="str">
        <f t="shared" ca="1" si="72"/>
        <v/>
      </c>
      <c r="I688" s="134" t="str">
        <f t="shared" ca="1" si="73"/>
        <v/>
      </c>
      <c r="J688" s="133" t="str">
        <f t="shared" ca="1" si="74"/>
        <v/>
      </c>
      <c r="K688" s="135" t="str">
        <f t="shared" ca="1" si="76"/>
        <v/>
      </c>
      <c r="L688" s="10"/>
      <c r="M688" s="9"/>
      <c r="N688" s="9"/>
      <c r="O688" s="9"/>
    </row>
    <row r="689" spans="2:15" x14ac:dyDescent="0.3">
      <c r="B689" s="9"/>
      <c r="C689" s="10"/>
      <c r="D689" s="130" t="str">
        <f t="shared" ca="1" si="70"/>
        <v/>
      </c>
      <c r="E689" s="13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132" t="str">
        <f t="shared" ca="1" si="75"/>
        <v/>
      </c>
      <c r="G689" s="132" t="str">
        <f t="shared" ca="1" si="71"/>
        <v/>
      </c>
      <c r="H689" s="133" t="str">
        <f t="shared" ca="1" si="72"/>
        <v/>
      </c>
      <c r="I689" s="134" t="str">
        <f t="shared" ca="1" si="73"/>
        <v/>
      </c>
      <c r="J689" s="133" t="str">
        <f t="shared" ca="1" si="74"/>
        <v/>
      </c>
      <c r="K689" s="135" t="str">
        <f t="shared" ca="1" si="76"/>
        <v/>
      </c>
      <c r="L689" s="10"/>
      <c r="M689" s="9"/>
      <c r="N689" s="9"/>
      <c r="O689" s="9"/>
    </row>
    <row r="690" spans="2:15" x14ac:dyDescent="0.3">
      <c r="B690" s="9"/>
      <c r="C690" s="10"/>
      <c r="D690" s="130" t="str">
        <f t="shared" ca="1" si="70"/>
        <v/>
      </c>
      <c r="E690" s="13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132" t="str">
        <f t="shared" ca="1" si="75"/>
        <v/>
      </c>
      <c r="G690" s="132" t="str">
        <f t="shared" ca="1" si="71"/>
        <v/>
      </c>
      <c r="H690" s="133" t="str">
        <f t="shared" ca="1" si="72"/>
        <v/>
      </c>
      <c r="I690" s="134" t="str">
        <f t="shared" ca="1" si="73"/>
        <v/>
      </c>
      <c r="J690" s="133" t="str">
        <f t="shared" ca="1" si="74"/>
        <v/>
      </c>
      <c r="K690" s="135" t="str">
        <f t="shared" ca="1" si="76"/>
        <v/>
      </c>
      <c r="L690" s="10"/>
      <c r="M690" s="9"/>
      <c r="N690" s="9"/>
      <c r="O690" s="9"/>
    </row>
    <row r="691" spans="2:15" x14ac:dyDescent="0.3">
      <c r="B691" s="9"/>
      <c r="C691" s="10"/>
      <c r="D691" s="130" t="str">
        <f t="shared" ca="1" si="70"/>
        <v/>
      </c>
      <c r="E691" s="13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132" t="str">
        <f t="shared" ca="1" si="75"/>
        <v/>
      </c>
      <c r="G691" s="132" t="str">
        <f t="shared" ca="1" si="71"/>
        <v/>
      </c>
      <c r="H691" s="133" t="str">
        <f t="shared" ca="1" si="72"/>
        <v/>
      </c>
      <c r="I691" s="134" t="str">
        <f t="shared" ca="1" si="73"/>
        <v/>
      </c>
      <c r="J691" s="133" t="str">
        <f t="shared" ca="1" si="74"/>
        <v/>
      </c>
      <c r="K691" s="135" t="str">
        <f t="shared" ca="1" si="76"/>
        <v/>
      </c>
      <c r="L691" s="10"/>
      <c r="M691" s="9"/>
      <c r="N691" s="9"/>
      <c r="O691" s="9"/>
    </row>
    <row r="692" spans="2:15" x14ac:dyDescent="0.3">
      <c r="B692" s="9"/>
      <c r="C692" s="10"/>
      <c r="D692" s="130" t="str">
        <f t="shared" ca="1" si="70"/>
        <v/>
      </c>
      <c r="E692" s="13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132" t="str">
        <f t="shared" ca="1" si="75"/>
        <v/>
      </c>
      <c r="G692" s="132" t="str">
        <f t="shared" ca="1" si="71"/>
        <v/>
      </c>
      <c r="H692" s="133" t="str">
        <f t="shared" ca="1" si="72"/>
        <v/>
      </c>
      <c r="I692" s="134" t="str">
        <f t="shared" ca="1" si="73"/>
        <v/>
      </c>
      <c r="J692" s="133" t="str">
        <f t="shared" ca="1" si="74"/>
        <v/>
      </c>
      <c r="K692" s="135" t="str">
        <f t="shared" ca="1" si="76"/>
        <v/>
      </c>
      <c r="L692" s="10"/>
      <c r="M692" s="9"/>
      <c r="N692" s="9"/>
      <c r="O692" s="9"/>
    </row>
    <row r="693" spans="2:15" x14ac:dyDescent="0.3">
      <c r="B693" s="9"/>
      <c r="C693" s="10"/>
      <c r="D693" s="130" t="str">
        <f t="shared" ca="1" si="70"/>
        <v/>
      </c>
      <c r="E693" s="13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132" t="str">
        <f t="shared" ca="1" si="75"/>
        <v/>
      </c>
      <c r="G693" s="132" t="str">
        <f t="shared" ca="1" si="71"/>
        <v/>
      </c>
      <c r="H693" s="133" t="str">
        <f t="shared" ca="1" si="72"/>
        <v/>
      </c>
      <c r="I693" s="134" t="str">
        <f t="shared" ca="1" si="73"/>
        <v/>
      </c>
      <c r="J693" s="133" t="str">
        <f t="shared" ca="1" si="74"/>
        <v/>
      </c>
      <c r="K693" s="135" t="str">
        <f t="shared" ca="1" si="76"/>
        <v/>
      </c>
      <c r="L693" s="10"/>
      <c r="M693" s="9"/>
      <c r="N693" s="9"/>
      <c r="O693" s="9"/>
    </row>
    <row r="694" spans="2:15" x14ac:dyDescent="0.3">
      <c r="B694" s="9"/>
      <c r="C694" s="10"/>
      <c r="D694" s="130" t="str">
        <f t="shared" ca="1" si="70"/>
        <v/>
      </c>
      <c r="E694" s="13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132" t="str">
        <f t="shared" ca="1" si="75"/>
        <v/>
      </c>
      <c r="G694" s="132" t="str">
        <f t="shared" ca="1" si="71"/>
        <v/>
      </c>
      <c r="H694" s="133" t="str">
        <f t="shared" ca="1" si="72"/>
        <v/>
      </c>
      <c r="I694" s="134" t="str">
        <f t="shared" ca="1" si="73"/>
        <v/>
      </c>
      <c r="J694" s="133" t="str">
        <f t="shared" ca="1" si="74"/>
        <v/>
      </c>
      <c r="K694" s="135" t="str">
        <f t="shared" ca="1" si="76"/>
        <v/>
      </c>
      <c r="L694" s="10"/>
      <c r="M694" s="9"/>
      <c r="N694" s="9"/>
      <c r="O694" s="9"/>
    </row>
    <row r="695" spans="2:15" x14ac:dyDescent="0.3">
      <c r="B695" s="9"/>
      <c r="C695" s="10"/>
      <c r="D695" s="130" t="str">
        <f t="shared" ca="1" si="70"/>
        <v/>
      </c>
      <c r="E695" s="13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132" t="str">
        <f t="shared" ca="1" si="75"/>
        <v/>
      </c>
      <c r="G695" s="132" t="str">
        <f t="shared" ca="1" si="71"/>
        <v/>
      </c>
      <c r="H695" s="133" t="str">
        <f t="shared" ca="1" si="72"/>
        <v/>
      </c>
      <c r="I695" s="134" t="str">
        <f t="shared" ca="1" si="73"/>
        <v/>
      </c>
      <c r="J695" s="133" t="str">
        <f t="shared" ca="1" si="74"/>
        <v/>
      </c>
      <c r="K695" s="135" t="str">
        <f t="shared" ca="1" si="76"/>
        <v/>
      </c>
      <c r="L695" s="10"/>
      <c r="M695" s="9"/>
      <c r="N695" s="9"/>
      <c r="O695" s="9"/>
    </row>
    <row r="696" spans="2:15" x14ac:dyDescent="0.3">
      <c r="B696" s="9"/>
      <c r="C696" s="10"/>
      <c r="D696" s="130" t="str">
        <f t="shared" ca="1" si="70"/>
        <v/>
      </c>
      <c r="E696" s="13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132" t="str">
        <f t="shared" ca="1" si="75"/>
        <v/>
      </c>
      <c r="G696" s="132" t="str">
        <f t="shared" ca="1" si="71"/>
        <v/>
      </c>
      <c r="H696" s="133" t="str">
        <f t="shared" ca="1" si="72"/>
        <v/>
      </c>
      <c r="I696" s="134" t="str">
        <f t="shared" ca="1" si="73"/>
        <v/>
      </c>
      <c r="J696" s="133" t="str">
        <f t="shared" ca="1" si="74"/>
        <v/>
      </c>
      <c r="K696" s="135" t="str">
        <f t="shared" ca="1" si="76"/>
        <v/>
      </c>
      <c r="L696" s="10"/>
      <c r="M696" s="9"/>
      <c r="N696" s="9"/>
      <c r="O696" s="9"/>
    </row>
    <row r="697" spans="2:15" x14ac:dyDescent="0.3">
      <c r="B697" s="9"/>
      <c r="C697" s="10"/>
      <c r="D697" s="130" t="str">
        <f t="shared" ca="1" si="70"/>
        <v/>
      </c>
      <c r="E697" s="13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132" t="str">
        <f t="shared" ca="1" si="75"/>
        <v/>
      </c>
      <c r="G697" s="132" t="str">
        <f t="shared" ca="1" si="71"/>
        <v/>
      </c>
      <c r="H697" s="133" t="str">
        <f t="shared" ca="1" si="72"/>
        <v/>
      </c>
      <c r="I697" s="134" t="str">
        <f t="shared" ca="1" si="73"/>
        <v/>
      </c>
      <c r="J697" s="133" t="str">
        <f t="shared" ca="1" si="74"/>
        <v/>
      </c>
      <c r="K697" s="135" t="str">
        <f t="shared" ca="1" si="76"/>
        <v/>
      </c>
      <c r="L697" s="10"/>
      <c r="M697" s="9"/>
      <c r="N697" s="9"/>
      <c r="O697" s="9"/>
    </row>
    <row r="698" spans="2:15" x14ac:dyDescent="0.3">
      <c r="B698" s="9"/>
      <c r="C698" s="10"/>
      <c r="D698" s="130" t="str">
        <f t="shared" ca="1" si="70"/>
        <v/>
      </c>
      <c r="E698" s="13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132" t="str">
        <f t="shared" ca="1" si="75"/>
        <v/>
      </c>
      <c r="G698" s="132" t="str">
        <f t="shared" ca="1" si="71"/>
        <v/>
      </c>
      <c r="H698" s="133" t="str">
        <f t="shared" ca="1" si="72"/>
        <v/>
      </c>
      <c r="I698" s="134" t="str">
        <f t="shared" ca="1" si="73"/>
        <v/>
      </c>
      <c r="J698" s="133" t="str">
        <f t="shared" ca="1" si="74"/>
        <v/>
      </c>
      <c r="K698" s="135" t="str">
        <f t="shared" ca="1" si="76"/>
        <v/>
      </c>
      <c r="L698" s="10"/>
      <c r="M698" s="9"/>
      <c r="N698" s="9"/>
      <c r="O698" s="9"/>
    </row>
    <row r="699" spans="2:15" x14ac:dyDescent="0.3">
      <c r="B699" s="9"/>
      <c r="C699" s="10"/>
      <c r="D699" s="130" t="str">
        <f t="shared" ca="1" si="70"/>
        <v/>
      </c>
      <c r="E699" s="13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132" t="str">
        <f t="shared" ca="1" si="75"/>
        <v/>
      </c>
      <c r="G699" s="132" t="str">
        <f t="shared" ca="1" si="71"/>
        <v/>
      </c>
      <c r="H699" s="133" t="str">
        <f t="shared" ca="1" si="72"/>
        <v/>
      </c>
      <c r="I699" s="134" t="str">
        <f t="shared" ca="1" si="73"/>
        <v/>
      </c>
      <c r="J699" s="133" t="str">
        <f t="shared" ca="1" si="74"/>
        <v/>
      </c>
      <c r="K699" s="135" t="str">
        <f t="shared" ca="1" si="76"/>
        <v/>
      </c>
      <c r="L699" s="10"/>
      <c r="M699" s="9"/>
      <c r="N699" s="9"/>
      <c r="O699" s="9"/>
    </row>
    <row r="700" spans="2:15" x14ac:dyDescent="0.3">
      <c r="B700" s="9"/>
      <c r="C700" s="10"/>
      <c r="D700" s="130" t="str">
        <f t="shared" ca="1" si="70"/>
        <v/>
      </c>
      <c r="E700" s="13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132" t="str">
        <f t="shared" ca="1" si="75"/>
        <v/>
      </c>
      <c r="G700" s="132" t="str">
        <f t="shared" ca="1" si="71"/>
        <v/>
      </c>
      <c r="H700" s="133" t="str">
        <f t="shared" ca="1" si="72"/>
        <v/>
      </c>
      <c r="I700" s="134" t="str">
        <f t="shared" ca="1" si="73"/>
        <v/>
      </c>
      <c r="J700" s="133" t="str">
        <f t="shared" ca="1" si="74"/>
        <v/>
      </c>
      <c r="K700" s="135" t="str">
        <f t="shared" ca="1" si="76"/>
        <v/>
      </c>
      <c r="L700" s="10"/>
      <c r="M700" s="9"/>
      <c r="N700" s="9"/>
      <c r="O700" s="9"/>
    </row>
    <row r="701" spans="2:15" x14ac:dyDescent="0.3">
      <c r="B701" s="9"/>
      <c r="C701" s="10"/>
      <c r="D701" s="130" t="str">
        <f t="shared" ca="1" si="70"/>
        <v/>
      </c>
      <c r="E701" s="13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132" t="str">
        <f t="shared" ca="1" si="75"/>
        <v/>
      </c>
      <c r="G701" s="132" t="str">
        <f t="shared" ca="1" si="71"/>
        <v/>
      </c>
      <c r="H701" s="133" t="str">
        <f t="shared" ca="1" si="72"/>
        <v/>
      </c>
      <c r="I701" s="134" t="str">
        <f t="shared" ca="1" si="73"/>
        <v/>
      </c>
      <c r="J701" s="133" t="str">
        <f t="shared" ca="1" si="74"/>
        <v/>
      </c>
      <c r="K701" s="135" t="str">
        <f t="shared" ca="1" si="76"/>
        <v/>
      </c>
      <c r="L701" s="10"/>
      <c r="M701" s="9"/>
      <c r="N701" s="9"/>
      <c r="O701" s="9"/>
    </row>
    <row r="702" spans="2:15" x14ac:dyDescent="0.3">
      <c r="B702" s="9"/>
      <c r="C702" s="10"/>
      <c r="D702" s="130" t="str">
        <f t="shared" ca="1" si="70"/>
        <v/>
      </c>
      <c r="E702" s="13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132" t="str">
        <f t="shared" ca="1" si="75"/>
        <v/>
      </c>
      <c r="G702" s="132" t="str">
        <f t="shared" ca="1" si="71"/>
        <v/>
      </c>
      <c r="H702" s="133" t="str">
        <f t="shared" ca="1" si="72"/>
        <v/>
      </c>
      <c r="I702" s="134" t="str">
        <f t="shared" ca="1" si="73"/>
        <v/>
      </c>
      <c r="J702" s="133" t="str">
        <f t="shared" ca="1" si="74"/>
        <v/>
      </c>
      <c r="K702" s="135" t="str">
        <f t="shared" ca="1" si="76"/>
        <v/>
      </c>
      <c r="L702" s="10"/>
      <c r="M702" s="9"/>
      <c r="N702" s="9"/>
      <c r="O702" s="9"/>
    </row>
    <row r="703" spans="2:15" x14ac:dyDescent="0.3">
      <c r="B703" s="9"/>
      <c r="C703" s="10"/>
      <c r="D703" s="130" t="str">
        <f t="shared" ca="1" si="70"/>
        <v/>
      </c>
      <c r="E703" s="13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132" t="str">
        <f t="shared" ca="1" si="75"/>
        <v/>
      </c>
      <c r="G703" s="132" t="str">
        <f t="shared" ca="1" si="71"/>
        <v/>
      </c>
      <c r="H703" s="133" t="str">
        <f t="shared" ca="1" si="72"/>
        <v/>
      </c>
      <c r="I703" s="134" t="str">
        <f t="shared" ca="1" si="73"/>
        <v/>
      </c>
      <c r="J703" s="133" t="str">
        <f t="shared" ca="1" si="74"/>
        <v/>
      </c>
      <c r="K703" s="135" t="str">
        <f t="shared" ca="1" si="76"/>
        <v/>
      </c>
      <c r="L703" s="10"/>
      <c r="M703" s="9"/>
      <c r="N703" s="9"/>
      <c r="O703" s="9"/>
    </row>
    <row r="704" spans="2:15" x14ac:dyDescent="0.3">
      <c r="B704" s="9"/>
      <c r="C704" s="10"/>
      <c r="D704" s="130" t="str">
        <f t="shared" ca="1" si="70"/>
        <v/>
      </c>
      <c r="E704" s="13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132" t="str">
        <f t="shared" ca="1" si="75"/>
        <v/>
      </c>
      <c r="G704" s="132" t="str">
        <f t="shared" ca="1" si="71"/>
        <v/>
      </c>
      <c r="H704" s="133" t="str">
        <f t="shared" ca="1" si="72"/>
        <v/>
      </c>
      <c r="I704" s="134" t="str">
        <f t="shared" ca="1" si="73"/>
        <v/>
      </c>
      <c r="J704" s="133" t="str">
        <f t="shared" ca="1" si="74"/>
        <v/>
      </c>
      <c r="K704" s="135" t="str">
        <f t="shared" ca="1" si="76"/>
        <v/>
      </c>
      <c r="L704" s="10"/>
      <c r="M704" s="9"/>
      <c r="N704" s="9"/>
      <c r="O704" s="9"/>
    </row>
    <row r="705" spans="2:15" x14ac:dyDescent="0.3">
      <c r="B705" s="9"/>
      <c r="C705" s="10"/>
      <c r="D705" s="130" t="str">
        <f t="shared" ca="1" si="70"/>
        <v/>
      </c>
      <c r="E705" s="13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132" t="str">
        <f t="shared" ca="1" si="75"/>
        <v/>
      </c>
      <c r="G705" s="132" t="str">
        <f t="shared" ca="1" si="71"/>
        <v/>
      </c>
      <c r="H705" s="133" t="str">
        <f t="shared" ca="1" si="72"/>
        <v/>
      </c>
      <c r="I705" s="134" t="str">
        <f t="shared" ca="1" si="73"/>
        <v/>
      </c>
      <c r="J705" s="133" t="str">
        <f t="shared" ca="1" si="74"/>
        <v/>
      </c>
      <c r="K705" s="135" t="str">
        <f t="shared" ca="1" si="76"/>
        <v/>
      </c>
      <c r="L705" s="10"/>
      <c r="M705" s="9"/>
      <c r="N705" s="9"/>
      <c r="O705" s="9"/>
    </row>
    <row r="706" spans="2:15" x14ac:dyDescent="0.3">
      <c r="B706" s="9"/>
      <c r="C706" s="10"/>
      <c r="D706" s="130" t="str">
        <f t="shared" ca="1" si="70"/>
        <v/>
      </c>
      <c r="E706" s="13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132" t="str">
        <f t="shared" ca="1" si="75"/>
        <v/>
      </c>
      <c r="G706" s="132" t="str">
        <f t="shared" ca="1" si="71"/>
        <v/>
      </c>
      <c r="H706" s="133" t="str">
        <f t="shared" ca="1" si="72"/>
        <v/>
      </c>
      <c r="I706" s="134" t="str">
        <f t="shared" ca="1" si="73"/>
        <v/>
      </c>
      <c r="J706" s="133" t="str">
        <f t="shared" ca="1" si="74"/>
        <v/>
      </c>
      <c r="K706" s="135" t="str">
        <f t="shared" ca="1" si="76"/>
        <v/>
      </c>
      <c r="L706" s="10"/>
      <c r="M706" s="9"/>
      <c r="N706" s="9"/>
      <c r="O706" s="9"/>
    </row>
    <row r="707" spans="2:15" x14ac:dyDescent="0.3">
      <c r="B707" s="9"/>
      <c r="C707" s="10"/>
      <c r="D707" s="130" t="str">
        <f t="shared" ca="1" si="70"/>
        <v/>
      </c>
      <c r="E707" s="13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132" t="str">
        <f t="shared" ca="1" si="75"/>
        <v/>
      </c>
      <c r="G707" s="132" t="str">
        <f t="shared" ca="1" si="71"/>
        <v/>
      </c>
      <c r="H707" s="133" t="str">
        <f t="shared" ca="1" si="72"/>
        <v/>
      </c>
      <c r="I707" s="134" t="str">
        <f t="shared" ca="1" si="73"/>
        <v/>
      </c>
      <c r="J707" s="133" t="str">
        <f t="shared" ca="1" si="74"/>
        <v/>
      </c>
      <c r="K707" s="135" t="str">
        <f t="shared" ca="1" si="76"/>
        <v/>
      </c>
      <c r="L707" s="10"/>
      <c r="M707" s="9"/>
      <c r="N707" s="9"/>
      <c r="O707" s="9"/>
    </row>
    <row r="708" spans="2:15" x14ac:dyDescent="0.3">
      <c r="B708" s="9"/>
      <c r="C708" s="10"/>
      <c r="D708" s="130" t="str">
        <f t="shared" ca="1" si="70"/>
        <v/>
      </c>
      <c r="E708" s="13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132" t="str">
        <f t="shared" ca="1" si="75"/>
        <v/>
      </c>
      <c r="G708" s="132" t="str">
        <f t="shared" ca="1" si="71"/>
        <v/>
      </c>
      <c r="H708" s="133" t="str">
        <f t="shared" ca="1" si="72"/>
        <v/>
      </c>
      <c r="I708" s="134" t="str">
        <f t="shared" ca="1" si="73"/>
        <v/>
      </c>
      <c r="J708" s="133" t="str">
        <f t="shared" ca="1" si="74"/>
        <v/>
      </c>
      <c r="K708" s="135" t="str">
        <f t="shared" ca="1" si="76"/>
        <v/>
      </c>
      <c r="L708" s="10"/>
      <c r="M708" s="9"/>
      <c r="N708" s="9"/>
      <c r="O708" s="9"/>
    </row>
    <row r="709" spans="2:15" x14ac:dyDescent="0.3">
      <c r="B709" s="9"/>
      <c r="C709" s="10"/>
      <c r="D709" s="130" t="str">
        <f t="shared" ca="1" si="70"/>
        <v/>
      </c>
      <c r="E709" s="13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132" t="str">
        <f t="shared" ca="1" si="75"/>
        <v/>
      </c>
      <c r="G709" s="132" t="str">
        <f t="shared" ca="1" si="71"/>
        <v/>
      </c>
      <c r="H709" s="133" t="str">
        <f t="shared" ca="1" si="72"/>
        <v/>
      </c>
      <c r="I709" s="134" t="str">
        <f t="shared" ca="1" si="73"/>
        <v/>
      </c>
      <c r="J709" s="133" t="str">
        <f t="shared" ca="1" si="74"/>
        <v/>
      </c>
      <c r="K709" s="135" t="str">
        <f t="shared" ca="1" si="76"/>
        <v/>
      </c>
      <c r="L709" s="10"/>
      <c r="M709" s="9"/>
      <c r="N709" s="9"/>
      <c r="O709" s="9"/>
    </row>
    <row r="710" spans="2:15" x14ac:dyDescent="0.3">
      <c r="B710" s="9"/>
      <c r="C710" s="10"/>
      <c r="D710" s="130" t="str">
        <f t="shared" ca="1" si="70"/>
        <v/>
      </c>
      <c r="E710" s="13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132" t="str">
        <f t="shared" ca="1" si="75"/>
        <v/>
      </c>
      <c r="G710" s="132" t="str">
        <f t="shared" ca="1" si="71"/>
        <v/>
      </c>
      <c r="H710" s="133" t="str">
        <f t="shared" ca="1" si="72"/>
        <v/>
      </c>
      <c r="I710" s="134" t="str">
        <f t="shared" ca="1" si="73"/>
        <v/>
      </c>
      <c r="J710" s="133" t="str">
        <f t="shared" ca="1" si="74"/>
        <v/>
      </c>
      <c r="K710" s="135" t="str">
        <f t="shared" ca="1" si="76"/>
        <v/>
      </c>
      <c r="L710" s="10"/>
      <c r="M710" s="9"/>
      <c r="N710" s="9"/>
      <c r="O710" s="9"/>
    </row>
    <row r="711" spans="2:15" x14ac:dyDescent="0.3">
      <c r="B711" s="9"/>
      <c r="C711" s="10"/>
      <c r="D711" s="130" t="str">
        <f t="shared" ca="1" si="70"/>
        <v/>
      </c>
      <c r="E711" s="13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132" t="str">
        <f t="shared" ca="1" si="75"/>
        <v/>
      </c>
      <c r="G711" s="132" t="str">
        <f t="shared" ca="1" si="71"/>
        <v/>
      </c>
      <c r="H711" s="133" t="str">
        <f t="shared" ca="1" si="72"/>
        <v/>
      </c>
      <c r="I711" s="134" t="str">
        <f t="shared" ca="1" si="73"/>
        <v/>
      </c>
      <c r="J711" s="133" t="str">
        <f t="shared" ca="1" si="74"/>
        <v/>
      </c>
      <c r="K711" s="135" t="str">
        <f t="shared" ca="1" si="76"/>
        <v/>
      </c>
      <c r="L711" s="10"/>
      <c r="M711" s="9"/>
      <c r="N711" s="9"/>
      <c r="O711" s="9"/>
    </row>
    <row r="712" spans="2:15" x14ac:dyDescent="0.3">
      <c r="B712" s="9"/>
      <c r="C712" s="10"/>
      <c r="D712" s="130" t="str">
        <f t="shared" ca="1" si="70"/>
        <v/>
      </c>
      <c r="E712" s="13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132" t="str">
        <f t="shared" ca="1" si="75"/>
        <v/>
      </c>
      <c r="G712" s="132" t="str">
        <f t="shared" ca="1" si="71"/>
        <v/>
      </c>
      <c r="H712" s="133" t="str">
        <f t="shared" ca="1" si="72"/>
        <v/>
      </c>
      <c r="I712" s="134" t="str">
        <f t="shared" ca="1" si="73"/>
        <v/>
      </c>
      <c r="J712" s="133" t="str">
        <f t="shared" ca="1" si="74"/>
        <v/>
      </c>
      <c r="K712" s="135" t="str">
        <f t="shared" ca="1" si="76"/>
        <v/>
      </c>
      <c r="L712" s="10"/>
      <c r="M712" s="9"/>
      <c r="N712" s="9"/>
      <c r="O712" s="9"/>
    </row>
    <row r="713" spans="2:15" x14ac:dyDescent="0.3">
      <c r="B713" s="9"/>
      <c r="C713" s="10"/>
      <c r="D713" s="130" t="str">
        <f t="shared" ca="1" si="70"/>
        <v/>
      </c>
      <c r="E713" s="13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132" t="str">
        <f t="shared" ca="1" si="75"/>
        <v/>
      </c>
      <c r="G713" s="132" t="str">
        <f t="shared" ca="1" si="71"/>
        <v/>
      </c>
      <c r="H713" s="133" t="str">
        <f t="shared" ca="1" si="72"/>
        <v/>
      </c>
      <c r="I713" s="134" t="str">
        <f t="shared" ca="1" si="73"/>
        <v/>
      </c>
      <c r="J713" s="133" t="str">
        <f t="shared" ca="1" si="74"/>
        <v/>
      </c>
      <c r="K713" s="135" t="str">
        <f t="shared" ca="1" si="76"/>
        <v/>
      </c>
      <c r="L713" s="10"/>
      <c r="M713" s="9"/>
      <c r="N713" s="9"/>
      <c r="O713" s="9"/>
    </row>
    <row r="714" spans="2:15" x14ac:dyDescent="0.3">
      <c r="B714" s="9"/>
      <c r="C714" s="10"/>
      <c r="D714" s="130" t="str">
        <f t="shared" ca="1" si="70"/>
        <v/>
      </c>
      <c r="E714" s="13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132" t="str">
        <f t="shared" ca="1" si="75"/>
        <v/>
      </c>
      <c r="G714" s="132" t="str">
        <f t="shared" ca="1" si="71"/>
        <v/>
      </c>
      <c r="H714" s="133" t="str">
        <f t="shared" ca="1" si="72"/>
        <v/>
      </c>
      <c r="I714" s="134" t="str">
        <f t="shared" ca="1" si="73"/>
        <v/>
      </c>
      <c r="J714" s="133" t="str">
        <f t="shared" ca="1" si="74"/>
        <v/>
      </c>
      <c r="K714" s="135" t="str">
        <f t="shared" ca="1" si="76"/>
        <v/>
      </c>
      <c r="L714" s="10"/>
      <c r="M714" s="9"/>
      <c r="N714" s="9"/>
      <c r="O714" s="9"/>
    </row>
    <row r="715" spans="2:15" x14ac:dyDescent="0.3">
      <c r="B715" s="9"/>
      <c r="C715" s="10"/>
      <c r="D715" s="130" t="str">
        <f t="shared" ca="1" si="70"/>
        <v/>
      </c>
      <c r="E715" s="13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132" t="str">
        <f t="shared" ca="1" si="75"/>
        <v/>
      </c>
      <c r="G715" s="132" t="str">
        <f t="shared" ca="1" si="71"/>
        <v/>
      </c>
      <c r="H715" s="133" t="str">
        <f t="shared" ca="1" si="72"/>
        <v/>
      </c>
      <c r="I715" s="134" t="str">
        <f t="shared" ca="1" si="73"/>
        <v/>
      </c>
      <c r="J715" s="133" t="str">
        <f t="shared" ca="1" si="74"/>
        <v/>
      </c>
      <c r="K715" s="135" t="str">
        <f t="shared" ca="1" si="76"/>
        <v/>
      </c>
      <c r="L715" s="10"/>
      <c r="M715" s="9"/>
      <c r="N715" s="9"/>
      <c r="O715" s="9"/>
    </row>
    <row r="716" spans="2:15" x14ac:dyDescent="0.3">
      <c r="B716" s="9"/>
      <c r="C716" s="10"/>
      <c r="D716" s="130" t="str">
        <f t="shared" ca="1" si="70"/>
        <v/>
      </c>
      <c r="E716" s="13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132" t="str">
        <f t="shared" ca="1" si="75"/>
        <v/>
      </c>
      <c r="G716" s="132" t="str">
        <f t="shared" ca="1" si="71"/>
        <v/>
      </c>
      <c r="H716" s="133" t="str">
        <f t="shared" ca="1" si="72"/>
        <v/>
      </c>
      <c r="I716" s="134" t="str">
        <f t="shared" ca="1" si="73"/>
        <v/>
      </c>
      <c r="J716" s="133" t="str">
        <f t="shared" ca="1" si="74"/>
        <v/>
      </c>
      <c r="K716" s="135" t="str">
        <f t="shared" ca="1" si="76"/>
        <v/>
      </c>
      <c r="L716" s="10"/>
      <c r="M716" s="9"/>
      <c r="N716" s="9"/>
      <c r="O716" s="9"/>
    </row>
    <row r="717" spans="2:15" x14ac:dyDescent="0.3">
      <c r="B717" s="9"/>
      <c r="C717" s="10"/>
      <c r="D717" s="130" t="str">
        <f t="shared" ca="1" si="70"/>
        <v/>
      </c>
      <c r="E717" s="13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132" t="str">
        <f t="shared" ca="1" si="75"/>
        <v/>
      </c>
      <c r="G717" s="132" t="str">
        <f t="shared" ca="1" si="71"/>
        <v/>
      </c>
      <c r="H717" s="133" t="str">
        <f t="shared" ca="1" si="72"/>
        <v/>
      </c>
      <c r="I717" s="134" t="str">
        <f t="shared" ca="1" si="73"/>
        <v/>
      </c>
      <c r="J717" s="133" t="str">
        <f t="shared" ca="1" si="74"/>
        <v/>
      </c>
      <c r="K717" s="135" t="str">
        <f t="shared" ca="1" si="76"/>
        <v/>
      </c>
      <c r="L717" s="10"/>
      <c r="M717" s="9"/>
      <c r="N717" s="9"/>
      <c r="O717" s="9"/>
    </row>
    <row r="718" spans="2:15" x14ac:dyDescent="0.3">
      <c r="B718" s="9"/>
      <c r="C718" s="10"/>
      <c r="D718" s="130" t="str">
        <f t="shared" ca="1" si="70"/>
        <v/>
      </c>
      <c r="E718" s="13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132" t="str">
        <f t="shared" ca="1" si="75"/>
        <v/>
      </c>
      <c r="G718" s="132" t="str">
        <f t="shared" ca="1" si="71"/>
        <v/>
      </c>
      <c r="H718" s="133" t="str">
        <f t="shared" ca="1" si="72"/>
        <v/>
      </c>
      <c r="I718" s="134" t="str">
        <f t="shared" ca="1" si="73"/>
        <v/>
      </c>
      <c r="J718" s="133" t="str">
        <f t="shared" ca="1" si="74"/>
        <v/>
      </c>
      <c r="K718" s="135" t="str">
        <f t="shared" ca="1" si="76"/>
        <v/>
      </c>
      <c r="L718" s="10"/>
      <c r="M718" s="9"/>
      <c r="N718" s="9"/>
      <c r="O718" s="9"/>
    </row>
    <row r="719" spans="2:15" x14ac:dyDescent="0.3">
      <c r="B719" s="9"/>
      <c r="C719" s="10"/>
      <c r="D719" s="130" t="str">
        <f t="shared" ca="1" si="70"/>
        <v/>
      </c>
      <c r="E719" s="13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132" t="str">
        <f t="shared" ca="1" si="75"/>
        <v/>
      </c>
      <c r="G719" s="132" t="str">
        <f t="shared" ca="1" si="71"/>
        <v/>
      </c>
      <c r="H719" s="133" t="str">
        <f t="shared" ca="1" si="72"/>
        <v/>
      </c>
      <c r="I719" s="134" t="str">
        <f t="shared" ca="1" si="73"/>
        <v/>
      </c>
      <c r="J719" s="133" t="str">
        <f t="shared" ca="1" si="74"/>
        <v/>
      </c>
      <c r="K719" s="135" t="str">
        <f t="shared" ca="1" si="76"/>
        <v/>
      </c>
      <c r="L719" s="10"/>
      <c r="M719" s="9"/>
      <c r="N719" s="9"/>
      <c r="O719" s="9"/>
    </row>
    <row r="720" spans="2:15" x14ac:dyDescent="0.3">
      <c r="B720" s="9"/>
      <c r="C720" s="10"/>
      <c r="D720" s="130" t="str">
        <f t="shared" ca="1" si="70"/>
        <v/>
      </c>
      <c r="E720" s="13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132" t="str">
        <f t="shared" ca="1" si="75"/>
        <v/>
      </c>
      <c r="G720" s="132" t="str">
        <f t="shared" ca="1" si="71"/>
        <v/>
      </c>
      <c r="H720" s="133" t="str">
        <f t="shared" ca="1" si="72"/>
        <v/>
      </c>
      <c r="I720" s="134" t="str">
        <f t="shared" ca="1" si="73"/>
        <v/>
      </c>
      <c r="J720" s="133" t="str">
        <f t="shared" ca="1" si="74"/>
        <v/>
      </c>
      <c r="K720" s="135" t="str">
        <f t="shared" ca="1" si="76"/>
        <v/>
      </c>
      <c r="L720" s="10"/>
      <c r="M720" s="9"/>
      <c r="N720" s="9"/>
      <c r="O720" s="9"/>
    </row>
    <row r="721" spans="2:15" x14ac:dyDescent="0.3">
      <c r="B721" s="9"/>
      <c r="C721" s="10"/>
      <c r="D721" s="130" t="str">
        <f t="shared" ca="1" si="70"/>
        <v/>
      </c>
      <c r="E721" s="13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132" t="str">
        <f t="shared" ca="1" si="75"/>
        <v/>
      </c>
      <c r="G721" s="132" t="str">
        <f t="shared" ca="1" si="71"/>
        <v/>
      </c>
      <c r="H721" s="133" t="str">
        <f t="shared" ca="1" si="72"/>
        <v/>
      </c>
      <c r="I721" s="134" t="str">
        <f t="shared" ca="1" si="73"/>
        <v/>
      </c>
      <c r="J721" s="133" t="str">
        <f t="shared" ca="1" si="74"/>
        <v/>
      </c>
      <c r="K721" s="135" t="str">
        <f t="shared" ca="1" si="76"/>
        <v/>
      </c>
      <c r="L721" s="10"/>
      <c r="M721" s="9"/>
      <c r="N721" s="9"/>
      <c r="O721" s="9"/>
    </row>
    <row r="722" spans="2:15" x14ac:dyDescent="0.3">
      <c r="B722" s="9"/>
      <c r="C722" s="10"/>
      <c r="D722" s="130" t="str">
        <f t="shared" ca="1" si="70"/>
        <v/>
      </c>
      <c r="E722" s="13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132" t="str">
        <f t="shared" ca="1" si="75"/>
        <v/>
      </c>
      <c r="G722" s="132" t="str">
        <f t="shared" ca="1" si="71"/>
        <v/>
      </c>
      <c r="H722" s="133" t="str">
        <f t="shared" ca="1" si="72"/>
        <v/>
      </c>
      <c r="I722" s="134" t="str">
        <f t="shared" ca="1" si="73"/>
        <v/>
      </c>
      <c r="J722" s="133" t="str">
        <f t="shared" ca="1" si="74"/>
        <v/>
      </c>
      <c r="K722" s="135" t="str">
        <f t="shared" ca="1" si="76"/>
        <v/>
      </c>
      <c r="L722" s="10"/>
      <c r="M722" s="9"/>
      <c r="N722" s="9"/>
      <c r="O722" s="9"/>
    </row>
    <row r="723" spans="2:15" x14ac:dyDescent="0.3">
      <c r="B723" s="9"/>
      <c r="C723" s="10"/>
      <c r="D723" s="130" t="str">
        <f t="shared" ca="1" si="70"/>
        <v/>
      </c>
      <c r="E723" s="13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132" t="str">
        <f t="shared" ca="1" si="75"/>
        <v/>
      </c>
      <c r="G723" s="132" t="str">
        <f t="shared" ca="1" si="71"/>
        <v/>
      </c>
      <c r="H723" s="133" t="str">
        <f t="shared" ca="1" si="72"/>
        <v/>
      </c>
      <c r="I723" s="134" t="str">
        <f t="shared" ca="1" si="73"/>
        <v/>
      </c>
      <c r="J723" s="133" t="str">
        <f t="shared" ca="1" si="74"/>
        <v/>
      </c>
      <c r="K723" s="135" t="str">
        <f t="shared" ca="1" si="76"/>
        <v/>
      </c>
      <c r="L723" s="10"/>
      <c r="M723" s="9"/>
      <c r="N723" s="9"/>
      <c r="O723" s="9"/>
    </row>
    <row r="724" spans="2:15" x14ac:dyDescent="0.3">
      <c r="B724" s="9"/>
      <c r="C724" s="10"/>
      <c r="D724" s="130" t="str">
        <f t="shared" ref="D724:D787" ca="1" si="77">IF(K723="","",IF($H$5,IF(OR(D723&gt;=$H$8,ROUND(K723,2)&lt;=0),"",D723+1),IF(OR(D723&gt;=$H$8,K723&lt;=0),"",D723+1)))</f>
        <v/>
      </c>
      <c r="E724" s="13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132" t="str">
        <f t="shared" ca="1" si="75"/>
        <v/>
      </c>
      <c r="G724" s="132" t="str">
        <f t="shared" ref="G724:G787" ca="1" si="78">IF($P$17=0,"",IF(D724&lt;&gt;"",IF(AND(D724=1,$H$4=1),0,IF($H$5,ROUND($K$5*K723,0),$K$5*K723)),""))</f>
        <v/>
      </c>
      <c r="H724" s="133" t="str">
        <f t="shared" ref="H724:H787" ca="1" si="79">IF($P$17=1,IF(D724="","",IF(I724&lt;&gt;"",F724-G724+I724,F724-G724)),"")</f>
        <v/>
      </c>
      <c r="I724" s="134" t="str">
        <f t="shared" ref="I724:I787" ca="1" si="80">IF($P$17=1,IF(J724&gt;=F724,IF(D724&lt;$K$12,IF(AND(D724&lt;&gt;"",F724+($J$19-F724)&lt;K723),(J724-F724),IF(AND(D724&lt;&gt;"",J724=F724),0,IF(D724&lt;&gt;"",0,""))),""),0),"")</f>
        <v/>
      </c>
      <c r="J724" s="133" t="str">
        <f t="shared" ref="J724:J787" ca="1" si="81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135" t="str">
        <f t="shared" ca="1" si="76"/>
        <v/>
      </c>
      <c r="L724" s="10"/>
      <c r="M724" s="9"/>
      <c r="N724" s="9"/>
      <c r="O724" s="9"/>
    </row>
    <row r="725" spans="2:15" x14ac:dyDescent="0.3">
      <c r="B725" s="9"/>
      <c r="C725" s="10"/>
      <c r="D725" s="130" t="str">
        <f t="shared" ca="1" si="77"/>
        <v/>
      </c>
      <c r="E725" s="13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132" t="str">
        <f t="shared" ref="F725:F788" ca="1" si="82">IF($P$17=1,IF(D725="","",IF($H$5,IF(OR(D725=$H$8,$K$12&gt;ROUND((1+$K$5)*K724,0),ROUND((1+$K$5)*K724,0),$K$12),IF(OR(D725=$H$8,$K$12&gt;(1+$K$5)*K724),ROUND((1+$K$5)*K724,0),$K$12)),0)),"")</f>
        <v/>
      </c>
      <c r="G725" s="132" t="str">
        <f t="shared" ca="1" si="78"/>
        <v/>
      </c>
      <c r="H725" s="133" t="str">
        <f t="shared" ca="1" si="79"/>
        <v/>
      </c>
      <c r="I725" s="134" t="str">
        <f t="shared" ca="1" si="80"/>
        <v/>
      </c>
      <c r="J725" s="133" t="str">
        <f t="shared" ca="1" si="81"/>
        <v/>
      </c>
      <c r="K725" s="135" t="str">
        <f t="shared" ref="K725:K788" ca="1" si="83">IF($P$17=1,IF(J725&lt;&gt;0,IF(D725&lt;&gt;"",K724-(J725-G725),""),K724),"")</f>
        <v/>
      </c>
      <c r="L725" s="10"/>
      <c r="M725" s="9"/>
      <c r="N725" s="9"/>
      <c r="O725" s="9"/>
    </row>
    <row r="726" spans="2:15" x14ac:dyDescent="0.3">
      <c r="B726" s="9"/>
      <c r="C726" s="10"/>
      <c r="D726" s="130" t="str">
        <f t="shared" ca="1" si="77"/>
        <v/>
      </c>
      <c r="E726" s="13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132" t="str">
        <f t="shared" ca="1" si="82"/>
        <v/>
      </c>
      <c r="G726" s="132" t="str">
        <f t="shared" ca="1" si="78"/>
        <v/>
      </c>
      <c r="H726" s="133" t="str">
        <f t="shared" ca="1" si="79"/>
        <v/>
      </c>
      <c r="I726" s="134" t="str">
        <f t="shared" ca="1" si="80"/>
        <v/>
      </c>
      <c r="J726" s="133" t="str">
        <f t="shared" ca="1" si="81"/>
        <v/>
      </c>
      <c r="K726" s="135" t="str">
        <f t="shared" ca="1" si="83"/>
        <v/>
      </c>
      <c r="L726" s="10"/>
      <c r="M726" s="9"/>
      <c r="N726" s="9"/>
      <c r="O726" s="9"/>
    </row>
    <row r="727" spans="2:15" x14ac:dyDescent="0.3">
      <c r="B727" s="9"/>
      <c r="C727" s="10"/>
      <c r="D727" s="130" t="str">
        <f t="shared" ca="1" si="77"/>
        <v/>
      </c>
      <c r="E727" s="13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132" t="str">
        <f t="shared" ca="1" si="82"/>
        <v/>
      </c>
      <c r="G727" s="132" t="str">
        <f t="shared" ca="1" si="78"/>
        <v/>
      </c>
      <c r="H727" s="133" t="str">
        <f t="shared" ca="1" si="79"/>
        <v/>
      </c>
      <c r="I727" s="134" t="str">
        <f t="shared" ca="1" si="80"/>
        <v/>
      </c>
      <c r="J727" s="133" t="str">
        <f t="shared" ca="1" si="81"/>
        <v/>
      </c>
      <c r="K727" s="135" t="str">
        <f t="shared" ca="1" si="83"/>
        <v/>
      </c>
      <c r="L727" s="10"/>
      <c r="M727" s="9"/>
      <c r="N727" s="9"/>
      <c r="O727" s="9"/>
    </row>
    <row r="728" spans="2:15" x14ac:dyDescent="0.3">
      <c r="B728" s="9"/>
      <c r="C728" s="10"/>
      <c r="D728" s="130" t="str">
        <f t="shared" ca="1" si="77"/>
        <v/>
      </c>
      <c r="E728" s="13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132" t="str">
        <f t="shared" ca="1" si="82"/>
        <v/>
      </c>
      <c r="G728" s="132" t="str">
        <f t="shared" ca="1" si="78"/>
        <v/>
      </c>
      <c r="H728" s="133" t="str">
        <f t="shared" ca="1" si="79"/>
        <v/>
      </c>
      <c r="I728" s="134" t="str">
        <f t="shared" ca="1" si="80"/>
        <v/>
      </c>
      <c r="J728" s="133" t="str">
        <f t="shared" ca="1" si="81"/>
        <v/>
      </c>
      <c r="K728" s="135" t="str">
        <f t="shared" ca="1" si="83"/>
        <v/>
      </c>
      <c r="L728" s="10"/>
      <c r="M728" s="9"/>
      <c r="N728" s="9"/>
      <c r="O728" s="9"/>
    </row>
    <row r="729" spans="2:15" x14ac:dyDescent="0.3">
      <c r="B729" s="9"/>
      <c r="C729" s="10"/>
      <c r="D729" s="130" t="str">
        <f t="shared" ca="1" si="77"/>
        <v/>
      </c>
      <c r="E729" s="13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132" t="str">
        <f t="shared" ca="1" si="82"/>
        <v/>
      </c>
      <c r="G729" s="132" t="str">
        <f t="shared" ca="1" si="78"/>
        <v/>
      </c>
      <c r="H729" s="133" t="str">
        <f t="shared" ca="1" si="79"/>
        <v/>
      </c>
      <c r="I729" s="134" t="str">
        <f t="shared" ca="1" si="80"/>
        <v/>
      </c>
      <c r="J729" s="133" t="str">
        <f t="shared" ca="1" si="81"/>
        <v/>
      </c>
      <c r="K729" s="135" t="str">
        <f t="shared" ca="1" si="83"/>
        <v/>
      </c>
      <c r="L729" s="10"/>
      <c r="M729" s="9"/>
      <c r="N729" s="9"/>
      <c r="O729" s="9"/>
    </row>
    <row r="730" spans="2:15" x14ac:dyDescent="0.3">
      <c r="B730" s="9"/>
      <c r="C730" s="10"/>
      <c r="D730" s="130" t="str">
        <f t="shared" ca="1" si="77"/>
        <v/>
      </c>
      <c r="E730" s="13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132" t="str">
        <f t="shared" ca="1" si="82"/>
        <v/>
      </c>
      <c r="G730" s="132" t="str">
        <f t="shared" ca="1" si="78"/>
        <v/>
      </c>
      <c r="H730" s="133" t="str">
        <f t="shared" ca="1" si="79"/>
        <v/>
      </c>
      <c r="I730" s="134" t="str">
        <f t="shared" ca="1" si="80"/>
        <v/>
      </c>
      <c r="J730" s="133" t="str">
        <f t="shared" ca="1" si="81"/>
        <v/>
      </c>
      <c r="K730" s="135" t="str">
        <f t="shared" ca="1" si="83"/>
        <v/>
      </c>
      <c r="L730" s="10"/>
      <c r="M730" s="9"/>
      <c r="N730" s="9"/>
      <c r="O730" s="9"/>
    </row>
    <row r="731" spans="2:15" x14ac:dyDescent="0.3">
      <c r="B731" s="9"/>
      <c r="C731" s="10"/>
      <c r="D731" s="130" t="str">
        <f t="shared" ca="1" si="77"/>
        <v/>
      </c>
      <c r="E731" s="13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132" t="str">
        <f t="shared" ca="1" si="82"/>
        <v/>
      </c>
      <c r="G731" s="132" t="str">
        <f t="shared" ca="1" si="78"/>
        <v/>
      </c>
      <c r="H731" s="133" t="str">
        <f t="shared" ca="1" si="79"/>
        <v/>
      </c>
      <c r="I731" s="134" t="str">
        <f t="shared" ca="1" si="80"/>
        <v/>
      </c>
      <c r="J731" s="133" t="str">
        <f t="shared" ca="1" si="81"/>
        <v/>
      </c>
      <c r="K731" s="135" t="str">
        <f t="shared" ca="1" si="83"/>
        <v/>
      </c>
      <c r="L731" s="10"/>
      <c r="M731" s="9"/>
      <c r="N731" s="9"/>
      <c r="O731" s="9"/>
    </row>
    <row r="732" spans="2:15" x14ac:dyDescent="0.3">
      <c r="B732" s="9"/>
      <c r="C732" s="10"/>
      <c r="D732" s="130" t="str">
        <f t="shared" ca="1" si="77"/>
        <v/>
      </c>
      <c r="E732" s="13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132" t="str">
        <f t="shared" ca="1" si="82"/>
        <v/>
      </c>
      <c r="G732" s="132" t="str">
        <f t="shared" ca="1" si="78"/>
        <v/>
      </c>
      <c r="H732" s="133" t="str">
        <f t="shared" ca="1" si="79"/>
        <v/>
      </c>
      <c r="I732" s="134" t="str">
        <f t="shared" ca="1" si="80"/>
        <v/>
      </c>
      <c r="J732" s="133" t="str">
        <f t="shared" ca="1" si="81"/>
        <v/>
      </c>
      <c r="K732" s="135" t="str">
        <f t="shared" ca="1" si="83"/>
        <v/>
      </c>
      <c r="L732" s="10"/>
      <c r="M732" s="9"/>
      <c r="N732" s="9"/>
      <c r="O732" s="9"/>
    </row>
    <row r="733" spans="2:15" x14ac:dyDescent="0.3">
      <c r="B733" s="9"/>
      <c r="C733" s="10"/>
      <c r="D733" s="130" t="str">
        <f t="shared" ca="1" si="77"/>
        <v/>
      </c>
      <c r="E733" s="13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132" t="str">
        <f t="shared" ca="1" si="82"/>
        <v/>
      </c>
      <c r="G733" s="132" t="str">
        <f t="shared" ca="1" si="78"/>
        <v/>
      </c>
      <c r="H733" s="133" t="str">
        <f t="shared" ca="1" si="79"/>
        <v/>
      </c>
      <c r="I733" s="134" t="str">
        <f t="shared" ca="1" si="80"/>
        <v/>
      </c>
      <c r="J733" s="133" t="str">
        <f t="shared" ca="1" si="81"/>
        <v/>
      </c>
      <c r="K733" s="135" t="str">
        <f t="shared" ca="1" si="83"/>
        <v/>
      </c>
      <c r="L733" s="10"/>
      <c r="M733" s="9"/>
      <c r="N733" s="9"/>
      <c r="O733" s="9"/>
    </row>
    <row r="734" spans="2:15" x14ac:dyDescent="0.3">
      <c r="B734" s="9"/>
      <c r="C734" s="10"/>
      <c r="D734" s="130" t="str">
        <f t="shared" ca="1" si="77"/>
        <v/>
      </c>
      <c r="E734" s="13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132" t="str">
        <f t="shared" ca="1" si="82"/>
        <v/>
      </c>
      <c r="G734" s="132" t="str">
        <f t="shared" ca="1" si="78"/>
        <v/>
      </c>
      <c r="H734" s="133" t="str">
        <f t="shared" ca="1" si="79"/>
        <v/>
      </c>
      <c r="I734" s="134" t="str">
        <f t="shared" ca="1" si="80"/>
        <v/>
      </c>
      <c r="J734" s="133" t="str">
        <f t="shared" ca="1" si="81"/>
        <v/>
      </c>
      <c r="K734" s="135" t="str">
        <f t="shared" ca="1" si="83"/>
        <v/>
      </c>
      <c r="L734" s="10"/>
      <c r="M734" s="9"/>
      <c r="N734" s="9"/>
      <c r="O734" s="9"/>
    </row>
    <row r="735" spans="2:15" x14ac:dyDescent="0.3">
      <c r="B735" s="9"/>
      <c r="C735" s="10"/>
      <c r="D735" s="130" t="str">
        <f t="shared" ca="1" si="77"/>
        <v/>
      </c>
      <c r="E735" s="13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132" t="str">
        <f t="shared" ca="1" si="82"/>
        <v/>
      </c>
      <c r="G735" s="132" t="str">
        <f t="shared" ca="1" si="78"/>
        <v/>
      </c>
      <c r="H735" s="133" t="str">
        <f t="shared" ca="1" si="79"/>
        <v/>
      </c>
      <c r="I735" s="134" t="str">
        <f t="shared" ca="1" si="80"/>
        <v/>
      </c>
      <c r="J735" s="133" t="str">
        <f t="shared" ca="1" si="81"/>
        <v/>
      </c>
      <c r="K735" s="135" t="str">
        <f t="shared" ca="1" si="83"/>
        <v/>
      </c>
      <c r="L735" s="10"/>
      <c r="M735" s="9"/>
      <c r="N735" s="9"/>
      <c r="O735" s="9"/>
    </row>
    <row r="736" spans="2:15" x14ac:dyDescent="0.3">
      <c r="B736" s="9"/>
      <c r="C736" s="10"/>
      <c r="D736" s="130" t="str">
        <f t="shared" ca="1" si="77"/>
        <v/>
      </c>
      <c r="E736" s="13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132" t="str">
        <f t="shared" ca="1" si="82"/>
        <v/>
      </c>
      <c r="G736" s="132" t="str">
        <f t="shared" ca="1" si="78"/>
        <v/>
      </c>
      <c r="H736" s="133" t="str">
        <f t="shared" ca="1" si="79"/>
        <v/>
      </c>
      <c r="I736" s="134" t="str">
        <f t="shared" ca="1" si="80"/>
        <v/>
      </c>
      <c r="J736" s="133" t="str">
        <f t="shared" ca="1" si="81"/>
        <v/>
      </c>
      <c r="K736" s="135" t="str">
        <f t="shared" ca="1" si="83"/>
        <v/>
      </c>
      <c r="L736" s="10"/>
      <c r="M736" s="9"/>
      <c r="N736" s="9"/>
      <c r="O736" s="9"/>
    </row>
    <row r="737" spans="2:15" x14ac:dyDescent="0.3">
      <c r="B737" s="9"/>
      <c r="C737" s="10"/>
      <c r="D737" s="130" t="str">
        <f t="shared" ca="1" si="77"/>
        <v/>
      </c>
      <c r="E737" s="13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132" t="str">
        <f t="shared" ca="1" si="82"/>
        <v/>
      </c>
      <c r="G737" s="132" t="str">
        <f t="shared" ca="1" si="78"/>
        <v/>
      </c>
      <c r="H737" s="133" t="str">
        <f t="shared" ca="1" si="79"/>
        <v/>
      </c>
      <c r="I737" s="134" t="str">
        <f t="shared" ca="1" si="80"/>
        <v/>
      </c>
      <c r="J737" s="133" t="str">
        <f t="shared" ca="1" si="81"/>
        <v/>
      </c>
      <c r="K737" s="135" t="str">
        <f t="shared" ca="1" si="83"/>
        <v/>
      </c>
      <c r="L737" s="10"/>
      <c r="M737" s="9"/>
      <c r="N737" s="9"/>
      <c r="O737" s="9"/>
    </row>
    <row r="738" spans="2:15" x14ac:dyDescent="0.3">
      <c r="B738" s="9"/>
      <c r="C738" s="10"/>
      <c r="D738" s="130" t="str">
        <f t="shared" ca="1" si="77"/>
        <v/>
      </c>
      <c r="E738" s="13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132" t="str">
        <f t="shared" ca="1" si="82"/>
        <v/>
      </c>
      <c r="G738" s="132" t="str">
        <f t="shared" ca="1" si="78"/>
        <v/>
      </c>
      <c r="H738" s="133" t="str">
        <f t="shared" ca="1" si="79"/>
        <v/>
      </c>
      <c r="I738" s="134" t="str">
        <f t="shared" ca="1" si="80"/>
        <v/>
      </c>
      <c r="J738" s="133" t="str">
        <f t="shared" ca="1" si="81"/>
        <v/>
      </c>
      <c r="K738" s="135" t="str">
        <f t="shared" ca="1" si="83"/>
        <v/>
      </c>
      <c r="L738" s="10"/>
      <c r="M738" s="9"/>
      <c r="N738" s="9"/>
      <c r="O738" s="9"/>
    </row>
    <row r="739" spans="2:15" x14ac:dyDescent="0.3">
      <c r="B739" s="9"/>
      <c r="C739" s="10"/>
      <c r="D739" s="130" t="str">
        <f t="shared" ca="1" si="77"/>
        <v/>
      </c>
      <c r="E739" s="13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132" t="str">
        <f t="shared" ca="1" si="82"/>
        <v/>
      </c>
      <c r="G739" s="132" t="str">
        <f t="shared" ca="1" si="78"/>
        <v/>
      </c>
      <c r="H739" s="133" t="str">
        <f t="shared" ca="1" si="79"/>
        <v/>
      </c>
      <c r="I739" s="134" t="str">
        <f t="shared" ca="1" si="80"/>
        <v/>
      </c>
      <c r="J739" s="133" t="str">
        <f t="shared" ca="1" si="81"/>
        <v/>
      </c>
      <c r="K739" s="135" t="str">
        <f t="shared" ca="1" si="83"/>
        <v/>
      </c>
      <c r="L739" s="10"/>
      <c r="M739" s="9"/>
      <c r="N739" s="9"/>
      <c r="O739" s="9"/>
    </row>
    <row r="740" spans="2:15" x14ac:dyDescent="0.3">
      <c r="B740" s="9"/>
      <c r="C740" s="10"/>
      <c r="D740" s="130" t="str">
        <f t="shared" ca="1" si="77"/>
        <v/>
      </c>
      <c r="E740" s="13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132" t="str">
        <f t="shared" ca="1" si="82"/>
        <v/>
      </c>
      <c r="G740" s="132" t="str">
        <f t="shared" ca="1" si="78"/>
        <v/>
      </c>
      <c r="H740" s="133" t="str">
        <f t="shared" ca="1" si="79"/>
        <v/>
      </c>
      <c r="I740" s="134" t="str">
        <f t="shared" ca="1" si="80"/>
        <v/>
      </c>
      <c r="J740" s="133" t="str">
        <f t="shared" ca="1" si="81"/>
        <v/>
      </c>
      <c r="K740" s="135" t="str">
        <f t="shared" ca="1" si="83"/>
        <v/>
      </c>
      <c r="L740" s="10"/>
      <c r="M740" s="9"/>
      <c r="N740" s="9"/>
      <c r="O740" s="9"/>
    </row>
    <row r="741" spans="2:15" x14ac:dyDescent="0.3">
      <c r="B741" s="9"/>
      <c r="C741" s="10"/>
      <c r="D741" s="130" t="str">
        <f t="shared" ca="1" si="77"/>
        <v/>
      </c>
      <c r="E741" s="13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132" t="str">
        <f t="shared" ca="1" si="82"/>
        <v/>
      </c>
      <c r="G741" s="132" t="str">
        <f t="shared" ca="1" si="78"/>
        <v/>
      </c>
      <c r="H741" s="133" t="str">
        <f t="shared" ca="1" si="79"/>
        <v/>
      </c>
      <c r="I741" s="134" t="str">
        <f t="shared" ca="1" si="80"/>
        <v/>
      </c>
      <c r="J741" s="133" t="str">
        <f t="shared" ca="1" si="81"/>
        <v/>
      </c>
      <c r="K741" s="135" t="str">
        <f t="shared" ca="1" si="83"/>
        <v/>
      </c>
      <c r="L741" s="10"/>
      <c r="M741" s="9"/>
      <c r="N741" s="9"/>
      <c r="O741" s="9"/>
    </row>
    <row r="742" spans="2:15" x14ac:dyDescent="0.3">
      <c r="B742" s="9"/>
      <c r="C742" s="10"/>
      <c r="D742" s="130" t="str">
        <f t="shared" ca="1" si="77"/>
        <v/>
      </c>
      <c r="E742" s="13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132" t="str">
        <f t="shared" ca="1" si="82"/>
        <v/>
      </c>
      <c r="G742" s="132" t="str">
        <f t="shared" ca="1" si="78"/>
        <v/>
      </c>
      <c r="H742" s="133" t="str">
        <f t="shared" ca="1" si="79"/>
        <v/>
      </c>
      <c r="I742" s="134" t="str">
        <f t="shared" ca="1" si="80"/>
        <v/>
      </c>
      <c r="J742" s="133" t="str">
        <f t="shared" ca="1" si="81"/>
        <v/>
      </c>
      <c r="K742" s="135" t="str">
        <f t="shared" ca="1" si="83"/>
        <v/>
      </c>
      <c r="L742" s="10"/>
      <c r="M742" s="9"/>
      <c r="N742" s="9"/>
      <c r="O742" s="9"/>
    </row>
    <row r="743" spans="2:15" x14ac:dyDescent="0.3">
      <c r="B743" s="9"/>
      <c r="C743" s="10"/>
      <c r="D743" s="130" t="str">
        <f t="shared" ca="1" si="77"/>
        <v/>
      </c>
      <c r="E743" s="13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132" t="str">
        <f t="shared" ca="1" si="82"/>
        <v/>
      </c>
      <c r="G743" s="132" t="str">
        <f t="shared" ca="1" si="78"/>
        <v/>
      </c>
      <c r="H743" s="133" t="str">
        <f t="shared" ca="1" si="79"/>
        <v/>
      </c>
      <c r="I743" s="134" t="str">
        <f t="shared" ca="1" si="80"/>
        <v/>
      </c>
      <c r="J743" s="133" t="str">
        <f t="shared" ca="1" si="81"/>
        <v/>
      </c>
      <c r="K743" s="135" t="str">
        <f t="shared" ca="1" si="83"/>
        <v/>
      </c>
      <c r="L743" s="10"/>
      <c r="M743" s="9"/>
      <c r="N743" s="9"/>
      <c r="O743" s="9"/>
    </row>
    <row r="744" spans="2:15" x14ac:dyDescent="0.3">
      <c r="B744" s="9"/>
      <c r="C744" s="10"/>
      <c r="D744" s="130" t="str">
        <f t="shared" ca="1" si="77"/>
        <v/>
      </c>
      <c r="E744" s="13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132" t="str">
        <f t="shared" ca="1" si="82"/>
        <v/>
      </c>
      <c r="G744" s="132" t="str">
        <f t="shared" ca="1" si="78"/>
        <v/>
      </c>
      <c r="H744" s="133" t="str">
        <f t="shared" ca="1" si="79"/>
        <v/>
      </c>
      <c r="I744" s="134" t="str">
        <f t="shared" ca="1" si="80"/>
        <v/>
      </c>
      <c r="J744" s="133" t="str">
        <f t="shared" ca="1" si="81"/>
        <v/>
      </c>
      <c r="K744" s="135" t="str">
        <f t="shared" ca="1" si="83"/>
        <v/>
      </c>
      <c r="L744" s="10"/>
      <c r="M744" s="9"/>
      <c r="N744" s="9"/>
      <c r="O744" s="9"/>
    </row>
    <row r="745" spans="2:15" x14ac:dyDescent="0.3">
      <c r="B745" s="9"/>
      <c r="C745" s="10"/>
      <c r="D745" s="130" t="str">
        <f t="shared" ca="1" si="77"/>
        <v/>
      </c>
      <c r="E745" s="13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132" t="str">
        <f t="shared" ca="1" si="82"/>
        <v/>
      </c>
      <c r="G745" s="132" t="str">
        <f t="shared" ca="1" si="78"/>
        <v/>
      </c>
      <c r="H745" s="133" t="str">
        <f t="shared" ca="1" si="79"/>
        <v/>
      </c>
      <c r="I745" s="134" t="str">
        <f t="shared" ca="1" si="80"/>
        <v/>
      </c>
      <c r="J745" s="133" t="str">
        <f t="shared" ca="1" si="81"/>
        <v/>
      </c>
      <c r="K745" s="135" t="str">
        <f t="shared" ca="1" si="83"/>
        <v/>
      </c>
      <c r="L745" s="10"/>
      <c r="M745" s="9"/>
      <c r="N745" s="9"/>
      <c r="O745" s="9"/>
    </row>
    <row r="746" spans="2:15" x14ac:dyDescent="0.3">
      <c r="B746" s="9"/>
      <c r="C746" s="10"/>
      <c r="D746" s="130" t="str">
        <f t="shared" ca="1" si="77"/>
        <v/>
      </c>
      <c r="E746" s="13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132" t="str">
        <f t="shared" ca="1" si="82"/>
        <v/>
      </c>
      <c r="G746" s="132" t="str">
        <f t="shared" ca="1" si="78"/>
        <v/>
      </c>
      <c r="H746" s="133" t="str">
        <f t="shared" ca="1" si="79"/>
        <v/>
      </c>
      <c r="I746" s="134" t="str">
        <f t="shared" ca="1" si="80"/>
        <v/>
      </c>
      <c r="J746" s="133" t="str">
        <f t="shared" ca="1" si="81"/>
        <v/>
      </c>
      <c r="K746" s="135" t="str">
        <f t="shared" ca="1" si="83"/>
        <v/>
      </c>
      <c r="L746" s="10"/>
      <c r="M746" s="9"/>
      <c r="N746" s="9"/>
      <c r="O746" s="9"/>
    </row>
    <row r="747" spans="2:15" x14ac:dyDescent="0.3">
      <c r="B747" s="9"/>
      <c r="C747" s="10"/>
      <c r="D747" s="130" t="str">
        <f t="shared" ca="1" si="77"/>
        <v/>
      </c>
      <c r="E747" s="13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132" t="str">
        <f t="shared" ca="1" si="82"/>
        <v/>
      </c>
      <c r="G747" s="132" t="str">
        <f t="shared" ca="1" si="78"/>
        <v/>
      </c>
      <c r="H747" s="133" t="str">
        <f t="shared" ca="1" si="79"/>
        <v/>
      </c>
      <c r="I747" s="134" t="str">
        <f t="shared" ca="1" si="80"/>
        <v/>
      </c>
      <c r="J747" s="133" t="str">
        <f t="shared" ca="1" si="81"/>
        <v/>
      </c>
      <c r="K747" s="135" t="str">
        <f t="shared" ca="1" si="83"/>
        <v/>
      </c>
      <c r="L747" s="10"/>
      <c r="M747" s="9"/>
      <c r="N747" s="9"/>
      <c r="O747" s="9"/>
    </row>
    <row r="748" spans="2:15" x14ac:dyDescent="0.3">
      <c r="B748" s="9"/>
      <c r="C748" s="10"/>
      <c r="D748" s="130" t="str">
        <f t="shared" ca="1" si="77"/>
        <v/>
      </c>
      <c r="E748" s="13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132" t="str">
        <f t="shared" ca="1" si="82"/>
        <v/>
      </c>
      <c r="G748" s="132" t="str">
        <f t="shared" ca="1" si="78"/>
        <v/>
      </c>
      <c r="H748" s="133" t="str">
        <f t="shared" ca="1" si="79"/>
        <v/>
      </c>
      <c r="I748" s="134" t="str">
        <f t="shared" ca="1" si="80"/>
        <v/>
      </c>
      <c r="J748" s="133" t="str">
        <f t="shared" ca="1" si="81"/>
        <v/>
      </c>
      <c r="K748" s="135" t="str">
        <f t="shared" ca="1" si="83"/>
        <v/>
      </c>
      <c r="L748" s="10"/>
      <c r="M748" s="9"/>
      <c r="N748" s="9"/>
      <c r="O748" s="9"/>
    </row>
    <row r="749" spans="2:15" x14ac:dyDescent="0.3">
      <c r="B749" s="9"/>
      <c r="C749" s="10"/>
      <c r="D749" s="130" t="str">
        <f t="shared" ca="1" si="77"/>
        <v/>
      </c>
      <c r="E749" s="13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132" t="str">
        <f t="shared" ca="1" si="82"/>
        <v/>
      </c>
      <c r="G749" s="132" t="str">
        <f t="shared" ca="1" si="78"/>
        <v/>
      </c>
      <c r="H749" s="133" t="str">
        <f t="shared" ca="1" si="79"/>
        <v/>
      </c>
      <c r="I749" s="134" t="str">
        <f t="shared" ca="1" si="80"/>
        <v/>
      </c>
      <c r="J749" s="133" t="str">
        <f t="shared" ca="1" si="81"/>
        <v/>
      </c>
      <c r="K749" s="135" t="str">
        <f t="shared" ca="1" si="83"/>
        <v/>
      </c>
      <c r="L749" s="10"/>
      <c r="M749" s="9"/>
      <c r="N749" s="9"/>
      <c r="O749" s="9"/>
    </row>
    <row r="750" spans="2:15" x14ac:dyDescent="0.3">
      <c r="B750" s="9"/>
      <c r="C750" s="10"/>
      <c r="D750" s="130" t="str">
        <f t="shared" ca="1" si="77"/>
        <v/>
      </c>
      <c r="E750" s="13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132" t="str">
        <f t="shared" ca="1" si="82"/>
        <v/>
      </c>
      <c r="G750" s="132" t="str">
        <f t="shared" ca="1" si="78"/>
        <v/>
      </c>
      <c r="H750" s="133" t="str">
        <f t="shared" ca="1" si="79"/>
        <v/>
      </c>
      <c r="I750" s="134" t="str">
        <f t="shared" ca="1" si="80"/>
        <v/>
      </c>
      <c r="J750" s="133" t="str">
        <f t="shared" ca="1" si="81"/>
        <v/>
      </c>
      <c r="K750" s="135" t="str">
        <f t="shared" ca="1" si="83"/>
        <v/>
      </c>
      <c r="L750" s="10"/>
      <c r="M750" s="9"/>
      <c r="N750" s="9"/>
      <c r="O750" s="9"/>
    </row>
    <row r="751" spans="2:15" x14ac:dyDescent="0.3">
      <c r="B751" s="9"/>
      <c r="C751" s="10"/>
      <c r="D751" s="130" t="str">
        <f t="shared" ca="1" si="77"/>
        <v/>
      </c>
      <c r="E751" s="13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132" t="str">
        <f t="shared" ca="1" si="82"/>
        <v/>
      </c>
      <c r="G751" s="132" t="str">
        <f t="shared" ca="1" si="78"/>
        <v/>
      </c>
      <c r="H751" s="133" t="str">
        <f t="shared" ca="1" si="79"/>
        <v/>
      </c>
      <c r="I751" s="134" t="str">
        <f t="shared" ca="1" si="80"/>
        <v/>
      </c>
      <c r="J751" s="133" t="str">
        <f t="shared" ca="1" si="81"/>
        <v/>
      </c>
      <c r="K751" s="135" t="str">
        <f t="shared" ca="1" si="83"/>
        <v/>
      </c>
      <c r="L751" s="10"/>
      <c r="M751" s="9"/>
      <c r="N751" s="9"/>
      <c r="O751" s="9"/>
    </row>
    <row r="752" spans="2:15" x14ac:dyDescent="0.3">
      <c r="B752" s="9"/>
      <c r="C752" s="10"/>
      <c r="D752" s="130" t="str">
        <f t="shared" ca="1" si="77"/>
        <v/>
      </c>
      <c r="E752" s="13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132" t="str">
        <f t="shared" ca="1" si="82"/>
        <v/>
      </c>
      <c r="G752" s="132" t="str">
        <f t="shared" ca="1" si="78"/>
        <v/>
      </c>
      <c r="H752" s="133" t="str">
        <f t="shared" ca="1" si="79"/>
        <v/>
      </c>
      <c r="I752" s="134" t="str">
        <f t="shared" ca="1" si="80"/>
        <v/>
      </c>
      <c r="J752" s="133" t="str">
        <f t="shared" ca="1" si="81"/>
        <v/>
      </c>
      <c r="K752" s="135" t="str">
        <f t="shared" ca="1" si="83"/>
        <v/>
      </c>
      <c r="L752" s="10"/>
      <c r="M752" s="9"/>
      <c r="N752" s="9"/>
      <c r="O752" s="9"/>
    </row>
    <row r="753" spans="2:15" x14ac:dyDescent="0.3">
      <c r="B753" s="9"/>
      <c r="C753" s="10"/>
      <c r="D753" s="130" t="str">
        <f t="shared" ca="1" si="77"/>
        <v/>
      </c>
      <c r="E753" s="13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132" t="str">
        <f t="shared" ca="1" si="82"/>
        <v/>
      </c>
      <c r="G753" s="132" t="str">
        <f t="shared" ca="1" si="78"/>
        <v/>
      </c>
      <c r="H753" s="133" t="str">
        <f t="shared" ca="1" si="79"/>
        <v/>
      </c>
      <c r="I753" s="134" t="str">
        <f t="shared" ca="1" si="80"/>
        <v/>
      </c>
      <c r="J753" s="133" t="str">
        <f t="shared" ca="1" si="81"/>
        <v/>
      </c>
      <c r="K753" s="135" t="str">
        <f t="shared" ca="1" si="83"/>
        <v/>
      </c>
      <c r="L753" s="10"/>
      <c r="M753" s="9"/>
      <c r="N753" s="9"/>
      <c r="O753" s="9"/>
    </row>
    <row r="754" spans="2:15" x14ac:dyDescent="0.3">
      <c r="B754" s="9"/>
      <c r="C754" s="10"/>
      <c r="D754" s="130" t="str">
        <f t="shared" ca="1" si="77"/>
        <v/>
      </c>
      <c r="E754" s="13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132" t="str">
        <f t="shared" ca="1" si="82"/>
        <v/>
      </c>
      <c r="G754" s="132" t="str">
        <f t="shared" ca="1" si="78"/>
        <v/>
      </c>
      <c r="H754" s="133" t="str">
        <f t="shared" ca="1" si="79"/>
        <v/>
      </c>
      <c r="I754" s="134" t="str">
        <f t="shared" ca="1" si="80"/>
        <v/>
      </c>
      <c r="J754" s="133" t="str">
        <f t="shared" ca="1" si="81"/>
        <v/>
      </c>
      <c r="K754" s="135" t="str">
        <f t="shared" ca="1" si="83"/>
        <v/>
      </c>
      <c r="L754" s="10"/>
      <c r="M754" s="9"/>
      <c r="N754" s="9"/>
      <c r="O754" s="9"/>
    </row>
    <row r="755" spans="2:15" x14ac:dyDescent="0.3">
      <c r="B755" s="9"/>
      <c r="C755" s="10"/>
      <c r="D755" s="130" t="str">
        <f t="shared" ca="1" si="77"/>
        <v/>
      </c>
      <c r="E755" s="13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132" t="str">
        <f t="shared" ca="1" si="82"/>
        <v/>
      </c>
      <c r="G755" s="132" t="str">
        <f t="shared" ca="1" si="78"/>
        <v/>
      </c>
      <c r="H755" s="133" t="str">
        <f t="shared" ca="1" si="79"/>
        <v/>
      </c>
      <c r="I755" s="134" t="str">
        <f t="shared" ca="1" si="80"/>
        <v/>
      </c>
      <c r="J755" s="133" t="str">
        <f t="shared" ca="1" si="81"/>
        <v/>
      </c>
      <c r="K755" s="135" t="str">
        <f t="shared" ca="1" si="83"/>
        <v/>
      </c>
      <c r="L755" s="10"/>
      <c r="M755" s="9"/>
      <c r="N755" s="9"/>
      <c r="O755" s="9"/>
    </row>
    <row r="756" spans="2:15" x14ac:dyDescent="0.3">
      <c r="B756" s="9"/>
      <c r="C756" s="10"/>
      <c r="D756" s="130" t="str">
        <f t="shared" ca="1" si="77"/>
        <v/>
      </c>
      <c r="E756" s="13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132" t="str">
        <f t="shared" ca="1" si="82"/>
        <v/>
      </c>
      <c r="G756" s="132" t="str">
        <f t="shared" ca="1" si="78"/>
        <v/>
      </c>
      <c r="H756" s="133" t="str">
        <f t="shared" ca="1" si="79"/>
        <v/>
      </c>
      <c r="I756" s="134" t="str">
        <f t="shared" ca="1" si="80"/>
        <v/>
      </c>
      <c r="J756" s="133" t="str">
        <f t="shared" ca="1" si="81"/>
        <v/>
      </c>
      <c r="K756" s="135" t="str">
        <f t="shared" ca="1" si="83"/>
        <v/>
      </c>
      <c r="L756" s="10"/>
      <c r="M756" s="9"/>
      <c r="N756" s="9"/>
      <c r="O756" s="9"/>
    </row>
    <row r="757" spans="2:15" x14ac:dyDescent="0.3">
      <c r="B757" s="9"/>
      <c r="C757" s="10"/>
      <c r="D757" s="130" t="str">
        <f t="shared" ca="1" si="77"/>
        <v/>
      </c>
      <c r="E757" s="13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132" t="str">
        <f t="shared" ca="1" si="82"/>
        <v/>
      </c>
      <c r="G757" s="132" t="str">
        <f t="shared" ca="1" si="78"/>
        <v/>
      </c>
      <c r="H757" s="133" t="str">
        <f t="shared" ca="1" si="79"/>
        <v/>
      </c>
      <c r="I757" s="134" t="str">
        <f t="shared" ca="1" si="80"/>
        <v/>
      </c>
      <c r="J757" s="133" t="str">
        <f t="shared" ca="1" si="81"/>
        <v/>
      </c>
      <c r="K757" s="135" t="str">
        <f t="shared" ca="1" si="83"/>
        <v/>
      </c>
      <c r="L757" s="10"/>
      <c r="M757" s="9"/>
      <c r="N757" s="9"/>
      <c r="O757" s="9"/>
    </row>
    <row r="758" spans="2:15" x14ac:dyDescent="0.3">
      <c r="B758" s="9"/>
      <c r="C758" s="10"/>
      <c r="D758" s="130" t="str">
        <f t="shared" ca="1" si="77"/>
        <v/>
      </c>
      <c r="E758" s="13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132" t="str">
        <f t="shared" ca="1" si="82"/>
        <v/>
      </c>
      <c r="G758" s="132" t="str">
        <f t="shared" ca="1" si="78"/>
        <v/>
      </c>
      <c r="H758" s="133" t="str">
        <f t="shared" ca="1" si="79"/>
        <v/>
      </c>
      <c r="I758" s="134" t="str">
        <f t="shared" ca="1" si="80"/>
        <v/>
      </c>
      <c r="J758" s="133" t="str">
        <f t="shared" ca="1" si="81"/>
        <v/>
      </c>
      <c r="K758" s="135" t="str">
        <f t="shared" ca="1" si="83"/>
        <v/>
      </c>
      <c r="L758" s="10"/>
      <c r="M758" s="9"/>
      <c r="N758" s="9"/>
      <c r="O758" s="9"/>
    </row>
    <row r="759" spans="2:15" x14ac:dyDescent="0.3">
      <c r="B759" s="9"/>
      <c r="C759" s="10"/>
      <c r="D759" s="130" t="str">
        <f t="shared" ca="1" si="77"/>
        <v/>
      </c>
      <c r="E759" s="13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132" t="str">
        <f t="shared" ca="1" si="82"/>
        <v/>
      </c>
      <c r="G759" s="132" t="str">
        <f t="shared" ca="1" si="78"/>
        <v/>
      </c>
      <c r="H759" s="133" t="str">
        <f t="shared" ca="1" si="79"/>
        <v/>
      </c>
      <c r="I759" s="134" t="str">
        <f t="shared" ca="1" si="80"/>
        <v/>
      </c>
      <c r="J759" s="133" t="str">
        <f t="shared" ca="1" si="81"/>
        <v/>
      </c>
      <c r="K759" s="135" t="str">
        <f t="shared" ca="1" si="83"/>
        <v/>
      </c>
      <c r="L759" s="10"/>
      <c r="M759" s="9"/>
      <c r="N759" s="9"/>
      <c r="O759" s="9"/>
    </row>
    <row r="760" spans="2:15" x14ac:dyDescent="0.3">
      <c r="B760" s="9"/>
      <c r="C760" s="10"/>
      <c r="D760" s="130" t="str">
        <f t="shared" ca="1" si="77"/>
        <v/>
      </c>
      <c r="E760" s="13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132" t="str">
        <f t="shared" ca="1" si="82"/>
        <v/>
      </c>
      <c r="G760" s="132" t="str">
        <f t="shared" ca="1" si="78"/>
        <v/>
      </c>
      <c r="H760" s="133" t="str">
        <f t="shared" ca="1" si="79"/>
        <v/>
      </c>
      <c r="I760" s="134" t="str">
        <f t="shared" ca="1" si="80"/>
        <v/>
      </c>
      <c r="J760" s="133" t="str">
        <f t="shared" ca="1" si="81"/>
        <v/>
      </c>
      <c r="K760" s="135" t="str">
        <f t="shared" ca="1" si="83"/>
        <v/>
      </c>
      <c r="L760" s="10"/>
      <c r="M760" s="9"/>
      <c r="N760" s="9"/>
      <c r="O760" s="9"/>
    </row>
    <row r="761" spans="2:15" x14ac:dyDescent="0.3">
      <c r="B761" s="9"/>
      <c r="C761" s="10"/>
      <c r="D761" s="130" t="str">
        <f t="shared" ca="1" si="77"/>
        <v/>
      </c>
      <c r="E761" s="13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132" t="str">
        <f t="shared" ca="1" si="82"/>
        <v/>
      </c>
      <c r="G761" s="132" t="str">
        <f t="shared" ca="1" si="78"/>
        <v/>
      </c>
      <c r="H761" s="133" t="str">
        <f t="shared" ca="1" si="79"/>
        <v/>
      </c>
      <c r="I761" s="134" t="str">
        <f t="shared" ca="1" si="80"/>
        <v/>
      </c>
      <c r="J761" s="133" t="str">
        <f t="shared" ca="1" si="81"/>
        <v/>
      </c>
      <c r="K761" s="135" t="str">
        <f t="shared" ca="1" si="83"/>
        <v/>
      </c>
      <c r="L761" s="10"/>
      <c r="M761" s="9"/>
      <c r="N761" s="9"/>
      <c r="O761" s="9"/>
    </row>
    <row r="762" spans="2:15" x14ac:dyDescent="0.3">
      <c r="B762" s="9"/>
      <c r="C762" s="10"/>
      <c r="D762" s="130" t="str">
        <f t="shared" ca="1" si="77"/>
        <v/>
      </c>
      <c r="E762" s="13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132" t="str">
        <f t="shared" ca="1" si="82"/>
        <v/>
      </c>
      <c r="G762" s="132" t="str">
        <f t="shared" ca="1" si="78"/>
        <v/>
      </c>
      <c r="H762" s="133" t="str">
        <f t="shared" ca="1" si="79"/>
        <v/>
      </c>
      <c r="I762" s="134" t="str">
        <f t="shared" ca="1" si="80"/>
        <v/>
      </c>
      <c r="J762" s="133" t="str">
        <f t="shared" ca="1" si="81"/>
        <v/>
      </c>
      <c r="K762" s="135" t="str">
        <f t="shared" ca="1" si="83"/>
        <v/>
      </c>
      <c r="L762" s="10"/>
      <c r="M762" s="9"/>
      <c r="N762" s="9"/>
      <c r="O762" s="9"/>
    </row>
    <row r="763" spans="2:15" x14ac:dyDescent="0.3">
      <c r="B763" s="9"/>
      <c r="C763" s="10"/>
      <c r="D763" s="130" t="str">
        <f t="shared" ca="1" si="77"/>
        <v/>
      </c>
      <c r="E763" s="13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132" t="str">
        <f t="shared" ca="1" si="82"/>
        <v/>
      </c>
      <c r="G763" s="132" t="str">
        <f t="shared" ca="1" si="78"/>
        <v/>
      </c>
      <c r="H763" s="133" t="str">
        <f t="shared" ca="1" si="79"/>
        <v/>
      </c>
      <c r="I763" s="134" t="str">
        <f t="shared" ca="1" si="80"/>
        <v/>
      </c>
      <c r="J763" s="133" t="str">
        <f t="shared" ca="1" si="81"/>
        <v/>
      </c>
      <c r="K763" s="135" t="str">
        <f t="shared" ca="1" si="83"/>
        <v/>
      </c>
      <c r="L763" s="10"/>
      <c r="M763" s="9"/>
      <c r="N763" s="9"/>
      <c r="O763" s="9"/>
    </row>
    <row r="764" spans="2:15" x14ac:dyDescent="0.3">
      <c r="B764" s="9"/>
      <c r="C764" s="10"/>
      <c r="D764" s="130" t="str">
        <f t="shared" ca="1" si="77"/>
        <v/>
      </c>
      <c r="E764" s="13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132" t="str">
        <f t="shared" ca="1" si="82"/>
        <v/>
      </c>
      <c r="G764" s="132" t="str">
        <f t="shared" ca="1" si="78"/>
        <v/>
      </c>
      <c r="H764" s="133" t="str">
        <f t="shared" ca="1" si="79"/>
        <v/>
      </c>
      <c r="I764" s="134" t="str">
        <f t="shared" ca="1" si="80"/>
        <v/>
      </c>
      <c r="J764" s="133" t="str">
        <f t="shared" ca="1" si="81"/>
        <v/>
      </c>
      <c r="K764" s="135" t="str">
        <f t="shared" ca="1" si="83"/>
        <v/>
      </c>
      <c r="L764" s="10"/>
      <c r="M764" s="9"/>
      <c r="N764" s="9"/>
      <c r="O764" s="9"/>
    </row>
    <row r="765" spans="2:15" x14ac:dyDescent="0.3">
      <c r="B765" s="9"/>
      <c r="C765" s="10"/>
      <c r="D765" s="130" t="str">
        <f t="shared" ca="1" si="77"/>
        <v/>
      </c>
      <c r="E765" s="13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132" t="str">
        <f t="shared" ca="1" si="82"/>
        <v/>
      </c>
      <c r="G765" s="132" t="str">
        <f t="shared" ca="1" si="78"/>
        <v/>
      </c>
      <c r="H765" s="133" t="str">
        <f t="shared" ca="1" si="79"/>
        <v/>
      </c>
      <c r="I765" s="134" t="str">
        <f t="shared" ca="1" si="80"/>
        <v/>
      </c>
      <c r="J765" s="133" t="str">
        <f t="shared" ca="1" si="81"/>
        <v/>
      </c>
      <c r="K765" s="135" t="str">
        <f t="shared" ca="1" si="83"/>
        <v/>
      </c>
      <c r="L765" s="10"/>
      <c r="M765" s="9"/>
      <c r="N765" s="9"/>
      <c r="O765" s="9"/>
    </row>
    <row r="766" spans="2:15" x14ac:dyDescent="0.3">
      <c r="B766" s="9"/>
      <c r="C766" s="10"/>
      <c r="D766" s="130" t="str">
        <f t="shared" ca="1" si="77"/>
        <v/>
      </c>
      <c r="E766" s="13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132" t="str">
        <f t="shared" ca="1" si="82"/>
        <v/>
      </c>
      <c r="G766" s="132" t="str">
        <f t="shared" ca="1" si="78"/>
        <v/>
      </c>
      <c r="H766" s="133" t="str">
        <f t="shared" ca="1" si="79"/>
        <v/>
      </c>
      <c r="I766" s="134" t="str">
        <f t="shared" ca="1" si="80"/>
        <v/>
      </c>
      <c r="J766" s="133" t="str">
        <f t="shared" ca="1" si="81"/>
        <v/>
      </c>
      <c r="K766" s="135" t="str">
        <f t="shared" ca="1" si="83"/>
        <v/>
      </c>
      <c r="L766" s="10"/>
      <c r="M766" s="9"/>
      <c r="N766" s="9"/>
      <c r="O766" s="9"/>
    </row>
    <row r="767" spans="2:15" x14ac:dyDescent="0.3">
      <c r="B767" s="9"/>
      <c r="C767" s="10"/>
      <c r="D767" s="130" t="str">
        <f t="shared" ca="1" si="77"/>
        <v/>
      </c>
      <c r="E767" s="13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132" t="str">
        <f t="shared" ca="1" si="82"/>
        <v/>
      </c>
      <c r="G767" s="132" t="str">
        <f t="shared" ca="1" si="78"/>
        <v/>
      </c>
      <c r="H767" s="133" t="str">
        <f t="shared" ca="1" si="79"/>
        <v/>
      </c>
      <c r="I767" s="134" t="str">
        <f t="shared" ca="1" si="80"/>
        <v/>
      </c>
      <c r="J767" s="133" t="str">
        <f t="shared" ca="1" si="81"/>
        <v/>
      </c>
      <c r="K767" s="135" t="str">
        <f t="shared" ca="1" si="83"/>
        <v/>
      </c>
      <c r="L767" s="10"/>
      <c r="M767" s="9"/>
      <c r="N767" s="9"/>
      <c r="O767" s="9"/>
    </row>
    <row r="768" spans="2:15" x14ac:dyDescent="0.3">
      <c r="B768" s="9"/>
      <c r="C768" s="10"/>
      <c r="D768" s="130" t="str">
        <f t="shared" ca="1" si="77"/>
        <v/>
      </c>
      <c r="E768" s="13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132" t="str">
        <f t="shared" ca="1" si="82"/>
        <v/>
      </c>
      <c r="G768" s="132" t="str">
        <f t="shared" ca="1" si="78"/>
        <v/>
      </c>
      <c r="H768" s="133" t="str">
        <f t="shared" ca="1" si="79"/>
        <v/>
      </c>
      <c r="I768" s="134" t="str">
        <f t="shared" ca="1" si="80"/>
        <v/>
      </c>
      <c r="J768" s="133" t="str">
        <f t="shared" ca="1" si="81"/>
        <v/>
      </c>
      <c r="K768" s="135" t="str">
        <f t="shared" ca="1" si="83"/>
        <v/>
      </c>
      <c r="L768" s="10"/>
      <c r="M768" s="9"/>
      <c r="N768" s="9"/>
      <c r="O768" s="9"/>
    </row>
    <row r="769" spans="2:15" x14ac:dyDescent="0.3">
      <c r="B769" s="9"/>
      <c r="C769" s="10"/>
      <c r="D769" s="130" t="str">
        <f t="shared" ca="1" si="77"/>
        <v/>
      </c>
      <c r="E769" s="13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132" t="str">
        <f t="shared" ca="1" si="82"/>
        <v/>
      </c>
      <c r="G769" s="132" t="str">
        <f t="shared" ca="1" si="78"/>
        <v/>
      </c>
      <c r="H769" s="133" t="str">
        <f t="shared" ca="1" si="79"/>
        <v/>
      </c>
      <c r="I769" s="134" t="str">
        <f t="shared" ca="1" si="80"/>
        <v/>
      </c>
      <c r="J769" s="133" t="str">
        <f t="shared" ca="1" si="81"/>
        <v/>
      </c>
      <c r="K769" s="135" t="str">
        <f t="shared" ca="1" si="83"/>
        <v/>
      </c>
      <c r="L769" s="10"/>
      <c r="M769" s="9"/>
      <c r="N769" s="9"/>
      <c r="O769" s="9"/>
    </row>
    <row r="770" spans="2:15" x14ac:dyDescent="0.3">
      <c r="B770" s="9"/>
      <c r="C770" s="10"/>
      <c r="D770" s="130" t="str">
        <f t="shared" ca="1" si="77"/>
        <v/>
      </c>
      <c r="E770" s="13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132" t="str">
        <f t="shared" ca="1" si="82"/>
        <v/>
      </c>
      <c r="G770" s="132" t="str">
        <f t="shared" ca="1" si="78"/>
        <v/>
      </c>
      <c r="H770" s="133" t="str">
        <f t="shared" ca="1" si="79"/>
        <v/>
      </c>
      <c r="I770" s="134" t="str">
        <f t="shared" ca="1" si="80"/>
        <v/>
      </c>
      <c r="J770" s="133" t="str">
        <f t="shared" ca="1" si="81"/>
        <v/>
      </c>
      <c r="K770" s="135" t="str">
        <f t="shared" ca="1" si="83"/>
        <v/>
      </c>
      <c r="L770" s="10"/>
      <c r="M770" s="9"/>
      <c r="N770" s="9"/>
      <c r="O770" s="9"/>
    </row>
    <row r="771" spans="2:15" x14ac:dyDescent="0.3">
      <c r="B771" s="9"/>
      <c r="C771" s="10"/>
      <c r="D771" s="130" t="str">
        <f t="shared" ca="1" si="77"/>
        <v/>
      </c>
      <c r="E771" s="13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132" t="str">
        <f t="shared" ca="1" si="82"/>
        <v/>
      </c>
      <c r="G771" s="132" t="str">
        <f t="shared" ca="1" si="78"/>
        <v/>
      </c>
      <c r="H771" s="133" t="str">
        <f t="shared" ca="1" si="79"/>
        <v/>
      </c>
      <c r="I771" s="134" t="str">
        <f t="shared" ca="1" si="80"/>
        <v/>
      </c>
      <c r="J771" s="133" t="str">
        <f t="shared" ca="1" si="81"/>
        <v/>
      </c>
      <c r="K771" s="135" t="str">
        <f t="shared" ca="1" si="83"/>
        <v/>
      </c>
      <c r="L771" s="10"/>
      <c r="M771" s="9"/>
      <c r="N771" s="9"/>
      <c r="O771" s="9"/>
    </row>
    <row r="772" spans="2:15" x14ac:dyDescent="0.3">
      <c r="B772" s="9"/>
      <c r="C772" s="10"/>
      <c r="D772" s="130" t="str">
        <f t="shared" ca="1" si="77"/>
        <v/>
      </c>
      <c r="E772" s="13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132" t="str">
        <f t="shared" ca="1" si="82"/>
        <v/>
      </c>
      <c r="G772" s="132" t="str">
        <f t="shared" ca="1" si="78"/>
        <v/>
      </c>
      <c r="H772" s="133" t="str">
        <f t="shared" ca="1" si="79"/>
        <v/>
      </c>
      <c r="I772" s="134" t="str">
        <f t="shared" ca="1" si="80"/>
        <v/>
      </c>
      <c r="J772" s="133" t="str">
        <f t="shared" ca="1" si="81"/>
        <v/>
      </c>
      <c r="K772" s="135" t="str">
        <f t="shared" ca="1" si="83"/>
        <v/>
      </c>
      <c r="L772" s="10"/>
      <c r="M772" s="9"/>
      <c r="N772" s="9"/>
      <c r="O772" s="9"/>
    </row>
    <row r="773" spans="2:15" x14ac:dyDescent="0.3">
      <c r="B773" s="9"/>
      <c r="C773" s="10"/>
      <c r="D773" s="130" t="str">
        <f t="shared" ca="1" si="77"/>
        <v/>
      </c>
      <c r="E773" s="13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132" t="str">
        <f t="shared" ca="1" si="82"/>
        <v/>
      </c>
      <c r="G773" s="132" t="str">
        <f t="shared" ca="1" si="78"/>
        <v/>
      </c>
      <c r="H773" s="133" t="str">
        <f t="shared" ca="1" si="79"/>
        <v/>
      </c>
      <c r="I773" s="134" t="str">
        <f t="shared" ca="1" si="80"/>
        <v/>
      </c>
      <c r="J773" s="133" t="str">
        <f t="shared" ca="1" si="81"/>
        <v/>
      </c>
      <c r="K773" s="135" t="str">
        <f t="shared" ca="1" si="83"/>
        <v/>
      </c>
      <c r="L773" s="10"/>
      <c r="M773" s="9"/>
      <c r="N773" s="9"/>
      <c r="O773" s="9"/>
    </row>
    <row r="774" spans="2:15" x14ac:dyDescent="0.3">
      <c r="B774" s="9"/>
      <c r="C774" s="10"/>
      <c r="D774" s="130" t="str">
        <f t="shared" ca="1" si="77"/>
        <v/>
      </c>
      <c r="E774" s="13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132" t="str">
        <f t="shared" ca="1" si="82"/>
        <v/>
      </c>
      <c r="G774" s="132" t="str">
        <f t="shared" ca="1" si="78"/>
        <v/>
      </c>
      <c r="H774" s="133" t="str">
        <f t="shared" ca="1" si="79"/>
        <v/>
      </c>
      <c r="I774" s="134" t="str">
        <f t="shared" ca="1" si="80"/>
        <v/>
      </c>
      <c r="J774" s="133" t="str">
        <f t="shared" ca="1" si="81"/>
        <v/>
      </c>
      <c r="K774" s="135" t="str">
        <f t="shared" ca="1" si="83"/>
        <v/>
      </c>
      <c r="L774" s="10"/>
      <c r="M774" s="9"/>
      <c r="N774" s="9"/>
      <c r="O774" s="9"/>
    </row>
    <row r="775" spans="2:15" x14ac:dyDescent="0.3">
      <c r="B775" s="9"/>
      <c r="C775" s="10"/>
      <c r="D775" s="130" t="str">
        <f t="shared" ca="1" si="77"/>
        <v/>
      </c>
      <c r="E775" s="13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132" t="str">
        <f t="shared" ca="1" si="82"/>
        <v/>
      </c>
      <c r="G775" s="132" t="str">
        <f t="shared" ca="1" si="78"/>
        <v/>
      </c>
      <c r="H775" s="133" t="str">
        <f t="shared" ca="1" si="79"/>
        <v/>
      </c>
      <c r="I775" s="134" t="str">
        <f t="shared" ca="1" si="80"/>
        <v/>
      </c>
      <c r="J775" s="133" t="str">
        <f t="shared" ca="1" si="81"/>
        <v/>
      </c>
      <c r="K775" s="135" t="str">
        <f t="shared" ca="1" si="83"/>
        <v/>
      </c>
      <c r="L775" s="10"/>
      <c r="M775" s="9"/>
      <c r="N775" s="9"/>
      <c r="O775" s="9"/>
    </row>
    <row r="776" spans="2:15" x14ac:dyDescent="0.3">
      <c r="B776" s="9"/>
      <c r="C776" s="10"/>
      <c r="D776" s="130" t="str">
        <f t="shared" ca="1" si="77"/>
        <v/>
      </c>
      <c r="E776" s="13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132" t="str">
        <f t="shared" ca="1" si="82"/>
        <v/>
      </c>
      <c r="G776" s="132" t="str">
        <f t="shared" ca="1" si="78"/>
        <v/>
      </c>
      <c r="H776" s="133" t="str">
        <f t="shared" ca="1" si="79"/>
        <v/>
      </c>
      <c r="I776" s="134" t="str">
        <f t="shared" ca="1" si="80"/>
        <v/>
      </c>
      <c r="J776" s="133" t="str">
        <f t="shared" ca="1" si="81"/>
        <v/>
      </c>
      <c r="K776" s="135" t="str">
        <f t="shared" ca="1" si="83"/>
        <v/>
      </c>
      <c r="L776" s="10"/>
      <c r="M776" s="9"/>
      <c r="N776" s="9"/>
      <c r="O776" s="9"/>
    </row>
    <row r="777" spans="2:15" x14ac:dyDescent="0.3">
      <c r="B777" s="9"/>
      <c r="C777" s="10"/>
      <c r="D777" s="130" t="str">
        <f t="shared" ca="1" si="77"/>
        <v/>
      </c>
      <c r="E777" s="13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132" t="str">
        <f t="shared" ca="1" si="82"/>
        <v/>
      </c>
      <c r="G777" s="132" t="str">
        <f t="shared" ca="1" si="78"/>
        <v/>
      </c>
      <c r="H777" s="133" t="str">
        <f t="shared" ca="1" si="79"/>
        <v/>
      </c>
      <c r="I777" s="134" t="str">
        <f t="shared" ca="1" si="80"/>
        <v/>
      </c>
      <c r="J777" s="133" t="str">
        <f t="shared" ca="1" si="81"/>
        <v/>
      </c>
      <c r="K777" s="135" t="str">
        <f t="shared" ca="1" si="83"/>
        <v/>
      </c>
      <c r="L777" s="10"/>
      <c r="M777" s="9"/>
      <c r="N777" s="9"/>
      <c r="O777" s="9"/>
    </row>
    <row r="778" spans="2:15" x14ac:dyDescent="0.3">
      <c r="B778" s="9"/>
      <c r="C778" s="10"/>
      <c r="D778" s="130" t="str">
        <f t="shared" ca="1" si="77"/>
        <v/>
      </c>
      <c r="E778" s="13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132" t="str">
        <f t="shared" ca="1" si="82"/>
        <v/>
      </c>
      <c r="G778" s="132" t="str">
        <f t="shared" ca="1" si="78"/>
        <v/>
      </c>
      <c r="H778" s="133" t="str">
        <f t="shared" ca="1" si="79"/>
        <v/>
      </c>
      <c r="I778" s="134" t="str">
        <f t="shared" ca="1" si="80"/>
        <v/>
      </c>
      <c r="J778" s="133" t="str">
        <f t="shared" ca="1" si="81"/>
        <v/>
      </c>
      <c r="K778" s="135" t="str">
        <f t="shared" ca="1" si="83"/>
        <v/>
      </c>
      <c r="L778" s="10"/>
      <c r="M778" s="9"/>
      <c r="N778" s="9"/>
      <c r="O778" s="9"/>
    </row>
    <row r="779" spans="2:15" x14ac:dyDescent="0.3">
      <c r="B779" s="9"/>
      <c r="C779" s="10"/>
      <c r="D779" s="130" t="str">
        <f t="shared" ca="1" si="77"/>
        <v/>
      </c>
      <c r="E779" s="13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132" t="str">
        <f t="shared" ca="1" si="82"/>
        <v/>
      </c>
      <c r="G779" s="132" t="str">
        <f t="shared" ca="1" si="78"/>
        <v/>
      </c>
      <c r="H779" s="133" t="str">
        <f t="shared" ca="1" si="79"/>
        <v/>
      </c>
      <c r="I779" s="134" t="str">
        <f t="shared" ca="1" si="80"/>
        <v/>
      </c>
      <c r="J779" s="133" t="str">
        <f t="shared" ca="1" si="81"/>
        <v/>
      </c>
      <c r="K779" s="135" t="str">
        <f t="shared" ca="1" si="83"/>
        <v/>
      </c>
      <c r="L779" s="10"/>
      <c r="M779" s="9"/>
      <c r="N779" s="9"/>
      <c r="O779" s="9"/>
    </row>
    <row r="780" spans="2:15" x14ac:dyDescent="0.3">
      <c r="B780" s="9"/>
      <c r="C780" s="10"/>
      <c r="D780" s="130" t="str">
        <f t="shared" ca="1" si="77"/>
        <v/>
      </c>
      <c r="E780" s="13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132" t="str">
        <f t="shared" ca="1" si="82"/>
        <v/>
      </c>
      <c r="G780" s="132" t="str">
        <f t="shared" ca="1" si="78"/>
        <v/>
      </c>
      <c r="H780" s="133" t="str">
        <f t="shared" ca="1" si="79"/>
        <v/>
      </c>
      <c r="I780" s="134" t="str">
        <f t="shared" ca="1" si="80"/>
        <v/>
      </c>
      <c r="J780" s="133" t="str">
        <f t="shared" ca="1" si="81"/>
        <v/>
      </c>
      <c r="K780" s="135" t="str">
        <f t="shared" ca="1" si="83"/>
        <v/>
      </c>
      <c r="L780" s="10"/>
      <c r="M780" s="9"/>
      <c r="N780" s="9"/>
      <c r="O780" s="9"/>
    </row>
    <row r="781" spans="2:15" x14ac:dyDescent="0.3">
      <c r="B781" s="9"/>
      <c r="C781" s="10"/>
      <c r="D781" s="130" t="str">
        <f t="shared" ca="1" si="77"/>
        <v/>
      </c>
      <c r="E781" s="13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132" t="str">
        <f t="shared" ca="1" si="82"/>
        <v/>
      </c>
      <c r="G781" s="132" t="str">
        <f t="shared" ca="1" si="78"/>
        <v/>
      </c>
      <c r="H781" s="133" t="str">
        <f t="shared" ca="1" si="79"/>
        <v/>
      </c>
      <c r="I781" s="134" t="str">
        <f t="shared" ca="1" si="80"/>
        <v/>
      </c>
      <c r="J781" s="133" t="str">
        <f t="shared" ca="1" si="81"/>
        <v/>
      </c>
      <c r="K781" s="135" t="str">
        <f t="shared" ca="1" si="83"/>
        <v/>
      </c>
      <c r="L781" s="10"/>
      <c r="M781" s="9"/>
      <c r="N781" s="9"/>
      <c r="O781" s="9"/>
    </row>
    <row r="782" spans="2:15" x14ac:dyDescent="0.3">
      <c r="B782" s="9"/>
      <c r="C782" s="10"/>
      <c r="D782" s="130" t="str">
        <f t="shared" ca="1" si="77"/>
        <v/>
      </c>
      <c r="E782" s="13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132" t="str">
        <f t="shared" ca="1" si="82"/>
        <v/>
      </c>
      <c r="G782" s="132" t="str">
        <f t="shared" ca="1" si="78"/>
        <v/>
      </c>
      <c r="H782" s="133" t="str">
        <f t="shared" ca="1" si="79"/>
        <v/>
      </c>
      <c r="I782" s="134" t="str">
        <f t="shared" ca="1" si="80"/>
        <v/>
      </c>
      <c r="J782" s="133" t="str">
        <f t="shared" ca="1" si="81"/>
        <v/>
      </c>
      <c r="K782" s="135" t="str">
        <f t="shared" ca="1" si="83"/>
        <v/>
      </c>
      <c r="L782" s="10"/>
      <c r="M782" s="9"/>
      <c r="N782" s="9"/>
      <c r="O782" s="9"/>
    </row>
    <row r="783" spans="2:15" x14ac:dyDescent="0.3">
      <c r="B783" s="9"/>
      <c r="C783" s="10"/>
      <c r="D783" s="130" t="str">
        <f t="shared" ca="1" si="77"/>
        <v/>
      </c>
      <c r="E783" s="13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132" t="str">
        <f t="shared" ca="1" si="82"/>
        <v/>
      </c>
      <c r="G783" s="132" t="str">
        <f t="shared" ca="1" si="78"/>
        <v/>
      </c>
      <c r="H783" s="133" t="str">
        <f t="shared" ca="1" si="79"/>
        <v/>
      </c>
      <c r="I783" s="134" t="str">
        <f t="shared" ca="1" si="80"/>
        <v/>
      </c>
      <c r="J783" s="133" t="str">
        <f t="shared" ca="1" si="81"/>
        <v/>
      </c>
      <c r="K783" s="135" t="str">
        <f t="shared" ca="1" si="83"/>
        <v/>
      </c>
      <c r="L783" s="10"/>
      <c r="M783" s="9"/>
      <c r="N783" s="9"/>
      <c r="O783" s="9"/>
    </row>
    <row r="784" spans="2:15" x14ac:dyDescent="0.3">
      <c r="B784" s="9"/>
      <c r="C784" s="10"/>
      <c r="D784" s="130" t="str">
        <f t="shared" ca="1" si="77"/>
        <v/>
      </c>
      <c r="E784" s="13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132" t="str">
        <f t="shared" ca="1" si="82"/>
        <v/>
      </c>
      <c r="G784" s="132" t="str">
        <f t="shared" ca="1" si="78"/>
        <v/>
      </c>
      <c r="H784" s="133" t="str">
        <f t="shared" ca="1" si="79"/>
        <v/>
      </c>
      <c r="I784" s="134" t="str">
        <f t="shared" ca="1" si="80"/>
        <v/>
      </c>
      <c r="J784" s="133" t="str">
        <f t="shared" ca="1" si="81"/>
        <v/>
      </c>
      <c r="K784" s="135" t="str">
        <f t="shared" ca="1" si="83"/>
        <v/>
      </c>
      <c r="L784" s="10"/>
      <c r="M784" s="9"/>
      <c r="N784" s="9"/>
      <c r="O784" s="9"/>
    </row>
    <row r="785" spans="2:15" x14ac:dyDescent="0.3">
      <c r="B785" s="9"/>
      <c r="C785" s="10"/>
      <c r="D785" s="130" t="str">
        <f t="shared" ca="1" si="77"/>
        <v/>
      </c>
      <c r="E785" s="13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132" t="str">
        <f t="shared" ca="1" si="82"/>
        <v/>
      </c>
      <c r="G785" s="132" t="str">
        <f t="shared" ca="1" si="78"/>
        <v/>
      </c>
      <c r="H785" s="133" t="str">
        <f t="shared" ca="1" si="79"/>
        <v/>
      </c>
      <c r="I785" s="134" t="str">
        <f t="shared" ca="1" si="80"/>
        <v/>
      </c>
      <c r="J785" s="133" t="str">
        <f t="shared" ca="1" si="81"/>
        <v/>
      </c>
      <c r="K785" s="135" t="str">
        <f t="shared" ca="1" si="83"/>
        <v/>
      </c>
      <c r="L785" s="10"/>
      <c r="M785" s="9"/>
      <c r="N785" s="9"/>
      <c r="O785" s="9"/>
    </row>
    <row r="786" spans="2:15" x14ac:dyDescent="0.3">
      <c r="B786" s="9"/>
      <c r="C786" s="10"/>
      <c r="D786" s="130" t="str">
        <f t="shared" ca="1" si="77"/>
        <v/>
      </c>
      <c r="E786" s="13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132" t="str">
        <f t="shared" ca="1" si="82"/>
        <v/>
      </c>
      <c r="G786" s="132" t="str">
        <f t="shared" ca="1" si="78"/>
        <v/>
      </c>
      <c r="H786" s="133" t="str">
        <f t="shared" ca="1" si="79"/>
        <v/>
      </c>
      <c r="I786" s="134" t="str">
        <f t="shared" ca="1" si="80"/>
        <v/>
      </c>
      <c r="J786" s="133" t="str">
        <f t="shared" ca="1" si="81"/>
        <v/>
      </c>
      <c r="K786" s="135" t="str">
        <f t="shared" ca="1" si="83"/>
        <v/>
      </c>
      <c r="L786" s="10"/>
      <c r="M786" s="9"/>
      <c r="N786" s="9"/>
      <c r="O786" s="9"/>
    </row>
    <row r="787" spans="2:15" x14ac:dyDescent="0.3">
      <c r="B787" s="9"/>
      <c r="C787" s="10"/>
      <c r="D787" s="130" t="str">
        <f t="shared" ca="1" si="77"/>
        <v/>
      </c>
      <c r="E787" s="13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132" t="str">
        <f t="shared" ca="1" si="82"/>
        <v/>
      </c>
      <c r="G787" s="132" t="str">
        <f t="shared" ca="1" si="78"/>
        <v/>
      </c>
      <c r="H787" s="133" t="str">
        <f t="shared" ca="1" si="79"/>
        <v/>
      </c>
      <c r="I787" s="134" t="str">
        <f t="shared" ca="1" si="80"/>
        <v/>
      </c>
      <c r="J787" s="133" t="str">
        <f t="shared" ca="1" si="81"/>
        <v/>
      </c>
      <c r="K787" s="135" t="str">
        <f t="shared" ca="1" si="83"/>
        <v/>
      </c>
      <c r="L787" s="10"/>
      <c r="M787" s="9"/>
      <c r="N787" s="9"/>
      <c r="O787" s="9"/>
    </row>
    <row r="788" spans="2:15" x14ac:dyDescent="0.3">
      <c r="B788" s="9"/>
      <c r="C788" s="10"/>
      <c r="D788" s="130" t="str">
        <f t="shared" ref="D788:D851" ca="1" si="84">IF(K787="","",IF($H$5,IF(OR(D787&gt;=$H$8,ROUND(K787,2)&lt;=0),"",D787+1),IF(OR(D787&gt;=$H$8,K787&lt;=0),"",D787+1)))</f>
        <v/>
      </c>
      <c r="E788" s="13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132" t="str">
        <f t="shared" ca="1" si="82"/>
        <v/>
      </c>
      <c r="G788" s="132" t="str">
        <f t="shared" ref="G788:G851" ca="1" si="85">IF($P$17=0,"",IF(D788&lt;&gt;"",IF(AND(D788=1,$H$4=1),0,IF($H$5,ROUND($K$5*K787,0),$K$5*K787)),""))</f>
        <v/>
      </c>
      <c r="H788" s="133" t="str">
        <f t="shared" ref="H788:H851" ca="1" si="86">IF($P$17=1,IF(D788="","",IF(I788&lt;&gt;"",F788-G788+I788,F788-G788)),"")</f>
        <v/>
      </c>
      <c r="I788" s="134" t="str">
        <f t="shared" ref="I788:I851" ca="1" si="87">IF($P$17=1,IF(J788&gt;=F788,IF(D788&lt;$K$12,IF(AND(D788&lt;&gt;"",F788+($J$19-F788)&lt;K787),(J788-F788),IF(AND(D788&lt;&gt;"",J788=F788),0,IF(D788&lt;&gt;"",0,""))),""),0),"")</f>
        <v/>
      </c>
      <c r="J788" s="133" t="str">
        <f t="shared" ref="J788:J851" ca="1" si="88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135" t="str">
        <f t="shared" ca="1" si="83"/>
        <v/>
      </c>
      <c r="L788" s="10"/>
      <c r="M788" s="9"/>
      <c r="N788" s="9"/>
      <c r="O788" s="9"/>
    </row>
    <row r="789" spans="2:15" x14ac:dyDescent="0.3">
      <c r="B789" s="9"/>
      <c r="C789" s="10"/>
      <c r="D789" s="130" t="str">
        <f t="shared" ca="1" si="84"/>
        <v/>
      </c>
      <c r="E789" s="13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132" t="str">
        <f t="shared" ref="F789:F852" ca="1" si="89">IF($P$17=1,IF(D789="","",IF($H$5,IF(OR(D789=$H$8,$K$12&gt;ROUND((1+$K$5)*K788,0),ROUND((1+$K$5)*K788,0),$K$12),IF(OR(D789=$H$8,$K$12&gt;(1+$K$5)*K788),ROUND((1+$K$5)*K788,0),$K$12)),0)),"")</f>
        <v/>
      </c>
      <c r="G789" s="132" t="str">
        <f t="shared" ca="1" si="85"/>
        <v/>
      </c>
      <c r="H789" s="133" t="str">
        <f t="shared" ca="1" si="86"/>
        <v/>
      </c>
      <c r="I789" s="134" t="str">
        <f t="shared" ca="1" si="87"/>
        <v/>
      </c>
      <c r="J789" s="133" t="str">
        <f t="shared" ca="1" si="88"/>
        <v/>
      </c>
      <c r="K789" s="135" t="str">
        <f t="shared" ref="K789:K852" ca="1" si="90">IF($P$17=1,IF(J789&lt;&gt;0,IF(D789&lt;&gt;"",K788-(J789-G789),""),K788),"")</f>
        <v/>
      </c>
      <c r="L789" s="10"/>
      <c r="M789" s="9"/>
      <c r="N789" s="9"/>
      <c r="O789" s="9"/>
    </row>
    <row r="790" spans="2:15" x14ac:dyDescent="0.3">
      <c r="B790" s="9"/>
      <c r="C790" s="10"/>
      <c r="D790" s="130" t="str">
        <f t="shared" ca="1" si="84"/>
        <v/>
      </c>
      <c r="E790" s="13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132" t="str">
        <f t="shared" ca="1" si="89"/>
        <v/>
      </c>
      <c r="G790" s="132" t="str">
        <f t="shared" ca="1" si="85"/>
        <v/>
      </c>
      <c r="H790" s="133" t="str">
        <f t="shared" ca="1" si="86"/>
        <v/>
      </c>
      <c r="I790" s="134" t="str">
        <f t="shared" ca="1" si="87"/>
        <v/>
      </c>
      <c r="J790" s="133" t="str">
        <f t="shared" ca="1" si="88"/>
        <v/>
      </c>
      <c r="K790" s="135" t="str">
        <f t="shared" ca="1" si="90"/>
        <v/>
      </c>
      <c r="L790" s="10"/>
      <c r="M790" s="9"/>
      <c r="N790" s="9"/>
      <c r="O790" s="9"/>
    </row>
    <row r="791" spans="2:15" x14ac:dyDescent="0.3">
      <c r="B791" s="9"/>
      <c r="C791" s="10"/>
      <c r="D791" s="130" t="str">
        <f t="shared" ca="1" si="84"/>
        <v/>
      </c>
      <c r="E791" s="13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132" t="str">
        <f t="shared" ca="1" si="89"/>
        <v/>
      </c>
      <c r="G791" s="132" t="str">
        <f t="shared" ca="1" si="85"/>
        <v/>
      </c>
      <c r="H791" s="133" t="str">
        <f t="shared" ca="1" si="86"/>
        <v/>
      </c>
      <c r="I791" s="134" t="str">
        <f t="shared" ca="1" si="87"/>
        <v/>
      </c>
      <c r="J791" s="133" t="str">
        <f t="shared" ca="1" si="88"/>
        <v/>
      </c>
      <c r="K791" s="135" t="str">
        <f t="shared" ca="1" si="90"/>
        <v/>
      </c>
      <c r="L791" s="10"/>
      <c r="M791" s="9"/>
      <c r="N791" s="9"/>
      <c r="O791" s="9"/>
    </row>
    <row r="792" spans="2:15" x14ac:dyDescent="0.3">
      <c r="B792" s="9"/>
      <c r="C792" s="10"/>
      <c r="D792" s="130" t="str">
        <f t="shared" ca="1" si="84"/>
        <v/>
      </c>
      <c r="E792" s="13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132" t="str">
        <f t="shared" ca="1" si="89"/>
        <v/>
      </c>
      <c r="G792" s="132" t="str">
        <f t="shared" ca="1" si="85"/>
        <v/>
      </c>
      <c r="H792" s="133" t="str">
        <f t="shared" ca="1" si="86"/>
        <v/>
      </c>
      <c r="I792" s="134" t="str">
        <f t="shared" ca="1" si="87"/>
        <v/>
      </c>
      <c r="J792" s="133" t="str">
        <f t="shared" ca="1" si="88"/>
        <v/>
      </c>
      <c r="K792" s="135" t="str">
        <f t="shared" ca="1" si="90"/>
        <v/>
      </c>
      <c r="L792" s="10"/>
      <c r="M792" s="9"/>
      <c r="N792" s="9"/>
      <c r="O792" s="9"/>
    </row>
    <row r="793" spans="2:15" x14ac:dyDescent="0.3">
      <c r="B793" s="9"/>
      <c r="C793" s="10"/>
      <c r="D793" s="130" t="str">
        <f t="shared" ca="1" si="84"/>
        <v/>
      </c>
      <c r="E793" s="13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132" t="str">
        <f t="shared" ca="1" si="89"/>
        <v/>
      </c>
      <c r="G793" s="132" t="str">
        <f t="shared" ca="1" si="85"/>
        <v/>
      </c>
      <c r="H793" s="133" t="str">
        <f t="shared" ca="1" si="86"/>
        <v/>
      </c>
      <c r="I793" s="134" t="str">
        <f t="shared" ca="1" si="87"/>
        <v/>
      </c>
      <c r="J793" s="133" t="str">
        <f t="shared" ca="1" si="88"/>
        <v/>
      </c>
      <c r="K793" s="135" t="str">
        <f t="shared" ca="1" si="90"/>
        <v/>
      </c>
      <c r="L793" s="10"/>
      <c r="M793" s="9"/>
      <c r="N793" s="9"/>
      <c r="O793" s="9"/>
    </row>
    <row r="794" spans="2:15" x14ac:dyDescent="0.3">
      <c r="B794" s="9"/>
      <c r="C794" s="10"/>
      <c r="D794" s="130" t="str">
        <f t="shared" ca="1" si="84"/>
        <v/>
      </c>
      <c r="E794" s="13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132" t="str">
        <f t="shared" ca="1" si="89"/>
        <v/>
      </c>
      <c r="G794" s="132" t="str">
        <f t="shared" ca="1" si="85"/>
        <v/>
      </c>
      <c r="H794" s="133" t="str">
        <f t="shared" ca="1" si="86"/>
        <v/>
      </c>
      <c r="I794" s="134" t="str">
        <f t="shared" ca="1" si="87"/>
        <v/>
      </c>
      <c r="J794" s="133" t="str">
        <f t="shared" ca="1" si="88"/>
        <v/>
      </c>
      <c r="K794" s="135" t="str">
        <f t="shared" ca="1" si="90"/>
        <v/>
      </c>
      <c r="L794" s="10"/>
      <c r="M794" s="9"/>
      <c r="N794" s="9"/>
      <c r="O794" s="9"/>
    </row>
    <row r="795" spans="2:15" x14ac:dyDescent="0.3">
      <c r="B795" s="9"/>
      <c r="C795" s="10"/>
      <c r="D795" s="130" t="str">
        <f t="shared" ca="1" si="84"/>
        <v/>
      </c>
      <c r="E795" s="13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132" t="str">
        <f t="shared" ca="1" si="89"/>
        <v/>
      </c>
      <c r="G795" s="132" t="str">
        <f t="shared" ca="1" si="85"/>
        <v/>
      </c>
      <c r="H795" s="133" t="str">
        <f t="shared" ca="1" si="86"/>
        <v/>
      </c>
      <c r="I795" s="134" t="str">
        <f t="shared" ca="1" si="87"/>
        <v/>
      </c>
      <c r="J795" s="133" t="str">
        <f t="shared" ca="1" si="88"/>
        <v/>
      </c>
      <c r="K795" s="135" t="str">
        <f t="shared" ca="1" si="90"/>
        <v/>
      </c>
      <c r="L795" s="10"/>
      <c r="M795" s="9"/>
      <c r="N795" s="9"/>
      <c r="O795" s="9"/>
    </row>
    <row r="796" spans="2:15" x14ac:dyDescent="0.3">
      <c r="B796" s="9"/>
      <c r="C796" s="10"/>
      <c r="D796" s="130" t="str">
        <f t="shared" ca="1" si="84"/>
        <v/>
      </c>
      <c r="E796" s="13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132" t="str">
        <f t="shared" ca="1" si="89"/>
        <v/>
      </c>
      <c r="G796" s="132" t="str">
        <f t="shared" ca="1" si="85"/>
        <v/>
      </c>
      <c r="H796" s="133" t="str">
        <f t="shared" ca="1" si="86"/>
        <v/>
      </c>
      <c r="I796" s="134" t="str">
        <f t="shared" ca="1" si="87"/>
        <v/>
      </c>
      <c r="J796" s="133" t="str">
        <f t="shared" ca="1" si="88"/>
        <v/>
      </c>
      <c r="K796" s="135" t="str">
        <f t="shared" ca="1" si="90"/>
        <v/>
      </c>
      <c r="L796" s="10"/>
      <c r="M796" s="9"/>
      <c r="N796" s="9"/>
      <c r="O796" s="9"/>
    </row>
    <row r="797" spans="2:15" x14ac:dyDescent="0.3">
      <c r="B797" s="9"/>
      <c r="C797" s="10"/>
      <c r="D797" s="130" t="str">
        <f t="shared" ca="1" si="84"/>
        <v/>
      </c>
      <c r="E797" s="13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132" t="str">
        <f t="shared" ca="1" si="89"/>
        <v/>
      </c>
      <c r="G797" s="132" t="str">
        <f t="shared" ca="1" si="85"/>
        <v/>
      </c>
      <c r="H797" s="133" t="str">
        <f t="shared" ca="1" si="86"/>
        <v/>
      </c>
      <c r="I797" s="134" t="str">
        <f t="shared" ca="1" si="87"/>
        <v/>
      </c>
      <c r="J797" s="133" t="str">
        <f t="shared" ca="1" si="88"/>
        <v/>
      </c>
      <c r="K797" s="135" t="str">
        <f t="shared" ca="1" si="90"/>
        <v/>
      </c>
      <c r="L797" s="10"/>
      <c r="M797" s="9"/>
      <c r="N797" s="9"/>
      <c r="O797" s="9"/>
    </row>
    <row r="798" spans="2:15" x14ac:dyDescent="0.3">
      <c r="B798" s="9"/>
      <c r="C798" s="10"/>
      <c r="D798" s="130" t="str">
        <f t="shared" ca="1" si="84"/>
        <v/>
      </c>
      <c r="E798" s="13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132" t="str">
        <f t="shared" ca="1" si="89"/>
        <v/>
      </c>
      <c r="G798" s="132" t="str">
        <f t="shared" ca="1" si="85"/>
        <v/>
      </c>
      <c r="H798" s="133" t="str">
        <f t="shared" ca="1" si="86"/>
        <v/>
      </c>
      <c r="I798" s="134" t="str">
        <f t="shared" ca="1" si="87"/>
        <v/>
      </c>
      <c r="J798" s="133" t="str">
        <f t="shared" ca="1" si="88"/>
        <v/>
      </c>
      <c r="K798" s="135" t="str">
        <f t="shared" ca="1" si="90"/>
        <v/>
      </c>
      <c r="L798" s="10"/>
      <c r="M798" s="9"/>
      <c r="N798" s="9"/>
      <c r="O798" s="9"/>
    </row>
    <row r="799" spans="2:15" x14ac:dyDescent="0.3">
      <c r="B799" s="9"/>
      <c r="C799" s="10"/>
      <c r="D799" s="130" t="str">
        <f t="shared" ca="1" si="84"/>
        <v/>
      </c>
      <c r="E799" s="13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132" t="str">
        <f t="shared" ca="1" si="89"/>
        <v/>
      </c>
      <c r="G799" s="132" t="str">
        <f t="shared" ca="1" si="85"/>
        <v/>
      </c>
      <c r="H799" s="133" t="str">
        <f t="shared" ca="1" si="86"/>
        <v/>
      </c>
      <c r="I799" s="134" t="str">
        <f t="shared" ca="1" si="87"/>
        <v/>
      </c>
      <c r="J799" s="133" t="str">
        <f t="shared" ca="1" si="88"/>
        <v/>
      </c>
      <c r="K799" s="135" t="str">
        <f t="shared" ca="1" si="90"/>
        <v/>
      </c>
      <c r="L799" s="10"/>
      <c r="M799" s="9"/>
      <c r="N799" s="9"/>
      <c r="O799" s="9"/>
    </row>
    <row r="800" spans="2:15" x14ac:dyDescent="0.3">
      <c r="B800" s="9"/>
      <c r="C800" s="10"/>
      <c r="D800" s="130" t="str">
        <f t="shared" ca="1" si="84"/>
        <v/>
      </c>
      <c r="E800" s="13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132" t="str">
        <f t="shared" ca="1" si="89"/>
        <v/>
      </c>
      <c r="G800" s="132" t="str">
        <f t="shared" ca="1" si="85"/>
        <v/>
      </c>
      <c r="H800" s="133" t="str">
        <f t="shared" ca="1" si="86"/>
        <v/>
      </c>
      <c r="I800" s="134" t="str">
        <f t="shared" ca="1" si="87"/>
        <v/>
      </c>
      <c r="J800" s="133" t="str">
        <f t="shared" ca="1" si="88"/>
        <v/>
      </c>
      <c r="K800" s="135" t="str">
        <f t="shared" ca="1" si="90"/>
        <v/>
      </c>
      <c r="L800" s="10"/>
      <c r="M800" s="9"/>
      <c r="N800" s="9"/>
      <c r="O800" s="9"/>
    </row>
    <row r="801" spans="2:15" x14ac:dyDescent="0.3">
      <c r="B801" s="9"/>
      <c r="C801" s="10"/>
      <c r="D801" s="130" t="str">
        <f t="shared" ca="1" si="84"/>
        <v/>
      </c>
      <c r="E801" s="13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132" t="str">
        <f t="shared" ca="1" si="89"/>
        <v/>
      </c>
      <c r="G801" s="132" t="str">
        <f t="shared" ca="1" si="85"/>
        <v/>
      </c>
      <c r="H801" s="133" t="str">
        <f t="shared" ca="1" si="86"/>
        <v/>
      </c>
      <c r="I801" s="134" t="str">
        <f t="shared" ca="1" si="87"/>
        <v/>
      </c>
      <c r="J801" s="133" t="str">
        <f t="shared" ca="1" si="88"/>
        <v/>
      </c>
      <c r="K801" s="135" t="str">
        <f t="shared" ca="1" si="90"/>
        <v/>
      </c>
      <c r="L801" s="10"/>
      <c r="M801" s="9"/>
      <c r="N801" s="9"/>
      <c r="O801" s="9"/>
    </row>
    <row r="802" spans="2:15" x14ac:dyDescent="0.3">
      <c r="B802" s="9"/>
      <c r="C802" s="10"/>
      <c r="D802" s="130" t="str">
        <f t="shared" ca="1" si="84"/>
        <v/>
      </c>
      <c r="E802" s="13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132" t="str">
        <f t="shared" ca="1" si="89"/>
        <v/>
      </c>
      <c r="G802" s="132" t="str">
        <f t="shared" ca="1" si="85"/>
        <v/>
      </c>
      <c r="H802" s="133" t="str">
        <f t="shared" ca="1" si="86"/>
        <v/>
      </c>
      <c r="I802" s="134" t="str">
        <f t="shared" ca="1" si="87"/>
        <v/>
      </c>
      <c r="J802" s="133" t="str">
        <f t="shared" ca="1" si="88"/>
        <v/>
      </c>
      <c r="K802" s="135" t="str">
        <f t="shared" ca="1" si="90"/>
        <v/>
      </c>
      <c r="L802" s="10"/>
      <c r="M802" s="9"/>
      <c r="N802" s="9"/>
      <c r="O802" s="9"/>
    </row>
    <row r="803" spans="2:15" x14ac:dyDescent="0.3">
      <c r="B803" s="9"/>
      <c r="C803" s="10"/>
      <c r="D803" s="130" t="str">
        <f t="shared" ca="1" si="84"/>
        <v/>
      </c>
      <c r="E803" s="13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132" t="str">
        <f t="shared" ca="1" si="89"/>
        <v/>
      </c>
      <c r="G803" s="132" t="str">
        <f t="shared" ca="1" si="85"/>
        <v/>
      </c>
      <c r="H803" s="133" t="str">
        <f t="shared" ca="1" si="86"/>
        <v/>
      </c>
      <c r="I803" s="134" t="str">
        <f t="shared" ca="1" si="87"/>
        <v/>
      </c>
      <c r="J803" s="133" t="str">
        <f t="shared" ca="1" si="88"/>
        <v/>
      </c>
      <c r="K803" s="135" t="str">
        <f t="shared" ca="1" si="90"/>
        <v/>
      </c>
      <c r="L803" s="10"/>
      <c r="M803" s="9"/>
      <c r="N803" s="9"/>
      <c r="O803" s="9"/>
    </row>
    <row r="804" spans="2:15" x14ac:dyDescent="0.3">
      <c r="B804" s="9"/>
      <c r="C804" s="10"/>
      <c r="D804" s="130" t="str">
        <f t="shared" ca="1" si="84"/>
        <v/>
      </c>
      <c r="E804" s="13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132" t="str">
        <f t="shared" ca="1" si="89"/>
        <v/>
      </c>
      <c r="G804" s="132" t="str">
        <f t="shared" ca="1" si="85"/>
        <v/>
      </c>
      <c r="H804" s="133" t="str">
        <f t="shared" ca="1" si="86"/>
        <v/>
      </c>
      <c r="I804" s="134" t="str">
        <f t="shared" ca="1" si="87"/>
        <v/>
      </c>
      <c r="J804" s="133" t="str">
        <f t="shared" ca="1" si="88"/>
        <v/>
      </c>
      <c r="K804" s="135" t="str">
        <f t="shared" ca="1" si="90"/>
        <v/>
      </c>
      <c r="L804" s="10"/>
      <c r="M804" s="9"/>
      <c r="N804" s="9"/>
      <c r="O804" s="9"/>
    </row>
    <row r="805" spans="2:15" x14ac:dyDescent="0.3">
      <c r="B805" s="9"/>
      <c r="C805" s="10"/>
      <c r="D805" s="130" t="str">
        <f t="shared" ca="1" si="84"/>
        <v/>
      </c>
      <c r="E805" s="13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132" t="str">
        <f t="shared" ca="1" si="89"/>
        <v/>
      </c>
      <c r="G805" s="132" t="str">
        <f t="shared" ca="1" si="85"/>
        <v/>
      </c>
      <c r="H805" s="133" t="str">
        <f t="shared" ca="1" si="86"/>
        <v/>
      </c>
      <c r="I805" s="134" t="str">
        <f t="shared" ca="1" si="87"/>
        <v/>
      </c>
      <c r="J805" s="133" t="str">
        <f t="shared" ca="1" si="88"/>
        <v/>
      </c>
      <c r="K805" s="135" t="str">
        <f t="shared" ca="1" si="90"/>
        <v/>
      </c>
      <c r="L805" s="10"/>
      <c r="M805" s="9"/>
      <c r="N805" s="9"/>
      <c r="O805" s="9"/>
    </row>
    <row r="806" spans="2:15" x14ac:dyDescent="0.3">
      <c r="B806" s="9"/>
      <c r="C806" s="10"/>
      <c r="D806" s="130" t="str">
        <f t="shared" ca="1" si="84"/>
        <v/>
      </c>
      <c r="E806" s="13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132" t="str">
        <f t="shared" ca="1" si="89"/>
        <v/>
      </c>
      <c r="G806" s="132" t="str">
        <f t="shared" ca="1" si="85"/>
        <v/>
      </c>
      <c r="H806" s="133" t="str">
        <f t="shared" ca="1" si="86"/>
        <v/>
      </c>
      <c r="I806" s="134" t="str">
        <f t="shared" ca="1" si="87"/>
        <v/>
      </c>
      <c r="J806" s="133" t="str">
        <f t="shared" ca="1" si="88"/>
        <v/>
      </c>
      <c r="K806" s="135" t="str">
        <f t="shared" ca="1" si="90"/>
        <v/>
      </c>
      <c r="L806" s="10"/>
      <c r="M806" s="9"/>
      <c r="N806" s="9"/>
      <c r="O806" s="9"/>
    </row>
    <row r="807" spans="2:15" x14ac:dyDescent="0.3">
      <c r="B807" s="9"/>
      <c r="C807" s="10"/>
      <c r="D807" s="130" t="str">
        <f t="shared" ca="1" si="84"/>
        <v/>
      </c>
      <c r="E807" s="13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132" t="str">
        <f t="shared" ca="1" si="89"/>
        <v/>
      </c>
      <c r="G807" s="132" t="str">
        <f t="shared" ca="1" si="85"/>
        <v/>
      </c>
      <c r="H807" s="133" t="str">
        <f t="shared" ca="1" si="86"/>
        <v/>
      </c>
      <c r="I807" s="134" t="str">
        <f t="shared" ca="1" si="87"/>
        <v/>
      </c>
      <c r="J807" s="133" t="str">
        <f t="shared" ca="1" si="88"/>
        <v/>
      </c>
      <c r="K807" s="135" t="str">
        <f t="shared" ca="1" si="90"/>
        <v/>
      </c>
      <c r="L807" s="10"/>
      <c r="M807" s="9"/>
      <c r="N807" s="9"/>
      <c r="O807" s="9"/>
    </row>
    <row r="808" spans="2:15" x14ac:dyDescent="0.3">
      <c r="B808" s="9"/>
      <c r="C808" s="10"/>
      <c r="D808" s="130" t="str">
        <f t="shared" ca="1" si="84"/>
        <v/>
      </c>
      <c r="E808" s="13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132" t="str">
        <f t="shared" ca="1" si="89"/>
        <v/>
      </c>
      <c r="G808" s="132" t="str">
        <f t="shared" ca="1" si="85"/>
        <v/>
      </c>
      <c r="H808" s="133" t="str">
        <f t="shared" ca="1" si="86"/>
        <v/>
      </c>
      <c r="I808" s="134" t="str">
        <f t="shared" ca="1" si="87"/>
        <v/>
      </c>
      <c r="J808" s="133" t="str">
        <f t="shared" ca="1" si="88"/>
        <v/>
      </c>
      <c r="K808" s="135" t="str">
        <f t="shared" ca="1" si="90"/>
        <v/>
      </c>
      <c r="L808" s="10"/>
      <c r="M808" s="9"/>
      <c r="N808" s="9"/>
      <c r="O808" s="9"/>
    </row>
    <row r="809" spans="2:15" x14ac:dyDescent="0.3">
      <c r="B809" s="9"/>
      <c r="C809" s="10"/>
      <c r="D809" s="130" t="str">
        <f t="shared" ca="1" si="84"/>
        <v/>
      </c>
      <c r="E809" s="13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132" t="str">
        <f t="shared" ca="1" si="89"/>
        <v/>
      </c>
      <c r="G809" s="132" t="str">
        <f t="shared" ca="1" si="85"/>
        <v/>
      </c>
      <c r="H809" s="133" t="str">
        <f t="shared" ca="1" si="86"/>
        <v/>
      </c>
      <c r="I809" s="134" t="str">
        <f t="shared" ca="1" si="87"/>
        <v/>
      </c>
      <c r="J809" s="133" t="str">
        <f t="shared" ca="1" si="88"/>
        <v/>
      </c>
      <c r="K809" s="135" t="str">
        <f t="shared" ca="1" si="90"/>
        <v/>
      </c>
      <c r="L809" s="10"/>
      <c r="M809" s="9"/>
      <c r="N809" s="9"/>
      <c r="O809" s="9"/>
    </row>
    <row r="810" spans="2:15" x14ac:dyDescent="0.3">
      <c r="B810" s="9"/>
      <c r="C810" s="10"/>
      <c r="D810" s="130" t="str">
        <f t="shared" ca="1" si="84"/>
        <v/>
      </c>
      <c r="E810" s="13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132" t="str">
        <f t="shared" ca="1" si="89"/>
        <v/>
      </c>
      <c r="G810" s="132" t="str">
        <f t="shared" ca="1" si="85"/>
        <v/>
      </c>
      <c r="H810" s="133" t="str">
        <f t="shared" ca="1" si="86"/>
        <v/>
      </c>
      <c r="I810" s="134" t="str">
        <f t="shared" ca="1" si="87"/>
        <v/>
      </c>
      <c r="J810" s="133" t="str">
        <f t="shared" ca="1" si="88"/>
        <v/>
      </c>
      <c r="K810" s="135" t="str">
        <f t="shared" ca="1" si="90"/>
        <v/>
      </c>
      <c r="L810" s="10"/>
      <c r="M810" s="9"/>
      <c r="N810" s="9"/>
      <c r="O810" s="9"/>
    </row>
    <row r="811" spans="2:15" x14ac:dyDescent="0.3">
      <c r="B811" s="9"/>
      <c r="C811" s="10"/>
      <c r="D811" s="130" t="str">
        <f t="shared" ca="1" si="84"/>
        <v/>
      </c>
      <c r="E811" s="13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132" t="str">
        <f t="shared" ca="1" si="89"/>
        <v/>
      </c>
      <c r="G811" s="132" t="str">
        <f t="shared" ca="1" si="85"/>
        <v/>
      </c>
      <c r="H811" s="133" t="str">
        <f t="shared" ca="1" si="86"/>
        <v/>
      </c>
      <c r="I811" s="134" t="str">
        <f t="shared" ca="1" si="87"/>
        <v/>
      </c>
      <c r="J811" s="133" t="str">
        <f t="shared" ca="1" si="88"/>
        <v/>
      </c>
      <c r="K811" s="135" t="str">
        <f t="shared" ca="1" si="90"/>
        <v/>
      </c>
      <c r="L811" s="10"/>
      <c r="M811" s="9"/>
      <c r="N811" s="9"/>
      <c r="O811" s="9"/>
    </row>
    <row r="812" spans="2:15" x14ac:dyDescent="0.3">
      <c r="B812" s="9"/>
      <c r="C812" s="10"/>
      <c r="D812" s="130" t="str">
        <f t="shared" ca="1" si="84"/>
        <v/>
      </c>
      <c r="E812" s="13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132" t="str">
        <f t="shared" ca="1" si="89"/>
        <v/>
      </c>
      <c r="G812" s="132" t="str">
        <f t="shared" ca="1" si="85"/>
        <v/>
      </c>
      <c r="H812" s="133" t="str">
        <f t="shared" ca="1" si="86"/>
        <v/>
      </c>
      <c r="I812" s="134" t="str">
        <f t="shared" ca="1" si="87"/>
        <v/>
      </c>
      <c r="J812" s="133" t="str">
        <f t="shared" ca="1" si="88"/>
        <v/>
      </c>
      <c r="K812" s="135" t="str">
        <f t="shared" ca="1" si="90"/>
        <v/>
      </c>
      <c r="L812" s="10"/>
      <c r="M812" s="9"/>
      <c r="N812" s="9"/>
      <c r="O812" s="9"/>
    </row>
    <row r="813" spans="2:15" x14ac:dyDescent="0.3">
      <c r="B813" s="9"/>
      <c r="C813" s="10"/>
      <c r="D813" s="130" t="str">
        <f t="shared" ca="1" si="84"/>
        <v/>
      </c>
      <c r="E813" s="13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132" t="str">
        <f t="shared" ca="1" si="89"/>
        <v/>
      </c>
      <c r="G813" s="132" t="str">
        <f t="shared" ca="1" si="85"/>
        <v/>
      </c>
      <c r="H813" s="133" t="str">
        <f t="shared" ca="1" si="86"/>
        <v/>
      </c>
      <c r="I813" s="134" t="str">
        <f t="shared" ca="1" si="87"/>
        <v/>
      </c>
      <c r="J813" s="133" t="str">
        <f t="shared" ca="1" si="88"/>
        <v/>
      </c>
      <c r="K813" s="135" t="str">
        <f t="shared" ca="1" si="90"/>
        <v/>
      </c>
      <c r="L813" s="10"/>
      <c r="M813" s="9"/>
      <c r="N813" s="9"/>
      <c r="O813" s="9"/>
    </row>
    <row r="814" spans="2:15" x14ac:dyDescent="0.3">
      <c r="B814" s="9"/>
      <c r="C814" s="10"/>
      <c r="D814" s="130" t="str">
        <f t="shared" ca="1" si="84"/>
        <v/>
      </c>
      <c r="E814" s="13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132" t="str">
        <f t="shared" ca="1" si="89"/>
        <v/>
      </c>
      <c r="G814" s="132" t="str">
        <f t="shared" ca="1" si="85"/>
        <v/>
      </c>
      <c r="H814" s="133" t="str">
        <f t="shared" ca="1" si="86"/>
        <v/>
      </c>
      <c r="I814" s="134" t="str">
        <f t="shared" ca="1" si="87"/>
        <v/>
      </c>
      <c r="J814" s="133" t="str">
        <f t="shared" ca="1" si="88"/>
        <v/>
      </c>
      <c r="K814" s="135" t="str">
        <f t="shared" ca="1" si="90"/>
        <v/>
      </c>
      <c r="L814" s="10"/>
      <c r="M814" s="9"/>
      <c r="N814" s="9"/>
      <c r="O814" s="9"/>
    </row>
    <row r="815" spans="2:15" x14ac:dyDescent="0.3">
      <c r="B815" s="9"/>
      <c r="C815" s="10"/>
      <c r="D815" s="130" t="str">
        <f t="shared" ca="1" si="84"/>
        <v/>
      </c>
      <c r="E815" s="13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132" t="str">
        <f t="shared" ca="1" si="89"/>
        <v/>
      </c>
      <c r="G815" s="132" t="str">
        <f t="shared" ca="1" si="85"/>
        <v/>
      </c>
      <c r="H815" s="133" t="str">
        <f t="shared" ca="1" si="86"/>
        <v/>
      </c>
      <c r="I815" s="134" t="str">
        <f t="shared" ca="1" si="87"/>
        <v/>
      </c>
      <c r="J815" s="133" t="str">
        <f t="shared" ca="1" si="88"/>
        <v/>
      </c>
      <c r="K815" s="135" t="str">
        <f t="shared" ca="1" si="90"/>
        <v/>
      </c>
      <c r="L815" s="10"/>
      <c r="M815" s="9"/>
      <c r="N815" s="9"/>
      <c r="O815" s="9"/>
    </row>
    <row r="816" spans="2:15" x14ac:dyDescent="0.3">
      <c r="B816" s="9"/>
      <c r="C816" s="10"/>
      <c r="D816" s="130" t="str">
        <f t="shared" ca="1" si="84"/>
        <v/>
      </c>
      <c r="E816" s="13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132" t="str">
        <f t="shared" ca="1" si="89"/>
        <v/>
      </c>
      <c r="G816" s="132" t="str">
        <f t="shared" ca="1" si="85"/>
        <v/>
      </c>
      <c r="H816" s="133" t="str">
        <f t="shared" ca="1" si="86"/>
        <v/>
      </c>
      <c r="I816" s="134" t="str">
        <f t="shared" ca="1" si="87"/>
        <v/>
      </c>
      <c r="J816" s="133" t="str">
        <f t="shared" ca="1" si="88"/>
        <v/>
      </c>
      <c r="K816" s="135" t="str">
        <f t="shared" ca="1" si="90"/>
        <v/>
      </c>
      <c r="L816" s="10"/>
      <c r="M816" s="9"/>
      <c r="N816" s="9"/>
      <c r="O816" s="9"/>
    </row>
    <row r="817" spans="2:15" x14ac:dyDescent="0.3">
      <c r="B817" s="9"/>
      <c r="C817" s="10"/>
      <c r="D817" s="130" t="str">
        <f t="shared" ca="1" si="84"/>
        <v/>
      </c>
      <c r="E817" s="13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132" t="str">
        <f t="shared" ca="1" si="89"/>
        <v/>
      </c>
      <c r="G817" s="132" t="str">
        <f t="shared" ca="1" si="85"/>
        <v/>
      </c>
      <c r="H817" s="133" t="str">
        <f t="shared" ca="1" si="86"/>
        <v/>
      </c>
      <c r="I817" s="134" t="str">
        <f t="shared" ca="1" si="87"/>
        <v/>
      </c>
      <c r="J817" s="133" t="str">
        <f t="shared" ca="1" si="88"/>
        <v/>
      </c>
      <c r="K817" s="135" t="str">
        <f t="shared" ca="1" si="90"/>
        <v/>
      </c>
      <c r="L817" s="10"/>
      <c r="M817" s="9"/>
      <c r="N817" s="9"/>
      <c r="O817" s="9"/>
    </row>
    <row r="818" spans="2:15" x14ac:dyDescent="0.3">
      <c r="B818" s="9"/>
      <c r="C818" s="10"/>
      <c r="D818" s="130" t="str">
        <f t="shared" ca="1" si="84"/>
        <v/>
      </c>
      <c r="E818" s="13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132" t="str">
        <f t="shared" ca="1" si="89"/>
        <v/>
      </c>
      <c r="G818" s="132" t="str">
        <f t="shared" ca="1" si="85"/>
        <v/>
      </c>
      <c r="H818" s="133" t="str">
        <f t="shared" ca="1" si="86"/>
        <v/>
      </c>
      <c r="I818" s="134" t="str">
        <f t="shared" ca="1" si="87"/>
        <v/>
      </c>
      <c r="J818" s="133" t="str">
        <f t="shared" ca="1" si="88"/>
        <v/>
      </c>
      <c r="K818" s="135" t="str">
        <f t="shared" ca="1" si="90"/>
        <v/>
      </c>
      <c r="L818" s="10"/>
      <c r="M818" s="9"/>
      <c r="N818" s="9"/>
      <c r="O818" s="9"/>
    </row>
    <row r="819" spans="2:15" x14ac:dyDescent="0.3">
      <c r="B819" s="9"/>
      <c r="C819" s="10"/>
      <c r="D819" s="130" t="str">
        <f t="shared" ca="1" si="84"/>
        <v/>
      </c>
      <c r="E819" s="13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132" t="str">
        <f t="shared" ca="1" si="89"/>
        <v/>
      </c>
      <c r="G819" s="132" t="str">
        <f t="shared" ca="1" si="85"/>
        <v/>
      </c>
      <c r="H819" s="133" t="str">
        <f t="shared" ca="1" si="86"/>
        <v/>
      </c>
      <c r="I819" s="134" t="str">
        <f t="shared" ca="1" si="87"/>
        <v/>
      </c>
      <c r="J819" s="133" t="str">
        <f t="shared" ca="1" si="88"/>
        <v/>
      </c>
      <c r="K819" s="135" t="str">
        <f t="shared" ca="1" si="90"/>
        <v/>
      </c>
      <c r="L819" s="10"/>
      <c r="M819" s="9"/>
      <c r="N819" s="9"/>
      <c r="O819" s="9"/>
    </row>
    <row r="820" spans="2:15" x14ac:dyDescent="0.3">
      <c r="B820" s="9"/>
      <c r="C820" s="10"/>
      <c r="D820" s="130" t="str">
        <f t="shared" ca="1" si="84"/>
        <v/>
      </c>
      <c r="E820" s="13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132" t="str">
        <f t="shared" ca="1" si="89"/>
        <v/>
      </c>
      <c r="G820" s="132" t="str">
        <f t="shared" ca="1" si="85"/>
        <v/>
      </c>
      <c r="H820" s="133" t="str">
        <f t="shared" ca="1" si="86"/>
        <v/>
      </c>
      <c r="I820" s="134" t="str">
        <f t="shared" ca="1" si="87"/>
        <v/>
      </c>
      <c r="J820" s="133" t="str">
        <f t="shared" ca="1" si="88"/>
        <v/>
      </c>
      <c r="K820" s="135" t="str">
        <f t="shared" ca="1" si="90"/>
        <v/>
      </c>
      <c r="L820" s="10"/>
      <c r="M820" s="9"/>
      <c r="N820" s="9"/>
      <c r="O820" s="9"/>
    </row>
    <row r="821" spans="2:15" x14ac:dyDescent="0.3">
      <c r="B821" s="9"/>
      <c r="C821" s="10"/>
      <c r="D821" s="130" t="str">
        <f t="shared" ca="1" si="84"/>
        <v/>
      </c>
      <c r="E821" s="13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132" t="str">
        <f t="shared" ca="1" si="89"/>
        <v/>
      </c>
      <c r="G821" s="132" t="str">
        <f t="shared" ca="1" si="85"/>
        <v/>
      </c>
      <c r="H821" s="133" t="str">
        <f t="shared" ca="1" si="86"/>
        <v/>
      </c>
      <c r="I821" s="134" t="str">
        <f t="shared" ca="1" si="87"/>
        <v/>
      </c>
      <c r="J821" s="133" t="str">
        <f t="shared" ca="1" si="88"/>
        <v/>
      </c>
      <c r="K821" s="135" t="str">
        <f t="shared" ca="1" si="90"/>
        <v/>
      </c>
      <c r="L821" s="10"/>
      <c r="M821" s="9"/>
      <c r="N821" s="9"/>
      <c r="O821" s="9"/>
    </row>
    <row r="822" spans="2:15" x14ac:dyDescent="0.3">
      <c r="B822" s="9"/>
      <c r="C822" s="10"/>
      <c r="D822" s="130" t="str">
        <f t="shared" ca="1" si="84"/>
        <v/>
      </c>
      <c r="E822" s="13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132" t="str">
        <f t="shared" ca="1" si="89"/>
        <v/>
      </c>
      <c r="G822" s="132" t="str">
        <f t="shared" ca="1" si="85"/>
        <v/>
      </c>
      <c r="H822" s="133" t="str">
        <f t="shared" ca="1" si="86"/>
        <v/>
      </c>
      <c r="I822" s="134" t="str">
        <f t="shared" ca="1" si="87"/>
        <v/>
      </c>
      <c r="J822" s="133" t="str">
        <f t="shared" ca="1" si="88"/>
        <v/>
      </c>
      <c r="K822" s="135" t="str">
        <f t="shared" ca="1" si="90"/>
        <v/>
      </c>
      <c r="L822" s="10"/>
      <c r="M822" s="9"/>
      <c r="N822" s="9"/>
      <c r="O822" s="9"/>
    </row>
    <row r="823" spans="2:15" x14ac:dyDescent="0.3">
      <c r="B823" s="9"/>
      <c r="C823" s="10"/>
      <c r="D823" s="130" t="str">
        <f t="shared" ca="1" si="84"/>
        <v/>
      </c>
      <c r="E823" s="13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132" t="str">
        <f t="shared" ca="1" si="89"/>
        <v/>
      </c>
      <c r="G823" s="132" t="str">
        <f t="shared" ca="1" si="85"/>
        <v/>
      </c>
      <c r="H823" s="133" t="str">
        <f t="shared" ca="1" si="86"/>
        <v/>
      </c>
      <c r="I823" s="134" t="str">
        <f t="shared" ca="1" si="87"/>
        <v/>
      </c>
      <c r="J823" s="133" t="str">
        <f t="shared" ca="1" si="88"/>
        <v/>
      </c>
      <c r="K823" s="135" t="str">
        <f t="shared" ca="1" si="90"/>
        <v/>
      </c>
      <c r="L823" s="10"/>
      <c r="M823" s="9"/>
      <c r="N823" s="9"/>
      <c r="O823" s="9"/>
    </row>
    <row r="824" spans="2:15" x14ac:dyDescent="0.3">
      <c r="B824" s="9"/>
      <c r="C824" s="10"/>
      <c r="D824" s="130" t="str">
        <f t="shared" ca="1" si="84"/>
        <v/>
      </c>
      <c r="E824" s="13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132" t="str">
        <f t="shared" ca="1" si="89"/>
        <v/>
      </c>
      <c r="G824" s="132" t="str">
        <f t="shared" ca="1" si="85"/>
        <v/>
      </c>
      <c r="H824" s="133" t="str">
        <f t="shared" ca="1" si="86"/>
        <v/>
      </c>
      <c r="I824" s="134" t="str">
        <f t="shared" ca="1" si="87"/>
        <v/>
      </c>
      <c r="J824" s="133" t="str">
        <f t="shared" ca="1" si="88"/>
        <v/>
      </c>
      <c r="K824" s="135" t="str">
        <f t="shared" ca="1" si="90"/>
        <v/>
      </c>
      <c r="L824" s="10"/>
      <c r="M824" s="9"/>
      <c r="N824" s="9"/>
      <c r="O824" s="9"/>
    </row>
    <row r="825" spans="2:15" x14ac:dyDescent="0.3">
      <c r="B825" s="9"/>
      <c r="C825" s="10"/>
      <c r="D825" s="130" t="str">
        <f t="shared" ca="1" si="84"/>
        <v/>
      </c>
      <c r="E825" s="13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132" t="str">
        <f t="shared" ca="1" si="89"/>
        <v/>
      </c>
      <c r="G825" s="132" t="str">
        <f t="shared" ca="1" si="85"/>
        <v/>
      </c>
      <c r="H825" s="133" t="str">
        <f t="shared" ca="1" si="86"/>
        <v/>
      </c>
      <c r="I825" s="134" t="str">
        <f t="shared" ca="1" si="87"/>
        <v/>
      </c>
      <c r="J825" s="133" t="str">
        <f t="shared" ca="1" si="88"/>
        <v/>
      </c>
      <c r="K825" s="135" t="str">
        <f t="shared" ca="1" si="90"/>
        <v/>
      </c>
      <c r="L825" s="10"/>
      <c r="M825" s="9"/>
      <c r="N825" s="9"/>
      <c r="O825" s="9"/>
    </row>
    <row r="826" spans="2:15" x14ac:dyDescent="0.3">
      <c r="B826" s="9"/>
      <c r="C826" s="10"/>
      <c r="D826" s="130" t="str">
        <f t="shared" ca="1" si="84"/>
        <v/>
      </c>
      <c r="E826" s="13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132" t="str">
        <f t="shared" ca="1" si="89"/>
        <v/>
      </c>
      <c r="G826" s="132" t="str">
        <f t="shared" ca="1" si="85"/>
        <v/>
      </c>
      <c r="H826" s="133" t="str">
        <f t="shared" ca="1" si="86"/>
        <v/>
      </c>
      <c r="I826" s="134" t="str">
        <f t="shared" ca="1" si="87"/>
        <v/>
      </c>
      <c r="J826" s="133" t="str">
        <f t="shared" ca="1" si="88"/>
        <v/>
      </c>
      <c r="K826" s="135" t="str">
        <f t="shared" ca="1" si="90"/>
        <v/>
      </c>
      <c r="L826" s="10"/>
      <c r="M826" s="9"/>
      <c r="N826" s="9"/>
      <c r="O826" s="9"/>
    </row>
    <row r="827" spans="2:15" x14ac:dyDescent="0.3">
      <c r="B827" s="9"/>
      <c r="C827" s="10"/>
      <c r="D827" s="130" t="str">
        <f t="shared" ca="1" si="84"/>
        <v/>
      </c>
      <c r="E827" s="13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132" t="str">
        <f t="shared" ca="1" si="89"/>
        <v/>
      </c>
      <c r="G827" s="132" t="str">
        <f t="shared" ca="1" si="85"/>
        <v/>
      </c>
      <c r="H827" s="133" t="str">
        <f t="shared" ca="1" si="86"/>
        <v/>
      </c>
      <c r="I827" s="134" t="str">
        <f t="shared" ca="1" si="87"/>
        <v/>
      </c>
      <c r="J827" s="133" t="str">
        <f t="shared" ca="1" si="88"/>
        <v/>
      </c>
      <c r="K827" s="135" t="str">
        <f t="shared" ca="1" si="90"/>
        <v/>
      </c>
      <c r="L827" s="10"/>
      <c r="M827" s="9"/>
      <c r="N827" s="9"/>
      <c r="O827" s="9"/>
    </row>
    <row r="828" spans="2:15" x14ac:dyDescent="0.3">
      <c r="B828" s="9"/>
      <c r="C828" s="10"/>
      <c r="D828" s="130" t="str">
        <f t="shared" ca="1" si="84"/>
        <v/>
      </c>
      <c r="E828" s="13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132" t="str">
        <f t="shared" ca="1" si="89"/>
        <v/>
      </c>
      <c r="G828" s="132" t="str">
        <f t="shared" ca="1" si="85"/>
        <v/>
      </c>
      <c r="H828" s="133" t="str">
        <f t="shared" ca="1" si="86"/>
        <v/>
      </c>
      <c r="I828" s="134" t="str">
        <f t="shared" ca="1" si="87"/>
        <v/>
      </c>
      <c r="J828" s="133" t="str">
        <f t="shared" ca="1" si="88"/>
        <v/>
      </c>
      <c r="K828" s="135" t="str">
        <f t="shared" ca="1" si="90"/>
        <v/>
      </c>
      <c r="L828" s="10"/>
      <c r="M828" s="9"/>
      <c r="N828" s="9"/>
      <c r="O828" s="9"/>
    </row>
    <row r="829" spans="2:15" x14ac:dyDescent="0.3">
      <c r="B829" s="9"/>
      <c r="C829" s="10"/>
      <c r="D829" s="130" t="str">
        <f t="shared" ca="1" si="84"/>
        <v/>
      </c>
      <c r="E829" s="13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132" t="str">
        <f t="shared" ca="1" si="89"/>
        <v/>
      </c>
      <c r="G829" s="132" t="str">
        <f t="shared" ca="1" si="85"/>
        <v/>
      </c>
      <c r="H829" s="133" t="str">
        <f t="shared" ca="1" si="86"/>
        <v/>
      </c>
      <c r="I829" s="134" t="str">
        <f t="shared" ca="1" si="87"/>
        <v/>
      </c>
      <c r="J829" s="133" t="str">
        <f t="shared" ca="1" si="88"/>
        <v/>
      </c>
      <c r="K829" s="135" t="str">
        <f t="shared" ca="1" si="90"/>
        <v/>
      </c>
      <c r="L829" s="10"/>
      <c r="M829" s="9"/>
      <c r="N829" s="9"/>
      <c r="O829" s="9"/>
    </row>
    <row r="830" spans="2:15" x14ac:dyDescent="0.3">
      <c r="B830" s="9"/>
      <c r="C830" s="10"/>
      <c r="D830" s="130" t="str">
        <f t="shared" ca="1" si="84"/>
        <v/>
      </c>
      <c r="E830" s="13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132" t="str">
        <f t="shared" ca="1" si="89"/>
        <v/>
      </c>
      <c r="G830" s="132" t="str">
        <f t="shared" ca="1" si="85"/>
        <v/>
      </c>
      <c r="H830" s="133" t="str">
        <f t="shared" ca="1" si="86"/>
        <v/>
      </c>
      <c r="I830" s="134" t="str">
        <f t="shared" ca="1" si="87"/>
        <v/>
      </c>
      <c r="J830" s="133" t="str">
        <f t="shared" ca="1" si="88"/>
        <v/>
      </c>
      <c r="K830" s="135" t="str">
        <f t="shared" ca="1" si="90"/>
        <v/>
      </c>
      <c r="L830" s="10"/>
      <c r="M830" s="9"/>
      <c r="N830" s="9"/>
      <c r="O830" s="9"/>
    </row>
    <row r="831" spans="2:15" x14ac:dyDescent="0.3">
      <c r="B831" s="9"/>
      <c r="C831" s="10"/>
      <c r="D831" s="130" t="str">
        <f t="shared" ca="1" si="84"/>
        <v/>
      </c>
      <c r="E831" s="13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132" t="str">
        <f t="shared" ca="1" si="89"/>
        <v/>
      </c>
      <c r="G831" s="132" t="str">
        <f t="shared" ca="1" si="85"/>
        <v/>
      </c>
      <c r="H831" s="133" t="str">
        <f t="shared" ca="1" si="86"/>
        <v/>
      </c>
      <c r="I831" s="134" t="str">
        <f t="shared" ca="1" si="87"/>
        <v/>
      </c>
      <c r="J831" s="133" t="str">
        <f t="shared" ca="1" si="88"/>
        <v/>
      </c>
      <c r="K831" s="135" t="str">
        <f t="shared" ca="1" si="90"/>
        <v/>
      </c>
      <c r="L831" s="10"/>
      <c r="M831" s="9"/>
      <c r="N831" s="9"/>
      <c r="O831" s="9"/>
    </row>
    <row r="832" spans="2:15" x14ac:dyDescent="0.3">
      <c r="B832" s="9"/>
      <c r="C832" s="10"/>
      <c r="D832" s="130" t="str">
        <f t="shared" ca="1" si="84"/>
        <v/>
      </c>
      <c r="E832" s="13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132" t="str">
        <f t="shared" ca="1" si="89"/>
        <v/>
      </c>
      <c r="G832" s="132" t="str">
        <f t="shared" ca="1" si="85"/>
        <v/>
      </c>
      <c r="H832" s="133" t="str">
        <f t="shared" ca="1" si="86"/>
        <v/>
      </c>
      <c r="I832" s="134" t="str">
        <f t="shared" ca="1" si="87"/>
        <v/>
      </c>
      <c r="J832" s="133" t="str">
        <f t="shared" ca="1" si="88"/>
        <v/>
      </c>
      <c r="K832" s="135" t="str">
        <f t="shared" ca="1" si="90"/>
        <v/>
      </c>
      <c r="L832" s="10"/>
      <c r="M832" s="9"/>
      <c r="N832" s="9"/>
      <c r="O832" s="9"/>
    </row>
    <row r="833" spans="2:15" x14ac:dyDescent="0.3">
      <c r="B833" s="9"/>
      <c r="C833" s="10"/>
      <c r="D833" s="130" t="str">
        <f t="shared" ca="1" si="84"/>
        <v/>
      </c>
      <c r="E833" s="13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132" t="str">
        <f t="shared" ca="1" si="89"/>
        <v/>
      </c>
      <c r="G833" s="132" t="str">
        <f t="shared" ca="1" si="85"/>
        <v/>
      </c>
      <c r="H833" s="133" t="str">
        <f t="shared" ca="1" si="86"/>
        <v/>
      </c>
      <c r="I833" s="134" t="str">
        <f t="shared" ca="1" si="87"/>
        <v/>
      </c>
      <c r="J833" s="133" t="str">
        <f t="shared" ca="1" si="88"/>
        <v/>
      </c>
      <c r="K833" s="135" t="str">
        <f t="shared" ca="1" si="90"/>
        <v/>
      </c>
      <c r="L833" s="10"/>
      <c r="M833" s="9"/>
      <c r="N833" s="9"/>
      <c r="O833" s="9"/>
    </row>
    <row r="834" spans="2:15" x14ac:dyDescent="0.3">
      <c r="B834" s="9"/>
      <c r="C834" s="10"/>
      <c r="D834" s="130" t="str">
        <f t="shared" ca="1" si="84"/>
        <v/>
      </c>
      <c r="E834" s="13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132" t="str">
        <f t="shared" ca="1" si="89"/>
        <v/>
      </c>
      <c r="G834" s="132" t="str">
        <f t="shared" ca="1" si="85"/>
        <v/>
      </c>
      <c r="H834" s="133" t="str">
        <f t="shared" ca="1" si="86"/>
        <v/>
      </c>
      <c r="I834" s="134" t="str">
        <f t="shared" ca="1" si="87"/>
        <v/>
      </c>
      <c r="J834" s="133" t="str">
        <f t="shared" ca="1" si="88"/>
        <v/>
      </c>
      <c r="K834" s="135" t="str">
        <f t="shared" ca="1" si="90"/>
        <v/>
      </c>
      <c r="L834" s="10"/>
      <c r="M834" s="9"/>
      <c r="N834" s="9"/>
      <c r="O834" s="9"/>
    </row>
    <row r="835" spans="2:15" x14ac:dyDescent="0.3">
      <c r="B835" s="9"/>
      <c r="C835" s="10"/>
      <c r="D835" s="130" t="str">
        <f t="shared" ca="1" si="84"/>
        <v/>
      </c>
      <c r="E835" s="13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132" t="str">
        <f t="shared" ca="1" si="89"/>
        <v/>
      </c>
      <c r="G835" s="132" t="str">
        <f t="shared" ca="1" si="85"/>
        <v/>
      </c>
      <c r="H835" s="133" t="str">
        <f t="shared" ca="1" si="86"/>
        <v/>
      </c>
      <c r="I835" s="134" t="str">
        <f t="shared" ca="1" si="87"/>
        <v/>
      </c>
      <c r="J835" s="133" t="str">
        <f t="shared" ca="1" si="88"/>
        <v/>
      </c>
      <c r="K835" s="135" t="str">
        <f t="shared" ca="1" si="90"/>
        <v/>
      </c>
      <c r="L835" s="10"/>
      <c r="M835" s="9"/>
      <c r="N835" s="9"/>
      <c r="O835" s="9"/>
    </row>
    <row r="836" spans="2:15" x14ac:dyDescent="0.3">
      <c r="B836" s="9"/>
      <c r="C836" s="10"/>
      <c r="D836" s="130" t="str">
        <f t="shared" ca="1" si="84"/>
        <v/>
      </c>
      <c r="E836" s="13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132" t="str">
        <f t="shared" ca="1" si="89"/>
        <v/>
      </c>
      <c r="G836" s="132" t="str">
        <f t="shared" ca="1" si="85"/>
        <v/>
      </c>
      <c r="H836" s="133" t="str">
        <f t="shared" ca="1" si="86"/>
        <v/>
      </c>
      <c r="I836" s="134" t="str">
        <f t="shared" ca="1" si="87"/>
        <v/>
      </c>
      <c r="J836" s="133" t="str">
        <f t="shared" ca="1" si="88"/>
        <v/>
      </c>
      <c r="K836" s="135" t="str">
        <f t="shared" ca="1" si="90"/>
        <v/>
      </c>
      <c r="L836" s="10"/>
      <c r="M836" s="9"/>
      <c r="N836" s="9"/>
      <c r="O836" s="9"/>
    </row>
    <row r="837" spans="2:15" x14ac:dyDescent="0.3">
      <c r="B837" s="9"/>
      <c r="C837" s="10"/>
      <c r="D837" s="130" t="str">
        <f t="shared" ca="1" si="84"/>
        <v/>
      </c>
      <c r="E837" s="13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132" t="str">
        <f t="shared" ca="1" si="89"/>
        <v/>
      </c>
      <c r="G837" s="132" t="str">
        <f t="shared" ca="1" si="85"/>
        <v/>
      </c>
      <c r="H837" s="133" t="str">
        <f t="shared" ca="1" si="86"/>
        <v/>
      </c>
      <c r="I837" s="134" t="str">
        <f t="shared" ca="1" si="87"/>
        <v/>
      </c>
      <c r="J837" s="133" t="str">
        <f t="shared" ca="1" si="88"/>
        <v/>
      </c>
      <c r="K837" s="135" t="str">
        <f t="shared" ca="1" si="90"/>
        <v/>
      </c>
      <c r="L837" s="10"/>
      <c r="M837" s="9"/>
      <c r="N837" s="9"/>
      <c r="O837" s="9"/>
    </row>
    <row r="838" spans="2:15" x14ac:dyDescent="0.3">
      <c r="B838" s="9"/>
      <c r="C838" s="10"/>
      <c r="D838" s="130" t="str">
        <f t="shared" ca="1" si="84"/>
        <v/>
      </c>
      <c r="E838" s="13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132" t="str">
        <f t="shared" ca="1" si="89"/>
        <v/>
      </c>
      <c r="G838" s="132" t="str">
        <f t="shared" ca="1" si="85"/>
        <v/>
      </c>
      <c r="H838" s="133" t="str">
        <f t="shared" ca="1" si="86"/>
        <v/>
      </c>
      <c r="I838" s="134" t="str">
        <f t="shared" ca="1" si="87"/>
        <v/>
      </c>
      <c r="J838" s="133" t="str">
        <f t="shared" ca="1" si="88"/>
        <v/>
      </c>
      <c r="K838" s="135" t="str">
        <f t="shared" ca="1" si="90"/>
        <v/>
      </c>
      <c r="L838" s="10"/>
      <c r="M838" s="9"/>
      <c r="N838" s="9"/>
      <c r="O838" s="9"/>
    </row>
    <row r="839" spans="2:15" x14ac:dyDescent="0.3">
      <c r="B839" s="9"/>
      <c r="C839" s="10"/>
      <c r="D839" s="130" t="str">
        <f t="shared" ca="1" si="84"/>
        <v/>
      </c>
      <c r="E839" s="13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132" t="str">
        <f t="shared" ca="1" si="89"/>
        <v/>
      </c>
      <c r="G839" s="132" t="str">
        <f t="shared" ca="1" si="85"/>
        <v/>
      </c>
      <c r="H839" s="133" t="str">
        <f t="shared" ca="1" si="86"/>
        <v/>
      </c>
      <c r="I839" s="134" t="str">
        <f t="shared" ca="1" si="87"/>
        <v/>
      </c>
      <c r="J839" s="133" t="str">
        <f t="shared" ca="1" si="88"/>
        <v/>
      </c>
      <c r="K839" s="135" t="str">
        <f t="shared" ca="1" si="90"/>
        <v/>
      </c>
      <c r="L839" s="10"/>
      <c r="M839" s="9"/>
      <c r="N839" s="9"/>
      <c r="O839" s="9"/>
    </row>
    <row r="840" spans="2:15" x14ac:dyDescent="0.3">
      <c r="B840" s="9"/>
      <c r="C840" s="10"/>
      <c r="D840" s="130" t="str">
        <f t="shared" ca="1" si="84"/>
        <v/>
      </c>
      <c r="E840" s="13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132" t="str">
        <f t="shared" ca="1" si="89"/>
        <v/>
      </c>
      <c r="G840" s="132" t="str">
        <f t="shared" ca="1" si="85"/>
        <v/>
      </c>
      <c r="H840" s="133" t="str">
        <f t="shared" ca="1" si="86"/>
        <v/>
      </c>
      <c r="I840" s="134" t="str">
        <f t="shared" ca="1" si="87"/>
        <v/>
      </c>
      <c r="J840" s="133" t="str">
        <f t="shared" ca="1" si="88"/>
        <v/>
      </c>
      <c r="K840" s="135" t="str">
        <f t="shared" ca="1" si="90"/>
        <v/>
      </c>
      <c r="L840" s="10"/>
      <c r="M840" s="9"/>
      <c r="N840" s="9"/>
      <c r="O840" s="9"/>
    </row>
    <row r="841" spans="2:15" x14ac:dyDescent="0.3">
      <c r="B841" s="9"/>
      <c r="C841" s="10"/>
      <c r="D841" s="130" t="str">
        <f t="shared" ca="1" si="84"/>
        <v/>
      </c>
      <c r="E841" s="13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132" t="str">
        <f t="shared" ca="1" si="89"/>
        <v/>
      </c>
      <c r="G841" s="132" t="str">
        <f t="shared" ca="1" si="85"/>
        <v/>
      </c>
      <c r="H841" s="133" t="str">
        <f t="shared" ca="1" si="86"/>
        <v/>
      </c>
      <c r="I841" s="134" t="str">
        <f t="shared" ca="1" si="87"/>
        <v/>
      </c>
      <c r="J841" s="133" t="str">
        <f t="shared" ca="1" si="88"/>
        <v/>
      </c>
      <c r="K841" s="135" t="str">
        <f t="shared" ca="1" si="90"/>
        <v/>
      </c>
      <c r="L841" s="10"/>
      <c r="M841" s="9"/>
      <c r="N841" s="9"/>
      <c r="O841" s="9"/>
    </row>
    <row r="842" spans="2:15" x14ac:dyDescent="0.3">
      <c r="B842" s="9"/>
      <c r="C842" s="10"/>
      <c r="D842" s="130" t="str">
        <f t="shared" ca="1" si="84"/>
        <v/>
      </c>
      <c r="E842" s="13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132" t="str">
        <f t="shared" ca="1" si="89"/>
        <v/>
      </c>
      <c r="G842" s="132" t="str">
        <f t="shared" ca="1" si="85"/>
        <v/>
      </c>
      <c r="H842" s="133" t="str">
        <f t="shared" ca="1" si="86"/>
        <v/>
      </c>
      <c r="I842" s="134" t="str">
        <f t="shared" ca="1" si="87"/>
        <v/>
      </c>
      <c r="J842" s="133" t="str">
        <f t="shared" ca="1" si="88"/>
        <v/>
      </c>
      <c r="K842" s="135" t="str">
        <f t="shared" ca="1" si="90"/>
        <v/>
      </c>
      <c r="L842" s="10"/>
      <c r="M842" s="9"/>
      <c r="N842" s="9"/>
      <c r="O842" s="9"/>
    </row>
    <row r="843" spans="2:15" x14ac:dyDescent="0.3">
      <c r="B843" s="9"/>
      <c r="C843" s="10"/>
      <c r="D843" s="130" t="str">
        <f t="shared" ca="1" si="84"/>
        <v/>
      </c>
      <c r="E843" s="13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132" t="str">
        <f t="shared" ca="1" si="89"/>
        <v/>
      </c>
      <c r="G843" s="132" t="str">
        <f t="shared" ca="1" si="85"/>
        <v/>
      </c>
      <c r="H843" s="133" t="str">
        <f t="shared" ca="1" si="86"/>
        <v/>
      </c>
      <c r="I843" s="134" t="str">
        <f t="shared" ca="1" si="87"/>
        <v/>
      </c>
      <c r="J843" s="133" t="str">
        <f t="shared" ca="1" si="88"/>
        <v/>
      </c>
      <c r="K843" s="135" t="str">
        <f t="shared" ca="1" si="90"/>
        <v/>
      </c>
      <c r="L843" s="10"/>
      <c r="M843" s="9"/>
      <c r="N843" s="9"/>
      <c r="O843" s="9"/>
    </row>
    <row r="844" spans="2:15" x14ac:dyDescent="0.3">
      <c r="B844" s="9"/>
      <c r="C844" s="10"/>
      <c r="D844" s="130" t="str">
        <f t="shared" ca="1" si="84"/>
        <v/>
      </c>
      <c r="E844" s="13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132" t="str">
        <f t="shared" ca="1" si="89"/>
        <v/>
      </c>
      <c r="G844" s="132" t="str">
        <f t="shared" ca="1" si="85"/>
        <v/>
      </c>
      <c r="H844" s="133" t="str">
        <f t="shared" ca="1" si="86"/>
        <v/>
      </c>
      <c r="I844" s="134" t="str">
        <f t="shared" ca="1" si="87"/>
        <v/>
      </c>
      <c r="J844" s="133" t="str">
        <f t="shared" ca="1" si="88"/>
        <v/>
      </c>
      <c r="K844" s="135" t="str">
        <f t="shared" ca="1" si="90"/>
        <v/>
      </c>
      <c r="L844" s="10"/>
      <c r="M844" s="9"/>
      <c r="N844" s="9"/>
      <c r="O844" s="9"/>
    </row>
    <row r="845" spans="2:15" x14ac:dyDescent="0.3">
      <c r="B845" s="9"/>
      <c r="C845" s="10"/>
      <c r="D845" s="130" t="str">
        <f t="shared" ca="1" si="84"/>
        <v/>
      </c>
      <c r="E845" s="13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132" t="str">
        <f t="shared" ca="1" si="89"/>
        <v/>
      </c>
      <c r="G845" s="132" t="str">
        <f t="shared" ca="1" si="85"/>
        <v/>
      </c>
      <c r="H845" s="133" t="str">
        <f t="shared" ca="1" si="86"/>
        <v/>
      </c>
      <c r="I845" s="134" t="str">
        <f t="shared" ca="1" si="87"/>
        <v/>
      </c>
      <c r="J845" s="133" t="str">
        <f t="shared" ca="1" si="88"/>
        <v/>
      </c>
      <c r="K845" s="135" t="str">
        <f t="shared" ca="1" si="90"/>
        <v/>
      </c>
      <c r="L845" s="10"/>
      <c r="M845" s="9"/>
      <c r="N845" s="9"/>
      <c r="O845" s="9"/>
    </row>
    <row r="846" spans="2:15" x14ac:dyDescent="0.3">
      <c r="B846" s="9"/>
      <c r="C846" s="10"/>
      <c r="D846" s="130" t="str">
        <f t="shared" ca="1" si="84"/>
        <v/>
      </c>
      <c r="E846" s="13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132" t="str">
        <f t="shared" ca="1" si="89"/>
        <v/>
      </c>
      <c r="G846" s="132" t="str">
        <f t="shared" ca="1" si="85"/>
        <v/>
      </c>
      <c r="H846" s="133" t="str">
        <f t="shared" ca="1" si="86"/>
        <v/>
      </c>
      <c r="I846" s="134" t="str">
        <f t="shared" ca="1" si="87"/>
        <v/>
      </c>
      <c r="J846" s="133" t="str">
        <f t="shared" ca="1" si="88"/>
        <v/>
      </c>
      <c r="K846" s="135" t="str">
        <f t="shared" ca="1" si="90"/>
        <v/>
      </c>
      <c r="L846" s="10"/>
      <c r="M846" s="9"/>
      <c r="N846" s="9"/>
      <c r="O846" s="9"/>
    </row>
    <row r="847" spans="2:15" x14ac:dyDescent="0.3">
      <c r="B847" s="9"/>
      <c r="C847" s="10"/>
      <c r="D847" s="130" t="str">
        <f t="shared" ca="1" si="84"/>
        <v/>
      </c>
      <c r="E847" s="13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132" t="str">
        <f t="shared" ca="1" si="89"/>
        <v/>
      </c>
      <c r="G847" s="132" t="str">
        <f t="shared" ca="1" si="85"/>
        <v/>
      </c>
      <c r="H847" s="133" t="str">
        <f t="shared" ca="1" si="86"/>
        <v/>
      </c>
      <c r="I847" s="134" t="str">
        <f t="shared" ca="1" si="87"/>
        <v/>
      </c>
      <c r="J847" s="133" t="str">
        <f t="shared" ca="1" si="88"/>
        <v/>
      </c>
      <c r="K847" s="135" t="str">
        <f t="shared" ca="1" si="90"/>
        <v/>
      </c>
      <c r="L847" s="10"/>
      <c r="M847" s="9"/>
      <c r="N847" s="9"/>
      <c r="O847" s="9"/>
    </row>
    <row r="848" spans="2:15" x14ac:dyDescent="0.3">
      <c r="B848" s="9"/>
      <c r="C848" s="10"/>
      <c r="D848" s="130" t="str">
        <f t="shared" ca="1" si="84"/>
        <v/>
      </c>
      <c r="E848" s="13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132" t="str">
        <f t="shared" ca="1" si="89"/>
        <v/>
      </c>
      <c r="G848" s="132" t="str">
        <f t="shared" ca="1" si="85"/>
        <v/>
      </c>
      <c r="H848" s="133" t="str">
        <f t="shared" ca="1" si="86"/>
        <v/>
      </c>
      <c r="I848" s="134" t="str">
        <f t="shared" ca="1" si="87"/>
        <v/>
      </c>
      <c r="J848" s="133" t="str">
        <f t="shared" ca="1" si="88"/>
        <v/>
      </c>
      <c r="K848" s="135" t="str">
        <f t="shared" ca="1" si="90"/>
        <v/>
      </c>
      <c r="L848" s="10"/>
      <c r="M848" s="9"/>
      <c r="N848" s="9"/>
      <c r="O848" s="9"/>
    </row>
    <row r="849" spans="2:15" x14ac:dyDescent="0.3">
      <c r="B849" s="9"/>
      <c r="C849" s="10"/>
      <c r="D849" s="130" t="str">
        <f t="shared" ca="1" si="84"/>
        <v/>
      </c>
      <c r="E849" s="13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132" t="str">
        <f t="shared" ca="1" si="89"/>
        <v/>
      </c>
      <c r="G849" s="132" t="str">
        <f t="shared" ca="1" si="85"/>
        <v/>
      </c>
      <c r="H849" s="133" t="str">
        <f t="shared" ca="1" si="86"/>
        <v/>
      </c>
      <c r="I849" s="134" t="str">
        <f t="shared" ca="1" si="87"/>
        <v/>
      </c>
      <c r="J849" s="133" t="str">
        <f t="shared" ca="1" si="88"/>
        <v/>
      </c>
      <c r="K849" s="135" t="str">
        <f t="shared" ca="1" si="90"/>
        <v/>
      </c>
      <c r="L849" s="10"/>
      <c r="M849" s="9"/>
      <c r="N849" s="9"/>
      <c r="O849" s="9"/>
    </row>
    <row r="850" spans="2:15" x14ac:dyDescent="0.3">
      <c r="B850" s="9"/>
      <c r="C850" s="10"/>
      <c r="D850" s="130" t="str">
        <f t="shared" ca="1" si="84"/>
        <v/>
      </c>
      <c r="E850" s="13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132" t="str">
        <f t="shared" ca="1" si="89"/>
        <v/>
      </c>
      <c r="G850" s="132" t="str">
        <f t="shared" ca="1" si="85"/>
        <v/>
      </c>
      <c r="H850" s="133" t="str">
        <f t="shared" ca="1" si="86"/>
        <v/>
      </c>
      <c r="I850" s="134" t="str">
        <f t="shared" ca="1" si="87"/>
        <v/>
      </c>
      <c r="J850" s="133" t="str">
        <f t="shared" ca="1" si="88"/>
        <v/>
      </c>
      <c r="K850" s="135" t="str">
        <f t="shared" ca="1" si="90"/>
        <v/>
      </c>
      <c r="L850" s="10"/>
      <c r="M850" s="9"/>
      <c r="N850" s="9"/>
      <c r="O850" s="9"/>
    </row>
    <row r="851" spans="2:15" x14ac:dyDescent="0.3">
      <c r="B851" s="9"/>
      <c r="C851" s="10"/>
      <c r="D851" s="130" t="str">
        <f t="shared" ca="1" si="84"/>
        <v/>
      </c>
      <c r="E851" s="13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132" t="str">
        <f t="shared" ca="1" si="89"/>
        <v/>
      </c>
      <c r="G851" s="132" t="str">
        <f t="shared" ca="1" si="85"/>
        <v/>
      </c>
      <c r="H851" s="133" t="str">
        <f t="shared" ca="1" si="86"/>
        <v/>
      </c>
      <c r="I851" s="134" t="str">
        <f t="shared" ca="1" si="87"/>
        <v/>
      </c>
      <c r="J851" s="133" t="str">
        <f t="shared" ca="1" si="88"/>
        <v/>
      </c>
      <c r="K851" s="135" t="str">
        <f t="shared" ca="1" si="90"/>
        <v/>
      </c>
      <c r="L851" s="10"/>
      <c r="M851" s="9"/>
      <c r="N851" s="9"/>
      <c r="O851" s="9"/>
    </row>
    <row r="852" spans="2:15" x14ac:dyDescent="0.3">
      <c r="B852" s="9"/>
      <c r="C852" s="10"/>
      <c r="D852" s="130" t="str">
        <f t="shared" ref="D852:D915" ca="1" si="91">IF(K851="","",IF($H$5,IF(OR(D851&gt;=$H$8,ROUND(K851,2)&lt;=0),"",D851+1),IF(OR(D851&gt;=$H$8,K851&lt;=0),"",D851+1)))</f>
        <v/>
      </c>
      <c r="E852" s="13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132" t="str">
        <f t="shared" ca="1" si="89"/>
        <v/>
      </c>
      <c r="G852" s="132" t="str">
        <f t="shared" ref="G852:G915" ca="1" si="92">IF($P$17=0,"",IF(D852&lt;&gt;"",IF(AND(D852=1,$H$4=1),0,IF($H$5,ROUND($K$5*K851,0),$K$5*K851)),""))</f>
        <v/>
      </c>
      <c r="H852" s="133" t="str">
        <f t="shared" ref="H852:H915" ca="1" si="93">IF($P$17=1,IF(D852="","",IF(I852&lt;&gt;"",F852-G852+I852,F852-G852)),"")</f>
        <v/>
      </c>
      <c r="I852" s="134" t="str">
        <f t="shared" ref="I852:I915" ca="1" si="94">IF($P$17=1,IF(J852&gt;=F852,IF(D852&lt;$K$12,IF(AND(D852&lt;&gt;"",F852+($J$19-F852)&lt;K851),(J852-F852),IF(AND(D852&lt;&gt;"",J852=F852),0,IF(D852&lt;&gt;"",0,""))),""),0),"")</f>
        <v/>
      </c>
      <c r="J852" s="133" t="str">
        <f t="shared" ref="J852:J915" ca="1" si="95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135" t="str">
        <f t="shared" ca="1" si="90"/>
        <v/>
      </c>
      <c r="L852" s="10"/>
      <c r="M852" s="9"/>
      <c r="N852" s="9"/>
      <c r="O852" s="9"/>
    </row>
    <row r="853" spans="2:15" x14ac:dyDescent="0.3">
      <c r="B853" s="9"/>
      <c r="C853" s="10"/>
      <c r="D853" s="130" t="str">
        <f t="shared" ca="1" si="91"/>
        <v/>
      </c>
      <c r="E853" s="13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132" t="str">
        <f t="shared" ref="F853:F916" ca="1" si="96">IF($P$17=1,IF(D853="","",IF($H$5,IF(OR(D853=$H$8,$K$12&gt;ROUND((1+$K$5)*K852,0),ROUND((1+$K$5)*K852,0),$K$12),IF(OR(D853=$H$8,$K$12&gt;(1+$K$5)*K852),ROUND((1+$K$5)*K852,0),$K$12)),0)),"")</f>
        <v/>
      </c>
      <c r="G853" s="132" t="str">
        <f t="shared" ca="1" si="92"/>
        <v/>
      </c>
      <c r="H853" s="133" t="str">
        <f t="shared" ca="1" si="93"/>
        <v/>
      </c>
      <c r="I853" s="134" t="str">
        <f t="shared" ca="1" si="94"/>
        <v/>
      </c>
      <c r="J853" s="133" t="str">
        <f t="shared" ca="1" si="95"/>
        <v/>
      </c>
      <c r="K853" s="135" t="str">
        <f t="shared" ref="K853:K916" ca="1" si="97">IF($P$17=1,IF(J853&lt;&gt;0,IF(D853&lt;&gt;"",K852-(J853-G853),""),K852),"")</f>
        <v/>
      </c>
      <c r="L853" s="10"/>
      <c r="M853" s="9"/>
      <c r="N853" s="9"/>
      <c r="O853" s="9"/>
    </row>
    <row r="854" spans="2:15" x14ac:dyDescent="0.3">
      <c r="B854" s="9"/>
      <c r="C854" s="10"/>
      <c r="D854" s="130" t="str">
        <f t="shared" ca="1" si="91"/>
        <v/>
      </c>
      <c r="E854" s="13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132" t="str">
        <f t="shared" ca="1" si="96"/>
        <v/>
      </c>
      <c r="G854" s="132" t="str">
        <f t="shared" ca="1" si="92"/>
        <v/>
      </c>
      <c r="H854" s="133" t="str">
        <f t="shared" ca="1" si="93"/>
        <v/>
      </c>
      <c r="I854" s="134" t="str">
        <f t="shared" ca="1" si="94"/>
        <v/>
      </c>
      <c r="J854" s="133" t="str">
        <f t="shared" ca="1" si="95"/>
        <v/>
      </c>
      <c r="K854" s="135" t="str">
        <f t="shared" ca="1" si="97"/>
        <v/>
      </c>
      <c r="L854" s="10"/>
      <c r="M854" s="9"/>
      <c r="N854" s="9"/>
      <c r="O854" s="9"/>
    </row>
    <row r="855" spans="2:15" x14ac:dyDescent="0.3">
      <c r="B855" s="9"/>
      <c r="C855" s="10"/>
      <c r="D855" s="130" t="str">
        <f t="shared" ca="1" si="91"/>
        <v/>
      </c>
      <c r="E855" s="13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132" t="str">
        <f t="shared" ca="1" si="96"/>
        <v/>
      </c>
      <c r="G855" s="132" t="str">
        <f t="shared" ca="1" si="92"/>
        <v/>
      </c>
      <c r="H855" s="133" t="str">
        <f t="shared" ca="1" si="93"/>
        <v/>
      </c>
      <c r="I855" s="134" t="str">
        <f t="shared" ca="1" si="94"/>
        <v/>
      </c>
      <c r="J855" s="133" t="str">
        <f t="shared" ca="1" si="95"/>
        <v/>
      </c>
      <c r="K855" s="135" t="str">
        <f t="shared" ca="1" si="97"/>
        <v/>
      </c>
      <c r="L855" s="10"/>
      <c r="M855" s="9"/>
      <c r="N855" s="9"/>
      <c r="O855" s="9"/>
    </row>
    <row r="856" spans="2:15" x14ac:dyDescent="0.3">
      <c r="B856" s="9"/>
      <c r="C856" s="10"/>
      <c r="D856" s="130" t="str">
        <f t="shared" ca="1" si="91"/>
        <v/>
      </c>
      <c r="E856" s="13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132" t="str">
        <f t="shared" ca="1" si="96"/>
        <v/>
      </c>
      <c r="G856" s="132" t="str">
        <f t="shared" ca="1" si="92"/>
        <v/>
      </c>
      <c r="H856" s="133" t="str">
        <f t="shared" ca="1" si="93"/>
        <v/>
      </c>
      <c r="I856" s="134" t="str">
        <f t="shared" ca="1" si="94"/>
        <v/>
      </c>
      <c r="J856" s="133" t="str">
        <f t="shared" ca="1" si="95"/>
        <v/>
      </c>
      <c r="K856" s="135" t="str">
        <f t="shared" ca="1" si="97"/>
        <v/>
      </c>
      <c r="L856" s="10"/>
      <c r="M856" s="9"/>
      <c r="N856" s="9"/>
      <c r="O856" s="9"/>
    </row>
    <row r="857" spans="2:15" x14ac:dyDescent="0.3">
      <c r="B857" s="9"/>
      <c r="C857" s="10"/>
      <c r="D857" s="130" t="str">
        <f t="shared" ca="1" si="91"/>
        <v/>
      </c>
      <c r="E857" s="13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132" t="str">
        <f t="shared" ca="1" si="96"/>
        <v/>
      </c>
      <c r="G857" s="132" t="str">
        <f t="shared" ca="1" si="92"/>
        <v/>
      </c>
      <c r="H857" s="133" t="str">
        <f t="shared" ca="1" si="93"/>
        <v/>
      </c>
      <c r="I857" s="134" t="str">
        <f t="shared" ca="1" si="94"/>
        <v/>
      </c>
      <c r="J857" s="133" t="str">
        <f t="shared" ca="1" si="95"/>
        <v/>
      </c>
      <c r="K857" s="135" t="str">
        <f t="shared" ca="1" si="97"/>
        <v/>
      </c>
      <c r="L857" s="10"/>
      <c r="M857" s="9"/>
      <c r="N857" s="9"/>
      <c r="O857" s="9"/>
    </row>
    <row r="858" spans="2:15" x14ac:dyDescent="0.3">
      <c r="B858" s="9"/>
      <c r="C858" s="10"/>
      <c r="D858" s="130" t="str">
        <f t="shared" ca="1" si="91"/>
        <v/>
      </c>
      <c r="E858" s="13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132" t="str">
        <f t="shared" ca="1" si="96"/>
        <v/>
      </c>
      <c r="G858" s="132" t="str">
        <f t="shared" ca="1" si="92"/>
        <v/>
      </c>
      <c r="H858" s="133" t="str">
        <f t="shared" ca="1" si="93"/>
        <v/>
      </c>
      <c r="I858" s="134" t="str">
        <f t="shared" ca="1" si="94"/>
        <v/>
      </c>
      <c r="J858" s="133" t="str">
        <f t="shared" ca="1" si="95"/>
        <v/>
      </c>
      <c r="K858" s="135" t="str">
        <f t="shared" ca="1" si="97"/>
        <v/>
      </c>
      <c r="L858" s="10"/>
      <c r="M858" s="9"/>
      <c r="N858" s="9"/>
      <c r="O858" s="9"/>
    </row>
    <row r="859" spans="2:15" x14ac:dyDescent="0.3">
      <c r="B859" s="9"/>
      <c r="C859" s="10"/>
      <c r="D859" s="130" t="str">
        <f t="shared" ca="1" si="91"/>
        <v/>
      </c>
      <c r="E859" s="13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132" t="str">
        <f t="shared" ca="1" si="96"/>
        <v/>
      </c>
      <c r="G859" s="132" t="str">
        <f t="shared" ca="1" si="92"/>
        <v/>
      </c>
      <c r="H859" s="133" t="str">
        <f t="shared" ca="1" si="93"/>
        <v/>
      </c>
      <c r="I859" s="134" t="str">
        <f t="shared" ca="1" si="94"/>
        <v/>
      </c>
      <c r="J859" s="133" t="str">
        <f t="shared" ca="1" si="95"/>
        <v/>
      </c>
      <c r="K859" s="135" t="str">
        <f t="shared" ca="1" si="97"/>
        <v/>
      </c>
      <c r="L859" s="10"/>
      <c r="M859" s="9"/>
      <c r="N859" s="9"/>
      <c r="O859" s="9"/>
    </row>
    <row r="860" spans="2:15" x14ac:dyDescent="0.3">
      <c r="B860" s="9"/>
      <c r="C860" s="10"/>
      <c r="D860" s="130" t="str">
        <f t="shared" ca="1" si="91"/>
        <v/>
      </c>
      <c r="E860" s="13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132" t="str">
        <f t="shared" ca="1" si="96"/>
        <v/>
      </c>
      <c r="G860" s="132" t="str">
        <f t="shared" ca="1" si="92"/>
        <v/>
      </c>
      <c r="H860" s="133" t="str">
        <f t="shared" ca="1" si="93"/>
        <v/>
      </c>
      <c r="I860" s="134" t="str">
        <f t="shared" ca="1" si="94"/>
        <v/>
      </c>
      <c r="J860" s="133" t="str">
        <f t="shared" ca="1" si="95"/>
        <v/>
      </c>
      <c r="K860" s="135" t="str">
        <f t="shared" ca="1" si="97"/>
        <v/>
      </c>
      <c r="L860" s="10"/>
      <c r="M860" s="9"/>
      <c r="N860" s="9"/>
      <c r="O860" s="9"/>
    </row>
    <row r="861" spans="2:15" x14ac:dyDescent="0.3">
      <c r="B861" s="9"/>
      <c r="C861" s="10"/>
      <c r="D861" s="130" t="str">
        <f t="shared" ca="1" si="91"/>
        <v/>
      </c>
      <c r="E861" s="13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132" t="str">
        <f t="shared" ca="1" si="96"/>
        <v/>
      </c>
      <c r="G861" s="132" t="str">
        <f t="shared" ca="1" si="92"/>
        <v/>
      </c>
      <c r="H861" s="133" t="str">
        <f t="shared" ca="1" si="93"/>
        <v/>
      </c>
      <c r="I861" s="134" t="str">
        <f t="shared" ca="1" si="94"/>
        <v/>
      </c>
      <c r="J861" s="133" t="str">
        <f t="shared" ca="1" si="95"/>
        <v/>
      </c>
      <c r="K861" s="135" t="str">
        <f t="shared" ca="1" si="97"/>
        <v/>
      </c>
      <c r="L861" s="10"/>
      <c r="M861" s="9"/>
      <c r="N861" s="9"/>
      <c r="O861" s="9"/>
    </row>
    <row r="862" spans="2:15" x14ac:dyDescent="0.3">
      <c r="B862" s="9"/>
      <c r="C862" s="10"/>
      <c r="D862" s="130" t="str">
        <f t="shared" ca="1" si="91"/>
        <v/>
      </c>
      <c r="E862" s="13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132" t="str">
        <f t="shared" ca="1" si="96"/>
        <v/>
      </c>
      <c r="G862" s="132" t="str">
        <f t="shared" ca="1" si="92"/>
        <v/>
      </c>
      <c r="H862" s="133" t="str">
        <f t="shared" ca="1" si="93"/>
        <v/>
      </c>
      <c r="I862" s="134" t="str">
        <f t="shared" ca="1" si="94"/>
        <v/>
      </c>
      <c r="J862" s="133" t="str">
        <f t="shared" ca="1" si="95"/>
        <v/>
      </c>
      <c r="K862" s="135" t="str">
        <f t="shared" ca="1" si="97"/>
        <v/>
      </c>
      <c r="L862" s="10"/>
      <c r="M862" s="9"/>
      <c r="N862" s="9"/>
      <c r="O862" s="9"/>
    </row>
    <row r="863" spans="2:15" x14ac:dyDescent="0.3">
      <c r="B863" s="9"/>
      <c r="C863" s="10"/>
      <c r="D863" s="130" t="str">
        <f t="shared" ca="1" si="91"/>
        <v/>
      </c>
      <c r="E863" s="13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132" t="str">
        <f t="shared" ca="1" si="96"/>
        <v/>
      </c>
      <c r="G863" s="132" t="str">
        <f t="shared" ca="1" si="92"/>
        <v/>
      </c>
      <c r="H863" s="133" t="str">
        <f t="shared" ca="1" si="93"/>
        <v/>
      </c>
      <c r="I863" s="134" t="str">
        <f t="shared" ca="1" si="94"/>
        <v/>
      </c>
      <c r="J863" s="133" t="str">
        <f t="shared" ca="1" si="95"/>
        <v/>
      </c>
      <c r="K863" s="135" t="str">
        <f t="shared" ca="1" si="97"/>
        <v/>
      </c>
      <c r="L863" s="10"/>
      <c r="M863" s="9"/>
      <c r="N863" s="9"/>
      <c r="O863" s="9"/>
    </row>
    <row r="864" spans="2:15" x14ac:dyDescent="0.3">
      <c r="B864" s="9"/>
      <c r="C864" s="10"/>
      <c r="D864" s="130" t="str">
        <f t="shared" ca="1" si="91"/>
        <v/>
      </c>
      <c r="E864" s="13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132" t="str">
        <f t="shared" ca="1" si="96"/>
        <v/>
      </c>
      <c r="G864" s="132" t="str">
        <f t="shared" ca="1" si="92"/>
        <v/>
      </c>
      <c r="H864" s="133" t="str">
        <f t="shared" ca="1" si="93"/>
        <v/>
      </c>
      <c r="I864" s="134" t="str">
        <f t="shared" ca="1" si="94"/>
        <v/>
      </c>
      <c r="J864" s="133" t="str">
        <f t="shared" ca="1" si="95"/>
        <v/>
      </c>
      <c r="K864" s="135" t="str">
        <f t="shared" ca="1" si="97"/>
        <v/>
      </c>
      <c r="L864" s="10"/>
      <c r="M864" s="9"/>
      <c r="N864" s="9"/>
      <c r="O864" s="9"/>
    </row>
    <row r="865" spans="2:15" x14ac:dyDescent="0.3">
      <c r="B865" s="9"/>
      <c r="C865" s="10"/>
      <c r="D865" s="130" t="str">
        <f t="shared" ca="1" si="91"/>
        <v/>
      </c>
      <c r="E865" s="13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132" t="str">
        <f t="shared" ca="1" si="96"/>
        <v/>
      </c>
      <c r="G865" s="132" t="str">
        <f t="shared" ca="1" si="92"/>
        <v/>
      </c>
      <c r="H865" s="133" t="str">
        <f t="shared" ca="1" si="93"/>
        <v/>
      </c>
      <c r="I865" s="134" t="str">
        <f t="shared" ca="1" si="94"/>
        <v/>
      </c>
      <c r="J865" s="133" t="str">
        <f t="shared" ca="1" si="95"/>
        <v/>
      </c>
      <c r="K865" s="135" t="str">
        <f t="shared" ca="1" si="97"/>
        <v/>
      </c>
      <c r="L865" s="10"/>
      <c r="M865" s="9"/>
      <c r="N865" s="9"/>
      <c r="O865" s="9"/>
    </row>
    <row r="866" spans="2:15" x14ac:dyDescent="0.3">
      <c r="B866" s="9"/>
      <c r="C866" s="10"/>
      <c r="D866" s="130" t="str">
        <f t="shared" ca="1" si="91"/>
        <v/>
      </c>
      <c r="E866" s="13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132" t="str">
        <f t="shared" ca="1" si="96"/>
        <v/>
      </c>
      <c r="G866" s="132" t="str">
        <f t="shared" ca="1" si="92"/>
        <v/>
      </c>
      <c r="H866" s="133" t="str">
        <f t="shared" ca="1" si="93"/>
        <v/>
      </c>
      <c r="I866" s="134" t="str">
        <f t="shared" ca="1" si="94"/>
        <v/>
      </c>
      <c r="J866" s="133" t="str">
        <f t="shared" ca="1" si="95"/>
        <v/>
      </c>
      <c r="K866" s="135" t="str">
        <f t="shared" ca="1" si="97"/>
        <v/>
      </c>
      <c r="L866" s="10"/>
      <c r="M866" s="9"/>
      <c r="N866" s="9"/>
      <c r="O866" s="9"/>
    </row>
    <row r="867" spans="2:15" x14ac:dyDescent="0.3">
      <c r="B867" s="9"/>
      <c r="C867" s="10"/>
      <c r="D867" s="130" t="str">
        <f t="shared" ca="1" si="91"/>
        <v/>
      </c>
      <c r="E867" s="13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132" t="str">
        <f t="shared" ca="1" si="96"/>
        <v/>
      </c>
      <c r="G867" s="132" t="str">
        <f t="shared" ca="1" si="92"/>
        <v/>
      </c>
      <c r="H867" s="133" t="str">
        <f t="shared" ca="1" si="93"/>
        <v/>
      </c>
      <c r="I867" s="134" t="str">
        <f t="shared" ca="1" si="94"/>
        <v/>
      </c>
      <c r="J867" s="133" t="str">
        <f t="shared" ca="1" si="95"/>
        <v/>
      </c>
      <c r="K867" s="135" t="str">
        <f t="shared" ca="1" si="97"/>
        <v/>
      </c>
      <c r="L867" s="10"/>
      <c r="M867" s="9"/>
      <c r="N867" s="9"/>
      <c r="O867" s="9"/>
    </row>
    <row r="868" spans="2:15" x14ac:dyDescent="0.3">
      <c r="B868" s="9"/>
      <c r="C868" s="10"/>
      <c r="D868" s="130" t="str">
        <f t="shared" ca="1" si="91"/>
        <v/>
      </c>
      <c r="E868" s="13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132" t="str">
        <f t="shared" ca="1" si="96"/>
        <v/>
      </c>
      <c r="G868" s="132" t="str">
        <f t="shared" ca="1" si="92"/>
        <v/>
      </c>
      <c r="H868" s="133" t="str">
        <f t="shared" ca="1" si="93"/>
        <v/>
      </c>
      <c r="I868" s="134" t="str">
        <f t="shared" ca="1" si="94"/>
        <v/>
      </c>
      <c r="J868" s="133" t="str">
        <f t="shared" ca="1" si="95"/>
        <v/>
      </c>
      <c r="K868" s="135" t="str">
        <f t="shared" ca="1" si="97"/>
        <v/>
      </c>
      <c r="L868" s="10"/>
      <c r="M868" s="9"/>
      <c r="N868" s="9"/>
      <c r="O868" s="9"/>
    </row>
    <row r="869" spans="2:15" x14ac:dyDescent="0.3">
      <c r="B869" s="9"/>
      <c r="C869" s="10"/>
      <c r="D869" s="130" t="str">
        <f t="shared" ca="1" si="91"/>
        <v/>
      </c>
      <c r="E869" s="13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132" t="str">
        <f t="shared" ca="1" si="96"/>
        <v/>
      </c>
      <c r="G869" s="132" t="str">
        <f t="shared" ca="1" si="92"/>
        <v/>
      </c>
      <c r="H869" s="133" t="str">
        <f t="shared" ca="1" si="93"/>
        <v/>
      </c>
      <c r="I869" s="134" t="str">
        <f t="shared" ca="1" si="94"/>
        <v/>
      </c>
      <c r="J869" s="133" t="str">
        <f t="shared" ca="1" si="95"/>
        <v/>
      </c>
      <c r="K869" s="135" t="str">
        <f t="shared" ca="1" si="97"/>
        <v/>
      </c>
      <c r="L869" s="10"/>
      <c r="M869" s="9"/>
      <c r="N869" s="9"/>
      <c r="O869" s="9"/>
    </row>
    <row r="870" spans="2:15" x14ac:dyDescent="0.3">
      <c r="B870" s="9"/>
      <c r="C870" s="10"/>
      <c r="D870" s="130" t="str">
        <f t="shared" ca="1" si="91"/>
        <v/>
      </c>
      <c r="E870" s="13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132" t="str">
        <f t="shared" ca="1" si="96"/>
        <v/>
      </c>
      <c r="G870" s="132" t="str">
        <f t="shared" ca="1" si="92"/>
        <v/>
      </c>
      <c r="H870" s="133" t="str">
        <f t="shared" ca="1" si="93"/>
        <v/>
      </c>
      <c r="I870" s="134" t="str">
        <f t="shared" ca="1" si="94"/>
        <v/>
      </c>
      <c r="J870" s="133" t="str">
        <f t="shared" ca="1" si="95"/>
        <v/>
      </c>
      <c r="K870" s="135" t="str">
        <f t="shared" ca="1" si="97"/>
        <v/>
      </c>
      <c r="L870" s="10"/>
      <c r="M870" s="9"/>
      <c r="N870" s="9"/>
      <c r="O870" s="9"/>
    </row>
    <row r="871" spans="2:15" x14ac:dyDescent="0.3">
      <c r="B871" s="9"/>
      <c r="C871" s="10"/>
      <c r="D871" s="130" t="str">
        <f t="shared" ca="1" si="91"/>
        <v/>
      </c>
      <c r="E871" s="13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132" t="str">
        <f t="shared" ca="1" si="96"/>
        <v/>
      </c>
      <c r="G871" s="132" t="str">
        <f t="shared" ca="1" si="92"/>
        <v/>
      </c>
      <c r="H871" s="133" t="str">
        <f t="shared" ca="1" si="93"/>
        <v/>
      </c>
      <c r="I871" s="134" t="str">
        <f t="shared" ca="1" si="94"/>
        <v/>
      </c>
      <c r="J871" s="133" t="str">
        <f t="shared" ca="1" si="95"/>
        <v/>
      </c>
      <c r="K871" s="135" t="str">
        <f t="shared" ca="1" si="97"/>
        <v/>
      </c>
      <c r="L871" s="10"/>
      <c r="M871" s="9"/>
      <c r="N871" s="9"/>
      <c r="O871" s="9"/>
    </row>
    <row r="872" spans="2:15" x14ac:dyDescent="0.3">
      <c r="B872" s="9"/>
      <c r="C872" s="10"/>
      <c r="D872" s="130" t="str">
        <f t="shared" ca="1" si="91"/>
        <v/>
      </c>
      <c r="E872" s="13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132" t="str">
        <f t="shared" ca="1" si="96"/>
        <v/>
      </c>
      <c r="G872" s="132" t="str">
        <f t="shared" ca="1" si="92"/>
        <v/>
      </c>
      <c r="H872" s="133" t="str">
        <f t="shared" ca="1" si="93"/>
        <v/>
      </c>
      <c r="I872" s="134" t="str">
        <f t="shared" ca="1" si="94"/>
        <v/>
      </c>
      <c r="J872" s="133" t="str">
        <f t="shared" ca="1" si="95"/>
        <v/>
      </c>
      <c r="K872" s="135" t="str">
        <f t="shared" ca="1" si="97"/>
        <v/>
      </c>
      <c r="L872" s="10"/>
      <c r="M872" s="9"/>
      <c r="N872" s="9"/>
      <c r="O872" s="9"/>
    </row>
    <row r="873" spans="2:15" x14ac:dyDescent="0.3">
      <c r="B873" s="9"/>
      <c r="C873" s="10"/>
      <c r="D873" s="130" t="str">
        <f t="shared" ca="1" si="91"/>
        <v/>
      </c>
      <c r="E873" s="13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132" t="str">
        <f t="shared" ca="1" si="96"/>
        <v/>
      </c>
      <c r="G873" s="132" t="str">
        <f t="shared" ca="1" si="92"/>
        <v/>
      </c>
      <c r="H873" s="133" t="str">
        <f t="shared" ca="1" si="93"/>
        <v/>
      </c>
      <c r="I873" s="134" t="str">
        <f t="shared" ca="1" si="94"/>
        <v/>
      </c>
      <c r="J873" s="133" t="str">
        <f t="shared" ca="1" si="95"/>
        <v/>
      </c>
      <c r="K873" s="135" t="str">
        <f t="shared" ca="1" si="97"/>
        <v/>
      </c>
      <c r="L873" s="10"/>
      <c r="M873" s="9"/>
      <c r="N873" s="9"/>
      <c r="O873" s="9"/>
    </row>
    <row r="874" spans="2:15" x14ac:dyDescent="0.3">
      <c r="B874" s="9"/>
      <c r="C874" s="10"/>
      <c r="D874" s="130" t="str">
        <f t="shared" ca="1" si="91"/>
        <v/>
      </c>
      <c r="E874" s="13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132" t="str">
        <f t="shared" ca="1" si="96"/>
        <v/>
      </c>
      <c r="G874" s="132" t="str">
        <f t="shared" ca="1" si="92"/>
        <v/>
      </c>
      <c r="H874" s="133" t="str">
        <f t="shared" ca="1" si="93"/>
        <v/>
      </c>
      <c r="I874" s="134" t="str">
        <f t="shared" ca="1" si="94"/>
        <v/>
      </c>
      <c r="J874" s="133" t="str">
        <f t="shared" ca="1" si="95"/>
        <v/>
      </c>
      <c r="K874" s="135" t="str">
        <f t="shared" ca="1" si="97"/>
        <v/>
      </c>
      <c r="L874" s="10"/>
      <c r="M874" s="9"/>
      <c r="N874" s="9"/>
      <c r="O874" s="9"/>
    </row>
    <row r="875" spans="2:15" x14ac:dyDescent="0.3">
      <c r="B875" s="9"/>
      <c r="C875" s="10"/>
      <c r="D875" s="130" t="str">
        <f t="shared" ca="1" si="91"/>
        <v/>
      </c>
      <c r="E875" s="13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132" t="str">
        <f t="shared" ca="1" si="96"/>
        <v/>
      </c>
      <c r="G875" s="132" t="str">
        <f t="shared" ca="1" si="92"/>
        <v/>
      </c>
      <c r="H875" s="133" t="str">
        <f t="shared" ca="1" si="93"/>
        <v/>
      </c>
      <c r="I875" s="134" t="str">
        <f t="shared" ca="1" si="94"/>
        <v/>
      </c>
      <c r="J875" s="133" t="str">
        <f t="shared" ca="1" si="95"/>
        <v/>
      </c>
      <c r="K875" s="135" t="str">
        <f t="shared" ca="1" si="97"/>
        <v/>
      </c>
      <c r="L875" s="10"/>
      <c r="M875" s="9"/>
      <c r="N875" s="9"/>
      <c r="O875" s="9"/>
    </row>
    <row r="876" spans="2:15" x14ac:dyDescent="0.3">
      <c r="B876" s="9"/>
      <c r="C876" s="10"/>
      <c r="D876" s="130" t="str">
        <f t="shared" ca="1" si="91"/>
        <v/>
      </c>
      <c r="E876" s="13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132" t="str">
        <f t="shared" ca="1" si="96"/>
        <v/>
      </c>
      <c r="G876" s="132" t="str">
        <f t="shared" ca="1" si="92"/>
        <v/>
      </c>
      <c r="H876" s="133" t="str">
        <f t="shared" ca="1" si="93"/>
        <v/>
      </c>
      <c r="I876" s="134" t="str">
        <f t="shared" ca="1" si="94"/>
        <v/>
      </c>
      <c r="J876" s="133" t="str">
        <f t="shared" ca="1" si="95"/>
        <v/>
      </c>
      <c r="K876" s="135" t="str">
        <f t="shared" ca="1" si="97"/>
        <v/>
      </c>
      <c r="L876" s="10"/>
      <c r="M876" s="9"/>
      <c r="N876" s="9"/>
      <c r="O876" s="9"/>
    </row>
    <row r="877" spans="2:15" x14ac:dyDescent="0.3">
      <c r="B877" s="9"/>
      <c r="C877" s="10"/>
      <c r="D877" s="130" t="str">
        <f t="shared" ca="1" si="91"/>
        <v/>
      </c>
      <c r="E877" s="13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132" t="str">
        <f t="shared" ca="1" si="96"/>
        <v/>
      </c>
      <c r="G877" s="132" t="str">
        <f t="shared" ca="1" si="92"/>
        <v/>
      </c>
      <c r="H877" s="133" t="str">
        <f t="shared" ca="1" si="93"/>
        <v/>
      </c>
      <c r="I877" s="134" t="str">
        <f t="shared" ca="1" si="94"/>
        <v/>
      </c>
      <c r="J877" s="133" t="str">
        <f t="shared" ca="1" si="95"/>
        <v/>
      </c>
      <c r="K877" s="135" t="str">
        <f t="shared" ca="1" si="97"/>
        <v/>
      </c>
      <c r="L877" s="10"/>
      <c r="M877" s="9"/>
      <c r="N877" s="9"/>
      <c r="O877" s="9"/>
    </row>
    <row r="878" spans="2:15" x14ac:dyDescent="0.3">
      <c r="B878" s="9"/>
      <c r="C878" s="10"/>
      <c r="D878" s="130" t="str">
        <f t="shared" ca="1" si="91"/>
        <v/>
      </c>
      <c r="E878" s="13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132" t="str">
        <f t="shared" ca="1" si="96"/>
        <v/>
      </c>
      <c r="G878" s="132" t="str">
        <f t="shared" ca="1" si="92"/>
        <v/>
      </c>
      <c r="H878" s="133" t="str">
        <f t="shared" ca="1" si="93"/>
        <v/>
      </c>
      <c r="I878" s="134" t="str">
        <f t="shared" ca="1" si="94"/>
        <v/>
      </c>
      <c r="J878" s="133" t="str">
        <f t="shared" ca="1" si="95"/>
        <v/>
      </c>
      <c r="K878" s="135" t="str">
        <f t="shared" ca="1" si="97"/>
        <v/>
      </c>
      <c r="L878" s="10"/>
      <c r="M878" s="9"/>
      <c r="N878" s="9"/>
      <c r="O878" s="9"/>
    </row>
    <row r="879" spans="2:15" x14ac:dyDescent="0.3">
      <c r="B879" s="9"/>
      <c r="C879" s="10"/>
      <c r="D879" s="130" t="str">
        <f t="shared" ca="1" si="91"/>
        <v/>
      </c>
      <c r="E879" s="13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132" t="str">
        <f t="shared" ca="1" si="96"/>
        <v/>
      </c>
      <c r="G879" s="132" t="str">
        <f t="shared" ca="1" si="92"/>
        <v/>
      </c>
      <c r="H879" s="133" t="str">
        <f t="shared" ca="1" si="93"/>
        <v/>
      </c>
      <c r="I879" s="134" t="str">
        <f t="shared" ca="1" si="94"/>
        <v/>
      </c>
      <c r="J879" s="133" t="str">
        <f t="shared" ca="1" si="95"/>
        <v/>
      </c>
      <c r="K879" s="135" t="str">
        <f t="shared" ca="1" si="97"/>
        <v/>
      </c>
      <c r="L879" s="10"/>
      <c r="M879" s="9"/>
      <c r="N879" s="9"/>
      <c r="O879" s="9"/>
    </row>
    <row r="880" spans="2:15" x14ac:dyDescent="0.3">
      <c r="B880" s="9"/>
      <c r="C880" s="10"/>
      <c r="D880" s="130" t="str">
        <f t="shared" ca="1" si="91"/>
        <v/>
      </c>
      <c r="E880" s="13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132" t="str">
        <f t="shared" ca="1" si="96"/>
        <v/>
      </c>
      <c r="G880" s="132" t="str">
        <f t="shared" ca="1" si="92"/>
        <v/>
      </c>
      <c r="H880" s="133" t="str">
        <f t="shared" ca="1" si="93"/>
        <v/>
      </c>
      <c r="I880" s="134" t="str">
        <f t="shared" ca="1" si="94"/>
        <v/>
      </c>
      <c r="J880" s="133" t="str">
        <f t="shared" ca="1" si="95"/>
        <v/>
      </c>
      <c r="K880" s="135" t="str">
        <f t="shared" ca="1" si="97"/>
        <v/>
      </c>
      <c r="L880" s="10"/>
      <c r="M880" s="9"/>
      <c r="N880" s="9"/>
      <c r="O880" s="9"/>
    </row>
    <row r="881" spans="2:15" x14ac:dyDescent="0.3">
      <c r="B881" s="9"/>
      <c r="C881" s="10"/>
      <c r="D881" s="130" t="str">
        <f t="shared" ca="1" si="91"/>
        <v/>
      </c>
      <c r="E881" s="13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132" t="str">
        <f t="shared" ca="1" si="96"/>
        <v/>
      </c>
      <c r="G881" s="132" t="str">
        <f t="shared" ca="1" si="92"/>
        <v/>
      </c>
      <c r="H881" s="133" t="str">
        <f t="shared" ca="1" si="93"/>
        <v/>
      </c>
      <c r="I881" s="134" t="str">
        <f t="shared" ca="1" si="94"/>
        <v/>
      </c>
      <c r="J881" s="133" t="str">
        <f t="shared" ca="1" si="95"/>
        <v/>
      </c>
      <c r="K881" s="135" t="str">
        <f t="shared" ca="1" si="97"/>
        <v/>
      </c>
      <c r="L881" s="10"/>
      <c r="M881" s="9"/>
      <c r="N881" s="9"/>
      <c r="O881" s="9"/>
    </row>
    <row r="882" spans="2:15" x14ac:dyDescent="0.3">
      <c r="B882" s="9"/>
      <c r="C882" s="10"/>
      <c r="D882" s="130" t="str">
        <f t="shared" ca="1" si="91"/>
        <v/>
      </c>
      <c r="E882" s="13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132" t="str">
        <f t="shared" ca="1" si="96"/>
        <v/>
      </c>
      <c r="G882" s="132" t="str">
        <f t="shared" ca="1" si="92"/>
        <v/>
      </c>
      <c r="H882" s="133" t="str">
        <f t="shared" ca="1" si="93"/>
        <v/>
      </c>
      <c r="I882" s="134" t="str">
        <f t="shared" ca="1" si="94"/>
        <v/>
      </c>
      <c r="J882" s="133" t="str">
        <f t="shared" ca="1" si="95"/>
        <v/>
      </c>
      <c r="K882" s="135" t="str">
        <f t="shared" ca="1" si="97"/>
        <v/>
      </c>
      <c r="L882" s="10"/>
      <c r="M882" s="9"/>
      <c r="N882" s="9"/>
      <c r="O882" s="9"/>
    </row>
    <row r="883" spans="2:15" x14ac:dyDescent="0.3">
      <c r="B883" s="9"/>
      <c r="C883" s="10"/>
      <c r="D883" s="130" t="str">
        <f t="shared" ca="1" si="91"/>
        <v/>
      </c>
      <c r="E883" s="13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132" t="str">
        <f t="shared" ca="1" si="96"/>
        <v/>
      </c>
      <c r="G883" s="132" t="str">
        <f t="shared" ca="1" si="92"/>
        <v/>
      </c>
      <c r="H883" s="133" t="str">
        <f t="shared" ca="1" si="93"/>
        <v/>
      </c>
      <c r="I883" s="134" t="str">
        <f t="shared" ca="1" si="94"/>
        <v/>
      </c>
      <c r="J883" s="133" t="str">
        <f t="shared" ca="1" si="95"/>
        <v/>
      </c>
      <c r="K883" s="135" t="str">
        <f t="shared" ca="1" si="97"/>
        <v/>
      </c>
      <c r="L883" s="10"/>
      <c r="M883" s="9"/>
      <c r="N883" s="9"/>
      <c r="O883" s="9"/>
    </row>
    <row r="884" spans="2:15" x14ac:dyDescent="0.3">
      <c r="B884" s="9"/>
      <c r="C884" s="10"/>
      <c r="D884" s="130" t="str">
        <f t="shared" ca="1" si="91"/>
        <v/>
      </c>
      <c r="E884" s="13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132" t="str">
        <f t="shared" ca="1" si="96"/>
        <v/>
      </c>
      <c r="G884" s="132" t="str">
        <f t="shared" ca="1" si="92"/>
        <v/>
      </c>
      <c r="H884" s="133" t="str">
        <f t="shared" ca="1" si="93"/>
        <v/>
      </c>
      <c r="I884" s="134" t="str">
        <f t="shared" ca="1" si="94"/>
        <v/>
      </c>
      <c r="J884" s="133" t="str">
        <f t="shared" ca="1" si="95"/>
        <v/>
      </c>
      <c r="K884" s="135" t="str">
        <f t="shared" ca="1" si="97"/>
        <v/>
      </c>
      <c r="L884" s="10"/>
      <c r="M884" s="9"/>
      <c r="N884" s="9"/>
      <c r="O884" s="9"/>
    </row>
    <row r="885" spans="2:15" x14ac:dyDescent="0.3">
      <c r="B885" s="9"/>
      <c r="C885" s="10"/>
      <c r="D885" s="130" t="str">
        <f t="shared" ca="1" si="91"/>
        <v/>
      </c>
      <c r="E885" s="13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132" t="str">
        <f t="shared" ca="1" si="96"/>
        <v/>
      </c>
      <c r="G885" s="132" t="str">
        <f t="shared" ca="1" si="92"/>
        <v/>
      </c>
      <c r="H885" s="133" t="str">
        <f t="shared" ca="1" si="93"/>
        <v/>
      </c>
      <c r="I885" s="134" t="str">
        <f t="shared" ca="1" si="94"/>
        <v/>
      </c>
      <c r="J885" s="133" t="str">
        <f t="shared" ca="1" si="95"/>
        <v/>
      </c>
      <c r="K885" s="135" t="str">
        <f t="shared" ca="1" si="97"/>
        <v/>
      </c>
      <c r="L885" s="10"/>
      <c r="M885" s="9"/>
      <c r="N885" s="9"/>
      <c r="O885" s="9"/>
    </row>
    <row r="886" spans="2:15" x14ac:dyDescent="0.3">
      <c r="B886" s="9"/>
      <c r="C886" s="10"/>
      <c r="D886" s="130" t="str">
        <f t="shared" ca="1" si="91"/>
        <v/>
      </c>
      <c r="E886" s="13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132" t="str">
        <f t="shared" ca="1" si="96"/>
        <v/>
      </c>
      <c r="G886" s="132" t="str">
        <f t="shared" ca="1" si="92"/>
        <v/>
      </c>
      <c r="H886" s="133" t="str">
        <f t="shared" ca="1" si="93"/>
        <v/>
      </c>
      <c r="I886" s="134" t="str">
        <f t="shared" ca="1" si="94"/>
        <v/>
      </c>
      <c r="J886" s="133" t="str">
        <f t="shared" ca="1" si="95"/>
        <v/>
      </c>
      <c r="K886" s="135" t="str">
        <f t="shared" ca="1" si="97"/>
        <v/>
      </c>
      <c r="L886" s="10"/>
      <c r="M886" s="9"/>
      <c r="N886" s="9"/>
      <c r="O886" s="9"/>
    </row>
    <row r="887" spans="2:15" x14ac:dyDescent="0.3">
      <c r="B887" s="9"/>
      <c r="C887" s="10"/>
      <c r="D887" s="130" t="str">
        <f t="shared" ca="1" si="91"/>
        <v/>
      </c>
      <c r="E887" s="13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132" t="str">
        <f t="shared" ca="1" si="96"/>
        <v/>
      </c>
      <c r="G887" s="132" t="str">
        <f t="shared" ca="1" si="92"/>
        <v/>
      </c>
      <c r="H887" s="133" t="str">
        <f t="shared" ca="1" si="93"/>
        <v/>
      </c>
      <c r="I887" s="134" t="str">
        <f t="shared" ca="1" si="94"/>
        <v/>
      </c>
      <c r="J887" s="133" t="str">
        <f t="shared" ca="1" si="95"/>
        <v/>
      </c>
      <c r="K887" s="135" t="str">
        <f t="shared" ca="1" si="97"/>
        <v/>
      </c>
      <c r="L887" s="10"/>
      <c r="M887" s="9"/>
      <c r="N887" s="9"/>
      <c r="O887" s="9"/>
    </row>
    <row r="888" spans="2:15" x14ac:dyDescent="0.3">
      <c r="B888" s="9"/>
      <c r="C888" s="10"/>
      <c r="D888" s="130" t="str">
        <f t="shared" ca="1" si="91"/>
        <v/>
      </c>
      <c r="E888" s="13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132" t="str">
        <f t="shared" ca="1" si="96"/>
        <v/>
      </c>
      <c r="G888" s="132" t="str">
        <f t="shared" ca="1" si="92"/>
        <v/>
      </c>
      <c r="H888" s="133" t="str">
        <f t="shared" ca="1" si="93"/>
        <v/>
      </c>
      <c r="I888" s="134" t="str">
        <f t="shared" ca="1" si="94"/>
        <v/>
      </c>
      <c r="J888" s="133" t="str">
        <f t="shared" ca="1" si="95"/>
        <v/>
      </c>
      <c r="K888" s="135" t="str">
        <f t="shared" ca="1" si="97"/>
        <v/>
      </c>
      <c r="L888" s="10"/>
      <c r="M888" s="9"/>
      <c r="N888" s="9"/>
      <c r="O888" s="9"/>
    </row>
    <row r="889" spans="2:15" x14ac:dyDescent="0.3">
      <c r="B889" s="9"/>
      <c r="C889" s="10"/>
      <c r="D889" s="130" t="str">
        <f t="shared" ca="1" si="91"/>
        <v/>
      </c>
      <c r="E889" s="13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132" t="str">
        <f t="shared" ca="1" si="96"/>
        <v/>
      </c>
      <c r="G889" s="132" t="str">
        <f t="shared" ca="1" si="92"/>
        <v/>
      </c>
      <c r="H889" s="133" t="str">
        <f t="shared" ca="1" si="93"/>
        <v/>
      </c>
      <c r="I889" s="134" t="str">
        <f t="shared" ca="1" si="94"/>
        <v/>
      </c>
      <c r="J889" s="133" t="str">
        <f t="shared" ca="1" si="95"/>
        <v/>
      </c>
      <c r="K889" s="135" t="str">
        <f t="shared" ca="1" si="97"/>
        <v/>
      </c>
      <c r="L889" s="10"/>
      <c r="M889" s="9"/>
      <c r="N889" s="9"/>
      <c r="O889" s="9"/>
    </row>
    <row r="890" spans="2:15" x14ac:dyDescent="0.3">
      <c r="B890" s="9"/>
      <c r="C890" s="10"/>
      <c r="D890" s="130" t="str">
        <f t="shared" ca="1" si="91"/>
        <v/>
      </c>
      <c r="E890" s="13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132" t="str">
        <f t="shared" ca="1" si="96"/>
        <v/>
      </c>
      <c r="G890" s="132" t="str">
        <f t="shared" ca="1" si="92"/>
        <v/>
      </c>
      <c r="H890" s="133" t="str">
        <f t="shared" ca="1" si="93"/>
        <v/>
      </c>
      <c r="I890" s="134" t="str">
        <f t="shared" ca="1" si="94"/>
        <v/>
      </c>
      <c r="J890" s="133" t="str">
        <f t="shared" ca="1" si="95"/>
        <v/>
      </c>
      <c r="K890" s="135" t="str">
        <f t="shared" ca="1" si="97"/>
        <v/>
      </c>
      <c r="L890" s="10"/>
      <c r="M890" s="9"/>
      <c r="N890" s="9"/>
      <c r="O890" s="9"/>
    </row>
    <row r="891" spans="2:15" x14ac:dyDescent="0.3">
      <c r="B891" s="9"/>
      <c r="C891" s="10"/>
      <c r="D891" s="130" t="str">
        <f t="shared" ca="1" si="91"/>
        <v/>
      </c>
      <c r="E891" s="13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132" t="str">
        <f t="shared" ca="1" si="96"/>
        <v/>
      </c>
      <c r="G891" s="132" t="str">
        <f t="shared" ca="1" si="92"/>
        <v/>
      </c>
      <c r="H891" s="133" t="str">
        <f t="shared" ca="1" si="93"/>
        <v/>
      </c>
      <c r="I891" s="134" t="str">
        <f t="shared" ca="1" si="94"/>
        <v/>
      </c>
      <c r="J891" s="133" t="str">
        <f t="shared" ca="1" si="95"/>
        <v/>
      </c>
      <c r="K891" s="135" t="str">
        <f t="shared" ca="1" si="97"/>
        <v/>
      </c>
      <c r="L891" s="10"/>
      <c r="M891" s="9"/>
      <c r="N891" s="9"/>
      <c r="O891" s="9"/>
    </row>
    <row r="892" spans="2:15" x14ac:dyDescent="0.3">
      <c r="B892" s="9"/>
      <c r="C892" s="10"/>
      <c r="D892" s="130" t="str">
        <f t="shared" ca="1" si="91"/>
        <v/>
      </c>
      <c r="E892" s="13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132" t="str">
        <f t="shared" ca="1" si="96"/>
        <v/>
      </c>
      <c r="G892" s="132" t="str">
        <f t="shared" ca="1" si="92"/>
        <v/>
      </c>
      <c r="H892" s="133" t="str">
        <f t="shared" ca="1" si="93"/>
        <v/>
      </c>
      <c r="I892" s="134" t="str">
        <f t="shared" ca="1" si="94"/>
        <v/>
      </c>
      <c r="J892" s="133" t="str">
        <f t="shared" ca="1" si="95"/>
        <v/>
      </c>
      <c r="K892" s="135" t="str">
        <f t="shared" ca="1" si="97"/>
        <v/>
      </c>
      <c r="L892" s="10"/>
      <c r="M892" s="9"/>
      <c r="N892" s="9"/>
      <c r="O892" s="9"/>
    </row>
    <row r="893" spans="2:15" x14ac:dyDescent="0.3">
      <c r="B893" s="9"/>
      <c r="C893" s="10"/>
      <c r="D893" s="130" t="str">
        <f t="shared" ca="1" si="91"/>
        <v/>
      </c>
      <c r="E893" s="13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132" t="str">
        <f t="shared" ca="1" si="96"/>
        <v/>
      </c>
      <c r="G893" s="132" t="str">
        <f t="shared" ca="1" si="92"/>
        <v/>
      </c>
      <c r="H893" s="133" t="str">
        <f t="shared" ca="1" si="93"/>
        <v/>
      </c>
      <c r="I893" s="134" t="str">
        <f t="shared" ca="1" si="94"/>
        <v/>
      </c>
      <c r="J893" s="133" t="str">
        <f t="shared" ca="1" si="95"/>
        <v/>
      </c>
      <c r="K893" s="135" t="str">
        <f t="shared" ca="1" si="97"/>
        <v/>
      </c>
      <c r="L893" s="10"/>
      <c r="M893" s="9"/>
      <c r="N893" s="9"/>
      <c r="O893" s="9"/>
    </row>
    <row r="894" spans="2:15" x14ac:dyDescent="0.3">
      <c r="B894" s="9"/>
      <c r="C894" s="10"/>
      <c r="D894" s="130" t="str">
        <f t="shared" ca="1" si="91"/>
        <v/>
      </c>
      <c r="E894" s="13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132" t="str">
        <f t="shared" ca="1" si="96"/>
        <v/>
      </c>
      <c r="G894" s="132" t="str">
        <f t="shared" ca="1" si="92"/>
        <v/>
      </c>
      <c r="H894" s="133" t="str">
        <f t="shared" ca="1" si="93"/>
        <v/>
      </c>
      <c r="I894" s="134" t="str">
        <f t="shared" ca="1" si="94"/>
        <v/>
      </c>
      <c r="J894" s="133" t="str">
        <f t="shared" ca="1" si="95"/>
        <v/>
      </c>
      <c r="K894" s="135" t="str">
        <f t="shared" ca="1" si="97"/>
        <v/>
      </c>
      <c r="L894" s="10"/>
      <c r="M894" s="9"/>
      <c r="N894" s="9"/>
      <c r="O894" s="9"/>
    </row>
    <row r="895" spans="2:15" x14ac:dyDescent="0.3">
      <c r="B895" s="9"/>
      <c r="C895" s="10"/>
      <c r="D895" s="130" t="str">
        <f t="shared" ca="1" si="91"/>
        <v/>
      </c>
      <c r="E895" s="13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132" t="str">
        <f t="shared" ca="1" si="96"/>
        <v/>
      </c>
      <c r="G895" s="132" t="str">
        <f t="shared" ca="1" si="92"/>
        <v/>
      </c>
      <c r="H895" s="133" t="str">
        <f t="shared" ca="1" si="93"/>
        <v/>
      </c>
      <c r="I895" s="134" t="str">
        <f t="shared" ca="1" si="94"/>
        <v/>
      </c>
      <c r="J895" s="133" t="str">
        <f t="shared" ca="1" si="95"/>
        <v/>
      </c>
      <c r="K895" s="135" t="str">
        <f t="shared" ca="1" si="97"/>
        <v/>
      </c>
      <c r="L895" s="10"/>
      <c r="M895" s="9"/>
      <c r="N895" s="9"/>
      <c r="O895" s="9"/>
    </row>
    <row r="896" spans="2:15" x14ac:dyDescent="0.3">
      <c r="B896" s="9"/>
      <c r="C896" s="10"/>
      <c r="D896" s="130" t="str">
        <f t="shared" ca="1" si="91"/>
        <v/>
      </c>
      <c r="E896" s="13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132" t="str">
        <f t="shared" ca="1" si="96"/>
        <v/>
      </c>
      <c r="G896" s="132" t="str">
        <f t="shared" ca="1" si="92"/>
        <v/>
      </c>
      <c r="H896" s="133" t="str">
        <f t="shared" ca="1" si="93"/>
        <v/>
      </c>
      <c r="I896" s="134" t="str">
        <f t="shared" ca="1" si="94"/>
        <v/>
      </c>
      <c r="J896" s="133" t="str">
        <f t="shared" ca="1" si="95"/>
        <v/>
      </c>
      <c r="K896" s="135" t="str">
        <f t="shared" ca="1" si="97"/>
        <v/>
      </c>
      <c r="L896" s="10"/>
      <c r="M896" s="9"/>
      <c r="N896" s="9"/>
      <c r="O896" s="9"/>
    </row>
    <row r="897" spans="2:15" x14ac:dyDescent="0.3">
      <c r="B897" s="9"/>
      <c r="C897" s="10"/>
      <c r="D897" s="130" t="str">
        <f t="shared" ca="1" si="91"/>
        <v/>
      </c>
      <c r="E897" s="13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132" t="str">
        <f t="shared" ca="1" si="96"/>
        <v/>
      </c>
      <c r="G897" s="132" t="str">
        <f t="shared" ca="1" si="92"/>
        <v/>
      </c>
      <c r="H897" s="133" t="str">
        <f t="shared" ca="1" si="93"/>
        <v/>
      </c>
      <c r="I897" s="134" t="str">
        <f t="shared" ca="1" si="94"/>
        <v/>
      </c>
      <c r="J897" s="133" t="str">
        <f t="shared" ca="1" si="95"/>
        <v/>
      </c>
      <c r="K897" s="135" t="str">
        <f t="shared" ca="1" si="97"/>
        <v/>
      </c>
      <c r="L897" s="10"/>
      <c r="M897" s="9"/>
      <c r="N897" s="9"/>
      <c r="O897" s="9"/>
    </row>
    <row r="898" spans="2:15" x14ac:dyDescent="0.3">
      <c r="B898" s="9"/>
      <c r="C898" s="10"/>
      <c r="D898" s="130" t="str">
        <f t="shared" ca="1" si="91"/>
        <v/>
      </c>
      <c r="E898" s="13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132" t="str">
        <f t="shared" ca="1" si="96"/>
        <v/>
      </c>
      <c r="G898" s="132" t="str">
        <f t="shared" ca="1" si="92"/>
        <v/>
      </c>
      <c r="H898" s="133" t="str">
        <f t="shared" ca="1" si="93"/>
        <v/>
      </c>
      <c r="I898" s="134" t="str">
        <f t="shared" ca="1" si="94"/>
        <v/>
      </c>
      <c r="J898" s="133" t="str">
        <f t="shared" ca="1" si="95"/>
        <v/>
      </c>
      <c r="K898" s="135" t="str">
        <f t="shared" ca="1" si="97"/>
        <v/>
      </c>
      <c r="L898" s="10"/>
      <c r="M898" s="9"/>
      <c r="N898" s="9"/>
      <c r="O898" s="9"/>
    </row>
    <row r="899" spans="2:15" x14ac:dyDescent="0.3">
      <c r="B899" s="9"/>
      <c r="C899" s="10"/>
      <c r="D899" s="130" t="str">
        <f t="shared" ca="1" si="91"/>
        <v/>
      </c>
      <c r="E899" s="13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132" t="str">
        <f t="shared" ca="1" si="96"/>
        <v/>
      </c>
      <c r="G899" s="132" t="str">
        <f t="shared" ca="1" si="92"/>
        <v/>
      </c>
      <c r="H899" s="133" t="str">
        <f t="shared" ca="1" si="93"/>
        <v/>
      </c>
      <c r="I899" s="134" t="str">
        <f t="shared" ca="1" si="94"/>
        <v/>
      </c>
      <c r="J899" s="133" t="str">
        <f t="shared" ca="1" si="95"/>
        <v/>
      </c>
      <c r="K899" s="135" t="str">
        <f t="shared" ca="1" si="97"/>
        <v/>
      </c>
      <c r="L899" s="10"/>
      <c r="M899" s="9"/>
      <c r="N899" s="9"/>
      <c r="O899" s="9"/>
    </row>
    <row r="900" spans="2:15" x14ac:dyDescent="0.3">
      <c r="B900" s="9"/>
      <c r="C900" s="10"/>
      <c r="D900" s="130" t="str">
        <f t="shared" ca="1" si="91"/>
        <v/>
      </c>
      <c r="E900" s="13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132" t="str">
        <f t="shared" ca="1" si="96"/>
        <v/>
      </c>
      <c r="G900" s="132" t="str">
        <f t="shared" ca="1" si="92"/>
        <v/>
      </c>
      <c r="H900" s="133" t="str">
        <f t="shared" ca="1" si="93"/>
        <v/>
      </c>
      <c r="I900" s="134" t="str">
        <f t="shared" ca="1" si="94"/>
        <v/>
      </c>
      <c r="J900" s="133" t="str">
        <f t="shared" ca="1" si="95"/>
        <v/>
      </c>
      <c r="K900" s="135" t="str">
        <f t="shared" ca="1" si="97"/>
        <v/>
      </c>
      <c r="L900" s="10"/>
      <c r="M900" s="9"/>
      <c r="N900" s="9"/>
      <c r="O900" s="9"/>
    </row>
    <row r="901" spans="2:15" x14ac:dyDescent="0.3">
      <c r="B901" s="9"/>
      <c r="C901" s="10"/>
      <c r="D901" s="130" t="str">
        <f t="shared" ca="1" si="91"/>
        <v/>
      </c>
      <c r="E901" s="13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132" t="str">
        <f t="shared" ca="1" si="96"/>
        <v/>
      </c>
      <c r="G901" s="132" t="str">
        <f t="shared" ca="1" si="92"/>
        <v/>
      </c>
      <c r="H901" s="133" t="str">
        <f t="shared" ca="1" si="93"/>
        <v/>
      </c>
      <c r="I901" s="134" t="str">
        <f t="shared" ca="1" si="94"/>
        <v/>
      </c>
      <c r="J901" s="133" t="str">
        <f t="shared" ca="1" si="95"/>
        <v/>
      </c>
      <c r="K901" s="135" t="str">
        <f t="shared" ca="1" si="97"/>
        <v/>
      </c>
      <c r="L901" s="10"/>
      <c r="M901" s="9"/>
      <c r="N901" s="9"/>
      <c r="O901" s="9"/>
    </row>
    <row r="902" spans="2:15" x14ac:dyDescent="0.3">
      <c r="B902" s="9"/>
      <c r="C902" s="10"/>
      <c r="D902" s="130" t="str">
        <f t="shared" ca="1" si="91"/>
        <v/>
      </c>
      <c r="E902" s="13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132" t="str">
        <f t="shared" ca="1" si="96"/>
        <v/>
      </c>
      <c r="G902" s="132" t="str">
        <f t="shared" ca="1" si="92"/>
        <v/>
      </c>
      <c r="H902" s="133" t="str">
        <f t="shared" ca="1" si="93"/>
        <v/>
      </c>
      <c r="I902" s="134" t="str">
        <f t="shared" ca="1" si="94"/>
        <v/>
      </c>
      <c r="J902" s="133" t="str">
        <f t="shared" ca="1" si="95"/>
        <v/>
      </c>
      <c r="K902" s="135" t="str">
        <f t="shared" ca="1" si="97"/>
        <v/>
      </c>
      <c r="L902" s="10"/>
      <c r="M902" s="9"/>
      <c r="N902" s="9"/>
      <c r="O902" s="9"/>
    </row>
    <row r="903" spans="2:15" x14ac:dyDescent="0.3">
      <c r="B903" s="9"/>
      <c r="C903" s="10"/>
      <c r="D903" s="130" t="str">
        <f t="shared" ca="1" si="91"/>
        <v/>
      </c>
      <c r="E903" s="13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132" t="str">
        <f t="shared" ca="1" si="96"/>
        <v/>
      </c>
      <c r="G903" s="132" t="str">
        <f t="shared" ca="1" si="92"/>
        <v/>
      </c>
      <c r="H903" s="133" t="str">
        <f t="shared" ca="1" si="93"/>
        <v/>
      </c>
      <c r="I903" s="134" t="str">
        <f t="shared" ca="1" si="94"/>
        <v/>
      </c>
      <c r="J903" s="133" t="str">
        <f t="shared" ca="1" si="95"/>
        <v/>
      </c>
      <c r="K903" s="135" t="str">
        <f t="shared" ca="1" si="97"/>
        <v/>
      </c>
      <c r="L903" s="10"/>
      <c r="M903" s="9"/>
      <c r="N903" s="9"/>
      <c r="O903" s="9"/>
    </row>
    <row r="904" spans="2:15" x14ac:dyDescent="0.3">
      <c r="B904" s="9"/>
      <c r="C904" s="10"/>
      <c r="D904" s="130" t="str">
        <f t="shared" ca="1" si="91"/>
        <v/>
      </c>
      <c r="E904" s="13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132" t="str">
        <f t="shared" ca="1" si="96"/>
        <v/>
      </c>
      <c r="G904" s="132" t="str">
        <f t="shared" ca="1" si="92"/>
        <v/>
      </c>
      <c r="H904" s="133" t="str">
        <f t="shared" ca="1" si="93"/>
        <v/>
      </c>
      <c r="I904" s="134" t="str">
        <f t="shared" ca="1" si="94"/>
        <v/>
      </c>
      <c r="J904" s="133" t="str">
        <f t="shared" ca="1" si="95"/>
        <v/>
      </c>
      <c r="K904" s="135" t="str">
        <f t="shared" ca="1" si="97"/>
        <v/>
      </c>
      <c r="L904" s="10"/>
      <c r="M904" s="9"/>
      <c r="N904" s="9"/>
      <c r="O904" s="9"/>
    </row>
    <row r="905" spans="2:15" x14ac:dyDescent="0.3">
      <c r="B905" s="9"/>
      <c r="C905" s="10"/>
      <c r="D905" s="130" t="str">
        <f t="shared" ca="1" si="91"/>
        <v/>
      </c>
      <c r="E905" s="13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132" t="str">
        <f t="shared" ca="1" si="96"/>
        <v/>
      </c>
      <c r="G905" s="132" t="str">
        <f t="shared" ca="1" si="92"/>
        <v/>
      </c>
      <c r="H905" s="133" t="str">
        <f t="shared" ca="1" si="93"/>
        <v/>
      </c>
      <c r="I905" s="134" t="str">
        <f t="shared" ca="1" si="94"/>
        <v/>
      </c>
      <c r="J905" s="133" t="str">
        <f t="shared" ca="1" si="95"/>
        <v/>
      </c>
      <c r="K905" s="135" t="str">
        <f t="shared" ca="1" si="97"/>
        <v/>
      </c>
      <c r="L905" s="10"/>
      <c r="M905" s="9"/>
      <c r="N905" s="9"/>
      <c r="O905" s="9"/>
    </row>
    <row r="906" spans="2:15" x14ac:dyDescent="0.3">
      <c r="B906" s="9"/>
      <c r="C906" s="10"/>
      <c r="D906" s="130" t="str">
        <f t="shared" ca="1" si="91"/>
        <v/>
      </c>
      <c r="E906" s="13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132" t="str">
        <f t="shared" ca="1" si="96"/>
        <v/>
      </c>
      <c r="G906" s="132" t="str">
        <f t="shared" ca="1" si="92"/>
        <v/>
      </c>
      <c r="H906" s="133" t="str">
        <f t="shared" ca="1" si="93"/>
        <v/>
      </c>
      <c r="I906" s="134" t="str">
        <f t="shared" ca="1" si="94"/>
        <v/>
      </c>
      <c r="J906" s="133" t="str">
        <f t="shared" ca="1" si="95"/>
        <v/>
      </c>
      <c r="K906" s="135" t="str">
        <f t="shared" ca="1" si="97"/>
        <v/>
      </c>
      <c r="L906" s="10"/>
      <c r="M906" s="9"/>
      <c r="N906" s="9"/>
      <c r="O906" s="9"/>
    </row>
    <row r="907" spans="2:15" x14ac:dyDescent="0.3">
      <c r="B907" s="9"/>
      <c r="C907" s="10"/>
      <c r="D907" s="130" t="str">
        <f t="shared" ca="1" si="91"/>
        <v/>
      </c>
      <c r="E907" s="13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132" t="str">
        <f t="shared" ca="1" si="96"/>
        <v/>
      </c>
      <c r="G907" s="132" t="str">
        <f t="shared" ca="1" si="92"/>
        <v/>
      </c>
      <c r="H907" s="133" t="str">
        <f t="shared" ca="1" si="93"/>
        <v/>
      </c>
      <c r="I907" s="134" t="str">
        <f t="shared" ca="1" si="94"/>
        <v/>
      </c>
      <c r="J907" s="133" t="str">
        <f t="shared" ca="1" si="95"/>
        <v/>
      </c>
      <c r="K907" s="135" t="str">
        <f t="shared" ca="1" si="97"/>
        <v/>
      </c>
      <c r="L907" s="10"/>
      <c r="M907" s="9"/>
      <c r="N907" s="9"/>
      <c r="O907" s="9"/>
    </row>
    <row r="908" spans="2:15" x14ac:dyDescent="0.3">
      <c r="B908" s="9"/>
      <c r="C908" s="10"/>
      <c r="D908" s="130" t="str">
        <f t="shared" ca="1" si="91"/>
        <v/>
      </c>
      <c r="E908" s="13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132" t="str">
        <f t="shared" ca="1" si="96"/>
        <v/>
      </c>
      <c r="G908" s="132" t="str">
        <f t="shared" ca="1" si="92"/>
        <v/>
      </c>
      <c r="H908" s="133" t="str">
        <f t="shared" ca="1" si="93"/>
        <v/>
      </c>
      <c r="I908" s="134" t="str">
        <f t="shared" ca="1" si="94"/>
        <v/>
      </c>
      <c r="J908" s="133" t="str">
        <f t="shared" ca="1" si="95"/>
        <v/>
      </c>
      <c r="K908" s="135" t="str">
        <f t="shared" ca="1" si="97"/>
        <v/>
      </c>
      <c r="L908" s="10"/>
      <c r="M908" s="9"/>
      <c r="N908" s="9"/>
      <c r="O908" s="9"/>
    </row>
    <row r="909" spans="2:15" x14ac:dyDescent="0.3">
      <c r="B909" s="9"/>
      <c r="C909" s="10"/>
      <c r="D909" s="130" t="str">
        <f t="shared" ca="1" si="91"/>
        <v/>
      </c>
      <c r="E909" s="13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132" t="str">
        <f t="shared" ca="1" si="96"/>
        <v/>
      </c>
      <c r="G909" s="132" t="str">
        <f t="shared" ca="1" si="92"/>
        <v/>
      </c>
      <c r="H909" s="133" t="str">
        <f t="shared" ca="1" si="93"/>
        <v/>
      </c>
      <c r="I909" s="134" t="str">
        <f t="shared" ca="1" si="94"/>
        <v/>
      </c>
      <c r="J909" s="133" t="str">
        <f t="shared" ca="1" si="95"/>
        <v/>
      </c>
      <c r="K909" s="135" t="str">
        <f t="shared" ca="1" si="97"/>
        <v/>
      </c>
      <c r="L909" s="10"/>
      <c r="M909" s="9"/>
      <c r="N909" s="9"/>
      <c r="O909" s="9"/>
    </row>
    <row r="910" spans="2:15" x14ac:dyDescent="0.3">
      <c r="B910" s="9"/>
      <c r="C910" s="10"/>
      <c r="D910" s="130" t="str">
        <f t="shared" ca="1" si="91"/>
        <v/>
      </c>
      <c r="E910" s="13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132" t="str">
        <f t="shared" ca="1" si="96"/>
        <v/>
      </c>
      <c r="G910" s="132" t="str">
        <f t="shared" ca="1" si="92"/>
        <v/>
      </c>
      <c r="H910" s="133" t="str">
        <f t="shared" ca="1" si="93"/>
        <v/>
      </c>
      <c r="I910" s="134" t="str">
        <f t="shared" ca="1" si="94"/>
        <v/>
      </c>
      <c r="J910" s="133" t="str">
        <f t="shared" ca="1" si="95"/>
        <v/>
      </c>
      <c r="K910" s="135" t="str">
        <f t="shared" ca="1" si="97"/>
        <v/>
      </c>
      <c r="L910" s="10"/>
      <c r="M910" s="9"/>
      <c r="N910" s="9"/>
      <c r="O910" s="9"/>
    </row>
    <row r="911" spans="2:15" x14ac:dyDescent="0.3">
      <c r="B911" s="9"/>
      <c r="C911" s="10"/>
      <c r="D911" s="130" t="str">
        <f t="shared" ca="1" si="91"/>
        <v/>
      </c>
      <c r="E911" s="13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132" t="str">
        <f t="shared" ca="1" si="96"/>
        <v/>
      </c>
      <c r="G911" s="132" t="str">
        <f t="shared" ca="1" si="92"/>
        <v/>
      </c>
      <c r="H911" s="133" t="str">
        <f t="shared" ca="1" si="93"/>
        <v/>
      </c>
      <c r="I911" s="134" t="str">
        <f t="shared" ca="1" si="94"/>
        <v/>
      </c>
      <c r="J911" s="133" t="str">
        <f t="shared" ca="1" si="95"/>
        <v/>
      </c>
      <c r="K911" s="135" t="str">
        <f t="shared" ca="1" si="97"/>
        <v/>
      </c>
      <c r="L911" s="10"/>
      <c r="M911" s="9"/>
      <c r="N911" s="9"/>
      <c r="O911" s="9"/>
    </row>
    <row r="912" spans="2:15" x14ac:dyDescent="0.3">
      <c r="B912" s="9"/>
      <c r="C912" s="10"/>
      <c r="D912" s="130" t="str">
        <f t="shared" ca="1" si="91"/>
        <v/>
      </c>
      <c r="E912" s="13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132" t="str">
        <f t="shared" ca="1" si="96"/>
        <v/>
      </c>
      <c r="G912" s="132" t="str">
        <f t="shared" ca="1" si="92"/>
        <v/>
      </c>
      <c r="H912" s="133" t="str">
        <f t="shared" ca="1" si="93"/>
        <v/>
      </c>
      <c r="I912" s="134" t="str">
        <f t="shared" ca="1" si="94"/>
        <v/>
      </c>
      <c r="J912" s="133" t="str">
        <f t="shared" ca="1" si="95"/>
        <v/>
      </c>
      <c r="K912" s="135" t="str">
        <f t="shared" ca="1" si="97"/>
        <v/>
      </c>
      <c r="L912" s="10"/>
      <c r="M912" s="9"/>
      <c r="N912" s="9"/>
      <c r="O912" s="9"/>
    </row>
    <row r="913" spans="2:15" x14ac:dyDescent="0.3">
      <c r="B913" s="9"/>
      <c r="C913" s="10"/>
      <c r="D913" s="130" t="str">
        <f t="shared" ca="1" si="91"/>
        <v/>
      </c>
      <c r="E913" s="13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132" t="str">
        <f t="shared" ca="1" si="96"/>
        <v/>
      </c>
      <c r="G913" s="132" t="str">
        <f t="shared" ca="1" si="92"/>
        <v/>
      </c>
      <c r="H913" s="133" t="str">
        <f t="shared" ca="1" si="93"/>
        <v/>
      </c>
      <c r="I913" s="134" t="str">
        <f t="shared" ca="1" si="94"/>
        <v/>
      </c>
      <c r="J913" s="133" t="str">
        <f t="shared" ca="1" si="95"/>
        <v/>
      </c>
      <c r="K913" s="135" t="str">
        <f t="shared" ca="1" si="97"/>
        <v/>
      </c>
      <c r="L913" s="10"/>
      <c r="M913" s="9"/>
      <c r="N913" s="9"/>
      <c r="O913" s="9"/>
    </row>
    <row r="914" spans="2:15" x14ac:dyDescent="0.3">
      <c r="B914" s="9"/>
      <c r="C914" s="10"/>
      <c r="D914" s="130" t="str">
        <f t="shared" ca="1" si="91"/>
        <v/>
      </c>
      <c r="E914" s="13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132" t="str">
        <f t="shared" ca="1" si="96"/>
        <v/>
      </c>
      <c r="G914" s="132" t="str">
        <f t="shared" ca="1" si="92"/>
        <v/>
      </c>
      <c r="H914" s="133" t="str">
        <f t="shared" ca="1" si="93"/>
        <v/>
      </c>
      <c r="I914" s="134" t="str">
        <f t="shared" ca="1" si="94"/>
        <v/>
      </c>
      <c r="J914" s="133" t="str">
        <f t="shared" ca="1" si="95"/>
        <v/>
      </c>
      <c r="K914" s="135" t="str">
        <f t="shared" ca="1" si="97"/>
        <v/>
      </c>
      <c r="L914" s="10"/>
      <c r="M914" s="9"/>
      <c r="N914" s="9"/>
      <c r="O914" s="9"/>
    </row>
    <row r="915" spans="2:15" x14ac:dyDescent="0.3">
      <c r="B915" s="9"/>
      <c r="C915" s="10"/>
      <c r="D915" s="130" t="str">
        <f t="shared" ca="1" si="91"/>
        <v/>
      </c>
      <c r="E915" s="13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132" t="str">
        <f t="shared" ca="1" si="96"/>
        <v/>
      </c>
      <c r="G915" s="132" t="str">
        <f t="shared" ca="1" si="92"/>
        <v/>
      </c>
      <c r="H915" s="133" t="str">
        <f t="shared" ca="1" si="93"/>
        <v/>
      </c>
      <c r="I915" s="134" t="str">
        <f t="shared" ca="1" si="94"/>
        <v/>
      </c>
      <c r="J915" s="133" t="str">
        <f t="shared" ca="1" si="95"/>
        <v/>
      </c>
      <c r="K915" s="135" t="str">
        <f t="shared" ca="1" si="97"/>
        <v/>
      </c>
      <c r="L915" s="10"/>
      <c r="M915" s="9"/>
      <c r="N915" s="9"/>
      <c r="O915" s="9"/>
    </row>
    <row r="916" spans="2:15" x14ac:dyDescent="0.3">
      <c r="B916" s="9"/>
      <c r="C916" s="10"/>
      <c r="D916" s="130" t="str">
        <f t="shared" ref="D916:D979" ca="1" si="98">IF(K915="","",IF($H$5,IF(OR(D915&gt;=$H$8,ROUND(K915,2)&lt;=0),"",D915+1),IF(OR(D915&gt;=$H$8,K915&lt;=0),"",D915+1)))</f>
        <v/>
      </c>
      <c r="E916" s="13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132" t="str">
        <f t="shared" ca="1" si="96"/>
        <v/>
      </c>
      <c r="G916" s="132" t="str">
        <f t="shared" ref="G916:G979" ca="1" si="99">IF($P$17=0,"",IF(D916&lt;&gt;"",IF(AND(D916=1,$H$4=1),0,IF($H$5,ROUND($K$5*K915,0),$K$5*K915)),""))</f>
        <v/>
      </c>
      <c r="H916" s="133" t="str">
        <f t="shared" ref="H916:H979" ca="1" si="100">IF($P$17=1,IF(D916="","",IF(I916&lt;&gt;"",F916-G916+I916,F916-G916)),"")</f>
        <v/>
      </c>
      <c r="I916" s="134" t="str">
        <f t="shared" ref="I916:I979" ca="1" si="101">IF($P$17=1,IF(J916&gt;=F916,IF(D916&lt;$K$12,IF(AND(D916&lt;&gt;"",F916+($J$19-F916)&lt;K915),(J916-F916),IF(AND(D916&lt;&gt;"",J916=F916),0,IF(D916&lt;&gt;"",0,""))),""),0),"")</f>
        <v/>
      </c>
      <c r="J916" s="133" t="str">
        <f t="shared" ref="J916:J979" ca="1" si="102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135" t="str">
        <f t="shared" ca="1" si="97"/>
        <v/>
      </c>
      <c r="L916" s="10"/>
      <c r="M916" s="9"/>
      <c r="N916" s="9"/>
      <c r="O916" s="9"/>
    </row>
    <row r="917" spans="2:15" x14ac:dyDescent="0.3">
      <c r="B917" s="9"/>
      <c r="C917" s="10"/>
      <c r="D917" s="130" t="str">
        <f t="shared" ca="1" si="98"/>
        <v/>
      </c>
      <c r="E917" s="13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132" t="str">
        <f t="shared" ref="F917:F980" ca="1" si="103">IF($P$17=1,IF(D917="","",IF($H$5,IF(OR(D917=$H$8,$K$12&gt;ROUND((1+$K$5)*K916,0),ROUND((1+$K$5)*K916,0),$K$12),IF(OR(D917=$H$8,$K$12&gt;(1+$K$5)*K916),ROUND((1+$K$5)*K916,0),$K$12)),0)),"")</f>
        <v/>
      </c>
      <c r="G917" s="132" t="str">
        <f t="shared" ca="1" si="99"/>
        <v/>
      </c>
      <c r="H917" s="133" t="str">
        <f t="shared" ca="1" si="100"/>
        <v/>
      </c>
      <c r="I917" s="134" t="str">
        <f t="shared" ca="1" si="101"/>
        <v/>
      </c>
      <c r="J917" s="133" t="str">
        <f t="shared" ca="1" si="102"/>
        <v/>
      </c>
      <c r="K917" s="135" t="str">
        <f t="shared" ref="K917:K980" ca="1" si="104">IF($P$17=1,IF(J917&lt;&gt;0,IF(D917&lt;&gt;"",K916-(J917-G917),""),K916),"")</f>
        <v/>
      </c>
      <c r="L917" s="10"/>
      <c r="M917" s="9"/>
      <c r="N917" s="9"/>
      <c r="O917" s="9"/>
    </row>
    <row r="918" spans="2:15" x14ac:dyDescent="0.3">
      <c r="B918" s="9"/>
      <c r="C918" s="10"/>
      <c r="D918" s="130" t="str">
        <f t="shared" ca="1" si="98"/>
        <v/>
      </c>
      <c r="E918" s="13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132" t="str">
        <f t="shared" ca="1" si="103"/>
        <v/>
      </c>
      <c r="G918" s="132" t="str">
        <f t="shared" ca="1" si="99"/>
        <v/>
      </c>
      <c r="H918" s="133" t="str">
        <f t="shared" ca="1" si="100"/>
        <v/>
      </c>
      <c r="I918" s="134" t="str">
        <f t="shared" ca="1" si="101"/>
        <v/>
      </c>
      <c r="J918" s="133" t="str">
        <f t="shared" ca="1" si="102"/>
        <v/>
      </c>
      <c r="K918" s="135" t="str">
        <f t="shared" ca="1" si="104"/>
        <v/>
      </c>
      <c r="L918" s="10"/>
      <c r="M918" s="9"/>
      <c r="N918" s="9"/>
      <c r="O918" s="9"/>
    </row>
    <row r="919" spans="2:15" x14ac:dyDescent="0.3">
      <c r="B919" s="9"/>
      <c r="C919" s="10"/>
      <c r="D919" s="130" t="str">
        <f t="shared" ca="1" si="98"/>
        <v/>
      </c>
      <c r="E919" s="13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132" t="str">
        <f t="shared" ca="1" si="103"/>
        <v/>
      </c>
      <c r="G919" s="132" t="str">
        <f t="shared" ca="1" si="99"/>
        <v/>
      </c>
      <c r="H919" s="133" t="str">
        <f t="shared" ca="1" si="100"/>
        <v/>
      </c>
      <c r="I919" s="134" t="str">
        <f t="shared" ca="1" si="101"/>
        <v/>
      </c>
      <c r="J919" s="133" t="str">
        <f t="shared" ca="1" si="102"/>
        <v/>
      </c>
      <c r="K919" s="135" t="str">
        <f t="shared" ca="1" si="104"/>
        <v/>
      </c>
      <c r="L919" s="10"/>
      <c r="M919" s="9"/>
      <c r="N919" s="9"/>
      <c r="O919" s="9"/>
    </row>
    <row r="920" spans="2:15" x14ac:dyDescent="0.3">
      <c r="B920" s="9"/>
      <c r="C920" s="10"/>
      <c r="D920" s="130" t="str">
        <f t="shared" ca="1" si="98"/>
        <v/>
      </c>
      <c r="E920" s="13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132" t="str">
        <f t="shared" ca="1" si="103"/>
        <v/>
      </c>
      <c r="G920" s="132" t="str">
        <f t="shared" ca="1" si="99"/>
        <v/>
      </c>
      <c r="H920" s="133" t="str">
        <f t="shared" ca="1" si="100"/>
        <v/>
      </c>
      <c r="I920" s="134" t="str">
        <f t="shared" ca="1" si="101"/>
        <v/>
      </c>
      <c r="J920" s="133" t="str">
        <f t="shared" ca="1" si="102"/>
        <v/>
      </c>
      <c r="K920" s="135" t="str">
        <f t="shared" ca="1" si="104"/>
        <v/>
      </c>
      <c r="L920" s="10"/>
      <c r="M920" s="9"/>
      <c r="N920" s="9"/>
      <c r="O920" s="9"/>
    </row>
    <row r="921" spans="2:15" x14ac:dyDescent="0.3">
      <c r="B921" s="9"/>
      <c r="C921" s="10"/>
      <c r="D921" s="130" t="str">
        <f t="shared" ca="1" si="98"/>
        <v/>
      </c>
      <c r="E921" s="13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132" t="str">
        <f t="shared" ca="1" si="103"/>
        <v/>
      </c>
      <c r="G921" s="132" t="str">
        <f t="shared" ca="1" si="99"/>
        <v/>
      </c>
      <c r="H921" s="133" t="str">
        <f t="shared" ca="1" si="100"/>
        <v/>
      </c>
      <c r="I921" s="134" t="str">
        <f t="shared" ca="1" si="101"/>
        <v/>
      </c>
      <c r="J921" s="133" t="str">
        <f t="shared" ca="1" si="102"/>
        <v/>
      </c>
      <c r="K921" s="135" t="str">
        <f t="shared" ca="1" si="104"/>
        <v/>
      </c>
      <c r="L921" s="10"/>
      <c r="M921" s="9"/>
      <c r="N921" s="9"/>
      <c r="O921" s="9"/>
    </row>
    <row r="922" spans="2:15" x14ac:dyDescent="0.3">
      <c r="B922" s="9"/>
      <c r="C922" s="10"/>
      <c r="D922" s="130" t="str">
        <f t="shared" ca="1" si="98"/>
        <v/>
      </c>
      <c r="E922" s="13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132" t="str">
        <f t="shared" ca="1" si="103"/>
        <v/>
      </c>
      <c r="G922" s="132" t="str">
        <f t="shared" ca="1" si="99"/>
        <v/>
      </c>
      <c r="H922" s="133" t="str">
        <f t="shared" ca="1" si="100"/>
        <v/>
      </c>
      <c r="I922" s="134" t="str">
        <f t="shared" ca="1" si="101"/>
        <v/>
      </c>
      <c r="J922" s="133" t="str">
        <f t="shared" ca="1" si="102"/>
        <v/>
      </c>
      <c r="K922" s="135" t="str">
        <f t="shared" ca="1" si="104"/>
        <v/>
      </c>
      <c r="L922" s="10"/>
      <c r="M922" s="9"/>
      <c r="N922" s="9"/>
      <c r="O922" s="9"/>
    </row>
    <row r="923" spans="2:15" x14ac:dyDescent="0.3">
      <c r="B923" s="9"/>
      <c r="C923" s="10"/>
      <c r="D923" s="130" t="str">
        <f t="shared" ca="1" si="98"/>
        <v/>
      </c>
      <c r="E923" s="13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132" t="str">
        <f t="shared" ca="1" si="103"/>
        <v/>
      </c>
      <c r="G923" s="132" t="str">
        <f t="shared" ca="1" si="99"/>
        <v/>
      </c>
      <c r="H923" s="133" t="str">
        <f t="shared" ca="1" si="100"/>
        <v/>
      </c>
      <c r="I923" s="134" t="str">
        <f t="shared" ca="1" si="101"/>
        <v/>
      </c>
      <c r="J923" s="133" t="str">
        <f t="shared" ca="1" si="102"/>
        <v/>
      </c>
      <c r="K923" s="135" t="str">
        <f t="shared" ca="1" si="104"/>
        <v/>
      </c>
      <c r="L923" s="10"/>
      <c r="M923" s="9"/>
      <c r="N923" s="9"/>
      <c r="O923" s="9"/>
    </row>
    <row r="924" spans="2:15" x14ac:dyDescent="0.3">
      <c r="B924" s="9"/>
      <c r="C924" s="10"/>
      <c r="D924" s="130" t="str">
        <f t="shared" ca="1" si="98"/>
        <v/>
      </c>
      <c r="E924" s="13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132" t="str">
        <f t="shared" ca="1" si="103"/>
        <v/>
      </c>
      <c r="G924" s="132" t="str">
        <f t="shared" ca="1" si="99"/>
        <v/>
      </c>
      <c r="H924" s="133" t="str">
        <f t="shared" ca="1" si="100"/>
        <v/>
      </c>
      <c r="I924" s="134" t="str">
        <f t="shared" ca="1" si="101"/>
        <v/>
      </c>
      <c r="J924" s="133" t="str">
        <f t="shared" ca="1" si="102"/>
        <v/>
      </c>
      <c r="K924" s="135" t="str">
        <f t="shared" ca="1" si="104"/>
        <v/>
      </c>
      <c r="L924" s="10"/>
      <c r="M924" s="9"/>
      <c r="N924" s="9"/>
      <c r="O924" s="9"/>
    </row>
    <row r="925" spans="2:15" x14ac:dyDescent="0.3">
      <c r="B925" s="9"/>
      <c r="C925" s="10"/>
      <c r="D925" s="130" t="str">
        <f t="shared" ca="1" si="98"/>
        <v/>
      </c>
      <c r="E925" s="13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132" t="str">
        <f t="shared" ca="1" si="103"/>
        <v/>
      </c>
      <c r="G925" s="132" t="str">
        <f t="shared" ca="1" si="99"/>
        <v/>
      </c>
      <c r="H925" s="133" t="str">
        <f t="shared" ca="1" si="100"/>
        <v/>
      </c>
      <c r="I925" s="134" t="str">
        <f t="shared" ca="1" si="101"/>
        <v/>
      </c>
      <c r="J925" s="133" t="str">
        <f t="shared" ca="1" si="102"/>
        <v/>
      </c>
      <c r="K925" s="135" t="str">
        <f t="shared" ca="1" si="104"/>
        <v/>
      </c>
      <c r="L925" s="10"/>
      <c r="M925" s="9"/>
      <c r="N925" s="9"/>
      <c r="O925" s="9"/>
    </row>
    <row r="926" spans="2:15" x14ac:dyDescent="0.3">
      <c r="B926" s="9"/>
      <c r="C926" s="10"/>
      <c r="D926" s="130" t="str">
        <f t="shared" ca="1" si="98"/>
        <v/>
      </c>
      <c r="E926" s="13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132" t="str">
        <f t="shared" ca="1" si="103"/>
        <v/>
      </c>
      <c r="G926" s="132" t="str">
        <f t="shared" ca="1" si="99"/>
        <v/>
      </c>
      <c r="H926" s="133" t="str">
        <f t="shared" ca="1" si="100"/>
        <v/>
      </c>
      <c r="I926" s="134" t="str">
        <f t="shared" ca="1" si="101"/>
        <v/>
      </c>
      <c r="J926" s="133" t="str">
        <f t="shared" ca="1" si="102"/>
        <v/>
      </c>
      <c r="K926" s="135" t="str">
        <f t="shared" ca="1" si="104"/>
        <v/>
      </c>
      <c r="L926" s="10"/>
      <c r="M926" s="9"/>
      <c r="N926" s="9"/>
      <c r="O926" s="9"/>
    </row>
    <row r="927" spans="2:15" x14ac:dyDescent="0.3">
      <c r="B927" s="9"/>
      <c r="C927" s="10"/>
      <c r="D927" s="130" t="str">
        <f t="shared" ca="1" si="98"/>
        <v/>
      </c>
      <c r="E927" s="13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132" t="str">
        <f t="shared" ca="1" si="103"/>
        <v/>
      </c>
      <c r="G927" s="132" t="str">
        <f t="shared" ca="1" si="99"/>
        <v/>
      </c>
      <c r="H927" s="133" t="str">
        <f t="shared" ca="1" si="100"/>
        <v/>
      </c>
      <c r="I927" s="134" t="str">
        <f t="shared" ca="1" si="101"/>
        <v/>
      </c>
      <c r="J927" s="133" t="str">
        <f t="shared" ca="1" si="102"/>
        <v/>
      </c>
      <c r="K927" s="135" t="str">
        <f t="shared" ca="1" si="104"/>
        <v/>
      </c>
      <c r="L927" s="10"/>
      <c r="M927" s="9"/>
      <c r="N927" s="9"/>
      <c r="O927" s="9"/>
    </row>
    <row r="928" spans="2:15" x14ac:dyDescent="0.3">
      <c r="B928" s="9"/>
      <c r="C928" s="10"/>
      <c r="D928" s="130" t="str">
        <f t="shared" ca="1" si="98"/>
        <v/>
      </c>
      <c r="E928" s="13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132" t="str">
        <f t="shared" ca="1" si="103"/>
        <v/>
      </c>
      <c r="G928" s="132" t="str">
        <f t="shared" ca="1" si="99"/>
        <v/>
      </c>
      <c r="H928" s="133" t="str">
        <f t="shared" ca="1" si="100"/>
        <v/>
      </c>
      <c r="I928" s="134" t="str">
        <f t="shared" ca="1" si="101"/>
        <v/>
      </c>
      <c r="J928" s="133" t="str">
        <f t="shared" ca="1" si="102"/>
        <v/>
      </c>
      <c r="K928" s="135" t="str">
        <f t="shared" ca="1" si="104"/>
        <v/>
      </c>
      <c r="L928" s="10"/>
      <c r="M928" s="9"/>
      <c r="N928" s="9"/>
      <c r="O928" s="9"/>
    </row>
    <row r="929" spans="2:15" x14ac:dyDescent="0.3">
      <c r="B929" s="9"/>
      <c r="C929" s="10"/>
      <c r="D929" s="130" t="str">
        <f t="shared" ca="1" si="98"/>
        <v/>
      </c>
      <c r="E929" s="13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132" t="str">
        <f t="shared" ca="1" si="103"/>
        <v/>
      </c>
      <c r="G929" s="132" t="str">
        <f t="shared" ca="1" si="99"/>
        <v/>
      </c>
      <c r="H929" s="133" t="str">
        <f t="shared" ca="1" si="100"/>
        <v/>
      </c>
      <c r="I929" s="134" t="str">
        <f t="shared" ca="1" si="101"/>
        <v/>
      </c>
      <c r="J929" s="133" t="str">
        <f t="shared" ca="1" si="102"/>
        <v/>
      </c>
      <c r="K929" s="135" t="str">
        <f t="shared" ca="1" si="104"/>
        <v/>
      </c>
      <c r="L929" s="10"/>
      <c r="M929" s="9"/>
      <c r="N929" s="9"/>
      <c r="O929" s="9"/>
    </row>
    <row r="930" spans="2:15" x14ac:dyDescent="0.3">
      <c r="B930" s="9"/>
      <c r="C930" s="10"/>
      <c r="D930" s="130" t="str">
        <f t="shared" ca="1" si="98"/>
        <v/>
      </c>
      <c r="E930" s="13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132" t="str">
        <f t="shared" ca="1" si="103"/>
        <v/>
      </c>
      <c r="G930" s="132" t="str">
        <f t="shared" ca="1" si="99"/>
        <v/>
      </c>
      <c r="H930" s="133" t="str">
        <f t="shared" ca="1" si="100"/>
        <v/>
      </c>
      <c r="I930" s="134" t="str">
        <f t="shared" ca="1" si="101"/>
        <v/>
      </c>
      <c r="J930" s="133" t="str">
        <f t="shared" ca="1" si="102"/>
        <v/>
      </c>
      <c r="K930" s="135" t="str">
        <f t="shared" ca="1" si="104"/>
        <v/>
      </c>
      <c r="L930" s="10"/>
      <c r="M930" s="9"/>
      <c r="N930" s="9"/>
      <c r="O930" s="9"/>
    </row>
    <row r="931" spans="2:15" x14ac:dyDescent="0.3">
      <c r="B931" s="9"/>
      <c r="C931" s="10"/>
      <c r="D931" s="130" t="str">
        <f t="shared" ca="1" si="98"/>
        <v/>
      </c>
      <c r="E931" s="13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132" t="str">
        <f t="shared" ca="1" si="103"/>
        <v/>
      </c>
      <c r="G931" s="132" t="str">
        <f t="shared" ca="1" si="99"/>
        <v/>
      </c>
      <c r="H931" s="133" t="str">
        <f t="shared" ca="1" si="100"/>
        <v/>
      </c>
      <c r="I931" s="134" t="str">
        <f t="shared" ca="1" si="101"/>
        <v/>
      </c>
      <c r="J931" s="133" t="str">
        <f t="shared" ca="1" si="102"/>
        <v/>
      </c>
      <c r="K931" s="135" t="str">
        <f t="shared" ca="1" si="104"/>
        <v/>
      </c>
      <c r="L931" s="10"/>
      <c r="M931" s="9"/>
      <c r="N931" s="9"/>
      <c r="O931" s="9"/>
    </row>
    <row r="932" spans="2:15" x14ac:dyDescent="0.3">
      <c r="B932" s="9"/>
      <c r="C932" s="10"/>
      <c r="D932" s="130" t="str">
        <f t="shared" ca="1" si="98"/>
        <v/>
      </c>
      <c r="E932" s="13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132" t="str">
        <f t="shared" ca="1" si="103"/>
        <v/>
      </c>
      <c r="G932" s="132" t="str">
        <f t="shared" ca="1" si="99"/>
        <v/>
      </c>
      <c r="H932" s="133" t="str">
        <f t="shared" ca="1" si="100"/>
        <v/>
      </c>
      <c r="I932" s="134" t="str">
        <f t="shared" ca="1" si="101"/>
        <v/>
      </c>
      <c r="J932" s="133" t="str">
        <f t="shared" ca="1" si="102"/>
        <v/>
      </c>
      <c r="K932" s="135" t="str">
        <f t="shared" ca="1" si="104"/>
        <v/>
      </c>
      <c r="L932" s="10"/>
      <c r="M932" s="9"/>
      <c r="N932" s="9"/>
      <c r="O932" s="9"/>
    </row>
    <row r="933" spans="2:15" x14ac:dyDescent="0.3">
      <c r="B933" s="9"/>
      <c r="C933" s="10"/>
      <c r="D933" s="130" t="str">
        <f t="shared" ca="1" si="98"/>
        <v/>
      </c>
      <c r="E933" s="13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132" t="str">
        <f t="shared" ca="1" si="103"/>
        <v/>
      </c>
      <c r="G933" s="132" t="str">
        <f t="shared" ca="1" si="99"/>
        <v/>
      </c>
      <c r="H933" s="133" t="str">
        <f t="shared" ca="1" si="100"/>
        <v/>
      </c>
      <c r="I933" s="134" t="str">
        <f t="shared" ca="1" si="101"/>
        <v/>
      </c>
      <c r="J933" s="133" t="str">
        <f t="shared" ca="1" si="102"/>
        <v/>
      </c>
      <c r="K933" s="135" t="str">
        <f t="shared" ca="1" si="104"/>
        <v/>
      </c>
      <c r="L933" s="10"/>
      <c r="M933" s="9"/>
      <c r="N933" s="9"/>
      <c r="O933" s="9"/>
    </row>
    <row r="934" spans="2:15" x14ac:dyDescent="0.3">
      <c r="B934" s="9"/>
      <c r="C934" s="10"/>
      <c r="D934" s="130" t="str">
        <f t="shared" ca="1" si="98"/>
        <v/>
      </c>
      <c r="E934" s="13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132" t="str">
        <f t="shared" ca="1" si="103"/>
        <v/>
      </c>
      <c r="G934" s="132" t="str">
        <f t="shared" ca="1" si="99"/>
        <v/>
      </c>
      <c r="H934" s="133" t="str">
        <f t="shared" ca="1" si="100"/>
        <v/>
      </c>
      <c r="I934" s="134" t="str">
        <f t="shared" ca="1" si="101"/>
        <v/>
      </c>
      <c r="J934" s="133" t="str">
        <f t="shared" ca="1" si="102"/>
        <v/>
      </c>
      <c r="K934" s="135" t="str">
        <f t="shared" ca="1" si="104"/>
        <v/>
      </c>
      <c r="L934" s="10"/>
      <c r="M934" s="9"/>
      <c r="N934" s="9"/>
      <c r="O934" s="9"/>
    </row>
    <row r="935" spans="2:15" x14ac:dyDescent="0.3">
      <c r="B935" s="9"/>
      <c r="C935" s="10"/>
      <c r="D935" s="130" t="str">
        <f t="shared" ca="1" si="98"/>
        <v/>
      </c>
      <c r="E935" s="13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132" t="str">
        <f t="shared" ca="1" si="103"/>
        <v/>
      </c>
      <c r="G935" s="132" t="str">
        <f t="shared" ca="1" si="99"/>
        <v/>
      </c>
      <c r="H935" s="133" t="str">
        <f t="shared" ca="1" si="100"/>
        <v/>
      </c>
      <c r="I935" s="134" t="str">
        <f t="shared" ca="1" si="101"/>
        <v/>
      </c>
      <c r="J935" s="133" t="str">
        <f t="shared" ca="1" si="102"/>
        <v/>
      </c>
      <c r="K935" s="135" t="str">
        <f t="shared" ca="1" si="104"/>
        <v/>
      </c>
      <c r="L935" s="10"/>
      <c r="M935" s="9"/>
      <c r="N935" s="9"/>
      <c r="O935" s="9"/>
    </row>
    <row r="936" spans="2:15" x14ac:dyDescent="0.3">
      <c r="B936" s="9"/>
      <c r="C936" s="10"/>
      <c r="D936" s="130" t="str">
        <f t="shared" ca="1" si="98"/>
        <v/>
      </c>
      <c r="E936" s="13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132" t="str">
        <f t="shared" ca="1" si="103"/>
        <v/>
      </c>
      <c r="G936" s="132" t="str">
        <f t="shared" ca="1" si="99"/>
        <v/>
      </c>
      <c r="H936" s="133" t="str">
        <f t="shared" ca="1" si="100"/>
        <v/>
      </c>
      <c r="I936" s="134" t="str">
        <f t="shared" ca="1" si="101"/>
        <v/>
      </c>
      <c r="J936" s="133" t="str">
        <f t="shared" ca="1" si="102"/>
        <v/>
      </c>
      <c r="K936" s="135" t="str">
        <f t="shared" ca="1" si="104"/>
        <v/>
      </c>
      <c r="L936" s="10"/>
      <c r="M936" s="9"/>
      <c r="N936" s="9"/>
      <c r="O936" s="9"/>
    </row>
    <row r="937" spans="2:15" x14ac:dyDescent="0.3">
      <c r="B937" s="9"/>
      <c r="C937" s="10"/>
      <c r="D937" s="130" t="str">
        <f t="shared" ca="1" si="98"/>
        <v/>
      </c>
      <c r="E937" s="13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132" t="str">
        <f t="shared" ca="1" si="103"/>
        <v/>
      </c>
      <c r="G937" s="132" t="str">
        <f t="shared" ca="1" si="99"/>
        <v/>
      </c>
      <c r="H937" s="133" t="str">
        <f t="shared" ca="1" si="100"/>
        <v/>
      </c>
      <c r="I937" s="134" t="str">
        <f t="shared" ca="1" si="101"/>
        <v/>
      </c>
      <c r="J937" s="133" t="str">
        <f t="shared" ca="1" si="102"/>
        <v/>
      </c>
      <c r="K937" s="135" t="str">
        <f t="shared" ca="1" si="104"/>
        <v/>
      </c>
      <c r="L937" s="10"/>
      <c r="M937" s="9"/>
      <c r="N937" s="9"/>
      <c r="O937" s="9"/>
    </row>
    <row r="938" spans="2:15" x14ac:dyDescent="0.3">
      <c r="B938" s="9"/>
      <c r="C938" s="10"/>
      <c r="D938" s="130" t="str">
        <f t="shared" ca="1" si="98"/>
        <v/>
      </c>
      <c r="E938" s="13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132" t="str">
        <f t="shared" ca="1" si="103"/>
        <v/>
      </c>
      <c r="G938" s="132" t="str">
        <f t="shared" ca="1" si="99"/>
        <v/>
      </c>
      <c r="H938" s="133" t="str">
        <f t="shared" ca="1" si="100"/>
        <v/>
      </c>
      <c r="I938" s="134" t="str">
        <f t="shared" ca="1" si="101"/>
        <v/>
      </c>
      <c r="J938" s="133" t="str">
        <f t="shared" ca="1" si="102"/>
        <v/>
      </c>
      <c r="K938" s="135" t="str">
        <f t="shared" ca="1" si="104"/>
        <v/>
      </c>
      <c r="L938" s="10"/>
      <c r="M938" s="9"/>
      <c r="N938" s="9"/>
      <c r="O938" s="9"/>
    </row>
    <row r="939" spans="2:15" x14ac:dyDescent="0.3">
      <c r="B939" s="9"/>
      <c r="C939" s="10"/>
      <c r="D939" s="130" t="str">
        <f t="shared" ca="1" si="98"/>
        <v/>
      </c>
      <c r="E939" s="13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132" t="str">
        <f t="shared" ca="1" si="103"/>
        <v/>
      </c>
      <c r="G939" s="132" t="str">
        <f t="shared" ca="1" si="99"/>
        <v/>
      </c>
      <c r="H939" s="133" t="str">
        <f t="shared" ca="1" si="100"/>
        <v/>
      </c>
      <c r="I939" s="134" t="str">
        <f t="shared" ca="1" si="101"/>
        <v/>
      </c>
      <c r="J939" s="133" t="str">
        <f t="shared" ca="1" si="102"/>
        <v/>
      </c>
      <c r="K939" s="135" t="str">
        <f t="shared" ca="1" si="104"/>
        <v/>
      </c>
      <c r="L939" s="10"/>
      <c r="M939" s="9"/>
      <c r="N939" s="9"/>
      <c r="O939" s="9"/>
    </row>
    <row r="940" spans="2:15" x14ac:dyDescent="0.3">
      <c r="B940" s="9"/>
      <c r="C940" s="10"/>
      <c r="D940" s="130" t="str">
        <f t="shared" ca="1" si="98"/>
        <v/>
      </c>
      <c r="E940" s="13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132" t="str">
        <f t="shared" ca="1" si="103"/>
        <v/>
      </c>
      <c r="G940" s="132" t="str">
        <f t="shared" ca="1" si="99"/>
        <v/>
      </c>
      <c r="H940" s="133" t="str">
        <f t="shared" ca="1" si="100"/>
        <v/>
      </c>
      <c r="I940" s="134" t="str">
        <f t="shared" ca="1" si="101"/>
        <v/>
      </c>
      <c r="J940" s="133" t="str">
        <f t="shared" ca="1" si="102"/>
        <v/>
      </c>
      <c r="K940" s="135" t="str">
        <f t="shared" ca="1" si="104"/>
        <v/>
      </c>
      <c r="L940" s="10"/>
      <c r="M940" s="9"/>
      <c r="N940" s="9"/>
      <c r="O940" s="9"/>
    </row>
    <row r="941" spans="2:15" x14ac:dyDescent="0.3">
      <c r="B941" s="9"/>
      <c r="C941" s="10"/>
      <c r="D941" s="130" t="str">
        <f t="shared" ca="1" si="98"/>
        <v/>
      </c>
      <c r="E941" s="13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132" t="str">
        <f t="shared" ca="1" si="103"/>
        <v/>
      </c>
      <c r="G941" s="132" t="str">
        <f t="shared" ca="1" si="99"/>
        <v/>
      </c>
      <c r="H941" s="133" t="str">
        <f t="shared" ca="1" si="100"/>
        <v/>
      </c>
      <c r="I941" s="134" t="str">
        <f t="shared" ca="1" si="101"/>
        <v/>
      </c>
      <c r="J941" s="133" t="str">
        <f t="shared" ca="1" si="102"/>
        <v/>
      </c>
      <c r="K941" s="135" t="str">
        <f t="shared" ca="1" si="104"/>
        <v/>
      </c>
      <c r="L941" s="10"/>
      <c r="M941" s="9"/>
      <c r="N941" s="9"/>
      <c r="O941" s="9"/>
    </row>
    <row r="942" spans="2:15" x14ac:dyDescent="0.3">
      <c r="B942" s="9"/>
      <c r="C942" s="10"/>
      <c r="D942" s="130" t="str">
        <f t="shared" ca="1" si="98"/>
        <v/>
      </c>
      <c r="E942" s="13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132" t="str">
        <f t="shared" ca="1" si="103"/>
        <v/>
      </c>
      <c r="G942" s="132" t="str">
        <f t="shared" ca="1" si="99"/>
        <v/>
      </c>
      <c r="H942" s="133" t="str">
        <f t="shared" ca="1" si="100"/>
        <v/>
      </c>
      <c r="I942" s="134" t="str">
        <f t="shared" ca="1" si="101"/>
        <v/>
      </c>
      <c r="J942" s="133" t="str">
        <f t="shared" ca="1" si="102"/>
        <v/>
      </c>
      <c r="K942" s="135" t="str">
        <f t="shared" ca="1" si="104"/>
        <v/>
      </c>
      <c r="L942" s="10"/>
      <c r="M942" s="9"/>
      <c r="N942" s="9"/>
      <c r="O942" s="9"/>
    </row>
    <row r="943" spans="2:15" x14ac:dyDescent="0.3">
      <c r="B943" s="9"/>
      <c r="C943" s="10"/>
      <c r="D943" s="130" t="str">
        <f t="shared" ca="1" si="98"/>
        <v/>
      </c>
      <c r="E943" s="13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132" t="str">
        <f t="shared" ca="1" si="103"/>
        <v/>
      </c>
      <c r="G943" s="132" t="str">
        <f t="shared" ca="1" si="99"/>
        <v/>
      </c>
      <c r="H943" s="133" t="str">
        <f t="shared" ca="1" si="100"/>
        <v/>
      </c>
      <c r="I943" s="134" t="str">
        <f t="shared" ca="1" si="101"/>
        <v/>
      </c>
      <c r="J943" s="133" t="str">
        <f t="shared" ca="1" si="102"/>
        <v/>
      </c>
      <c r="K943" s="135" t="str">
        <f t="shared" ca="1" si="104"/>
        <v/>
      </c>
      <c r="L943" s="10"/>
      <c r="M943" s="9"/>
      <c r="N943" s="9"/>
      <c r="O943" s="9"/>
    </row>
    <row r="944" spans="2:15" x14ac:dyDescent="0.3">
      <c r="B944" s="9"/>
      <c r="C944" s="10"/>
      <c r="D944" s="130" t="str">
        <f t="shared" ca="1" si="98"/>
        <v/>
      </c>
      <c r="E944" s="13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132" t="str">
        <f t="shared" ca="1" si="103"/>
        <v/>
      </c>
      <c r="G944" s="132" t="str">
        <f t="shared" ca="1" si="99"/>
        <v/>
      </c>
      <c r="H944" s="133" t="str">
        <f t="shared" ca="1" si="100"/>
        <v/>
      </c>
      <c r="I944" s="134" t="str">
        <f t="shared" ca="1" si="101"/>
        <v/>
      </c>
      <c r="J944" s="133" t="str">
        <f t="shared" ca="1" si="102"/>
        <v/>
      </c>
      <c r="K944" s="135" t="str">
        <f t="shared" ca="1" si="104"/>
        <v/>
      </c>
      <c r="L944" s="10"/>
      <c r="M944" s="9"/>
      <c r="N944" s="9"/>
      <c r="O944" s="9"/>
    </row>
    <row r="945" spans="2:15" x14ac:dyDescent="0.3">
      <c r="B945" s="9"/>
      <c r="C945" s="10"/>
      <c r="D945" s="130" t="str">
        <f t="shared" ca="1" si="98"/>
        <v/>
      </c>
      <c r="E945" s="13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132" t="str">
        <f t="shared" ca="1" si="103"/>
        <v/>
      </c>
      <c r="G945" s="132" t="str">
        <f t="shared" ca="1" si="99"/>
        <v/>
      </c>
      <c r="H945" s="133" t="str">
        <f t="shared" ca="1" si="100"/>
        <v/>
      </c>
      <c r="I945" s="134" t="str">
        <f t="shared" ca="1" si="101"/>
        <v/>
      </c>
      <c r="J945" s="133" t="str">
        <f t="shared" ca="1" si="102"/>
        <v/>
      </c>
      <c r="K945" s="135" t="str">
        <f t="shared" ca="1" si="104"/>
        <v/>
      </c>
      <c r="L945" s="10"/>
      <c r="M945" s="9"/>
      <c r="N945" s="9"/>
      <c r="O945" s="9"/>
    </row>
    <row r="946" spans="2:15" x14ac:dyDescent="0.3">
      <c r="B946" s="9"/>
      <c r="C946" s="10"/>
      <c r="D946" s="130" t="str">
        <f t="shared" ca="1" si="98"/>
        <v/>
      </c>
      <c r="E946" s="13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132" t="str">
        <f t="shared" ca="1" si="103"/>
        <v/>
      </c>
      <c r="G946" s="132" t="str">
        <f t="shared" ca="1" si="99"/>
        <v/>
      </c>
      <c r="H946" s="133" t="str">
        <f t="shared" ca="1" si="100"/>
        <v/>
      </c>
      <c r="I946" s="134" t="str">
        <f t="shared" ca="1" si="101"/>
        <v/>
      </c>
      <c r="J946" s="133" t="str">
        <f t="shared" ca="1" si="102"/>
        <v/>
      </c>
      <c r="K946" s="135" t="str">
        <f t="shared" ca="1" si="104"/>
        <v/>
      </c>
      <c r="L946" s="10"/>
      <c r="M946" s="9"/>
      <c r="N946" s="9"/>
      <c r="O946" s="9"/>
    </row>
    <row r="947" spans="2:15" x14ac:dyDescent="0.3">
      <c r="B947" s="9"/>
      <c r="C947" s="10"/>
      <c r="D947" s="130" t="str">
        <f t="shared" ca="1" si="98"/>
        <v/>
      </c>
      <c r="E947" s="13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132" t="str">
        <f t="shared" ca="1" si="103"/>
        <v/>
      </c>
      <c r="G947" s="132" t="str">
        <f t="shared" ca="1" si="99"/>
        <v/>
      </c>
      <c r="H947" s="133" t="str">
        <f t="shared" ca="1" si="100"/>
        <v/>
      </c>
      <c r="I947" s="134" t="str">
        <f t="shared" ca="1" si="101"/>
        <v/>
      </c>
      <c r="J947" s="133" t="str">
        <f t="shared" ca="1" si="102"/>
        <v/>
      </c>
      <c r="K947" s="135" t="str">
        <f t="shared" ca="1" si="104"/>
        <v/>
      </c>
      <c r="L947" s="10"/>
      <c r="M947" s="9"/>
      <c r="N947" s="9"/>
      <c r="O947" s="9"/>
    </row>
    <row r="948" spans="2:15" x14ac:dyDescent="0.3">
      <c r="B948" s="9"/>
      <c r="C948" s="10"/>
      <c r="D948" s="130" t="str">
        <f t="shared" ca="1" si="98"/>
        <v/>
      </c>
      <c r="E948" s="13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132" t="str">
        <f t="shared" ca="1" si="103"/>
        <v/>
      </c>
      <c r="G948" s="132" t="str">
        <f t="shared" ca="1" si="99"/>
        <v/>
      </c>
      <c r="H948" s="133" t="str">
        <f t="shared" ca="1" si="100"/>
        <v/>
      </c>
      <c r="I948" s="134" t="str">
        <f t="shared" ca="1" si="101"/>
        <v/>
      </c>
      <c r="J948" s="133" t="str">
        <f t="shared" ca="1" si="102"/>
        <v/>
      </c>
      <c r="K948" s="135" t="str">
        <f t="shared" ca="1" si="104"/>
        <v/>
      </c>
      <c r="L948" s="10"/>
      <c r="M948" s="9"/>
      <c r="N948" s="9"/>
      <c r="O948" s="9"/>
    </row>
    <row r="949" spans="2:15" x14ac:dyDescent="0.3">
      <c r="B949" s="9"/>
      <c r="C949" s="10"/>
      <c r="D949" s="130" t="str">
        <f t="shared" ca="1" si="98"/>
        <v/>
      </c>
      <c r="E949" s="13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132" t="str">
        <f t="shared" ca="1" si="103"/>
        <v/>
      </c>
      <c r="G949" s="132" t="str">
        <f t="shared" ca="1" si="99"/>
        <v/>
      </c>
      <c r="H949" s="133" t="str">
        <f t="shared" ca="1" si="100"/>
        <v/>
      </c>
      <c r="I949" s="134" t="str">
        <f t="shared" ca="1" si="101"/>
        <v/>
      </c>
      <c r="J949" s="133" t="str">
        <f t="shared" ca="1" si="102"/>
        <v/>
      </c>
      <c r="K949" s="135" t="str">
        <f t="shared" ca="1" si="104"/>
        <v/>
      </c>
      <c r="L949" s="10"/>
      <c r="M949" s="9"/>
      <c r="N949" s="9"/>
      <c r="O949" s="9"/>
    </row>
    <row r="950" spans="2:15" x14ac:dyDescent="0.3">
      <c r="B950" s="9"/>
      <c r="C950" s="10"/>
      <c r="D950" s="130" t="str">
        <f t="shared" ca="1" si="98"/>
        <v/>
      </c>
      <c r="E950" s="13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132" t="str">
        <f t="shared" ca="1" si="103"/>
        <v/>
      </c>
      <c r="G950" s="132" t="str">
        <f t="shared" ca="1" si="99"/>
        <v/>
      </c>
      <c r="H950" s="133" t="str">
        <f t="shared" ca="1" si="100"/>
        <v/>
      </c>
      <c r="I950" s="134" t="str">
        <f t="shared" ca="1" si="101"/>
        <v/>
      </c>
      <c r="J950" s="133" t="str">
        <f t="shared" ca="1" si="102"/>
        <v/>
      </c>
      <c r="K950" s="135" t="str">
        <f t="shared" ca="1" si="104"/>
        <v/>
      </c>
      <c r="L950" s="10"/>
      <c r="M950" s="9"/>
      <c r="N950" s="9"/>
      <c r="O950" s="9"/>
    </row>
    <row r="951" spans="2:15" x14ac:dyDescent="0.3">
      <c r="B951" s="9"/>
      <c r="C951" s="10"/>
      <c r="D951" s="130" t="str">
        <f t="shared" ca="1" si="98"/>
        <v/>
      </c>
      <c r="E951" s="13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132" t="str">
        <f t="shared" ca="1" si="103"/>
        <v/>
      </c>
      <c r="G951" s="132" t="str">
        <f t="shared" ca="1" si="99"/>
        <v/>
      </c>
      <c r="H951" s="133" t="str">
        <f t="shared" ca="1" si="100"/>
        <v/>
      </c>
      <c r="I951" s="134" t="str">
        <f t="shared" ca="1" si="101"/>
        <v/>
      </c>
      <c r="J951" s="133" t="str">
        <f t="shared" ca="1" si="102"/>
        <v/>
      </c>
      <c r="K951" s="135" t="str">
        <f t="shared" ca="1" si="104"/>
        <v/>
      </c>
      <c r="L951" s="10"/>
      <c r="M951" s="9"/>
      <c r="N951" s="9"/>
      <c r="O951" s="9"/>
    </row>
    <row r="952" spans="2:15" x14ac:dyDescent="0.3">
      <c r="B952" s="9"/>
      <c r="C952" s="10"/>
      <c r="D952" s="130" t="str">
        <f t="shared" ca="1" si="98"/>
        <v/>
      </c>
      <c r="E952" s="13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132" t="str">
        <f t="shared" ca="1" si="103"/>
        <v/>
      </c>
      <c r="G952" s="132" t="str">
        <f t="shared" ca="1" si="99"/>
        <v/>
      </c>
      <c r="H952" s="133" t="str">
        <f t="shared" ca="1" si="100"/>
        <v/>
      </c>
      <c r="I952" s="134" t="str">
        <f t="shared" ca="1" si="101"/>
        <v/>
      </c>
      <c r="J952" s="133" t="str">
        <f t="shared" ca="1" si="102"/>
        <v/>
      </c>
      <c r="K952" s="135" t="str">
        <f t="shared" ca="1" si="104"/>
        <v/>
      </c>
      <c r="L952" s="10"/>
      <c r="M952" s="9"/>
      <c r="N952" s="9"/>
      <c r="O952" s="9"/>
    </row>
    <row r="953" spans="2:15" x14ac:dyDescent="0.3">
      <c r="B953" s="9"/>
      <c r="C953" s="10"/>
      <c r="D953" s="130" t="str">
        <f t="shared" ca="1" si="98"/>
        <v/>
      </c>
      <c r="E953" s="13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132" t="str">
        <f t="shared" ca="1" si="103"/>
        <v/>
      </c>
      <c r="G953" s="132" t="str">
        <f t="shared" ca="1" si="99"/>
        <v/>
      </c>
      <c r="H953" s="133" t="str">
        <f t="shared" ca="1" si="100"/>
        <v/>
      </c>
      <c r="I953" s="134" t="str">
        <f t="shared" ca="1" si="101"/>
        <v/>
      </c>
      <c r="J953" s="133" t="str">
        <f t="shared" ca="1" si="102"/>
        <v/>
      </c>
      <c r="K953" s="135" t="str">
        <f t="shared" ca="1" si="104"/>
        <v/>
      </c>
      <c r="L953" s="10"/>
      <c r="M953" s="9"/>
      <c r="N953" s="9"/>
      <c r="O953" s="9"/>
    </row>
    <row r="954" spans="2:15" x14ac:dyDescent="0.3">
      <c r="B954" s="9"/>
      <c r="C954" s="10"/>
      <c r="D954" s="130" t="str">
        <f t="shared" ca="1" si="98"/>
        <v/>
      </c>
      <c r="E954" s="13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132" t="str">
        <f t="shared" ca="1" si="103"/>
        <v/>
      </c>
      <c r="G954" s="132" t="str">
        <f t="shared" ca="1" si="99"/>
        <v/>
      </c>
      <c r="H954" s="133" t="str">
        <f t="shared" ca="1" si="100"/>
        <v/>
      </c>
      <c r="I954" s="134" t="str">
        <f t="shared" ca="1" si="101"/>
        <v/>
      </c>
      <c r="J954" s="133" t="str">
        <f t="shared" ca="1" si="102"/>
        <v/>
      </c>
      <c r="K954" s="135" t="str">
        <f t="shared" ca="1" si="104"/>
        <v/>
      </c>
      <c r="L954" s="10"/>
      <c r="M954" s="9"/>
      <c r="N954" s="9"/>
      <c r="O954" s="9"/>
    </row>
    <row r="955" spans="2:15" x14ac:dyDescent="0.3">
      <c r="B955" s="9"/>
      <c r="C955" s="10"/>
      <c r="D955" s="130" t="str">
        <f t="shared" ca="1" si="98"/>
        <v/>
      </c>
      <c r="E955" s="13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132" t="str">
        <f t="shared" ca="1" si="103"/>
        <v/>
      </c>
      <c r="G955" s="132" t="str">
        <f t="shared" ca="1" si="99"/>
        <v/>
      </c>
      <c r="H955" s="133" t="str">
        <f t="shared" ca="1" si="100"/>
        <v/>
      </c>
      <c r="I955" s="134" t="str">
        <f t="shared" ca="1" si="101"/>
        <v/>
      </c>
      <c r="J955" s="133" t="str">
        <f t="shared" ca="1" si="102"/>
        <v/>
      </c>
      <c r="K955" s="135" t="str">
        <f t="shared" ca="1" si="104"/>
        <v/>
      </c>
      <c r="L955" s="10"/>
      <c r="M955" s="9"/>
      <c r="N955" s="9"/>
      <c r="O955" s="9"/>
    </row>
    <row r="956" spans="2:15" x14ac:dyDescent="0.3">
      <c r="B956" s="9"/>
      <c r="C956" s="10"/>
      <c r="D956" s="130" t="str">
        <f t="shared" ca="1" si="98"/>
        <v/>
      </c>
      <c r="E956" s="13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132" t="str">
        <f t="shared" ca="1" si="103"/>
        <v/>
      </c>
      <c r="G956" s="132" t="str">
        <f t="shared" ca="1" si="99"/>
        <v/>
      </c>
      <c r="H956" s="133" t="str">
        <f t="shared" ca="1" si="100"/>
        <v/>
      </c>
      <c r="I956" s="134" t="str">
        <f t="shared" ca="1" si="101"/>
        <v/>
      </c>
      <c r="J956" s="133" t="str">
        <f t="shared" ca="1" si="102"/>
        <v/>
      </c>
      <c r="K956" s="135" t="str">
        <f t="shared" ca="1" si="104"/>
        <v/>
      </c>
      <c r="L956" s="10"/>
      <c r="M956" s="9"/>
      <c r="N956" s="9"/>
      <c r="O956" s="9"/>
    </row>
    <row r="957" spans="2:15" x14ac:dyDescent="0.3">
      <c r="B957" s="9"/>
      <c r="C957" s="10"/>
      <c r="D957" s="130" t="str">
        <f t="shared" ca="1" si="98"/>
        <v/>
      </c>
      <c r="E957" s="13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132" t="str">
        <f t="shared" ca="1" si="103"/>
        <v/>
      </c>
      <c r="G957" s="132" t="str">
        <f t="shared" ca="1" si="99"/>
        <v/>
      </c>
      <c r="H957" s="133" t="str">
        <f t="shared" ca="1" si="100"/>
        <v/>
      </c>
      <c r="I957" s="134" t="str">
        <f t="shared" ca="1" si="101"/>
        <v/>
      </c>
      <c r="J957" s="133" t="str">
        <f t="shared" ca="1" si="102"/>
        <v/>
      </c>
      <c r="K957" s="135" t="str">
        <f t="shared" ca="1" si="104"/>
        <v/>
      </c>
      <c r="L957" s="10"/>
      <c r="M957" s="9"/>
      <c r="N957" s="9"/>
      <c r="O957" s="9"/>
    </row>
    <row r="958" spans="2:15" x14ac:dyDescent="0.3">
      <c r="B958" s="9"/>
      <c r="C958" s="10"/>
      <c r="D958" s="130" t="str">
        <f t="shared" ca="1" si="98"/>
        <v/>
      </c>
      <c r="E958" s="13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132" t="str">
        <f t="shared" ca="1" si="103"/>
        <v/>
      </c>
      <c r="G958" s="132" t="str">
        <f t="shared" ca="1" si="99"/>
        <v/>
      </c>
      <c r="H958" s="133" t="str">
        <f t="shared" ca="1" si="100"/>
        <v/>
      </c>
      <c r="I958" s="134" t="str">
        <f t="shared" ca="1" si="101"/>
        <v/>
      </c>
      <c r="J958" s="133" t="str">
        <f t="shared" ca="1" si="102"/>
        <v/>
      </c>
      <c r="K958" s="135" t="str">
        <f t="shared" ca="1" si="104"/>
        <v/>
      </c>
      <c r="L958" s="10"/>
      <c r="M958" s="9"/>
      <c r="N958" s="9"/>
      <c r="O958" s="9"/>
    </row>
    <row r="959" spans="2:15" x14ac:dyDescent="0.3">
      <c r="B959" s="9"/>
      <c r="C959" s="10"/>
      <c r="D959" s="130" t="str">
        <f t="shared" ca="1" si="98"/>
        <v/>
      </c>
      <c r="E959" s="13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132" t="str">
        <f t="shared" ca="1" si="103"/>
        <v/>
      </c>
      <c r="G959" s="132" t="str">
        <f t="shared" ca="1" si="99"/>
        <v/>
      </c>
      <c r="H959" s="133" t="str">
        <f t="shared" ca="1" si="100"/>
        <v/>
      </c>
      <c r="I959" s="134" t="str">
        <f t="shared" ca="1" si="101"/>
        <v/>
      </c>
      <c r="J959" s="133" t="str">
        <f t="shared" ca="1" si="102"/>
        <v/>
      </c>
      <c r="K959" s="135" t="str">
        <f t="shared" ca="1" si="104"/>
        <v/>
      </c>
      <c r="L959" s="10"/>
      <c r="M959" s="9"/>
      <c r="N959" s="9"/>
      <c r="O959" s="9"/>
    </row>
    <row r="960" spans="2:15" x14ac:dyDescent="0.3">
      <c r="B960" s="9"/>
      <c r="C960" s="10"/>
      <c r="D960" s="130" t="str">
        <f t="shared" ca="1" si="98"/>
        <v/>
      </c>
      <c r="E960" s="13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132" t="str">
        <f t="shared" ca="1" si="103"/>
        <v/>
      </c>
      <c r="G960" s="132" t="str">
        <f t="shared" ca="1" si="99"/>
        <v/>
      </c>
      <c r="H960" s="133" t="str">
        <f t="shared" ca="1" si="100"/>
        <v/>
      </c>
      <c r="I960" s="134" t="str">
        <f t="shared" ca="1" si="101"/>
        <v/>
      </c>
      <c r="J960" s="133" t="str">
        <f t="shared" ca="1" si="102"/>
        <v/>
      </c>
      <c r="K960" s="135" t="str">
        <f t="shared" ca="1" si="104"/>
        <v/>
      </c>
      <c r="L960" s="10"/>
      <c r="M960" s="9"/>
      <c r="N960" s="9"/>
      <c r="O960" s="9"/>
    </row>
    <row r="961" spans="2:15" x14ac:dyDescent="0.3">
      <c r="B961" s="9"/>
      <c r="C961" s="10"/>
      <c r="D961" s="130" t="str">
        <f t="shared" ca="1" si="98"/>
        <v/>
      </c>
      <c r="E961" s="13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132" t="str">
        <f t="shared" ca="1" si="103"/>
        <v/>
      </c>
      <c r="G961" s="132" t="str">
        <f t="shared" ca="1" si="99"/>
        <v/>
      </c>
      <c r="H961" s="133" t="str">
        <f t="shared" ca="1" si="100"/>
        <v/>
      </c>
      <c r="I961" s="134" t="str">
        <f t="shared" ca="1" si="101"/>
        <v/>
      </c>
      <c r="J961" s="133" t="str">
        <f t="shared" ca="1" si="102"/>
        <v/>
      </c>
      <c r="K961" s="135" t="str">
        <f t="shared" ca="1" si="104"/>
        <v/>
      </c>
      <c r="L961" s="10"/>
      <c r="M961" s="9"/>
      <c r="N961" s="9"/>
      <c r="O961" s="9"/>
    </row>
    <row r="962" spans="2:15" x14ac:dyDescent="0.3">
      <c r="B962" s="9"/>
      <c r="C962" s="10"/>
      <c r="D962" s="130" t="str">
        <f t="shared" ca="1" si="98"/>
        <v/>
      </c>
      <c r="E962" s="13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132" t="str">
        <f t="shared" ca="1" si="103"/>
        <v/>
      </c>
      <c r="G962" s="132" t="str">
        <f t="shared" ca="1" si="99"/>
        <v/>
      </c>
      <c r="H962" s="133" t="str">
        <f t="shared" ca="1" si="100"/>
        <v/>
      </c>
      <c r="I962" s="134" t="str">
        <f t="shared" ca="1" si="101"/>
        <v/>
      </c>
      <c r="J962" s="133" t="str">
        <f t="shared" ca="1" si="102"/>
        <v/>
      </c>
      <c r="K962" s="135" t="str">
        <f t="shared" ca="1" si="104"/>
        <v/>
      </c>
      <c r="L962" s="10"/>
      <c r="M962" s="9"/>
      <c r="N962" s="9"/>
      <c r="O962" s="9"/>
    </row>
    <row r="963" spans="2:15" x14ac:dyDescent="0.3">
      <c r="B963" s="9"/>
      <c r="C963" s="10"/>
      <c r="D963" s="130" t="str">
        <f t="shared" ca="1" si="98"/>
        <v/>
      </c>
      <c r="E963" s="13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132" t="str">
        <f t="shared" ca="1" si="103"/>
        <v/>
      </c>
      <c r="G963" s="132" t="str">
        <f t="shared" ca="1" si="99"/>
        <v/>
      </c>
      <c r="H963" s="133" t="str">
        <f t="shared" ca="1" si="100"/>
        <v/>
      </c>
      <c r="I963" s="134" t="str">
        <f t="shared" ca="1" si="101"/>
        <v/>
      </c>
      <c r="J963" s="133" t="str">
        <f t="shared" ca="1" si="102"/>
        <v/>
      </c>
      <c r="K963" s="135" t="str">
        <f t="shared" ca="1" si="104"/>
        <v/>
      </c>
      <c r="L963" s="10"/>
      <c r="M963" s="9"/>
      <c r="N963" s="9"/>
      <c r="O963" s="9"/>
    </row>
    <row r="964" spans="2:15" x14ac:dyDescent="0.3">
      <c r="B964" s="9"/>
      <c r="C964" s="10"/>
      <c r="D964" s="130" t="str">
        <f t="shared" ca="1" si="98"/>
        <v/>
      </c>
      <c r="E964" s="13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132" t="str">
        <f t="shared" ca="1" si="103"/>
        <v/>
      </c>
      <c r="G964" s="132" t="str">
        <f t="shared" ca="1" si="99"/>
        <v/>
      </c>
      <c r="H964" s="133" t="str">
        <f t="shared" ca="1" si="100"/>
        <v/>
      </c>
      <c r="I964" s="134" t="str">
        <f t="shared" ca="1" si="101"/>
        <v/>
      </c>
      <c r="J964" s="133" t="str">
        <f t="shared" ca="1" si="102"/>
        <v/>
      </c>
      <c r="K964" s="135" t="str">
        <f t="shared" ca="1" si="104"/>
        <v/>
      </c>
      <c r="L964" s="10"/>
      <c r="M964" s="9"/>
      <c r="N964" s="9"/>
      <c r="O964" s="9"/>
    </row>
    <row r="965" spans="2:15" x14ac:dyDescent="0.3">
      <c r="B965" s="9"/>
      <c r="C965" s="10"/>
      <c r="D965" s="130" t="str">
        <f t="shared" ca="1" si="98"/>
        <v/>
      </c>
      <c r="E965" s="13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132" t="str">
        <f t="shared" ca="1" si="103"/>
        <v/>
      </c>
      <c r="G965" s="132" t="str">
        <f t="shared" ca="1" si="99"/>
        <v/>
      </c>
      <c r="H965" s="133" t="str">
        <f t="shared" ca="1" si="100"/>
        <v/>
      </c>
      <c r="I965" s="134" t="str">
        <f t="shared" ca="1" si="101"/>
        <v/>
      </c>
      <c r="J965" s="133" t="str">
        <f t="shared" ca="1" si="102"/>
        <v/>
      </c>
      <c r="K965" s="135" t="str">
        <f t="shared" ca="1" si="104"/>
        <v/>
      </c>
      <c r="L965" s="10"/>
      <c r="M965" s="9"/>
      <c r="N965" s="9"/>
      <c r="O965" s="9"/>
    </row>
    <row r="966" spans="2:15" x14ac:dyDescent="0.3">
      <c r="B966" s="9"/>
      <c r="C966" s="10"/>
      <c r="D966" s="130" t="str">
        <f t="shared" ca="1" si="98"/>
        <v/>
      </c>
      <c r="E966" s="13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132" t="str">
        <f t="shared" ca="1" si="103"/>
        <v/>
      </c>
      <c r="G966" s="132" t="str">
        <f t="shared" ca="1" si="99"/>
        <v/>
      </c>
      <c r="H966" s="133" t="str">
        <f t="shared" ca="1" si="100"/>
        <v/>
      </c>
      <c r="I966" s="134" t="str">
        <f t="shared" ca="1" si="101"/>
        <v/>
      </c>
      <c r="J966" s="133" t="str">
        <f t="shared" ca="1" si="102"/>
        <v/>
      </c>
      <c r="K966" s="135" t="str">
        <f t="shared" ca="1" si="104"/>
        <v/>
      </c>
      <c r="L966" s="10"/>
      <c r="M966" s="9"/>
      <c r="N966" s="9"/>
      <c r="O966" s="9"/>
    </row>
    <row r="967" spans="2:15" x14ac:dyDescent="0.3">
      <c r="B967" s="9"/>
      <c r="C967" s="10"/>
      <c r="D967" s="130" t="str">
        <f t="shared" ca="1" si="98"/>
        <v/>
      </c>
      <c r="E967" s="13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132" t="str">
        <f t="shared" ca="1" si="103"/>
        <v/>
      </c>
      <c r="G967" s="132" t="str">
        <f t="shared" ca="1" si="99"/>
        <v/>
      </c>
      <c r="H967" s="133" t="str">
        <f t="shared" ca="1" si="100"/>
        <v/>
      </c>
      <c r="I967" s="134" t="str">
        <f t="shared" ca="1" si="101"/>
        <v/>
      </c>
      <c r="J967" s="133" t="str">
        <f t="shared" ca="1" si="102"/>
        <v/>
      </c>
      <c r="K967" s="135" t="str">
        <f t="shared" ca="1" si="104"/>
        <v/>
      </c>
      <c r="L967" s="10"/>
      <c r="M967" s="9"/>
      <c r="N967" s="9"/>
      <c r="O967" s="9"/>
    </row>
    <row r="968" spans="2:15" x14ac:dyDescent="0.3">
      <c r="B968" s="9"/>
      <c r="C968" s="10"/>
      <c r="D968" s="130" t="str">
        <f t="shared" ca="1" si="98"/>
        <v/>
      </c>
      <c r="E968" s="13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132" t="str">
        <f t="shared" ca="1" si="103"/>
        <v/>
      </c>
      <c r="G968" s="132" t="str">
        <f t="shared" ca="1" si="99"/>
        <v/>
      </c>
      <c r="H968" s="133" t="str">
        <f t="shared" ca="1" si="100"/>
        <v/>
      </c>
      <c r="I968" s="134" t="str">
        <f t="shared" ca="1" si="101"/>
        <v/>
      </c>
      <c r="J968" s="133" t="str">
        <f t="shared" ca="1" si="102"/>
        <v/>
      </c>
      <c r="K968" s="135" t="str">
        <f t="shared" ca="1" si="104"/>
        <v/>
      </c>
      <c r="L968" s="10"/>
      <c r="M968" s="9"/>
      <c r="N968" s="9"/>
      <c r="O968" s="9"/>
    </row>
    <row r="969" spans="2:15" x14ac:dyDescent="0.3">
      <c r="B969" s="9"/>
      <c r="C969" s="10"/>
      <c r="D969" s="130" t="str">
        <f t="shared" ca="1" si="98"/>
        <v/>
      </c>
      <c r="E969" s="13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132" t="str">
        <f t="shared" ca="1" si="103"/>
        <v/>
      </c>
      <c r="G969" s="132" t="str">
        <f t="shared" ca="1" si="99"/>
        <v/>
      </c>
      <c r="H969" s="133" t="str">
        <f t="shared" ca="1" si="100"/>
        <v/>
      </c>
      <c r="I969" s="134" t="str">
        <f t="shared" ca="1" si="101"/>
        <v/>
      </c>
      <c r="J969" s="133" t="str">
        <f t="shared" ca="1" si="102"/>
        <v/>
      </c>
      <c r="K969" s="135" t="str">
        <f t="shared" ca="1" si="104"/>
        <v/>
      </c>
      <c r="L969" s="10"/>
      <c r="M969" s="9"/>
      <c r="N969" s="9"/>
      <c r="O969" s="9"/>
    </row>
    <row r="970" spans="2:15" x14ac:dyDescent="0.3">
      <c r="B970" s="9"/>
      <c r="C970" s="10"/>
      <c r="D970" s="130" t="str">
        <f t="shared" ca="1" si="98"/>
        <v/>
      </c>
      <c r="E970" s="13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132" t="str">
        <f t="shared" ca="1" si="103"/>
        <v/>
      </c>
      <c r="G970" s="132" t="str">
        <f t="shared" ca="1" si="99"/>
        <v/>
      </c>
      <c r="H970" s="133" t="str">
        <f t="shared" ca="1" si="100"/>
        <v/>
      </c>
      <c r="I970" s="134" t="str">
        <f t="shared" ca="1" si="101"/>
        <v/>
      </c>
      <c r="J970" s="133" t="str">
        <f t="shared" ca="1" si="102"/>
        <v/>
      </c>
      <c r="K970" s="135" t="str">
        <f t="shared" ca="1" si="104"/>
        <v/>
      </c>
      <c r="L970" s="10"/>
      <c r="M970" s="9"/>
      <c r="N970" s="9"/>
      <c r="O970" s="9"/>
    </row>
    <row r="971" spans="2:15" x14ac:dyDescent="0.3">
      <c r="B971" s="9"/>
      <c r="C971" s="10"/>
      <c r="D971" s="130" t="str">
        <f t="shared" ca="1" si="98"/>
        <v/>
      </c>
      <c r="E971" s="13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132" t="str">
        <f t="shared" ca="1" si="103"/>
        <v/>
      </c>
      <c r="G971" s="132" t="str">
        <f t="shared" ca="1" si="99"/>
        <v/>
      </c>
      <c r="H971" s="133" t="str">
        <f t="shared" ca="1" si="100"/>
        <v/>
      </c>
      <c r="I971" s="134" t="str">
        <f t="shared" ca="1" si="101"/>
        <v/>
      </c>
      <c r="J971" s="133" t="str">
        <f t="shared" ca="1" si="102"/>
        <v/>
      </c>
      <c r="K971" s="135" t="str">
        <f t="shared" ca="1" si="104"/>
        <v/>
      </c>
      <c r="L971" s="10"/>
      <c r="M971" s="9"/>
      <c r="N971" s="9"/>
      <c r="O971" s="9"/>
    </row>
    <row r="972" spans="2:15" x14ac:dyDescent="0.3">
      <c r="B972" s="9"/>
      <c r="C972" s="10"/>
      <c r="D972" s="130" t="str">
        <f t="shared" ca="1" si="98"/>
        <v/>
      </c>
      <c r="E972" s="13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132" t="str">
        <f t="shared" ca="1" si="103"/>
        <v/>
      </c>
      <c r="G972" s="132" t="str">
        <f t="shared" ca="1" si="99"/>
        <v/>
      </c>
      <c r="H972" s="133" t="str">
        <f t="shared" ca="1" si="100"/>
        <v/>
      </c>
      <c r="I972" s="134" t="str">
        <f t="shared" ca="1" si="101"/>
        <v/>
      </c>
      <c r="J972" s="133" t="str">
        <f t="shared" ca="1" si="102"/>
        <v/>
      </c>
      <c r="K972" s="135" t="str">
        <f t="shared" ca="1" si="104"/>
        <v/>
      </c>
      <c r="L972" s="10"/>
      <c r="M972" s="9"/>
      <c r="N972" s="9"/>
      <c r="O972" s="9"/>
    </row>
    <row r="973" spans="2:15" x14ac:dyDescent="0.3">
      <c r="B973" s="9"/>
      <c r="C973" s="10"/>
      <c r="D973" s="130" t="str">
        <f t="shared" ca="1" si="98"/>
        <v/>
      </c>
      <c r="E973" s="13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132" t="str">
        <f t="shared" ca="1" si="103"/>
        <v/>
      </c>
      <c r="G973" s="132" t="str">
        <f t="shared" ca="1" si="99"/>
        <v/>
      </c>
      <c r="H973" s="133" t="str">
        <f t="shared" ca="1" si="100"/>
        <v/>
      </c>
      <c r="I973" s="134" t="str">
        <f t="shared" ca="1" si="101"/>
        <v/>
      </c>
      <c r="J973" s="133" t="str">
        <f t="shared" ca="1" si="102"/>
        <v/>
      </c>
      <c r="K973" s="135" t="str">
        <f t="shared" ca="1" si="104"/>
        <v/>
      </c>
      <c r="L973" s="10"/>
      <c r="M973" s="9"/>
      <c r="N973" s="9"/>
      <c r="O973" s="9"/>
    </row>
    <row r="974" spans="2:15" x14ac:dyDescent="0.3">
      <c r="B974" s="9"/>
      <c r="C974" s="10"/>
      <c r="D974" s="130" t="str">
        <f t="shared" ca="1" si="98"/>
        <v/>
      </c>
      <c r="E974" s="13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132" t="str">
        <f t="shared" ca="1" si="103"/>
        <v/>
      </c>
      <c r="G974" s="132" t="str">
        <f t="shared" ca="1" si="99"/>
        <v/>
      </c>
      <c r="H974" s="133" t="str">
        <f t="shared" ca="1" si="100"/>
        <v/>
      </c>
      <c r="I974" s="134" t="str">
        <f t="shared" ca="1" si="101"/>
        <v/>
      </c>
      <c r="J974" s="133" t="str">
        <f t="shared" ca="1" si="102"/>
        <v/>
      </c>
      <c r="K974" s="135" t="str">
        <f t="shared" ca="1" si="104"/>
        <v/>
      </c>
      <c r="L974" s="10"/>
      <c r="M974" s="9"/>
      <c r="N974" s="9"/>
      <c r="O974" s="9"/>
    </row>
    <row r="975" spans="2:15" x14ac:dyDescent="0.3">
      <c r="B975" s="9"/>
      <c r="C975" s="10"/>
      <c r="D975" s="130" t="str">
        <f t="shared" ca="1" si="98"/>
        <v/>
      </c>
      <c r="E975" s="13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132" t="str">
        <f t="shared" ca="1" si="103"/>
        <v/>
      </c>
      <c r="G975" s="132" t="str">
        <f t="shared" ca="1" si="99"/>
        <v/>
      </c>
      <c r="H975" s="133" t="str">
        <f t="shared" ca="1" si="100"/>
        <v/>
      </c>
      <c r="I975" s="134" t="str">
        <f t="shared" ca="1" si="101"/>
        <v/>
      </c>
      <c r="J975" s="133" t="str">
        <f t="shared" ca="1" si="102"/>
        <v/>
      </c>
      <c r="K975" s="135" t="str">
        <f t="shared" ca="1" si="104"/>
        <v/>
      </c>
      <c r="L975" s="10"/>
      <c r="M975" s="9"/>
      <c r="N975" s="9"/>
      <c r="O975" s="9"/>
    </row>
    <row r="976" spans="2:15" x14ac:dyDescent="0.3">
      <c r="B976" s="9"/>
      <c r="C976" s="10"/>
      <c r="D976" s="130" t="str">
        <f t="shared" ca="1" si="98"/>
        <v/>
      </c>
      <c r="E976" s="13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132" t="str">
        <f t="shared" ca="1" si="103"/>
        <v/>
      </c>
      <c r="G976" s="132" t="str">
        <f t="shared" ca="1" si="99"/>
        <v/>
      </c>
      <c r="H976" s="133" t="str">
        <f t="shared" ca="1" si="100"/>
        <v/>
      </c>
      <c r="I976" s="134" t="str">
        <f t="shared" ca="1" si="101"/>
        <v/>
      </c>
      <c r="J976" s="133" t="str">
        <f t="shared" ca="1" si="102"/>
        <v/>
      </c>
      <c r="K976" s="135" t="str">
        <f t="shared" ca="1" si="104"/>
        <v/>
      </c>
      <c r="L976" s="10"/>
      <c r="M976" s="9"/>
      <c r="N976" s="9"/>
      <c r="O976" s="9"/>
    </row>
    <row r="977" spans="2:15" x14ac:dyDescent="0.3">
      <c r="B977" s="9"/>
      <c r="C977" s="10"/>
      <c r="D977" s="130" t="str">
        <f t="shared" ca="1" si="98"/>
        <v/>
      </c>
      <c r="E977" s="13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132" t="str">
        <f t="shared" ca="1" si="103"/>
        <v/>
      </c>
      <c r="G977" s="132" t="str">
        <f t="shared" ca="1" si="99"/>
        <v/>
      </c>
      <c r="H977" s="133" t="str">
        <f t="shared" ca="1" si="100"/>
        <v/>
      </c>
      <c r="I977" s="134" t="str">
        <f t="shared" ca="1" si="101"/>
        <v/>
      </c>
      <c r="J977" s="133" t="str">
        <f t="shared" ca="1" si="102"/>
        <v/>
      </c>
      <c r="K977" s="135" t="str">
        <f t="shared" ca="1" si="104"/>
        <v/>
      </c>
      <c r="L977" s="10"/>
      <c r="M977" s="9"/>
      <c r="N977" s="9"/>
      <c r="O977" s="9"/>
    </row>
    <row r="978" spans="2:15" x14ac:dyDescent="0.3">
      <c r="B978" s="9"/>
      <c r="C978" s="10"/>
      <c r="D978" s="130" t="str">
        <f t="shared" ca="1" si="98"/>
        <v/>
      </c>
      <c r="E978" s="13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132" t="str">
        <f t="shared" ca="1" si="103"/>
        <v/>
      </c>
      <c r="G978" s="132" t="str">
        <f t="shared" ca="1" si="99"/>
        <v/>
      </c>
      <c r="H978" s="133" t="str">
        <f t="shared" ca="1" si="100"/>
        <v/>
      </c>
      <c r="I978" s="134" t="str">
        <f t="shared" ca="1" si="101"/>
        <v/>
      </c>
      <c r="J978" s="133" t="str">
        <f t="shared" ca="1" si="102"/>
        <v/>
      </c>
      <c r="K978" s="135" t="str">
        <f t="shared" ca="1" si="104"/>
        <v/>
      </c>
      <c r="L978" s="10"/>
      <c r="M978" s="9"/>
      <c r="N978" s="9"/>
      <c r="O978" s="9"/>
    </row>
    <row r="979" spans="2:15" x14ac:dyDescent="0.3">
      <c r="B979" s="9"/>
      <c r="C979" s="10"/>
      <c r="D979" s="130" t="str">
        <f t="shared" ca="1" si="98"/>
        <v/>
      </c>
      <c r="E979" s="13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132" t="str">
        <f t="shared" ca="1" si="103"/>
        <v/>
      </c>
      <c r="G979" s="132" t="str">
        <f t="shared" ca="1" si="99"/>
        <v/>
      </c>
      <c r="H979" s="133" t="str">
        <f t="shared" ca="1" si="100"/>
        <v/>
      </c>
      <c r="I979" s="134" t="str">
        <f t="shared" ca="1" si="101"/>
        <v/>
      </c>
      <c r="J979" s="133" t="str">
        <f t="shared" ca="1" si="102"/>
        <v/>
      </c>
      <c r="K979" s="135" t="str">
        <f t="shared" ca="1" si="104"/>
        <v/>
      </c>
      <c r="L979" s="10"/>
      <c r="M979" s="9"/>
      <c r="N979" s="9"/>
      <c r="O979" s="9"/>
    </row>
    <row r="980" spans="2:15" x14ac:dyDescent="0.3">
      <c r="B980" s="9"/>
      <c r="C980" s="10"/>
      <c r="D980" s="130" t="str">
        <f t="shared" ref="D980:D1001" ca="1" si="105">IF(K979="","",IF($H$5,IF(OR(D979&gt;=$H$8,ROUND(K979,2)&lt;=0),"",D979+1),IF(OR(D979&gt;=$H$8,K979&lt;=0),"",D979+1)))</f>
        <v/>
      </c>
      <c r="E980" s="13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132" t="str">
        <f t="shared" ca="1" si="103"/>
        <v/>
      </c>
      <c r="G980" s="132" t="str">
        <f t="shared" ref="G980:G1001" ca="1" si="106">IF($P$17=0,"",IF(D980&lt;&gt;"",IF(AND(D980=1,$H$4=1),0,IF($H$5,ROUND($K$5*K979,0),$K$5*K979)),""))</f>
        <v/>
      </c>
      <c r="H980" s="133" t="str">
        <f t="shared" ref="H980:H1001" ca="1" si="107">IF($P$17=1,IF(D980="","",IF(I980&lt;&gt;"",F980-G980+I980,F980-G980)),"")</f>
        <v/>
      </c>
      <c r="I980" s="134" t="str">
        <f t="shared" ref="I980:I1001" ca="1" si="108">IF($P$17=1,IF(J980&gt;=F980,IF(D980&lt;$K$12,IF(AND(D980&lt;&gt;"",F980+($J$19-F980)&lt;K979),(J980-F980),IF(AND(D980&lt;&gt;"",J980=F980),0,IF(D980&lt;&gt;"",0,""))),""),0),"")</f>
        <v/>
      </c>
      <c r="J980" s="133" t="str">
        <f t="shared" ref="J980:J1001" ca="1" si="109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135" t="str">
        <f t="shared" ca="1" si="104"/>
        <v/>
      </c>
      <c r="L980" s="10"/>
      <c r="M980" s="9"/>
      <c r="N980" s="9"/>
      <c r="O980" s="9"/>
    </row>
    <row r="981" spans="2:15" x14ac:dyDescent="0.3">
      <c r="B981" s="9"/>
      <c r="C981" s="10"/>
      <c r="D981" s="130" t="str">
        <f t="shared" ca="1" si="105"/>
        <v/>
      </c>
      <c r="E981" s="13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132" t="str">
        <f t="shared" ref="F981:F1001" ca="1" si="110">IF($P$17=1,IF(D981="","",IF($H$5,IF(OR(D981=$H$8,$K$12&gt;ROUND((1+$K$5)*K980,0),ROUND((1+$K$5)*K980,0),$K$12),IF(OR(D981=$H$8,$K$12&gt;(1+$K$5)*K980),ROUND((1+$K$5)*K980,0),$K$12)),0)),"")</f>
        <v/>
      </c>
      <c r="G981" s="132" t="str">
        <f t="shared" ca="1" si="106"/>
        <v/>
      </c>
      <c r="H981" s="133" t="str">
        <f t="shared" ca="1" si="107"/>
        <v/>
      </c>
      <c r="I981" s="134" t="str">
        <f t="shared" ca="1" si="108"/>
        <v/>
      </c>
      <c r="J981" s="133" t="str">
        <f t="shared" ca="1" si="109"/>
        <v/>
      </c>
      <c r="K981" s="135" t="str">
        <f t="shared" ref="K981:K1001" ca="1" si="111">IF($P$17=1,IF(J981&lt;&gt;0,IF(D981&lt;&gt;"",K980-(J981-G981),""),K980),"")</f>
        <v/>
      </c>
      <c r="L981" s="10"/>
      <c r="M981" s="9"/>
      <c r="N981" s="9"/>
      <c r="O981" s="9"/>
    </row>
    <row r="982" spans="2:15" x14ac:dyDescent="0.3">
      <c r="B982" s="9"/>
      <c r="C982" s="10"/>
      <c r="D982" s="130" t="str">
        <f t="shared" ca="1" si="105"/>
        <v/>
      </c>
      <c r="E982" s="13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132" t="str">
        <f t="shared" ca="1" si="110"/>
        <v/>
      </c>
      <c r="G982" s="132" t="str">
        <f t="shared" ca="1" si="106"/>
        <v/>
      </c>
      <c r="H982" s="133" t="str">
        <f t="shared" ca="1" si="107"/>
        <v/>
      </c>
      <c r="I982" s="134" t="str">
        <f t="shared" ca="1" si="108"/>
        <v/>
      </c>
      <c r="J982" s="133" t="str">
        <f t="shared" ca="1" si="109"/>
        <v/>
      </c>
      <c r="K982" s="135" t="str">
        <f t="shared" ca="1" si="111"/>
        <v/>
      </c>
      <c r="L982" s="10"/>
      <c r="M982" s="9"/>
      <c r="N982" s="9"/>
      <c r="O982" s="9"/>
    </row>
    <row r="983" spans="2:15" x14ac:dyDescent="0.3">
      <c r="B983" s="9"/>
      <c r="C983" s="10"/>
      <c r="D983" s="130" t="str">
        <f t="shared" ca="1" si="105"/>
        <v/>
      </c>
      <c r="E983" s="13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132" t="str">
        <f t="shared" ca="1" si="110"/>
        <v/>
      </c>
      <c r="G983" s="132" t="str">
        <f t="shared" ca="1" si="106"/>
        <v/>
      </c>
      <c r="H983" s="133" t="str">
        <f t="shared" ca="1" si="107"/>
        <v/>
      </c>
      <c r="I983" s="134" t="str">
        <f t="shared" ca="1" si="108"/>
        <v/>
      </c>
      <c r="J983" s="133" t="str">
        <f t="shared" ca="1" si="109"/>
        <v/>
      </c>
      <c r="K983" s="135" t="str">
        <f t="shared" ca="1" si="111"/>
        <v/>
      </c>
      <c r="L983" s="10"/>
      <c r="M983" s="9"/>
      <c r="N983" s="9"/>
      <c r="O983" s="9"/>
    </row>
    <row r="984" spans="2:15" x14ac:dyDescent="0.3">
      <c r="B984" s="9"/>
      <c r="C984" s="10"/>
      <c r="D984" s="130" t="str">
        <f t="shared" ca="1" si="105"/>
        <v/>
      </c>
      <c r="E984" s="13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132" t="str">
        <f t="shared" ca="1" si="110"/>
        <v/>
      </c>
      <c r="G984" s="132" t="str">
        <f t="shared" ca="1" si="106"/>
        <v/>
      </c>
      <c r="H984" s="133" t="str">
        <f t="shared" ca="1" si="107"/>
        <v/>
      </c>
      <c r="I984" s="134" t="str">
        <f t="shared" ca="1" si="108"/>
        <v/>
      </c>
      <c r="J984" s="133" t="str">
        <f t="shared" ca="1" si="109"/>
        <v/>
      </c>
      <c r="K984" s="135" t="str">
        <f t="shared" ca="1" si="111"/>
        <v/>
      </c>
      <c r="L984" s="10"/>
      <c r="M984" s="9"/>
      <c r="N984" s="9"/>
      <c r="O984" s="9"/>
    </row>
    <row r="985" spans="2:15" x14ac:dyDescent="0.3">
      <c r="B985" s="9"/>
      <c r="C985" s="10"/>
      <c r="D985" s="130" t="str">
        <f t="shared" ca="1" si="105"/>
        <v/>
      </c>
      <c r="E985" s="13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132" t="str">
        <f t="shared" ca="1" si="110"/>
        <v/>
      </c>
      <c r="G985" s="132" t="str">
        <f t="shared" ca="1" si="106"/>
        <v/>
      </c>
      <c r="H985" s="133" t="str">
        <f t="shared" ca="1" si="107"/>
        <v/>
      </c>
      <c r="I985" s="134" t="str">
        <f t="shared" ca="1" si="108"/>
        <v/>
      </c>
      <c r="J985" s="133" t="str">
        <f t="shared" ca="1" si="109"/>
        <v/>
      </c>
      <c r="K985" s="135" t="str">
        <f t="shared" ca="1" si="111"/>
        <v/>
      </c>
      <c r="L985" s="10"/>
      <c r="M985" s="9"/>
      <c r="N985" s="9"/>
      <c r="O985" s="9"/>
    </row>
    <row r="986" spans="2:15" x14ac:dyDescent="0.3">
      <c r="B986" s="9"/>
      <c r="C986" s="10"/>
      <c r="D986" s="130" t="str">
        <f t="shared" ca="1" si="105"/>
        <v/>
      </c>
      <c r="E986" s="13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132" t="str">
        <f t="shared" ca="1" si="110"/>
        <v/>
      </c>
      <c r="G986" s="132" t="str">
        <f t="shared" ca="1" si="106"/>
        <v/>
      </c>
      <c r="H986" s="133" t="str">
        <f t="shared" ca="1" si="107"/>
        <v/>
      </c>
      <c r="I986" s="134" t="str">
        <f t="shared" ca="1" si="108"/>
        <v/>
      </c>
      <c r="J986" s="133" t="str">
        <f t="shared" ca="1" si="109"/>
        <v/>
      </c>
      <c r="K986" s="135" t="str">
        <f t="shared" ca="1" si="111"/>
        <v/>
      </c>
      <c r="L986" s="10"/>
      <c r="M986" s="9"/>
      <c r="N986" s="9"/>
      <c r="O986" s="9"/>
    </row>
    <row r="987" spans="2:15" x14ac:dyDescent="0.3">
      <c r="B987" s="9"/>
      <c r="C987" s="10"/>
      <c r="D987" s="130" t="str">
        <f t="shared" ca="1" si="105"/>
        <v/>
      </c>
      <c r="E987" s="13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132" t="str">
        <f t="shared" ca="1" si="110"/>
        <v/>
      </c>
      <c r="G987" s="132" t="str">
        <f t="shared" ca="1" si="106"/>
        <v/>
      </c>
      <c r="H987" s="133" t="str">
        <f t="shared" ca="1" si="107"/>
        <v/>
      </c>
      <c r="I987" s="134" t="str">
        <f t="shared" ca="1" si="108"/>
        <v/>
      </c>
      <c r="J987" s="133" t="str">
        <f t="shared" ca="1" si="109"/>
        <v/>
      </c>
      <c r="K987" s="135" t="str">
        <f t="shared" ca="1" si="111"/>
        <v/>
      </c>
      <c r="L987" s="10"/>
      <c r="M987" s="9"/>
      <c r="N987" s="9"/>
      <c r="O987" s="9"/>
    </row>
    <row r="988" spans="2:15" x14ac:dyDescent="0.3">
      <c r="B988" s="9"/>
      <c r="C988" s="10"/>
      <c r="D988" s="130" t="str">
        <f t="shared" ca="1" si="105"/>
        <v/>
      </c>
      <c r="E988" s="13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132" t="str">
        <f t="shared" ca="1" si="110"/>
        <v/>
      </c>
      <c r="G988" s="132" t="str">
        <f t="shared" ca="1" si="106"/>
        <v/>
      </c>
      <c r="H988" s="133" t="str">
        <f t="shared" ca="1" si="107"/>
        <v/>
      </c>
      <c r="I988" s="134" t="str">
        <f t="shared" ca="1" si="108"/>
        <v/>
      </c>
      <c r="J988" s="133" t="str">
        <f t="shared" ca="1" si="109"/>
        <v/>
      </c>
      <c r="K988" s="135" t="str">
        <f t="shared" ca="1" si="111"/>
        <v/>
      </c>
      <c r="L988" s="10"/>
      <c r="M988" s="9"/>
      <c r="N988" s="9"/>
      <c r="O988" s="9"/>
    </row>
    <row r="989" spans="2:15" x14ac:dyDescent="0.3">
      <c r="B989" s="9"/>
      <c r="C989" s="10"/>
      <c r="D989" s="130" t="str">
        <f t="shared" ca="1" si="105"/>
        <v/>
      </c>
      <c r="E989" s="13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132" t="str">
        <f t="shared" ca="1" si="110"/>
        <v/>
      </c>
      <c r="G989" s="132" t="str">
        <f t="shared" ca="1" si="106"/>
        <v/>
      </c>
      <c r="H989" s="133" t="str">
        <f t="shared" ca="1" si="107"/>
        <v/>
      </c>
      <c r="I989" s="134" t="str">
        <f t="shared" ca="1" si="108"/>
        <v/>
      </c>
      <c r="J989" s="133" t="str">
        <f t="shared" ca="1" si="109"/>
        <v/>
      </c>
      <c r="K989" s="135" t="str">
        <f t="shared" ca="1" si="111"/>
        <v/>
      </c>
      <c r="L989" s="10"/>
      <c r="M989" s="9"/>
      <c r="N989" s="9"/>
      <c r="O989" s="9"/>
    </row>
    <row r="990" spans="2:15" x14ac:dyDescent="0.3">
      <c r="B990" s="9"/>
      <c r="C990" s="10"/>
      <c r="D990" s="130" t="str">
        <f t="shared" ca="1" si="105"/>
        <v/>
      </c>
      <c r="E990" s="13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132" t="str">
        <f t="shared" ca="1" si="110"/>
        <v/>
      </c>
      <c r="G990" s="132" t="str">
        <f t="shared" ca="1" si="106"/>
        <v/>
      </c>
      <c r="H990" s="133" t="str">
        <f t="shared" ca="1" si="107"/>
        <v/>
      </c>
      <c r="I990" s="134" t="str">
        <f t="shared" ca="1" si="108"/>
        <v/>
      </c>
      <c r="J990" s="133" t="str">
        <f t="shared" ca="1" si="109"/>
        <v/>
      </c>
      <c r="K990" s="135" t="str">
        <f t="shared" ca="1" si="111"/>
        <v/>
      </c>
      <c r="L990" s="10"/>
      <c r="M990" s="9"/>
      <c r="N990" s="9"/>
      <c r="O990" s="9"/>
    </row>
    <row r="991" spans="2:15" x14ac:dyDescent="0.3">
      <c r="B991" s="9"/>
      <c r="C991" s="10"/>
      <c r="D991" s="130" t="str">
        <f t="shared" ca="1" si="105"/>
        <v/>
      </c>
      <c r="E991" s="13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132" t="str">
        <f t="shared" ca="1" si="110"/>
        <v/>
      </c>
      <c r="G991" s="132" t="str">
        <f t="shared" ca="1" si="106"/>
        <v/>
      </c>
      <c r="H991" s="133" t="str">
        <f t="shared" ca="1" si="107"/>
        <v/>
      </c>
      <c r="I991" s="134" t="str">
        <f t="shared" ca="1" si="108"/>
        <v/>
      </c>
      <c r="J991" s="133" t="str">
        <f t="shared" ca="1" si="109"/>
        <v/>
      </c>
      <c r="K991" s="135" t="str">
        <f t="shared" ca="1" si="111"/>
        <v/>
      </c>
      <c r="L991" s="10"/>
      <c r="M991" s="9"/>
      <c r="N991" s="9"/>
      <c r="O991" s="9"/>
    </row>
    <row r="992" spans="2:15" x14ac:dyDescent="0.3">
      <c r="B992" s="9"/>
      <c r="C992" s="10"/>
      <c r="D992" s="130" t="str">
        <f t="shared" ca="1" si="105"/>
        <v/>
      </c>
      <c r="E992" s="13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132" t="str">
        <f t="shared" ca="1" si="110"/>
        <v/>
      </c>
      <c r="G992" s="132" t="str">
        <f t="shared" ca="1" si="106"/>
        <v/>
      </c>
      <c r="H992" s="133" t="str">
        <f t="shared" ca="1" si="107"/>
        <v/>
      </c>
      <c r="I992" s="134" t="str">
        <f t="shared" ca="1" si="108"/>
        <v/>
      </c>
      <c r="J992" s="133" t="str">
        <f t="shared" ca="1" si="109"/>
        <v/>
      </c>
      <c r="K992" s="135" t="str">
        <f t="shared" ca="1" si="111"/>
        <v/>
      </c>
      <c r="L992" s="10"/>
      <c r="M992" s="9"/>
      <c r="N992" s="9"/>
      <c r="O992" s="9"/>
    </row>
    <row r="993" spans="2:15" x14ac:dyDescent="0.3">
      <c r="B993" s="9"/>
      <c r="C993" s="10"/>
      <c r="D993" s="130" t="str">
        <f t="shared" ca="1" si="105"/>
        <v/>
      </c>
      <c r="E993" s="13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132" t="str">
        <f t="shared" ca="1" si="110"/>
        <v/>
      </c>
      <c r="G993" s="132" t="str">
        <f t="shared" ca="1" si="106"/>
        <v/>
      </c>
      <c r="H993" s="133" t="str">
        <f t="shared" ca="1" si="107"/>
        <v/>
      </c>
      <c r="I993" s="134" t="str">
        <f t="shared" ca="1" si="108"/>
        <v/>
      </c>
      <c r="J993" s="133" t="str">
        <f t="shared" ca="1" si="109"/>
        <v/>
      </c>
      <c r="K993" s="135" t="str">
        <f t="shared" ca="1" si="111"/>
        <v/>
      </c>
      <c r="L993" s="10"/>
      <c r="M993" s="9"/>
      <c r="N993" s="9"/>
      <c r="O993" s="9"/>
    </row>
    <row r="994" spans="2:15" x14ac:dyDescent="0.3">
      <c r="B994" s="9"/>
      <c r="C994" s="10"/>
      <c r="D994" s="130" t="str">
        <f t="shared" ca="1" si="105"/>
        <v/>
      </c>
      <c r="E994" s="13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132" t="str">
        <f t="shared" ca="1" si="110"/>
        <v/>
      </c>
      <c r="G994" s="132" t="str">
        <f t="shared" ca="1" si="106"/>
        <v/>
      </c>
      <c r="H994" s="133" t="str">
        <f t="shared" ca="1" si="107"/>
        <v/>
      </c>
      <c r="I994" s="134" t="str">
        <f t="shared" ca="1" si="108"/>
        <v/>
      </c>
      <c r="J994" s="133" t="str">
        <f t="shared" ca="1" si="109"/>
        <v/>
      </c>
      <c r="K994" s="135" t="str">
        <f t="shared" ca="1" si="111"/>
        <v/>
      </c>
      <c r="L994" s="10"/>
      <c r="M994" s="9"/>
      <c r="N994" s="9"/>
      <c r="O994" s="9"/>
    </row>
    <row r="995" spans="2:15" x14ac:dyDescent="0.3">
      <c r="B995" s="9"/>
      <c r="C995" s="10"/>
      <c r="D995" s="130" t="str">
        <f t="shared" ca="1" si="105"/>
        <v/>
      </c>
      <c r="E995" s="13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132" t="str">
        <f t="shared" ca="1" si="110"/>
        <v/>
      </c>
      <c r="G995" s="132" t="str">
        <f t="shared" ca="1" si="106"/>
        <v/>
      </c>
      <c r="H995" s="133" t="str">
        <f t="shared" ca="1" si="107"/>
        <v/>
      </c>
      <c r="I995" s="134" t="str">
        <f t="shared" ca="1" si="108"/>
        <v/>
      </c>
      <c r="J995" s="133" t="str">
        <f t="shared" ca="1" si="109"/>
        <v/>
      </c>
      <c r="K995" s="135" t="str">
        <f t="shared" ca="1" si="111"/>
        <v/>
      </c>
      <c r="L995" s="10"/>
      <c r="M995" s="9"/>
      <c r="N995" s="9"/>
      <c r="O995" s="9"/>
    </row>
    <row r="996" spans="2:15" x14ac:dyDescent="0.3">
      <c r="B996" s="9"/>
      <c r="C996" s="10"/>
      <c r="D996" s="130" t="str">
        <f t="shared" ca="1" si="105"/>
        <v/>
      </c>
      <c r="E996" s="13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132" t="str">
        <f t="shared" ca="1" si="110"/>
        <v/>
      </c>
      <c r="G996" s="132" t="str">
        <f t="shared" ca="1" si="106"/>
        <v/>
      </c>
      <c r="H996" s="133" t="str">
        <f t="shared" ca="1" si="107"/>
        <v/>
      </c>
      <c r="I996" s="134" t="str">
        <f t="shared" ca="1" si="108"/>
        <v/>
      </c>
      <c r="J996" s="133" t="str">
        <f t="shared" ca="1" si="109"/>
        <v/>
      </c>
      <c r="K996" s="135" t="str">
        <f t="shared" ca="1" si="111"/>
        <v/>
      </c>
      <c r="L996" s="10"/>
      <c r="M996" s="9"/>
      <c r="N996" s="9"/>
      <c r="O996" s="9"/>
    </row>
    <row r="997" spans="2:15" x14ac:dyDescent="0.3">
      <c r="B997" s="9"/>
      <c r="C997" s="10"/>
      <c r="D997" s="130" t="str">
        <f t="shared" ca="1" si="105"/>
        <v/>
      </c>
      <c r="E997" s="13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132" t="str">
        <f t="shared" ca="1" si="110"/>
        <v/>
      </c>
      <c r="G997" s="132" t="str">
        <f t="shared" ca="1" si="106"/>
        <v/>
      </c>
      <c r="H997" s="133" t="str">
        <f t="shared" ca="1" si="107"/>
        <v/>
      </c>
      <c r="I997" s="134" t="str">
        <f t="shared" ca="1" si="108"/>
        <v/>
      </c>
      <c r="J997" s="133" t="str">
        <f t="shared" ca="1" si="109"/>
        <v/>
      </c>
      <c r="K997" s="135" t="str">
        <f t="shared" ca="1" si="111"/>
        <v/>
      </c>
      <c r="L997" s="10"/>
      <c r="M997" s="9"/>
      <c r="N997" s="9"/>
      <c r="O997" s="9"/>
    </row>
    <row r="998" spans="2:15" x14ac:dyDescent="0.3">
      <c r="B998" s="9"/>
      <c r="C998" s="10"/>
      <c r="D998" s="130" t="str">
        <f t="shared" ca="1" si="105"/>
        <v/>
      </c>
      <c r="E998" s="13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132" t="str">
        <f t="shared" ca="1" si="110"/>
        <v/>
      </c>
      <c r="G998" s="132" t="str">
        <f t="shared" ca="1" si="106"/>
        <v/>
      </c>
      <c r="H998" s="133" t="str">
        <f t="shared" ca="1" si="107"/>
        <v/>
      </c>
      <c r="I998" s="134" t="str">
        <f t="shared" ca="1" si="108"/>
        <v/>
      </c>
      <c r="J998" s="133" t="str">
        <f t="shared" ca="1" si="109"/>
        <v/>
      </c>
      <c r="K998" s="135" t="str">
        <f t="shared" ca="1" si="111"/>
        <v/>
      </c>
      <c r="L998" s="10"/>
      <c r="M998" s="9"/>
      <c r="N998" s="9"/>
      <c r="O998" s="9"/>
    </row>
    <row r="999" spans="2:15" x14ac:dyDescent="0.3">
      <c r="B999" s="9"/>
      <c r="C999" s="10"/>
      <c r="D999" s="130" t="str">
        <f t="shared" ca="1" si="105"/>
        <v/>
      </c>
      <c r="E999" s="13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132" t="str">
        <f t="shared" ca="1" si="110"/>
        <v/>
      </c>
      <c r="G999" s="132" t="str">
        <f t="shared" ca="1" si="106"/>
        <v/>
      </c>
      <c r="H999" s="133" t="str">
        <f t="shared" ca="1" si="107"/>
        <v/>
      </c>
      <c r="I999" s="134" t="str">
        <f t="shared" ca="1" si="108"/>
        <v/>
      </c>
      <c r="J999" s="133" t="str">
        <f t="shared" ca="1" si="109"/>
        <v/>
      </c>
      <c r="K999" s="135" t="str">
        <f t="shared" ca="1" si="111"/>
        <v/>
      </c>
      <c r="L999" s="10"/>
      <c r="M999" s="9"/>
      <c r="N999" s="9"/>
      <c r="O999" s="9"/>
    </row>
    <row r="1000" spans="2:15" x14ac:dyDescent="0.3">
      <c r="B1000" s="9"/>
      <c r="C1000" s="10"/>
      <c r="D1000" s="130" t="str">
        <f t="shared" ca="1" si="105"/>
        <v/>
      </c>
      <c r="E1000" s="13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132" t="str">
        <f t="shared" ca="1" si="110"/>
        <v/>
      </c>
      <c r="G1000" s="132" t="str">
        <f t="shared" ca="1" si="106"/>
        <v/>
      </c>
      <c r="H1000" s="133" t="str">
        <f t="shared" ca="1" si="107"/>
        <v/>
      </c>
      <c r="I1000" s="134" t="str">
        <f t="shared" ca="1" si="108"/>
        <v/>
      </c>
      <c r="J1000" s="133" t="str">
        <f t="shared" ca="1" si="109"/>
        <v/>
      </c>
      <c r="K1000" s="135" t="str">
        <f t="shared" ca="1" si="111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05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10"/>
        <v/>
      </c>
      <c r="G1001" s="78" t="str">
        <f t="shared" ca="1" si="106"/>
        <v/>
      </c>
      <c r="H1001" s="79" t="str">
        <f t="shared" ca="1" si="107"/>
        <v/>
      </c>
      <c r="I1001" s="80" t="str">
        <f t="shared" ca="1" si="108"/>
        <v/>
      </c>
      <c r="J1001" s="79" t="str">
        <f t="shared" ca="1" si="109"/>
        <v/>
      </c>
      <c r="K1001" s="75" t="str">
        <f t="shared" ca="1" si="111"/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6:E6"/>
    <mergeCell ref="I6:J6"/>
    <mergeCell ref="D2:L2"/>
    <mergeCell ref="D4:F4"/>
    <mergeCell ref="I4:K4"/>
    <mergeCell ref="D5:E5"/>
    <mergeCell ref="I5:J5"/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</mergeCells>
  <dataValidations count="7">
    <dataValidation type="decimal" allowBlank="1" showInputMessage="1" showErrorMessage="1" prompt="Enter the Annual Interest Rate" sqref="F7" xr:uid="{00000000-0002-0000-0500-000000000000}">
      <formula1>0.01</formula1>
      <formula2>0.2</formula2>
    </dataValidation>
    <dataValidation type="whole" allowBlank="1" showInputMessage="1" showErrorMessage="1" prompt="Enter Loan Amount" sqref="F6" xr:uid="{00000000-0002-0000-0500-000001000000}">
      <formula1>10000</formula1>
      <formula2>5000000</formula2>
    </dataValidation>
    <dataValidation type="whole" allowBlank="1" showInputMessage="1" showErrorMessage="1" prompt="Enter your Loan ID" sqref="F5" xr:uid="{00000000-0002-0000-0500-000002000000}">
      <formula1>1</formula1>
      <formula2>10000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500-000003000000}">
      <formula1>1</formula1>
      <formula2>IF(F6&lt;25000,2,25)</formula2>
    </dataValidation>
    <dataValidation type="list" allowBlank="1" showInputMessage="1" showErrorMessage="1" prompt="Enter the Payment Frequency" sqref="F9" xr:uid="{00000000-0002-0000-0500-000004000000}">
      <formula1>$P$6:$P$13</formula1>
    </dataValidation>
    <dataValidation type="list" allowBlank="1" showInputMessage="1" showErrorMessage="1" prompt="Select first payment date" sqref="F10" xr:uid="{00000000-0002-0000-0500-000005000000}">
      <formula1>$P$20:$P$23</formula1>
    </dataValidation>
    <dataValidation type="date" allowBlank="1" showInputMessage="1" showErrorMessage="1" sqref="F4 D4:E10" xr:uid="{00000000-0002-0000-0500-000006000000}">
      <formula1>TODAY()</formula1>
      <formula2>TODAY()+6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theme="5" tint="-0.249977111117893"/>
  </sheetPr>
  <dimension ref="A1:U989"/>
  <sheetViews>
    <sheetView tabSelected="1" topLeftCell="B1" zoomScale="90" zoomScaleNormal="90" workbookViewId="0">
      <pane xSplit="15" ySplit="11" topLeftCell="Q12" activePane="bottomRight" state="frozen"/>
      <selection activeCell="B1" sqref="B1"/>
      <selection pane="topRight" activeCell="Q1" sqref="Q1"/>
      <selection pane="bottomLeft" activeCell="B12" sqref="B12"/>
      <selection pane="bottomRight" activeCell="S11" sqref="S11"/>
    </sheetView>
  </sheetViews>
  <sheetFormatPr defaultRowHeight="14.4" x14ac:dyDescent="0.3"/>
  <cols>
    <col min="1" max="1" width="13.109375" customWidth="1"/>
    <col min="2" max="2" width="3.44140625" customWidth="1"/>
    <col min="3" max="3" width="8.44140625" customWidth="1"/>
    <col min="4" max="4" width="11.109375" customWidth="1"/>
    <col min="5" max="6" width="16.6640625" customWidth="1"/>
    <col min="7" max="7" width="14.109375" customWidth="1"/>
    <col min="8" max="8" width="13.88671875" customWidth="1"/>
    <col min="9" max="9" width="14.88671875" customWidth="1"/>
    <col min="10" max="10" width="14.44140625" customWidth="1"/>
    <col min="11" max="11" width="13.33203125" customWidth="1"/>
    <col min="12" max="12" width="11.5546875" customWidth="1"/>
    <col min="13" max="13" width="16" customWidth="1"/>
    <col min="14" max="14" width="15.88671875" customWidth="1"/>
    <col min="15" max="15" width="12.109375" customWidth="1"/>
    <col min="16" max="16" width="3.44140625" customWidth="1"/>
    <col min="18" max="18" width="10.109375" bestFit="1" customWidth="1"/>
  </cols>
  <sheetData>
    <row r="1" spans="1:21" ht="15" thickBot="1" x14ac:dyDescent="0.35">
      <c r="A1" s="9"/>
      <c r="B1" s="82"/>
      <c r="C1" s="83"/>
      <c r="D1" s="83"/>
      <c r="E1" s="83"/>
      <c r="F1" s="83"/>
      <c r="G1" s="84"/>
      <c r="H1" s="83"/>
      <c r="I1" s="85"/>
      <c r="J1" s="85"/>
      <c r="K1" s="83"/>
      <c r="L1" s="86"/>
      <c r="M1" s="83"/>
      <c r="N1" s="83"/>
      <c r="O1" s="83"/>
      <c r="P1" s="87"/>
      <c r="Q1" s="9"/>
      <c r="R1" s="9"/>
      <c r="S1" s="9"/>
      <c r="T1" s="9"/>
      <c r="U1" s="9"/>
    </row>
    <row r="2" spans="1:21" ht="14.4" customHeight="1" x14ac:dyDescent="0.3">
      <c r="A2" s="9"/>
      <c r="B2" s="88"/>
      <c r="C2" s="186" t="s">
        <v>57</v>
      </c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8"/>
      <c r="P2" s="93"/>
      <c r="Q2" s="9"/>
      <c r="R2" s="9"/>
      <c r="S2" s="9"/>
      <c r="T2" s="9"/>
      <c r="U2" s="9"/>
    </row>
    <row r="3" spans="1:21" ht="15" customHeight="1" thickBot="1" x14ac:dyDescent="0.35">
      <c r="A3" s="9"/>
      <c r="B3" s="88"/>
      <c r="C3" s="189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1"/>
      <c r="P3" s="93"/>
      <c r="Q3" s="9"/>
      <c r="R3" s="9"/>
      <c r="S3" s="9"/>
      <c r="T3" s="9"/>
      <c r="U3" s="9"/>
    </row>
    <row r="4" spans="1:21" ht="15" customHeight="1" thickBot="1" x14ac:dyDescent="0.35">
      <c r="A4" s="9"/>
      <c r="B4" s="88"/>
      <c r="C4" s="91"/>
      <c r="D4" s="91"/>
      <c r="E4" s="91"/>
      <c r="F4" s="91"/>
      <c r="G4" s="91"/>
      <c r="H4" s="91"/>
      <c r="I4" s="92"/>
      <c r="J4" s="92"/>
      <c r="K4" s="91"/>
      <c r="L4" s="91"/>
      <c r="M4" s="91"/>
      <c r="N4" s="91"/>
      <c r="O4" s="91"/>
      <c r="P4" s="93"/>
      <c r="Q4" s="9"/>
      <c r="R4" s="9"/>
      <c r="S4" s="9"/>
      <c r="T4" s="9"/>
      <c r="U4" s="9"/>
    </row>
    <row r="5" spans="1:21" ht="21.6" thickBot="1" x14ac:dyDescent="0.45">
      <c r="A5" s="9"/>
      <c r="B5" s="88"/>
      <c r="C5" s="102" t="s">
        <v>49</v>
      </c>
      <c r="D5" s="184">
        <f ca="1">TODAY()</f>
        <v>45621</v>
      </c>
      <c r="E5" s="185"/>
      <c r="F5" s="99"/>
      <c r="G5" s="100"/>
      <c r="H5" s="91"/>
      <c r="I5" s="91"/>
      <c r="J5" s="91"/>
      <c r="K5" s="182" t="s">
        <v>48</v>
      </c>
      <c r="L5" s="183"/>
      <c r="M5" s="192">
        <f ca="1">WORKDAY.INTL(D5,1,"0111111")</f>
        <v>45628</v>
      </c>
      <c r="N5" s="193"/>
      <c r="O5" s="101"/>
      <c r="P5" s="93"/>
      <c r="Q5" s="127">
        <v>1</v>
      </c>
      <c r="R5" s="9"/>
      <c r="S5" s="9"/>
      <c r="T5" s="9"/>
      <c r="U5" s="9"/>
    </row>
    <row r="6" spans="1:21" ht="8.4" customHeight="1" x14ac:dyDescent="0.3">
      <c r="A6" s="9"/>
      <c r="B6" s="88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3"/>
      <c r="Q6" s="127">
        <v>2</v>
      </c>
      <c r="R6" s="9"/>
      <c r="S6" s="9"/>
      <c r="T6" s="9"/>
      <c r="U6" s="9"/>
    </row>
    <row r="7" spans="1:21" x14ac:dyDescent="0.3">
      <c r="A7" s="9"/>
      <c r="B7" s="88"/>
      <c r="C7" s="91"/>
      <c r="D7" s="91"/>
      <c r="E7" s="91"/>
      <c r="F7" s="91"/>
      <c r="G7" s="91"/>
      <c r="H7" s="92"/>
      <c r="I7" s="91"/>
      <c r="J7" s="91"/>
      <c r="K7" s="91"/>
      <c r="L7" s="91"/>
      <c r="M7" s="91"/>
      <c r="N7" s="91"/>
      <c r="O7" s="91"/>
      <c r="P7" s="93"/>
      <c r="Q7" s="127">
        <v>3</v>
      </c>
      <c r="R7" s="9"/>
      <c r="S7" s="9"/>
      <c r="T7" s="9"/>
      <c r="U7" s="9"/>
    </row>
    <row r="8" spans="1:21" x14ac:dyDescent="0.3">
      <c r="A8" s="9"/>
      <c r="B8" s="88"/>
      <c r="C8" s="91"/>
      <c r="D8" s="91"/>
      <c r="E8" s="91"/>
      <c r="F8" s="91"/>
      <c r="G8" s="98"/>
      <c r="H8" s="91"/>
      <c r="I8" s="91"/>
      <c r="J8" s="91"/>
      <c r="K8" s="91"/>
      <c r="L8" s="91"/>
      <c r="M8" s="91"/>
      <c r="N8" s="91"/>
      <c r="O8" s="91"/>
      <c r="P8" s="93"/>
      <c r="Q8" s="127">
        <v>4</v>
      </c>
      <c r="R8" s="9"/>
      <c r="S8" s="9"/>
      <c r="T8" s="9"/>
      <c r="U8" s="9"/>
    </row>
    <row r="9" spans="1:21" ht="8.4" customHeight="1" x14ac:dyDescent="0.3">
      <c r="A9" s="9"/>
      <c r="B9" s="88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3"/>
      <c r="Q9" s="9"/>
      <c r="R9" s="9"/>
      <c r="S9" s="9"/>
      <c r="T9" s="9"/>
      <c r="U9" s="9"/>
    </row>
    <row r="10" spans="1:21" ht="24.6" customHeight="1" thickBot="1" x14ac:dyDescent="0.35">
      <c r="A10" s="9"/>
      <c r="B10" s="88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3"/>
      <c r="Q10" s="9"/>
      <c r="R10" s="9"/>
      <c r="S10" s="9"/>
      <c r="T10" s="9"/>
      <c r="U10" s="9"/>
    </row>
    <row r="11" spans="1:21" ht="70.8" thickTop="1" thickBot="1" x14ac:dyDescent="0.35">
      <c r="A11" s="9"/>
      <c r="B11" s="88"/>
      <c r="C11" s="103" t="s">
        <v>43</v>
      </c>
      <c r="D11" s="103" t="s">
        <v>44</v>
      </c>
      <c r="E11" s="104" t="s">
        <v>45</v>
      </c>
      <c r="F11" s="104" t="s">
        <v>56</v>
      </c>
      <c r="G11" s="103" t="s">
        <v>51</v>
      </c>
      <c r="H11" s="103" t="s">
        <v>52</v>
      </c>
      <c r="I11" s="103" t="s">
        <v>54</v>
      </c>
      <c r="J11" s="103" t="s">
        <v>53</v>
      </c>
      <c r="K11" s="103" t="s">
        <v>55</v>
      </c>
      <c r="L11" s="103" t="s">
        <v>50</v>
      </c>
      <c r="M11" s="104" t="s">
        <v>46</v>
      </c>
      <c r="N11" s="104" t="s">
        <v>60</v>
      </c>
      <c r="O11" s="103" t="s">
        <v>42</v>
      </c>
      <c r="P11" s="95"/>
      <c r="Q11" s="9"/>
      <c r="R11" s="126"/>
      <c r="S11" s="9"/>
      <c r="T11" s="9"/>
      <c r="U11" s="9"/>
    </row>
    <row r="12" spans="1:21" ht="15.6" thickTop="1" thickBot="1" x14ac:dyDescent="0.35">
      <c r="A12" s="9"/>
      <c r="B12" s="88"/>
      <c r="C12" s="105">
        <f t="shared" ref="C12:C16" si="0">ROW()-11</f>
        <v>1</v>
      </c>
      <c r="D12" s="105">
        <v>2</v>
      </c>
      <c r="E12" s="105" t="s">
        <v>64</v>
      </c>
      <c r="F12" s="106">
        <v>50000</v>
      </c>
      <c r="G12" s="107">
        <v>0.13500000000000001</v>
      </c>
      <c r="H12" s="105">
        <v>2</v>
      </c>
      <c r="I12" s="108">
        <v>44576</v>
      </c>
      <c r="J12" s="109">
        <v>44583</v>
      </c>
      <c r="K12" s="110" t="s">
        <v>35</v>
      </c>
      <c r="L12" s="111">
        <v>571</v>
      </c>
      <c r="M12" s="112">
        <v>0</v>
      </c>
      <c r="N12" s="112" t="s">
        <v>65</v>
      </c>
      <c r="O12" s="113">
        <v>0</v>
      </c>
      <c r="P12" s="94">
        <v>100</v>
      </c>
      <c r="Q12" s="128"/>
      <c r="R12" s="9"/>
      <c r="S12" s="9"/>
      <c r="T12" s="9"/>
      <c r="U12" s="9"/>
    </row>
    <row r="13" spans="1:21" ht="15" thickBot="1" x14ac:dyDescent="0.35">
      <c r="A13" s="9"/>
      <c r="B13" s="88"/>
      <c r="C13" s="105">
        <f t="shared" si="0"/>
        <v>2</v>
      </c>
      <c r="D13" s="105">
        <v>3</v>
      </c>
      <c r="E13" s="105" t="s">
        <v>63</v>
      </c>
      <c r="F13" s="106">
        <v>20000</v>
      </c>
      <c r="G13" s="107">
        <v>0.05</v>
      </c>
      <c r="H13" s="105">
        <v>1</v>
      </c>
      <c r="I13" s="108">
        <v>44576</v>
      </c>
      <c r="J13" s="109">
        <v>44583</v>
      </c>
      <c r="K13" s="110" t="s">
        <v>40</v>
      </c>
      <c r="L13" s="111">
        <v>1712</v>
      </c>
      <c r="M13" s="112">
        <v>0</v>
      </c>
      <c r="N13" s="112" t="s">
        <v>62</v>
      </c>
      <c r="O13" s="113">
        <v>0</v>
      </c>
      <c r="P13" s="94">
        <v>12</v>
      </c>
      <c r="Q13" s="128"/>
      <c r="R13" s="9"/>
      <c r="S13" s="9"/>
      <c r="T13" s="9"/>
      <c r="U13" s="9"/>
    </row>
    <row r="14" spans="1:21" ht="15" thickBot="1" x14ac:dyDescent="0.35">
      <c r="A14" s="9"/>
      <c r="B14" s="88"/>
      <c r="C14" s="105">
        <f t="shared" si="0"/>
        <v>3</v>
      </c>
      <c r="D14" s="105">
        <v>5</v>
      </c>
      <c r="E14" s="105" t="s">
        <v>66</v>
      </c>
      <c r="F14" s="106">
        <v>10000</v>
      </c>
      <c r="G14" s="107">
        <v>0.1</v>
      </c>
      <c r="H14" s="105">
        <v>1</v>
      </c>
      <c r="I14" s="108">
        <v>44583</v>
      </c>
      <c r="J14" s="109">
        <v>44590</v>
      </c>
      <c r="K14" s="110" t="s">
        <v>35</v>
      </c>
      <c r="L14" s="111">
        <v>210</v>
      </c>
      <c r="M14" s="112">
        <v>0</v>
      </c>
      <c r="N14" s="112" t="s">
        <v>67</v>
      </c>
      <c r="O14" s="113">
        <v>0</v>
      </c>
      <c r="P14" s="94"/>
      <c r="Q14" s="128"/>
      <c r="R14" s="9"/>
      <c r="S14" s="9"/>
      <c r="T14" s="9"/>
      <c r="U14" s="9"/>
    </row>
    <row r="15" spans="1:21" ht="15" thickBot="1" x14ac:dyDescent="0.35">
      <c r="A15" s="9"/>
      <c r="B15" s="88"/>
      <c r="C15" s="105">
        <f t="shared" si="0"/>
        <v>4</v>
      </c>
      <c r="D15" s="105">
        <v>6</v>
      </c>
      <c r="E15" s="105" t="s">
        <v>68</v>
      </c>
      <c r="F15" s="106">
        <v>10000</v>
      </c>
      <c r="G15" s="107">
        <v>0.1</v>
      </c>
      <c r="H15" s="105">
        <v>1</v>
      </c>
      <c r="I15" s="108">
        <v>45131</v>
      </c>
      <c r="J15" s="109">
        <v>45138</v>
      </c>
      <c r="K15" s="110" t="s">
        <v>35</v>
      </c>
      <c r="L15" s="111">
        <v>210</v>
      </c>
      <c r="M15" s="112">
        <v>10000</v>
      </c>
      <c r="N15" s="112" t="s">
        <v>69</v>
      </c>
      <c r="O15" s="113">
        <v>980</v>
      </c>
      <c r="P15" s="94">
        <v>49</v>
      </c>
      <c r="Q15" s="128"/>
      <c r="R15" s="9"/>
      <c r="S15" s="9"/>
      <c r="T15" s="9"/>
      <c r="U15" s="9"/>
    </row>
    <row r="16" spans="1:21" ht="15" thickBot="1" x14ac:dyDescent="0.35">
      <c r="A16" s="9"/>
      <c r="B16" s="88"/>
      <c r="C16" s="105">
        <f t="shared" si="0"/>
        <v>5</v>
      </c>
      <c r="D16" s="105">
        <v>7</v>
      </c>
      <c r="E16" s="105" t="s">
        <v>70</v>
      </c>
      <c r="F16" s="106">
        <v>15000</v>
      </c>
      <c r="G16" s="107">
        <v>0.11</v>
      </c>
      <c r="H16" s="105">
        <v>1</v>
      </c>
      <c r="I16" s="108">
        <v>45201</v>
      </c>
      <c r="J16" s="109">
        <v>45208</v>
      </c>
      <c r="K16" s="110" t="s">
        <v>35</v>
      </c>
      <c r="L16" s="111">
        <v>317</v>
      </c>
      <c r="M16" s="112">
        <v>15000</v>
      </c>
      <c r="N16" s="112" t="s">
        <v>71</v>
      </c>
      <c r="O16" s="113">
        <v>16650</v>
      </c>
      <c r="P16" s="94">
        <v>49</v>
      </c>
      <c r="Q16" s="128"/>
      <c r="R16" s="9"/>
      <c r="S16" s="9"/>
      <c r="T16" s="9"/>
      <c r="U16" s="9"/>
    </row>
    <row r="17" spans="1:21" ht="15" thickBot="1" x14ac:dyDescent="0.35">
      <c r="A17" s="9"/>
      <c r="B17" s="88"/>
      <c r="C17" s="105">
        <f>ROW()-11</f>
        <v>6</v>
      </c>
      <c r="D17" s="105">
        <v>8</v>
      </c>
      <c r="E17" s="105" t="s">
        <v>72</v>
      </c>
      <c r="F17" s="106">
        <v>25000</v>
      </c>
      <c r="G17" s="107">
        <v>0.15</v>
      </c>
      <c r="H17" s="105">
        <v>1</v>
      </c>
      <c r="I17" s="108">
        <v>45621</v>
      </c>
      <c r="J17" s="109">
        <v>45628</v>
      </c>
      <c r="K17" s="110" t="s">
        <v>35</v>
      </c>
      <c r="L17" s="111">
        <v>539</v>
      </c>
      <c r="M17" s="112">
        <v>25000</v>
      </c>
      <c r="N17" s="112" t="s">
        <v>73</v>
      </c>
      <c r="O17" s="113">
        <v>0</v>
      </c>
      <c r="P17" s="94">
        <v>0</v>
      </c>
      <c r="Q17" s="128"/>
      <c r="R17" s="9"/>
      <c r="S17" s="9"/>
      <c r="T17" s="9"/>
      <c r="U17" s="9"/>
    </row>
    <row r="18" spans="1:21" ht="15" thickBot="1" x14ac:dyDescent="0.35">
      <c r="A18" s="9"/>
      <c r="B18" s="88"/>
      <c r="C18" s="105">
        <f>ROW()-11</f>
        <v>7</v>
      </c>
      <c r="D18" s="105">
        <v>1</v>
      </c>
      <c r="E18" s="105" t="s">
        <v>74</v>
      </c>
      <c r="F18" s="106">
        <v>200000</v>
      </c>
      <c r="G18" s="107">
        <v>0.05</v>
      </c>
      <c r="H18" s="105">
        <v>5</v>
      </c>
      <c r="I18" s="108">
        <v>45621</v>
      </c>
      <c r="J18" s="109">
        <v>45628</v>
      </c>
      <c r="K18" s="110" t="s">
        <v>40</v>
      </c>
      <c r="L18" s="111">
        <v>3774</v>
      </c>
      <c r="M18" s="112">
        <v>200000</v>
      </c>
      <c r="N18" s="112" t="s">
        <v>75</v>
      </c>
      <c r="O18" s="113">
        <v>0</v>
      </c>
      <c r="P18" s="94">
        <v>0</v>
      </c>
      <c r="Q18" s="128"/>
      <c r="R18" s="9"/>
      <c r="S18" s="9"/>
      <c r="T18" s="9"/>
      <c r="U18" s="9"/>
    </row>
    <row r="19" spans="1:21" ht="15" thickBot="1" x14ac:dyDescent="0.35">
      <c r="A19" s="9"/>
      <c r="B19" s="88"/>
      <c r="C19" s="105"/>
      <c r="D19" s="105"/>
      <c r="E19" s="105"/>
      <c r="F19" s="106"/>
      <c r="G19" s="107"/>
      <c r="H19" s="105"/>
      <c r="I19" s="108" t="str">
        <f>IF(C19="","",#REF!)</f>
        <v/>
      </c>
      <c r="J19" s="110"/>
      <c r="K19" s="110"/>
      <c r="L19" s="110"/>
      <c r="M19" s="112"/>
      <c r="N19" s="112"/>
      <c r="O19" s="113"/>
      <c r="P19" s="94"/>
      <c r="Q19" s="128"/>
      <c r="R19" s="9"/>
      <c r="S19" s="9"/>
      <c r="T19" s="9"/>
      <c r="U19" s="9"/>
    </row>
    <row r="20" spans="1:21" ht="15" thickBot="1" x14ac:dyDescent="0.35">
      <c r="A20" s="9"/>
      <c r="B20" s="88"/>
      <c r="C20" s="105"/>
      <c r="D20" s="105"/>
      <c r="E20" s="105"/>
      <c r="F20" s="106"/>
      <c r="G20" s="107"/>
      <c r="H20" s="105"/>
      <c r="I20" s="108" t="str">
        <f>IF(C20="","",#REF!)</f>
        <v/>
      </c>
      <c r="J20" s="110"/>
      <c r="K20" s="110"/>
      <c r="L20" s="110"/>
      <c r="M20" s="112"/>
      <c r="N20" s="112"/>
      <c r="O20" s="113"/>
      <c r="P20" s="94"/>
      <c r="Q20" s="128"/>
      <c r="R20" s="9"/>
      <c r="S20" s="9"/>
      <c r="T20" s="9"/>
      <c r="U20" s="9"/>
    </row>
    <row r="21" spans="1:21" ht="15" thickBot="1" x14ac:dyDescent="0.35">
      <c r="A21" s="9"/>
      <c r="B21" s="88"/>
      <c r="C21" s="105"/>
      <c r="D21" s="105"/>
      <c r="E21" s="105"/>
      <c r="F21" s="106"/>
      <c r="G21" s="107"/>
      <c r="H21" s="105"/>
      <c r="I21" s="108" t="str">
        <f t="shared" ref="I21:I84" si="1">IF(C21="","",M14)</f>
        <v/>
      </c>
      <c r="J21" s="110"/>
      <c r="K21" s="110"/>
      <c r="L21" s="110"/>
      <c r="M21" s="112"/>
      <c r="N21" s="112"/>
      <c r="O21" s="113"/>
      <c r="P21" s="94"/>
      <c r="Q21" s="128"/>
      <c r="R21" s="9"/>
      <c r="S21" s="9"/>
      <c r="T21" s="9"/>
      <c r="U21" s="9"/>
    </row>
    <row r="22" spans="1:21" ht="15" thickBot="1" x14ac:dyDescent="0.35">
      <c r="A22" s="9"/>
      <c r="B22" s="88"/>
      <c r="C22" s="105"/>
      <c r="D22" s="105"/>
      <c r="E22" s="105"/>
      <c r="F22" s="106"/>
      <c r="G22" s="107"/>
      <c r="H22" s="105"/>
      <c r="I22" s="108" t="str">
        <f t="shared" si="1"/>
        <v/>
      </c>
      <c r="J22" s="110"/>
      <c r="K22" s="110"/>
      <c r="L22" s="110"/>
      <c r="M22" s="112"/>
      <c r="N22" s="112"/>
      <c r="O22" s="113"/>
      <c r="P22" s="94"/>
      <c r="Q22" s="128"/>
      <c r="R22" s="9"/>
      <c r="S22" s="9"/>
      <c r="T22" s="9"/>
      <c r="U22" s="9"/>
    </row>
    <row r="23" spans="1:21" ht="15" thickBot="1" x14ac:dyDescent="0.35">
      <c r="A23" s="9"/>
      <c r="B23" s="88"/>
      <c r="C23" s="105"/>
      <c r="D23" s="105"/>
      <c r="E23" s="105"/>
      <c r="F23" s="106"/>
      <c r="G23" s="107"/>
      <c r="H23" s="105"/>
      <c r="I23" s="108" t="str">
        <f t="shared" si="1"/>
        <v/>
      </c>
      <c r="J23" s="110"/>
      <c r="K23" s="110"/>
      <c r="L23" s="110"/>
      <c r="M23" s="112"/>
      <c r="N23" s="112"/>
      <c r="O23" s="113"/>
      <c r="P23" s="94"/>
      <c r="Q23" s="128"/>
      <c r="R23" s="9"/>
      <c r="S23" s="9"/>
      <c r="T23" s="9"/>
      <c r="U23" s="9"/>
    </row>
    <row r="24" spans="1:21" ht="15" thickBot="1" x14ac:dyDescent="0.35">
      <c r="A24" s="9"/>
      <c r="B24" s="88"/>
      <c r="C24" s="105"/>
      <c r="D24" s="105"/>
      <c r="E24" s="105"/>
      <c r="F24" s="106"/>
      <c r="G24" s="107"/>
      <c r="H24" s="105"/>
      <c r="I24" s="108" t="str">
        <f t="shared" si="1"/>
        <v/>
      </c>
      <c r="J24" s="110"/>
      <c r="K24" s="110"/>
      <c r="L24" s="110"/>
      <c r="M24" s="112"/>
      <c r="N24" s="112"/>
      <c r="O24" s="113"/>
      <c r="P24" s="94"/>
      <c r="Q24" s="128"/>
      <c r="R24" s="9"/>
      <c r="S24" s="9"/>
      <c r="T24" s="9"/>
      <c r="U24" s="9"/>
    </row>
    <row r="25" spans="1:21" ht="15" thickBot="1" x14ac:dyDescent="0.35">
      <c r="A25" s="9"/>
      <c r="B25" s="88"/>
      <c r="C25" s="105"/>
      <c r="D25" s="105"/>
      <c r="E25" s="105"/>
      <c r="F25" s="106"/>
      <c r="G25" s="107"/>
      <c r="H25" s="105"/>
      <c r="I25" s="108" t="str">
        <f t="shared" si="1"/>
        <v/>
      </c>
      <c r="J25" s="110"/>
      <c r="K25" s="110"/>
      <c r="L25" s="110"/>
      <c r="M25" s="112"/>
      <c r="N25" s="112"/>
      <c r="O25" s="113"/>
      <c r="P25" s="94"/>
      <c r="Q25" s="128"/>
      <c r="R25" s="9"/>
      <c r="S25" s="9"/>
      <c r="T25" s="9"/>
      <c r="U25" s="9"/>
    </row>
    <row r="26" spans="1:21" ht="15" thickBot="1" x14ac:dyDescent="0.35">
      <c r="A26" s="9"/>
      <c r="B26" s="88"/>
      <c r="C26" s="105"/>
      <c r="D26" s="105"/>
      <c r="E26" s="105"/>
      <c r="F26" s="106"/>
      <c r="G26" s="107"/>
      <c r="H26" s="105"/>
      <c r="I26" s="108" t="str">
        <f t="shared" si="1"/>
        <v/>
      </c>
      <c r="J26" s="110"/>
      <c r="K26" s="110"/>
      <c r="L26" s="110"/>
      <c r="M26" s="112"/>
      <c r="N26" s="112"/>
      <c r="O26" s="113"/>
      <c r="P26" s="94"/>
      <c r="Q26" s="128"/>
      <c r="R26" s="9"/>
      <c r="S26" s="9"/>
      <c r="T26" s="9"/>
      <c r="U26" s="9"/>
    </row>
    <row r="27" spans="1:21" ht="15" thickBot="1" x14ac:dyDescent="0.35">
      <c r="A27" s="9"/>
      <c r="B27" s="88"/>
      <c r="C27" s="105"/>
      <c r="D27" s="105"/>
      <c r="E27" s="105"/>
      <c r="F27" s="106"/>
      <c r="G27" s="107"/>
      <c r="H27" s="105"/>
      <c r="I27" s="108" t="str">
        <f t="shared" si="1"/>
        <v/>
      </c>
      <c r="J27" s="110"/>
      <c r="K27" s="110"/>
      <c r="L27" s="110"/>
      <c r="M27" s="112"/>
      <c r="N27" s="112"/>
      <c r="O27" s="113"/>
      <c r="P27" s="94"/>
      <c r="Q27" s="128"/>
      <c r="R27" s="9"/>
      <c r="S27" s="9"/>
      <c r="T27" s="9"/>
      <c r="U27" s="9"/>
    </row>
    <row r="28" spans="1:21" ht="15" thickBot="1" x14ac:dyDescent="0.35">
      <c r="A28" s="9"/>
      <c r="B28" s="88"/>
      <c r="C28" s="105"/>
      <c r="D28" s="105"/>
      <c r="E28" s="105"/>
      <c r="F28" s="106"/>
      <c r="G28" s="107"/>
      <c r="H28" s="105"/>
      <c r="I28" s="108" t="str">
        <f t="shared" si="1"/>
        <v/>
      </c>
      <c r="J28" s="110"/>
      <c r="K28" s="110"/>
      <c r="L28" s="110"/>
      <c r="M28" s="112"/>
      <c r="N28" s="112"/>
      <c r="O28" s="113"/>
      <c r="P28" s="94"/>
      <c r="Q28" s="128"/>
      <c r="R28" s="9"/>
      <c r="S28" s="9"/>
      <c r="T28" s="9"/>
      <c r="U28" s="9"/>
    </row>
    <row r="29" spans="1:21" ht="15" thickBot="1" x14ac:dyDescent="0.35">
      <c r="A29" s="9"/>
      <c r="B29" s="88"/>
      <c r="C29" s="105"/>
      <c r="D29" s="105"/>
      <c r="E29" s="105"/>
      <c r="F29" s="106"/>
      <c r="G29" s="107"/>
      <c r="H29" s="105"/>
      <c r="I29" s="108" t="str">
        <f t="shared" si="1"/>
        <v/>
      </c>
      <c r="J29" s="110"/>
      <c r="K29" s="110"/>
      <c r="L29" s="110"/>
      <c r="M29" s="112"/>
      <c r="N29" s="112"/>
      <c r="O29" s="113"/>
      <c r="P29" s="94"/>
      <c r="Q29" s="128"/>
      <c r="R29" s="9"/>
      <c r="S29" s="9"/>
      <c r="T29" s="9"/>
      <c r="U29" s="9"/>
    </row>
    <row r="30" spans="1:21" ht="15" thickBot="1" x14ac:dyDescent="0.35">
      <c r="A30" s="9"/>
      <c r="B30" s="88"/>
      <c r="C30" s="105"/>
      <c r="D30" s="105"/>
      <c r="E30" s="105"/>
      <c r="F30" s="106"/>
      <c r="G30" s="107"/>
      <c r="H30" s="105"/>
      <c r="I30" s="108" t="str">
        <f t="shared" si="1"/>
        <v/>
      </c>
      <c r="J30" s="110"/>
      <c r="K30" s="110"/>
      <c r="L30" s="110"/>
      <c r="M30" s="112"/>
      <c r="N30" s="112"/>
      <c r="O30" s="113"/>
      <c r="P30" s="94"/>
      <c r="Q30" s="128"/>
      <c r="R30" s="9"/>
      <c r="S30" s="9"/>
      <c r="T30" s="9"/>
      <c r="U30" s="9"/>
    </row>
    <row r="31" spans="1:21" ht="15" thickBot="1" x14ac:dyDescent="0.35">
      <c r="A31" s="9"/>
      <c r="B31" s="88"/>
      <c r="C31" s="105"/>
      <c r="D31" s="105"/>
      <c r="E31" s="105"/>
      <c r="F31" s="106"/>
      <c r="G31" s="107"/>
      <c r="H31" s="105"/>
      <c r="I31" s="108" t="str">
        <f t="shared" si="1"/>
        <v/>
      </c>
      <c r="J31" s="110"/>
      <c r="K31" s="110"/>
      <c r="L31" s="110"/>
      <c r="M31" s="112"/>
      <c r="N31" s="112"/>
      <c r="O31" s="113"/>
      <c r="P31" s="94"/>
      <c r="Q31" s="128"/>
      <c r="R31" s="9"/>
      <c r="S31" s="9"/>
      <c r="T31" s="9"/>
      <c r="U31" s="9"/>
    </row>
    <row r="32" spans="1:21" ht="15" thickBot="1" x14ac:dyDescent="0.35">
      <c r="A32" s="9"/>
      <c r="B32" s="88"/>
      <c r="C32" s="105"/>
      <c r="D32" s="105"/>
      <c r="E32" s="105"/>
      <c r="F32" s="106"/>
      <c r="G32" s="107"/>
      <c r="H32" s="105"/>
      <c r="I32" s="108" t="str">
        <f t="shared" si="1"/>
        <v/>
      </c>
      <c r="J32" s="110"/>
      <c r="K32" s="110"/>
      <c r="L32" s="110"/>
      <c r="M32" s="112"/>
      <c r="N32" s="112"/>
      <c r="O32" s="113"/>
      <c r="P32" s="94"/>
      <c r="Q32" s="128"/>
      <c r="R32" s="9"/>
      <c r="S32" s="9"/>
      <c r="T32" s="9"/>
      <c r="U32" s="9"/>
    </row>
    <row r="33" spans="1:21" ht="15" thickBot="1" x14ac:dyDescent="0.35">
      <c r="A33" s="9"/>
      <c r="B33" s="88"/>
      <c r="C33" s="105"/>
      <c r="D33" s="105"/>
      <c r="E33" s="105"/>
      <c r="F33" s="106"/>
      <c r="G33" s="107"/>
      <c r="H33" s="105"/>
      <c r="I33" s="108" t="str">
        <f t="shared" si="1"/>
        <v/>
      </c>
      <c r="J33" s="110"/>
      <c r="K33" s="110"/>
      <c r="L33" s="110"/>
      <c r="M33" s="112"/>
      <c r="N33" s="112"/>
      <c r="O33" s="113"/>
      <c r="P33" s="94"/>
      <c r="Q33" s="128"/>
      <c r="R33" s="9"/>
      <c r="S33" s="9"/>
      <c r="T33" s="9"/>
      <c r="U33" s="9"/>
    </row>
    <row r="34" spans="1:21" ht="15" thickBot="1" x14ac:dyDescent="0.35">
      <c r="A34" s="9"/>
      <c r="B34" s="88"/>
      <c r="C34" s="105"/>
      <c r="D34" s="105"/>
      <c r="E34" s="105"/>
      <c r="F34" s="106"/>
      <c r="G34" s="107"/>
      <c r="H34" s="105"/>
      <c r="I34" s="108" t="str">
        <f t="shared" si="1"/>
        <v/>
      </c>
      <c r="J34" s="110"/>
      <c r="K34" s="110"/>
      <c r="L34" s="110"/>
      <c r="M34" s="112"/>
      <c r="N34" s="112"/>
      <c r="O34" s="113"/>
      <c r="P34" s="94"/>
      <c r="Q34" s="128"/>
      <c r="R34" s="9"/>
      <c r="S34" s="9"/>
      <c r="T34" s="9"/>
      <c r="U34" s="9"/>
    </row>
    <row r="35" spans="1:21" ht="15" thickBot="1" x14ac:dyDescent="0.35">
      <c r="A35" s="9"/>
      <c r="B35" s="88"/>
      <c r="C35" s="105"/>
      <c r="D35" s="105"/>
      <c r="E35" s="105"/>
      <c r="F35" s="106"/>
      <c r="G35" s="107"/>
      <c r="H35" s="105"/>
      <c r="I35" s="108" t="str">
        <f t="shared" si="1"/>
        <v/>
      </c>
      <c r="J35" s="110"/>
      <c r="K35" s="110"/>
      <c r="L35" s="110"/>
      <c r="M35" s="112"/>
      <c r="N35" s="112"/>
      <c r="O35" s="113"/>
      <c r="P35" s="94"/>
      <c r="Q35" s="128"/>
      <c r="R35" s="9"/>
      <c r="S35" s="9"/>
      <c r="T35" s="9"/>
      <c r="U35" s="9"/>
    </row>
    <row r="36" spans="1:21" ht="15" thickBot="1" x14ac:dyDescent="0.35">
      <c r="A36" s="9"/>
      <c r="B36" s="88"/>
      <c r="C36" s="105"/>
      <c r="D36" s="105"/>
      <c r="E36" s="105"/>
      <c r="F36" s="106"/>
      <c r="G36" s="107"/>
      <c r="H36" s="105"/>
      <c r="I36" s="108" t="str">
        <f t="shared" si="1"/>
        <v/>
      </c>
      <c r="J36" s="110"/>
      <c r="K36" s="110"/>
      <c r="L36" s="110"/>
      <c r="M36" s="112"/>
      <c r="N36" s="112"/>
      <c r="O36" s="113"/>
      <c r="P36" s="94"/>
      <c r="Q36" s="128"/>
      <c r="R36" s="9"/>
      <c r="S36" s="9"/>
      <c r="T36" s="9"/>
      <c r="U36" s="9"/>
    </row>
    <row r="37" spans="1:21" ht="15" thickBot="1" x14ac:dyDescent="0.35">
      <c r="A37" s="9"/>
      <c r="B37" s="88"/>
      <c r="C37" s="105"/>
      <c r="D37" s="105"/>
      <c r="E37" s="105"/>
      <c r="F37" s="106"/>
      <c r="G37" s="107"/>
      <c r="H37" s="105"/>
      <c r="I37" s="108" t="str">
        <f t="shared" si="1"/>
        <v/>
      </c>
      <c r="J37" s="110"/>
      <c r="K37" s="110"/>
      <c r="L37" s="110"/>
      <c r="M37" s="112"/>
      <c r="N37" s="112"/>
      <c r="O37" s="113"/>
      <c r="P37" s="94"/>
      <c r="Q37" s="128"/>
      <c r="R37" s="9"/>
      <c r="S37" s="9"/>
      <c r="T37" s="9"/>
      <c r="U37" s="9"/>
    </row>
    <row r="38" spans="1:21" ht="15" thickBot="1" x14ac:dyDescent="0.35">
      <c r="A38" s="9"/>
      <c r="B38" s="88"/>
      <c r="C38" s="105"/>
      <c r="D38" s="105"/>
      <c r="E38" s="105"/>
      <c r="F38" s="106"/>
      <c r="G38" s="107"/>
      <c r="H38" s="105"/>
      <c r="I38" s="108" t="str">
        <f t="shared" si="1"/>
        <v/>
      </c>
      <c r="J38" s="110"/>
      <c r="K38" s="110"/>
      <c r="L38" s="110"/>
      <c r="M38" s="112"/>
      <c r="N38" s="112"/>
      <c r="O38" s="113"/>
      <c r="P38" s="94"/>
      <c r="Q38" s="128"/>
      <c r="R38" s="9"/>
      <c r="S38" s="9"/>
      <c r="T38" s="9"/>
      <c r="U38" s="9"/>
    </row>
    <row r="39" spans="1:21" ht="15" thickBot="1" x14ac:dyDescent="0.35">
      <c r="A39" s="9"/>
      <c r="B39" s="88"/>
      <c r="C39" s="105"/>
      <c r="D39" s="105"/>
      <c r="E39" s="105"/>
      <c r="F39" s="106"/>
      <c r="G39" s="107"/>
      <c r="H39" s="105"/>
      <c r="I39" s="108" t="str">
        <f t="shared" si="1"/>
        <v/>
      </c>
      <c r="J39" s="110"/>
      <c r="K39" s="110"/>
      <c r="L39" s="110"/>
      <c r="M39" s="112"/>
      <c r="N39" s="112"/>
      <c r="O39" s="113"/>
      <c r="P39" s="94"/>
      <c r="Q39" s="128"/>
      <c r="R39" s="9"/>
      <c r="S39" s="9"/>
      <c r="T39" s="9"/>
      <c r="U39" s="9"/>
    </row>
    <row r="40" spans="1:21" ht="15" thickBot="1" x14ac:dyDescent="0.35">
      <c r="A40" s="9"/>
      <c r="B40" s="88"/>
      <c r="C40" s="105"/>
      <c r="D40" s="105"/>
      <c r="E40" s="105"/>
      <c r="F40" s="106"/>
      <c r="G40" s="107"/>
      <c r="H40" s="105"/>
      <c r="I40" s="108" t="str">
        <f t="shared" si="1"/>
        <v/>
      </c>
      <c r="J40" s="110"/>
      <c r="K40" s="110"/>
      <c r="L40" s="110"/>
      <c r="M40" s="112"/>
      <c r="N40" s="112"/>
      <c r="O40" s="113"/>
      <c r="P40" s="94"/>
      <c r="Q40" s="128"/>
      <c r="R40" s="9"/>
      <c r="S40" s="9"/>
      <c r="T40" s="9"/>
      <c r="U40" s="9"/>
    </row>
    <row r="41" spans="1:21" ht="15" thickBot="1" x14ac:dyDescent="0.35">
      <c r="A41" s="9"/>
      <c r="B41" s="88"/>
      <c r="C41" s="105"/>
      <c r="D41" s="105"/>
      <c r="E41" s="105"/>
      <c r="F41" s="106"/>
      <c r="G41" s="107"/>
      <c r="H41" s="105"/>
      <c r="I41" s="108" t="str">
        <f t="shared" si="1"/>
        <v/>
      </c>
      <c r="J41" s="110"/>
      <c r="K41" s="110"/>
      <c r="L41" s="110"/>
      <c r="M41" s="112"/>
      <c r="N41" s="112"/>
      <c r="O41" s="113"/>
      <c r="P41" s="94"/>
      <c r="Q41" s="128"/>
      <c r="R41" s="9"/>
      <c r="S41" s="9"/>
      <c r="T41" s="9"/>
      <c r="U41" s="9"/>
    </row>
    <row r="42" spans="1:21" ht="15" thickBot="1" x14ac:dyDescent="0.35">
      <c r="A42" s="9"/>
      <c r="B42" s="88"/>
      <c r="C42" s="105"/>
      <c r="D42" s="105"/>
      <c r="E42" s="105"/>
      <c r="F42" s="106"/>
      <c r="G42" s="107"/>
      <c r="H42" s="105"/>
      <c r="I42" s="108" t="str">
        <f t="shared" si="1"/>
        <v/>
      </c>
      <c r="J42" s="110"/>
      <c r="K42" s="110"/>
      <c r="L42" s="110"/>
      <c r="M42" s="112"/>
      <c r="N42" s="112"/>
      <c r="O42" s="113"/>
      <c r="P42" s="94"/>
      <c r="Q42" s="128"/>
      <c r="R42" s="9"/>
      <c r="S42" s="9"/>
      <c r="T42" s="9"/>
      <c r="U42" s="9"/>
    </row>
    <row r="43" spans="1:21" ht="15" thickBot="1" x14ac:dyDescent="0.35">
      <c r="A43" s="9"/>
      <c r="B43" s="88"/>
      <c r="C43" s="105"/>
      <c r="D43" s="105"/>
      <c r="E43" s="105"/>
      <c r="F43" s="106"/>
      <c r="G43" s="107"/>
      <c r="H43" s="105"/>
      <c r="I43" s="108" t="str">
        <f t="shared" si="1"/>
        <v/>
      </c>
      <c r="J43" s="110"/>
      <c r="K43" s="110"/>
      <c r="L43" s="110"/>
      <c r="M43" s="112"/>
      <c r="N43" s="112"/>
      <c r="O43" s="113"/>
      <c r="P43" s="94"/>
      <c r="Q43" s="128"/>
      <c r="R43" s="9"/>
      <c r="S43" s="9"/>
      <c r="T43" s="9"/>
      <c r="U43" s="9"/>
    </row>
    <row r="44" spans="1:21" ht="15" thickBot="1" x14ac:dyDescent="0.35">
      <c r="A44" s="9"/>
      <c r="B44" s="88"/>
      <c r="C44" s="105"/>
      <c r="D44" s="105"/>
      <c r="E44" s="105"/>
      <c r="F44" s="106"/>
      <c r="G44" s="107"/>
      <c r="H44" s="105"/>
      <c r="I44" s="108" t="str">
        <f t="shared" si="1"/>
        <v/>
      </c>
      <c r="J44" s="110"/>
      <c r="K44" s="110"/>
      <c r="L44" s="110"/>
      <c r="M44" s="112"/>
      <c r="N44" s="112"/>
      <c r="O44" s="113"/>
      <c r="P44" s="94"/>
      <c r="Q44" s="128"/>
      <c r="R44" s="9"/>
      <c r="S44" s="9"/>
      <c r="T44" s="9"/>
      <c r="U44" s="9"/>
    </row>
    <row r="45" spans="1:21" ht="15" thickBot="1" x14ac:dyDescent="0.35">
      <c r="A45" s="9"/>
      <c r="B45" s="88"/>
      <c r="C45" s="105"/>
      <c r="D45" s="105"/>
      <c r="E45" s="105"/>
      <c r="F45" s="106"/>
      <c r="G45" s="107"/>
      <c r="H45" s="105"/>
      <c r="I45" s="108" t="str">
        <f t="shared" si="1"/>
        <v/>
      </c>
      <c r="J45" s="110"/>
      <c r="K45" s="110"/>
      <c r="L45" s="110"/>
      <c r="M45" s="112"/>
      <c r="N45" s="112"/>
      <c r="O45" s="113"/>
      <c r="P45" s="94"/>
      <c r="Q45" s="128"/>
      <c r="R45" s="9"/>
      <c r="S45" s="9"/>
      <c r="T45" s="9"/>
      <c r="U45" s="9"/>
    </row>
    <row r="46" spans="1:21" ht="15" thickBot="1" x14ac:dyDescent="0.35">
      <c r="A46" s="9"/>
      <c r="B46" s="88"/>
      <c r="C46" s="105"/>
      <c r="D46" s="105"/>
      <c r="E46" s="105"/>
      <c r="F46" s="106"/>
      <c r="G46" s="107"/>
      <c r="H46" s="105"/>
      <c r="I46" s="108" t="str">
        <f t="shared" si="1"/>
        <v/>
      </c>
      <c r="J46" s="110"/>
      <c r="K46" s="110"/>
      <c r="L46" s="110"/>
      <c r="M46" s="112"/>
      <c r="N46" s="112"/>
      <c r="O46" s="113"/>
      <c r="P46" s="94"/>
      <c r="Q46" s="128"/>
      <c r="R46" s="9"/>
      <c r="S46" s="9"/>
      <c r="T46" s="9"/>
      <c r="U46" s="9"/>
    </row>
    <row r="47" spans="1:21" ht="15" thickBot="1" x14ac:dyDescent="0.35">
      <c r="A47" s="9"/>
      <c r="B47" s="88"/>
      <c r="C47" s="105"/>
      <c r="D47" s="105"/>
      <c r="E47" s="105"/>
      <c r="F47" s="106"/>
      <c r="G47" s="107"/>
      <c r="H47" s="105"/>
      <c r="I47" s="108" t="str">
        <f t="shared" si="1"/>
        <v/>
      </c>
      <c r="J47" s="110"/>
      <c r="K47" s="110"/>
      <c r="L47" s="110"/>
      <c r="M47" s="112"/>
      <c r="N47" s="112"/>
      <c r="O47" s="113"/>
      <c r="P47" s="94"/>
      <c r="Q47" s="128"/>
      <c r="R47" s="9"/>
      <c r="S47" s="9"/>
      <c r="T47" s="9"/>
      <c r="U47" s="9"/>
    </row>
    <row r="48" spans="1:21" ht="15" thickBot="1" x14ac:dyDescent="0.35">
      <c r="A48" s="9"/>
      <c r="B48" s="88"/>
      <c r="C48" s="105"/>
      <c r="D48" s="105"/>
      <c r="E48" s="105"/>
      <c r="F48" s="106"/>
      <c r="G48" s="107"/>
      <c r="H48" s="105"/>
      <c r="I48" s="108" t="str">
        <f t="shared" si="1"/>
        <v/>
      </c>
      <c r="J48" s="110"/>
      <c r="K48" s="110"/>
      <c r="L48" s="110"/>
      <c r="M48" s="112"/>
      <c r="N48" s="112"/>
      <c r="O48" s="113"/>
      <c r="P48" s="94"/>
      <c r="Q48" s="128"/>
      <c r="R48" s="9"/>
      <c r="S48" s="9"/>
      <c r="T48" s="9"/>
      <c r="U48" s="9"/>
    </row>
    <row r="49" spans="1:21" ht="15" thickBot="1" x14ac:dyDescent="0.35">
      <c r="A49" s="9"/>
      <c r="B49" s="88"/>
      <c r="C49" s="105"/>
      <c r="D49" s="105"/>
      <c r="E49" s="105"/>
      <c r="F49" s="106"/>
      <c r="G49" s="107"/>
      <c r="H49" s="105"/>
      <c r="I49" s="108" t="str">
        <f t="shared" si="1"/>
        <v/>
      </c>
      <c r="J49" s="110"/>
      <c r="K49" s="110"/>
      <c r="L49" s="110"/>
      <c r="M49" s="112"/>
      <c r="N49" s="112"/>
      <c r="O49" s="113"/>
      <c r="P49" s="94"/>
      <c r="Q49" s="128"/>
      <c r="R49" s="9"/>
      <c r="S49" s="9"/>
      <c r="T49" s="9"/>
      <c r="U49" s="9"/>
    </row>
    <row r="50" spans="1:21" ht="15" thickBot="1" x14ac:dyDescent="0.35">
      <c r="A50" s="9"/>
      <c r="B50" s="88"/>
      <c r="C50" s="105"/>
      <c r="D50" s="105"/>
      <c r="E50" s="105"/>
      <c r="F50" s="106"/>
      <c r="G50" s="107"/>
      <c r="H50" s="105"/>
      <c r="I50" s="108" t="str">
        <f t="shared" si="1"/>
        <v/>
      </c>
      <c r="J50" s="110"/>
      <c r="K50" s="110"/>
      <c r="L50" s="110"/>
      <c r="M50" s="112"/>
      <c r="N50" s="112"/>
      <c r="O50" s="113"/>
      <c r="P50" s="94"/>
      <c r="Q50" s="128"/>
      <c r="R50" s="9"/>
      <c r="S50" s="9"/>
      <c r="T50" s="9"/>
      <c r="U50" s="9"/>
    </row>
    <row r="51" spans="1:21" ht="15" thickBot="1" x14ac:dyDescent="0.35">
      <c r="A51" s="9"/>
      <c r="B51" s="88"/>
      <c r="C51" s="105"/>
      <c r="D51" s="105"/>
      <c r="E51" s="105"/>
      <c r="F51" s="106"/>
      <c r="G51" s="107"/>
      <c r="H51" s="105"/>
      <c r="I51" s="108" t="str">
        <f t="shared" si="1"/>
        <v/>
      </c>
      <c r="J51" s="110"/>
      <c r="K51" s="110"/>
      <c r="L51" s="110"/>
      <c r="M51" s="112"/>
      <c r="N51" s="112"/>
      <c r="O51" s="113"/>
      <c r="P51" s="94"/>
      <c r="Q51" s="128"/>
      <c r="R51" s="9"/>
      <c r="S51" s="9"/>
      <c r="T51" s="9"/>
      <c r="U51" s="9"/>
    </row>
    <row r="52" spans="1:21" ht="15" thickBot="1" x14ac:dyDescent="0.35">
      <c r="A52" s="9"/>
      <c r="B52" s="88"/>
      <c r="C52" s="105"/>
      <c r="D52" s="105"/>
      <c r="E52" s="105"/>
      <c r="F52" s="106"/>
      <c r="G52" s="107"/>
      <c r="H52" s="105"/>
      <c r="I52" s="108" t="str">
        <f t="shared" si="1"/>
        <v/>
      </c>
      <c r="J52" s="110"/>
      <c r="K52" s="110"/>
      <c r="L52" s="110"/>
      <c r="M52" s="112"/>
      <c r="N52" s="112"/>
      <c r="O52" s="113"/>
      <c r="P52" s="94"/>
      <c r="Q52" s="128"/>
      <c r="R52" s="9"/>
      <c r="S52" s="9"/>
      <c r="T52" s="9"/>
      <c r="U52" s="9"/>
    </row>
    <row r="53" spans="1:21" ht="15" thickBot="1" x14ac:dyDescent="0.35">
      <c r="A53" s="9"/>
      <c r="B53" s="88"/>
      <c r="C53" s="105"/>
      <c r="D53" s="105"/>
      <c r="E53" s="105"/>
      <c r="F53" s="106"/>
      <c r="G53" s="107"/>
      <c r="H53" s="105"/>
      <c r="I53" s="108" t="str">
        <f t="shared" si="1"/>
        <v/>
      </c>
      <c r="J53" s="110"/>
      <c r="K53" s="110"/>
      <c r="L53" s="110"/>
      <c r="M53" s="112"/>
      <c r="N53" s="112"/>
      <c r="O53" s="113"/>
      <c r="P53" s="94"/>
      <c r="Q53" s="128"/>
      <c r="R53" s="9"/>
      <c r="S53" s="9"/>
      <c r="T53" s="9"/>
      <c r="U53" s="9"/>
    </row>
    <row r="54" spans="1:21" ht="15" thickBot="1" x14ac:dyDescent="0.35">
      <c r="A54" s="9"/>
      <c r="B54" s="88"/>
      <c r="C54" s="105"/>
      <c r="D54" s="105"/>
      <c r="E54" s="105"/>
      <c r="F54" s="106"/>
      <c r="G54" s="107"/>
      <c r="H54" s="105"/>
      <c r="I54" s="108" t="str">
        <f t="shared" si="1"/>
        <v/>
      </c>
      <c r="J54" s="110"/>
      <c r="K54" s="110"/>
      <c r="L54" s="110"/>
      <c r="M54" s="112"/>
      <c r="N54" s="112"/>
      <c r="O54" s="113"/>
      <c r="P54" s="94"/>
      <c r="Q54" s="128"/>
      <c r="R54" s="9"/>
      <c r="S54" s="9"/>
      <c r="T54" s="9"/>
      <c r="U54" s="9"/>
    </row>
    <row r="55" spans="1:21" ht="15" thickBot="1" x14ac:dyDescent="0.35">
      <c r="A55" s="9"/>
      <c r="B55" s="88"/>
      <c r="C55" s="105"/>
      <c r="D55" s="105"/>
      <c r="E55" s="105"/>
      <c r="F55" s="106"/>
      <c r="G55" s="107"/>
      <c r="H55" s="105"/>
      <c r="I55" s="108" t="str">
        <f t="shared" si="1"/>
        <v/>
      </c>
      <c r="J55" s="110"/>
      <c r="K55" s="110"/>
      <c r="L55" s="110"/>
      <c r="M55" s="112"/>
      <c r="N55" s="112"/>
      <c r="O55" s="113"/>
      <c r="P55" s="94"/>
      <c r="Q55" s="128"/>
      <c r="R55" s="9"/>
      <c r="S55" s="9"/>
      <c r="T55" s="9"/>
      <c r="U55" s="9"/>
    </row>
    <row r="56" spans="1:21" ht="15" thickBot="1" x14ac:dyDescent="0.35">
      <c r="A56" s="9"/>
      <c r="B56" s="88"/>
      <c r="C56" s="105"/>
      <c r="D56" s="105"/>
      <c r="E56" s="105"/>
      <c r="F56" s="106"/>
      <c r="G56" s="107"/>
      <c r="H56" s="105"/>
      <c r="I56" s="108" t="str">
        <f t="shared" si="1"/>
        <v/>
      </c>
      <c r="J56" s="110"/>
      <c r="K56" s="110"/>
      <c r="L56" s="110"/>
      <c r="M56" s="112"/>
      <c r="N56" s="112"/>
      <c r="O56" s="113"/>
      <c r="P56" s="94"/>
      <c r="Q56" s="128"/>
      <c r="R56" s="9"/>
      <c r="S56" s="9"/>
      <c r="T56" s="9"/>
      <c r="U56" s="9"/>
    </row>
    <row r="57" spans="1:21" ht="15" thickBot="1" x14ac:dyDescent="0.35">
      <c r="A57" s="9"/>
      <c r="B57" s="88"/>
      <c r="C57" s="105"/>
      <c r="D57" s="105"/>
      <c r="E57" s="105"/>
      <c r="F57" s="106"/>
      <c r="G57" s="107"/>
      <c r="H57" s="105"/>
      <c r="I57" s="108" t="str">
        <f t="shared" si="1"/>
        <v/>
      </c>
      <c r="J57" s="110"/>
      <c r="K57" s="110"/>
      <c r="L57" s="110"/>
      <c r="M57" s="112"/>
      <c r="N57" s="112"/>
      <c r="O57" s="113"/>
      <c r="P57" s="94"/>
      <c r="Q57" s="128"/>
      <c r="R57" s="9"/>
      <c r="S57" s="9"/>
      <c r="T57" s="9"/>
      <c r="U57" s="9"/>
    </row>
    <row r="58" spans="1:21" ht="15" thickBot="1" x14ac:dyDescent="0.35">
      <c r="A58" s="9"/>
      <c r="B58" s="88"/>
      <c r="C58" s="105"/>
      <c r="D58" s="105"/>
      <c r="E58" s="105"/>
      <c r="F58" s="106"/>
      <c r="G58" s="107"/>
      <c r="H58" s="105"/>
      <c r="I58" s="108" t="str">
        <f t="shared" si="1"/>
        <v/>
      </c>
      <c r="J58" s="110"/>
      <c r="K58" s="110"/>
      <c r="L58" s="110"/>
      <c r="M58" s="112"/>
      <c r="N58" s="112"/>
      <c r="O58" s="113"/>
      <c r="P58" s="94"/>
      <c r="Q58" s="128"/>
      <c r="R58" s="9"/>
      <c r="S58" s="9"/>
      <c r="T58" s="9"/>
      <c r="U58" s="9"/>
    </row>
    <row r="59" spans="1:21" ht="15" thickBot="1" x14ac:dyDescent="0.35">
      <c r="A59" s="9"/>
      <c r="B59" s="88"/>
      <c r="C59" s="105"/>
      <c r="D59" s="105"/>
      <c r="E59" s="105"/>
      <c r="F59" s="106"/>
      <c r="G59" s="107"/>
      <c r="H59" s="105"/>
      <c r="I59" s="108" t="str">
        <f t="shared" si="1"/>
        <v/>
      </c>
      <c r="J59" s="110"/>
      <c r="K59" s="110"/>
      <c r="L59" s="110"/>
      <c r="M59" s="112"/>
      <c r="N59" s="112"/>
      <c r="O59" s="113"/>
      <c r="P59" s="94"/>
      <c r="Q59" s="128"/>
      <c r="R59" s="9"/>
      <c r="S59" s="9"/>
      <c r="T59" s="9"/>
      <c r="U59" s="9"/>
    </row>
    <row r="60" spans="1:21" ht="15" thickBot="1" x14ac:dyDescent="0.35">
      <c r="A60" s="9"/>
      <c r="B60" s="88"/>
      <c r="C60" s="105"/>
      <c r="D60" s="105"/>
      <c r="E60" s="105"/>
      <c r="F60" s="106"/>
      <c r="G60" s="107"/>
      <c r="H60" s="105"/>
      <c r="I60" s="108" t="str">
        <f t="shared" si="1"/>
        <v/>
      </c>
      <c r="J60" s="110"/>
      <c r="K60" s="110"/>
      <c r="L60" s="110"/>
      <c r="M60" s="112"/>
      <c r="N60" s="112"/>
      <c r="O60" s="113"/>
      <c r="P60" s="94"/>
      <c r="Q60" s="128"/>
      <c r="R60" s="9"/>
      <c r="S60" s="9"/>
      <c r="T60" s="9"/>
      <c r="U60" s="9"/>
    </row>
    <row r="61" spans="1:21" ht="15" thickBot="1" x14ac:dyDescent="0.35">
      <c r="A61" s="9"/>
      <c r="B61" s="88"/>
      <c r="C61" s="105"/>
      <c r="D61" s="105"/>
      <c r="E61" s="105"/>
      <c r="F61" s="106"/>
      <c r="G61" s="107"/>
      <c r="H61" s="105"/>
      <c r="I61" s="108" t="str">
        <f t="shared" si="1"/>
        <v/>
      </c>
      <c r="J61" s="110"/>
      <c r="K61" s="110"/>
      <c r="L61" s="110"/>
      <c r="M61" s="112"/>
      <c r="N61" s="112"/>
      <c r="O61" s="113"/>
      <c r="P61" s="94"/>
      <c r="Q61" s="128"/>
      <c r="R61" s="9"/>
      <c r="S61" s="9"/>
      <c r="T61" s="9"/>
      <c r="U61" s="9"/>
    </row>
    <row r="62" spans="1:21" ht="15" thickBot="1" x14ac:dyDescent="0.35">
      <c r="A62" s="9"/>
      <c r="B62" s="88"/>
      <c r="C62" s="105"/>
      <c r="D62" s="105"/>
      <c r="E62" s="105"/>
      <c r="F62" s="106"/>
      <c r="G62" s="107"/>
      <c r="H62" s="105"/>
      <c r="I62" s="108" t="str">
        <f t="shared" si="1"/>
        <v/>
      </c>
      <c r="J62" s="110"/>
      <c r="K62" s="110"/>
      <c r="L62" s="110"/>
      <c r="M62" s="112"/>
      <c r="N62" s="112"/>
      <c r="O62" s="113"/>
      <c r="P62" s="94"/>
      <c r="Q62" s="128"/>
      <c r="R62" s="9"/>
      <c r="S62" s="9"/>
      <c r="T62" s="9"/>
      <c r="U62" s="9"/>
    </row>
    <row r="63" spans="1:21" ht="15" thickBot="1" x14ac:dyDescent="0.35">
      <c r="A63" s="9"/>
      <c r="B63" s="88"/>
      <c r="C63" s="105"/>
      <c r="D63" s="105"/>
      <c r="E63" s="105"/>
      <c r="F63" s="106"/>
      <c r="G63" s="107"/>
      <c r="H63" s="105"/>
      <c r="I63" s="108" t="str">
        <f t="shared" si="1"/>
        <v/>
      </c>
      <c r="J63" s="110"/>
      <c r="K63" s="110"/>
      <c r="L63" s="110"/>
      <c r="M63" s="112"/>
      <c r="N63" s="112"/>
      <c r="O63" s="113"/>
      <c r="P63" s="94"/>
      <c r="Q63" s="128"/>
      <c r="R63" s="9"/>
      <c r="S63" s="9"/>
      <c r="T63" s="9"/>
      <c r="U63" s="9"/>
    </row>
    <row r="64" spans="1:21" ht="15" thickBot="1" x14ac:dyDescent="0.35">
      <c r="A64" s="9"/>
      <c r="B64" s="88"/>
      <c r="C64" s="105"/>
      <c r="D64" s="105"/>
      <c r="E64" s="105"/>
      <c r="F64" s="106"/>
      <c r="G64" s="107"/>
      <c r="H64" s="105"/>
      <c r="I64" s="108" t="str">
        <f t="shared" si="1"/>
        <v/>
      </c>
      <c r="J64" s="110"/>
      <c r="K64" s="110"/>
      <c r="L64" s="110"/>
      <c r="M64" s="112"/>
      <c r="N64" s="112"/>
      <c r="O64" s="113"/>
      <c r="P64" s="94"/>
      <c r="Q64" s="128"/>
      <c r="R64" s="9"/>
      <c r="S64" s="9"/>
      <c r="T64" s="9"/>
      <c r="U64" s="9"/>
    </row>
    <row r="65" spans="1:21" ht="15" thickBot="1" x14ac:dyDescent="0.35">
      <c r="A65" s="9"/>
      <c r="B65" s="88"/>
      <c r="C65" s="105"/>
      <c r="D65" s="105"/>
      <c r="E65" s="105"/>
      <c r="F65" s="106"/>
      <c r="G65" s="107"/>
      <c r="H65" s="105"/>
      <c r="I65" s="108" t="str">
        <f t="shared" si="1"/>
        <v/>
      </c>
      <c r="J65" s="110"/>
      <c r="K65" s="110"/>
      <c r="L65" s="110"/>
      <c r="M65" s="112"/>
      <c r="N65" s="112"/>
      <c r="O65" s="113"/>
      <c r="P65" s="94"/>
      <c r="Q65" s="128"/>
      <c r="R65" s="9"/>
      <c r="S65" s="9"/>
      <c r="T65" s="9"/>
      <c r="U65" s="9"/>
    </row>
    <row r="66" spans="1:21" ht="15" thickBot="1" x14ac:dyDescent="0.35">
      <c r="A66" s="9"/>
      <c r="B66" s="88"/>
      <c r="C66" s="105"/>
      <c r="D66" s="105"/>
      <c r="E66" s="105"/>
      <c r="F66" s="106"/>
      <c r="G66" s="107"/>
      <c r="H66" s="105"/>
      <c r="I66" s="108" t="str">
        <f t="shared" si="1"/>
        <v/>
      </c>
      <c r="J66" s="110"/>
      <c r="K66" s="110"/>
      <c r="L66" s="110"/>
      <c r="M66" s="112"/>
      <c r="N66" s="112"/>
      <c r="O66" s="113"/>
      <c r="P66" s="94"/>
      <c r="Q66" s="128"/>
      <c r="R66" s="9"/>
      <c r="S66" s="9"/>
      <c r="T66" s="9"/>
      <c r="U66" s="9"/>
    </row>
    <row r="67" spans="1:21" ht="15" thickBot="1" x14ac:dyDescent="0.35">
      <c r="A67" s="9"/>
      <c r="B67" s="88"/>
      <c r="C67" s="105"/>
      <c r="D67" s="105"/>
      <c r="E67" s="105"/>
      <c r="F67" s="106"/>
      <c r="G67" s="107"/>
      <c r="H67" s="105"/>
      <c r="I67" s="108" t="str">
        <f t="shared" si="1"/>
        <v/>
      </c>
      <c r="J67" s="110"/>
      <c r="K67" s="110"/>
      <c r="L67" s="110"/>
      <c r="M67" s="112"/>
      <c r="N67" s="112"/>
      <c r="O67" s="113"/>
      <c r="P67" s="94"/>
      <c r="Q67" s="128"/>
      <c r="R67" s="9"/>
      <c r="S67" s="9"/>
      <c r="T67" s="9"/>
      <c r="U67" s="9"/>
    </row>
    <row r="68" spans="1:21" ht="15" thickBot="1" x14ac:dyDescent="0.35">
      <c r="A68" s="9"/>
      <c r="B68" s="88"/>
      <c r="C68" s="105"/>
      <c r="D68" s="105"/>
      <c r="E68" s="105"/>
      <c r="F68" s="106"/>
      <c r="G68" s="107"/>
      <c r="H68" s="105"/>
      <c r="I68" s="108" t="str">
        <f t="shared" si="1"/>
        <v/>
      </c>
      <c r="J68" s="110"/>
      <c r="K68" s="110"/>
      <c r="L68" s="110"/>
      <c r="M68" s="112"/>
      <c r="N68" s="112"/>
      <c r="O68" s="113"/>
      <c r="P68" s="94"/>
      <c r="Q68" s="128"/>
      <c r="R68" s="9"/>
      <c r="S68" s="9"/>
      <c r="T68" s="9"/>
      <c r="U68" s="9"/>
    </row>
    <row r="69" spans="1:21" ht="15" thickBot="1" x14ac:dyDescent="0.35">
      <c r="A69" s="9"/>
      <c r="B69" s="88"/>
      <c r="C69" s="105"/>
      <c r="D69" s="105"/>
      <c r="E69" s="105"/>
      <c r="F69" s="106"/>
      <c r="G69" s="107"/>
      <c r="H69" s="105"/>
      <c r="I69" s="108" t="str">
        <f t="shared" si="1"/>
        <v/>
      </c>
      <c r="J69" s="110"/>
      <c r="K69" s="110"/>
      <c r="L69" s="110"/>
      <c r="M69" s="112"/>
      <c r="N69" s="112"/>
      <c r="O69" s="113"/>
      <c r="P69" s="94"/>
      <c r="Q69" s="128"/>
      <c r="R69" s="9"/>
      <c r="S69" s="9"/>
      <c r="T69" s="9"/>
      <c r="U69" s="9"/>
    </row>
    <row r="70" spans="1:21" ht="15" thickBot="1" x14ac:dyDescent="0.35">
      <c r="A70" s="9"/>
      <c r="B70" s="88"/>
      <c r="C70" s="105"/>
      <c r="D70" s="105"/>
      <c r="E70" s="105"/>
      <c r="F70" s="106"/>
      <c r="G70" s="107"/>
      <c r="H70" s="105"/>
      <c r="I70" s="108" t="str">
        <f t="shared" si="1"/>
        <v/>
      </c>
      <c r="J70" s="110"/>
      <c r="K70" s="110"/>
      <c r="L70" s="110"/>
      <c r="M70" s="112"/>
      <c r="N70" s="112"/>
      <c r="O70" s="113"/>
      <c r="P70" s="94"/>
      <c r="Q70" s="128"/>
      <c r="R70" s="9"/>
      <c r="S70" s="9"/>
      <c r="T70" s="9"/>
      <c r="U70" s="9"/>
    </row>
    <row r="71" spans="1:21" ht="15" thickBot="1" x14ac:dyDescent="0.35">
      <c r="A71" s="9"/>
      <c r="B71" s="88"/>
      <c r="C71" s="105"/>
      <c r="D71" s="105"/>
      <c r="E71" s="105"/>
      <c r="F71" s="106"/>
      <c r="G71" s="107"/>
      <c r="H71" s="105"/>
      <c r="I71" s="108" t="str">
        <f t="shared" si="1"/>
        <v/>
      </c>
      <c r="J71" s="110"/>
      <c r="K71" s="110"/>
      <c r="L71" s="110"/>
      <c r="M71" s="112"/>
      <c r="N71" s="112"/>
      <c r="O71" s="113"/>
      <c r="P71" s="94"/>
      <c r="Q71" s="128"/>
      <c r="R71" s="9"/>
      <c r="S71" s="9"/>
      <c r="T71" s="9"/>
      <c r="U71" s="9"/>
    </row>
    <row r="72" spans="1:21" ht="15" thickBot="1" x14ac:dyDescent="0.35">
      <c r="A72" s="9"/>
      <c r="B72" s="88"/>
      <c r="C72" s="105"/>
      <c r="D72" s="105"/>
      <c r="E72" s="105"/>
      <c r="F72" s="106"/>
      <c r="G72" s="107"/>
      <c r="H72" s="105"/>
      <c r="I72" s="108" t="str">
        <f t="shared" si="1"/>
        <v/>
      </c>
      <c r="J72" s="110"/>
      <c r="K72" s="110"/>
      <c r="L72" s="110"/>
      <c r="M72" s="112"/>
      <c r="N72" s="112"/>
      <c r="O72" s="113"/>
      <c r="P72" s="94"/>
      <c r="Q72" s="128"/>
      <c r="R72" s="9"/>
      <c r="S72" s="9"/>
      <c r="T72" s="9"/>
      <c r="U72" s="9"/>
    </row>
    <row r="73" spans="1:21" ht="15" thickBot="1" x14ac:dyDescent="0.35">
      <c r="A73" s="9"/>
      <c r="B73" s="88"/>
      <c r="C73" s="105"/>
      <c r="D73" s="105"/>
      <c r="E73" s="105"/>
      <c r="F73" s="106"/>
      <c r="G73" s="107"/>
      <c r="H73" s="105"/>
      <c r="I73" s="108" t="str">
        <f t="shared" si="1"/>
        <v/>
      </c>
      <c r="J73" s="110"/>
      <c r="K73" s="110"/>
      <c r="L73" s="110"/>
      <c r="M73" s="112"/>
      <c r="N73" s="112"/>
      <c r="O73" s="113"/>
      <c r="P73" s="94"/>
      <c r="Q73" s="128"/>
      <c r="R73" s="9"/>
      <c r="S73" s="9"/>
      <c r="T73" s="9"/>
      <c r="U73" s="9"/>
    </row>
    <row r="74" spans="1:21" ht="15" thickBot="1" x14ac:dyDescent="0.35">
      <c r="A74" s="9"/>
      <c r="B74" s="88"/>
      <c r="C74" s="105"/>
      <c r="D74" s="105"/>
      <c r="E74" s="105"/>
      <c r="F74" s="106"/>
      <c r="G74" s="107"/>
      <c r="H74" s="105"/>
      <c r="I74" s="108" t="str">
        <f t="shared" si="1"/>
        <v/>
      </c>
      <c r="J74" s="110"/>
      <c r="K74" s="110"/>
      <c r="L74" s="110"/>
      <c r="M74" s="112"/>
      <c r="N74" s="112"/>
      <c r="O74" s="113"/>
      <c r="P74" s="94"/>
      <c r="Q74" s="128"/>
      <c r="R74" s="9"/>
      <c r="S74" s="9"/>
      <c r="T74" s="9"/>
      <c r="U74" s="9"/>
    </row>
    <row r="75" spans="1:21" ht="15" thickBot="1" x14ac:dyDescent="0.35">
      <c r="A75" s="9"/>
      <c r="B75" s="88"/>
      <c r="C75" s="105"/>
      <c r="D75" s="105"/>
      <c r="E75" s="105"/>
      <c r="F75" s="106"/>
      <c r="G75" s="107"/>
      <c r="H75" s="105"/>
      <c r="I75" s="108" t="str">
        <f t="shared" si="1"/>
        <v/>
      </c>
      <c r="J75" s="110"/>
      <c r="K75" s="110"/>
      <c r="L75" s="110"/>
      <c r="M75" s="112"/>
      <c r="N75" s="112"/>
      <c r="O75" s="113"/>
      <c r="P75" s="94"/>
      <c r="Q75" s="128"/>
      <c r="R75" s="9"/>
      <c r="S75" s="9"/>
      <c r="T75" s="9"/>
      <c r="U75" s="9"/>
    </row>
    <row r="76" spans="1:21" ht="15" thickBot="1" x14ac:dyDescent="0.35">
      <c r="A76" s="9"/>
      <c r="B76" s="88"/>
      <c r="C76" s="105"/>
      <c r="D76" s="105"/>
      <c r="E76" s="105"/>
      <c r="F76" s="106"/>
      <c r="G76" s="107"/>
      <c r="H76" s="105"/>
      <c r="I76" s="108" t="str">
        <f t="shared" si="1"/>
        <v/>
      </c>
      <c r="J76" s="110"/>
      <c r="K76" s="110"/>
      <c r="L76" s="110"/>
      <c r="M76" s="112"/>
      <c r="N76" s="112"/>
      <c r="O76" s="113"/>
      <c r="P76" s="94"/>
      <c r="Q76" s="128"/>
      <c r="R76" s="9"/>
      <c r="S76" s="9"/>
      <c r="T76" s="9"/>
      <c r="U76" s="9"/>
    </row>
    <row r="77" spans="1:21" ht="15" thickBot="1" x14ac:dyDescent="0.35">
      <c r="A77" s="9"/>
      <c r="B77" s="88"/>
      <c r="C77" s="105"/>
      <c r="D77" s="105"/>
      <c r="E77" s="105"/>
      <c r="F77" s="106"/>
      <c r="G77" s="107"/>
      <c r="H77" s="105"/>
      <c r="I77" s="108" t="str">
        <f t="shared" si="1"/>
        <v/>
      </c>
      <c r="J77" s="110"/>
      <c r="K77" s="110"/>
      <c r="L77" s="110"/>
      <c r="M77" s="112"/>
      <c r="N77" s="112"/>
      <c r="O77" s="113"/>
      <c r="P77" s="94"/>
      <c r="Q77" s="128"/>
      <c r="R77" s="9"/>
      <c r="S77" s="9"/>
      <c r="T77" s="9"/>
      <c r="U77" s="9"/>
    </row>
    <row r="78" spans="1:21" ht="15" thickBot="1" x14ac:dyDescent="0.35">
      <c r="A78" s="9"/>
      <c r="B78" s="88"/>
      <c r="C78" s="105"/>
      <c r="D78" s="105"/>
      <c r="E78" s="105"/>
      <c r="F78" s="106"/>
      <c r="G78" s="107"/>
      <c r="H78" s="105"/>
      <c r="I78" s="108" t="str">
        <f t="shared" si="1"/>
        <v/>
      </c>
      <c r="J78" s="110"/>
      <c r="K78" s="110"/>
      <c r="L78" s="110"/>
      <c r="M78" s="112"/>
      <c r="N78" s="112"/>
      <c r="O78" s="113"/>
      <c r="P78" s="94"/>
      <c r="Q78" s="128"/>
      <c r="R78" s="9"/>
      <c r="S78" s="9"/>
      <c r="T78" s="9"/>
      <c r="U78" s="9"/>
    </row>
    <row r="79" spans="1:21" ht="15" thickBot="1" x14ac:dyDescent="0.35">
      <c r="A79" s="9"/>
      <c r="B79" s="88"/>
      <c r="C79" s="105"/>
      <c r="D79" s="105"/>
      <c r="E79" s="105"/>
      <c r="F79" s="106"/>
      <c r="G79" s="107"/>
      <c r="H79" s="105"/>
      <c r="I79" s="108" t="str">
        <f t="shared" si="1"/>
        <v/>
      </c>
      <c r="J79" s="110"/>
      <c r="K79" s="110"/>
      <c r="L79" s="110"/>
      <c r="M79" s="112"/>
      <c r="N79" s="112"/>
      <c r="O79" s="113"/>
      <c r="P79" s="94"/>
      <c r="Q79" s="128"/>
      <c r="R79" s="9"/>
      <c r="S79" s="9"/>
      <c r="T79" s="9"/>
      <c r="U79" s="9"/>
    </row>
    <row r="80" spans="1:21" ht="15" thickBot="1" x14ac:dyDescent="0.35">
      <c r="A80" s="9"/>
      <c r="B80" s="88"/>
      <c r="C80" s="105"/>
      <c r="D80" s="105"/>
      <c r="E80" s="105"/>
      <c r="F80" s="106"/>
      <c r="G80" s="107"/>
      <c r="H80" s="105"/>
      <c r="I80" s="108" t="str">
        <f t="shared" si="1"/>
        <v/>
      </c>
      <c r="J80" s="110"/>
      <c r="K80" s="110"/>
      <c r="L80" s="110"/>
      <c r="M80" s="112"/>
      <c r="N80" s="112"/>
      <c r="O80" s="113"/>
      <c r="P80" s="94"/>
      <c r="Q80" s="128"/>
      <c r="R80" s="9"/>
      <c r="S80" s="9"/>
      <c r="T80" s="9"/>
      <c r="U80" s="9"/>
    </row>
    <row r="81" spans="1:21" ht="15" thickBot="1" x14ac:dyDescent="0.35">
      <c r="A81" s="9"/>
      <c r="B81" s="88"/>
      <c r="C81" s="105"/>
      <c r="D81" s="105"/>
      <c r="E81" s="105"/>
      <c r="F81" s="106"/>
      <c r="G81" s="107"/>
      <c r="H81" s="105"/>
      <c r="I81" s="108" t="str">
        <f t="shared" si="1"/>
        <v/>
      </c>
      <c r="J81" s="110"/>
      <c r="K81" s="110"/>
      <c r="L81" s="110"/>
      <c r="M81" s="112"/>
      <c r="N81" s="112"/>
      <c r="O81" s="113"/>
      <c r="P81" s="94"/>
      <c r="Q81" s="128"/>
      <c r="R81" s="9"/>
      <c r="S81" s="9"/>
      <c r="T81" s="9"/>
      <c r="U81" s="9"/>
    </row>
    <row r="82" spans="1:21" ht="15" thickBot="1" x14ac:dyDescent="0.35">
      <c r="A82" s="9"/>
      <c r="B82" s="88"/>
      <c r="C82" s="105"/>
      <c r="D82" s="105"/>
      <c r="E82" s="105"/>
      <c r="F82" s="106"/>
      <c r="G82" s="107"/>
      <c r="H82" s="105"/>
      <c r="I82" s="108" t="str">
        <f t="shared" si="1"/>
        <v/>
      </c>
      <c r="J82" s="110"/>
      <c r="K82" s="110"/>
      <c r="L82" s="110"/>
      <c r="M82" s="112"/>
      <c r="N82" s="112"/>
      <c r="O82" s="113"/>
      <c r="P82" s="94"/>
      <c r="Q82" s="128"/>
      <c r="R82" s="9"/>
      <c r="S82" s="9"/>
      <c r="T82" s="9"/>
      <c r="U82" s="9"/>
    </row>
    <row r="83" spans="1:21" ht="15" thickBot="1" x14ac:dyDescent="0.35">
      <c r="A83" s="9"/>
      <c r="B83" s="88"/>
      <c r="C83" s="105"/>
      <c r="D83" s="105"/>
      <c r="E83" s="105"/>
      <c r="F83" s="106"/>
      <c r="G83" s="107"/>
      <c r="H83" s="105"/>
      <c r="I83" s="108" t="str">
        <f t="shared" si="1"/>
        <v/>
      </c>
      <c r="J83" s="110"/>
      <c r="K83" s="110"/>
      <c r="L83" s="110"/>
      <c r="M83" s="112"/>
      <c r="N83" s="112"/>
      <c r="O83" s="113"/>
      <c r="P83" s="94"/>
      <c r="Q83" s="128"/>
      <c r="R83" s="9"/>
      <c r="S83" s="9"/>
      <c r="T83" s="9"/>
      <c r="U83" s="9"/>
    </row>
    <row r="84" spans="1:21" ht="15" thickBot="1" x14ac:dyDescent="0.35">
      <c r="A84" s="9"/>
      <c r="B84" s="88"/>
      <c r="C84" s="105"/>
      <c r="D84" s="105"/>
      <c r="E84" s="105"/>
      <c r="F84" s="106"/>
      <c r="G84" s="107"/>
      <c r="H84" s="105"/>
      <c r="I84" s="108" t="str">
        <f t="shared" si="1"/>
        <v/>
      </c>
      <c r="J84" s="110"/>
      <c r="K84" s="110"/>
      <c r="L84" s="110"/>
      <c r="M84" s="112"/>
      <c r="N84" s="112"/>
      <c r="O84" s="113"/>
      <c r="P84" s="94"/>
      <c r="Q84" s="128"/>
      <c r="R84" s="9"/>
      <c r="S84" s="9"/>
      <c r="T84" s="9"/>
      <c r="U84" s="9"/>
    </row>
    <row r="85" spans="1:21" ht="15" thickBot="1" x14ac:dyDescent="0.35">
      <c r="A85" s="9"/>
      <c r="B85" s="88"/>
      <c r="C85" s="105"/>
      <c r="D85" s="105"/>
      <c r="E85" s="105"/>
      <c r="F85" s="106"/>
      <c r="G85" s="107"/>
      <c r="H85" s="105"/>
      <c r="I85" s="108" t="str">
        <f t="shared" ref="I85:I148" si="2">IF(C85="","",M78)</f>
        <v/>
      </c>
      <c r="J85" s="110"/>
      <c r="K85" s="110"/>
      <c r="L85" s="110"/>
      <c r="M85" s="112"/>
      <c r="N85" s="112"/>
      <c r="O85" s="113"/>
      <c r="P85" s="94"/>
      <c r="Q85" s="128"/>
      <c r="R85" s="9"/>
      <c r="S85" s="9"/>
      <c r="T85" s="9"/>
      <c r="U85" s="9"/>
    </row>
    <row r="86" spans="1:21" ht="15" thickBot="1" x14ac:dyDescent="0.35">
      <c r="A86" s="9"/>
      <c r="B86" s="88"/>
      <c r="C86" s="105"/>
      <c r="D86" s="105"/>
      <c r="E86" s="105"/>
      <c r="F86" s="106"/>
      <c r="G86" s="107"/>
      <c r="H86" s="105"/>
      <c r="I86" s="108" t="str">
        <f t="shared" si="2"/>
        <v/>
      </c>
      <c r="J86" s="110"/>
      <c r="K86" s="110"/>
      <c r="L86" s="110"/>
      <c r="M86" s="112"/>
      <c r="N86" s="112"/>
      <c r="O86" s="113"/>
      <c r="P86" s="94"/>
      <c r="Q86" s="128"/>
      <c r="R86" s="9"/>
      <c r="S86" s="9"/>
      <c r="T86" s="9"/>
      <c r="U86" s="9"/>
    </row>
    <row r="87" spans="1:21" ht="15" thickBot="1" x14ac:dyDescent="0.35">
      <c r="A87" s="9"/>
      <c r="B87" s="88"/>
      <c r="C87" s="105"/>
      <c r="D87" s="105"/>
      <c r="E87" s="105"/>
      <c r="F87" s="106"/>
      <c r="G87" s="107"/>
      <c r="H87" s="105"/>
      <c r="I87" s="108" t="str">
        <f t="shared" si="2"/>
        <v/>
      </c>
      <c r="J87" s="110"/>
      <c r="K87" s="110"/>
      <c r="L87" s="110"/>
      <c r="M87" s="112"/>
      <c r="N87" s="112"/>
      <c r="O87" s="113"/>
      <c r="P87" s="94"/>
      <c r="Q87" s="128"/>
      <c r="R87" s="9"/>
      <c r="S87" s="9"/>
      <c r="T87" s="9"/>
      <c r="U87" s="9"/>
    </row>
    <row r="88" spans="1:21" ht="15" thickBot="1" x14ac:dyDescent="0.35">
      <c r="A88" s="9"/>
      <c r="B88" s="88"/>
      <c r="C88" s="105"/>
      <c r="D88" s="105"/>
      <c r="E88" s="105"/>
      <c r="F88" s="106"/>
      <c r="G88" s="107"/>
      <c r="H88" s="105"/>
      <c r="I88" s="108" t="str">
        <f t="shared" si="2"/>
        <v/>
      </c>
      <c r="J88" s="110"/>
      <c r="K88" s="110"/>
      <c r="L88" s="110"/>
      <c r="M88" s="112"/>
      <c r="N88" s="112"/>
      <c r="O88" s="113"/>
      <c r="P88" s="94"/>
      <c r="Q88" s="128"/>
      <c r="R88" s="9"/>
      <c r="S88" s="9"/>
      <c r="T88" s="9"/>
      <c r="U88" s="9"/>
    </row>
    <row r="89" spans="1:21" ht="15" thickBot="1" x14ac:dyDescent="0.35">
      <c r="A89" s="9"/>
      <c r="B89" s="88"/>
      <c r="C89" s="105"/>
      <c r="D89" s="105"/>
      <c r="E89" s="105"/>
      <c r="F89" s="106"/>
      <c r="G89" s="107"/>
      <c r="H89" s="105"/>
      <c r="I89" s="108" t="str">
        <f t="shared" si="2"/>
        <v/>
      </c>
      <c r="J89" s="110"/>
      <c r="K89" s="110"/>
      <c r="L89" s="110"/>
      <c r="M89" s="112"/>
      <c r="N89" s="112"/>
      <c r="O89" s="113"/>
      <c r="P89" s="94"/>
      <c r="Q89" s="128"/>
      <c r="R89" s="9"/>
      <c r="S89" s="9"/>
      <c r="T89" s="9"/>
      <c r="U89" s="9"/>
    </row>
    <row r="90" spans="1:21" ht="15" thickBot="1" x14ac:dyDescent="0.35">
      <c r="A90" s="9"/>
      <c r="B90" s="88"/>
      <c r="C90" s="105"/>
      <c r="D90" s="105"/>
      <c r="E90" s="105"/>
      <c r="F90" s="106"/>
      <c r="G90" s="107"/>
      <c r="H90" s="105"/>
      <c r="I90" s="108" t="str">
        <f t="shared" si="2"/>
        <v/>
      </c>
      <c r="J90" s="110"/>
      <c r="K90" s="110"/>
      <c r="L90" s="110"/>
      <c r="M90" s="112"/>
      <c r="N90" s="112"/>
      <c r="O90" s="113"/>
      <c r="P90" s="94"/>
      <c r="Q90" s="128"/>
      <c r="R90" s="9"/>
      <c r="S90" s="9"/>
      <c r="T90" s="9"/>
      <c r="U90" s="9"/>
    </row>
    <row r="91" spans="1:21" ht="15" thickBot="1" x14ac:dyDescent="0.35">
      <c r="A91" s="9"/>
      <c r="B91" s="88"/>
      <c r="C91" s="105"/>
      <c r="D91" s="105"/>
      <c r="E91" s="105"/>
      <c r="F91" s="106"/>
      <c r="G91" s="107"/>
      <c r="H91" s="105"/>
      <c r="I91" s="108" t="str">
        <f t="shared" si="2"/>
        <v/>
      </c>
      <c r="J91" s="110"/>
      <c r="K91" s="110"/>
      <c r="L91" s="110"/>
      <c r="M91" s="112"/>
      <c r="N91" s="112"/>
      <c r="O91" s="113"/>
      <c r="P91" s="94"/>
      <c r="Q91" s="128"/>
      <c r="R91" s="9"/>
      <c r="S91" s="9"/>
      <c r="T91" s="9"/>
      <c r="U91" s="9"/>
    </row>
    <row r="92" spans="1:21" ht="15" thickBot="1" x14ac:dyDescent="0.35">
      <c r="A92" s="9"/>
      <c r="B92" s="88"/>
      <c r="C92" s="105"/>
      <c r="D92" s="105"/>
      <c r="E92" s="105"/>
      <c r="F92" s="106"/>
      <c r="G92" s="107"/>
      <c r="H92" s="105"/>
      <c r="I92" s="108" t="str">
        <f t="shared" si="2"/>
        <v/>
      </c>
      <c r="J92" s="110"/>
      <c r="K92" s="110"/>
      <c r="L92" s="110"/>
      <c r="M92" s="112"/>
      <c r="N92" s="112"/>
      <c r="O92" s="113"/>
      <c r="P92" s="94"/>
      <c r="Q92" s="128"/>
      <c r="R92" s="9"/>
      <c r="S92" s="9"/>
      <c r="T92" s="9"/>
      <c r="U92" s="9"/>
    </row>
    <row r="93" spans="1:21" ht="15" thickBot="1" x14ac:dyDescent="0.35">
      <c r="A93" s="9"/>
      <c r="B93" s="88"/>
      <c r="C93" s="105"/>
      <c r="D93" s="105"/>
      <c r="E93" s="105"/>
      <c r="F93" s="106"/>
      <c r="G93" s="107"/>
      <c r="H93" s="105"/>
      <c r="I93" s="108" t="str">
        <f t="shared" si="2"/>
        <v/>
      </c>
      <c r="J93" s="110"/>
      <c r="K93" s="110"/>
      <c r="L93" s="110"/>
      <c r="M93" s="112"/>
      <c r="N93" s="112"/>
      <c r="O93" s="113"/>
      <c r="P93" s="94"/>
      <c r="Q93" s="128"/>
      <c r="R93" s="9"/>
      <c r="S93" s="9"/>
      <c r="T93" s="9"/>
      <c r="U93" s="9"/>
    </row>
    <row r="94" spans="1:21" ht="15" thickBot="1" x14ac:dyDescent="0.35">
      <c r="A94" s="9"/>
      <c r="B94" s="88"/>
      <c r="C94" s="105"/>
      <c r="D94" s="105"/>
      <c r="E94" s="105"/>
      <c r="F94" s="106"/>
      <c r="G94" s="107"/>
      <c r="H94" s="105"/>
      <c r="I94" s="108" t="str">
        <f t="shared" si="2"/>
        <v/>
      </c>
      <c r="J94" s="110"/>
      <c r="K94" s="110"/>
      <c r="L94" s="110"/>
      <c r="M94" s="110"/>
      <c r="N94" s="110"/>
      <c r="O94" s="113"/>
      <c r="P94" s="94"/>
      <c r="Q94" s="128"/>
      <c r="R94" s="9"/>
      <c r="S94" s="9"/>
      <c r="T94" s="9"/>
      <c r="U94" s="9"/>
    </row>
    <row r="95" spans="1:21" ht="15" thickBot="1" x14ac:dyDescent="0.35">
      <c r="A95" s="9"/>
      <c r="B95" s="88"/>
      <c r="C95" s="105"/>
      <c r="D95" s="105"/>
      <c r="E95" s="105"/>
      <c r="F95" s="106"/>
      <c r="G95" s="107"/>
      <c r="H95" s="105"/>
      <c r="I95" s="108" t="str">
        <f t="shared" si="2"/>
        <v/>
      </c>
      <c r="J95" s="110"/>
      <c r="K95" s="110"/>
      <c r="L95" s="110"/>
      <c r="M95" s="110"/>
      <c r="N95" s="110"/>
      <c r="O95" s="113"/>
      <c r="P95" s="94"/>
      <c r="Q95" s="128"/>
      <c r="R95" s="9"/>
      <c r="S95" s="9"/>
      <c r="T95" s="9"/>
      <c r="U95" s="9"/>
    </row>
    <row r="96" spans="1:21" ht="15" thickBot="1" x14ac:dyDescent="0.35">
      <c r="A96" s="9"/>
      <c r="B96" s="88"/>
      <c r="C96" s="105"/>
      <c r="D96" s="105"/>
      <c r="E96" s="105"/>
      <c r="F96" s="106"/>
      <c r="G96" s="107"/>
      <c r="H96" s="105"/>
      <c r="I96" s="108" t="str">
        <f t="shared" si="2"/>
        <v/>
      </c>
      <c r="J96" s="110"/>
      <c r="K96" s="110"/>
      <c r="L96" s="110"/>
      <c r="M96" s="110"/>
      <c r="N96" s="110"/>
      <c r="O96" s="113"/>
      <c r="P96" s="94"/>
      <c r="Q96" s="128"/>
      <c r="R96" s="9"/>
      <c r="S96" s="9"/>
      <c r="T96" s="9"/>
      <c r="U96" s="9"/>
    </row>
    <row r="97" spans="1:21" ht="15" thickBot="1" x14ac:dyDescent="0.35">
      <c r="A97" s="9"/>
      <c r="B97" s="88"/>
      <c r="C97" s="105"/>
      <c r="D97" s="105"/>
      <c r="E97" s="105"/>
      <c r="F97" s="106"/>
      <c r="G97" s="107"/>
      <c r="H97" s="105"/>
      <c r="I97" s="108" t="str">
        <f t="shared" si="2"/>
        <v/>
      </c>
      <c r="J97" s="110"/>
      <c r="K97" s="110"/>
      <c r="L97" s="110"/>
      <c r="M97" s="110"/>
      <c r="N97" s="110"/>
      <c r="O97" s="113"/>
      <c r="P97" s="94"/>
      <c r="Q97" s="128"/>
      <c r="R97" s="9"/>
      <c r="S97" s="9"/>
      <c r="T97" s="9"/>
      <c r="U97" s="9"/>
    </row>
    <row r="98" spans="1:21" ht="15" thickBot="1" x14ac:dyDescent="0.35">
      <c r="A98" s="9"/>
      <c r="B98" s="88"/>
      <c r="C98" s="105"/>
      <c r="D98" s="105"/>
      <c r="E98" s="105"/>
      <c r="F98" s="106"/>
      <c r="G98" s="107"/>
      <c r="H98" s="105"/>
      <c r="I98" s="108" t="str">
        <f t="shared" si="2"/>
        <v/>
      </c>
      <c r="J98" s="110"/>
      <c r="K98" s="110"/>
      <c r="L98" s="110"/>
      <c r="M98" s="110"/>
      <c r="N98" s="110"/>
      <c r="O98" s="113"/>
      <c r="P98" s="94"/>
      <c r="Q98" s="128"/>
      <c r="R98" s="9"/>
      <c r="S98" s="9"/>
      <c r="T98" s="9"/>
      <c r="U98" s="9"/>
    </row>
    <row r="99" spans="1:21" ht="15" thickBot="1" x14ac:dyDescent="0.35">
      <c r="A99" s="9"/>
      <c r="B99" s="88"/>
      <c r="C99" s="105"/>
      <c r="D99" s="105"/>
      <c r="E99" s="105"/>
      <c r="F99" s="106"/>
      <c r="G99" s="107"/>
      <c r="H99" s="105"/>
      <c r="I99" s="108" t="str">
        <f t="shared" si="2"/>
        <v/>
      </c>
      <c r="J99" s="110"/>
      <c r="K99" s="110"/>
      <c r="L99" s="110"/>
      <c r="M99" s="110"/>
      <c r="N99" s="110"/>
      <c r="O99" s="113"/>
      <c r="P99" s="94"/>
      <c r="Q99" s="128"/>
      <c r="R99" s="9"/>
      <c r="S99" s="9"/>
      <c r="T99" s="9"/>
      <c r="U99" s="9"/>
    </row>
    <row r="100" spans="1:21" ht="15" thickBot="1" x14ac:dyDescent="0.35">
      <c r="A100" s="9"/>
      <c r="B100" s="88"/>
      <c r="C100" s="105"/>
      <c r="D100" s="105"/>
      <c r="E100" s="105"/>
      <c r="F100" s="106"/>
      <c r="G100" s="107"/>
      <c r="H100" s="105"/>
      <c r="I100" s="108" t="str">
        <f t="shared" si="2"/>
        <v/>
      </c>
      <c r="J100" s="110"/>
      <c r="K100" s="110"/>
      <c r="L100" s="110"/>
      <c r="M100" s="110"/>
      <c r="N100" s="110"/>
      <c r="O100" s="113"/>
      <c r="P100" s="94"/>
      <c r="Q100" s="128"/>
      <c r="R100" s="9"/>
      <c r="S100" s="9"/>
      <c r="T100" s="9"/>
      <c r="U100" s="9"/>
    </row>
    <row r="101" spans="1:21" ht="15" thickBot="1" x14ac:dyDescent="0.35">
      <c r="A101" s="9"/>
      <c r="B101" s="88"/>
      <c r="C101" s="105"/>
      <c r="D101" s="105"/>
      <c r="E101" s="105"/>
      <c r="F101" s="106"/>
      <c r="G101" s="107"/>
      <c r="H101" s="105"/>
      <c r="I101" s="108" t="str">
        <f t="shared" si="2"/>
        <v/>
      </c>
      <c r="J101" s="110"/>
      <c r="K101" s="110"/>
      <c r="L101" s="110"/>
      <c r="M101" s="110"/>
      <c r="N101" s="110"/>
      <c r="O101" s="113"/>
      <c r="P101" s="94"/>
      <c r="Q101" s="128"/>
      <c r="R101" s="9"/>
      <c r="S101" s="9"/>
      <c r="T101" s="9"/>
      <c r="U101" s="9"/>
    </row>
    <row r="102" spans="1:21" ht="15" thickBot="1" x14ac:dyDescent="0.35">
      <c r="A102" s="9"/>
      <c r="B102" s="88"/>
      <c r="C102" s="105"/>
      <c r="D102" s="105"/>
      <c r="E102" s="105"/>
      <c r="F102" s="106"/>
      <c r="G102" s="107"/>
      <c r="H102" s="105"/>
      <c r="I102" s="108" t="str">
        <f t="shared" si="2"/>
        <v/>
      </c>
      <c r="J102" s="110"/>
      <c r="K102" s="110"/>
      <c r="L102" s="110"/>
      <c r="M102" s="110"/>
      <c r="N102" s="110"/>
      <c r="O102" s="113"/>
      <c r="P102" s="94"/>
      <c r="Q102" s="128"/>
      <c r="R102" s="9"/>
      <c r="S102" s="9"/>
      <c r="T102" s="9"/>
      <c r="U102" s="9"/>
    </row>
    <row r="103" spans="1:21" ht="15" thickBot="1" x14ac:dyDescent="0.35">
      <c r="A103" s="9"/>
      <c r="B103" s="88"/>
      <c r="C103" s="105"/>
      <c r="D103" s="105"/>
      <c r="E103" s="105"/>
      <c r="F103" s="106"/>
      <c r="G103" s="107"/>
      <c r="H103" s="105"/>
      <c r="I103" s="108" t="str">
        <f t="shared" si="2"/>
        <v/>
      </c>
      <c r="J103" s="110"/>
      <c r="K103" s="110"/>
      <c r="L103" s="110"/>
      <c r="M103" s="110"/>
      <c r="N103" s="110"/>
      <c r="O103" s="113"/>
      <c r="P103" s="94"/>
      <c r="Q103" s="128"/>
      <c r="R103" s="9"/>
      <c r="S103" s="9"/>
      <c r="T103" s="9"/>
      <c r="U103" s="9"/>
    </row>
    <row r="104" spans="1:21" ht="15" thickBot="1" x14ac:dyDescent="0.35">
      <c r="A104" s="9"/>
      <c r="B104" s="88"/>
      <c r="C104" s="105"/>
      <c r="D104" s="105"/>
      <c r="E104" s="105"/>
      <c r="F104" s="106"/>
      <c r="G104" s="107"/>
      <c r="H104" s="105"/>
      <c r="I104" s="108" t="str">
        <f t="shared" si="2"/>
        <v/>
      </c>
      <c r="J104" s="110"/>
      <c r="K104" s="110"/>
      <c r="L104" s="110"/>
      <c r="M104" s="110"/>
      <c r="N104" s="110"/>
      <c r="O104" s="113"/>
      <c r="P104" s="94"/>
      <c r="Q104" s="128"/>
      <c r="R104" s="9"/>
      <c r="S104" s="9"/>
      <c r="T104" s="9"/>
      <c r="U104" s="9"/>
    </row>
    <row r="105" spans="1:21" ht="15" thickBot="1" x14ac:dyDescent="0.35">
      <c r="A105" s="9"/>
      <c r="B105" s="88"/>
      <c r="C105" s="105"/>
      <c r="D105" s="105"/>
      <c r="E105" s="105"/>
      <c r="F105" s="106"/>
      <c r="G105" s="107"/>
      <c r="H105" s="105"/>
      <c r="I105" s="108" t="str">
        <f t="shared" si="2"/>
        <v/>
      </c>
      <c r="J105" s="110"/>
      <c r="K105" s="110"/>
      <c r="L105" s="110"/>
      <c r="M105" s="110"/>
      <c r="N105" s="110"/>
      <c r="O105" s="113"/>
      <c r="P105" s="94"/>
      <c r="Q105" s="128"/>
      <c r="R105" s="9"/>
      <c r="S105" s="9"/>
      <c r="T105" s="9"/>
      <c r="U105" s="9"/>
    </row>
    <row r="106" spans="1:21" ht="15" thickBot="1" x14ac:dyDescent="0.35">
      <c r="A106" s="9"/>
      <c r="B106" s="88"/>
      <c r="C106" s="105"/>
      <c r="D106" s="105"/>
      <c r="E106" s="105"/>
      <c r="F106" s="106"/>
      <c r="G106" s="107"/>
      <c r="H106" s="105"/>
      <c r="I106" s="108" t="str">
        <f t="shared" si="2"/>
        <v/>
      </c>
      <c r="J106" s="110"/>
      <c r="K106" s="110"/>
      <c r="L106" s="110"/>
      <c r="M106" s="110"/>
      <c r="N106" s="110"/>
      <c r="O106" s="113"/>
      <c r="P106" s="94"/>
      <c r="Q106" s="128"/>
      <c r="R106" s="9"/>
      <c r="S106" s="9"/>
      <c r="T106" s="9"/>
      <c r="U106" s="9"/>
    </row>
    <row r="107" spans="1:21" ht="15" thickBot="1" x14ac:dyDescent="0.35">
      <c r="A107" s="9"/>
      <c r="B107" s="88"/>
      <c r="C107" s="105"/>
      <c r="D107" s="105"/>
      <c r="E107" s="105"/>
      <c r="F107" s="106"/>
      <c r="G107" s="107"/>
      <c r="H107" s="105"/>
      <c r="I107" s="108" t="str">
        <f t="shared" si="2"/>
        <v/>
      </c>
      <c r="J107" s="110"/>
      <c r="K107" s="110"/>
      <c r="L107" s="110"/>
      <c r="M107" s="110"/>
      <c r="N107" s="110"/>
      <c r="O107" s="113"/>
      <c r="P107" s="94"/>
      <c r="Q107" s="128"/>
      <c r="R107" s="9"/>
      <c r="S107" s="9"/>
      <c r="T107" s="9"/>
      <c r="U107" s="9"/>
    </row>
    <row r="108" spans="1:21" ht="15" thickBot="1" x14ac:dyDescent="0.35">
      <c r="A108" s="9"/>
      <c r="B108" s="88"/>
      <c r="C108" s="105"/>
      <c r="D108" s="105"/>
      <c r="E108" s="105"/>
      <c r="F108" s="106"/>
      <c r="G108" s="107"/>
      <c r="H108" s="105"/>
      <c r="I108" s="108" t="str">
        <f t="shared" si="2"/>
        <v/>
      </c>
      <c r="J108" s="110"/>
      <c r="K108" s="110"/>
      <c r="L108" s="110"/>
      <c r="M108" s="110"/>
      <c r="N108" s="110"/>
      <c r="O108" s="113"/>
      <c r="P108" s="94"/>
      <c r="Q108" s="128"/>
      <c r="R108" s="9"/>
      <c r="S108" s="9"/>
      <c r="T108" s="9"/>
      <c r="U108" s="9"/>
    </row>
    <row r="109" spans="1:21" ht="15" thickBot="1" x14ac:dyDescent="0.35">
      <c r="A109" s="9"/>
      <c r="B109" s="88"/>
      <c r="C109" s="105"/>
      <c r="D109" s="105"/>
      <c r="E109" s="105"/>
      <c r="F109" s="106"/>
      <c r="G109" s="107"/>
      <c r="H109" s="105"/>
      <c r="I109" s="108" t="str">
        <f t="shared" si="2"/>
        <v/>
      </c>
      <c r="J109" s="110"/>
      <c r="K109" s="110"/>
      <c r="L109" s="110"/>
      <c r="M109" s="110"/>
      <c r="N109" s="110"/>
      <c r="O109" s="113"/>
      <c r="P109" s="94"/>
      <c r="Q109" s="128"/>
      <c r="R109" s="9"/>
      <c r="S109" s="9"/>
      <c r="T109" s="9"/>
      <c r="U109" s="9"/>
    </row>
    <row r="110" spans="1:21" ht="15" thickBot="1" x14ac:dyDescent="0.35">
      <c r="A110" s="9"/>
      <c r="B110" s="88"/>
      <c r="C110" s="105"/>
      <c r="D110" s="105"/>
      <c r="E110" s="105"/>
      <c r="F110" s="106"/>
      <c r="G110" s="107"/>
      <c r="H110" s="105"/>
      <c r="I110" s="108" t="str">
        <f t="shared" si="2"/>
        <v/>
      </c>
      <c r="J110" s="110"/>
      <c r="K110" s="110"/>
      <c r="L110" s="110"/>
      <c r="M110" s="110"/>
      <c r="N110" s="110"/>
      <c r="O110" s="113"/>
      <c r="P110" s="94"/>
      <c r="Q110" s="128"/>
      <c r="R110" s="9"/>
      <c r="S110" s="9"/>
      <c r="T110" s="9"/>
      <c r="U110" s="9"/>
    </row>
    <row r="111" spans="1:21" ht="15" thickBot="1" x14ac:dyDescent="0.35">
      <c r="A111" s="9"/>
      <c r="B111" s="88"/>
      <c r="C111" s="105"/>
      <c r="D111" s="105"/>
      <c r="E111" s="105"/>
      <c r="F111" s="106"/>
      <c r="G111" s="107"/>
      <c r="H111" s="105"/>
      <c r="I111" s="108" t="str">
        <f t="shared" si="2"/>
        <v/>
      </c>
      <c r="J111" s="110"/>
      <c r="K111" s="110"/>
      <c r="L111" s="110"/>
      <c r="M111" s="110"/>
      <c r="N111" s="110"/>
      <c r="O111" s="113"/>
      <c r="P111" s="94"/>
      <c r="Q111" s="128"/>
      <c r="R111" s="9"/>
      <c r="S111" s="9"/>
      <c r="T111" s="9"/>
      <c r="U111" s="9"/>
    </row>
    <row r="112" spans="1:21" ht="15" thickBot="1" x14ac:dyDescent="0.35">
      <c r="A112" s="9"/>
      <c r="B112" s="88"/>
      <c r="C112" s="105"/>
      <c r="D112" s="105"/>
      <c r="E112" s="105"/>
      <c r="F112" s="106"/>
      <c r="G112" s="107"/>
      <c r="H112" s="105"/>
      <c r="I112" s="108" t="str">
        <f t="shared" si="2"/>
        <v/>
      </c>
      <c r="J112" s="110"/>
      <c r="K112" s="110"/>
      <c r="L112" s="110"/>
      <c r="M112" s="110"/>
      <c r="N112" s="110"/>
      <c r="O112" s="113"/>
      <c r="P112" s="94"/>
      <c r="Q112" s="128"/>
      <c r="R112" s="9"/>
      <c r="S112" s="9"/>
      <c r="T112" s="9"/>
      <c r="U112" s="9"/>
    </row>
    <row r="113" spans="1:21" ht="15" thickBot="1" x14ac:dyDescent="0.35">
      <c r="A113" s="9"/>
      <c r="B113" s="88"/>
      <c r="C113" s="105"/>
      <c r="D113" s="105"/>
      <c r="E113" s="105"/>
      <c r="F113" s="106"/>
      <c r="G113" s="107"/>
      <c r="H113" s="105"/>
      <c r="I113" s="108" t="str">
        <f t="shared" si="2"/>
        <v/>
      </c>
      <c r="J113" s="110"/>
      <c r="K113" s="110"/>
      <c r="L113" s="110"/>
      <c r="M113" s="110"/>
      <c r="N113" s="110"/>
      <c r="O113" s="113"/>
      <c r="P113" s="94"/>
      <c r="Q113" s="128"/>
      <c r="R113" s="9"/>
      <c r="S113" s="9"/>
      <c r="T113" s="9"/>
      <c r="U113" s="9"/>
    </row>
    <row r="114" spans="1:21" ht="15" thickBot="1" x14ac:dyDescent="0.35">
      <c r="A114" s="9"/>
      <c r="B114" s="88"/>
      <c r="C114" s="105"/>
      <c r="D114" s="105"/>
      <c r="E114" s="105"/>
      <c r="F114" s="106"/>
      <c r="G114" s="107"/>
      <c r="H114" s="105"/>
      <c r="I114" s="108" t="str">
        <f t="shared" si="2"/>
        <v/>
      </c>
      <c r="J114" s="110"/>
      <c r="K114" s="110"/>
      <c r="L114" s="110"/>
      <c r="M114" s="110"/>
      <c r="N114" s="110"/>
      <c r="O114" s="113"/>
      <c r="P114" s="94"/>
      <c r="Q114" s="128"/>
      <c r="R114" s="9"/>
      <c r="S114" s="9"/>
      <c r="T114" s="9"/>
      <c r="U114" s="9"/>
    </row>
    <row r="115" spans="1:21" ht="15" thickBot="1" x14ac:dyDescent="0.35">
      <c r="A115" s="9"/>
      <c r="B115" s="88"/>
      <c r="C115" s="105"/>
      <c r="D115" s="105"/>
      <c r="E115" s="105"/>
      <c r="F115" s="106"/>
      <c r="G115" s="107"/>
      <c r="H115" s="105"/>
      <c r="I115" s="108" t="str">
        <f t="shared" si="2"/>
        <v/>
      </c>
      <c r="J115" s="110"/>
      <c r="K115" s="110"/>
      <c r="L115" s="110"/>
      <c r="M115" s="110"/>
      <c r="N115" s="110"/>
      <c r="O115" s="113"/>
      <c r="P115" s="94"/>
      <c r="Q115" s="128"/>
      <c r="R115" s="9"/>
      <c r="S115" s="9"/>
      <c r="T115" s="9"/>
      <c r="U115" s="9"/>
    </row>
    <row r="116" spans="1:21" ht="15" thickBot="1" x14ac:dyDescent="0.35">
      <c r="A116" s="9"/>
      <c r="B116" s="88"/>
      <c r="C116" s="105"/>
      <c r="D116" s="105"/>
      <c r="E116" s="105"/>
      <c r="F116" s="106"/>
      <c r="G116" s="107"/>
      <c r="H116" s="105"/>
      <c r="I116" s="108" t="str">
        <f t="shared" si="2"/>
        <v/>
      </c>
      <c r="J116" s="110"/>
      <c r="K116" s="110"/>
      <c r="L116" s="110"/>
      <c r="M116" s="110"/>
      <c r="N116" s="110"/>
      <c r="O116" s="113"/>
      <c r="P116" s="94"/>
      <c r="Q116" s="128"/>
      <c r="R116" s="9"/>
      <c r="S116" s="9"/>
      <c r="T116" s="9"/>
      <c r="U116" s="9"/>
    </row>
    <row r="117" spans="1:21" ht="15" thickBot="1" x14ac:dyDescent="0.35">
      <c r="A117" s="9"/>
      <c r="B117" s="88"/>
      <c r="C117" s="105"/>
      <c r="D117" s="105"/>
      <c r="E117" s="105"/>
      <c r="F117" s="106"/>
      <c r="G117" s="107"/>
      <c r="H117" s="105"/>
      <c r="I117" s="108" t="str">
        <f t="shared" si="2"/>
        <v/>
      </c>
      <c r="J117" s="110"/>
      <c r="K117" s="110"/>
      <c r="L117" s="110"/>
      <c r="M117" s="110"/>
      <c r="N117" s="110"/>
      <c r="O117" s="113"/>
      <c r="P117" s="94"/>
      <c r="Q117" s="128"/>
      <c r="R117" s="9"/>
      <c r="S117" s="9"/>
      <c r="T117" s="9"/>
      <c r="U117" s="9"/>
    </row>
    <row r="118" spans="1:21" ht="15" thickBot="1" x14ac:dyDescent="0.35">
      <c r="A118" s="9"/>
      <c r="B118" s="88"/>
      <c r="C118" s="105"/>
      <c r="D118" s="105"/>
      <c r="E118" s="105"/>
      <c r="F118" s="106"/>
      <c r="G118" s="107"/>
      <c r="H118" s="105"/>
      <c r="I118" s="108" t="str">
        <f t="shared" si="2"/>
        <v/>
      </c>
      <c r="J118" s="110"/>
      <c r="K118" s="110"/>
      <c r="L118" s="110"/>
      <c r="M118" s="110"/>
      <c r="N118" s="110"/>
      <c r="O118" s="113"/>
      <c r="P118" s="94"/>
      <c r="Q118" s="128"/>
      <c r="R118" s="9"/>
      <c r="S118" s="9"/>
      <c r="T118" s="9"/>
      <c r="U118" s="9"/>
    </row>
    <row r="119" spans="1:21" ht="15" thickBot="1" x14ac:dyDescent="0.35">
      <c r="A119" s="9"/>
      <c r="B119" s="88"/>
      <c r="C119" s="105"/>
      <c r="D119" s="105"/>
      <c r="E119" s="105"/>
      <c r="F119" s="106"/>
      <c r="G119" s="107"/>
      <c r="H119" s="105"/>
      <c r="I119" s="108" t="str">
        <f t="shared" si="2"/>
        <v/>
      </c>
      <c r="J119" s="110"/>
      <c r="K119" s="110"/>
      <c r="L119" s="110"/>
      <c r="M119" s="110"/>
      <c r="N119" s="110"/>
      <c r="O119" s="113"/>
      <c r="P119" s="94"/>
      <c r="Q119" s="128"/>
      <c r="R119" s="9"/>
      <c r="S119" s="9"/>
      <c r="T119" s="9"/>
      <c r="U119" s="9"/>
    </row>
    <row r="120" spans="1:21" ht="15" thickBot="1" x14ac:dyDescent="0.35">
      <c r="A120" s="9"/>
      <c r="B120" s="88"/>
      <c r="C120" s="105"/>
      <c r="D120" s="105"/>
      <c r="E120" s="105"/>
      <c r="F120" s="106"/>
      <c r="G120" s="107"/>
      <c r="H120" s="105"/>
      <c r="I120" s="108" t="str">
        <f t="shared" si="2"/>
        <v/>
      </c>
      <c r="J120" s="110"/>
      <c r="K120" s="110"/>
      <c r="L120" s="110"/>
      <c r="M120" s="110"/>
      <c r="N120" s="110"/>
      <c r="O120" s="113"/>
      <c r="P120" s="94"/>
      <c r="Q120" s="128"/>
      <c r="R120" s="9"/>
      <c r="S120" s="9"/>
      <c r="T120" s="9"/>
      <c r="U120" s="9"/>
    </row>
    <row r="121" spans="1:21" ht="15" thickBot="1" x14ac:dyDescent="0.35">
      <c r="A121" s="9"/>
      <c r="B121" s="88"/>
      <c r="C121" s="105"/>
      <c r="D121" s="105"/>
      <c r="E121" s="105"/>
      <c r="F121" s="106"/>
      <c r="G121" s="107"/>
      <c r="H121" s="105"/>
      <c r="I121" s="108" t="str">
        <f t="shared" si="2"/>
        <v/>
      </c>
      <c r="J121" s="110"/>
      <c r="K121" s="110"/>
      <c r="L121" s="110"/>
      <c r="M121" s="110"/>
      <c r="N121" s="110"/>
      <c r="O121" s="113"/>
      <c r="P121" s="94"/>
      <c r="Q121" s="128"/>
      <c r="R121" s="9"/>
      <c r="S121" s="9"/>
      <c r="T121" s="9"/>
      <c r="U121" s="9"/>
    </row>
    <row r="122" spans="1:21" ht="15" thickBot="1" x14ac:dyDescent="0.35">
      <c r="A122" s="9"/>
      <c r="B122" s="88"/>
      <c r="C122" s="105"/>
      <c r="D122" s="105"/>
      <c r="E122" s="105"/>
      <c r="F122" s="106"/>
      <c r="G122" s="107"/>
      <c r="H122" s="105"/>
      <c r="I122" s="108" t="str">
        <f t="shared" si="2"/>
        <v/>
      </c>
      <c r="J122" s="110"/>
      <c r="K122" s="110"/>
      <c r="L122" s="110"/>
      <c r="M122" s="110"/>
      <c r="N122" s="110"/>
      <c r="O122" s="113"/>
      <c r="P122" s="94"/>
      <c r="Q122" s="128"/>
      <c r="R122" s="9"/>
      <c r="S122" s="9"/>
      <c r="T122" s="9"/>
      <c r="U122" s="9"/>
    </row>
    <row r="123" spans="1:21" ht="15" thickBot="1" x14ac:dyDescent="0.35">
      <c r="A123" s="9"/>
      <c r="B123" s="88"/>
      <c r="C123" s="105"/>
      <c r="D123" s="105"/>
      <c r="E123" s="105"/>
      <c r="F123" s="106"/>
      <c r="G123" s="107"/>
      <c r="H123" s="105"/>
      <c r="I123" s="108" t="str">
        <f t="shared" si="2"/>
        <v/>
      </c>
      <c r="J123" s="110"/>
      <c r="K123" s="110"/>
      <c r="L123" s="110"/>
      <c r="M123" s="110"/>
      <c r="N123" s="110"/>
      <c r="O123" s="113"/>
      <c r="P123" s="94"/>
      <c r="Q123" s="128"/>
      <c r="R123" s="9"/>
      <c r="S123" s="9"/>
      <c r="T123" s="9"/>
      <c r="U123" s="9"/>
    </row>
    <row r="124" spans="1:21" ht="15" thickBot="1" x14ac:dyDescent="0.35">
      <c r="A124" s="9"/>
      <c r="B124" s="88"/>
      <c r="C124" s="105"/>
      <c r="D124" s="105"/>
      <c r="E124" s="105"/>
      <c r="F124" s="106"/>
      <c r="G124" s="107"/>
      <c r="H124" s="105"/>
      <c r="I124" s="108" t="str">
        <f t="shared" si="2"/>
        <v/>
      </c>
      <c r="J124" s="110"/>
      <c r="K124" s="110"/>
      <c r="L124" s="110"/>
      <c r="M124" s="110"/>
      <c r="N124" s="110"/>
      <c r="O124" s="113"/>
      <c r="P124" s="94"/>
      <c r="Q124" s="128"/>
      <c r="R124" s="9"/>
      <c r="S124" s="9"/>
      <c r="T124" s="9"/>
      <c r="U124" s="9"/>
    </row>
    <row r="125" spans="1:21" ht="15" thickBot="1" x14ac:dyDescent="0.35">
      <c r="A125" s="9"/>
      <c r="B125" s="88"/>
      <c r="C125" s="105"/>
      <c r="D125" s="105"/>
      <c r="E125" s="105"/>
      <c r="F125" s="106"/>
      <c r="G125" s="107"/>
      <c r="H125" s="105"/>
      <c r="I125" s="108" t="str">
        <f t="shared" si="2"/>
        <v/>
      </c>
      <c r="J125" s="110"/>
      <c r="K125" s="110"/>
      <c r="L125" s="110"/>
      <c r="M125" s="110"/>
      <c r="N125" s="110"/>
      <c r="O125" s="113"/>
      <c r="P125" s="94"/>
      <c r="Q125" s="128"/>
      <c r="R125" s="9"/>
      <c r="S125" s="9"/>
      <c r="T125" s="9"/>
      <c r="U125" s="9"/>
    </row>
    <row r="126" spans="1:21" ht="15" thickBot="1" x14ac:dyDescent="0.35">
      <c r="A126" s="9"/>
      <c r="B126" s="88"/>
      <c r="C126" s="105"/>
      <c r="D126" s="105"/>
      <c r="E126" s="105"/>
      <c r="F126" s="106"/>
      <c r="G126" s="107"/>
      <c r="H126" s="105"/>
      <c r="I126" s="108" t="str">
        <f t="shared" si="2"/>
        <v/>
      </c>
      <c r="J126" s="110"/>
      <c r="K126" s="110"/>
      <c r="L126" s="110"/>
      <c r="M126" s="110"/>
      <c r="N126" s="110"/>
      <c r="O126" s="113"/>
      <c r="P126" s="94"/>
      <c r="Q126" s="128"/>
      <c r="R126" s="9"/>
      <c r="S126" s="9"/>
      <c r="T126" s="9"/>
      <c r="U126" s="9"/>
    </row>
    <row r="127" spans="1:21" ht="15" thickBot="1" x14ac:dyDescent="0.35">
      <c r="A127" s="9"/>
      <c r="B127" s="88"/>
      <c r="C127" s="105"/>
      <c r="D127" s="105"/>
      <c r="E127" s="105"/>
      <c r="F127" s="106"/>
      <c r="G127" s="107"/>
      <c r="H127" s="105"/>
      <c r="I127" s="108" t="str">
        <f t="shared" si="2"/>
        <v/>
      </c>
      <c r="J127" s="110"/>
      <c r="K127" s="110"/>
      <c r="L127" s="110"/>
      <c r="M127" s="110"/>
      <c r="N127" s="110"/>
      <c r="O127" s="113"/>
      <c r="P127" s="94"/>
      <c r="Q127" s="128"/>
      <c r="R127" s="9"/>
      <c r="S127" s="9"/>
      <c r="T127" s="9"/>
      <c r="U127" s="9"/>
    </row>
    <row r="128" spans="1:21" ht="15" thickBot="1" x14ac:dyDescent="0.35">
      <c r="A128" s="9"/>
      <c r="B128" s="88"/>
      <c r="C128" s="105"/>
      <c r="D128" s="105"/>
      <c r="E128" s="105"/>
      <c r="F128" s="106"/>
      <c r="G128" s="107"/>
      <c r="H128" s="105"/>
      <c r="I128" s="108" t="str">
        <f t="shared" si="2"/>
        <v/>
      </c>
      <c r="J128" s="110"/>
      <c r="K128" s="110"/>
      <c r="L128" s="110"/>
      <c r="M128" s="110"/>
      <c r="N128" s="110"/>
      <c r="O128" s="113"/>
      <c r="P128" s="94"/>
      <c r="Q128" s="128"/>
      <c r="R128" s="9"/>
      <c r="S128" s="9"/>
      <c r="T128" s="9"/>
      <c r="U128" s="9"/>
    </row>
    <row r="129" spans="1:21" ht="15" thickBot="1" x14ac:dyDescent="0.35">
      <c r="A129" s="9"/>
      <c r="B129" s="88"/>
      <c r="C129" s="105"/>
      <c r="D129" s="105"/>
      <c r="E129" s="105"/>
      <c r="F129" s="106"/>
      <c r="G129" s="107"/>
      <c r="H129" s="105"/>
      <c r="I129" s="108" t="str">
        <f t="shared" si="2"/>
        <v/>
      </c>
      <c r="J129" s="110"/>
      <c r="K129" s="110"/>
      <c r="L129" s="110"/>
      <c r="M129" s="110"/>
      <c r="N129" s="110"/>
      <c r="O129" s="113"/>
      <c r="P129" s="94"/>
      <c r="Q129" s="128"/>
      <c r="R129" s="9"/>
      <c r="S129" s="9"/>
      <c r="T129" s="9"/>
      <c r="U129" s="9"/>
    </row>
    <row r="130" spans="1:21" ht="15" thickBot="1" x14ac:dyDescent="0.35">
      <c r="A130" s="9"/>
      <c r="B130" s="88"/>
      <c r="C130" s="105"/>
      <c r="D130" s="105"/>
      <c r="E130" s="105"/>
      <c r="F130" s="106"/>
      <c r="G130" s="107"/>
      <c r="H130" s="105"/>
      <c r="I130" s="108" t="str">
        <f t="shared" si="2"/>
        <v/>
      </c>
      <c r="J130" s="110"/>
      <c r="K130" s="110"/>
      <c r="L130" s="110"/>
      <c r="M130" s="110"/>
      <c r="N130" s="110"/>
      <c r="O130" s="113"/>
      <c r="P130" s="94"/>
      <c r="Q130" s="128"/>
      <c r="R130" s="9"/>
      <c r="S130" s="9"/>
      <c r="T130" s="9"/>
      <c r="U130" s="9"/>
    </row>
    <row r="131" spans="1:21" ht="15" thickBot="1" x14ac:dyDescent="0.35">
      <c r="A131" s="9"/>
      <c r="B131" s="88"/>
      <c r="C131" s="105"/>
      <c r="D131" s="105"/>
      <c r="E131" s="105"/>
      <c r="F131" s="106"/>
      <c r="G131" s="107"/>
      <c r="H131" s="105"/>
      <c r="I131" s="108" t="str">
        <f t="shared" si="2"/>
        <v/>
      </c>
      <c r="J131" s="110"/>
      <c r="K131" s="110"/>
      <c r="L131" s="110"/>
      <c r="M131" s="110"/>
      <c r="N131" s="110"/>
      <c r="O131" s="113"/>
      <c r="P131" s="94"/>
      <c r="Q131" s="128"/>
      <c r="R131" s="9"/>
      <c r="S131" s="9"/>
      <c r="T131" s="9"/>
      <c r="U131" s="9"/>
    </row>
    <row r="132" spans="1:21" ht="15" thickBot="1" x14ac:dyDescent="0.35">
      <c r="A132" s="9"/>
      <c r="B132" s="88"/>
      <c r="C132" s="105"/>
      <c r="D132" s="105"/>
      <c r="E132" s="105"/>
      <c r="F132" s="106"/>
      <c r="G132" s="107"/>
      <c r="H132" s="105"/>
      <c r="I132" s="108" t="str">
        <f t="shared" si="2"/>
        <v/>
      </c>
      <c r="J132" s="110"/>
      <c r="K132" s="110"/>
      <c r="L132" s="110"/>
      <c r="M132" s="110"/>
      <c r="N132" s="110"/>
      <c r="O132" s="113"/>
      <c r="P132" s="94"/>
      <c r="Q132" s="128"/>
      <c r="R132" s="9"/>
      <c r="S132" s="9"/>
      <c r="T132" s="9"/>
      <c r="U132" s="9"/>
    </row>
    <row r="133" spans="1:21" ht="15" thickBot="1" x14ac:dyDescent="0.35">
      <c r="A133" s="9"/>
      <c r="B133" s="88"/>
      <c r="C133" s="105"/>
      <c r="D133" s="105"/>
      <c r="E133" s="105"/>
      <c r="F133" s="106"/>
      <c r="G133" s="107"/>
      <c r="H133" s="105"/>
      <c r="I133" s="108" t="str">
        <f t="shared" si="2"/>
        <v/>
      </c>
      <c r="J133" s="110"/>
      <c r="K133" s="110"/>
      <c r="L133" s="110"/>
      <c r="M133" s="110"/>
      <c r="N133" s="110"/>
      <c r="O133" s="113"/>
      <c r="P133" s="94"/>
      <c r="Q133" s="128"/>
      <c r="R133" s="9"/>
      <c r="S133" s="9"/>
      <c r="T133" s="9"/>
      <c r="U133" s="9"/>
    </row>
    <row r="134" spans="1:21" ht="15" thickBot="1" x14ac:dyDescent="0.35">
      <c r="A134" s="9"/>
      <c r="B134" s="88"/>
      <c r="C134" s="105"/>
      <c r="D134" s="105"/>
      <c r="E134" s="105"/>
      <c r="F134" s="106"/>
      <c r="G134" s="107"/>
      <c r="H134" s="105"/>
      <c r="I134" s="108" t="str">
        <f t="shared" si="2"/>
        <v/>
      </c>
      <c r="J134" s="110"/>
      <c r="K134" s="110"/>
      <c r="L134" s="110"/>
      <c r="M134" s="110"/>
      <c r="N134" s="110"/>
      <c r="O134" s="113"/>
      <c r="P134" s="94"/>
      <c r="Q134" s="128"/>
      <c r="R134" s="9"/>
      <c r="S134" s="9"/>
      <c r="T134" s="9"/>
      <c r="U134" s="9"/>
    </row>
    <row r="135" spans="1:21" ht="15" thickBot="1" x14ac:dyDescent="0.35">
      <c r="A135" s="9"/>
      <c r="B135" s="88"/>
      <c r="C135" s="105"/>
      <c r="D135" s="105"/>
      <c r="E135" s="105"/>
      <c r="F135" s="106"/>
      <c r="G135" s="107"/>
      <c r="H135" s="105"/>
      <c r="I135" s="108" t="str">
        <f t="shared" si="2"/>
        <v/>
      </c>
      <c r="J135" s="110"/>
      <c r="K135" s="110"/>
      <c r="L135" s="110"/>
      <c r="M135" s="110"/>
      <c r="N135" s="110"/>
      <c r="O135" s="113"/>
      <c r="P135" s="94"/>
      <c r="Q135" s="128"/>
      <c r="R135" s="9"/>
      <c r="S135" s="9"/>
      <c r="T135" s="9"/>
      <c r="U135" s="9"/>
    </row>
    <row r="136" spans="1:21" ht="15" thickBot="1" x14ac:dyDescent="0.35">
      <c r="A136" s="9"/>
      <c r="B136" s="88"/>
      <c r="C136" s="105"/>
      <c r="D136" s="105"/>
      <c r="E136" s="105"/>
      <c r="F136" s="106"/>
      <c r="G136" s="107"/>
      <c r="H136" s="105"/>
      <c r="I136" s="108" t="str">
        <f t="shared" si="2"/>
        <v/>
      </c>
      <c r="J136" s="110"/>
      <c r="K136" s="110"/>
      <c r="L136" s="110"/>
      <c r="M136" s="110"/>
      <c r="N136" s="110"/>
      <c r="O136" s="113"/>
      <c r="P136" s="94"/>
      <c r="Q136" s="128"/>
      <c r="R136" s="9"/>
      <c r="S136" s="9"/>
      <c r="T136" s="9"/>
      <c r="U136" s="9"/>
    </row>
    <row r="137" spans="1:21" ht="15" thickBot="1" x14ac:dyDescent="0.35">
      <c r="A137" s="9"/>
      <c r="B137" s="88"/>
      <c r="C137" s="105"/>
      <c r="D137" s="105"/>
      <c r="E137" s="105"/>
      <c r="F137" s="106"/>
      <c r="G137" s="107"/>
      <c r="H137" s="105"/>
      <c r="I137" s="108" t="str">
        <f t="shared" si="2"/>
        <v/>
      </c>
      <c r="J137" s="110"/>
      <c r="K137" s="110"/>
      <c r="L137" s="110"/>
      <c r="M137" s="110"/>
      <c r="N137" s="110"/>
      <c r="O137" s="113"/>
      <c r="P137" s="94"/>
      <c r="Q137" s="128"/>
      <c r="R137" s="9"/>
      <c r="S137" s="9"/>
      <c r="T137" s="9"/>
      <c r="U137" s="9"/>
    </row>
    <row r="138" spans="1:21" ht="15" thickBot="1" x14ac:dyDescent="0.35">
      <c r="A138" s="9"/>
      <c r="B138" s="88"/>
      <c r="C138" s="105"/>
      <c r="D138" s="105"/>
      <c r="E138" s="105"/>
      <c r="F138" s="106"/>
      <c r="G138" s="107"/>
      <c r="H138" s="105"/>
      <c r="I138" s="108" t="str">
        <f t="shared" si="2"/>
        <v/>
      </c>
      <c r="J138" s="110"/>
      <c r="K138" s="110"/>
      <c r="L138" s="110"/>
      <c r="M138" s="110"/>
      <c r="N138" s="110"/>
      <c r="O138" s="113"/>
      <c r="P138" s="94"/>
      <c r="Q138" s="128"/>
      <c r="R138" s="9"/>
      <c r="S138" s="9"/>
      <c r="T138" s="9"/>
      <c r="U138" s="9"/>
    </row>
    <row r="139" spans="1:21" ht="15" thickBot="1" x14ac:dyDescent="0.35">
      <c r="A139" s="9"/>
      <c r="B139" s="88"/>
      <c r="C139" s="105"/>
      <c r="D139" s="105"/>
      <c r="E139" s="105"/>
      <c r="F139" s="106"/>
      <c r="G139" s="107"/>
      <c r="H139" s="105"/>
      <c r="I139" s="108" t="str">
        <f t="shared" si="2"/>
        <v/>
      </c>
      <c r="J139" s="110"/>
      <c r="K139" s="110"/>
      <c r="L139" s="110"/>
      <c r="M139" s="110"/>
      <c r="N139" s="110"/>
      <c r="O139" s="113"/>
      <c r="P139" s="94"/>
      <c r="Q139" s="128"/>
      <c r="R139" s="9"/>
      <c r="S139" s="9"/>
      <c r="T139" s="9"/>
      <c r="U139" s="9"/>
    </row>
    <row r="140" spans="1:21" ht="15" thickBot="1" x14ac:dyDescent="0.35">
      <c r="A140" s="9"/>
      <c r="B140" s="88"/>
      <c r="C140" s="105"/>
      <c r="D140" s="105"/>
      <c r="E140" s="105"/>
      <c r="F140" s="106"/>
      <c r="G140" s="107"/>
      <c r="H140" s="105"/>
      <c r="I140" s="108" t="str">
        <f t="shared" si="2"/>
        <v/>
      </c>
      <c r="J140" s="110"/>
      <c r="K140" s="110"/>
      <c r="L140" s="110"/>
      <c r="M140" s="110"/>
      <c r="N140" s="110"/>
      <c r="O140" s="113"/>
      <c r="P140" s="94"/>
      <c r="Q140" s="128"/>
      <c r="R140" s="9"/>
      <c r="S140" s="9"/>
      <c r="T140" s="9"/>
      <c r="U140" s="9"/>
    </row>
    <row r="141" spans="1:21" ht="15" thickBot="1" x14ac:dyDescent="0.35">
      <c r="A141" s="9"/>
      <c r="B141" s="88"/>
      <c r="C141" s="105"/>
      <c r="D141" s="105"/>
      <c r="E141" s="105"/>
      <c r="F141" s="106"/>
      <c r="G141" s="107"/>
      <c r="H141" s="105"/>
      <c r="I141" s="108" t="str">
        <f t="shared" si="2"/>
        <v/>
      </c>
      <c r="J141" s="110"/>
      <c r="K141" s="110"/>
      <c r="L141" s="110"/>
      <c r="M141" s="110"/>
      <c r="N141" s="110"/>
      <c r="O141" s="113"/>
      <c r="P141" s="94"/>
      <c r="Q141" s="128"/>
      <c r="R141" s="9"/>
      <c r="S141" s="9"/>
      <c r="T141" s="9"/>
      <c r="U141" s="9"/>
    </row>
    <row r="142" spans="1:21" ht="15" thickBot="1" x14ac:dyDescent="0.35">
      <c r="A142" s="9"/>
      <c r="B142" s="88"/>
      <c r="C142" s="105"/>
      <c r="D142" s="105"/>
      <c r="E142" s="105"/>
      <c r="F142" s="106"/>
      <c r="G142" s="107"/>
      <c r="H142" s="105"/>
      <c r="I142" s="108" t="str">
        <f t="shared" si="2"/>
        <v/>
      </c>
      <c r="J142" s="110"/>
      <c r="K142" s="110"/>
      <c r="L142" s="110"/>
      <c r="M142" s="110"/>
      <c r="N142" s="110"/>
      <c r="O142" s="113"/>
      <c r="P142" s="94"/>
      <c r="Q142" s="128"/>
      <c r="R142" s="9"/>
      <c r="S142" s="9"/>
      <c r="T142" s="9"/>
      <c r="U142" s="9"/>
    </row>
    <row r="143" spans="1:21" ht="15" thickBot="1" x14ac:dyDescent="0.35">
      <c r="A143" s="9"/>
      <c r="B143" s="88"/>
      <c r="C143" s="105"/>
      <c r="D143" s="105"/>
      <c r="E143" s="105"/>
      <c r="F143" s="106"/>
      <c r="G143" s="107"/>
      <c r="H143" s="105"/>
      <c r="I143" s="108" t="str">
        <f t="shared" si="2"/>
        <v/>
      </c>
      <c r="J143" s="110"/>
      <c r="K143" s="110"/>
      <c r="L143" s="110"/>
      <c r="M143" s="110"/>
      <c r="N143" s="110"/>
      <c r="O143" s="113"/>
      <c r="P143" s="94"/>
      <c r="Q143" s="128"/>
      <c r="R143" s="9"/>
      <c r="S143" s="9"/>
      <c r="T143" s="9"/>
      <c r="U143" s="9"/>
    </row>
    <row r="144" spans="1:21" ht="15" thickBot="1" x14ac:dyDescent="0.35">
      <c r="A144" s="9"/>
      <c r="B144" s="88"/>
      <c r="C144" s="105"/>
      <c r="D144" s="105"/>
      <c r="E144" s="105"/>
      <c r="F144" s="106"/>
      <c r="G144" s="107"/>
      <c r="H144" s="105"/>
      <c r="I144" s="108" t="str">
        <f t="shared" si="2"/>
        <v/>
      </c>
      <c r="J144" s="110"/>
      <c r="K144" s="110"/>
      <c r="L144" s="110"/>
      <c r="M144" s="110"/>
      <c r="N144" s="110"/>
      <c r="O144" s="113"/>
      <c r="P144" s="94"/>
      <c r="Q144" s="128"/>
      <c r="R144" s="9"/>
      <c r="S144" s="9"/>
      <c r="T144" s="9"/>
      <c r="U144" s="9"/>
    </row>
    <row r="145" spans="1:21" ht="15" thickBot="1" x14ac:dyDescent="0.35">
      <c r="A145" s="9"/>
      <c r="B145" s="88"/>
      <c r="C145" s="105"/>
      <c r="D145" s="105"/>
      <c r="E145" s="105"/>
      <c r="F145" s="106"/>
      <c r="G145" s="107"/>
      <c r="H145" s="105"/>
      <c r="I145" s="108" t="str">
        <f t="shared" si="2"/>
        <v/>
      </c>
      <c r="J145" s="110"/>
      <c r="K145" s="110"/>
      <c r="L145" s="110"/>
      <c r="M145" s="110"/>
      <c r="N145" s="110"/>
      <c r="O145" s="113"/>
      <c r="P145" s="94"/>
      <c r="Q145" s="128"/>
      <c r="R145" s="9"/>
      <c r="S145" s="9"/>
      <c r="T145" s="9"/>
      <c r="U145" s="9"/>
    </row>
    <row r="146" spans="1:21" ht="15" thickBot="1" x14ac:dyDescent="0.35">
      <c r="A146" s="9"/>
      <c r="B146" s="88"/>
      <c r="C146" s="105"/>
      <c r="D146" s="105"/>
      <c r="E146" s="105"/>
      <c r="F146" s="106"/>
      <c r="G146" s="107"/>
      <c r="H146" s="105"/>
      <c r="I146" s="108" t="str">
        <f t="shared" si="2"/>
        <v/>
      </c>
      <c r="J146" s="110"/>
      <c r="K146" s="110"/>
      <c r="L146" s="110"/>
      <c r="M146" s="110"/>
      <c r="N146" s="110"/>
      <c r="O146" s="113"/>
      <c r="P146" s="94"/>
      <c r="Q146" s="128"/>
      <c r="R146" s="9"/>
      <c r="S146" s="9"/>
      <c r="T146" s="9"/>
      <c r="U146" s="9"/>
    </row>
    <row r="147" spans="1:21" ht="15" thickBot="1" x14ac:dyDescent="0.35">
      <c r="A147" s="9"/>
      <c r="B147" s="88"/>
      <c r="C147" s="105"/>
      <c r="D147" s="105"/>
      <c r="E147" s="105"/>
      <c r="F147" s="106"/>
      <c r="G147" s="107"/>
      <c r="H147" s="105"/>
      <c r="I147" s="108" t="str">
        <f t="shared" si="2"/>
        <v/>
      </c>
      <c r="J147" s="110"/>
      <c r="K147" s="110"/>
      <c r="L147" s="110"/>
      <c r="M147" s="110"/>
      <c r="N147" s="110"/>
      <c r="O147" s="113"/>
      <c r="P147" s="94"/>
      <c r="Q147" s="128"/>
      <c r="R147" s="9"/>
      <c r="S147" s="9"/>
      <c r="T147" s="9"/>
      <c r="U147" s="9"/>
    </row>
    <row r="148" spans="1:21" ht="15" thickBot="1" x14ac:dyDescent="0.35">
      <c r="A148" s="9"/>
      <c r="B148" s="88"/>
      <c r="C148" s="105"/>
      <c r="D148" s="105"/>
      <c r="E148" s="105"/>
      <c r="F148" s="106"/>
      <c r="G148" s="107"/>
      <c r="H148" s="105"/>
      <c r="I148" s="108" t="str">
        <f t="shared" si="2"/>
        <v/>
      </c>
      <c r="J148" s="110"/>
      <c r="K148" s="110"/>
      <c r="L148" s="110"/>
      <c r="M148" s="110"/>
      <c r="N148" s="110"/>
      <c r="O148" s="113"/>
      <c r="P148" s="94"/>
      <c r="Q148" s="128"/>
      <c r="R148" s="9"/>
      <c r="S148" s="9"/>
      <c r="T148" s="9"/>
      <c r="U148" s="9"/>
    </row>
    <row r="149" spans="1:21" ht="15" thickBot="1" x14ac:dyDescent="0.35">
      <c r="A149" s="9"/>
      <c r="B149" s="88"/>
      <c r="C149" s="105"/>
      <c r="D149" s="105"/>
      <c r="E149" s="105"/>
      <c r="F149" s="106"/>
      <c r="G149" s="107"/>
      <c r="H149" s="105"/>
      <c r="I149" s="108" t="str">
        <f t="shared" ref="I149:I212" si="3">IF(C149="","",M142)</f>
        <v/>
      </c>
      <c r="J149" s="110"/>
      <c r="K149" s="110"/>
      <c r="L149" s="110"/>
      <c r="M149" s="110"/>
      <c r="N149" s="110"/>
      <c r="O149" s="113"/>
      <c r="P149" s="94"/>
      <c r="Q149" s="128"/>
      <c r="R149" s="9"/>
      <c r="S149" s="9"/>
      <c r="T149" s="9"/>
      <c r="U149" s="9"/>
    </row>
    <row r="150" spans="1:21" ht="15" thickBot="1" x14ac:dyDescent="0.35">
      <c r="A150" s="9"/>
      <c r="B150" s="88"/>
      <c r="C150" s="105"/>
      <c r="D150" s="105"/>
      <c r="E150" s="105"/>
      <c r="F150" s="106"/>
      <c r="G150" s="107"/>
      <c r="H150" s="105"/>
      <c r="I150" s="108" t="str">
        <f t="shared" si="3"/>
        <v/>
      </c>
      <c r="J150" s="110"/>
      <c r="K150" s="110"/>
      <c r="L150" s="110"/>
      <c r="M150" s="110"/>
      <c r="N150" s="110"/>
      <c r="O150" s="113"/>
      <c r="P150" s="94"/>
      <c r="Q150" s="128"/>
      <c r="R150" s="9"/>
      <c r="S150" s="9"/>
      <c r="T150" s="9"/>
      <c r="U150" s="9"/>
    </row>
    <row r="151" spans="1:21" ht="15" thickBot="1" x14ac:dyDescent="0.35">
      <c r="A151" s="9"/>
      <c r="B151" s="88"/>
      <c r="C151" s="105"/>
      <c r="D151" s="105"/>
      <c r="E151" s="105"/>
      <c r="F151" s="106"/>
      <c r="G151" s="107"/>
      <c r="H151" s="105"/>
      <c r="I151" s="108" t="str">
        <f t="shared" si="3"/>
        <v/>
      </c>
      <c r="J151" s="110"/>
      <c r="K151" s="110"/>
      <c r="L151" s="110"/>
      <c r="M151" s="110"/>
      <c r="N151" s="110"/>
      <c r="O151" s="113"/>
      <c r="P151" s="94"/>
      <c r="Q151" s="128"/>
      <c r="R151" s="9"/>
      <c r="S151" s="9"/>
      <c r="T151" s="9"/>
      <c r="U151" s="9"/>
    </row>
    <row r="152" spans="1:21" ht="15" thickBot="1" x14ac:dyDescent="0.35">
      <c r="A152" s="9"/>
      <c r="B152" s="88"/>
      <c r="C152" s="105"/>
      <c r="D152" s="105"/>
      <c r="E152" s="105"/>
      <c r="F152" s="106"/>
      <c r="G152" s="107"/>
      <c r="H152" s="105"/>
      <c r="I152" s="108" t="str">
        <f t="shared" si="3"/>
        <v/>
      </c>
      <c r="J152" s="110"/>
      <c r="K152" s="110"/>
      <c r="L152" s="110"/>
      <c r="M152" s="110"/>
      <c r="N152" s="110"/>
      <c r="O152" s="113"/>
      <c r="P152" s="94"/>
      <c r="Q152" s="128"/>
      <c r="R152" s="9"/>
      <c r="S152" s="9"/>
      <c r="T152" s="9"/>
      <c r="U152" s="9"/>
    </row>
    <row r="153" spans="1:21" ht="15" thickBot="1" x14ac:dyDescent="0.35">
      <c r="A153" s="9"/>
      <c r="B153" s="88"/>
      <c r="C153" s="105"/>
      <c r="D153" s="105"/>
      <c r="E153" s="105"/>
      <c r="F153" s="106"/>
      <c r="G153" s="107"/>
      <c r="H153" s="105"/>
      <c r="I153" s="108" t="str">
        <f t="shared" si="3"/>
        <v/>
      </c>
      <c r="J153" s="110"/>
      <c r="K153" s="110"/>
      <c r="L153" s="110"/>
      <c r="M153" s="110"/>
      <c r="N153" s="110"/>
      <c r="O153" s="113"/>
      <c r="P153" s="94"/>
      <c r="Q153" s="128"/>
      <c r="R153" s="9"/>
      <c r="S153" s="9"/>
      <c r="T153" s="9"/>
      <c r="U153" s="9"/>
    </row>
    <row r="154" spans="1:21" ht="15" thickBot="1" x14ac:dyDescent="0.35">
      <c r="A154" s="9"/>
      <c r="B154" s="88"/>
      <c r="C154" s="105"/>
      <c r="D154" s="105"/>
      <c r="E154" s="105"/>
      <c r="F154" s="106"/>
      <c r="G154" s="107"/>
      <c r="H154" s="105"/>
      <c r="I154" s="108" t="str">
        <f t="shared" si="3"/>
        <v/>
      </c>
      <c r="J154" s="110"/>
      <c r="K154" s="110"/>
      <c r="L154" s="110"/>
      <c r="M154" s="110"/>
      <c r="N154" s="110"/>
      <c r="O154" s="113"/>
      <c r="P154" s="94"/>
      <c r="Q154" s="128"/>
      <c r="R154" s="9"/>
      <c r="S154" s="9"/>
      <c r="T154" s="9"/>
      <c r="U154" s="9"/>
    </row>
    <row r="155" spans="1:21" ht="15" thickBot="1" x14ac:dyDescent="0.35">
      <c r="A155" s="9"/>
      <c r="B155" s="88"/>
      <c r="C155" s="105"/>
      <c r="D155" s="105"/>
      <c r="E155" s="105"/>
      <c r="F155" s="106"/>
      <c r="G155" s="107"/>
      <c r="H155" s="105"/>
      <c r="I155" s="108" t="str">
        <f t="shared" si="3"/>
        <v/>
      </c>
      <c r="J155" s="110"/>
      <c r="K155" s="110"/>
      <c r="L155" s="110"/>
      <c r="M155" s="110"/>
      <c r="N155" s="110"/>
      <c r="O155" s="113"/>
      <c r="P155" s="94"/>
      <c r="Q155" s="128"/>
      <c r="R155" s="9"/>
      <c r="S155" s="9"/>
      <c r="T155" s="9"/>
      <c r="U155" s="9"/>
    </row>
    <row r="156" spans="1:21" ht="15" thickBot="1" x14ac:dyDescent="0.35">
      <c r="A156" s="9"/>
      <c r="B156" s="88"/>
      <c r="C156" s="105"/>
      <c r="D156" s="105"/>
      <c r="E156" s="105"/>
      <c r="F156" s="106"/>
      <c r="G156" s="107"/>
      <c r="H156" s="105"/>
      <c r="I156" s="108" t="str">
        <f t="shared" si="3"/>
        <v/>
      </c>
      <c r="J156" s="110"/>
      <c r="K156" s="110"/>
      <c r="L156" s="110"/>
      <c r="M156" s="110"/>
      <c r="N156" s="110"/>
      <c r="O156" s="113"/>
      <c r="P156" s="94"/>
      <c r="Q156" s="128"/>
      <c r="R156" s="9"/>
      <c r="S156" s="9"/>
      <c r="T156" s="9"/>
      <c r="U156" s="9"/>
    </row>
    <row r="157" spans="1:21" ht="15" thickBot="1" x14ac:dyDescent="0.35">
      <c r="A157" s="9"/>
      <c r="B157" s="88"/>
      <c r="C157" s="105"/>
      <c r="D157" s="105"/>
      <c r="E157" s="105"/>
      <c r="F157" s="106"/>
      <c r="G157" s="107"/>
      <c r="H157" s="105"/>
      <c r="I157" s="108" t="str">
        <f t="shared" si="3"/>
        <v/>
      </c>
      <c r="J157" s="110"/>
      <c r="K157" s="110"/>
      <c r="L157" s="110"/>
      <c r="M157" s="110"/>
      <c r="N157" s="110"/>
      <c r="O157" s="113"/>
      <c r="P157" s="94"/>
      <c r="Q157" s="128"/>
      <c r="R157" s="9"/>
      <c r="S157" s="9"/>
      <c r="T157" s="9"/>
      <c r="U157" s="9"/>
    </row>
    <row r="158" spans="1:21" ht="15" thickBot="1" x14ac:dyDescent="0.35">
      <c r="A158" s="9"/>
      <c r="B158" s="88"/>
      <c r="C158" s="105"/>
      <c r="D158" s="105"/>
      <c r="E158" s="105"/>
      <c r="F158" s="106"/>
      <c r="G158" s="107"/>
      <c r="H158" s="105"/>
      <c r="I158" s="108" t="str">
        <f t="shared" si="3"/>
        <v/>
      </c>
      <c r="J158" s="110"/>
      <c r="K158" s="110"/>
      <c r="L158" s="110"/>
      <c r="M158" s="110"/>
      <c r="N158" s="110"/>
      <c r="O158" s="113"/>
      <c r="P158" s="94"/>
      <c r="Q158" s="128"/>
      <c r="R158" s="9"/>
      <c r="S158" s="9"/>
      <c r="T158" s="9"/>
      <c r="U158" s="9"/>
    </row>
    <row r="159" spans="1:21" ht="15" thickBot="1" x14ac:dyDescent="0.35">
      <c r="A159" s="9"/>
      <c r="B159" s="88"/>
      <c r="C159" s="105"/>
      <c r="D159" s="105"/>
      <c r="E159" s="105"/>
      <c r="F159" s="106"/>
      <c r="G159" s="107"/>
      <c r="H159" s="105"/>
      <c r="I159" s="108" t="str">
        <f t="shared" si="3"/>
        <v/>
      </c>
      <c r="J159" s="110"/>
      <c r="K159" s="110"/>
      <c r="L159" s="110"/>
      <c r="M159" s="110"/>
      <c r="N159" s="110"/>
      <c r="O159" s="113"/>
      <c r="P159" s="94"/>
      <c r="Q159" s="128"/>
      <c r="R159" s="9"/>
      <c r="S159" s="9"/>
      <c r="T159" s="9"/>
      <c r="U159" s="9"/>
    </row>
    <row r="160" spans="1:21" ht="15" thickBot="1" x14ac:dyDescent="0.35">
      <c r="A160" s="9"/>
      <c r="B160" s="88"/>
      <c r="C160" s="105"/>
      <c r="D160" s="105"/>
      <c r="E160" s="105"/>
      <c r="F160" s="106"/>
      <c r="G160" s="107"/>
      <c r="H160" s="105"/>
      <c r="I160" s="108" t="str">
        <f t="shared" si="3"/>
        <v/>
      </c>
      <c r="J160" s="110"/>
      <c r="K160" s="110"/>
      <c r="L160" s="110"/>
      <c r="M160" s="110"/>
      <c r="N160" s="110"/>
      <c r="O160" s="113"/>
      <c r="P160" s="94"/>
      <c r="Q160" s="128"/>
      <c r="R160" s="9"/>
      <c r="S160" s="9"/>
      <c r="T160" s="9"/>
      <c r="U160" s="9"/>
    </row>
    <row r="161" spans="1:21" ht="15" thickBot="1" x14ac:dyDescent="0.35">
      <c r="A161" s="9"/>
      <c r="B161" s="88"/>
      <c r="C161" s="105"/>
      <c r="D161" s="105"/>
      <c r="E161" s="105"/>
      <c r="F161" s="106"/>
      <c r="G161" s="107"/>
      <c r="H161" s="105"/>
      <c r="I161" s="108" t="str">
        <f t="shared" si="3"/>
        <v/>
      </c>
      <c r="J161" s="110"/>
      <c r="K161" s="110"/>
      <c r="L161" s="110"/>
      <c r="M161" s="110"/>
      <c r="N161" s="110"/>
      <c r="O161" s="113"/>
      <c r="P161" s="94"/>
      <c r="Q161" s="128"/>
      <c r="R161" s="9"/>
      <c r="S161" s="9"/>
      <c r="T161" s="9"/>
      <c r="U161" s="9"/>
    </row>
    <row r="162" spans="1:21" ht="15" thickBot="1" x14ac:dyDescent="0.35">
      <c r="A162" s="9"/>
      <c r="B162" s="88"/>
      <c r="C162" s="105"/>
      <c r="D162" s="105"/>
      <c r="E162" s="105"/>
      <c r="F162" s="106"/>
      <c r="G162" s="107"/>
      <c r="H162" s="105"/>
      <c r="I162" s="108" t="str">
        <f t="shared" si="3"/>
        <v/>
      </c>
      <c r="J162" s="110"/>
      <c r="K162" s="110"/>
      <c r="L162" s="110"/>
      <c r="M162" s="110"/>
      <c r="N162" s="110"/>
      <c r="O162" s="113"/>
      <c r="P162" s="94"/>
      <c r="Q162" s="128"/>
      <c r="R162" s="9"/>
      <c r="S162" s="9"/>
      <c r="T162" s="9"/>
      <c r="U162" s="9"/>
    </row>
    <row r="163" spans="1:21" ht="15" thickBot="1" x14ac:dyDescent="0.35">
      <c r="A163" s="9"/>
      <c r="B163" s="88"/>
      <c r="C163" s="105"/>
      <c r="D163" s="105"/>
      <c r="E163" s="105"/>
      <c r="F163" s="106"/>
      <c r="G163" s="107"/>
      <c r="H163" s="105"/>
      <c r="I163" s="108" t="str">
        <f t="shared" si="3"/>
        <v/>
      </c>
      <c r="J163" s="110"/>
      <c r="K163" s="110"/>
      <c r="L163" s="110"/>
      <c r="M163" s="110"/>
      <c r="N163" s="110"/>
      <c r="O163" s="113"/>
      <c r="P163" s="94"/>
      <c r="Q163" s="128"/>
      <c r="R163" s="9"/>
      <c r="S163" s="9"/>
      <c r="T163" s="9"/>
      <c r="U163" s="9"/>
    </row>
    <row r="164" spans="1:21" ht="15" thickBot="1" x14ac:dyDescent="0.35">
      <c r="A164" s="9"/>
      <c r="B164" s="88"/>
      <c r="C164" s="105"/>
      <c r="D164" s="105"/>
      <c r="E164" s="105"/>
      <c r="F164" s="106"/>
      <c r="G164" s="107"/>
      <c r="H164" s="105"/>
      <c r="I164" s="108" t="str">
        <f t="shared" si="3"/>
        <v/>
      </c>
      <c r="J164" s="110"/>
      <c r="K164" s="110"/>
      <c r="L164" s="110"/>
      <c r="M164" s="110"/>
      <c r="N164" s="110"/>
      <c r="O164" s="113"/>
      <c r="P164" s="94"/>
      <c r="Q164" s="128"/>
      <c r="R164" s="9"/>
      <c r="S164" s="9"/>
      <c r="T164" s="9"/>
      <c r="U164" s="9"/>
    </row>
    <row r="165" spans="1:21" ht="15" thickBot="1" x14ac:dyDescent="0.35">
      <c r="A165" s="9"/>
      <c r="B165" s="88"/>
      <c r="C165" s="105"/>
      <c r="D165" s="105"/>
      <c r="E165" s="105"/>
      <c r="F165" s="106"/>
      <c r="G165" s="107"/>
      <c r="H165" s="105"/>
      <c r="I165" s="108" t="str">
        <f t="shared" si="3"/>
        <v/>
      </c>
      <c r="J165" s="110"/>
      <c r="K165" s="110"/>
      <c r="L165" s="110"/>
      <c r="M165" s="110"/>
      <c r="N165" s="110"/>
      <c r="O165" s="113"/>
      <c r="P165" s="94"/>
      <c r="Q165" s="128"/>
      <c r="R165" s="9"/>
      <c r="S165" s="9"/>
      <c r="T165" s="9"/>
      <c r="U165" s="9"/>
    </row>
    <row r="166" spans="1:21" ht="15" thickBot="1" x14ac:dyDescent="0.35">
      <c r="A166" s="9"/>
      <c r="B166" s="88"/>
      <c r="C166" s="105"/>
      <c r="D166" s="105"/>
      <c r="E166" s="105"/>
      <c r="F166" s="106"/>
      <c r="G166" s="107"/>
      <c r="H166" s="105"/>
      <c r="I166" s="108" t="str">
        <f t="shared" si="3"/>
        <v/>
      </c>
      <c r="J166" s="110"/>
      <c r="K166" s="110"/>
      <c r="L166" s="110"/>
      <c r="M166" s="110"/>
      <c r="N166" s="110"/>
      <c r="O166" s="113"/>
      <c r="P166" s="94"/>
      <c r="Q166" s="128"/>
      <c r="R166" s="9"/>
      <c r="S166" s="9"/>
      <c r="T166" s="9"/>
      <c r="U166" s="9"/>
    </row>
    <row r="167" spans="1:21" ht="15" thickBot="1" x14ac:dyDescent="0.35">
      <c r="A167" s="9"/>
      <c r="B167" s="88"/>
      <c r="C167" s="105"/>
      <c r="D167" s="105"/>
      <c r="E167" s="105"/>
      <c r="F167" s="106"/>
      <c r="G167" s="107"/>
      <c r="H167" s="105"/>
      <c r="I167" s="108" t="str">
        <f t="shared" si="3"/>
        <v/>
      </c>
      <c r="J167" s="110"/>
      <c r="K167" s="110"/>
      <c r="L167" s="110"/>
      <c r="M167" s="110"/>
      <c r="N167" s="110"/>
      <c r="O167" s="113"/>
      <c r="P167" s="94"/>
      <c r="Q167" s="128"/>
      <c r="R167" s="9"/>
      <c r="S167" s="9"/>
      <c r="T167" s="9"/>
      <c r="U167" s="9"/>
    </row>
    <row r="168" spans="1:21" ht="15" thickBot="1" x14ac:dyDescent="0.35">
      <c r="A168" s="9"/>
      <c r="B168" s="88"/>
      <c r="C168" s="105"/>
      <c r="D168" s="105"/>
      <c r="E168" s="105"/>
      <c r="F168" s="106"/>
      <c r="G168" s="107"/>
      <c r="H168" s="105"/>
      <c r="I168" s="108" t="str">
        <f t="shared" si="3"/>
        <v/>
      </c>
      <c r="J168" s="110"/>
      <c r="K168" s="110"/>
      <c r="L168" s="110"/>
      <c r="M168" s="110"/>
      <c r="N168" s="110"/>
      <c r="O168" s="113"/>
      <c r="P168" s="94"/>
      <c r="Q168" s="128"/>
      <c r="R168" s="9"/>
      <c r="S168" s="9"/>
      <c r="T168" s="9"/>
      <c r="U168" s="9"/>
    </row>
    <row r="169" spans="1:21" ht="15" thickBot="1" x14ac:dyDescent="0.35">
      <c r="A169" s="9"/>
      <c r="B169" s="88"/>
      <c r="C169" s="105"/>
      <c r="D169" s="105"/>
      <c r="E169" s="105"/>
      <c r="F169" s="106"/>
      <c r="G169" s="107"/>
      <c r="H169" s="105"/>
      <c r="I169" s="108" t="str">
        <f t="shared" si="3"/>
        <v/>
      </c>
      <c r="J169" s="110"/>
      <c r="K169" s="110"/>
      <c r="L169" s="110"/>
      <c r="M169" s="110"/>
      <c r="N169" s="110"/>
      <c r="O169" s="113"/>
      <c r="P169" s="94"/>
      <c r="Q169" s="128"/>
      <c r="R169" s="9"/>
      <c r="S169" s="9"/>
      <c r="T169" s="9"/>
      <c r="U169" s="9"/>
    </row>
    <row r="170" spans="1:21" ht="15" thickBot="1" x14ac:dyDescent="0.35">
      <c r="A170" s="9"/>
      <c r="B170" s="88"/>
      <c r="C170" s="105"/>
      <c r="D170" s="105"/>
      <c r="E170" s="105"/>
      <c r="F170" s="106"/>
      <c r="G170" s="107"/>
      <c r="H170" s="105"/>
      <c r="I170" s="108" t="str">
        <f t="shared" si="3"/>
        <v/>
      </c>
      <c r="J170" s="110"/>
      <c r="K170" s="110"/>
      <c r="L170" s="110"/>
      <c r="M170" s="110"/>
      <c r="N170" s="110"/>
      <c r="O170" s="113"/>
      <c r="P170" s="94"/>
      <c r="Q170" s="128"/>
      <c r="R170" s="9"/>
      <c r="S170" s="9"/>
      <c r="T170" s="9"/>
      <c r="U170" s="9"/>
    </row>
    <row r="171" spans="1:21" ht="15" thickBot="1" x14ac:dyDescent="0.35">
      <c r="A171" s="9"/>
      <c r="B171" s="88"/>
      <c r="C171" s="105"/>
      <c r="D171" s="105"/>
      <c r="E171" s="105"/>
      <c r="F171" s="106"/>
      <c r="G171" s="107"/>
      <c r="H171" s="105"/>
      <c r="I171" s="108" t="str">
        <f t="shared" si="3"/>
        <v/>
      </c>
      <c r="J171" s="110"/>
      <c r="K171" s="110"/>
      <c r="L171" s="110"/>
      <c r="M171" s="110"/>
      <c r="N171" s="110"/>
      <c r="O171" s="113"/>
      <c r="P171" s="94"/>
      <c r="Q171" s="128"/>
      <c r="R171" s="9"/>
      <c r="S171" s="9"/>
      <c r="T171" s="9"/>
      <c r="U171" s="9"/>
    </row>
    <row r="172" spans="1:21" ht="15" thickBot="1" x14ac:dyDescent="0.35">
      <c r="A172" s="9"/>
      <c r="B172" s="88"/>
      <c r="C172" s="105"/>
      <c r="D172" s="105"/>
      <c r="E172" s="105"/>
      <c r="F172" s="106"/>
      <c r="G172" s="107"/>
      <c r="H172" s="105"/>
      <c r="I172" s="108" t="str">
        <f t="shared" si="3"/>
        <v/>
      </c>
      <c r="J172" s="110"/>
      <c r="K172" s="110"/>
      <c r="L172" s="110"/>
      <c r="M172" s="110"/>
      <c r="N172" s="110"/>
      <c r="O172" s="113"/>
      <c r="P172" s="94"/>
      <c r="Q172" s="128"/>
      <c r="R172" s="9"/>
      <c r="S172" s="9"/>
      <c r="T172" s="9"/>
      <c r="U172" s="9"/>
    </row>
    <row r="173" spans="1:21" ht="15" thickBot="1" x14ac:dyDescent="0.35">
      <c r="A173" s="9"/>
      <c r="B173" s="88"/>
      <c r="C173" s="105"/>
      <c r="D173" s="105"/>
      <c r="E173" s="105"/>
      <c r="F173" s="106"/>
      <c r="G173" s="107"/>
      <c r="H173" s="105"/>
      <c r="I173" s="108" t="str">
        <f t="shared" si="3"/>
        <v/>
      </c>
      <c r="J173" s="110"/>
      <c r="K173" s="110"/>
      <c r="L173" s="110"/>
      <c r="M173" s="110"/>
      <c r="N173" s="110"/>
      <c r="O173" s="113"/>
      <c r="P173" s="94"/>
      <c r="Q173" s="128"/>
      <c r="R173" s="9"/>
      <c r="S173" s="9"/>
      <c r="T173" s="9"/>
      <c r="U173" s="9"/>
    </row>
    <row r="174" spans="1:21" ht="15" thickBot="1" x14ac:dyDescent="0.35">
      <c r="A174" s="9"/>
      <c r="B174" s="88"/>
      <c r="C174" s="105"/>
      <c r="D174" s="105"/>
      <c r="E174" s="105"/>
      <c r="F174" s="106"/>
      <c r="G174" s="107"/>
      <c r="H174" s="105"/>
      <c r="I174" s="108" t="str">
        <f t="shared" si="3"/>
        <v/>
      </c>
      <c r="J174" s="110"/>
      <c r="K174" s="110"/>
      <c r="L174" s="110"/>
      <c r="M174" s="110"/>
      <c r="N174" s="110"/>
      <c r="O174" s="113"/>
      <c r="P174" s="94"/>
      <c r="Q174" s="128"/>
      <c r="R174" s="9"/>
      <c r="S174" s="9"/>
      <c r="T174" s="9"/>
      <c r="U174" s="9"/>
    </row>
    <row r="175" spans="1:21" ht="15" thickBot="1" x14ac:dyDescent="0.35">
      <c r="A175" s="9"/>
      <c r="B175" s="88"/>
      <c r="C175" s="105"/>
      <c r="D175" s="105"/>
      <c r="E175" s="105"/>
      <c r="F175" s="106"/>
      <c r="G175" s="107"/>
      <c r="H175" s="105"/>
      <c r="I175" s="108" t="str">
        <f t="shared" si="3"/>
        <v/>
      </c>
      <c r="J175" s="110"/>
      <c r="K175" s="110"/>
      <c r="L175" s="110"/>
      <c r="M175" s="110"/>
      <c r="N175" s="110"/>
      <c r="O175" s="113"/>
      <c r="P175" s="94"/>
      <c r="Q175" s="128"/>
      <c r="R175" s="9"/>
      <c r="S175" s="9"/>
      <c r="T175" s="9"/>
      <c r="U175" s="9"/>
    </row>
    <row r="176" spans="1:21" ht="15" thickBot="1" x14ac:dyDescent="0.35">
      <c r="A176" s="9"/>
      <c r="B176" s="88"/>
      <c r="C176" s="105"/>
      <c r="D176" s="105"/>
      <c r="E176" s="105"/>
      <c r="F176" s="106"/>
      <c r="G176" s="107"/>
      <c r="H176" s="105"/>
      <c r="I176" s="108" t="str">
        <f t="shared" si="3"/>
        <v/>
      </c>
      <c r="J176" s="110"/>
      <c r="K176" s="110"/>
      <c r="L176" s="110"/>
      <c r="M176" s="110"/>
      <c r="N176" s="110"/>
      <c r="O176" s="113"/>
      <c r="P176" s="94"/>
      <c r="Q176" s="128"/>
      <c r="R176" s="9"/>
      <c r="S176" s="9"/>
      <c r="T176" s="9"/>
      <c r="U176" s="9"/>
    </row>
    <row r="177" spans="1:21" ht="15" thickBot="1" x14ac:dyDescent="0.35">
      <c r="A177" s="9"/>
      <c r="B177" s="88"/>
      <c r="C177" s="105"/>
      <c r="D177" s="105"/>
      <c r="E177" s="105"/>
      <c r="F177" s="106"/>
      <c r="G177" s="107"/>
      <c r="H177" s="105"/>
      <c r="I177" s="108" t="str">
        <f t="shared" si="3"/>
        <v/>
      </c>
      <c r="J177" s="110"/>
      <c r="K177" s="110"/>
      <c r="L177" s="110"/>
      <c r="M177" s="110"/>
      <c r="N177" s="110"/>
      <c r="O177" s="113"/>
      <c r="P177" s="94"/>
      <c r="Q177" s="128"/>
      <c r="R177" s="9"/>
      <c r="S177" s="9"/>
      <c r="T177" s="9"/>
      <c r="U177" s="9"/>
    </row>
    <row r="178" spans="1:21" ht="15" thickBot="1" x14ac:dyDescent="0.35">
      <c r="A178" s="9"/>
      <c r="B178" s="88"/>
      <c r="C178" s="105"/>
      <c r="D178" s="105"/>
      <c r="E178" s="105"/>
      <c r="F178" s="106"/>
      <c r="G178" s="107"/>
      <c r="H178" s="105"/>
      <c r="I178" s="108" t="str">
        <f t="shared" si="3"/>
        <v/>
      </c>
      <c r="J178" s="110"/>
      <c r="K178" s="110"/>
      <c r="L178" s="110"/>
      <c r="M178" s="110"/>
      <c r="N178" s="110"/>
      <c r="O178" s="113"/>
      <c r="P178" s="94"/>
      <c r="Q178" s="128"/>
      <c r="R178" s="9"/>
      <c r="S178" s="9"/>
      <c r="T178" s="9"/>
      <c r="U178" s="9"/>
    </row>
    <row r="179" spans="1:21" ht="15" thickBot="1" x14ac:dyDescent="0.35">
      <c r="A179" s="9"/>
      <c r="B179" s="88"/>
      <c r="C179" s="105"/>
      <c r="D179" s="105"/>
      <c r="E179" s="105"/>
      <c r="F179" s="106"/>
      <c r="G179" s="107"/>
      <c r="H179" s="105"/>
      <c r="I179" s="108" t="str">
        <f t="shared" si="3"/>
        <v/>
      </c>
      <c r="J179" s="110"/>
      <c r="K179" s="110"/>
      <c r="L179" s="110"/>
      <c r="M179" s="110"/>
      <c r="N179" s="110"/>
      <c r="O179" s="113"/>
      <c r="P179" s="94"/>
      <c r="Q179" s="128"/>
      <c r="R179" s="9"/>
      <c r="S179" s="9"/>
      <c r="T179" s="9"/>
      <c r="U179" s="9"/>
    </row>
    <row r="180" spans="1:21" ht="15" thickBot="1" x14ac:dyDescent="0.35">
      <c r="A180" s="9"/>
      <c r="B180" s="88"/>
      <c r="C180" s="105"/>
      <c r="D180" s="105"/>
      <c r="E180" s="105"/>
      <c r="F180" s="106"/>
      <c r="G180" s="107"/>
      <c r="H180" s="105"/>
      <c r="I180" s="108" t="str">
        <f t="shared" si="3"/>
        <v/>
      </c>
      <c r="J180" s="110"/>
      <c r="K180" s="110"/>
      <c r="L180" s="110"/>
      <c r="M180" s="110"/>
      <c r="N180" s="110"/>
      <c r="O180" s="113"/>
      <c r="P180" s="94"/>
      <c r="Q180" s="128"/>
      <c r="R180" s="9"/>
      <c r="S180" s="9"/>
      <c r="T180" s="9"/>
      <c r="U180" s="9"/>
    </row>
    <row r="181" spans="1:21" ht="15" thickBot="1" x14ac:dyDescent="0.35">
      <c r="A181" s="9"/>
      <c r="B181" s="88"/>
      <c r="C181" s="105"/>
      <c r="D181" s="105"/>
      <c r="E181" s="105"/>
      <c r="F181" s="106"/>
      <c r="G181" s="107"/>
      <c r="H181" s="105"/>
      <c r="I181" s="108" t="str">
        <f t="shared" si="3"/>
        <v/>
      </c>
      <c r="J181" s="110"/>
      <c r="K181" s="110"/>
      <c r="L181" s="110"/>
      <c r="M181" s="110"/>
      <c r="N181" s="110"/>
      <c r="O181" s="113"/>
      <c r="P181" s="94"/>
      <c r="Q181" s="128"/>
      <c r="R181" s="9"/>
      <c r="S181" s="9"/>
      <c r="T181" s="9"/>
      <c r="U181" s="9"/>
    </row>
    <row r="182" spans="1:21" ht="15" thickBot="1" x14ac:dyDescent="0.35">
      <c r="A182" s="9"/>
      <c r="B182" s="88"/>
      <c r="C182" s="105"/>
      <c r="D182" s="105"/>
      <c r="E182" s="105"/>
      <c r="F182" s="106"/>
      <c r="G182" s="107"/>
      <c r="H182" s="105"/>
      <c r="I182" s="108" t="str">
        <f t="shared" si="3"/>
        <v/>
      </c>
      <c r="J182" s="110"/>
      <c r="K182" s="110"/>
      <c r="L182" s="110"/>
      <c r="M182" s="110"/>
      <c r="N182" s="110"/>
      <c r="O182" s="113"/>
      <c r="P182" s="94"/>
      <c r="Q182" s="128"/>
      <c r="R182" s="9"/>
      <c r="S182" s="9"/>
      <c r="T182" s="9"/>
      <c r="U182" s="9"/>
    </row>
    <row r="183" spans="1:21" ht="15" thickBot="1" x14ac:dyDescent="0.35">
      <c r="A183" s="9"/>
      <c r="B183" s="88"/>
      <c r="C183" s="105"/>
      <c r="D183" s="105"/>
      <c r="E183" s="105"/>
      <c r="F183" s="106"/>
      <c r="G183" s="107"/>
      <c r="H183" s="105"/>
      <c r="I183" s="108" t="str">
        <f t="shared" si="3"/>
        <v/>
      </c>
      <c r="J183" s="110"/>
      <c r="K183" s="110"/>
      <c r="L183" s="110"/>
      <c r="M183" s="110"/>
      <c r="N183" s="110"/>
      <c r="O183" s="113"/>
      <c r="P183" s="94"/>
      <c r="Q183" s="128"/>
      <c r="R183" s="9"/>
      <c r="S183" s="9"/>
      <c r="T183" s="9"/>
      <c r="U183" s="9"/>
    </row>
    <row r="184" spans="1:21" ht="15" thickBot="1" x14ac:dyDescent="0.35">
      <c r="A184" s="9"/>
      <c r="B184" s="88"/>
      <c r="C184" s="105"/>
      <c r="D184" s="105"/>
      <c r="E184" s="105"/>
      <c r="F184" s="106"/>
      <c r="G184" s="107"/>
      <c r="H184" s="105"/>
      <c r="I184" s="108" t="str">
        <f t="shared" si="3"/>
        <v/>
      </c>
      <c r="J184" s="110"/>
      <c r="K184" s="110"/>
      <c r="L184" s="110"/>
      <c r="M184" s="110"/>
      <c r="N184" s="110"/>
      <c r="O184" s="113"/>
      <c r="P184" s="94"/>
      <c r="Q184" s="128"/>
      <c r="R184" s="9"/>
      <c r="S184" s="9"/>
      <c r="T184" s="9"/>
      <c r="U184" s="9"/>
    </row>
    <row r="185" spans="1:21" ht="15" thickBot="1" x14ac:dyDescent="0.35">
      <c r="A185" s="9"/>
      <c r="B185" s="88"/>
      <c r="C185" s="105"/>
      <c r="D185" s="105"/>
      <c r="E185" s="105"/>
      <c r="F185" s="106"/>
      <c r="G185" s="107"/>
      <c r="H185" s="105"/>
      <c r="I185" s="108" t="str">
        <f t="shared" si="3"/>
        <v/>
      </c>
      <c r="J185" s="110"/>
      <c r="K185" s="110"/>
      <c r="L185" s="110"/>
      <c r="M185" s="110"/>
      <c r="N185" s="110"/>
      <c r="O185" s="113"/>
      <c r="P185" s="94"/>
      <c r="Q185" s="128"/>
      <c r="R185" s="9"/>
      <c r="S185" s="9"/>
      <c r="T185" s="9"/>
      <c r="U185" s="9"/>
    </row>
    <row r="186" spans="1:21" ht="15" thickBot="1" x14ac:dyDescent="0.35">
      <c r="A186" s="9"/>
      <c r="B186" s="88"/>
      <c r="C186" s="105"/>
      <c r="D186" s="105"/>
      <c r="E186" s="105"/>
      <c r="F186" s="106"/>
      <c r="G186" s="107"/>
      <c r="H186" s="105"/>
      <c r="I186" s="108" t="str">
        <f t="shared" si="3"/>
        <v/>
      </c>
      <c r="J186" s="110"/>
      <c r="K186" s="110"/>
      <c r="L186" s="110"/>
      <c r="M186" s="110"/>
      <c r="N186" s="110"/>
      <c r="O186" s="113"/>
      <c r="P186" s="94"/>
      <c r="Q186" s="128"/>
      <c r="R186" s="9"/>
      <c r="S186" s="9"/>
      <c r="T186" s="9"/>
      <c r="U186" s="9"/>
    </row>
    <row r="187" spans="1:21" ht="15" thickBot="1" x14ac:dyDescent="0.35">
      <c r="A187" s="9"/>
      <c r="B187" s="88"/>
      <c r="C187" s="105"/>
      <c r="D187" s="105"/>
      <c r="E187" s="105"/>
      <c r="F187" s="106"/>
      <c r="G187" s="107"/>
      <c r="H187" s="105"/>
      <c r="I187" s="108" t="str">
        <f t="shared" si="3"/>
        <v/>
      </c>
      <c r="J187" s="110"/>
      <c r="K187" s="110"/>
      <c r="L187" s="110"/>
      <c r="M187" s="110"/>
      <c r="N187" s="110"/>
      <c r="O187" s="113"/>
      <c r="P187" s="94"/>
      <c r="Q187" s="128"/>
      <c r="R187" s="9"/>
      <c r="S187" s="9"/>
      <c r="T187" s="9"/>
      <c r="U187" s="9"/>
    </row>
    <row r="188" spans="1:21" ht="15" thickBot="1" x14ac:dyDescent="0.35">
      <c r="A188" s="9"/>
      <c r="B188" s="88"/>
      <c r="C188" s="105"/>
      <c r="D188" s="105"/>
      <c r="E188" s="105"/>
      <c r="F188" s="106"/>
      <c r="G188" s="107"/>
      <c r="H188" s="105"/>
      <c r="I188" s="108" t="str">
        <f t="shared" si="3"/>
        <v/>
      </c>
      <c r="J188" s="110"/>
      <c r="K188" s="110"/>
      <c r="L188" s="110"/>
      <c r="M188" s="110"/>
      <c r="N188" s="110"/>
      <c r="O188" s="113"/>
      <c r="P188" s="94"/>
      <c r="Q188" s="128"/>
      <c r="R188" s="9"/>
      <c r="S188" s="9"/>
      <c r="T188" s="9"/>
      <c r="U188" s="9"/>
    </row>
    <row r="189" spans="1:21" ht="15" thickBot="1" x14ac:dyDescent="0.35">
      <c r="A189" s="9"/>
      <c r="B189" s="88"/>
      <c r="C189" s="105"/>
      <c r="D189" s="105"/>
      <c r="E189" s="105"/>
      <c r="F189" s="106"/>
      <c r="G189" s="107"/>
      <c r="H189" s="105"/>
      <c r="I189" s="108" t="str">
        <f t="shared" si="3"/>
        <v/>
      </c>
      <c r="J189" s="110"/>
      <c r="K189" s="110"/>
      <c r="L189" s="110"/>
      <c r="M189" s="110"/>
      <c r="N189" s="110"/>
      <c r="O189" s="113"/>
      <c r="P189" s="94"/>
      <c r="Q189" s="128"/>
      <c r="R189" s="9"/>
      <c r="S189" s="9"/>
      <c r="T189" s="9"/>
      <c r="U189" s="9"/>
    </row>
    <row r="190" spans="1:21" ht="15" thickBot="1" x14ac:dyDescent="0.35">
      <c r="A190" s="9"/>
      <c r="B190" s="88"/>
      <c r="C190" s="105"/>
      <c r="D190" s="105"/>
      <c r="E190" s="105"/>
      <c r="F190" s="106"/>
      <c r="G190" s="107"/>
      <c r="H190" s="105"/>
      <c r="I190" s="108" t="str">
        <f t="shared" si="3"/>
        <v/>
      </c>
      <c r="J190" s="110"/>
      <c r="K190" s="110"/>
      <c r="L190" s="110"/>
      <c r="M190" s="110"/>
      <c r="N190" s="110"/>
      <c r="O190" s="113"/>
      <c r="P190" s="94"/>
      <c r="Q190" s="128"/>
      <c r="R190" s="9"/>
      <c r="S190" s="9"/>
      <c r="T190" s="9"/>
      <c r="U190" s="9"/>
    </row>
    <row r="191" spans="1:21" ht="15" thickBot="1" x14ac:dyDescent="0.35">
      <c r="A191" s="9"/>
      <c r="B191" s="88"/>
      <c r="C191" s="105"/>
      <c r="D191" s="105"/>
      <c r="E191" s="105"/>
      <c r="F191" s="106"/>
      <c r="G191" s="107"/>
      <c r="H191" s="105"/>
      <c r="I191" s="108" t="str">
        <f t="shared" si="3"/>
        <v/>
      </c>
      <c r="J191" s="110"/>
      <c r="K191" s="110"/>
      <c r="L191" s="110"/>
      <c r="M191" s="110"/>
      <c r="N191" s="110"/>
      <c r="O191" s="113"/>
      <c r="P191" s="94"/>
      <c r="Q191" s="128"/>
      <c r="R191" s="9"/>
      <c r="S191" s="9"/>
      <c r="T191" s="9"/>
      <c r="U191" s="9"/>
    </row>
    <row r="192" spans="1:21" ht="15" thickBot="1" x14ac:dyDescent="0.35">
      <c r="A192" s="9"/>
      <c r="B192" s="88"/>
      <c r="C192" s="105"/>
      <c r="D192" s="105"/>
      <c r="E192" s="105"/>
      <c r="F192" s="106"/>
      <c r="G192" s="107"/>
      <c r="H192" s="105"/>
      <c r="I192" s="108" t="str">
        <f t="shared" si="3"/>
        <v/>
      </c>
      <c r="J192" s="110"/>
      <c r="K192" s="110"/>
      <c r="L192" s="110"/>
      <c r="M192" s="110"/>
      <c r="N192" s="110"/>
      <c r="O192" s="113"/>
      <c r="P192" s="94"/>
      <c r="Q192" s="128"/>
      <c r="R192" s="9"/>
      <c r="S192" s="9"/>
      <c r="T192" s="9"/>
      <c r="U192" s="9"/>
    </row>
    <row r="193" spans="1:21" ht="15" thickBot="1" x14ac:dyDescent="0.35">
      <c r="A193" s="9"/>
      <c r="B193" s="88"/>
      <c r="C193" s="105"/>
      <c r="D193" s="105"/>
      <c r="E193" s="105"/>
      <c r="F193" s="106"/>
      <c r="G193" s="107"/>
      <c r="H193" s="105"/>
      <c r="I193" s="108" t="str">
        <f t="shared" si="3"/>
        <v/>
      </c>
      <c r="J193" s="110"/>
      <c r="K193" s="110"/>
      <c r="L193" s="110"/>
      <c r="M193" s="110"/>
      <c r="N193" s="110"/>
      <c r="O193" s="113"/>
      <c r="P193" s="94"/>
      <c r="Q193" s="128"/>
      <c r="R193" s="9"/>
      <c r="S193" s="9"/>
      <c r="T193" s="9"/>
      <c r="U193" s="9"/>
    </row>
    <row r="194" spans="1:21" ht="15" thickBot="1" x14ac:dyDescent="0.35">
      <c r="A194" s="9"/>
      <c r="B194" s="88"/>
      <c r="C194" s="105"/>
      <c r="D194" s="105"/>
      <c r="E194" s="105"/>
      <c r="F194" s="106"/>
      <c r="G194" s="107"/>
      <c r="H194" s="105"/>
      <c r="I194" s="108" t="str">
        <f t="shared" si="3"/>
        <v/>
      </c>
      <c r="J194" s="110"/>
      <c r="K194" s="110"/>
      <c r="L194" s="110"/>
      <c r="M194" s="110"/>
      <c r="N194" s="110"/>
      <c r="O194" s="113"/>
      <c r="P194" s="94"/>
      <c r="Q194" s="128"/>
      <c r="R194" s="9"/>
      <c r="S194" s="9"/>
      <c r="T194" s="9"/>
      <c r="U194" s="9"/>
    </row>
    <row r="195" spans="1:21" ht="15" thickBot="1" x14ac:dyDescent="0.35">
      <c r="A195" s="9"/>
      <c r="B195" s="88"/>
      <c r="C195" s="105"/>
      <c r="D195" s="105"/>
      <c r="E195" s="105"/>
      <c r="F195" s="106"/>
      <c r="G195" s="107"/>
      <c r="H195" s="105"/>
      <c r="I195" s="108" t="str">
        <f t="shared" si="3"/>
        <v/>
      </c>
      <c r="J195" s="110"/>
      <c r="K195" s="110"/>
      <c r="L195" s="110"/>
      <c r="M195" s="110"/>
      <c r="N195" s="110"/>
      <c r="O195" s="113"/>
      <c r="P195" s="94"/>
      <c r="Q195" s="128"/>
      <c r="R195" s="9"/>
      <c r="S195" s="9"/>
      <c r="T195" s="9"/>
      <c r="U195" s="9"/>
    </row>
    <row r="196" spans="1:21" ht="15" thickBot="1" x14ac:dyDescent="0.35">
      <c r="A196" s="9"/>
      <c r="B196" s="88"/>
      <c r="C196" s="105"/>
      <c r="D196" s="105"/>
      <c r="E196" s="105"/>
      <c r="F196" s="106"/>
      <c r="G196" s="107"/>
      <c r="H196" s="105"/>
      <c r="I196" s="108" t="str">
        <f t="shared" si="3"/>
        <v/>
      </c>
      <c r="J196" s="110"/>
      <c r="K196" s="110"/>
      <c r="L196" s="110"/>
      <c r="M196" s="110"/>
      <c r="N196" s="110"/>
      <c r="O196" s="113"/>
      <c r="P196" s="94"/>
      <c r="Q196" s="128"/>
      <c r="R196" s="9"/>
      <c r="S196" s="9"/>
      <c r="T196" s="9"/>
      <c r="U196" s="9"/>
    </row>
    <row r="197" spans="1:21" ht="15" thickBot="1" x14ac:dyDescent="0.35">
      <c r="A197" s="9"/>
      <c r="B197" s="88"/>
      <c r="C197" s="105"/>
      <c r="D197" s="105"/>
      <c r="E197" s="105"/>
      <c r="F197" s="106"/>
      <c r="G197" s="107"/>
      <c r="H197" s="105"/>
      <c r="I197" s="108" t="str">
        <f t="shared" si="3"/>
        <v/>
      </c>
      <c r="J197" s="110"/>
      <c r="K197" s="110"/>
      <c r="L197" s="110"/>
      <c r="M197" s="110"/>
      <c r="N197" s="110"/>
      <c r="O197" s="113"/>
      <c r="P197" s="94"/>
      <c r="Q197" s="128"/>
      <c r="R197" s="9"/>
      <c r="S197" s="9"/>
      <c r="T197" s="9"/>
      <c r="U197" s="9"/>
    </row>
    <row r="198" spans="1:21" ht="15" thickBot="1" x14ac:dyDescent="0.35">
      <c r="A198" s="9"/>
      <c r="B198" s="88"/>
      <c r="C198" s="105"/>
      <c r="D198" s="105"/>
      <c r="E198" s="105"/>
      <c r="F198" s="106"/>
      <c r="G198" s="107"/>
      <c r="H198" s="105"/>
      <c r="I198" s="108" t="str">
        <f t="shared" si="3"/>
        <v/>
      </c>
      <c r="J198" s="110"/>
      <c r="K198" s="110"/>
      <c r="L198" s="110"/>
      <c r="M198" s="110"/>
      <c r="N198" s="110"/>
      <c r="O198" s="113"/>
      <c r="P198" s="94"/>
      <c r="Q198" s="128"/>
      <c r="R198" s="9"/>
      <c r="S198" s="9"/>
      <c r="T198" s="9"/>
      <c r="U198" s="9"/>
    </row>
    <row r="199" spans="1:21" ht="15" thickBot="1" x14ac:dyDescent="0.35">
      <c r="A199" s="9"/>
      <c r="B199" s="88"/>
      <c r="C199" s="105"/>
      <c r="D199" s="105"/>
      <c r="E199" s="105"/>
      <c r="F199" s="106"/>
      <c r="G199" s="107"/>
      <c r="H199" s="105"/>
      <c r="I199" s="108" t="str">
        <f t="shared" si="3"/>
        <v/>
      </c>
      <c r="J199" s="110"/>
      <c r="K199" s="110"/>
      <c r="L199" s="110"/>
      <c r="M199" s="110"/>
      <c r="N199" s="110"/>
      <c r="O199" s="113"/>
      <c r="P199" s="94"/>
      <c r="Q199" s="128"/>
      <c r="R199" s="9"/>
      <c r="S199" s="9"/>
      <c r="T199" s="9"/>
      <c r="U199" s="9"/>
    </row>
    <row r="200" spans="1:21" ht="15" thickBot="1" x14ac:dyDescent="0.35">
      <c r="A200" s="9"/>
      <c r="B200" s="88"/>
      <c r="C200" s="105"/>
      <c r="D200" s="105"/>
      <c r="E200" s="105"/>
      <c r="F200" s="106"/>
      <c r="G200" s="107"/>
      <c r="H200" s="105"/>
      <c r="I200" s="108" t="str">
        <f t="shared" si="3"/>
        <v/>
      </c>
      <c r="J200" s="110"/>
      <c r="K200" s="110"/>
      <c r="L200" s="110"/>
      <c r="M200" s="110"/>
      <c r="N200" s="110"/>
      <c r="O200" s="113"/>
      <c r="P200" s="94"/>
      <c r="Q200" s="128"/>
      <c r="R200" s="9"/>
      <c r="S200" s="9"/>
      <c r="T200" s="9"/>
      <c r="U200" s="9"/>
    </row>
    <row r="201" spans="1:21" ht="15" thickBot="1" x14ac:dyDescent="0.35">
      <c r="A201" s="9"/>
      <c r="B201" s="88"/>
      <c r="C201" s="105"/>
      <c r="D201" s="105"/>
      <c r="E201" s="105"/>
      <c r="F201" s="106"/>
      <c r="G201" s="107"/>
      <c r="H201" s="105"/>
      <c r="I201" s="108" t="str">
        <f t="shared" si="3"/>
        <v/>
      </c>
      <c r="J201" s="110"/>
      <c r="K201" s="110"/>
      <c r="L201" s="110"/>
      <c r="M201" s="110"/>
      <c r="N201" s="110"/>
      <c r="O201" s="113"/>
      <c r="P201" s="94"/>
      <c r="Q201" s="128"/>
      <c r="R201" s="9"/>
      <c r="S201" s="9"/>
      <c r="T201" s="9"/>
      <c r="U201" s="9"/>
    </row>
    <row r="202" spans="1:21" ht="15" thickBot="1" x14ac:dyDescent="0.35">
      <c r="A202" s="9"/>
      <c r="B202" s="88"/>
      <c r="C202" s="105"/>
      <c r="D202" s="105"/>
      <c r="E202" s="105"/>
      <c r="F202" s="106"/>
      <c r="G202" s="107"/>
      <c r="H202" s="105"/>
      <c r="I202" s="108" t="str">
        <f t="shared" si="3"/>
        <v/>
      </c>
      <c r="J202" s="110"/>
      <c r="K202" s="110"/>
      <c r="L202" s="110"/>
      <c r="M202" s="110"/>
      <c r="N202" s="110"/>
      <c r="O202" s="113"/>
      <c r="P202" s="94"/>
      <c r="Q202" s="128"/>
      <c r="R202" s="9"/>
      <c r="S202" s="9"/>
      <c r="T202" s="9"/>
      <c r="U202" s="9"/>
    </row>
    <row r="203" spans="1:21" ht="15" thickBot="1" x14ac:dyDescent="0.35">
      <c r="A203" s="9"/>
      <c r="B203" s="88"/>
      <c r="C203" s="105"/>
      <c r="D203" s="105"/>
      <c r="E203" s="105"/>
      <c r="F203" s="106"/>
      <c r="G203" s="107"/>
      <c r="H203" s="105"/>
      <c r="I203" s="108" t="str">
        <f t="shared" si="3"/>
        <v/>
      </c>
      <c r="J203" s="110"/>
      <c r="K203" s="110"/>
      <c r="L203" s="110"/>
      <c r="M203" s="110"/>
      <c r="N203" s="110"/>
      <c r="O203" s="113"/>
      <c r="P203" s="94"/>
      <c r="Q203" s="128"/>
      <c r="R203" s="9"/>
      <c r="S203" s="9"/>
      <c r="T203" s="9"/>
      <c r="U203" s="9"/>
    </row>
    <row r="204" spans="1:21" ht="15" thickBot="1" x14ac:dyDescent="0.35">
      <c r="A204" s="9"/>
      <c r="B204" s="88"/>
      <c r="C204" s="105"/>
      <c r="D204" s="105"/>
      <c r="E204" s="105"/>
      <c r="F204" s="106"/>
      <c r="G204" s="107"/>
      <c r="H204" s="105"/>
      <c r="I204" s="108" t="str">
        <f t="shared" si="3"/>
        <v/>
      </c>
      <c r="J204" s="110"/>
      <c r="K204" s="110"/>
      <c r="L204" s="110"/>
      <c r="M204" s="110"/>
      <c r="N204" s="110"/>
      <c r="O204" s="113"/>
      <c r="P204" s="94"/>
      <c r="Q204" s="128"/>
      <c r="R204" s="9"/>
      <c r="S204" s="9"/>
      <c r="T204" s="9"/>
      <c r="U204" s="9"/>
    </row>
    <row r="205" spans="1:21" ht="15" thickBot="1" x14ac:dyDescent="0.35">
      <c r="A205" s="9"/>
      <c r="B205" s="88"/>
      <c r="C205" s="105"/>
      <c r="D205" s="105"/>
      <c r="E205" s="105"/>
      <c r="F205" s="106"/>
      <c r="G205" s="107"/>
      <c r="H205" s="105"/>
      <c r="I205" s="108" t="str">
        <f t="shared" si="3"/>
        <v/>
      </c>
      <c r="J205" s="110"/>
      <c r="K205" s="110"/>
      <c r="L205" s="110"/>
      <c r="M205" s="110"/>
      <c r="N205" s="110"/>
      <c r="O205" s="113"/>
      <c r="P205" s="94"/>
      <c r="Q205" s="128"/>
      <c r="R205" s="9"/>
      <c r="S205" s="9"/>
      <c r="T205" s="9"/>
      <c r="U205" s="9"/>
    </row>
    <row r="206" spans="1:21" ht="15" thickBot="1" x14ac:dyDescent="0.35">
      <c r="A206" s="9"/>
      <c r="B206" s="88"/>
      <c r="C206" s="105"/>
      <c r="D206" s="105"/>
      <c r="E206" s="105"/>
      <c r="F206" s="106"/>
      <c r="G206" s="107"/>
      <c r="H206" s="105"/>
      <c r="I206" s="108" t="str">
        <f t="shared" si="3"/>
        <v/>
      </c>
      <c r="J206" s="110"/>
      <c r="K206" s="110"/>
      <c r="L206" s="110"/>
      <c r="M206" s="110"/>
      <c r="N206" s="110"/>
      <c r="O206" s="113"/>
      <c r="P206" s="94"/>
      <c r="Q206" s="128"/>
      <c r="R206" s="9"/>
      <c r="S206" s="9"/>
      <c r="T206" s="9"/>
      <c r="U206" s="9"/>
    </row>
    <row r="207" spans="1:21" ht="15" thickBot="1" x14ac:dyDescent="0.35">
      <c r="A207" s="9"/>
      <c r="B207" s="88"/>
      <c r="C207" s="105"/>
      <c r="D207" s="105"/>
      <c r="E207" s="105"/>
      <c r="F207" s="106"/>
      <c r="G207" s="107"/>
      <c r="H207" s="105"/>
      <c r="I207" s="108" t="str">
        <f t="shared" si="3"/>
        <v/>
      </c>
      <c r="J207" s="110"/>
      <c r="K207" s="110"/>
      <c r="L207" s="110"/>
      <c r="M207" s="110"/>
      <c r="N207" s="110"/>
      <c r="O207" s="113"/>
      <c r="P207" s="94"/>
      <c r="Q207" s="128"/>
      <c r="R207" s="9"/>
      <c r="S207" s="9"/>
      <c r="T207" s="9"/>
      <c r="U207" s="9"/>
    </row>
    <row r="208" spans="1:21" ht="15" thickBot="1" x14ac:dyDescent="0.35">
      <c r="A208" s="9"/>
      <c r="B208" s="88"/>
      <c r="C208" s="105"/>
      <c r="D208" s="105"/>
      <c r="E208" s="105"/>
      <c r="F208" s="106"/>
      <c r="G208" s="107"/>
      <c r="H208" s="105"/>
      <c r="I208" s="108" t="str">
        <f t="shared" si="3"/>
        <v/>
      </c>
      <c r="J208" s="110"/>
      <c r="K208" s="110"/>
      <c r="L208" s="110"/>
      <c r="M208" s="110"/>
      <c r="N208" s="110"/>
      <c r="O208" s="113"/>
      <c r="P208" s="94"/>
      <c r="Q208" s="128"/>
      <c r="R208" s="9"/>
      <c r="S208" s="9"/>
      <c r="T208" s="9"/>
      <c r="U208" s="9"/>
    </row>
    <row r="209" spans="1:21" ht="15" thickBot="1" x14ac:dyDescent="0.35">
      <c r="A209" s="9"/>
      <c r="B209" s="88"/>
      <c r="C209" s="105"/>
      <c r="D209" s="105"/>
      <c r="E209" s="105"/>
      <c r="F209" s="106"/>
      <c r="G209" s="107"/>
      <c r="H209" s="105"/>
      <c r="I209" s="108" t="str">
        <f t="shared" si="3"/>
        <v/>
      </c>
      <c r="J209" s="110"/>
      <c r="K209" s="110"/>
      <c r="L209" s="110"/>
      <c r="M209" s="110"/>
      <c r="N209" s="110"/>
      <c r="O209" s="113"/>
      <c r="P209" s="94"/>
      <c r="Q209" s="128"/>
      <c r="R209" s="9"/>
      <c r="S209" s="9"/>
      <c r="T209" s="9"/>
      <c r="U209" s="9"/>
    </row>
    <row r="210" spans="1:21" ht="15" thickBot="1" x14ac:dyDescent="0.35">
      <c r="A210" s="9"/>
      <c r="B210" s="88"/>
      <c r="C210" s="105"/>
      <c r="D210" s="105"/>
      <c r="E210" s="105"/>
      <c r="F210" s="106"/>
      <c r="G210" s="107"/>
      <c r="H210" s="105"/>
      <c r="I210" s="108" t="str">
        <f t="shared" si="3"/>
        <v/>
      </c>
      <c r="J210" s="110"/>
      <c r="K210" s="110"/>
      <c r="L210" s="110"/>
      <c r="M210" s="110"/>
      <c r="N210" s="110"/>
      <c r="O210" s="113"/>
      <c r="P210" s="94"/>
      <c r="Q210" s="128"/>
      <c r="R210" s="9"/>
      <c r="S210" s="9"/>
      <c r="T210" s="9"/>
      <c r="U210" s="9"/>
    </row>
    <row r="211" spans="1:21" ht="15" thickBot="1" x14ac:dyDescent="0.35">
      <c r="A211" s="9"/>
      <c r="B211" s="88"/>
      <c r="C211" s="105"/>
      <c r="D211" s="105"/>
      <c r="E211" s="105"/>
      <c r="F211" s="106"/>
      <c r="G211" s="107"/>
      <c r="H211" s="105"/>
      <c r="I211" s="108" t="str">
        <f t="shared" si="3"/>
        <v/>
      </c>
      <c r="J211" s="110"/>
      <c r="K211" s="110"/>
      <c r="L211" s="110"/>
      <c r="M211" s="110"/>
      <c r="N211" s="110"/>
      <c r="O211" s="113"/>
      <c r="P211" s="94"/>
      <c r="Q211" s="128"/>
      <c r="R211" s="9"/>
      <c r="S211" s="9"/>
      <c r="T211" s="9"/>
      <c r="U211" s="9"/>
    </row>
    <row r="212" spans="1:21" ht="15" thickBot="1" x14ac:dyDescent="0.35">
      <c r="A212" s="9"/>
      <c r="B212" s="88"/>
      <c r="C212" s="105"/>
      <c r="D212" s="105"/>
      <c r="E212" s="105"/>
      <c r="F212" s="106"/>
      <c r="G212" s="107"/>
      <c r="H212" s="105"/>
      <c r="I212" s="108" t="str">
        <f t="shared" si="3"/>
        <v/>
      </c>
      <c r="J212" s="110"/>
      <c r="K212" s="110"/>
      <c r="L212" s="110"/>
      <c r="M212" s="110"/>
      <c r="N212" s="110"/>
      <c r="O212" s="113"/>
      <c r="P212" s="94"/>
      <c r="Q212" s="128"/>
      <c r="R212" s="9"/>
      <c r="S212" s="9"/>
      <c r="T212" s="9"/>
      <c r="U212" s="9"/>
    </row>
    <row r="213" spans="1:21" ht="15" thickBot="1" x14ac:dyDescent="0.35">
      <c r="A213" s="9"/>
      <c r="B213" s="88"/>
      <c r="C213" s="105"/>
      <c r="D213" s="105"/>
      <c r="E213" s="105"/>
      <c r="F213" s="106"/>
      <c r="G213" s="107"/>
      <c r="H213" s="105"/>
      <c r="I213" s="108" t="str">
        <f t="shared" ref="I213:I276" si="4">IF(C213="","",M206)</f>
        <v/>
      </c>
      <c r="J213" s="110"/>
      <c r="K213" s="110"/>
      <c r="L213" s="110"/>
      <c r="M213" s="110"/>
      <c r="N213" s="110"/>
      <c r="O213" s="113"/>
      <c r="P213" s="94"/>
      <c r="Q213" s="128"/>
      <c r="R213" s="9"/>
      <c r="S213" s="9"/>
      <c r="T213" s="9"/>
      <c r="U213" s="9"/>
    </row>
    <row r="214" spans="1:21" ht="15" thickBot="1" x14ac:dyDescent="0.35">
      <c r="A214" s="9"/>
      <c r="B214" s="88"/>
      <c r="C214" s="105"/>
      <c r="D214" s="105"/>
      <c r="E214" s="105"/>
      <c r="F214" s="106"/>
      <c r="G214" s="107"/>
      <c r="H214" s="105"/>
      <c r="I214" s="108" t="str">
        <f t="shared" si="4"/>
        <v/>
      </c>
      <c r="J214" s="110"/>
      <c r="K214" s="110"/>
      <c r="L214" s="110"/>
      <c r="M214" s="110"/>
      <c r="N214" s="110"/>
      <c r="O214" s="113"/>
      <c r="P214" s="94"/>
      <c r="Q214" s="128"/>
      <c r="R214" s="9"/>
      <c r="S214" s="9"/>
      <c r="T214" s="9"/>
      <c r="U214" s="9"/>
    </row>
    <row r="215" spans="1:21" ht="15" thickBot="1" x14ac:dyDescent="0.35">
      <c r="A215" s="9"/>
      <c r="B215" s="88"/>
      <c r="C215" s="105"/>
      <c r="D215" s="105"/>
      <c r="E215" s="105"/>
      <c r="F215" s="106"/>
      <c r="G215" s="107"/>
      <c r="H215" s="105"/>
      <c r="I215" s="108" t="str">
        <f t="shared" si="4"/>
        <v/>
      </c>
      <c r="J215" s="110"/>
      <c r="K215" s="110"/>
      <c r="L215" s="110"/>
      <c r="M215" s="110"/>
      <c r="N215" s="110"/>
      <c r="O215" s="113"/>
      <c r="P215" s="94"/>
      <c r="Q215" s="128"/>
      <c r="R215" s="9"/>
      <c r="S215" s="9"/>
      <c r="T215" s="9"/>
      <c r="U215" s="9"/>
    </row>
    <row r="216" spans="1:21" ht="15" thickBot="1" x14ac:dyDescent="0.35">
      <c r="A216" s="9"/>
      <c r="B216" s="88"/>
      <c r="C216" s="105"/>
      <c r="D216" s="105"/>
      <c r="E216" s="105"/>
      <c r="F216" s="106"/>
      <c r="G216" s="107"/>
      <c r="H216" s="105"/>
      <c r="I216" s="108" t="str">
        <f t="shared" si="4"/>
        <v/>
      </c>
      <c r="J216" s="110"/>
      <c r="K216" s="110"/>
      <c r="L216" s="110"/>
      <c r="M216" s="110"/>
      <c r="N216" s="110"/>
      <c r="O216" s="113"/>
      <c r="P216" s="94"/>
      <c r="Q216" s="128"/>
      <c r="R216" s="9"/>
      <c r="S216" s="9"/>
      <c r="T216" s="9"/>
      <c r="U216" s="9"/>
    </row>
    <row r="217" spans="1:21" ht="15" thickBot="1" x14ac:dyDescent="0.35">
      <c r="A217" s="9"/>
      <c r="B217" s="88"/>
      <c r="C217" s="105"/>
      <c r="D217" s="105"/>
      <c r="E217" s="105"/>
      <c r="F217" s="106"/>
      <c r="G217" s="107"/>
      <c r="H217" s="105"/>
      <c r="I217" s="108" t="str">
        <f t="shared" si="4"/>
        <v/>
      </c>
      <c r="J217" s="110"/>
      <c r="K217" s="110"/>
      <c r="L217" s="110"/>
      <c r="M217" s="110"/>
      <c r="N217" s="110"/>
      <c r="O217" s="113"/>
      <c r="P217" s="94"/>
      <c r="Q217" s="128"/>
      <c r="R217" s="9"/>
      <c r="S217" s="9"/>
      <c r="T217" s="9"/>
      <c r="U217" s="9"/>
    </row>
    <row r="218" spans="1:21" ht="15" thickBot="1" x14ac:dyDescent="0.35">
      <c r="A218" s="9"/>
      <c r="B218" s="88"/>
      <c r="C218" s="105"/>
      <c r="D218" s="105"/>
      <c r="E218" s="105"/>
      <c r="F218" s="106"/>
      <c r="G218" s="107"/>
      <c r="H218" s="105"/>
      <c r="I218" s="108" t="str">
        <f t="shared" si="4"/>
        <v/>
      </c>
      <c r="J218" s="110"/>
      <c r="K218" s="110"/>
      <c r="L218" s="110"/>
      <c r="M218" s="110"/>
      <c r="N218" s="110"/>
      <c r="O218" s="113"/>
      <c r="P218" s="94"/>
      <c r="Q218" s="128"/>
      <c r="R218" s="9"/>
      <c r="S218" s="9"/>
      <c r="T218" s="9"/>
      <c r="U218" s="9"/>
    </row>
    <row r="219" spans="1:21" ht="15" thickBot="1" x14ac:dyDescent="0.35">
      <c r="A219" s="9"/>
      <c r="B219" s="88"/>
      <c r="C219" s="105"/>
      <c r="D219" s="105"/>
      <c r="E219" s="105"/>
      <c r="F219" s="106"/>
      <c r="G219" s="107"/>
      <c r="H219" s="105"/>
      <c r="I219" s="108" t="str">
        <f t="shared" si="4"/>
        <v/>
      </c>
      <c r="J219" s="110"/>
      <c r="K219" s="110"/>
      <c r="L219" s="110"/>
      <c r="M219" s="110"/>
      <c r="N219" s="110"/>
      <c r="O219" s="113"/>
      <c r="P219" s="94"/>
      <c r="Q219" s="128"/>
      <c r="R219" s="9"/>
      <c r="S219" s="9"/>
      <c r="T219" s="9"/>
      <c r="U219" s="9"/>
    </row>
    <row r="220" spans="1:21" ht="15" thickBot="1" x14ac:dyDescent="0.35">
      <c r="A220" s="9"/>
      <c r="B220" s="88"/>
      <c r="C220" s="105"/>
      <c r="D220" s="105"/>
      <c r="E220" s="105"/>
      <c r="F220" s="106"/>
      <c r="G220" s="107"/>
      <c r="H220" s="105"/>
      <c r="I220" s="108" t="str">
        <f t="shared" si="4"/>
        <v/>
      </c>
      <c r="J220" s="110"/>
      <c r="K220" s="110"/>
      <c r="L220" s="110"/>
      <c r="M220" s="110"/>
      <c r="N220" s="110"/>
      <c r="O220" s="113"/>
      <c r="P220" s="94"/>
      <c r="Q220" s="128"/>
      <c r="R220" s="9"/>
      <c r="S220" s="9"/>
      <c r="T220" s="9"/>
      <c r="U220" s="9"/>
    </row>
    <row r="221" spans="1:21" ht="15" thickBot="1" x14ac:dyDescent="0.35">
      <c r="A221" s="9"/>
      <c r="B221" s="88"/>
      <c r="C221" s="105"/>
      <c r="D221" s="105"/>
      <c r="E221" s="105"/>
      <c r="F221" s="106"/>
      <c r="G221" s="107"/>
      <c r="H221" s="105"/>
      <c r="I221" s="108" t="str">
        <f t="shared" si="4"/>
        <v/>
      </c>
      <c r="J221" s="110"/>
      <c r="K221" s="110"/>
      <c r="L221" s="110"/>
      <c r="M221" s="110"/>
      <c r="N221" s="110"/>
      <c r="O221" s="113"/>
      <c r="P221" s="94"/>
      <c r="Q221" s="128"/>
      <c r="R221" s="9"/>
      <c r="S221" s="9"/>
      <c r="T221" s="9"/>
      <c r="U221" s="9"/>
    </row>
    <row r="222" spans="1:21" ht="15" thickBot="1" x14ac:dyDescent="0.35">
      <c r="A222" s="9"/>
      <c r="B222" s="88"/>
      <c r="C222" s="105"/>
      <c r="D222" s="105"/>
      <c r="E222" s="105"/>
      <c r="F222" s="106"/>
      <c r="G222" s="107"/>
      <c r="H222" s="105"/>
      <c r="I222" s="108" t="str">
        <f t="shared" si="4"/>
        <v/>
      </c>
      <c r="J222" s="110"/>
      <c r="K222" s="110"/>
      <c r="L222" s="110"/>
      <c r="M222" s="110"/>
      <c r="N222" s="110"/>
      <c r="O222" s="113"/>
      <c r="P222" s="94"/>
      <c r="Q222" s="128"/>
      <c r="R222" s="9"/>
      <c r="S222" s="9"/>
      <c r="T222" s="9"/>
      <c r="U222" s="9"/>
    </row>
    <row r="223" spans="1:21" ht="15" thickBot="1" x14ac:dyDescent="0.35">
      <c r="A223" s="9"/>
      <c r="B223" s="88"/>
      <c r="C223" s="105"/>
      <c r="D223" s="105"/>
      <c r="E223" s="105"/>
      <c r="F223" s="106"/>
      <c r="G223" s="107"/>
      <c r="H223" s="105"/>
      <c r="I223" s="108" t="str">
        <f t="shared" si="4"/>
        <v/>
      </c>
      <c r="J223" s="110"/>
      <c r="K223" s="110"/>
      <c r="L223" s="110"/>
      <c r="M223" s="110"/>
      <c r="N223" s="110"/>
      <c r="O223" s="113"/>
      <c r="P223" s="94"/>
      <c r="Q223" s="128"/>
      <c r="R223" s="9"/>
      <c r="S223" s="9"/>
      <c r="T223" s="9"/>
      <c r="U223" s="9"/>
    </row>
    <row r="224" spans="1:21" ht="15" thickBot="1" x14ac:dyDescent="0.35">
      <c r="A224" s="9"/>
      <c r="B224" s="88"/>
      <c r="C224" s="105"/>
      <c r="D224" s="105"/>
      <c r="E224" s="105"/>
      <c r="F224" s="106"/>
      <c r="G224" s="107"/>
      <c r="H224" s="105"/>
      <c r="I224" s="108" t="str">
        <f t="shared" si="4"/>
        <v/>
      </c>
      <c r="J224" s="110"/>
      <c r="K224" s="110"/>
      <c r="L224" s="110"/>
      <c r="M224" s="110"/>
      <c r="N224" s="110"/>
      <c r="O224" s="113"/>
      <c r="P224" s="94"/>
      <c r="Q224" s="128"/>
      <c r="R224" s="9"/>
      <c r="S224" s="9"/>
      <c r="T224" s="9"/>
      <c r="U224" s="9"/>
    </row>
    <row r="225" spans="1:21" ht="15" thickBot="1" x14ac:dyDescent="0.35">
      <c r="A225" s="9"/>
      <c r="B225" s="88"/>
      <c r="C225" s="105"/>
      <c r="D225" s="105"/>
      <c r="E225" s="105"/>
      <c r="F225" s="106"/>
      <c r="G225" s="107"/>
      <c r="H225" s="105"/>
      <c r="I225" s="108" t="str">
        <f t="shared" si="4"/>
        <v/>
      </c>
      <c r="J225" s="110"/>
      <c r="K225" s="110"/>
      <c r="L225" s="110"/>
      <c r="M225" s="110"/>
      <c r="N225" s="110"/>
      <c r="O225" s="113"/>
      <c r="P225" s="94"/>
      <c r="Q225" s="128"/>
      <c r="R225" s="9"/>
      <c r="S225" s="9"/>
      <c r="T225" s="9"/>
      <c r="U225" s="9"/>
    </row>
    <row r="226" spans="1:21" ht="15" thickBot="1" x14ac:dyDescent="0.35">
      <c r="A226" s="9"/>
      <c r="B226" s="88"/>
      <c r="C226" s="105"/>
      <c r="D226" s="105"/>
      <c r="E226" s="105"/>
      <c r="F226" s="106"/>
      <c r="G226" s="107"/>
      <c r="H226" s="105"/>
      <c r="I226" s="108" t="str">
        <f t="shared" si="4"/>
        <v/>
      </c>
      <c r="J226" s="110"/>
      <c r="K226" s="110"/>
      <c r="L226" s="110"/>
      <c r="M226" s="110"/>
      <c r="N226" s="110"/>
      <c r="O226" s="113"/>
      <c r="P226" s="94"/>
      <c r="Q226" s="128"/>
      <c r="R226" s="9"/>
      <c r="S226" s="9"/>
      <c r="T226" s="9"/>
      <c r="U226" s="9"/>
    </row>
    <row r="227" spans="1:21" ht="15" thickBot="1" x14ac:dyDescent="0.35">
      <c r="A227" s="9"/>
      <c r="B227" s="88"/>
      <c r="C227" s="105"/>
      <c r="D227" s="105"/>
      <c r="E227" s="105"/>
      <c r="F227" s="106"/>
      <c r="G227" s="107"/>
      <c r="H227" s="105"/>
      <c r="I227" s="108" t="str">
        <f t="shared" si="4"/>
        <v/>
      </c>
      <c r="J227" s="110"/>
      <c r="K227" s="110"/>
      <c r="L227" s="110"/>
      <c r="M227" s="110"/>
      <c r="N227" s="110"/>
      <c r="O227" s="113"/>
      <c r="P227" s="94"/>
      <c r="Q227" s="128"/>
      <c r="R227" s="9"/>
      <c r="S227" s="9"/>
      <c r="T227" s="9"/>
      <c r="U227" s="9"/>
    </row>
    <row r="228" spans="1:21" ht="15" thickBot="1" x14ac:dyDescent="0.35">
      <c r="A228" s="9"/>
      <c r="B228" s="88"/>
      <c r="C228" s="105"/>
      <c r="D228" s="105"/>
      <c r="E228" s="105"/>
      <c r="F228" s="106"/>
      <c r="G228" s="107"/>
      <c r="H228" s="105"/>
      <c r="I228" s="108" t="str">
        <f t="shared" si="4"/>
        <v/>
      </c>
      <c r="J228" s="110"/>
      <c r="K228" s="110"/>
      <c r="L228" s="110"/>
      <c r="M228" s="110"/>
      <c r="N228" s="110"/>
      <c r="O228" s="113"/>
      <c r="P228" s="94"/>
      <c r="Q228" s="128"/>
      <c r="R228" s="9"/>
      <c r="S228" s="9"/>
      <c r="T228" s="9"/>
      <c r="U228" s="9"/>
    </row>
    <row r="229" spans="1:21" ht="15" thickBot="1" x14ac:dyDescent="0.35">
      <c r="A229" s="9"/>
      <c r="B229" s="88"/>
      <c r="C229" s="105"/>
      <c r="D229" s="105"/>
      <c r="E229" s="105"/>
      <c r="F229" s="106"/>
      <c r="G229" s="107"/>
      <c r="H229" s="105"/>
      <c r="I229" s="108" t="str">
        <f t="shared" si="4"/>
        <v/>
      </c>
      <c r="J229" s="110"/>
      <c r="K229" s="110"/>
      <c r="L229" s="110"/>
      <c r="M229" s="110"/>
      <c r="N229" s="110"/>
      <c r="O229" s="113"/>
      <c r="P229" s="94"/>
      <c r="Q229" s="128"/>
      <c r="R229" s="9"/>
      <c r="S229" s="9"/>
      <c r="T229" s="9"/>
      <c r="U229" s="9"/>
    </row>
    <row r="230" spans="1:21" ht="15" thickBot="1" x14ac:dyDescent="0.35">
      <c r="A230" s="9"/>
      <c r="B230" s="88"/>
      <c r="C230" s="105"/>
      <c r="D230" s="105"/>
      <c r="E230" s="105"/>
      <c r="F230" s="106"/>
      <c r="G230" s="107"/>
      <c r="H230" s="105"/>
      <c r="I230" s="108" t="str">
        <f t="shared" si="4"/>
        <v/>
      </c>
      <c r="J230" s="110"/>
      <c r="K230" s="110"/>
      <c r="L230" s="110"/>
      <c r="M230" s="110"/>
      <c r="N230" s="110"/>
      <c r="O230" s="113"/>
      <c r="P230" s="94"/>
      <c r="Q230" s="128"/>
      <c r="R230" s="9"/>
      <c r="S230" s="9"/>
      <c r="T230" s="9"/>
      <c r="U230" s="9"/>
    </row>
    <row r="231" spans="1:21" ht="15" thickBot="1" x14ac:dyDescent="0.35">
      <c r="A231" s="9"/>
      <c r="B231" s="88"/>
      <c r="C231" s="105"/>
      <c r="D231" s="105"/>
      <c r="E231" s="105"/>
      <c r="F231" s="106"/>
      <c r="G231" s="107"/>
      <c r="H231" s="105"/>
      <c r="I231" s="108" t="str">
        <f t="shared" si="4"/>
        <v/>
      </c>
      <c r="J231" s="110"/>
      <c r="K231" s="110"/>
      <c r="L231" s="110"/>
      <c r="M231" s="110"/>
      <c r="N231" s="110"/>
      <c r="O231" s="113"/>
      <c r="P231" s="94"/>
      <c r="Q231" s="128"/>
      <c r="R231" s="9"/>
      <c r="S231" s="9"/>
      <c r="T231" s="9"/>
      <c r="U231" s="9"/>
    </row>
    <row r="232" spans="1:21" ht="15" thickBot="1" x14ac:dyDescent="0.35">
      <c r="A232" s="9"/>
      <c r="B232" s="88"/>
      <c r="C232" s="105"/>
      <c r="D232" s="105"/>
      <c r="E232" s="105"/>
      <c r="F232" s="106"/>
      <c r="G232" s="107"/>
      <c r="H232" s="105"/>
      <c r="I232" s="108" t="str">
        <f t="shared" si="4"/>
        <v/>
      </c>
      <c r="J232" s="110"/>
      <c r="K232" s="110"/>
      <c r="L232" s="110"/>
      <c r="M232" s="110"/>
      <c r="N232" s="110"/>
      <c r="O232" s="113"/>
      <c r="P232" s="94"/>
      <c r="Q232" s="128"/>
      <c r="R232" s="9"/>
      <c r="S232" s="9"/>
      <c r="T232" s="9"/>
      <c r="U232" s="9"/>
    </row>
    <row r="233" spans="1:21" ht="15" thickBot="1" x14ac:dyDescent="0.35">
      <c r="A233" s="9"/>
      <c r="B233" s="88"/>
      <c r="C233" s="105"/>
      <c r="D233" s="105"/>
      <c r="E233" s="105"/>
      <c r="F233" s="106"/>
      <c r="G233" s="107"/>
      <c r="H233" s="105"/>
      <c r="I233" s="108" t="str">
        <f t="shared" si="4"/>
        <v/>
      </c>
      <c r="J233" s="110"/>
      <c r="K233" s="110"/>
      <c r="L233" s="110"/>
      <c r="M233" s="110"/>
      <c r="N233" s="110"/>
      <c r="O233" s="113"/>
      <c r="P233" s="94"/>
      <c r="Q233" s="128"/>
      <c r="R233" s="9"/>
      <c r="S233" s="9"/>
      <c r="T233" s="9"/>
      <c r="U233" s="9"/>
    </row>
    <row r="234" spans="1:21" ht="15" thickBot="1" x14ac:dyDescent="0.35">
      <c r="A234" s="9"/>
      <c r="B234" s="88"/>
      <c r="C234" s="105"/>
      <c r="D234" s="105"/>
      <c r="E234" s="105"/>
      <c r="F234" s="106"/>
      <c r="G234" s="107"/>
      <c r="H234" s="105"/>
      <c r="I234" s="108" t="str">
        <f t="shared" si="4"/>
        <v/>
      </c>
      <c r="J234" s="110"/>
      <c r="K234" s="110"/>
      <c r="L234" s="110"/>
      <c r="M234" s="110"/>
      <c r="N234" s="110"/>
      <c r="O234" s="113"/>
      <c r="P234" s="94"/>
      <c r="Q234" s="128"/>
      <c r="R234" s="9"/>
      <c r="S234" s="9"/>
      <c r="T234" s="9"/>
      <c r="U234" s="9"/>
    </row>
    <row r="235" spans="1:21" ht="15" thickBot="1" x14ac:dyDescent="0.35">
      <c r="A235" s="9"/>
      <c r="B235" s="88"/>
      <c r="C235" s="105"/>
      <c r="D235" s="105"/>
      <c r="E235" s="105"/>
      <c r="F235" s="106"/>
      <c r="G235" s="107"/>
      <c r="H235" s="105"/>
      <c r="I235" s="108" t="str">
        <f t="shared" si="4"/>
        <v/>
      </c>
      <c r="J235" s="110"/>
      <c r="K235" s="110"/>
      <c r="L235" s="110"/>
      <c r="M235" s="110"/>
      <c r="N235" s="110"/>
      <c r="O235" s="113"/>
      <c r="P235" s="94"/>
      <c r="Q235" s="128"/>
      <c r="R235" s="9"/>
      <c r="S235" s="9"/>
      <c r="T235" s="9"/>
      <c r="U235" s="9"/>
    </row>
    <row r="236" spans="1:21" ht="15" thickBot="1" x14ac:dyDescent="0.35">
      <c r="A236" s="9"/>
      <c r="B236" s="88"/>
      <c r="C236" s="105"/>
      <c r="D236" s="105"/>
      <c r="E236" s="105"/>
      <c r="F236" s="106"/>
      <c r="G236" s="107"/>
      <c r="H236" s="105"/>
      <c r="I236" s="108" t="str">
        <f t="shared" si="4"/>
        <v/>
      </c>
      <c r="J236" s="110"/>
      <c r="K236" s="110"/>
      <c r="L236" s="110"/>
      <c r="M236" s="110"/>
      <c r="N236" s="110"/>
      <c r="O236" s="113"/>
      <c r="P236" s="94"/>
      <c r="Q236" s="128"/>
      <c r="R236" s="9"/>
      <c r="S236" s="9"/>
      <c r="T236" s="9"/>
      <c r="U236" s="9"/>
    </row>
    <row r="237" spans="1:21" ht="15" thickBot="1" x14ac:dyDescent="0.35">
      <c r="A237" s="9"/>
      <c r="B237" s="88"/>
      <c r="C237" s="105"/>
      <c r="D237" s="105"/>
      <c r="E237" s="105"/>
      <c r="F237" s="106"/>
      <c r="G237" s="107"/>
      <c r="H237" s="105"/>
      <c r="I237" s="108" t="str">
        <f t="shared" si="4"/>
        <v/>
      </c>
      <c r="J237" s="110"/>
      <c r="K237" s="110"/>
      <c r="L237" s="110"/>
      <c r="M237" s="110"/>
      <c r="N237" s="110"/>
      <c r="O237" s="113"/>
      <c r="P237" s="94"/>
      <c r="Q237" s="128"/>
      <c r="R237" s="9"/>
      <c r="S237" s="9"/>
      <c r="T237" s="9"/>
      <c r="U237" s="9"/>
    </row>
    <row r="238" spans="1:21" ht="15" thickBot="1" x14ac:dyDescent="0.35">
      <c r="A238" s="9"/>
      <c r="B238" s="88"/>
      <c r="C238" s="105"/>
      <c r="D238" s="105"/>
      <c r="E238" s="105"/>
      <c r="F238" s="106"/>
      <c r="G238" s="107"/>
      <c r="H238" s="105"/>
      <c r="I238" s="108" t="str">
        <f t="shared" si="4"/>
        <v/>
      </c>
      <c r="J238" s="110"/>
      <c r="K238" s="110"/>
      <c r="L238" s="110"/>
      <c r="M238" s="110"/>
      <c r="N238" s="110"/>
      <c r="O238" s="113"/>
      <c r="P238" s="94"/>
      <c r="Q238" s="128"/>
      <c r="R238" s="9"/>
      <c r="S238" s="9"/>
      <c r="T238" s="9"/>
      <c r="U238" s="9"/>
    </row>
    <row r="239" spans="1:21" ht="15" thickBot="1" x14ac:dyDescent="0.35">
      <c r="A239" s="9"/>
      <c r="B239" s="88"/>
      <c r="C239" s="105"/>
      <c r="D239" s="105"/>
      <c r="E239" s="105"/>
      <c r="F239" s="106"/>
      <c r="G239" s="107"/>
      <c r="H239" s="105"/>
      <c r="I239" s="108" t="str">
        <f t="shared" si="4"/>
        <v/>
      </c>
      <c r="J239" s="110"/>
      <c r="K239" s="110"/>
      <c r="L239" s="110"/>
      <c r="M239" s="110"/>
      <c r="N239" s="110"/>
      <c r="O239" s="113"/>
      <c r="P239" s="94"/>
      <c r="Q239" s="128"/>
      <c r="R239" s="9"/>
      <c r="S239" s="9"/>
      <c r="T239" s="9"/>
      <c r="U239" s="9"/>
    </row>
    <row r="240" spans="1:21" ht="15" thickBot="1" x14ac:dyDescent="0.35">
      <c r="A240" s="9"/>
      <c r="B240" s="88"/>
      <c r="C240" s="105"/>
      <c r="D240" s="105"/>
      <c r="E240" s="105"/>
      <c r="F240" s="106"/>
      <c r="G240" s="107"/>
      <c r="H240" s="105"/>
      <c r="I240" s="108" t="str">
        <f t="shared" si="4"/>
        <v/>
      </c>
      <c r="J240" s="110"/>
      <c r="K240" s="110"/>
      <c r="L240" s="110"/>
      <c r="M240" s="110"/>
      <c r="N240" s="110"/>
      <c r="O240" s="113"/>
      <c r="P240" s="94"/>
      <c r="Q240" s="128"/>
      <c r="R240" s="9"/>
      <c r="S240" s="9"/>
      <c r="T240" s="9"/>
      <c r="U240" s="9"/>
    </row>
    <row r="241" spans="1:21" ht="15" thickBot="1" x14ac:dyDescent="0.35">
      <c r="A241" s="9"/>
      <c r="B241" s="88"/>
      <c r="C241" s="105"/>
      <c r="D241" s="105"/>
      <c r="E241" s="105"/>
      <c r="F241" s="106"/>
      <c r="G241" s="107"/>
      <c r="H241" s="105"/>
      <c r="I241" s="108" t="str">
        <f t="shared" si="4"/>
        <v/>
      </c>
      <c r="J241" s="110"/>
      <c r="K241" s="110"/>
      <c r="L241" s="110"/>
      <c r="M241" s="110"/>
      <c r="N241" s="110"/>
      <c r="O241" s="113"/>
      <c r="P241" s="94"/>
      <c r="Q241" s="128"/>
      <c r="R241" s="9"/>
      <c r="S241" s="9"/>
      <c r="T241" s="9"/>
      <c r="U241" s="9"/>
    </row>
    <row r="242" spans="1:21" ht="15" thickBot="1" x14ac:dyDescent="0.35">
      <c r="A242" s="9"/>
      <c r="B242" s="88"/>
      <c r="C242" s="105"/>
      <c r="D242" s="105"/>
      <c r="E242" s="105"/>
      <c r="F242" s="106"/>
      <c r="G242" s="107"/>
      <c r="H242" s="105"/>
      <c r="I242" s="108" t="str">
        <f t="shared" si="4"/>
        <v/>
      </c>
      <c r="J242" s="110"/>
      <c r="K242" s="110"/>
      <c r="L242" s="110"/>
      <c r="M242" s="110"/>
      <c r="N242" s="110"/>
      <c r="O242" s="113"/>
      <c r="P242" s="94"/>
      <c r="Q242" s="128"/>
      <c r="R242" s="9"/>
      <c r="S242" s="9"/>
      <c r="T242" s="9"/>
      <c r="U242" s="9"/>
    </row>
    <row r="243" spans="1:21" ht="15" thickBot="1" x14ac:dyDescent="0.35">
      <c r="A243" s="9"/>
      <c r="B243" s="88"/>
      <c r="C243" s="105"/>
      <c r="D243" s="105"/>
      <c r="E243" s="105"/>
      <c r="F243" s="106"/>
      <c r="G243" s="107"/>
      <c r="H243" s="105"/>
      <c r="I243" s="108" t="str">
        <f t="shared" si="4"/>
        <v/>
      </c>
      <c r="J243" s="110"/>
      <c r="K243" s="110"/>
      <c r="L243" s="110"/>
      <c r="M243" s="110"/>
      <c r="N243" s="110"/>
      <c r="O243" s="113"/>
      <c r="P243" s="94"/>
      <c r="Q243" s="128"/>
      <c r="R243" s="9"/>
      <c r="S243" s="9"/>
      <c r="T243" s="9"/>
      <c r="U243" s="9"/>
    </row>
    <row r="244" spans="1:21" ht="15" thickBot="1" x14ac:dyDescent="0.35">
      <c r="A244" s="9"/>
      <c r="B244" s="88"/>
      <c r="C244" s="105"/>
      <c r="D244" s="105"/>
      <c r="E244" s="105"/>
      <c r="F244" s="106"/>
      <c r="G244" s="107"/>
      <c r="H244" s="105"/>
      <c r="I244" s="108" t="str">
        <f t="shared" si="4"/>
        <v/>
      </c>
      <c r="J244" s="110"/>
      <c r="K244" s="110"/>
      <c r="L244" s="110"/>
      <c r="M244" s="110"/>
      <c r="N244" s="110"/>
      <c r="O244" s="113"/>
      <c r="P244" s="94"/>
      <c r="Q244" s="128"/>
      <c r="R244" s="9"/>
      <c r="S244" s="9"/>
      <c r="T244" s="9"/>
      <c r="U244" s="9"/>
    </row>
    <row r="245" spans="1:21" ht="15" thickBot="1" x14ac:dyDescent="0.35">
      <c r="A245" s="9"/>
      <c r="B245" s="88"/>
      <c r="C245" s="105"/>
      <c r="D245" s="105"/>
      <c r="E245" s="105"/>
      <c r="F245" s="106"/>
      <c r="G245" s="107"/>
      <c r="H245" s="105"/>
      <c r="I245" s="108" t="str">
        <f t="shared" si="4"/>
        <v/>
      </c>
      <c r="J245" s="110"/>
      <c r="K245" s="110"/>
      <c r="L245" s="110"/>
      <c r="M245" s="110"/>
      <c r="N245" s="110"/>
      <c r="O245" s="113"/>
      <c r="P245" s="94"/>
      <c r="Q245" s="128"/>
      <c r="R245" s="9"/>
      <c r="S245" s="9"/>
      <c r="T245" s="9"/>
      <c r="U245" s="9"/>
    </row>
    <row r="246" spans="1:21" ht="15" thickBot="1" x14ac:dyDescent="0.35">
      <c r="A246" s="9"/>
      <c r="B246" s="88"/>
      <c r="C246" s="105"/>
      <c r="D246" s="105"/>
      <c r="E246" s="105"/>
      <c r="F246" s="106"/>
      <c r="G246" s="107"/>
      <c r="H246" s="105"/>
      <c r="I246" s="108" t="str">
        <f t="shared" si="4"/>
        <v/>
      </c>
      <c r="J246" s="110"/>
      <c r="K246" s="110"/>
      <c r="L246" s="110"/>
      <c r="M246" s="110"/>
      <c r="N246" s="110"/>
      <c r="O246" s="113"/>
      <c r="P246" s="94"/>
      <c r="Q246" s="128"/>
      <c r="R246" s="9"/>
      <c r="S246" s="9"/>
      <c r="T246" s="9"/>
      <c r="U246" s="9"/>
    </row>
    <row r="247" spans="1:21" ht="15" thickBot="1" x14ac:dyDescent="0.35">
      <c r="A247" s="9"/>
      <c r="B247" s="88"/>
      <c r="C247" s="105"/>
      <c r="D247" s="105"/>
      <c r="E247" s="105"/>
      <c r="F247" s="106"/>
      <c r="G247" s="107"/>
      <c r="H247" s="105"/>
      <c r="I247" s="108" t="str">
        <f t="shared" si="4"/>
        <v/>
      </c>
      <c r="J247" s="110"/>
      <c r="K247" s="110"/>
      <c r="L247" s="110"/>
      <c r="M247" s="110"/>
      <c r="N247" s="110"/>
      <c r="O247" s="113"/>
      <c r="P247" s="94"/>
      <c r="Q247" s="128"/>
      <c r="R247" s="9"/>
      <c r="S247" s="9"/>
      <c r="T247" s="9"/>
      <c r="U247" s="9"/>
    </row>
    <row r="248" spans="1:21" ht="15" thickBot="1" x14ac:dyDescent="0.35">
      <c r="A248" s="9"/>
      <c r="B248" s="88"/>
      <c r="C248" s="105"/>
      <c r="D248" s="105"/>
      <c r="E248" s="105"/>
      <c r="F248" s="106"/>
      <c r="G248" s="107"/>
      <c r="H248" s="105"/>
      <c r="I248" s="108" t="str">
        <f t="shared" si="4"/>
        <v/>
      </c>
      <c r="J248" s="110"/>
      <c r="K248" s="110"/>
      <c r="L248" s="110"/>
      <c r="M248" s="110"/>
      <c r="N248" s="110"/>
      <c r="O248" s="113"/>
      <c r="P248" s="94"/>
      <c r="Q248" s="128"/>
      <c r="R248" s="9"/>
      <c r="S248" s="9"/>
      <c r="T248" s="9"/>
      <c r="U248" s="9"/>
    </row>
    <row r="249" spans="1:21" ht="15" thickBot="1" x14ac:dyDescent="0.35">
      <c r="A249" s="9"/>
      <c r="B249" s="88"/>
      <c r="C249" s="105"/>
      <c r="D249" s="105"/>
      <c r="E249" s="105"/>
      <c r="F249" s="106"/>
      <c r="G249" s="107"/>
      <c r="H249" s="105"/>
      <c r="I249" s="108" t="str">
        <f t="shared" si="4"/>
        <v/>
      </c>
      <c r="J249" s="110"/>
      <c r="K249" s="110"/>
      <c r="L249" s="110"/>
      <c r="M249" s="110"/>
      <c r="N249" s="110"/>
      <c r="O249" s="113"/>
      <c r="P249" s="94"/>
      <c r="Q249" s="128"/>
      <c r="R249" s="9"/>
      <c r="S249" s="9"/>
      <c r="T249" s="9"/>
      <c r="U249" s="9"/>
    </row>
    <row r="250" spans="1:21" ht="15" thickBot="1" x14ac:dyDescent="0.35">
      <c r="A250" s="9"/>
      <c r="B250" s="88"/>
      <c r="C250" s="105"/>
      <c r="D250" s="105"/>
      <c r="E250" s="105"/>
      <c r="F250" s="106"/>
      <c r="G250" s="107"/>
      <c r="H250" s="105"/>
      <c r="I250" s="108" t="str">
        <f t="shared" si="4"/>
        <v/>
      </c>
      <c r="J250" s="110"/>
      <c r="K250" s="110"/>
      <c r="L250" s="110"/>
      <c r="M250" s="110"/>
      <c r="N250" s="110"/>
      <c r="O250" s="113"/>
      <c r="P250" s="94"/>
      <c r="Q250" s="128"/>
      <c r="R250" s="9"/>
      <c r="S250" s="9"/>
      <c r="T250" s="9"/>
      <c r="U250" s="9"/>
    </row>
    <row r="251" spans="1:21" ht="15" thickBot="1" x14ac:dyDescent="0.35">
      <c r="A251" s="9"/>
      <c r="B251" s="88"/>
      <c r="C251" s="105"/>
      <c r="D251" s="105"/>
      <c r="E251" s="105"/>
      <c r="F251" s="106"/>
      <c r="G251" s="107"/>
      <c r="H251" s="105"/>
      <c r="I251" s="108" t="str">
        <f t="shared" si="4"/>
        <v/>
      </c>
      <c r="J251" s="110"/>
      <c r="K251" s="110"/>
      <c r="L251" s="110"/>
      <c r="M251" s="110"/>
      <c r="N251" s="110"/>
      <c r="O251" s="113"/>
      <c r="P251" s="94"/>
      <c r="Q251" s="128"/>
      <c r="R251" s="9"/>
      <c r="S251" s="9"/>
      <c r="T251" s="9"/>
      <c r="U251" s="9"/>
    </row>
    <row r="252" spans="1:21" ht="15" thickBot="1" x14ac:dyDescent="0.35">
      <c r="A252" s="9"/>
      <c r="B252" s="88"/>
      <c r="C252" s="105"/>
      <c r="D252" s="105"/>
      <c r="E252" s="105"/>
      <c r="F252" s="106"/>
      <c r="G252" s="107"/>
      <c r="H252" s="105"/>
      <c r="I252" s="108" t="str">
        <f t="shared" si="4"/>
        <v/>
      </c>
      <c r="J252" s="110"/>
      <c r="K252" s="110"/>
      <c r="L252" s="110"/>
      <c r="M252" s="110"/>
      <c r="N252" s="110"/>
      <c r="O252" s="113"/>
      <c r="P252" s="94"/>
      <c r="Q252" s="128"/>
      <c r="R252" s="9"/>
      <c r="S252" s="9"/>
      <c r="T252" s="9"/>
      <c r="U252" s="9"/>
    </row>
    <row r="253" spans="1:21" ht="15" thickBot="1" x14ac:dyDescent="0.35">
      <c r="A253" s="9"/>
      <c r="B253" s="88"/>
      <c r="C253" s="105"/>
      <c r="D253" s="105"/>
      <c r="E253" s="105"/>
      <c r="F253" s="106"/>
      <c r="G253" s="107"/>
      <c r="H253" s="105"/>
      <c r="I253" s="108" t="str">
        <f t="shared" si="4"/>
        <v/>
      </c>
      <c r="J253" s="110"/>
      <c r="K253" s="110"/>
      <c r="L253" s="110"/>
      <c r="M253" s="110"/>
      <c r="N253" s="110"/>
      <c r="O253" s="113"/>
      <c r="P253" s="94"/>
      <c r="Q253" s="128"/>
      <c r="R253" s="9"/>
      <c r="S253" s="9"/>
      <c r="T253" s="9"/>
      <c r="U253" s="9"/>
    </row>
    <row r="254" spans="1:21" ht="15" thickBot="1" x14ac:dyDescent="0.35">
      <c r="A254" s="9"/>
      <c r="B254" s="88"/>
      <c r="C254" s="105"/>
      <c r="D254" s="105"/>
      <c r="E254" s="105"/>
      <c r="F254" s="106"/>
      <c r="G254" s="107"/>
      <c r="H254" s="105"/>
      <c r="I254" s="108" t="str">
        <f t="shared" si="4"/>
        <v/>
      </c>
      <c r="J254" s="110"/>
      <c r="K254" s="110"/>
      <c r="L254" s="110"/>
      <c r="M254" s="110"/>
      <c r="N254" s="110"/>
      <c r="O254" s="113"/>
      <c r="P254" s="94"/>
      <c r="Q254" s="128"/>
      <c r="R254" s="9"/>
      <c r="S254" s="9"/>
      <c r="T254" s="9"/>
      <c r="U254" s="9"/>
    </row>
    <row r="255" spans="1:21" ht="15" thickBot="1" x14ac:dyDescent="0.35">
      <c r="A255" s="9"/>
      <c r="B255" s="88"/>
      <c r="C255" s="105"/>
      <c r="D255" s="105"/>
      <c r="E255" s="105"/>
      <c r="F255" s="106"/>
      <c r="G255" s="107"/>
      <c r="H255" s="105"/>
      <c r="I255" s="108" t="str">
        <f t="shared" si="4"/>
        <v/>
      </c>
      <c r="J255" s="110"/>
      <c r="K255" s="110"/>
      <c r="L255" s="110"/>
      <c r="M255" s="110"/>
      <c r="N255" s="110"/>
      <c r="O255" s="113"/>
      <c r="P255" s="94"/>
      <c r="Q255" s="128"/>
      <c r="R255" s="9"/>
      <c r="S255" s="9"/>
      <c r="T255" s="9"/>
      <c r="U255" s="9"/>
    </row>
    <row r="256" spans="1:21" ht="15" thickBot="1" x14ac:dyDescent="0.35">
      <c r="A256" s="9"/>
      <c r="B256" s="88"/>
      <c r="C256" s="105"/>
      <c r="D256" s="105"/>
      <c r="E256" s="105"/>
      <c r="F256" s="106"/>
      <c r="G256" s="107"/>
      <c r="H256" s="105"/>
      <c r="I256" s="108" t="str">
        <f t="shared" si="4"/>
        <v/>
      </c>
      <c r="J256" s="110"/>
      <c r="K256" s="110"/>
      <c r="L256" s="110"/>
      <c r="M256" s="110"/>
      <c r="N256" s="110"/>
      <c r="O256" s="113"/>
      <c r="P256" s="94"/>
      <c r="Q256" s="128"/>
      <c r="R256" s="9"/>
      <c r="S256" s="9"/>
      <c r="T256" s="9"/>
      <c r="U256" s="9"/>
    </row>
    <row r="257" spans="1:21" ht="15" thickBot="1" x14ac:dyDescent="0.35">
      <c r="A257" s="9"/>
      <c r="B257" s="88"/>
      <c r="C257" s="105"/>
      <c r="D257" s="105"/>
      <c r="E257" s="105"/>
      <c r="F257" s="106"/>
      <c r="G257" s="107"/>
      <c r="H257" s="105"/>
      <c r="I257" s="108" t="str">
        <f t="shared" si="4"/>
        <v/>
      </c>
      <c r="J257" s="110"/>
      <c r="K257" s="110"/>
      <c r="L257" s="110"/>
      <c r="M257" s="110"/>
      <c r="N257" s="110"/>
      <c r="O257" s="113"/>
      <c r="P257" s="94"/>
      <c r="Q257" s="128"/>
      <c r="R257" s="9"/>
      <c r="S257" s="9"/>
      <c r="T257" s="9"/>
      <c r="U257" s="9"/>
    </row>
    <row r="258" spans="1:21" ht="15" thickBot="1" x14ac:dyDescent="0.35">
      <c r="A258" s="9"/>
      <c r="B258" s="88"/>
      <c r="C258" s="105"/>
      <c r="D258" s="105"/>
      <c r="E258" s="105"/>
      <c r="F258" s="106"/>
      <c r="G258" s="107"/>
      <c r="H258" s="105"/>
      <c r="I258" s="108" t="str">
        <f t="shared" si="4"/>
        <v/>
      </c>
      <c r="J258" s="110"/>
      <c r="K258" s="110"/>
      <c r="L258" s="110"/>
      <c r="M258" s="110"/>
      <c r="N258" s="110"/>
      <c r="O258" s="113"/>
      <c r="P258" s="94"/>
      <c r="Q258" s="128"/>
      <c r="R258" s="9"/>
      <c r="S258" s="9"/>
      <c r="T258" s="9"/>
      <c r="U258" s="9"/>
    </row>
    <row r="259" spans="1:21" ht="15" thickBot="1" x14ac:dyDescent="0.35">
      <c r="A259" s="9"/>
      <c r="B259" s="88"/>
      <c r="C259" s="105"/>
      <c r="D259" s="105"/>
      <c r="E259" s="105"/>
      <c r="F259" s="106"/>
      <c r="G259" s="107"/>
      <c r="H259" s="105"/>
      <c r="I259" s="108" t="str">
        <f t="shared" si="4"/>
        <v/>
      </c>
      <c r="J259" s="110"/>
      <c r="K259" s="110"/>
      <c r="L259" s="110"/>
      <c r="M259" s="110"/>
      <c r="N259" s="110"/>
      <c r="O259" s="113"/>
      <c r="P259" s="94"/>
      <c r="Q259" s="128"/>
      <c r="R259" s="9"/>
      <c r="S259" s="9"/>
      <c r="T259" s="9"/>
      <c r="U259" s="9"/>
    </row>
    <row r="260" spans="1:21" ht="15" thickBot="1" x14ac:dyDescent="0.35">
      <c r="A260" s="9"/>
      <c r="B260" s="88"/>
      <c r="C260" s="105"/>
      <c r="D260" s="105"/>
      <c r="E260" s="105"/>
      <c r="F260" s="106"/>
      <c r="G260" s="107"/>
      <c r="H260" s="105"/>
      <c r="I260" s="108" t="str">
        <f t="shared" si="4"/>
        <v/>
      </c>
      <c r="J260" s="110"/>
      <c r="K260" s="110"/>
      <c r="L260" s="110"/>
      <c r="M260" s="110"/>
      <c r="N260" s="110"/>
      <c r="O260" s="113"/>
      <c r="P260" s="94"/>
      <c r="Q260" s="128"/>
      <c r="R260" s="9"/>
      <c r="S260" s="9"/>
      <c r="T260" s="9"/>
      <c r="U260" s="9"/>
    </row>
    <row r="261" spans="1:21" ht="15" thickBot="1" x14ac:dyDescent="0.35">
      <c r="A261" s="9"/>
      <c r="B261" s="88"/>
      <c r="C261" s="105"/>
      <c r="D261" s="105"/>
      <c r="E261" s="105"/>
      <c r="F261" s="106"/>
      <c r="G261" s="107"/>
      <c r="H261" s="105"/>
      <c r="I261" s="108" t="str">
        <f t="shared" si="4"/>
        <v/>
      </c>
      <c r="J261" s="110"/>
      <c r="K261" s="110"/>
      <c r="L261" s="110"/>
      <c r="M261" s="110"/>
      <c r="N261" s="110"/>
      <c r="O261" s="113"/>
      <c r="P261" s="94"/>
      <c r="Q261" s="128"/>
      <c r="R261" s="9"/>
      <c r="S261" s="9"/>
      <c r="T261" s="9"/>
      <c r="U261" s="9"/>
    </row>
    <row r="262" spans="1:21" ht="15" thickBot="1" x14ac:dyDescent="0.35">
      <c r="A262" s="9"/>
      <c r="B262" s="88"/>
      <c r="C262" s="105"/>
      <c r="D262" s="105"/>
      <c r="E262" s="105"/>
      <c r="F262" s="106"/>
      <c r="G262" s="107"/>
      <c r="H262" s="105"/>
      <c r="I262" s="108" t="str">
        <f t="shared" si="4"/>
        <v/>
      </c>
      <c r="J262" s="110"/>
      <c r="K262" s="110"/>
      <c r="L262" s="110"/>
      <c r="M262" s="110"/>
      <c r="N262" s="110"/>
      <c r="O262" s="113"/>
      <c r="P262" s="94"/>
      <c r="Q262" s="128"/>
      <c r="R262" s="9"/>
      <c r="S262" s="9"/>
      <c r="T262" s="9"/>
      <c r="U262" s="9"/>
    </row>
    <row r="263" spans="1:21" ht="15" thickBot="1" x14ac:dyDescent="0.35">
      <c r="A263" s="9"/>
      <c r="B263" s="88"/>
      <c r="C263" s="105"/>
      <c r="D263" s="105"/>
      <c r="E263" s="105"/>
      <c r="F263" s="106"/>
      <c r="G263" s="107"/>
      <c r="H263" s="105"/>
      <c r="I263" s="108" t="str">
        <f t="shared" si="4"/>
        <v/>
      </c>
      <c r="J263" s="110"/>
      <c r="K263" s="110"/>
      <c r="L263" s="110"/>
      <c r="M263" s="110"/>
      <c r="N263" s="110"/>
      <c r="O263" s="113"/>
      <c r="P263" s="94"/>
      <c r="Q263" s="128"/>
      <c r="R263" s="9"/>
      <c r="S263" s="9"/>
      <c r="T263" s="9"/>
      <c r="U263" s="9"/>
    </row>
    <row r="264" spans="1:21" ht="15" thickBot="1" x14ac:dyDescent="0.35">
      <c r="A264" s="9"/>
      <c r="B264" s="88"/>
      <c r="C264" s="105"/>
      <c r="D264" s="105"/>
      <c r="E264" s="105"/>
      <c r="F264" s="106"/>
      <c r="G264" s="107"/>
      <c r="H264" s="105"/>
      <c r="I264" s="108" t="str">
        <f t="shared" si="4"/>
        <v/>
      </c>
      <c r="J264" s="110"/>
      <c r="K264" s="110"/>
      <c r="L264" s="110"/>
      <c r="M264" s="110"/>
      <c r="N264" s="110"/>
      <c r="O264" s="113"/>
      <c r="P264" s="94"/>
      <c r="Q264" s="128"/>
      <c r="R264" s="9"/>
      <c r="S264" s="9"/>
      <c r="T264" s="9"/>
      <c r="U264" s="9"/>
    </row>
    <row r="265" spans="1:21" ht="15" thickBot="1" x14ac:dyDescent="0.35">
      <c r="A265" s="9"/>
      <c r="B265" s="88"/>
      <c r="C265" s="105"/>
      <c r="D265" s="105"/>
      <c r="E265" s="105"/>
      <c r="F265" s="106"/>
      <c r="G265" s="107"/>
      <c r="H265" s="105"/>
      <c r="I265" s="108" t="str">
        <f t="shared" si="4"/>
        <v/>
      </c>
      <c r="J265" s="110"/>
      <c r="K265" s="110"/>
      <c r="L265" s="110"/>
      <c r="M265" s="110"/>
      <c r="N265" s="110"/>
      <c r="O265" s="113"/>
      <c r="P265" s="94"/>
      <c r="Q265" s="128"/>
      <c r="R265" s="9"/>
      <c r="S265" s="9"/>
      <c r="T265" s="9"/>
      <c r="U265" s="9"/>
    </row>
    <row r="266" spans="1:21" ht="15" thickBot="1" x14ac:dyDescent="0.35">
      <c r="A266" s="9"/>
      <c r="B266" s="88"/>
      <c r="C266" s="105"/>
      <c r="D266" s="105"/>
      <c r="E266" s="105"/>
      <c r="F266" s="106"/>
      <c r="G266" s="107"/>
      <c r="H266" s="105"/>
      <c r="I266" s="108" t="str">
        <f t="shared" si="4"/>
        <v/>
      </c>
      <c r="J266" s="110"/>
      <c r="K266" s="110"/>
      <c r="L266" s="110"/>
      <c r="M266" s="110"/>
      <c r="N266" s="110"/>
      <c r="O266" s="113"/>
      <c r="P266" s="94"/>
      <c r="Q266" s="128"/>
      <c r="R266" s="9"/>
      <c r="S266" s="9"/>
      <c r="T266" s="9"/>
      <c r="U266" s="9"/>
    </row>
    <row r="267" spans="1:21" ht="15" thickBot="1" x14ac:dyDescent="0.35">
      <c r="A267" s="9"/>
      <c r="B267" s="88"/>
      <c r="C267" s="105"/>
      <c r="D267" s="105"/>
      <c r="E267" s="105"/>
      <c r="F267" s="106"/>
      <c r="G267" s="107"/>
      <c r="H267" s="105"/>
      <c r="I267" s="108" t="str">
        <f t="shared" si="4"/>
        <v/>
      </c>
      <c r="J267" s="110"/>
      <c r="K267" s="110"/>
      <c r="L267" s="110"/>
      <c r="M267" s="110"/>
      <c r="N267" s="110"/>
      <c r="O267" s="113"/>
      <c r="P267" s="94"/>
      <c r="Q267" s="128"/>
      <c r="R267" s="9"/>
      <c r="S267" s="9"/>
      <c r="T267" s="9"/>
      <c r="U267" s="9"/>
    </row>
    <row r="268" spans="1:21" ht="15" thickBot="1" x14ac:dyDescent="0.35">
      <c r="A268" s="9"/>
      <c r="B268" s="88"/>
      <c r="C268" s="105"/>
      <c r="D268" s="105"/>
      <c r="E268" s="105"/>
      <c r="F268" s="106"/>
      <c r="G268" s="107"/>
      <c r="H268" s="105"/>
      <c r="I268" s="108" t="str">
        <f t="shared" si="4"/>
        <v/>
      </c>
      <c r="J268" s="110"/>
      <c r="K268" s="110"/>
      <c r="L268" s="110"/>
      <c r="M268" s="110"/>
      <c r="N268" s="110"/>
      <c r="O268" s="113"/>
      <c r="P268" s="94"/>
      <c r="Q268" s="128"/>
      <c r="R268" s="9"/>
      <c r="S268" s="9"/>
      <c r="T268" s="9"/>
      <c r="U268" s="9"/>
    </row>
    <row r="269" spans="1:21" ht="15" thickBot="1" x14ac:dyDescent="0.35">
      <c r="A269" s="9"/>
      <c r="B269" s="88"/>
      <c r="C269" s="105"/>
      <c r="D269" s="105"/>
      <c r="E269" s="105"/>
      <c r="F269" s="106"/>
      <c r="G269" s="107"/>
      <c r="H269" s="105"/>
      <c r="I269" s="108" t="str">
        <f t="shared" si="4"/>
        <v/>
      </c>
      <c r="J269" s="110"/>
      <c r="K269" s="110"/>
      <c r="L269" s="110"/>
      <c r="M269" s="110"/>
      <c r="N269" s="110"/>
      <c r="O269" s="113"/>
      <c r="P269" s="94"/>
      <c r="Q269" s="128"/>
      <c r="R269" s="9"/>
      <c r="S269" s="9"/>
      <c r="T269" s="9"/>
      <c r="U269" s="9"/>
    </row>
    <row r="270" spans="1:21" ht="15" thickBot="1" x14ac:dyDescent="0.35">
      <c r="A270" s="9"/>
      <c r="B270" s="88"/>
      <c r="C270" s="105"/>
      <c r="D270" s="105"/>
      <c r="E270" s="105"/>
      <c r="F270" s="106"/>
      <c r="G270" s="107"/>
      <c r="H270" s="105"/>
      <c r="I270" s="108" t="str">
        <f t="shared" si="4"/>
        <v/>
      </c>
      <c r="J270" s="110"/>
      <c r="K270" s="110"/>
      <c r="L270" s="110"/>
      <c r="M270" s="110"/>
      <c r="N270" s="110"/>
      <c r="O270" s="113"/>
      <c r="P270" s="94"/>
      <c r="Q270" s="128"/>
      <c r="R270" s="9"/>
      <c r="S270" s="9"/>
      <c r="T270" s="9"/>
      <c r="U270" s="9"/>
    </row>
    <row r="271" spans="1:21" ht="15" thickBot="1" x14ac:dyDescent="0.35">
      <c r="A271" s="9"/>
      <c r="B271" s="88"/>
      <c r="C271" s="105"/>
      <c r="D271" s="105"/>
      <c r="E271" s="105"/>
      <c r="F271" s="106"/>
      <c r="G271" s="107"/>
      <c r="H271" s="105"/>
      <c r="I271" s="108" t="str">
        <f t="shared" si="4"/>
        <v/>
      </c>
      <c r="J271" s="110"/>
      <c r="K271" s="110"/>
      <c r="L271" s="110"/>
      <c r="M271" s="110"/>
      <c r="N271" s="110"/>
      <c r="O271" s="113"/>
      <c r="P271" s="94"/>
      <c r="Q271" s="128"/>
      <c r="R271" s="9"/>
      <c r="S271" s="9"/>
      <c r="T271" s="9"/>
      <c r="U271" s="9"/>
    </row>
    <row r="272" spans="1:21" ht="15" thickBot="1" x14ac:dyDescent="0.35">
      <c r="A272" s="9"/>
      <c r="B272" s="88"/>
      <c r="C272" s="105"/>
      <c r="D272" s="105"/>
      <c r="E272" s="105"/>
      <c r="F272" s="106"/>
      <c r="G272" s="107"/>
      <c r="H272" s="105"/>
      <c r="I272" s="108" t="str">
        <f t="shared" si="4"/>
        <v/>
      </c>
      <c r="J272" s="110"/>
      <c r="K272" s="110"/>
      <c r="L272" s="110"/>
      <c r="M272" s="110"/>
      <c r="N272" s="110"/>
      <c r="O272" s="113"/>
      <c r="P272" s="94"/>
      <c r="Q272" s="128"/>
      <c r="R272" s="9"/>
      <c r="S272" s="9"/>
      <c r="T272" s="9"/>
      <c r="U272" s="9"/>
    </row>
    <row r="273" spans="1:21" ht="15" thickBot="1" x14ac:dyDescent="0.35">
      <c r="A273" s="9"/>
      <c r="B273" s="88"/>
      <c r="C273" s="105"/>
      <c r="D273" s="105"/>
      <c r="E273" s="105"/>
      <c r="F273" s="106"/>
      <c r="G273" s="107"/>
      <c r="H273" s="105"/>
      <c r="I273" s="108" t="str">
        <f t="shared" si="4"/>
        <v/>
      </c>
      <c r="J273" s="110"/>
      <c r="K273" s="110"/>
      <c r="L273" s="110"/>
      <c r="M273" s="110"/>
      <c r="N273" s="110"/>
      <c r="O273" s="113"/>
      <c r="P273" s="94"/>
      <c r="Q273" s="128"/>
      <c r="R273" s="9"/>
      <c r="S273" s="9"/>
      <c r="T273" s="9"/>
      <c r="U273" s="9"/>
    </row>
    <row r="274" spans="1:21" ht="15" thickBot="1" x14ac:dyDescent="0.35">
      <c r="A274" s="9"/>
      <c r="B274" s="88"/>
      <c r="C274" s="105"/>
      <c r="D274" s="105"/>
      <c r="E274" s="105"/>
      <c r="F274" s="106"/>
      <c r="G274" s="107"/>
      <c r="H274" s="105"/>
      <c r="I274" s="108" t="str">
        <f t="shared" si="4"/>
        <v/>
      </c>
      <c r="J274" s="110"/>
      <c r="K274" s="110"/>
      <c r="L274" s="110"/>
      <c r="M274" s="110"/>
      <c r="N274" s="110"/>
      <c r="O274" s="113"/>
      <c r="P274" s="94"/>
      <c r="Q274" s="128"/>
      <c r="R274" s="9"/>
      <c r="S274" s="9"/>
      <c r="T274" s="9"/>
      <c r="U274" s="9"/>
    </row>
    <row r="275" spans="1:21" ht="15" thickBot="1" x14ac:dyDescent="0.35">
      <c r="A275" s="9"/>
      <c r="B275" s="88"/>
      <c r="C275" s="105"/>
      <c r="D275" s="105"/>
      <c r="E275" s="105"/>
      <c r="F275" s="106"/>
      <c r="G275" s="107"/>
      <c r="H275" s="105"/>
      <c r="I275" s="108" t="str">
        <f t="shared" si="4"/>
        <v/>
      </c>
      <c r="J275" s="110"/>
      <c r="K275" s="110"/>
      <c r="L275" s="110"/>
      <c r="M275" s="110"/>
      <c r="N275" s="110"/>
      <c r="O275" s="113"/>
      <c r="P275" s="94"/>
      <c r="Q275" s="128"/>
      <c r="R275" s="9"/>
      <c r="S275" s="9"/>
      <c r="T275" s="9"/>
      <c r="U275" s="9"/>
    </row>
    <row r="276" spans="1:21" ht="15" thickBot="1" x14ac:dyDescent="0.35">
      <c r="A276" s="9"/>
      <c r="B276" s="88"/>
      <c r="C276" s="105"/>
      <c r="D276" s="105"/>
      <c r="E276" s="105"/>
      <c r="F276" s="106"/>
      <c r="G276" s="107"/>
      <c r="H276" s="105"/>
      <c r="I276" s="108" t="str">
        <f t="shared" si="4"/>
        <v/>
      </c>
      <c r="J276" s="110"/>
      <c r="K276" s="110"/>
      <c r="L276" s="110"/>
      <c r="M276" s="110"/>
      <c r="N276" s="110"/>
      <c r="O276" s="113"/>
      <c r="P276" s="94"/>
      <c r="Q276" s="128"/>
      <c r="R276" s="9"/>
      <c r="S276" s="9"/>
      <c r="T276" s="9"/>
      <c r="U276" s="9"/>
    </row>
    <row r="277" spans="1:21" ht="15" thickBot="1" x14ac:dyDescent="0.35">
      <c r="A277" s="9"/>
      <c r="B277" s="88"/>
      <c r="C277" s="105"/>
      <c r="D277" s="105"/>
      <c r="E277" s="105"/>
      <c r="F277" s="106"/>
      <c r="G277" s="107"/>
      <c r="H277" s="105"/>
      <c r="I277" s="108" t="str">
        <f t="shared" ref="I277:I340" si="5">IF(C277="","",M270)</f>
        <v/>
      </c>
      <c r="J277" s="110"/>
      <c r="K277" s="110"/>
      <c r="L277" s="110"/>
      <c r="M277" s="110"/>
      <c r="N277" s="110"/>
      <c r="O277" s="113"/>
      <c r="P277" s="94"/>
      <c r="Q277" s="128"/>
      <c r="R277" s="9"/>
      <c r="S277" s="9"/>
      <c r="T277" s="9"/>
      <c r="U277" s="9"/>
    </row>
    <row r="278" spans="1:21" ht="15" thickBot="1" x14ac:dyDescent="0.35">
      <c r="A278" s="9"/>
      <c r="B278" s="88"/>
      <c r="C278" s="105"/>
      <c r="D278" s="105"/>
      <c r="E278" s="105"/>
      <c r="F278" s="106"/>
      <c r="G278" s="107"/>
      <c r="H278" s="105"/>
      <c r="I278" s="108" t="str">
        <f t="shared" si="5"/>
        <v/>
      </c>
      <c r="J278" s="110"/>
      <c r="K278" s="110"/>
      <c r="L278" s="110"/>
      <c r="M278" s="110"/>
      <c r="N278" s="110"/>
      <c r="O278" s="113"/>
      <c r="P278" s="94"/>
      <c r="Q278" s="128"/>
      <c r="R278" s="9"/>
      <c r="S278" s="9"/>
      <c r="T278" s="9"/>
      <c r="U278" s="9"/>
    </row>
    <row r="279" spans="1:21" ht="15" thickBot="1" x14ac:dyDescent="0.35">
      <c r="A279" s="9"/>
      <c r="B279" s="88"/>
      <c r="C279" s="105"/>
      <c r="D279" s="105"/>
      <c r="E279" s="105"/>
      <c r="F279" s="106"/>
      <c r="G279" s="107"/>
      <c r="H279" s="105"/>
      <c r="I279" s="108" t="str">
        <f t="shared" si="5"/>
        <v/>
      </c>
      <c r="J279" s="110"/>
      <c r="K279" s="110"/>
      <c r="L279" s="110"/>
      <c r="M279" s="110"/>
      <c r="N279" s="110"/>
      <c r="O279" s="113"/>
      <c r="P279" s="94"/>
      <c r="Q279" s="128"/>
      <c r="R279" s="9"/>
      <c r="S279" s="9"/>
      <c r="T279" s="9"/>
      <c r="U279" s="9"/>
    </row>
    <row r="280" spans="1:21" ht="15" thickBot="1" x14ac:dyDescent="0.35">
      <c r="A280" s="9"/>
      <c r="B280" s="88"/>
      <c r="C280" s="105"/>
      <c r="D280" s="105"/>
      <c r="E280" s="105"/>
      <c r="F280" s="106"/>
      <c r="G280" s="107"/>
      <c r="H280" s="105"/>
      <c r="I280" s="108" t="str">
        <f t="shared" si="5"/>
        <v/>
      </c>
      <c r="J280" s="110"/>
      <c r="K280" s="110"/>
      <c r="L280" s="110"/>
      <c r="M280" s="110"/>
      <c r="N280" s="110"/>
      <c r="O280" s="113"/>
      <c r="P280" s="94"/>
      <c r="Q280" s="128"/>
      <c r="R280" s="9"/>
      <c r="S280" s="9"/>
      <c r="T280" s="9"/>
      <c r="U280" s="9"/>
    </row>
    <row r="281" spans="1:21" ht="15" thickBot="1" x14ac:dyDescent="0.35">
      <c r="A281" s="9"/>
      <c r="B281" s="88"/>
      <c r="C281" s="105"/>
      <c r="D281" s="105"/>
      <c r="E281" s="105"/>
      <c r="F281" s="106"/>
      <c r="G281" s="107"/>
      <c r="H281" s="105"/>
      <c r="I281" s="108" t="str">
        <f t="shared" si="5"/>
        <v/>
      </c>
      <c r="J281" s="110"/>
      <c r="K281" s="110"/>
      <c r="L281" s="110"/>
      <c r="M281" s="110"/>
      <c r="N281" s="110"/>
      <c r="O281" s="113"/>
      <c r="P281" s="94"/>
      <c r="Q281" s="128"/>
      <c r="R281" s="9"/>
      <c r="S281" s="9"/>
      <c r="T281" s="9"/>
      <c r="U281" s="9"/>
    </row>
    <row r="282" spans="1:21" ht="15" thickBot="1" x14ac:dyDescent="0.35">
      <c r="A282" s="9"/>
      <c r="B282" s="88"/>
      <c r="C282" s="105"/>
      <c r="D282" s="105"/>
      <c r="E282" s="105"/>
      <c r="F282" s="106"/>
      <c r="G282" s="107"/>
      <c r="H282" s="105"/>
      <c r="I282" s="108" t="str">
        <f t="shared" si="5"/>
        <v/>
      </c>
      <c r="J282" s="110"/>
      <c r="K282" s="110"/>
      <c r="L282" s="110"/>
      <c r="M282" s="110"/>
      <c r="N282" s="110"/>
      <c r="O282" s="113"/>
      <c r="P282" s="94"/>
      <c r="Q282" s="128"/>
      <c r="R282" s="9"/>
      <c r="S282" s="9"/>
      <c r="T282" s="9"/>
      <c r="U282" s="9"/>
    </row>
    <row r="283" spans="1:21" ht="15" thickBot="1" x14ac:dyDescent="0.35">
      <c r="A283" s="9"/>
      <c r="B283" s="88"/>
      <c r="C283" s="105"/>
      <c r="D283" s="105"/>
      <c r="E283" s="105"/>
      <c r="F283" s="106"/>
      <c r="G283" s="107"/>
      <c r="H283" s="105"/>
      <c r="I283" s="108" t="str">
        <f t="shared" si="5"/>
        <v/>
      </c>
      <c r="J283" s="110"/>
      <c r="K283" s="110"/>
      <c r="L283" s="110"/>
      <c r="M283" s="110"/>
      <c r="N283" s="110"/>
      <c r="O283" s="113"/>
      <c r="P283" s="94"/>
      <c r="Q283" s="128"/>
      <c r="R283" s="9"/>
      <c r="S283" s="9"/>
      <c r="T283" s="9"/>
      <c r="U283" s="9"/>
    </row>
    <row r="284" spans="1:21" ht="15" thickBot="1" x14ac:dyDescent="0.35">
      <c r="A284" s="9"/>
      <c r="B284" s="88"/>
      <c r="C284" s="105"/>
      <c r="D284" s="105"/>
      <c r="E284" s="105"/>
      <c r="F284" s="106"/>
      <c r="G284" s="107"/>
      <c r="H284" s="105"/>
      <c r="I284" s="108" t="str">
        <f t="shared" si="5"/>
        <v/>
      </c>
      <c r="J284" s="110"/>
      <c r="K284" s="110"/>
      <c r="L284" s="110"/>
      <c r="M284" s="110"/>
      <c r="N284" s="110"/>
      <c r="O284" s="113"/>
      <c r="P284" s="94"/>
      <c r="Q284" s="128"/>
      <c r="R284" s="9"/>
      <c r="S284" s="9"/>
      <c r="T284" s="9"/>
      <c r="U284" s="9"/>
    </row>
    <row r="285" spans="1:21" ht="15" thickBot="1" x14ac:dyDescent="0.35">
      <c r="A285" s="9"/>
      <c r="B285" s="88"/>
      <c r="C285" s="105"/>
      <c r="D285" s="105"/>
      <c r="E285" s="105"/>
      <c r="F285" s="106"/>
      <c r="G285" s="107"/>
      <c r="H285" s="105"/>
      <c r="I285" s="108" t="str">
        <f t="shared" si="5"/>
        <v/>
      </c>
      <c r="J285" s="110"/>
      <c r="K285" s="110"/>
      <c r="L285" s="110"/>
      <c r="M285" s="110"/>
      <c r="N285" s="110"/>
      <c r="O285" s="113"/>
      <c r="P285" s="94"/>
      <c r="Q285" s="128"/>
      <c r="R285" s="9"/>
      <c r="S285" s="9"/>
      <c r="T285" s="9"/>
      <c r="U285" s="9"/>
    </row>
    <row r="286" spans="1:21" ht="15" thickBot="1" x14ac:dyDescent="0.35">
      <c r="A286" s="9"/>
      <c r="B286" s="88"/>
      <c r="C286" s="105"/>
      <c r="D286" s="105"/>
      <c r="E286" s="105"/>
      <c r="F286" s="106"/>
      <c r="G286" s="107"/>
      <c r="H286" s="105"/>
      <c r="I286" s="108" t="str">
        <f t="shared" si="5"/>
        <v/>
      </c>
      <c r="J286" s="110"/>
      <c r="K286" s="110"/>
      <c r="L286" s="110"/>
      <c r="M286" s="110"/>
      <c r="N286" s="110"/>
      <c r="O286" s="113"/>
      <c r="P286" s="94"/>
      <c r="Q286" s="128"/>
      <c r="R286" s="9"/>
      <c r="S286" s="9"/>
      <c r="T286" s="9"/>
      <c r="U286" s="9"/>
    </row>
    <row r="287" spans="1:21" ht="15" thickBot="1" x14ac:dyDescent="0.35">
      <c r="A287" s="9"/>
      <c r="B287" s="88"/>
      <c r="C287" s="105"/>
      <c r="D287" s="105"/>
      <c r="E287" s="105"/>
      <c r="F287" s="106"/>
      <c r="G287" s="107"/>
      <c r="H287" s="105"/>
      <c r="I287" s="108" t="str">
        <f t="shared" si="5"/>
        <v/>
      </c>
      <c r="J287" s="110"/>
      <c r="K287" s="110"/>
      <c r="L287" s="110"/>
      <c r="M287" s="110"/>
      <c r="N287" s="110"/>
      <c r="O287" s="113"/>
      <c r="P287" s="94"/>
      <c r="Q287" s="128"/>
      <c r="R287" s="9"/>
      <c r="S287" s="9"/>
      <c r="T287" s="9"/>
      <c r="U287" s="9"/>
    </row>
    <row r="288" spans="1:21" ht="15" thickBot="1" x14ac:dyDescent="0.35">
      <c r="A288" s="9"/>
      <c r="B288" s="88"/>
      <c r="C288" s="105"/>
      <c r="D288" s="105"/>
      <c r="E288" s="105"/>
      <c r="F288" s="106"/>
      <c r="G288" s="107"/>
      <c r="H288" s="105"/>
      <c r="I288" s="108" t="str">
        <f t="shared" si="5"/>
        <v/>
      </c>
      <c r="J288" s="110"/>
      <c r="K288" s="110"/>
      <c r="L288" s="110"/>
      <c r="M288" s="110"/>
      <c r="N288" s="110"/>
      <c r="O288" s="113"/>
      <c r="P288" s="94"/>
      <c r="Q288" s="128"/>
      <c r="R288" s="9"/>
      <c r="S288" s="9"/>
      <c r="T288" s="9"/>
      <c r="U288" s="9"/>
    </row>
    <row r="289" spans="1:21" ht="15" thickBot="1" x14ac:dyDescent="0.35">
      <c r="A289" s="9"/>
      <c r="B289" s="88"/>
      <c r="C289" s="105"/>
      <c r="D289" s="105"/>
      <c r="E289" s="105"/>
      <c r="F289" s="106"/>
      <c r="G289" s="107"/>
      <c r="H289" s="105"/>
      <c r="I289" s="108" t="str">
        <f t="shared" si="5"/>
        <v/>
      </c>
      <c r="J289" s="110"/>
      <c r="K289" s="110"/>
      <c r="L289" s="110"/>
      <c r="M289" s="110"/>
      <c r="N289" s="110"/>
      <c r="O289" s="113"/>
      <c r="P289" s="94"/>
      <c r="Q289" s="128"/>
      <c r="R289" s="9"/>
      <c r="S289" s="9"/>
      <c r="T289" s="9"/>
      <c r="U289" s="9"/>
    </row>
    <row r="290" spans="1:21" ht="15" thickBot="1" x14ac:dyDescent="0.35">
      <c r="A290" s="9"/>
      <c r="B290" s="88"/>
      <c r="C290" s="105"/>
      <c r="D290" s="105"/>
      <c r="E290" s="105"/>
      <c r="F290" s="106"/>
      <c r="G290" s="107"/>
      <c r="H290" s="105"/>
      <c r="I290" s="108" t="str">
        <f t="shared" si="5"/>
        <v/>
      </c>
      <c r="J290" s="110"/>
      <c r="K290" s="110"/>
      <c r="L290" s="110"/>
      <c r="M290" s="110"/>
      <c r="N290" s="110"/>
      <c r="O290" s="113"/>
      <c r="P290" s="94"/>
      <c r="Q290" s="128"/>
      <c r="R290" s="9"/>
      <c r="S290" s="9"/>
      <c r="T290" s="9"/>
      <c r="U290" s="9"/>
    </row>
    <row r="291" spans="1:21" ht="15" thickBot="1" x14ac:dyDescent="0.35">
      <c r="A291" s="9"/>
      <c r="B291" s="88"/>
      <c r="C291" s="105"/>
      <c r="D291" s="105"/>
      <c r="E291" s="105"/>
      <c r="F291" s="106"/>
      <c r="G291" s="107"/>
      <c r="H291" s="105"/>
      <c r="I291" s="108" t="str">
        <f t="shared" si="5"/>
        <v/>
      </c>
      <c r="J291" s="110"/>
      <c r="K291" s="110"/>
      <c r="L291" s="110"/>
      <c r="M291" s="110"/>
      <c r="N291" s="110"/>
      <c r="O291" s="113"/>
      <c r="P291" s="94"/>
      <c r="Q291" s="128"/>
      <c r="R291" s="9"/>
      <c r="S291" s="9"/>
      <c r="T291" s="9"/>
      <c r="U291" s="9"/>
    </row>
    <row r="292" spans="1:21" ht="15" thickBot="1" x14ac:dyDescent="0.35">
      <c r="A292" s="9"/>
      <c r="B292" s="88"/>
      <c r="C292" s="105"/>
      <c r="D292" s="105"/>
      <c r="E292" s="105"/>
      <c r="F292" s="106"/>
      <c r="G292" s="107"/>
      <c r="H292" s="105"/>
      <c r="I292" s="108" t="str">
        <f t="shared" si="5"/>
        <v/>
      </c>
      <c r="J292" s="110"/>
      <c r="K292" s="110"/>
      <c r="L292" s="110"/>
      <c r="M292" s="110"/>
      <c r="N292" s="110"/>
      <c r="O292" s="113"/>
      <c r="P292" s="94"/>
      <c r="Q292" s="128"/>
      <c r="R292" s="9"/>
      <c r="S292" s="9"/>
      <c r="T292" s="9"/>
      <c r="U292" s="9"/>
    </row>
    <row r="293" spans="1:21" ht="15" thickBot="1" x14ac:dyDescent="0.35">
      <c r="A293" s="9"/>
      <c r="B293" s="88"/>
      <c r="C293" s="105"/>
      <c r="D293" s="105"/>
      <c r="E293" s="105"/>
      <c r="F293" s="106"/>
      <c r="G293" s="107"/>
      <c r="H293" s="105"/>
      <c r="I293" s="108" t="str">
        <f t="shared" si="5"/>
        <v/>
      </c>
      <c r="J293" s="110"/>
      <c r="K293" s="110"/>
      <c r="L293" s="110"/>
      <c r="M293" s="110"/>
      <c r="N293" s="110"/>
      <c r="O293" s="113"/>
      <c r="P293" s="94"/>
      <c r="Q293" s="128"/>
      <c r="R293" s="9"/>
      <c r="S293" s="9"/>
      <c r="T293" s="9"/>
      <c r="U293" s="9"/>
    </row>
    <row r="294" spans="1:21" ht="15" thickBot="1" x14ac:dyDescent="0.35">
      <c r="A294" s="9"/>
      <c r="B294" s="88"/>
      <c r="C294" s="105"/>
      <c r="D294" s="105"/>
      <c r="E294" s="105"/>
      <c r="F294" s="106"/>
      <c r="G294" s="107"/>
      <c r="H294" s="105"/>
      <c r="I294" s="108" t="str">
        <f t="shared" si="5"/>
        <v/>
      </c>
      <c r="J294" s="110"/>
      <c r="K294" s="110"/>
      <c r="L294" s="110"/>
      <c r="M294" s="110"/>
      <c r="N294" s="110"/>
      <c r="O294" s="113"/>
      <c r="P294" s="94"/>
      <c r="Q294" s="128"/>
      <c r="R294" s="9"/>
      <c r="S294" s="9"/>
      <c r="T294" s="9"/>
      <c r="U294" s="9"/>
    </row>
    <row r="295" spans="1:21" ht="15" thickBot="1" x14ac:dyDescent="0.35">
      <c r="A295" s="9"/>
      <c r="B295" s="88"/>
      <c r="C295" s="105"/>
      <c r="D295" s="105"/>
      <c r="E295" s="105"/>
      <c r="F295" s="106"/>
      <c r="G295" s="107"/>
      <c r="H295" s="105"/>
      <c r="I295" s="108" t="str">
        <f t="shared" si="5"/>
        <v/>
      </c>
      <c r="J295" s="110"/>
      <c r="K295" s="110"/>
      <c r="L295" s="110"/>
      <c r="M295" s="110"/>
      <c r="N295" s="110"/>
      <c r="O295" s="113"/>
      <c r="P295" s="94"/>
      <c r="Q295" s="128"/>
      <c r="R295" s="9"/>
      <c r="S295" s="9"/>
      <c r="T295" s="9"/>
      <c r="U295" s="9"/>
    </row>
    <row r="296" spans="1:21" ht="15" thickBot="1" x14ac:dyDescent="0.35">
      <c r="A296" s="9"/>
      <c r="B296" s="88"/>
      <c r="C296" s="105"/>
      <c r="D296" s="105"/>
      <c r="E296" s="105"/>
      <c r="F296" s="106"/>
      <c r="G296" s="107"/>
      <c r="H296" s="105"/>
      <c r="I296" s="108" t="str">
        <f t="shared" si="5"/>
        <v/>
      </c>
      <c r="J296" s="110"/>
      <c r="K296" s="110"/>
      <c r="L296" s="110"/>
      <c r="M296" s="110"/>
      <c r="N296" s="110"/>
      <c r="O296" s="113"/>
      <c r="P296" s="94"/>
      <c r="Q296" s="128"/>
      <c r="R296" s="9"/>
      <c r="S296" s="9"/>
      <c r="T296" s="9"/>
      <c r="U296" s="9"/>
    </row>
    <row r="297" spans="1:21" ht="15" thickBot="1" x14ac:dyDescent="0.35">
      <c r="A297" s="9"/>
      <c r="B297" s="88"/>
      <c r="C297" s="105"/>
      <c r="D297" s="105"/>
      <c r="E297" s="105"/>
      <c r="F297" s="106"/>
      <c r="G297" s="107"/>
      <c r="H297" s="105"/>
      <c r="I297" s="108" t="str">
        <f t="shared" si="5"/>
        <v/>
      </c>
      <c r="J297" s="110"/>
      <c r="K297" s="110"/>
      <c r="L297" s="110"/>
      <c r="M297" s="110"/>
      <c r="N297" s="110"/>
      <c r="O297" s="113"/>
      <c r="P297" s="94"/>
      <c r="Q297" s="128"/>
      <c r="R297" s="9"/>
      <c r="S297" s="9"/>
      <c r="T297" s="9"/>
      <c r="U297" s="9"/>
    </row>
    <row r="298" spans="1:21" ht="15" thickBot="1" x14ac:dyDescent="0.35">
      <c r="A298" s="9"/>
      <c r="B298" s="88"/>
      <c r="C298" s="105"/>
      <c r="D298" s="105"/>
      <c r="E298" s="105"/>
      <c r="F298" s="106"/>
      <c r="G298" s="107"/>
      <c r="H298" s="105"/>
      <c r="I298" s="108" t="str">
        <f t="shared" si="5"/>
        <v/>
      </c>
      <c r="J298" s="110"/>
      <c r="K298" s="110"/>
      <c r="L298" s="110"/>
      <c r="M298" s="110"/>
      <c r="N298" s="110"/>
      <c r="O298" s="113"/>
      <c r="P298" s="94"/>
      <c r="Q298" s="128"/>
      <c r="R298" s="9"/>
      <c r="S298" s="9"/>
      <c r="T298" s="9"/>
      <c r="U298" s="9"/>
    </row>
    <row r="299" spans="1:21" ht="15" thickBot="1" x14ac:dyDescent="0.35">
      <c r="A299" s="9"/>
      <c r="B299" s="88"/>
      <c r="C299" s="105"/>
      <c r="D299" s="105"/>
      <c r="E299" s="105"/>
      <c r="F299" s="106"/>
      <c r="G299" s="107"/>
      <c r="H299" s="105"/>
      <c r="I299" s="108" t="str">
        <f t="shared" si="5"/>
        <v/>
      </c>
      <c r="J299" s="110"/>
      <c r="K299" s="110"/>
      <c r="L299" s="110"/>
      <c r="M299" s="110"/>
      <c r="N299" s="110"/>
      <c r="O299" s="113"/>
      <c r="P299" s="94"/>
      <c r="Q299" s="128"/>
      <c r="R299" s="9"/>
      <c r="S299" s="9"/>
      <c r="T299" s="9"/>
      <c r="U299" s="9"/>
    </row>
    <row r="300" spans="1:21" ht="15" thickBot="1" x14ac:dyDescent="0.35">
      <c r="A300" s="9"/>
      <c r="B300" s="88"/>
      <c r="C300" s="105"/>
      <c r="D300" s="105"/>
      <c r="E300" s="105"/>
      <c r="F300" s="106"/>
      <c r="G300" s="107"/>
      <c r="H300" s="105"/>
      <c r="I300" s="108" t="str">
        <f t="shared" si="5"/>
        <v/>
      </c>
      <c r="J300" s="110"/>
      <c r="K300" s="110"/>
      <c r="L300" s="110"/>
      <c r="M300" s="110"/>
      <c r="N300" s="110"/>
      <c r="O300" s="113"/>
      <c r="P300" s="94"/>
      <c r="Q300" s="128"/>
      <c r="R300" s="9"/>
      <c r="S300" s="9"/>
      <c r="T300" s="9"/>
      <c r="U300" s="9"/>
    </row>
    <row r="301" spans="1:21" ht="15" thickBot="1" x14ac:dyDescent="0.35">
      <c r="A301" s="9"/>
      <c r="B301" s="88"/>
      <c r="C301" s="105"/>
      <c r="D301" s="105"/>
      <c r="E301" s="105"/>
      <c r="F301" s="106"/>
      <c r="G301" s="107"/>
      <c r="H301" s="105"/>
      <c r="I301" s="108" t="str">
        <f t="shared" si="5"/>
        <v/>
      </c>
      <c r="J301" s="110"/>
      <c r="K301" s="110"/>
      <c r="L301" s="110"/>
      <c r="M301" s="110"/>
      <c r="N301" s="110"/>
      <c r="O301" s="113"/>
      <c r="P301" s="94"/>
      <c r="Q301" s="128"/>
      <c r="R301" s="9"/>
      <c r="S301" s="9"/>
      <c r="T301" s="9"/>
      <c r="U301" s="9"/>
    </row>
    <row r="302" spans="1:21" ht="15" thickBot="1" x14ac:dyDescent="0.35">
      <c r="A302" s="9"/>
      <c r="B302" s="88"/>
      <c r="C302" s="105"/>
      <c r="D302" s="105"/>
      <c r="E302" s="105"/>
      <c r="F302" s="106"/>
      <c r="G302" s="107"/>
      <c r="H302" s="105"/>
      <c r="I302" s="108" t="str">
        <f t="shared" si="5"/>
        <v/>
      </c>
      <c r="J302" s="110"/>
      <c r="K302" s="110"/>
      <c r="L302" s="110"/>
      <c r="M302" s="110"/>
      <c r="N302" s="110"/>
      <c r="O302" s="113"/>
      <c r="P302" s="94"/>
      <c r="Q302" s="128"/>
      <c r="R302" s="9"/>
      <c r="S302" s="9"/>
      <c r="T302" s="9"/>
      <c r="U302" s="9"/>
    </row>
    <row r="303" spans="1:21" ht="15" thickBot="1" x14ac:dyDescent="0.35">
      <c r="A303" s="9"/>
      <c r="B303" s="88"/>
      <c r="C303" s="105"/>
      <c r="D303" s="105"/>
      <c r="E303" s="105"/>
      <c r="F303" s="106"/>
      <c r="G303" s="107"/>
      <c r="H303" s="105"/>
      <c r="I303" s="108" t="str">
        <f t="shared" si="5"/>
        <v/>
      </c>
      <c r="J303" s="110"/>
      <c r="K303" s="110"/>
      <c r="L303" s="110"/>
      <c r="M303" s="110"/>
      <c r="N303" s="110"/>
      <c r="O303" s="113"/>
      <c r="P303" s="94"/>
      <c r="Q303" s="128"/>
      <c r="R303" s="9"/>
      <c r="S303" s="9"/>
      <c r="T303" s="9"/>
      <c r="U303" s="9"/>
    </row>
    <row r="304" spans="1:21" ht="15" thickBot="1" x14ac:dyDescent="0.35">
      <c r="A304" s="9"/>
      <c r="B304" s="88"/>
      <c r="C304" s="105"/>
      <c r="D304" s="105"/>
      <c r="E304" s="105"/>
      <c r="F304" s="106"/>
      <c r="G304" s="107"/>
      <c r="H304" s="105"/>
      <c r="I304" s="108" t="str">
        <f t="shared" si="5"/>
        <v/>
      </c>
      <c r="J304" s="110"/>
      <c r="K304" s="110"/>
      <c r="L304" s="110"/>
      <c r="M304" s="110"/>
      <c r="N304" s="110"/>
      <c r="O304" s="113"/>
      <c r="P304" s="94"/>
      <c r="Q304" s="128"/>
      <c r="R304" s="9"/>
      <c r="S304" s="9"/>
      <c r="T304" s="9"/>
      <c r="U304" s="9"/>
    </row>
    <row r="305" spans="1:21" ht="15" thickBot="1" x14ac:dyDescent="0.35">
      <c r="A305" s="9"/>
      <c r="B305" s="88"/>
      <c r="C305" s="105"/>
      <c r="D305" s="105"/>
      <c r="E305" s="105"/>
      <c r="F305" s="106"/>
      <c r="G305" s="107"/>
      <c r="H305" s="105"/>
      <c r="I305" s="108" t="str">
        <f t="shared" si="5"/>
        <v/>
      </c>
      <c r="J305" s="110"/>
      <c r="K305" s="110"/>
      <c r="L305" s="110"/>
      <c r="M305" s="110"/>
      <c r="N305" s="110"/>
      <c r="O305" s="113"/>
      <c r="P305" s="94"/>
      <c r="Q305" s="128"/>
      <c r="R305" s="9"/>
      <c r="S305" s="9"/>
      <c r="T305" s="9"/>
      <c r="U305" s="9"/>
    </row>
    <row r="306" spans="1:21" ht="15" thickBot="1" x14ac:dyDescent="0.35">
      <c r="A306" s="9"/>
      <c r="B306" s="88"/>
      <c r="C306" s="105"/>
      <c r="D306" s="105"/>
      <c r="E306" s="105"/>
      <c r="F306" s="106"/>
      <c r="G306" s="107"/>
      <c r="H306" s="105"/>
      <c r="I306" s="108" t="str">
        <f t="shared" si="5"/>
        <v/>
      </c>
      <c r="J306" s="110"/>
      <c r="K306" s="110"/>
      <c r="L306" s="110"/>
      <c r="M306" s="110"/>
      <c r="N306" s="110"/>
      <c r="O306" s="113"/>
      <c r="P306" s="94"/>
      <c r="Q306" s="128"/>
      <c r="R306" s="9"/>
      <c r="S306" s="9"/>
      <c r="T306" s="9"/>
      <c r="U306" s="9"/>
    </row>
    <row r="307" spans="1:21" ht="15" thickBot="1" x14ac:dyDescent="0.35">
      <c r="A307" s="9"/>
      <c r="B307" s="88"/>
      <c r="C307" s="105"/>
      <c r="D307" s="105"/>
      <c r="E307" s="105"/>
      <c r="F307" s="106"/>
      <c r="G307" s="107"/>
      <c r="H307" s="105"/>
      <c r="I307" s="108" t="str">
        <f t="shared" si="5"/>
        <v/>
      </c>
      <c r="J307" s="110"/>
      <c r="K307" s="110"/>
      <c r="L307" s="110"/>
      <c r="M307" s="110"/>
      <c r="N307" s="110"/>
      <c r="O307" s="113"/>
      <c r="P307" s="94"/>
      <c r="Q307" s="128"/>
      <c r="R307" s="9"/>
      <c r="S307" s="9"/>
      <c r="T307" s="9"/>
      <c r="U307" s="9"/>
    </row>
    <row r="308" spans="1:21" ht="15" thickBot="1" x14ac:dyDescent="0.35">
      <c r="A308" s="9"/>
      <c r="B308" s="88"/>
      <c r="C308" s="105"/>
      <c r="D308" s="105"/>
      <c r="E308" s="105"/>
      <c r="F308" s="106"/>
      <c r="G308" s="107"/>
      <c r="H308" s="105"/>
      <c r="I308" s="108" t="str">
        <f t="shared" si="5"/>
        <v/>
      </c>
      <c r="J308" s="110"/>
      <c r="K308" s="110"/>
      <c r="L308" s="110"/>
      <c r="M308" s="110"/>
      <c r="N308" s="110"/>
      <c r="O308" s="113"/>
      <c r="P308" s="94"/>
      <c r="Q308" s="128"/>
      <c r="R308" s="9"/>
      <c r="S308" s="9"/>
      <c r="T308" s="9"/>
      <c r="U308" s="9"/>
    </row>
    <row r="309" spans="1:21" ht="15" thickBot="1" x14ac:dyDescent="0.35">
      <c r="A309" s="9"/>
      <c r="B309" s="88"/>
      <c r="C309" s="105"/>
      <c r="D309" s="105"/>
      <c r="E309" s="105"/>
      <c r="F309" s="106"/>
      <c r="G309" s="107"/>
      <c r="H309" s="105"/>
      <c r="I309" s="108" t="str">
        <f t="shared" si="5"/>
        <v/>
      </c>
      <c r="J309" s="110"/>
      <c r="K309" s="110"/>
      <c r="L309" s="110"/>
      <c r="M309" s="110"/>
      <c r="N309" s="110"/>
      <c r="O309" s="113"/>
      <c r="P309" s="94"/>
      <c r="Q309" s="128"/>
      <c r="R309" s="9"/>
      <c r="S309" s="9"/>
      <c r="T309" s="9"/>
      <c r="U309" s="9"/>
    </row>
    <row r="310" spans="1:21" ht="15" thickBot="1" x14ac:dyDescent="0.35">
      <c r="A310" s="9"/>
      <c r="B310" s="88"/>
      <c r="C310" s="105"/>
      <c r="D310" s="105"/>
      <c r="E310" s="105"/>
      <c r="F310" s="106"/>
      <c r="G310" s="107"/>
      <c r="H310" s="105"/>
      <c r="I310" s="108" t="str">
        <f t="shared" si="5"/>
        <v/>
      </c>
      <c r="J310" s="110"/>
      <c r="K310" s="110"/>
      <c r="L310" s="110"/>
      <c r="M310" s="110"/>
      <c r="N310" s="110"/>
      <c r="O310" s="113"/>
      <c r="P310" s="94"/>
      <c r="Q310" s="128"/>
      <c r="R310" s="9"/>
      <c r="S310" s="9"/>
      <c r="T310" s="9"/>
      <c r="U310" s="9"/>
    </row>
    <row r="311" spans="1:21" ht="15" thickBot="1" x14ac:dyDescent="0.35">
      <c r="A311" s="9"/>
      <c r="B311" s="88"/>
      <c r="C311" s="105"/>
      <c r="D311" s="105"/>
      <c r="E311" s="105"/>
      <c r="F311" s="106"/>
      <c r="G311" s="107"/>
      <c r="H311" s="105"/>
      <c r="I311" s="108" t="str">
        <f t="shared" si="5"/>
        <v/>
      </c>
      <c r="J311" s="110"/>
      <c r="K311" s="110"/>
      <c r="L311" s="110"/>
      <c r="M311" s="110"/>
      <c r="N311" s="110"/>
      <c r="O311" s="113"/>
      <c r="P311" s="94"/>
      <c r="Q311" s="128"/>
      <c r="R311" s="9"/>
      <c r="S311" s="9"/>
      <c r="T311" s="9"/>
      <c r="U311" s="9"/>
    </row>
    <row r="312" spans="1:21" ht="15" thickBot="1" x14ac:dyDescent="0.35">
      <c r="A312" s="9"/>
      <c r="B312" s="88"/>
      <c r="C312" s="105"/>
      <c r="D312" s="105"/>
      <c r="E312" s="105"/>
      <c r="F312" s="106"/>
      <c r="G312" s="107"/>
      <c r="H312" s="105"/>
      <c r="I312" s="108" t="str">
        <f t="shared" si="5"/>
        <v/>
      </c>
      <c r="J312" s="110"/>
      <c r="K312" s="110"/>
      <c r="L312" s="110"/>
      <c r="M312" s="110"/>
      <c r="N312" s="110"/>
      <c r="O312" s="113"/>
      <c r="P312" s="94"/>
      <c r="Q312" s="128"/>
      <c r="R312" s="9"/>
      <c r="S312" s="9"/>
      <c r="T312" s="9"/>
      <c r="U312" s="9"/>
    </row>
    <row r="313" spans="1:21" ht="15" thickBot="1" x14ac:dyDescent="0.35">
      <c r="A313" s="9"/>
      <c r="B313" s="88"/>
      <c r="C313" s="105"/>
      <c r="D313" s="105"/>
      <c r="E313" s="105"/>
      <c r="F313" s="106"/>
      <c r="G313" s="107"/>
      <c r="H313" s="105"/>
      <c r="I313" s="108" t="str">
        <f t="shared" si="5"/>
        <v/>
      </c>
      <c r="J313" s="110"/>
      <c r="K313" s="110"/>
      <c r="L313" s="110"/>
      <c r="M313" s="110"/>
      <c r="N313" s="110"/>
      <c r="O313" s="113"/>
      <c r="P313" s="94"/>
      <c r="Q313" s="128"/>
      <c r="R313" s="9"/>
      <c r="S313" s="9"/>
      <c r="T313" s="9"/>
      <c r="U313" s="9"/>
    </row>
    <row r="314" spans="1:21" ht="15" thickBot="1" x14ac:dyDescent="0.35">
      <c r="A314" s="9"/>
      <c r="B314" s="88"/>
      <c r="C314" s="105"/>
      <c r="D314" s="105"/>
      <c r="E314" s="105"/>
      <c r="F314" s="106"/>
      <c r="G314" s="107"/>
      <c r="H314" s="105"/>
      <c r="I314" s="108" t="str">
        <f t="shared" si="5"/>
        <v/>
      </c>
      <c r="J314" s="110"/>
      <c r="K314" s="110"/>
      <c r="L314" s="110"/>
      <c r="M314" s="110"/>
      <c r="N314" s="110"/>
      <c r="O314" s="113"/>
      <c r="P314" s="94"/>
      <c r="Q314" s="128"/>
      <c r="R314" s="9"/>
      <c r="S314" s="9"/>
      <c r="T314" s="9"/>
      <c r="U314" s="9"/>
    </row>
    <row r="315" spans="1:21" ht="15" thickBot="1" x14ac:dyDescent="0.35">
      <c r="A315" s="9"/>
      <c r="B315" s="88"/>
      <c r="C315" s="105"/>
      <c r="D315" s="105"/>
      <c r="E315" s="105"/>
      <c r="F315" s="106"/>
      <c r="G315" s="107"/>
      <c r="H315" s="105"/>
      <c r="I315" s="108" t="str">
        <f t="shared" si="5"/>
        <v/>
      </c>
      <c r="J315" s="110"/>
      <c r="K315" s="110"/>
      <c r="L315" s="110"/>
      <c r="M315" s="110"/>
      <c r="N315" s="110"/>
      <c r="O315" s="113"/>
      <c r="P315" s="94"/>
      <c r="Q315" s="128"/>
      <c r="R315" s="9"/>
      <c r="S315" s="9"/>
      <c r="T315" s="9"/>
      <c r="U315" s="9"/>
    </row>
    <row r="316" spans="1:21" ht="15" thickBot="1" x14ac:dyDescent="0.35">
      <c r="A316" s="9"/>
      <c r="B316" s="88"/>
      <c r="C316" s="105"/>
      <c r="D316" s="105"/>
      <c r="E316" s="105"/>
      <c r="F316" s="106"/>
      <c r="G316" s="107"/>
      <c r="H316" s="105"/>
      <c r="I316" s="108" t="str">
        <f t="shared" si="5"/>
        <v/>
      </c>
      <c r="J316" s="110"/>
      <c r="K316" s="110"/>
      <c r="L316" s="110"/>
      <c r="M316" s="110"/>
      <c r="N316" s="110"/>
      <c r="O316" s="113"/>
      <c r="P316" s="94"/>
      <c r="Q316" s="128"/>
      <c r="R316" s="9"/>
      <c r="S316" s="9"/>
      <c r="T316" s="9"/>
      <c r="U316" s="9"/>
    </row>
    <row r="317" spans="1:21" ht="15" thickBot="1" x14ac:dyDescent="0.35">
      <c r="A317" s="9"/>
      <c r="B317" s="88"/>
      <c r="C317" s="105"/>
      <c r="D317" s="105"/>
      <c r="E317" s="105"/>
      <c r="F317" s="106"/>
      <c r="G317" s="107"/>
      <c r="H317" s="105"/>
      <c r="I317" s="108" t="str">
        <f t="shared" si="5"/>
        <v/>
      </c>
      <c r="J317" s="110"/>
      <c r="K317" s="110"/>
      <c r="L317" s="110"/>
      <c r="M317" s="110"/>
      <c r="N317" s="110"/>
      <c r="O317" s="113"/>
      <c r="P317" s="94"/>
      <c r="Q317" s="128"/>
      <c r="R317" s="9"/>
      <c r="S317" s="9"/>
      <c r="T317" s="9"/>
      <c r="U317" s="9"/>
    </row>
    <row r="318" spans="1:21" ht="15" thickBot="1" x14ac:dyDescent="0.35">
      <c r="A318" s="9"/>
      <c r="B318" s="88"/>
      <c r="C318" s="105"/>
      <c r="D318" s="105"/>
      <c r="E318" s="105"/>
      <c r="F318" s="106"/>
      <c r="G318" s="107"/>
      <c r="H318" s="105"/>
      <c r="I318" s="108" t="str">
        <f t="shared" si="5"/>
        <v/>
      </c>
      <c r="J318" s="110"/>
      <c r="K318" s="110"/>
      <c r="L318" s="110"/>
      <c r="M318" s="110"/>
      <c r="N318" s="110"/>
      <c r="O318" s="113"/>
      <c r="P318" s="94"/>
      <c r="Q318" s="128"/>
      <c r="R318" s="9"/>
      <c r="S318" s="9"/>
      <c r="T318" s="9"/>
      <c r="U318" s="9"/>
    </row>
    <row r="319" spans="1:21" ht="15" thickBot="1" x14ac:dyDescent="0.35">
      <c r="A319" s="9"/>
      <c r="B319" s="88"/>
      <c r="C319" s="105"/>
      <c r="D319" s="105"/>
      <c r="E319" s="105"/>
      <c r="F319" s="106"/>
      <c r="G319" s="107"/>
      <c r="H319" s="105"/>
      <c r="I319" s="108" t="str">
        <f t="shared" si="5"/>
        <v/>
      </c>
      <c r="J319" s="110"/>
      <c r="K319" s="110"/>
      <c r="L319" s="110"/>
      <c r="M319" s="110"/>
      <c r="N319" s="110"/>
      <c r="O319" s="113"/>
      <c r="P319" s="94"/>
      <c r="Q319" s="128"/>
      <c r="R319" s="9"/>
      <c r="S319" s="9"/>
      <c r="T319" s="9"/>
      <c r="U319" s="9"/>
    </row>
    <row r="320" spans="1:21" ht="15" thickBot="1" x14ac:dyDescent="0.35">
      <c r="A320" s="9"/>
      <c r="B320" s="88"/>
      <c r="C320" s="105"/>
      <c r="D320" s="105"/>
      <c r="E320" s="105"/>
      <c r="F320" s="106"/>
      <c r="G320" s="107"/>
      <c r="H320" s="105"/>
      <c r="I320" s="108" t="str">
        <f t="shared" si="5"/>
        <v/>
      </c>
      <c r="J320" s="110"/>
      <c r="K320" s="110"/>
      <c r="L320" s="110"/>
      <c r="M320" s="110"/>
      <c r="N320" s="110"/>
      <c r="O320" s="113"/>
      <c r="P320" s="94"/>
      <c r="Q320" s="128"/>
      <c r="R320" s="9"/>
      <c r="S320" s="9"/>
      <c r="T320" s="9"/>
      <c r="U320" s="9"/>
    </row>
    <row r="321" spans="1:21" ht="15" thickBot="1" x14ac:dyDescent="0.35">
      <c r="A321" s="9"/>
      <c r="B321" s="88"/>
      <c r="C321" s="105"/>
      <c r="D321" s="105"/>
      <c r="E321" s="105"/>
      <c r="F321" s="106"/>
      <c r="G321" s="107"/>
      <c r="H321" s="105"/>
      <c r="I321" s="108" t="str">
        <f t="shared" si="5"/>
        <v/>
      </c>
      <c r="J321" s="110"/>
      <c r="K321" s="110"/>
      <c r="L321" s="110"/>
      <c r="M321" s="110"/>
      <c r="N321" s="110"/>
      <c r="O321" s="113"/>
      <c r="P321" s="94"/>
      <c r="Q321" s="128"/>
      <c r="R321" s="9"/>
      <c r="S321" s="9"/>
      <c r="T321" s="9"/>
      <c r="U321" s="9"/>
    </row>
    <row r="322" spans="1:21" ht="15" thickBot="1" x14ac:dyDescent="0.35">
      <c r="A322" s="9"/>
      <c r="B322" s="88"/>
      <c r="C322" s="105"/>
      <c r="D322" s="105"/>
      <c r="E322" s="105"/>
      <c r="F322" s="106"/>
      <c r="G322" s="107"/>
      <c r="H322" s="105"/>
      <c r="I322" s="108" t="str">
        <f t="shared" si="5"/>
        <v/>
      </c>
      <c r="J322" s="110"/>
      <c r="K322" s="110"/>
      <c r="L322" s="110"/>
      <c r="M322" s="110"/>
      <c r="N322" s="110"/>
      <c r="O322" s="113"/>
      <c r="P322" s="94"/>
      <c r="Q322" s="128"/>
      <c r="R322" s="9"/>
      <c r="S322" s="9"/>
      <c r="T322" s="9"/>
      <c r="U322" s="9"/>
    </row>
    <row r="323" spans="1:21" ht="15" thickBot="1" x14ac:dyDescent="0.35">
      <c r="A323" s="9"/>
      <c r="B323" s="88"/>
      <c r="C323" s="105"/>
      <c r="D323" s="105"/>
      <c r="E323" s="105"/>
      <c r="F323" s="106"/>
      <c r="G323" s="107"/>
      <c r="H323" s="105"/>
      <c r="I323" s="108" t="str">
        <f t="shared" si="5"/>
        <v/>
      </c>
      <c r="J323" s="110"/>
      <c r="K323" s="110"/>
      <c r="L323" s="110"/>
      <c r="M323" s="110"/>
      <c r="N323" s="110"/>
      <c r="O323" s="113"/>
      <c r="P323" s="94"/>
      <c r="Q323" s="128"/>
      <c r="R323" s="9"/>
      <c r="S323" s="9"/>
      <c r="T323" s="9"/>
      <c r="U323" s="9"/>
    </row>
    <row r="324" spans="1:21" ht="15" thickBot="1" x14ac:dyDescent="0.35">
      <c r="A324" s="9"/>
      <c r="B324" s="88"/>
      <c r="C324" s="105"/>
      <c r="D324" s="105"/>
      <c r="E324" s="105"/>
      <c r="F324" s="106"/>
      <c r="G324" s="107"/>
      <c r="H324" s="105"/>
      <c r="I324" s="108" t="str">
        <f t="shared" si="5"/>
        <v/>
      </c>
      <c r="J324" s="110"/>
      <c r="K324" s="110"/>
      <c r="L324" s="110"/>
      <c r="M324" s="110"/>
      <c r="N324" s="110"/>
      <c r="O324" s="113"/>
      <c r="P324" s="94"/>
      <c r="Q324" s="128"/>
      <c r="R324" s="9"/>
      <c r="S324" s="9"/>
      <c r="T324" s="9"/>
      <c r="U324" s="9"/>
    </row>
    <row r="325" spans="1:21" ht="15" thickBot="1" x14ac:dyDescent="0.35">
      <c r="A325" s="9"/>
      <c r="B325" s="88"/>
      <c r="C325" s="105"/>
      <c r="D325" s="105"/>
      <c r="E325" s="105"/>
      <c r="F325" s="106"/>
      <c r="G325" s="107"/>
      <c r="H325" s="105"/>
      <c r="I325" s="108" t="str">
        <f t="shared" si="5"/>
        <v/>
      </c>
      <c r="J325" s="110"/>
      <c r="K325" s="110"/>
      <c r="L325" s="110"/>
      <c r="M325" s="110"/>
      <c r="N325" s="110"/>
      <c r="O325" s="113"/>
      <c r="P325" s="94"/>
      <c r="Q325" s="128"/>
      <c r="R325" s="9"/>
      <c r="S325" s="9"/>
      <c r="T325" s="9"/>
      <c r="U325" s="9"/>
    </row>
    <row r="326" spans="1:21" ht="15" thickBot="1" x14ac:dyDescent="0.35">
      <c r="A326" s="9"/>
      <c r="B326" s="88"/>
      <c r="C326" s="105"/>
      <c r="D326" s="105"/>
      <c r="E326" s="105"/>
      <c r="F326" s="106"/>
      <c r="G326" s="107"/>
      <c r="H326" s="105"/>
      <c r="I326" s="108" t="str">
        <f t="shared" si="5"/>
        <v/>
      </c>
      <c r="J326" s="110"/>
      <c r="K326" s="110"/>
      <c r="L326" s="110"/>
      <c r="M326" s="110"/>
      <c r="N326" s="110"/>
      <c r="O326" s="113"/>
      <c r="P326" s="94"/>
      <c r="Q326" s="128"/>
      <c r="R326" s="9"/>
      <c r="S326" s="9"/>
      <c r="T326" s="9"/>
      <c r="U326" s="9"/>
    </row>
    <row r="327" spans="1:21" ht="15" thickBot="1" x14ac:dyDescent="0.35">
      <c r="A327" s="9"/>
      <c r="B327" s="88"/>
      <c r="C327" s="105"/>
      <c r="D327" s="105"/>
      <c r="E327" s="105"/>
      <c r="F327" s="106"/>
      <c r="G327" s="107"/>
      <c r="H327" s="105"/>
      <c r="I327" s="108" t="str">
        <f t="shared" si="5"/>
        <v/>
      </c>
      <c r="J327" s="110"/>
      <c r="K327" s="110"/>
      <c r="L327" s="110"/>
      <c r="M327" s="110"/>
      <c r="N327" s="110"/>
      <c r="O327" s="113"/>
      <c r="P327" s="94"/>
      <c r="Q327" s="128"/>
      <c r="R327" s="9"/>
      <c r="S327" s="9"/>
      <c r="T327" s="9"/>
      <c r="U327" s="9"/>
    </row>
    <row r="328" spans="1:21" ht="15" thickBot="1" x14ac:dyDescent="0.35">
      <c r="A328" s="9"/>
      <c r="B328" s="88"/>
      <c r="C328" s="105"/>
      <c r="D328" s="105"/>
      <c r="E328" s="105"/>
      <c r="F328" s="106"/>
      <c r="G328" s="107"/>
      <c r="H328" s="105"/>
      <c r="I328" s="108" t="str">
        <f t="shared" si="5"/>
        <v/>
      </c>
      <c r="J328" s="110"/>
      <c r="K328" s="110"/>
      <c r="L328" s="110"/>
      <c r="M328" s="110"/>
      <c r="N328" s="110"/>
      <c r="O328" s="113"/>
      <c r="P328" s="94"/>
      <c r="Q328" s="128"/>
      <c r="R328" s="9"/>
      <c r="S328" s="9"/>
      <c r="T328" s="9"/>
      <c r="U328" s="9"/>
    </row>
    <row r="329" spans="1:21" ht="15" thickBot="1" x14ac:dyDescent="0.35">
      <c r="A329" s="9"/>
      <c r="B329" s="88"/>
      <c r="C329" s="105"/>
      <c r="D329" s="105"/>
      <c r="E329" s="105"/>
      <c r="F329" s="106"/>
      <c r="G329" s="107"/>
      <c r="H329" s="105"/>
      <c r="I329" s="108" t="str">
        <f t="shared" si="5"/>
        <v/>
      </c>
      <c r="J329" s="110"/>
      <c r="K329" s="110"/>
      <c r="L329" s="110"/>
      <c r="M329" s="110"/>
      <c r="N329" s="110"/>
      <c r="O329" s="113"/>
      <c r="P329" s="94"/>
      <c r="Q329" s="128"/>
      <c r="R329" s="9"/>
      <c r="S329" s="9"/>
      <c r="T329" s="9"/>
      <c r="U329" s="9"/>
    </row>
    <row r="330" spans="1:21" ht="15" thickBot="1" x14ac:dyDescent="0.35">
      <c r="A330" s="9"/>
      <c r="B330" s="88"/>
      <c r="C330" s="105"/>
      <c r="D330" s="105"/>
      <c r="E330" s="105"/>
      <c r="F330" s="106"/>
      <c r="G330" s="107"/>
      <c r="H330" s="105"/>
      <c r="I330" s="108" t="str">
        <f t="shared" si="5"/>
        <v/>
      </c>
      <c r="J330" s="110"/>
      <c r="K330" s="110"/>
      <c r="L330" s="110"/>
      <c r="M330" s="110"/>
      <c r="N330" s="110"/>
      <c r="O330" s="113"/>
      <c r="P330" s="94"/>
      <c r="Q330" s="128"/>
      <c r="R330" s="9"/>
      <c r="S330" s="9"/>
      <c r="T330" s="9"/>
      <c r="U330" s="9"/>
    </row>
    <row r="331" spans="1:21" ht="15" thickBot="1" x14ac:dyDescent="0.35">
      <c r="A331" s="9"/>
      <c r="B331" s="88"/>
      <c r="C331" s="105"/>
      <c r="D331" s="105"/>
      <c r="E331" s="105"/>
      <c r="F331" s="106"/>
      <c r="G331" s="107"/>
      <c r="H331" s="105"/>
      <c r="I331" s="108" t="str">
        <f t="shared" si="5"/>
        <v/>
      </c>
      <c r="J331" s="110"/>
      <c r="K331" s="110"/>
      <c r="L331" s="110"/>
      <c r="M331" s="110"/>
      <c r="N331" s="110"/>
      <c r="O331" s="113"/>
      <c r="P331" s="94"/>
      <c r="Q331" s="128"/>
      <c r="R331" s="9"/>
      <c r="S331" s="9"/>
      <c r="T331" s="9"/>
      <c r="U331" s="9"/>
    </row>
    <row r="332" spans="1:21" ht="15" thickBot="1" x14ac:dyDescent="0.35">
      <c r="A332" s="9"/>
      <c r="B332" s="88"/>
      <c r="C332" s="105"/>
      <c r="D332" s="105"/>
      <c r="E332" s="105"/>
      <c r="F332" s="106"/>
      <c r="G332" s="107"/>
      <c r="H332" s="105"/>
      <c r="I332" s="108" t="str">
        <f t="shared" si="5"/>
        <v/>
      </c>
      <c r="J332" s="110"/>
      <c r="K332" s="110"/>
      <c r="L332" s="110"/>
      <c r="M332" s="110"/>
      <c r="N332" s="110"/>
      <c r="O332" s="113"/>
      <c r="P332" s="94"/>
      <c r="Q332" s="128"/>
      <c r="R332" s="9"/>
      <c r="S332" s="9"/>
      <c r="T332" s="9"/>
      <c r="U332" s="9"/>
    </row>
    <row r="333" spans="1:21" ht="15" thickBot="1" x14ac:dyDescent="0.35">
      <c r="A333" s="9"/>
      <c r="B333" s="88"/>
      <c r="C333" s="105"/>
      <c r="D333" s="105"/>
      <c r="E333" s="105"/>
      <c r="F333" s="106"/>
      <c r="G333" s="107"/>
      <c r="H333" s="105"/>
      <c r="I333" s="108" t="str">
        <f t="shared" si="5"/>
        <v/>
      </c>
      <c r="J333" s="110"/>
      <c r="K333" s="110"/>
      <c r="L333" s="110"/>
      <c r="M333" s="110"/>
      <c r="N333" s="110"/>
      <c r="O333" s="113"/>
      <c r="P333" s="94"/>
      <c r="Q333" s="128"/>
      <c r="R333" s="9"/>
      <c r="S333" s="9"/>
      <c r="T333" s="9"/>
      <c r="U333" s="9"/>
    </row>
    <row r="334" spans="1:21" ht="15" thickBot="1" x14ac:dyDescent="0.35">
      <c r="A334" s="9"/>
      <c r="B334" s="88"/>
      <c r="C334" s="105"/>
      <c r="D334" s="105"/>
      <c r="E334" s="105"/>
      <c r="F334" s="106"/>
      <c r="G334" s="107"/>
      <c r="H334" s="105"/>
      <c r="I334" s="108" t="str">
        <f t="shared" si="5"/>
        <v/>
      </c>
      <c r="J334" s="110"/>
      <c r="K334" s="110"/>
      <c r="L334" s="110"/>
      <c r="M334" s="110"/>
      <c r="N334" s="110"/>
      <c r="O334" s="113"/>
      <c r="P334" s="94"/>
      <c r="Q334" s="128"/>
      <c r="R334" s="9"/>
      <c r="S334" s="9"/>
      <c r="T334" s="9"/>
      <c r="U334" s="9"/>
    </row>
    <row r="335" spans="1:21" ht="15" thickBot="1" x14ac:dyDescent="0.35">
      <c r="A335" s="9"/>
      <c r="B335" s="88"/>
      <c r="C335" s="105"/>
      <c r="D335" s="105"/>
      <c r="E335" s="105"/>
      <c r="F335" s="106"/>
      <c r="G335" s="107"/>
      <c r="H335" s="105"/>
      <c r="I335" s="108" t="str">
        <f t="shared" si="5"/>
        <v/>
      </c>
      <c r="J335" s="110"/>
      <c r="K335" s="110"/>
      <c r="L335" s="110"/>
      <c r="M335" s="110"/>
      <c r="N335" s="110"/>
      <c r="O335" s="113"/>
      <c r="P335" s="94"/>
      <c r="Q335" s="128"/>
      <c r="R335" s="9"/>
      <c r="S335" s="9"/>
      <c r="T335" s="9"/>
      <c r="U335" s="9"/>
    </row>
    <row r="336" spans="1:21" ht="15" thickBot="1" x14ac:dyDescent="0.35">
      <c r="A336" s="9"/>
      <c r="B336" s="88"/>
      <c r="C336" s="105"/>
      <c r="D336" s="105"/>
      <c r="E336" s="105"/>
      <c r="F336" s="106"/>
      <c r="G336" s="107"/>
      <c r="H336" s="105"/>
      <c r="I336" s="108" t="str">
        <f t="shared" si="5"/>
        <v/>
      </c>
      <c r="J336" s="110"/>
      <c r="K336" s="110"/>
      <c r="L336" s="110"/>
      <c r="M336" s="110"/>
      <c r="N336" s="110"/>
      <c r="O336" s="113"/>
      <c r="P336" s="94"/>
      <c r="Q336" s="128"/>
      <c r="R336" s="9"/>
      <c r="S336" s="9"/>
      <c r="T336" s="9"/>
      <c r="U336" s="9"/>
    </row>
    <row r="337" spans="1:21" ht="15" thickBot="1" x14ac:dyDescent="0.35">
      <c r="A337" s="9"/>
      <c r="B337" s="88"/>
      <c r="C337" s="105"/>
      <c r="D337" s="105"/>
      <c r="E337" s="105"/>
      <c r="F337" s="106"/>
      <c r="G337" s="107"/>
      <c r="H337" s="105"/>
      <c r="I337" s="108" t="str">
        <f t="shared" si="5"/>
        <v/>
      </c>
      <c r="J337" s="110"/>
      <c r="K337" s="110"/>
      <c r="L337" s="110"/>
      <c r="M337" s="110"/>
      <c r="N337" s="110"/>
      <c r="O337" s="113"/>
      <c r="P337" s="94"/>
      <c r="Q337" s="128"/>
      <c r="R337" s="9"/>
      <c r="S337" s="9"/>
      <c r="T337" s="9"/>
      <c r="U337" s="9"/>
    </row>
    <row r="338" spans="1:21" ht="15" thickBot="1" x14ac:dyDescent="0.35">
      <c r="A338" s="9"/>
      <c r="B338" s="88"/>
      <c r="C338" s="105"/>
      <c r="D338" s="105"/>
      <c r="E338" s="105"/>
      <c r="F338" s="106"/>
      <c r="G338" s="107"/>
      <c r="H338" s="105"/>
      <c r="I338" s="108" t="str">
        <f t="shared" si="5"/>
        <v/>
      </c>
      <c r="J338" s="110"/>
      <c r="K338" s="110"/>
      <c r="L338" s="110"/>
      <c r="M338" s="110"/>
      <c r="N338" s="110"/>
      <c r="O338" s="113"/>
      <c r="P338" s="94"/>
      <c r="Q338" s="128"/>
      <c r="R338" s="9"/>
      <c r="S338" s="9"/>
      <c r="T338" s="9"/>
      <c r="U338" s="9"/>
    </row>
    <row r="339" spans="1:21" ht="15" thickBot="1" x14ac:dyDescent="0.35">
      <c r="A339" s="9"/>
      <c r="B339" s="88"/>
      <c r="C339" s="105"/>
      <c r="D339" s="105"/>
      <c r="E339" s="105"/>
      <c r="F339" s="106"/>
      <c r="G339" s="107"/>
      <c r="H339" s="105"/>
      <c r="I339" s="108" t="str">
        <f t="shared" si="5"/>
        <v/>
      </c>
      <c r="J339" s="110"/>
      <c r="K339" s="110"/>
      <c r="L339" s="110"/>
      <c r="M339" s="110"/>
      <c r="N339" s="110"/>
      <c r="O339" s="113"/>
      <c r="P339" s="94"/>
      <c r="Q339" s="128"/>
      <c r="R339" s="9"/>
      <c r="S339" s="9"/>
      <c r="T339" s="9"/>
      <c r="U339" s="9"/>
    </row>
    <row r="340" spans="1:21" ht="15" thickBot="1" x14ac:dyDescent="0.35">
      <c r="A340" s="9"/>
      <c r="B340" s="88"/>
      <c r="C340" s="105"/>
      <c r="D340" s="105"/>
      <c r="E340" s="105"/>
      <c r="F340" s="106"/>
      <c r="G340" s="107"/>
      <c r="H340" s="105"/>
      <c r="I340" s="108" t="str">
        <f t="shared" si="5"/>
        <v/>
      </c>
      <c r="J340" s="110"/>
      <c r="K340" s="110"/>
      <c r="L340" s="110"/>
      <c r="M340" s="110"/>
      <c r="N340" s="110"/>
      <c r="O340" s="113"/>
      <c r="P340" s="94"/>
      <c r="Q340" s="128"/>
      <c r="R340" s="9"/>
      <c r="S340" s="9"/>
      <c r="T340" s="9"/>
      <c r="U340" s="9"/>
    </row>
    <row r="341" spans="1:21" ht="15" thickBot="1" x14ac:dyDescent="0.35">
      <c r="A341" s="9"/>
      <c r="B341" s="88"/>
      <c r="C341" s="105"/>
      <c r="D341" s="105"/>
      <c r="E341" s="105"/>
      <c r="F341" s="106"/>
      <c r="G341" s="107"/>
      <c r="H341" s="105"/>
      <c r="I341" s="108" t="str">
        <f t="shared" ref="I341:I404" si="6">IF(C341="","",M334)</f>
        <v/>
      </c>
      <c r="J341" s="110"/>
      <c r="K341" s="110"/>
      <c r="L341" s="110"/>
      <c r="M341" s="110"/>
      <c r="N341" s="110"/>
      <c r="O341" s="113"/>
      <c r="P341" s="94"/>
      <c r="Q341" s="128"/>
      <c r="R341" s="9"/>
      <c r="S341" s="9"/>
      <c r="T341" s="9"/>
      <c r="U341" s="9"/>
    </row>
    <row r="342" spans="1:21" ht="15" thickBot="1" x14ac:dyDescent="0.35">
      <c r="A342" s="9"/>
      <c r="B342" s="88"/>
      <c r="C342" s="105"/>
      <c r="D342" s="105"/>
      <c r="E342" s="105"/>
      <c r="F342" s="106"/>
      <c r="G342" s="107"/>
      <c r="H342" s="105"/>
      <c r="I342" s="108" t="str">
        <f t="shared" si="6"/>
        <v/>
      </c>
      <c r="J342" s="110"/>
      <c r="K342" s="110"/>
      <c r="L342" s="110"/>
      <c r="M342" s="110"/>
      <c r="N342" s="110"/>
      <c r="O342" s="113"/>
      <c r="P342" s="94"/>
      <c r="Q342" s="128"/>
      <c r="R342" s="9"/>
      <c r="S342" s="9"/>
      <c r="T342" s="9"/>
      <c r="U342" s="9"/>
    </row>
    <row r="343" spans="1:21" ht="15" thickBot="1" x14ac:dyDescent="0.35">
      <c r="A343" s="9"/>
      <c r="B343" s="88"/>
      <c r="C343" s="105"/>
      <c r="D343" s="105"/>
      <c r="E343" s="105"/>
      <c r="F343" s="106"/>
      <c r="G343" s="107"/>
      <c r="H343" s="105"/>
      <c r="I343" s="108" t="str">
        <f t="shared" si="6"/>
        <v/>
      </c>
      <c r="J343" s="110"/>
      <c r="K343" s="110"/>
      <c r="L343" s="110"/>
      <c r="M343" s="110"/>
      <c r="N343" s="110"/>
      <c r="O343" s="113"/>
      <c r="P343" s="94"/>
      <c r="Q343" s="128"/>
      <c r="R343" s="9"/>
      <c r="S343" s="9"/>
      <c r="T343" s="9"/>
      <c r="U343" s="9"/>
    </row>
    <row r="344" spans="1:21" ht="15" thickBot="1" x14ac:dyDescent="0.35">
      <c r="A344" s="9"/>
      <c r="B344" s="88"/>
      <c r="C344" s="105"/>
      <c r="D344" s="105"/>
      <c r="E344" s="105"/>
      <c r="F344" s="106"/>
      <c r="G344" s="107"/>
      <c r="H344" s="105"/>
      <c r="I344" s="108" t="str">
        <f t="shared" si="6"/>
        <v/>
      </c>
      <c r="J344" s="110"/>
      <c r="K344" s="110"/>
      <c r="L344" s="110"/>
      <c r="M344" s="110"/>
      <c r="N344" s="110"/>
      <c r="O344" s="113"/>
      <c r="P344" s="94"/>
      <c r="Q344" s="128"/>
      <c r="R344" s="9"/>
      <c r="S344" s="9"/>
      <c r="T344" s="9"/>
      <c r="U344" s="9"/>
    </row>
    <row r="345" spans="1:21" ht="15" thickBot="1" x14ac:dyDescent="0.35">
      <c r="A345" s="9"/>
      <c r="B345" s="88"/>
      <c r="C345" s="105"/>
      <c r="D345" s="105"/>
      <c r="E345" s="105"/>
      <c r="F345" s="106"/>
      <c r="G345" s="107"/>
      <c r="H345" s="105"/>
      <c r="I345" s="108" t="str">
        <f t="shared" si="6"/>
        <v/>
      </c>
      <c r="J345" s="110"/>
      <c r="K345" s="110"/>
      <c r="L345" s="110"/>
      <c r="M345" s="110"/>
      <c r="N345" s="110"/>
      <c r="O345" s="113"/>
      <c r="P345" s="94"/>
      <c r="Q345" s="128"/>
      <c r="R345" s="9"/>
      <c r="S345" s="9"/>
      <c r="T345" s="9"/>
      <c r="U345" s="9"/>
    </row>
    <row r="346" spans="1:21" ht="15" thickBot="1" x14ac:dyDescent="0.35">
      <c r="A346" s="9"/>
      <c r="B346" s="88"/>
      <c r="C346" s="105"/>
      <c r="D346" s="105"/>
      <c r="E346" s="105"/>
      <c r="F346" s="106"/>
      <c r="G346" s="107"/>
      <c r="H346" s="105"/>
      <c r="I346" s="108" t="str">
        <f t="shared" si="6"/>
        <v/>
      </c>
      <c r="J346" s="110"/>
      <c r="K346" s="110"/>
      <c r="L346" s="110"/>
      <c r="M346" s="110"/>
      <c r="N346" s="110"/>
      <c r="O346" s="113"/>
      <c r="P346" s="94"/>
      <c r="Q346" s="128"/>
      <c r="R346" s="9"/>
      <c r="S346" s="9"/>
      <c r="T346" s="9"/>
      <c r="U346" s="9"/>
    </row>
    <row r="347" spans="1:21" ht="15" thickBot="1" x14ac:dyDescent="0.35">
      <c r="A347" s="9"/>
      <c r="B347" s="88"/>
      <c r="C347" s="105"/>
      <c r="D347" s="105"/>
      <c r="E347" s="105"/>
      <c r="F347" s="106"/>
      <c r="G347" s="107"/>
      <c r="H347" s="105"/>
      <c r="I347" s="108" t="str">
        <f t="shared" si="6"/>
        <v/>
      </c>
      <c r="J347" s="110"/>
      <c r="K347" s="110"/>
      <c r="L347" s="110"/>
      <c r="M347" s="110"/>
      <c r="N347" s="110"/>
      <c r="O347" s="113"/>
      <c r="P347" s="94"/>
      <c r="Q347" s="128"/>
      <c r="R347" s="9"/>
      <c r="S347" s="9"/>
      <c r="T347" s="9"/>
      <c r="U347" s="9"/>
    </row>
    <row r="348" spans="1:21" ht="15" thickBot="1" x14ac:dyDescent="0.35">
      <c r="A348" s="9"/>
      <c r="B348" s="88"/>
      <c r="C348" s="105"/>
      <c r="D348" s="105"/>
      <c r="E348" s="105"/>
      <c r="F348" s="106"/>
      <c r="G348" s="107"/>
      <c r="H348" s="105"/>
      <c r="I348" s="108" t="str">
        <f t="shared" si="6"/>
        <v/>
      </c>
      <c r="J348" s="110"/>
      <c r="K348" s="110"/>
      <c r="L348" s="110"/>
      <c r="M348" s="110"/>
      <c r="N348" s="110"/>
      <c r="O348" s="113"/>
      <c r="P348" s="94"/>
      <c r="Q348" s="128"/>
      <c r="R348" s="9"/>
      <c r="S348" s="9"/>
      <c r="T348" s="9"/>
      <c r="U348" s="9"/>
    </row>
    <row r="349" spans="1:21" ht="15" thickBot="1" x14ac:dyDescent="0.35">
      <c r="A349" s="9"/>
      <c r="B349" s="88"/>
      <c r="C349" s="105"/>
      <c r="D349" s="105"/>
      <c r="E349" s="105"/>
      <c r="F349" s="106"/>
      <c r="G349" s="107"/>
      <c r="H349" s="105"/>
      <c r="I349" s="108" t="str">
        <f t="shared" si="6"/>
        <v/>
      </c>
      <c r="J349" s="110"/>
      <c r="K349" s="110"/>
      <c r="L349" s="110"/>
      <c r="M349" s="110"/>
      <c r="N349" s="110"/>
      <c r="O349" s="113"/>
      <c r="P349" s="94"/>
      <c r="Q349" s="128"/>
      <c r="R349" s="9"/>
      <c r="S349" s="9"/>
      <c r="T349" s="9"/>
      <c r="U349" s="9"/>
    </row>
    <row r="350" spans="1:21" ht="15" thickBot="1" x14ac:dyDescent="0.35">
      <c r="A350" s="9"/>
      <c r="B350" s="88"/>
      <c r="C350" s="105"/>
      <c r="D350" s="105"/>
      <c r="E350" s="105"/>
      <c r="F350" s="106"/>
      <c r="G350" s="107"/>
      <c r="H350" s="105"/>
      <c r="I350" s="108" t="str">
        <f t="shared" si="6"/>
        <v/>
      </c>
      <c r="J350" s="110"/>
      <c r="K350" s="110"/>
      <c r="L350" s="110"/>
      <c r="M350" s="110"/>
      <c r="N350" s="110"/>
      <c r="O350" s="113"/>
      <c r="P350" s="94"/>
      <c r="Q350" s="128"/>
      <c r="R350" s="9"/>
      <c r="S350" s="9"/>
      <c r="T350" s="9"/>
      <c r="U350" s="9"/>
    </row>
    <row r="351" spans="1:21" ht="15" thickBot="1" x14ac:dyDescent="0.35">
      <c r="A351" s="9"/>
      <c r="B351" s="88"/>
      <c r="C351" s="105"/>
      <c r="D351" s="105"/>
      <c r="E351" s="105"/>
      <c r="F351" s="106"/>
      <c r="G351" s="107"/>
      <c r="H351" s="105"/>
      <c r="I351" s="108" t="str">
        <f t="shared" si="6"/>
        <v/>
      </c>
      <c r="J351" s="110"/>
      <c r="K351" s="110"/>
      <c r="L351" s="110"/>
      <c r="M351" s="110"/>
      <c r="N351" s="110"/>
      <c r="O351" s="113"/>
      <c r="P351" s="94"/>
      <c r="Q351" s="128"/>
      <c r="R351" s="9"/>
      <c r="S351" s="9"/>
      <c r="T351" s="9"/>
      <c r="U351" s="9"/>
    </row>
    <row r="352" spans="1:21" ht="15" thickBot="1" x14ac:dyDescent="0.35">
      <c r="A352" s="9"/>
      <c r="B352" s="88"/>
      <c r="C352" s="105"/>
      <c r="D352" s="105"/>
      <c r="E352" s="105"/>
      <c r="F352" s="106"/>
      <c r="G352" s="107"/>
      <c r="H352" s="105"/>
      <c r="I352" s="108" t="str">
        <f t="shared" si="6"/>
        <v/>
      </c>
      <c r="J352" s="110"/>
      <c r="K352" s="110"/>
      <c r="L352" s="110"/>
      <c r="M352" s="110"/>
      <c r="N352" s="110"/>
      <c r="O352" s="113"/>
      <c r="P352" s="94"/>
      <c r="Q352" s="128"/>
      <c r="R352" s="9"/>
      <c r="S352" s="9"/>
      <c r="T352" s="9"/>
      <c r="U352" s="9"/>
    </row>
    <row r="353" spans="1:21" ht="15" thickBot="1" x14ac:dyDescent="0.35">
      <c r="A353" s="9"/>
      <c r="B353" s="88"/>
      <c r="C353" s="105"/>
      <c r="D353" s="105"/>
      <c r="E353" s="105"/>
      <c r="F353" s="106"/>
      <c r="G353" s="107"/>
      <c r="H353" s="105"/>
      <c r="I353" s="108" t="str">
        <f t="shared" si="6"/>
        <v/>
      </c>
      <c r="J353" s="110"/>
      <c r="K353" s="110"/>
      <c r="L353" s="110"/>
      <c r="M353" s="110"/>
      <c r="N353" s="110"/>
      <c r="O353" s="113"/>
      <c r="P353" s="94"/>
      <c r="Q353" s="128"/>
      <c r="R353" s="9"/>
      <c r="S353" s="9"/>
      <c r="T353" s="9"/>
      <c r="U353" s="9"/>
    </row>
    <row r="354" spans="1:21" ht="15" thickBot="1" x14ac:dyDescent="0.35">
      <c r="A354" s="9"/>
      <c r="B354" s="88"/>
      <c r="C354" s="105"/>
      <c r="D354" s="105"/>
      <c r="E354" s="105"/>
      <c r="F354" s="106"/>
      <c r="G354" s="107"/>
      <c r="H354" s="105"/>
      <c r="I354" s="108" t="str">
        <f t="shared" si="6"/>
        <v/>
      </c>
      <c r="J354" s="110"/>
      <c r="K354" s="110"/>
      <c r="L354" s="110"/>
      <c r="M354" s="110"/>
      <c r="N354" s="110"/>
      <c r="O354" s="113"/>
      <c r="P354" s="94"/>
      <c r="Q354" s="128"/>
      <c r="R354" s="9"/>
      <c r="S354" s="9"/>
      <c r="T354" s="9"/>
      <c r="U354" s="9"/>
    </row>
    <row r="355" spans="1:21" ht="15" thickBot="1" x14ac:dyDescent="0.35">
      <c r="A355" s="9"/>
      <c r="B355" s="88"/>
      <c r="C355" s="105"/>
      <c r="D355" s="105"/>
      <c r="E355" s="105"/>
      <c r="F355" s="106"/>
      <c r="G355" s="107"/>
      <c r="H355" s="105"/>
      <c r="I355" s="108" t="str">
        <f t="shared" si="6"/>
        <v/>
      </c>
      <c r="J355" s="110"/>
      <c r="K355" s="110"/>
      <c r="L355" s="110"/>
      <c r="M355" s="110"/>
      <c r="N355" s="110"/>
      <c r="O355" s="113"/>
      <c r="P355" s="94"/>
      <c r="Q355" s="128"/>
      <c r="R355" s="9"/>
      <c r="S355" s="9"/>
      <c r="T355" s="9"/>
      <c r="U355" s="9"/>
    </row>
    <row r="356" spans="1:21" ht="15" thickBot="1" x14ac:dyDescent="0.35">
      <c r="A356" s="9"/>
      <c r="B356" s="88"/>
      <c r="C356" s="105"/>
      <c r="D356" s="105"/>
      <c r="E356" s="105"/>
      <c r="F356" s="106"/>
      <c r="G356" s="107"/>
      <c r="H356" s="105"/>
      <c r="I356" s="108" t="str">
        <f t="shared" si="6"/>
        <v/>
      </c>
      <c r="J356" s="110"/>
      <c r="K356" s="110"/>
      <c r="L356" s="110"/>
      <c r="M356" s="110"/>
      <c r="N356" s="110"/>
      <c r="O356" s="113"/>
      <c r="P356" s="94"/>
      <c r="Q356" s="128"/>
      <c r="R356" s="9"/>
      <c r="S356" s="9"/>
      <c r="T356" s="9"/>
      <c r="U356" s="9"/>
    </row>
    <row r="357" spans="1:21" ht="15" thickBot="1" x14ac:dyDescent="0.35">
      <c r="A357" s="9"/>
      <c r="B357" s="88"/>
      <c r="C357" s="105"/>
      <c r="D357" s="105"/>
      <c r="E357" s="105"/>
      <c r="F357" s="106"/>
      <c r="G357" s="107"/>
      <c r="H357" s="105"/>
      <c r="I357" s="108" t="str">
        <f t="shared" si="6"/>
        <v/>
      </c>
      <c r="J357" s="110"/>
      <c r="K357" s="110"/>
      <c r="L357" s="110"/>
      <c r="M357" s="110"/>
      <c r="N357" s="110"/>
      <c r="O357" s="113"/>
      <c r="P357" s="94"/>
      <c r="Q357" s="128"/>
      <c r="R357" s="9"/>
      <c r="S357" s="9"/>
      <c r="T357" s="9"/>
      <c r="U357" s="9"/>
    </row>
    <row r="358" spans="1:21" ht="15" thickBot="1" x14ac:dyDescent="0.35">
      <c r="A358" s="9"/>
      <c r="B358" s="88"/>
      <c r="C358" s="105"/>
      <c r="D358" s="105"/>
      <c r="E358" s="105"/>
      <c r="F358" s="106"/>
      <c r="G358" s="107"/>
      <c r="H358" s="105"/>
      <c r="I358" s="108" t="str">
        <f t="shared" si="6"/>
        <v/>
      </c>
      <c r="J358" s="110"/>
      <c r="K358" s="110"/>
      <c r="L358" s="110"/>
      <c r="M358" s="110"/>
      <c r="N358" s="110"/>
      <c r="O358" s="113"/>
      <c r="P358" s="94"/>
      <c r="Q358" s="128"/>
      <c r="R358" s="9"/>
      <c r="S358" s="9"/>
      <c r="T358" s="9"/>
      <c r="U358" s="9"/>
    </row>
    <row r="359" spans="1:21" ht="15" thickBot="1" x14ac:dyDescent="0.35">
      <c r="A359" s="9"/>
      <c r="B359" s="88"/>
      <c r="C359" s="105"/>
      <c r="D359" s="105"/>
      <c r="E359" s="105"/>
      <c r="F359" s="106"/>
      <c r="G359" s="107"/>
      <c r="H359" s="105"/>
      <c r="I359" s="108" t="str">
        <f t="shared" si="6"/>
        <v/>
      </c>
      <c r="J359" s="110"/>
      <c r="K359" s="110"/>
      <c r="L359" s="110"/>
      <c r="M359" s="110"/>
      <c r="N359" s="110"/>
      <c r="O359" s="113"/>
      <c r="P359" s="94"/>
      <c r="Q359" s="128"/>
      <c r="R359" s="9"/>
      <c r="S359" s="9"/>
      <c r="T359" s="9"/>
      <c r="U359" s="9"/>
    </row>
    <row r="360" spans="1:21" ht="15" thickBot="1" x14ac:dyDescent="0.35">
      <c r="A360" s="9"/>
      <c r="B360" s="88"/>
      <c r="C360" s="105"/>
      <c r="D360" s="105"/>
      <c r="E360" s="105"/>
      <c r="F360" s="106"/>
      <c r="G360" s="107"/>
      <c r="H360" s="105"/>
      <c r="I360" s="108" t="str">
        <f t="shared" si="6"/>
        <v/>
      </c>
      <c r="J360" s="110"/>
      <c r="K360" s="110"/>
      <c r="L360" s="110"/>
      <c r="M360" s="110"/>
      <c r="N360" s="110"/>
      <c r="O360" s="113"/>
      <c r="P360" s="94"/>
      <c r="Q360" s="128"/>
      <c r="R360" s="9"/>
      <c r="S360" s="9"/>
      <c r="T360" s="9"/>
      <c r="U360" s="9"/>
    </row>
    <row r="361" spans="1:21" ht="15" thickBot="1" x14ac:dyDescent="0.35">
      <c r="A361" s="9"/>
      <c r="B361" s="88"/>
      <c r="C361" s="105"/>
      <c r="D361" s="105"/>
      <c r="E361" s="105"/>
      <c r="F361" s="106"/>
      <c r="G361" s="107"/>
      <c r="H361" s="105"/>
      <c r="I361" s="108" t="str">
        <f t="shared" si="6"/>
        <v/>
      </c>
      <c r="J361" s="110"/>
      <c r="K361" s="110"/>
      <c r="L361" s="110"/>
      <c r="M361" s="110"/>
      <c r="N361" s="110"/>
      <c r="O361" s="113"/>
      <c r="P361" s="94"/>
      <c r="Q361" s="128"/>
      <c r="R361" s="9"/>
      <c r="S361" s="9"/>
      <c r="T361" s="9"/>
      <c r="U361" s="9"/>
    </row>
    <row r="362" spans="1:21" ht="15" thickBot="1" x14ac:dyDescent="0.35">
      <c r="A362" s="9"/>
      <c r="B362" s="88"/>
      <c r="C362" s="105"/>
      <c r="D362" s="105"/>
      <c r="E362" s="105"/>
      <c r="F362" s="106"/>
      <c r="G362" s="107"/>
      <c r="H362" s="105"/>
      <c r="I362" s="108" t="str">
        <f t="shared" si="6"/>
        <v/>
      </c>
      <c r="J362" s="110"/>
      <c r="K362" s="110"/>
      <c r="L362" s="110"/>
      <c r="M362" s="110"/>
      <c r="N362" s="110"/>
      <c r="O362" s="113"/>
      <c r="P362" s="94"/>
      <c r="Q362" s="128"/>
      <c r="R362" s="9"/>
      <c r="S362" s="9"/>
      <c r="T362" s="9"/>
      <c r="U362" s="9"/>
    </row>
    <row r="363" spans="1:21" ht="15" thickBot="1" x14ac:dyDescent="0.35">
      <c r="A363" s="9"/>
      <c r="B363" s="88"/>
      <c r="C363" s="105"/>
      <c r="D363" s="105"/>
      <c r="E363" s="105"/>
      <c r="F363" s="106"/>
      <c r="G363" s="107"/>
      <c r="H363" s="105"/>
      <c r="I363" s="108" t="str">
        <f t="shared" si="6"/>
        <v/>
      </c>
      <c r="J363" s="110"/>
      <c r="K363" s="110"/>
      <c r="L363" s="110"/>
      <c r="M363" s="110"/>
      <c r="N363" s="110"/>
      <c r="O363" s="113"/>
      <c r="P363" s="94"/>
      <c r="Q363" s="128"/>
      <c r="R363" s="9"/>
      <c r="S363" s="9"/>
      <c r="T363" s="9"/>
      <c r="U363" s="9"/>
    </row>
    <row r="364" spans="1:21" ht="15" thickBot="1" x14ac:dyDescent="0.35">
      <c r="A364" s="9"/>
      <c r="B364" s="88"/>
      <c r="C364" s="105"/>
      <c r="D364" s="105"/>
      <c r="E364" s="105"/>
      <c r="F364" s="106"/>
      <c r="G364" s="107"/>
      <c r="H364" s="105"/>
      <c r="I364" s="108" t="str">
        <f t="shared" si="6"/>
        <v/>
      </c>
      <c r="J364" s="110"/>
      <c r="K364" s="110"/>
      <c r="L364" s="110"/>
      <c r="M364" s="110"/>
      <c r="N364" s="110"/>
      <c r="O364" s="113"/>
      <c r="P364" s="94"/>
      <c r="Q364" s="128"/>
      <c r="R364" s="9"/>
      <c r="S364" s="9"/>
      <c r="T364" s="9"/>
      <c r="U364" s="9"/>
    </row>
    <row r="365" spans="1:21" ht="15" thickBot="1" x14ac:dyDescent="0.35">
      <c r="A365" s="9"/>
      <c r="B365" s="88"/>
      <c r="C365" s="105"/>
      <c r="D365" s="105"/>
      <c r="E365" s="105"/>
      <c r="F365" s="106"/>
      <c r="G365" s="107"/>
      <c r="H365" s="105"/>
      <c r="I365" s="108" t="str">
        <f t="shared" si="6"/>
        <v/>
      </c>
      <c r="J365" s="110"/>
      <c r="K365" s="110"/>
      <c r="L365" s="110"/>
      <c r="M365" s="110"/>
      <c r="N365" s="110"/>
      <c r="O365" s="113"/>
      <c r="P365" s="94"/>
      <c r="Q365" s="128"/>
      <c r="R365" s="9"/>
      <c r="S365" s="9"/>
      <c r="T365" s="9"/>
      <c r="U365" s="9"/>
    </row>
    <row r="366" spans="1:21" ht="15" thickBot="1" x14ac:dyDescent="0.35">
      <c r="A366" s="9"/>
      <c r="B366" s="88"/>
      <c r="C366" s="105"/>
      <c r="D366" s="105"/>
      <c r="E366" s="105"/>
      <c r="F366" s="106"/>
      <c r="G366" s="107"/>
      <c r="H366" s="105"/>
      <c r="I366" s="108" t="str">
        <f t="shared" si="6"/>
        <v/>
      </c>
      <c r="J366" s="110"/>
      <c r="K366" s="110"/>
      <c r="L366" s="110"/>
      <c r="M366" s="110"/>
      <c r="N366" s="110"/>
      <c r="O366" s="113"/>
      <c r="P366" s="94"/>
      <c r="Q366" s="128"/>
      <c r="R366" s="9"/>
      <c r="S366" s="9"/>
      <c r="T366" s="9"/>
      <c r="U366" s="9"/>
    </row>
    <row r="367" spans="1:21" ht="15" thickBot="1" x14ac:dyDescent="0.35">
      <c r="A367" s="9"/>
      <c r="B367" s="88"/>
      <c r="C367" s="105"/>
      <c r="D367" s="105"/>
      <c r="E367" s="105"/>
      <c r="F367" s="106"/>
      <c r="G367" s="107"/>
      <c r="H367" s="105"/>
      <c r="I367" s="108" t="str">
        <f t="shared" si="6"/>
        <v/>
      </c>
      <c r="J367" s="110"/>
      <c r="K367" s="110"/>
      <c r="L367" s="110"/>
      <c r="M367" s="110"/>
      <c r="N367" s="110"/>
      <c r="O367" s="113"/>
      <c r="P367" s="94"/>
      <c r="Q367" s="128"/>
      <c r="R367" s="9"/>
      <c r="S367" s="9"/>
      <c r="T367" s="9"/>
      <c r="U367" s="9"/>
    </row>
    <row r="368" spans="1:21" ht="15" thickBot="1" x14ac:dyDescent="0.35">
      <c r="A368" s="9"/>
      <c r="B368" s="88"/>
      <c r="C368" s="105"/>
      <c r="D368" s="105"/>
      <c r="E368" s="105"/>
      <c r="F368" s="106"/>
      <c r="G368" s="107"/>
      <c r="H368" s="105"/>
      <c r="I368" s="108" t="str">
        <f t="shared" si="6"/>
        <v/>
      </c>
      <c r="J368" s="110"/>
      <c r="K368" s="110"/>
      <c r="L368" s="110"/>
      <c r="M368" s="110"/>
      <c r="N368" s="110"/>
      <c r="O368" s="113"/>
      <c r="P368" s="94"/>
      <c r="Q368" s="128"/>
      <c r="R368" s="9"/>
      <c r="S368" s="9"/>
      <c r="T368" s="9"/>
      <c r="U368" s="9"/>
    </row>
    <row r="369" spans="1:21" ht="15" thickBot="1" x14ac:dyDescent="0.35">
      <c r="A369" s="9"/>
      <c r="B369" s="88"/>
      <c r="C369" s="105"/>
      <c r="D369" s="105"/>
      <c r="E369" s="105"/>
      <c r="F369" s="106"/>
      <c r="G369" s="107"/>
      <c r="H369" s="105"/>
      <c r="I369" s="108" t="str">
        <f t="shared" si="6"/>
        <v/>
      </c>
      <c r="J369" s="110"/>
      <c r="K369" s="110"/>
      <c r="L369" s="110"/>
      <c r="M369" s="110"/>
      <c r="N369" s="110"/>
      <c r="O369" s="113"/>
      <c r="P369" s="94"/>
      <c r="Q369" s="128"/>
      <c r="R369" s="9"/>
      <c r="S369" s="9"/>
      <c r="T369" s="9"/>
      <c r="U369" s="9"/>
    </row>
    <row r="370" spans="1:21" ht="15" thickBot="1" x14ac:dyDescent="0.35">
      <c r="A370" s="9"/>
      <c r="B370" s="88"/>
      <c r="C370" s="105"/>
      <c r="D370" s="105"/>
      <c r="E370" s="105"/>
      <c r="F370" s="106"/>
      <c r="G370" s="107"/>
      <c r="H370" s="105"/>
      <c r="I370" s="108" t="str">
        <f t="shared" si="6"/>
        <v/>
      </c>
      <c r="J370" s="110"/>
      <c r="K370" s="110"/>
      <c r="L370" s="110"/>
      <c r="M370" s="110"/>
      <c r="N370" s="110"/>
      <c r="O370" s="113"/>
      <c r="P370" s="94"/>
      <c r="Q370" s="128"/>
      <c r="R370" s="9"/>
      <c r="S370" s="9"/>
      <c r="T370" s="9"/>
      <c r="U370" s="9"/>
    </row>
    <row r="371" spans="1:21" ht="15" thickBot="1" x14ac:dyDescent="0.35">
      <c r="A371" s="9"/>
      <c r="B371" s="88"/>
      <c r="C371" s="105"/>
      <c r="D371" s="105"/>
      <c r="E371" s="105"/>
      <c r="F371" s="106"/>
      <c r="G371" s="107"/>
      <c r="H371" s="105"/>
      <c r="I371" s="108" t="str">
        <f t="shared" si="6"/>
        <v/>
      </c>
      <c r="J371" s="110"/>
      <c r="K371" s="110"/>
      <c r="L371" s="110"/>
      <c r="M371" s="110"/>
      <c r="N371" s="110"/>
      <c r="O371" s="113"/>
      <c r="P371" s="94"/>
      <c r="Q371" s="128"/>
      <c r="R371" s="9"/>
      <c r="S371" s="9"/>
      <c r="T371" s="9"/>
      <c r="U371" s="9"/>
    </row>
    <row r="372" spans="1:21" ht="15" thickBot="1" x14ac:dyDescent="0.35">
      <c r="A372" s="9"/>
      <c r="B372" s="88"/>
      <c r="C372" s="105"/>
      <c r="D372" s="105"/>
      <c r="E372" s="105"/>
      <c r="F372" s="106"/>
      <c r="G372" s="107"/>
      <c r="H372" s="105"/>
      <c r="I372" s="108" t="str">
        <f t="shared" si="6"/>
        <v/>
      </c>
      <c r="J372" s="110"/>
      <c r="K372" s="110"/>
      <c r="L372" s="110"/>
      <c r="M372" s="110"/>
      <c r="N372" s="110"/>
      <c r="O372" s="113"/>
      <c r="P372" s="94"/>
      <c r="Q372" s="128"/>
      <c r="R372" s="9"/>
      <c r="S372" s="9"/>
      <c r="T372" s="9"/>
      <c r="U372" s="9"/>
    </row>
    <row r="373" spans="1:21" ht="15" thickBot="1" x14ac:dyDescent="0.35">
      <c r="A373" s="9"/>
      <c r="B373" s="88"/>
      <c r="C373" s="105"/>
      <c r="D373" s="105"/>
      <c r="E373" s="105"/>
      <c r="F373" s="106"/>
      <c r="G373" s="107"/>
      <c r="H373" s="105"/>
      <c r="I373" s="108" t="str">
        <f t="shared" si="6"/>
        <v/>
      </c>
      <c r="J373" s="110"/>
      <c r="K373" s="110"/>
      <c r="L373" s="110"/>
      <c r="M373" s="110"/>
      <c r="N373" s="110"/>
      <c r="O373" s="113"/>
      <c r="P373" s="94"/>
      <c r="Q373" s="128"/>
      <c r="R373" s="9"/>
      <c r="S373" s="9"/>
      <c r="T373" s="9"/>
      <c r="U373" s="9"/>
    </row>
    <row r="374" spans="1:21" ht="15" thickBot="1" x14ac:dyDescent="0.35">
      <c r="A374" s="9"/>
      <c r="B374" s="88"/>
      <c r="C374" s="105"/>
      <c r="D374" s="105"/>
      <c r="E374" s="105"/>
      <c r="F374" s="106"/>
      <c r="G374" s="107"/>
      <c r="H374" s="105"/>
      <c r="I374" s="108" t="str">
        <f t="shared" si="6"/>
        <v/>
      </c>
      <c r="J374" s="110"/>
      <c r="K374" s="110"/>
      <c r="L374" s="110"/>
      <c r="M374" s="110"/>
      <c r="N374" s="110"/>
      <c r="O374" s="113"/>
      <c r="P374" s="94"/>
      <c r="Q374" s="128"/>
      <c r="R374" s="9"/>
      <c r="S374" s="9"/>
      <c r="T374" s="9"/>
      <c r="U374" s="9"/>
    </row>
    <row r="375" spans="1:21" ht="15" thickBot="1" x14ac:dyDescent="0.35">
      <c r="A375" s="9"/>
      <c r="B375" s="88"/>
      <c r="C375" s="105"/>
      <c r="D375" s="105"/>
      <c r="E375" s="105"/>
      <c r="F375" s="106"/>
      <c r="G375" s="107"/>
      <c r="H375" s="105"/>
      <c r="I375" s="108" t="str">
        <f t="shared" si="6"/>
        <v/>
      </c>
      <c r="J375" s="110"/>
      <c r="K375" s="110"/>
      <c r="L375" s="110"/>
      <c r="M375" s="110"/>
      <c r="N375" s="110"/>
      <c r="O375" s="113"/>
      <c r="P375" s="94"/>
      <c r="Q375" s="128"/>
      <c r="R375" s="9"/>
      <c r="S375" s="9"/>
      <c r="T375" s="9"/>
      <c r="U375" s="9"/>
    </row>
    <row r="376" spans="1:21" ht="15" thickBot="1" x14ac:dyDescent="0.35">
      <c r="A376" s="9"/>
      <c r="B376" s="88"/>
      <c r="C376" s="105"/>
      <c r="D376" s="105"/>
      <c r="E376" s="105"/>
      <c r="F376" s="106"/>
      <c r="G376" s="107"/>
      <c r="H376" s="105"/>
      <c r="I376" s="108" t="str">
        <f t="shared" si="6"/>
        <v/>
      </c>
      <c r="J376" s="110"/>
      <c r="K376" s="110"/>
      <c r="L376" s="110"/>
      <c r="M376" s="110"/>
      <c r="N376" s="110"/>
      <c r="O376" s="113"/>
      <c r="P376" s="94"/>
      <c r="Q376" s="128"/>
      <c r="R376" s="9"/>
      <c r="S376" s="9"/>
      <c r="T376" s="9"/>
      <c r="U376" s="9"/>
    </row>
    <row r="377" spans="1:21" ht="15" thickBot="1" x14ac:dyDescent="0.35">
      <c r="A377" s="9"/>
      <c r="B377" s="88"/>
      <c r="C377" s="105"/>
      <c r="D377" s="105"/>
      <c r="E377" s="105"/>
      <c r="F377" s="106"/>
      <c r="G377" s="107"/>
      <c r="H377" s="105"/>
      <c r="I377" s="108" t="str">
        <f t="shared" si="6"/>
        <v/>
      </c>
      <c r="J377" s="110"/>
      <c r="K377" s="110"/>
      <c r="L377" s="110"/>
      <c r="M377" s="110"/>
      <c r="N377" s="110"/>
      <c r="O377" s="113"/>
      <c r="P377" s="94"/>
      <c r="Q377" s="128"/>
      <c r="R377" s="9"/>
      <c r="S377" s="9"/>
      <c r="T377" s="9"/>
      <c r="U377" s="9"/>
    </row>
    <row r="378" spans="1:21" ht="15" thickBot="1" x14ac:dyDescent="0.35">
      <c r="A378" s="9"/>
      <c r="B378" s="88"/>
      <c r="C378" s="105"/>
      <c r="D378" s="105"/>
      <c r="E378" s="105"/>
      <c r="F378" s="106"/>
      <c r="G378" s="107"/>
      <c r="H378" s="105"/>
      <c r="I378" s="108" t="str">
        <f t="shared" si="6"/>
        <v/>
      </c>
      <c r="J378" s="110"/>
      <c r="K378" s="110"/>
      <c r="L378" s="110"/>
      <c r="M378" s="110"/>
      <c r="N378" s="110"/>
      <c r="O378" s="113"/>
      <c r="P378" s="94"/>
      <c r="Q378" s="128"/>
      <c r="R378" s="9"/>
      <c r="S378" s="9"/>
      <c r="T378" s="9"/>
      <c r="U378" s="9"/>
    </row>
    <row r="379" spans="1:21" ht="15" thickBot="1" x14ac:dyDescent="0.35">
      <c r="A379" s="9"/>
      <c r="B379" s="88"/>
      <c r="C379" s="105"/>
      <c r="D379" s="105"/>
      <c r="E379" s="105"/>
      <c r="F379" s="106"/>
      <c r="G379" s="107"/>
      <c r="H379" s="105"/>
      <c r="I379" s="108" t="str">
        <f t="shared" si="6"/>
        <v/>
      </c>
      <c r="J379" s="110"/>
      <c r="K379" s="110"/>
      <c r="L379" s="110"/>
      <c r="M379" s="110"/>
      <c r="N379" s="110"/>
      <c r="O379" s="113"/>
      <c r="P379" s="94"/>
      <c r="Q379" s="128"/>
      <c r="R379" s="9"/>
      <c r="S379" s="9"/>
      <c r="T379" s="9"/>
      <c r="U379" s="9"/>
    </row>
    <row r="380" spans="1:21" ht="15" thickBot="1" x14ac:dyDescent="0.35">
      <c r="A380" s="9"/>
      <c r="B380" s="88"/>
      <c r="C380" s="105"/>
      <c r="D380" s="105"/>
      <c r="E380" s="105"/>
      <c r="F380" s="106"/>
      <c r="G380" s="107"/>
      <c r="H380" s="105"/>
      <c r="I380" s="108" t="str">
        <f t="shared" si="6"/>
        <v/>
      </c>
      <c r="J380" s="110"/>
      <c r="K380" s="110"/>
      <c r="L380" s="110"/>
      <c r="M380" s="110"/>
      <c r="N380" s="110"/>
      <c r="O380" s="113"/>
      <c r="P380" s="94"/>
      <c r="Q380" s="128"/>
      <c r="R380" s="9"/>
      <c r="S380" s="9"/>
      <c r="T380" s="9"/>
      <c r="U380" s="9"/>
    </row>
    <row r="381" spans="1:21" ht="15" thickBot="1" x14ac:dyDescent="0.35">
      <c r="A381" s="9"/>
      <c r="B381" s="88"/>
      <c r="C381" s="105"/>
      <c r="D381" s="105"/>
      <c r="E381" s="105"/>
      <c r="F381" s="106"/>
      <c r="G381" s="107"/>
      <c r="H381" s="105"/>
      <c r="I381" s="108" t="str">
        <f t="shared" si="6"/>
        <v/>
      </c>
      <c r="J381" s="110"/>
      <c r="K381" s="110"/>
      <c r="L381" s="110"/>
      <c r="M381" s="110"/>
      <c r="N381" s="110"/>
      <c r="O381" s="113"/>
      <c r="P381" s="94"/>
      <c r="Q381" s="128"/>
      <c r="R381" s="9"/>
      <c r="S381" s="9"/>
      <c r="T381" s="9"/>
      <c r="U381" s="9"/>
    </row>
    <row r="382" spans="1:21" ht="15" thickBot="1" x14ac:dyDescent="0.35">
      <c r="A382" s="9"/>
      <c r="B382" s="88"/>
      <c r="C382" s="105"/>
      <c r="D382" s="105"/>
      <c r="E382" s="105"/>
      <c r="F382" s="106"/>
      <c r="G382" s="107"/>
      <c r="H382" s="105"/>
      <c r="I382" s="108" t="str">
        <f t="shared" si="6"/>
        <v/>
      </c>
      <c r="J382" s="110"/>
      <c r="K382" s="110"/>
      <c r="L382" s="110"/>
      <c r="M382" s="110"/>
      <c r="N382" s="110"/>
      <c r="O382" s="113"/>
      <c r="P382" s="94"/>
      <c r="Q382" s="128"/>
      <c r="R382" s="9"/>
      <c r="S382" s="9"/>
      <c r="T382" s="9"/>
      <c r="U382" s="9"/>
    </row>
    <row r="383" spans="1:21" ht="15" thickBot="1" x14ac:dyDescent="0.35">
      <c r="A383" s="9"/>
      <c r="B383" s="88"/>
      <c r="C383" s="105"/>
      <c r="D383" s="105"/>
      <c r="E383" s="105"/>
      <c r="F383" s="106"/>
      <c r="G383" s="107"/>
      <c r="H383" s="105"/>
      <c r="I383" s="108" t="str">
        <f t="shared" si="6"/>
        <v/>
      </c>
      <c r="J383" s="110"/>
      <c r="K383" s="110"/>
      <c r="L383" s="110"/>
      <c r="M383" s="110"/>
      <c r="N383" s="110"/>
      <c r="O383" s="113"/>
      <c r="P383" s="94"/>
      <c r="Q383" s="128"/>
      <c r="R383" s="9"/>
      <c r="S383" s="9"/>
      <c r="T383" s="9"/>
      <c r="U383" s="9"/>
    </row>
    <row r="384" spans="1:21" ht="15" thickBot="1" x14ac:dyDescent="0.35">
      <c r="A384" s="9"/>
      <c r="B384" s="88"/>
      <c r="C384" s="105"/>
      <c r="D384" s="105"/>
      <c r="E384" s="105"/>
      <c r="F384" s="106"/>
      <c r="G384" s="107"/>
      <c r="H384" s="105"/>
      <c r="I384" s="108" t="str">
        <f t="shared" si="6"/>
        <v/>
      </c>
      <c r="J384" s="110"/>
      <c r="K384" s="110"/>
      <c r="L384" s="110"/>
      <c r="M384" s="110"/>
      <c r="N384" s="110"/>
      <c r="O384" s="113"/>
      <c r="P384" s="94"/>
      <c r="Q384" s="128"/>
      <c r="R384" s="9"/>
      <c r="S384" s="9"/>
      <c r="T384" s="9"/>
      <c r="U384" s="9"/>
    </row>
    <row r="385" spans="1:21" ht="15" thickBot="1" x14ac:dyDescent="0.35">
      <c r="A385" s="9"/>
      <c r="B385" s="88"/>
      <c r="C385" s="105"/>
      <c r="D385" s="105"/>
      <c r="E385" s="105"/>
      <c r="F385" s="106"/>
      <c r="G385" s="107"/>
      <c r="H385" s="105"/>
      <c r="I385" s="108" t="str">
        <f t="shared" si="6"/>
        <v/>
      </c>
      <c r="J385" s="110"/>
      <c r="K385" s="110"/>
      <c r="L385" s="110"/>
      <c r="M385" s="110"/>
      <c r="N385" s="110"/>
      <c r="O385" s="113"/>
      <c r="P385" s="94"/>
      <c r="Q385" s="128"/>
      <c r="R385" s="9"/>
      <c r="S385" s="9"/>
      <c r="T385" s="9"/>
      <c r="U385" s="9"/>
    </row>
    <row r="386" spans="1:21" ht="15" thickBot="1" x14ac:dyDescent="0.35">
      <c r="A386" s="9"/>
      <c r="B386" s="88"/>
      <c r="C386" s="105"/>
      <c r="D386" s="105"/>
      <c r="E386" s="105"/>
      <c r="F386" s="106"/>
      <c r="G386" s="107"/>
      <c r="H386" s="105"/>
      <c r="I386" s="108" t="str">
        <f t="shared" si="6"/>
        <v/>
      </c>
      <c r="J386" s="110"/>
      <c r="K386" s="110"/>
      <c r="L386" s="110"/>
      <c r="M386" s="110"/>
      <c r="N386" s="110"/>
      <c r="O386" s="113"/>
      <c r="P386" s="94"/>
      <c r="Q386" s="128"/>
      <c r="R386" s="9"/>
      <c r="S386" s="9"/>
      <c r="T386" s="9"/>
      <c r="U386" s="9"/>
    </row>
    <row r="387" spans="1:21" ht="15" thickBot="1" x14ac:dyDescent="0.35">
      <c r="A387" s="9"/>
      <c r="B387" s="88"/>
      <c r="C387" s="105"/>
      <c r="D387" s="105"/>
      <c r="E387" s="105"/>
      <c r="F387" s="106"/>
      <c r="G387" s="107"/>
      <c r="H387" s="105"/>
      <c r="I387" s="108" t="str">
        <f t="shared" si="6"/>
        <v/>
      </c>
      <c r="J387" s="110"/>
      <c r="K387" s="110"/>
      <c r="L387" s="110"/>
      <c r="M387" s="110"/>
      <c r="N387" s="110"/>
      <c r="O387" s="113"/>
      <c r="P387" s="94"/>
      <c r="Q387" s="128"/>
      <c r="R387" s="9"/>
      <c r="S387" s="9"/>
      <c r="T387" s="9"/>
      <c r="U387" s="9"/>
    </row>
    <row r="388" spans="1:21" ht="15" thickBot="1" x14ac:dyDescent="0.35">
      <c r="A388" s="9"/>
      <c r="B388" s="88"/>
      <c r="C388" s="105"/>
      <c r="D388" s="105"/>
      <c r="E388" s="105"/>
      <c r="F388" s="106"/>
      <c r="G388" s="107"/>
      <c r="H388" s="105"/>
      <c r="I388" s="108" t="str">
        <f t="shared" si="6"/>
        <v/>
      </c>
      <c r="J388" s="110"/>
      <c r="K388" s="110"/>
      <c r="L388" s="110"/>
      <c r="M388" s="110"/>
      <c r="N388" s="110"/>
      <c r="O388" s="113"/>
      <c r="P388" s="94"/>
      <c r="Q388" s="128"/>
      <c r="R388" s="9"/>
      <c r="S388" s="9"/>
      <c r="T388" s="9"/>
      <c r="U388" s="9"/>
    </row>
    <row r="389" spans="1:21" ht="15" thickBot="1" x14ac:dyDescent="0.35">
      <c r="A389" s="9"/>
      <c r="B389" s="88"/>
      <c r="C389" s="105"/>
      <c r="D389" s="105"/>
      <c r="E389" s="105"/>
      <c r="F389" s="106"/>
      <c r="G389" s="107"/>
      <c r="H389" s="105"/>
      <c r="I389" s="108" t="str">
        <f t="shared" si="6"/>
        <v/>
      </c>
      <c r="J389" s="110"/>
      <c r="K389" s="110"/>
      <c r="L389" s="110"/>
      <c r="M389" s="110"/>
      <c r="N389" s="110"/>
      <c r="O389" s="113"/>
      <c r="P389" s="94"/>
      <c r="Q389" s="128"/>
      <c r="R389" s="9"/>
      <c r="S389" s="9"/>
      <c r="T389" s="9"/>
      <c r="U389" s="9"/>
    </row>
    <row r="390" spans="1:21" ht="15" thickBot="1" x14ac:dyDescent="0.35">
      <c r="A390" s="9"/>
      <c r="B390" s="88"/>
      <c r="C390" s="105"/>
      <c r="D390" s="105"/>
      <c r="E390" s="105"/>
      <c r="F390" s="106"/>
      <c r="G390" s="107"/>
      <c r="H390" s="105"/>
      <c r="I390" s="108" t="str">
        <f t="shared" si="6"/>
        <v/>
      </c>
      <c r="J390" s="110"/>
      <c r="K390" s="110"/>
      <c r="L390" s="110"/>
      <c r="M390" s="110"/>
      <c r="N390" s="110"/>
      <c r="O390" s="113"/>
      <c r="P390" s="94"/>
      <c r="Q390" s="128"/>
      <c r="R390" s="9"/>
      <c r="S390" s="9"/>
      <c r="T390" s="9"/>
      <c r="U390" s="9"/>
    </row>
    <row r="391" spans="1:21" ht="15" thickBot="1" x14ac:dyDescent="0.35">
      <c r="A391" s="9"/>
      <c r="B391" s="88"/>
      <c r="C391" s="105"/>
      <c r="D391" s="105"/>
      <c r="E391" s="105"/>
      <c r="F391" s="106"/>
      <c r="G391" s="107"/>
      <c r="H391" s="105"/>
      <c r="I391" s="108" t="str">
        <f t="shared" si="6"/>
        <v/>
      </c>
      <c r="J391" s="110"/>
      <c r="K391" s="110"/>
      <c r="L391" s="110"/>
      <c r="M391" s="110"/>
      <c r="N391" s="110"/>
      <c r="O391" s="113"/>
      <c r="P391" s="94"/>
      <c r="Q391" s="128"/>
      <c r="R391" s="9"/>
      <c r="S391" s="9"/>
      <c r="T391" s="9"/>
      <c r="U391" s="9"/>
    </row>
    <row r="392" spans="1:21" ht="15" thickBot="1" x14ac:dyDescent="0.35">
      <c r="A392" s="9"/>
      <c r="B392" s="88"/>
      <c r="C392" s="105"/>
      <c r="D392" s="105"/>
      <c r="E392" s="105"/>
      <c r="F392" s="106"/>
      <c r="G392" s="107"/>
      <c r="H392" s="105"/>
      <c r="I392" s="108" t="str">
        <f t="shared" si="6"/>
        <v/>
      </c>
      <c r="J392" s="110"/>
      <c r="K392" s="110"/>
      <c r="L392" s="110"/>
      <c r="M392" s="110"/>
      <c r="N392" s="110"/>
      <c r="O392" s="113"/>
      <c r="P392" s="94"/>
      <c r="Q392" s="128"/>
      <c r="R392" s="9"/>
      <c r="S392" s="9"/>
      <c r="T392" s="9"/>
      <c r="U392" s="9"/>
    </row>
    <row r="393" spans="1:21" ht="15" thickBot="1" x14ac:dyDescent="0.35">
      <c r="A393" s="9"/>
      <c r="B393" s="88"/>
      <c r="C393" s="105"/>
      <c r="D393" s="105"/>
      <c r="E393" s="105"/>
      <c r="F393" s="106"/>
      <c r="G393" s="107"/>
      <c r="H393" s="105"/>
      <c r="I393" s="108" t="str">
        <f t="shared" si="6"/>
        <v/>
      </c>
      <c r="J393" s="110"/>
      <c r="K393" s="110"/>
      <c r="L393" s="110"/>
      <c r="M393" s="110"/>
      <c r="N393" s="110"/>
      <c r="O393" s="113"/>
      <c r="P393" s="94"/>
      <c r="Q393" s="128"/>
      <c r="R393" s="9"/>
      <c r="S393" s="9"/>
      <c r="T393" s="9"/>
      <c r="U393" s="9"/>
    </row>
    <row r="394" spans="1:21" ht="15" thickBot="1" x14ac:dyDescent="0.35">
      <c r="A394" s="9"/>
      <c r="B394" s="88"/>
      <c r="C394" s="105"/>
      <c r="D394" s="105"/>
      <c r="E394" s="105"/>
      <c r="F394" s="106"/>
      <c r="G394" s="107"/>
      <c r="H394" s="105"/>
      <c r="I394" s="108" t="str">
        <f t="shared" si="6"/>
        <v/>
      </c>
      <c r="J394" s="110"/>
      <c r="K394" s="110"/>
      <c r="L394" s="110"/>
      <c r="M394" s="110"/>
      <c r="N394" s="110"/>
      <c r="O394" s="113"/>
      <c r="P394" s="94"/>
      <c r="Q394" s="128"/>
      <c r="R394" s="9"/>
      <c r="S394" s="9"/>
      <c r="T394" s="9"/>
      <c r="U394" s="9"/>
    </row>
    <row r="395" spans="1:21" ht="15" thickBot="1" x14ac:dyDescent="0.35">
      <c r="A395" s="9"/>
      <c r="B395" s="88"/>
      <c r="C395" s="105"/>
      <c r="D395" s="105"/>
      <c r="E395" s="105"/>
      <c r="F395" s="106"/>
      <c r="G395" s="107"/>
      <c r="H395" s="105"/>
      <c r="I395" s="108" t="str">
        <f t="shared" si="6"/>
        <v/>
      </c>
      <c r="J395" s="110"/>
      <c r="K395" s="110"/>
      <c r="L395" s="110"/>
      <c r="M395" s="110"/>
      <c r="N395" s="110"/>
      <c r="O395" s="113"/>
      <c r="P395" s="94"/>
      <c r="Q395" s="128"/>
      <c r="R395" s="9"/>
      <c r="S395" s="9"/>
      <c r="T395" s="9"/>
      <c r="U395" s="9"/>
    </row>
    <row r="396" spans="1:21" ht="15" thickBot="1" x14ac:dyDescent="0.35">
      <c r="A396" s="9"/>
      <c r="B396" s="88"/>
      <c r="C396" s="105"/>
      <c r="D396" s="105"/>
      <c r="E396" s="105"/>
      <c r="F396" s="106"/>
      <c r="G396" s="107"/>
      <c r="H396" s="105"/>
      <c r="I396" s="108" t="str">
        <f t="shared" si="6"/>
        <v/>
      </c>
      <c r="J396" s="110"/>
      <c r="K396" s="110"/>
      <c r="L396" s="110"/>
      <c r="M396" s="110"/>
      <c r="N396" s="110"/>
      <c r="O396" s="113"/>
      <c r="P396" s="94"/>
      <c r="Q396" s="128"/>
      <c r="R396" s="9"/>
      <c r="S396" s="9"/>
      <c r="T396" s="9"/>
      <c r="U396" s="9"/>
    </row>
    <row r="397" spans="1:21" ht="15" thickBot="1" x14ac:dyDescent="0.35">
      <c r="A397" s="9"/>
      <c r="B397" s="88"/>
      <c r="C397" s="105"/>
      <c r="D397" s="105"/>
      <c r="E397" s="105"/>
      <c r="F397" s="106"/>
      <c r="G397" s="107"/>
      <c r="H397" s="105"/>
      <c r="I397" s="108" t="str">
        <f t="shared" si="6"/>
        <v/>
      </c>
      <c r="J397" s="110"/>
      <c r="K397" s="110"/>
      <c r="L397" s="110"/>
      <c r="M397" s="110"/>
      <c r="N397" s="110"/>
      <c r="O397" s="113"/>
      <c r="P397" s="94"/>
      <c r="Q397" s="128"/>
      <c r="R397" s="9"/>
      <c r="S397" s="9"/>
      <c r="T397" s="9"/>
      <c r="U397" s="9"/>
    </row>
    <row r="398" spans="1:21" ht="15" thickBot="1" x14ac:dyDescent="0.35">
      <c r="A398" s="9"/>
      <c r="B398" s="88"/>
      <c r="C398" s="105"/>
      <c r="D398" s="105"/>
      <c r="E398" s="105"/>
      <c r="F398" s="106"/>
      <c r="G398" s="107"/>
      <c r="H398" s="105"/>
      <c r="I398" s="108" t="str">
        <f t="shared" si="6"/>
        <v/>
      </c>
      <c r="J398" s="110"/>
      <c r="K398" s="110"/>
      <c r="L398" s="110"/>
      <c r="M398" s="110"/>
      <c r="N398" s="110"/>
      <c r="O398" s="113"/>
      <c r="P398" s="94"/>
      <c r="Q398" s="128"/>
      <c r="R398" s="9"/>
      <c r="S398" s="9"/>
      <c r="T398" s="9"/>
      <c r="U398" s="9"/>
    </row>
    <row r="399" spans="1:21" ht="15" thickBot="1" x14ac:dyDescent="0.35">
      <c r="A399" s="9"/>
      <c r="B399" s="88"/>
      <c r="C399" s="105"/>
      <c r="D399" s="105"/>
      <c r="E399" s="105"/>
      <c r="F399" s="106"/>
      <c r="G399" s="107"/>
      <c r="H399" s="105"/>
      <c r="I399" s="108" t="str">
        <f t="shared" si="6"/>
        <v/>
      </c>
      <c r="J399" s="110"/>
      <c r="K399" s="110"/>
      <c r="L399" s="110"/>
      <c r="M399" s="110"/>
      <c r="N399" s="110"/>
      <c r="O399" s="113"/>
      <c r="P399" s="94"/>
      <c r="Q399" s="128"/>
      <c r="R399" s="9"/>
      <c r="S399" s="9"/>
      <c r="T399" s="9"/>
      <c r="U399" s="9"/>
    </row>
    <row r="400" spans="1:21" ht="15" thickBot="1" x14ac:dyDescent="0.35">
      <c r="A400" s="9"/>
      <c r="B400" s="88"/>
      <c r="C400" s="105"/>
      <c r="D400" s="105"/>
      <c r="E400" s="105"/>
      <c r="F400" s="106"/>
      <c r="G400" s="107"/>
      <c r="H400" s="105"/>
      <c r="I400" s="108" t="str">
        <f t="shared" si="6"/>
        <v/>
      </c>
      <c r="J400" s="110"/>
      <c r="K400" s="110"/>
      <c r="L400" s="110"/>
      <c r="M400" s="110"/>
      <c r="N400" s="110"/>
      <c r="O400" s="113"/>
      <c r="P400" s="94"/>
      <c r="Q400" s="128"/>
      <c r="R400" s="9"/>
      <c r="S400" s="9"/>
      <c r="T400" s="9"/>
      <c r="U400" s="9"/>
    </row>
    <row r="401" spans="1:21" ht="15" thickBot="1" x14ac:dyDescent="0.35">
      <c r="A401" s="9"/>
      <c r="B401" s="88"/>
      <c r="C401" s="105"/>
      <c r="D401" s="105"/>
      <c r="E401" s="105"/>
      <c r="F401" s="106"/>
      <c r="G401" s="107"/>
      <c r="H401" s="105"/>
      <c r="I401" s="108" t="str">
        <f t="shared" si="6"/>
        <v/>
      </c>
      <c r="J401" s="110"/>
      <c r="K401" s="110"/>
      <c r="L401" s="110"/>
      <c r="M401" s="110"/>
      <c r="N401" s="110"/>
      <c r="O401" s="113"/>
      <c r="P401" s="94"/>
      <c r="Q401" s="128"/>
      <c r="R401" s="9"/>
      <c r="S401" s="9"/>
      <c r="T401" s="9"/>
      <c r="U401" s="9"/>
    </row>
    <row r="402" spans="1:21" ht="15" thickBot="1" x14ac:dyDescent="0.35">
      <c r="A402" s="9"/>
      <c r="B402" s="88"/>
      <c r="C402" s="105"/>
      <c r="D402" s="105"/>
      <c r="E402" s="105"/>
      <c r="F402" s="106"/>
      <c r="G402" s="107"/>
      <c r="H402" s="105"/>
      <c r="I402" s="108" t="str">
        <f t="shared" si="6"/>
        <v/>
      </c>
      <c r="J402" s="110"/>
      <c r="K402" s="110"/>
      <c r="L402" s="110"/>
      <c r="M402" s="110"/>
      <c r="N402" s="110"/>
      <c r="O402" s="113"/>
      <c r="P402" s="94"/>
      <c r="Q402" s="128"/>
      <c r="R402" s="9"/>
      <c r="S402" s="9"/>
      <c r="T402" s="9"/>
      <c r="U402" s="9"/>
    </row>
    <row r="403" spans="1:21" ht="15" thickBot="1" x14ac:dyDescent="0.35">
      <c r="A403" s="9"/>
      <c r="B403" s="88"/>
      <c r="C403" s="105"/>
      <c r="D403" s="105"/>
      <c r="E403" s="105"/>
      <c r="F403" s="106"/>
      <c r="G403" s="107"/>
      <c r="H403" s="105"/>
      <c r="I403" s="108" t="str">
        <f t="shared" si="6"/>
        <v/>
      </c>
      <c r="J403" s="110"/>
      <c r="K403" s="110"/>
      <c r="L403" s="110"/>
      <c r="M403" s="110"/>
      <c r="N403" s="110"/>
      <c r="O403" s="113"/>
      <c r="P403" s="94"/>
      <c r="Q403" s="128"/>
      <c r="R403" s="9"/>
      <c r="S403" s="9"/>
      <c r="T403" s="9"/>
      <c r="U403" s="9"/>
    </row>
    <row r="404" spans="1:21" ht="15" thickBot="1" x14ac:dyDescent="0.35">
      <c r="A404" s="9"/>
      <c r="B404" s="88"/>
      <c r="C404" s="105"/>
      <c r="D404" s="105"/>
      <c r="E404" s="105"/>
      <c r="F404" s="106"/>
      <c r="G404" s="107"/>
      <c r="H404" s="105"/>
      <c r="I404" s="108" t="str">
        <f t="shared" si="6"/>
        <v/>
      </c>
      <c r="J404" s="110"/>
      <c r="K404" s="110"/>
      <c r="L404" s="110"/>
      <c r="M404" s="110"/>
      <c r="N404" s="110"/>
      <c r="O404" s="113"/>
      <c r="P404" s="94"/>
      <c r="Q404" s="128"/>
      <c r="R404" s="9"/>
      <c r="S404" s="9"/>
      <c r="T404" s="9"/>
      <c r="U404" s="9"/>
    </row>
    <row r="405" spans="1:21" ht="15" thickBot="1" x14ac:dyDescent="0.35">
      <c r="A405" s="9"/>
      <c r="B405" s="88"/>
      <c r="C405" s="105"/>
      <c r="D405" s="105"/>
      <c r="E405" s="105"/>
      <c r="F405" s="106"/>
      <c r="G405" s="107"/>
      <c r="H405" s="105"/>
      <c r="I405" s="108" t="str">
        <f t="shared" ref="I405:I468" si="7">IF(C405="","",M398)</f>
        <v/>
      </c>
      <c r="J405" s="110"/>
      <c r="K405" s="110"/>
      <c r="L405" s="110"/>
      <c r="M405" s="110"/>
      <c r="N405" s="110"/>
      <c r="O405" s="113"/>
      <c r="P405" s="94"/>
      <c r="Q405" s="128"/>
      <c r="R405" s="9"/>
      <c r="S405" s="9"/>
      <c r="T405" s="9"/>
      <c r="U405" s="9"/>
    </row>
    <row r="406" spans="1:21" ht="15" thickBot="1" x14ac:dyDescent="0.35">
      <c r="A406" s="9"/>
      <c r="B406" s="88"/>
      <c r="C406" s="105"/>
      <c r="D406" s="105"/>
      <c r="E406" s="105"/>
      <c r="F406" s="106"/>
      <c r="G406" s="107"/>
      <c r="H406" s="105"/>
      <c r="I406" s="108" t="str">
        <f t="shared" si="7"/>
        <v/>
      </c>
      <c r="J406" s="110"/>
      <c r="K406" s="110"/>
      <c r="L406" s="110"/>
      <c r="M406" s="110"/>
      <c r="N406" s="110"/>
      <c r="O406" s="113"/>
      <c r="P406" s="94"/>
      <c r="Q406" s="128"/>
      <c r="R406" s="9"/>
      <c r="S406" s="9"/>
      <c r="T406" s="9"/>
      <c r="U406" s="9"/>
    </row>
    <row r="407" spans="1:21" ht="15" thickBot="1" x14ac:dyDescent="0.35">
      <c r="A407" s="9"/>
      <c r="B407" s="88"/>
      <c r="C407" s="105"/>
      <c r="D407" s="105"/>
      <c r="E407" s="105"/>
      <c r="F407" s="106"/>
      <c r="G407" s="107"/>
      <c r="H407" s="105"/>
      <c r="I407" s="108" t="str">
        <f t="shared" si="7"/>
        <v/>
      </c>
      <c r="J407" s="110"/>
      <c r="K407" s="110"/>
      <c r="L407" s="110"/>
      <c r="M407" s="110"/>
      <c r="N407" s="110"/>
      <c r="O407" s="113"/>
      <c r="P407" s="94"/>
      <c r="Q407" s="128"/>
      <c r="R407" s="9"/>
      <c r="S407" s="9"/>
      <c r="T407" s="9"/>
      <c r="U407" s="9"/>
    </row>
    <row r="408" spans="1:21" ht="15" thickBot="1" x14ac:dyDescent="0.35">
      <c r="A408" s="9"/>
      <c r="B408" s="88"/>
      <c r="C408" s="105"/>
      <c r="D408" s="105"/>
      <c r="E408" s="105"/>
      <c r="F408" s="106"/>
      <c r="G408" s="107"/>
      <c r="H408" s="105"/>
      <c r="I408" s="108" t="str">
        <f t="shared" si="7"/>
        <v/>
      </c>
      <c r="J408" s="110"/>
      <c r="K408" s="110"/>
      <c r="L408" s="110"/>
      <c r="M408" s="110"/>
      <c r="N408" s="110"/>
      <c r="O408" s="113"/>
      <c r="P408" s="94"/>
      <c r="Q408" s="128"/>
      <c r="R408" s="9"/>
      <c r="S408" s="9"/>
      <c r="T408" s="9"/>
      <c r="U408" s="9"/>
    </row>
    <row r="409" spans="1:21" ht="15" thickBot="1" x14ac:dyDescent="0.35">
      <c r="A409" s="9"/>
      <c r="B409" s="88"/>
      <c r="C409" s="105"/>
      <c r="D409" s="105"/>
      <c r="E409" s="105"/>
      <c r="F409" s="106"/>
      <c r="G409" s="107"/>
      <c r="H409" s="105"/>
      <c r="I409" s="108" t="str">
        <f t="shared" si="7"/>
        <v/>
      </c>
      <c r="J409" s="110"/>
      <c r="K409" s="110"/>
      <c r="L409" s="110"/>
      <c r="M409" s="110"/>
      <c r="N409" s="110"/>
      <c r="O409" s="113"/>
      <c r="P409" s="94"/>
      <c r="Q409" s="128"/>
      <c r="R409" s="9"/>
      <c r="S409" s="9"/>
      <c r="T409" s="9"/>
      <c r="U409" s="9"/>
    </row>
    <row r="410" spans="1:21" ht="15" thickBot="1" x14ac:dyDescent="0.35">
      <c r="A410" s="9"/>
      <c r="B410" s="88"/>
      <c r="C410" s="105"/>
      <c r="D410" s="105"/>
      <c r="E410" s="105"/>
      <c r="F410" s="106"/>
      <c r="G410" s="107"/>
      <c r="H410" s="105"/>
      <c r="I410" s="108" t="str">
        <f t="shared" si="7"/>
        <v/>
      </c>
      <c r="J410" s="110"/>
      <c r="K410" s="110"/>
      <c r="L410" s="110"/>
      <c r="M410" s="110"/>
      <c r="N410" s="110"/>
      <c r="O410" s="113"/>
      <c r="P410" s="94"/>
      <c r="Q410" s="128"/>
      <c r="R410" s="9"/>
      <c r="S410" s="9"/>
      <c r="T410" s="9"/>
      <c r="U410" s="9"/>
    </row>
    <row r="411" spans="1:21" ht="15" thickBot="1" x14ac:dyDescent="0.35">
      <c r="A411" s="9"/>
      <c r="B411" s="88"/>
      <c r="C411" s="105"/>
      <c r="D411" s="105"/>
      <c r="E411" s="105"/>
      <c r="F411" s="106"/>
      <c r="G411" s="107"/>
      <c r="H411" s="105"/>
      <c r="I411" s="108" t="str">
        <f t="shared" si="7"/>
        <v/>
      </c>
      <c r="J411" s="110"/>
      <c r="K411" s="110"/>
      <c r="L411" s="110"/>
      <c r="M411" s="110"/>
      <c r="N411" s="110"/>
      <c r="O411" s="113"/>
      <c r="P411" s="94"/>
      <c r="Q411" s="128"/>
      <c r="R411" s="9"/>
      <c r="S411" s="9"/>
      <c r="T411" s="9"/>
      <c r="U411" s="9"/>
    </row>
    <row r="412" spans="1:21" ht="15" thickBot="1" x14ac:dyDescent="0.35">
      <c r="A412" s="9"/>
      <c r="B412" s="88"/>
      <c r="C412" s="105"/>
      <c r="D412" s="105"/>
      <c r="E412" s="105"/>
      <c r="F412" s="106"/>
      <c r="G412" s="107"/>
      <c r="H412" s="105"/>
      <c r="I412" s="108" t="str">
        <f t="shared" si="7"/>
        <v/>
      </c>
      <c r="J412" s="110"/>
      <c r="K412" s="110"/>
      <c r="L412" s="110"/>
      <c r="M412" s="110"/>
      <c r="N412" s="110"/>
      <c r="O412" s="113"/>
      <c r="P412" s="94"/>
      <c r="Q412" s="128"/>
      <c r="R412" s="9"/>
      <c r="S412" s="9"/>
      <c r="T412" s="9"/>
      <c r="U412" s="9"/>
    </row>
    <row r="413" spans="1:21" ht="15" thickBot="1" x14ac:dyDescent="0.35">
      <c r="A413" s="9"/>
      <c r="B413" s="88"/>
      <c r="C413" s="105"/>
      <c r="D413" s="105"/>
      <c r="E413" s="105"/>
      <c r="F413" s="106"/>
      <c r="G413" s="107"/>
      <c r="H413" s="105"/>
      <c r="I413" s="108" t="str">
        <f t="shared" si="7"/>
        <v/>
      </c>
      <c r="J413" s="110"/>
      <c r="K413" s="110"/>
      <c r="L413" s="110"/>
      <c r="M413" s="110"/>
      <c r="N413" s="110"/>
      <c r="O413" s="113"/>
      <c r="P413" s="94"/>
      <c r="Q413" s="128"/>
      <c r="R413" s="9"/>
      <c r="S413" s="9"/>
      <c r="T413" s="9"/>
      <c r="U413" s="9"/>
    </row>
    <row r="414" spans="1:21" ht="15" thickBot="1" x14ac:dyDescent="0.35">
      <c r="A414" s="9"/>
      <c r="B414" s="88"/>
      <c r="C414" s="105"/>
      <c r="D414" s="105"/>
      <c r="E414" s="105"/>
      <c r="F414" s="106"/>
      <c r="G414" s="107"/>
      <c r="H414" s="105"/>
      <c r="I414" s="108" t="str">
        <f t="shared" si="7"/>
        <v/>
      </c>
      <c r="J414" s="110"/>
      <c r="K414" s="110"/>
      <c r="L414" s="110"/>
      <c r="M414" s="110"/>
      <c r="N414" s="110"/>
      <c r="O414" s="113"/>
      <c r="P414" s="94"/>
      <c r="Q414" s="128"/>
      <c r="R414" s="9"/>
      <c r="S414" s="9"/>
      <c r="T414" s="9"/>
      <c r="U414" s="9"/>
    </row>
    <row r="415" spans="1:21" ht="15" thickBot="1" x14ac:dyDescent="0.35">
      <c r="A415" s="9"/>
      <c r="B415" s="88"/>
      <c r="C415" s="105"/>
      <c r="D415" s="105"/>
      <c r="E415" s="105"/>
      <c r="F415" s="106"/>
      <c r="G415" s="107"/>
      <c r="H415" s="105"/>
      <c r="I415" s="108" t="str">
        <f t="shared" si="7"/>
        <v/>
      </c>
      <c r="J415" s="110"/>
      <c r="K415" s="110"/>
      <c r="L415" s="110"/>
      <c r="M415" s="110"/>
      <c r="N415" s="110"/>
      <c r="O415" s="113"/>
      <c r="P415" s="94"/>
      <c r="Q415" s="128"/>
      <c r="R415" s="9"/>
      <c r="S415" s="9"/>
      <c r="T415" s="9"/>
      <c r="U415" s="9"/>
    </row>
    <row r="416" spans="1:21" ht="15" thickBot="1" x14ac:dyDescent="0.35">
      <c r="A416" s="9"/>
      <c r="B416" s="88"/>
      <c r="C416" s="105"/>
      <c r="D416" s="105"/>
      <c r="E416" s="105"/>
      <c r="F416" s="106"/>
      <c r="G416" s="107"/>
      <c r="H416" s="105"/>
      <c r="I416" s="108" t="str">
        <f t="shared" si="7"/>
        <v/>
      </c>
      <c r="J416" s="110"/>
      <c r="K416" s="110"/>
      <c r="L416" s="110"/>
      <c r="M416" s="110"/>
      <c r="N416" s="110"/>
      <c r="O416" s="113"/>
      <c r="P416" s="94"/>
      <c r="Q416" s="128"/>
      <c r="R416" s="9"/>
      <c r="S416" s="9"/>
      <c r="T416" s="9"/>
      <c r="U416" s="9"/>
    </row>
    <row r="417" spans="1:21" ht="15" thickBot="1" x14ac:dyDescent="0.35">
      <c r="A417" s="9"/>
      <c r="B417" s="88"/>
      <c r="C417" s="105"/>
      <c r="D417" s="105"/>
      <c r="E417" s="105"/>
      <c r="F417" s="106"/>
      <c r="G417" s="107"/>
      <c r="H417" s="105"/>
      <c r="I417" s="108" t="str">
        <f t="shared" si="7"/>
        <v/>
      </c>
      <c r="J417" s="110"/>
      <c r="K417" s="110"/>
      <c r="L417" s="110"/>
      <c r="M417" s="110"/>
      <c r="N417" s="110"/>
      <c r="O417" s="113"/>
      <c r="P417" s="94"/>
      <c r="Q417" s="128"/>
      <c r="R417" s="9"/>
      <c r="S417" s="9"/>
      <c r="T417" s="9"/>
      <c r="U417" s="9"/>
    </row>
    <row r="418" spans="1:21" ht="15" thickBot="1" x14ac:dyDescent="0.35">
      <c r="A418" s="9"/>
      <c r="B418" s="88"/>
      <c r="C418" s="105"/>
      <c r="D418" s="105"/>
      <c r="E418" s="105"/>
      <c r="F418" s="106"/>
      <c r="G418" s="107"/>
      <c r="H418" s="105"/>
      <c r="I418" s="108" t="str">
        <f t="shared" si="7"/>
        <v/>
      </c>
      <c r="J418" s="110"/>
      <c r="K418" s="110"/>
      <c r="L418" s="110"/>
      <c r="M418" s="110"/>
      <c r="N418" s="110"/>
      <c r="O418" s="113"/>
      <c r="P418" s="94"/>
      <c r="Q418" s="128"/>
      <c r="R418" s="9"/>
      <c r="S418" s="9"/>
      <c r="T418" s="9"/>
      <c r="U418" s="9"/>
    </row>
    <row r="419" spans="1:21" ht="15" thickBot="1" x14ac:dyDescent="0.35">
      <c r="A419" s="9"/>
      <c r="B419" s="88"/>
      <c r="C419" s="105"/>
      <c r="D419" s="105"/>
      <c r="E419" s="105"/>
      <c r="F419" s="106"/>
      <c r="G419" s="107"/>
      <c r="H419" s="105"/>
      <c r="I419" s="108" t="str">
        <f t="shared" si="7"/>
        <v/>
      </c>
      <c r="J419" s="110"/>
      <c r="K419" s="110"/>
      <c r="L419" s="110"/>
      <c r="M419" s="110"/>
      <c r="N419" s="110"/>
      <c r="O419" s="113"/>
      <c r="P419" s="94"/>
      <c r="Q419" s="128"/>
      <c r="R419" s="9"/>
      <c r="S419" s="9"/>
      <c r="T419" s="9"/>
      <c r="U419" s="9"/>
    </row>
    <row r="420" spans="1:21" ht="15" thickBot="1" x14ac:dyDescent="0.35">
      <c r="A420" s="9"/>
      <c r="B420" s="88"/>
      <c r="C420" s="105"/>
      <c r="D420" s="105"/>
      <c r="E420" s="105"/>
      <c r="F420" s="106"/>
      <c r="G420" s="107"/>
      <c r="H420" s="105"/>
      <c r="I420" s="108" t="str">
        <f t="shared" si="7"/>
        <v/>
      </c>
      <c r="J420" s="110"/>
      <c r="K420" s="110"/>
      <c r="L420" s="110"/>
      <c r="M420" s="110"/>
      <c r="N420" s="110"/>
      <c r="O420" s="113"/>
      <c r="P420" s="94"/>
      <c r="Q420" s="128"/>
      <c r="R420" s="9"/>
      <c r="S420" s="9"/>
      <c r="T420" s="9"/>
      <c r="U420" s="9"/>
    </row>
    <row r="421" spans="1:21" ht="15" thickBot="1" x14ac:dyDescent="0.35">
      <c r="A421" s="9"/>
      <c r="B421" s="88"/>
      <c r="C421" s="105"/>
      <c r="D421" s="105"/>
      <c r="E421" s="105"/>
      <c r="F421" s="106"/>
      <c r="G421" s="107"/>
      <c r="H421" s="105"/>
      <c r="I421" s="108" t="str">
        <f t="shared" si="7"/>
        <v/>
      </c>
      <c r="J421" s="110"/>
      <c r="K421" s="110"/>
      <c r="L421" s="110"/>
      <c r="M421" s="110"/>
      <c r="N421" s="110"/>
      <c r="O421" s="113"/>
      <c r="P421" s="94"/>
      <c r="Q421" s="128"/>
      <c r="R421" s="9"/>
      <c r="S421" s="9"/>
      <c r="T421" s="9"/>
      <c r="U421" s="9"/>
    </row>
    <row r="422" spans="1:21" ht="15" thickBot="1" x14ac:dyDescent="0.35">
      <c r="A422" s="9"/>
      <c r="B422" s="88"/>
      <c r="C422" s="105"/>
      <c r="D422" s="105"/>
      <c r="E422" s="105"/>
      <c r="F422" s="106"/>
      <c r="G422" s="107"/>
      <c r="H422" s="105"/>
      <c r="I422" s="108" t="str">
        <f t="shared" si="7"/>
        <v/>
      </c>
      <c r="J422" s="110"/>
      <c r="K422" s="110"/>
      <c r="L422" s="110"/>
      <c r="M422" s="110"/>
      <c r="N422" s="110"/>
      <c r="O422" s="113"/>
      <c r="P422" s="94"/>
      <c r="Q422" s="128"/>
      <c r="R422" s="9"/>
      <c r="S422" s="9"/>
      <c r="T422" s="9"/>
      <c r="U422" s="9"/>
    </row>
    <row r="423" spans="1:21" ht="15" thickBot="1" x14ac:dyDescent="0.35">
      <c r="A423" s="9"/>
      <c r="B423" s="88"/>
      <c r="C423" s="105"/>
      <c r="D423" s="105"/>
      <c r="E423" s="105"/>
      <c r="F423" s="106"/>
      <c r="G423" s="107"/>
      <c r="H423" s="105"/>
      <c r="I423" s="108" t="str">
        <f t="shared" si="7"/>
        <v/>
      </c>
      <c r="J423" s="110"/>
      <c r="K423" s="110"/>
      <c r="L423" s="110"/>
      <c r="M423" s="110"/>
      <c r="N423" s="110"/>
      <c r="O423" s="113"/>
      <c r="P423" s="94"/>
      <c r="Q423" s="128"/>
      <c r="R423" s="9"/>
      <c r="S423" s="9"/>
      <c r="T423" s="9"/>
      <c r="U423" s="9"/>
    </row>
    <row r="424" spans="1:21" ht="15" thickBot="1" x14ac:dyDescent="0.35">
      <c r="A424" s="9"/>
      <c r="B424" s="88"/>
      <c r="C424" s="105"/>
      <c r="D424" s="105"/>
      <c r="E424" s="105"/>
      <c r="F424" s="106"/>
      <c r="G424" s="107"/>
      <c r="H424" s="105"/>
      <c r="I424" s="108" t="str">
        <f t="shared" si="7"/>
        <v/>
      </c>
      <c r="J424" s="110"/>
      <c r="K424" s="110"/>
      <c r="L424" s="110"/>
      <c r="M424" s="110"/>
      <c r="N424" s="110"/>
      <c r="O424" s="113"/>
      <c r="P424" s="94"/>
      <c r="Q424" s="128"/>
      <c r="R424" s="9"/>
      <c r="S424" s="9"/>
      <c r="T424" s="9"/>
      <c r="U424" s="9"/>
    </row>
    <row r="425" spans="1:21" ht="15" thickBot="1" x14ac:dyDescent="0.35">
      <c r="A425" s="9"/>
      <c r="B425" s="88"/>
      <c r="C425" s="105"/>
      <c r="D425" s="105"/>
      <c r="E425" s="105"/>
      <c r="F425" s="106"/>
      <c r="G425" s="107"/>
      <c r="H425" s="105"/>
      <c r="I425" s="108" t="str">
        <f t="shared" si="7"/>
        <v/>
      </c>
      <c r="J425" s="110"/>
      <c r="K425" s="110"/>
      <c r="L425" s="110"/>
      <c r="M425" s="110"/>
      <c r="N425" s="110"/>
      <c r="O425" s="113"/>
      <c r="P425" s="94"/>
      <c r="Q425" s="128"/>
      <c r="R425" s="9"/>
      <c r="S425" s="9"/>
      <c r="T425" s="9"/>
      <c r="U425" s="9"/>
    </row>
    <row r="426" spans="1:21" ht="15" thickBot="1" x14ac:dyDescent="0.35">
      <c r="A426" s="9"/>
      <c r="B426" s="88"/>
      <c r="C426" s="105"/>
      <c r="D426" s="105"/>
      <c r="E426" s="105"/>
      <c r="F426" s="106"/>
      <c r="G426" s="107"/>
      <c r="H426" s="105"/>
      <c r="I426" s="108" t="str">
        <f t="shared" si="7"/>
        <v/>
      </c>
      <c r="J426" s="110"/>
      <c r="K426" s="110"/>
      <c r="L426" s="110"/>
      <c r="M426" s="110"/>
      <c r="N426" s="110"/>
      <c r="O426" s="113"/>
      <c r="P426" s="94"/>
      <c r="Q426" s="128"/>
      <c r="R426" s="9"/>
      <c r="S426" s="9"/>
      <c r="T426" s="9"/>
      <c r="U426" s="9"/>
    </row>
    <row r="427" spans="1:21" ht="15" thickBot="1" x14ac:dyDescent="0.35">
      <c r="A427" s="9"/>
      <c r="B427" s="88"/>
      <c r="C427" s="105"/>
      <c r="D427" s="105"/>
      <c r="E427" s="105"/>
      <c r="F427" s="106"/>
      <c r="G427" s="107"/>
      <c r="H427" s="105"/>
      <c r="I427" s="108" t="str">
        <f t="shared" si="7"/>
        <v/>
      </c>
      <c r="J427" s="110"/>
      <c r="K427" s="110"/>
      <c r="L427" s="110"/>
      <c r="M427" s="110"/>
      <c r="N427" s="110"/>
      <c r="O427" s="113"/>
      <c r="P427" s="94"/>
      <c r="Q427" s="128"/>
      <c r="R427" s="9"/>
      <c r="S427" s="9"/>
      <c r="T427" s="9"/>
      <c r="U427" s="9"/>
    </row>
    <row r="428" spans="1:21" ht="15" thickBot="1" x14ac:dyDescent="0.35">
      <c r="A428" s="9"/>
      <c r="B428" s="88"/>
      <c r="C428" s="105"/>
      <c r="D428" s="105"/>
      <c r="E428" s="105"/>
      <c r="F428" s="106"/>
      <c r="G428" s="107"/>
      <c r="H428" s="105"/>
      <c r="I428" s="108" t="str">
        <f t="shared" si="7"/>
        <v/>
      </c>
      <c r="J428" s="110"/>
      <c r="K428" s="110"/>
      <c r="L428" s="110"/>
      <c r="M428" s="110"/>
      <c r="N428" s="110"/>
      <c r="O428" s="113"/>
      <c r="P428" s="94"/>
      <c r="Q428" s="128"/>
      <c r="R428" s="9"/>
      <c r="S428" s="9"/>
      <c r="T428" s="9"/>
      <c r="U428" s="9"/>
    </row>
    <row r="429" spans="1:21" ht="15" thickBot="1" x14ac:dyDescent="0.35">
      <c r="A429" s="9"/>
      <c r="B429" s="88"/>
      <c r="C429" s="105"/>
      <c r="D429" s="105"/>
      <c r="E429" s="105"/>
      <c r="F429" s="106"/>
      <c r="G429" s="107"/>
      <c r="H429" s="105"/>
      <c r="I429" s="108" t="str">
        <f t="shared" si="7"/>
        <v/>
      </c>
      <c r="J429" s="110"/>
      <c r="K429" s="110"/>
      <c r="L429" s="110"/>
      <c r="M429" s="110"/>
      <c r="N429" s="110"/>
      <c r="O429" s="113"/>
      <c r="P429" s="94"/>
      <c r="Q429" s="128"/>
      <c r="R429" s="9"/>
      <c r="S429" s="9"/>
      <c r="T429" s="9"/>
      <c r="U429" s="9"/>
    </row>
    <row r="430" spans="1:21" ht="15" thickBot="1" x14ac:dyDescent="0.35">
      <c r="A430" s="9"/>
      <c r="B430" s="88"/>
      <c r="C430" s="105"/>
      <c r="D430" s="105"/>
      <c r="E430" s="105"/>
      <c r="F430" s="106"/>
      <c r="G430" s="107"/>
      <c r="H430" s="105"/>
      <c r="I430" s="108" t="str">
        <f t="shared" si="7"/>
        <v/>
      </c>
      <c r="J430" s="110"/>
      <c r="K430" s="110"/>
      <c r="L430" s="110"/>
      <c r="M430" s="110"/>
      <c r="N430" s="110"/>
      <c r="O430" s="113"/>
      <c r="P430" s="94"/>
      <c r="Q430" s="128"/>
      <c r="R430" s="9"/>
      <c r="S430" s="9"/>
      <c r="T430" s="9"/>
      <c r="U430" s="9"/>
    </row>
    <row r="431" spans="1:21" ht="15" thickBot="1" x14ac:dyDescent="0.35">
      <c r="A431" s="9"/>
      <c r="B431" s="88"/>
      <c r="C431" s="105"/>
      <c r="D431" s="105"/>
      <c r="E431" s="105"/>
      <c r="F431" s="106"/>
      <c r="G431" s="107"/>
      <c r="H431" s="105"/>
      <c r="I431" s="108" t="str">
        <f t="shared" si="7"/>
        <v/>
      </c>
      <c r="J431" s="110"/>
      <c r="K431" s="110"/>
      <c r="L431" s="110"/>
      <c r="M431" s="110"/>
      <c r="N431" s="110"/>
      <c r="O431" s="113"/>
      <c r="P431" s="94"/>
      <c r="Q431" s="128"/>
      <c r="R431" s="9"/>
      <c r="S431" s="9"/>
      <c r="T431" s="9"/>
      <c r="U431" s="9"/>
    </row>
    <row r="432" spans="1:21" ht="15" thickBot="1" x14ac:dyDescent="0.35">
      <c r="A432" s="9"/>
      <c r="B432" s="88"/>
      <c r="C432" s="105"/>
      <c r="D432" s="105"/>
      <c r="E432" s="105"/>
      <c r="F432" s="106"/>
      <c r="G432" s="107"/>
      <c r="H432" s="105"/>
      <c r="I432" s="108" t="str">
        <f t="shared" si="7"/>
        <v/>
      </c>
      <c r="J432" s="110"/>
      <c r="K432" s="110"/>
      <c r="L432" s="110"/>
      <c r="M432" s="110"/>
      <c r="N432" s="110"/>
      <c r="O432" s="113"/>
      <c r="P432" s="94"/>
      <c r="Q432" s="128"/>
      <c r="R432" s="9"/>
      <c r="S432" s="9"/>
      <c r="T432" s="9"/>
      <c r="U432" s="9"/>
    </row>
    <row r="433" spans="1:21" ht="15" thickBot="1" x14ac:dyDescent="0.35">
      <c r="A433" s="9"/>
      <c r="B433" s="88"/>
      <c r="C433" s="105"/>
      <c r="D433" s="105"/>
      <c r="E433" s="105"/>
      <c r="F433" s="106"/>
      <c r="G433" s="107"/>
      <c r="H433" s="105"/>
      <c r="I433" s="108" t="str">
        <f t="shared" si="7"/>
        <v/>
      </c>
      <c r="J433" s="110"/>
      <c r="K433" s="110"/>
      <c r="L433" s="110"/>
      <c r="M433" s="110"/>
      <c r="N433" s="110"/>
      <c r="O433" s="113"/>
      <c r="P433" s="94"/>
      <c r="Q433" s="128"/>
      <c r="R433" s="9"/>
      <c r="S433" s="9"/>
      <c r="T433" s="9"/>
      <c r="U433" s="9"/>
    </row>
    <row r="434" spans="1:21" ht="15" thickBot="1" x14ac:dyDescent="0.35">
      <c r="A434" s="9"/>
      <c r="B434" s="88"/>
      <c r="C434" s="105"/>
      <c r="D434" s="105"/>
      <c r="E434" s="105"/>
      <c r="F434" s="106"/>
      <c r="G434" s="107"/>
      <c r="H434" s="105"/>
      <c r="I434" s="108" t="str">
        <f t="shared" si="7"/>
        <v/>
      </c>
      <c r="J434" s="110"/>
      <c r="K434" s="110"/>
      <c r="L434" s="110"/>
      <c r="M434" s="110"/>
      <c r="N434" s="110"/>
      <c r="O434" s="113"/>
      <c r="P434" s="94"/>
      <c r="Q434" s="128"/>
      <c r="R434" s="9"/>
      <c r="S434" s="9"/>
      <c r="T434" s="9"/>
      <c r="U434" s="9"/>
    </row>
    <row r="435" spans="1:21" ht="15" thickBot="1" x14ac:dyDescent="0.35">
      <c r="A435" s="9"/>
      <c r="B435" s="88"/>
      <c r="C435" s="105"/>
      <c r="D435" s="105"/>
      <c r="E435" s="105"/>
      <c r="F435" s="106"/>
      <c r="G435" s="107"/>
      <c r="H435" s="105"/>
      <c r="I435" s="108" t="str">
        <f t="shared" si="7"/>
        <v/>
      </c>
      <c r="J435" s="110"/>
      <c r="K435" s="110"/>
      <c r="L435" s="110"/>
      <c r="M435" s="110"/>
      <c r="N435" s="110"/>
      <c r="O435" s="113"/>
      <c r="P435" s="94"/>
      <c r="Q435" s="128"/>
      <c r="R435" s="9"/>
      <c r="S435" s="9"/>
      <c r="T435" s="9"/>
      <c r="U435" s="9"/>
    </row>
    <row r="436" spans="1:21" ht="15" thickBot="1" x14ac:dyDescent="0.35">
      <c r="A436" s="9"/>
      <c r="B436" s="88"/>
      <c r="C436" s="105"/>
      <c r="D436" s="105"/>
      <c r="E436" s="105"/>
      <c r="F436" s="106"/>
      <c r="G436" s="107"/>
      <c r="H436" s="105"/>
      <c r="I436" s="108" t="str">
        <f t="shared" si="7"/>
        <v/>
      </c>
      <c r="J436" s="110"/>
      <c r="K436" s="110"/>
      <c r="L436" s="110"/>
      <c r="M436" s="110"/>
      <c r="N436" s="110"/>
      <c r="O436" s="113"/>
      <c r="P436" s="94"/>
      <c r="Q436" s="128"/>
      <c r="R436" s="9"/>
      <c r="S436" s="9"/>
      <c r="T436" s="9"/>
      <c r="U436" s="9"/>
    </row>
    <row r="437" spans="1:21" ht="15" thickBot="1" x14ac:dyDescent="0.35">
      <c r="A437" s="9"/>
      <c r="B437" s="88"/>
      <c r="C437" s="105"/>
      <c r="D437" s="105"/>
      <c r="E437" s="105"/>
      <c r="F437" s="106"/>
      <c r="G437" s="107"/>
      <c r="H437" s="105"/>
      <c r="I437" s="108" t="str">
        <f t="shared" si="7"/>
        <v/>
      </c>
      <c r="J437" s="110"/>
      <c r="K437" s="110"/>
      <c r="L437" s="110"/>
      <c r="M437" s="110"/>
      <c r="N437" s="110"/>
      <c r="O437" s="113"/>
      <c r="P437" s="94"/>
      <c r="Q437" s="128"/>
      <c r="R437" s="9"/>
      <c r="S437" s="9"/>
      <c r="T437" s="9"/>
      <c r="U437" s="9"/>
    </row>
    <row r="438" spans="1:21" ht="15" thickBot="1" x14ac:dyDescent="0.35">
      <c r="A438" s="9"/>
      <c r="B438" s="88"/>
      <c r="C438" s="105"/>
      <c r="D438" s="105"/>
      <c r="E438" s="105"/>
      <c r="F438" s="106"/>
      <c r="G438" s="107"/>
      <c r="H438" s="105"/>
      <c r="I438" s="108" t="str">
        <f t="shared" si="7"/>
        <v/>
      </c>
      <c r="J438" s="110"/>
      <c r="K438" s="110"/>
      <c r="L438" s="110"/>
      <c r="M438" s="110"/>
      <c r="N438" s="110"/>
      <c r="O438" s="113"/>
      <c r="P438" s="94"/>
      <c r="Q438" s="128"/>
      <c r="R438" s="9"/>
      <c r="S438" s="9"/>
      <c r="T438" s="9"/>
      <c r="U438" s="9"/>
    </row>
    <row r="439" spans="1:21" ht="15" thickBot="1" x14ac:dyDescent="0.35">
      <c r="A439" s="9"/>
      <c r="B439" s="88"/>
      <c r="C439" s="105"/>
      <c r="D439" s="105"/>
      <c r="E439" s="105"/>
      <c r="F439" s="106"/>
      <c r="G439" s="107"/>
      <c r="H439" s="105"/>
      <c r="I439" s="108" t="str">
        <f t="shared" si="7"/>
        <v/>
      </c>
      <c r="J439" s="110"/>
      <c r="K439" s="110"/>
      <c r="L439" s="110"/>
      <c r="M439" s="110"/>
      <c r="N439" s="110"/>
      <c r="O439" s="113"/>
      <c r="P439" s="94"/>
      <c r="Q439" s="128"/>
      <c r="R439" s="9"/>
      <c r="S439" s="9"/>
      <c r="T439" s="9"/>
      <c r="U439" s="9"/>
    </row>
    <row r="440" spans="1:21" ht="15" thickBot="1" x14ac:dyDescent="0.35">
      <c r="A440" s="9"/>
      <c r="B440" s="88"/>
      <c r="C440" s="105"/>
      <c r="D440" s="105"/>
      <c r="E440" s="105"/>
      <c r="F440" s="106"/>
      <c r="G440" s="107"/>
      <c r="H440" s="105"/>
      <c r="I440" s="108" t="str">
        <f t="shared" si="7"/>
        <v/>
      </c>
      <c r="J440" s="110"/>
      <c r="K440" s="110"/>
      <c r="L440" s="110"/>
      <c r="M440" s="110"/>
      <c r="N440" s="110"/>
      <c r="O440" s="113"/>
      <c r="P440" s="94"/>
      <c r="Q440" s="128"/>
      <c r="R440" s="9"/>
      <c r="S440" s="9"/>
      <c r="T440" s="9"/>
      <c r="U440" s="9"/>
    </row>
    <row r="441" spans="1:21" ht="15" thickBot="1" x14ac:dyDescent="0.35">
      <c r="A441" s="9"/>
      <c r="B441" s="88"/>
      <c r="C441" s="105"/>
      <c r="D441" s="105"/>
      <c r="E441" s="105"/>
      <c r="F441" s="106"/>
      <c r="G441" s="107"/>
      <c r="H441" s="105"/>
      <c r="I441" s="108" t="str">
        <f t="shared" si="7"/>
        <v/>
      </c>
      <c r="J441" s="110"/>
      <c r="K441" s="110"/>
      <c r="L441" s="110"/>
      <c r="M441" s="110"/>
      <c r="N441" s="110"/>
      <c r="O441" s="113"/>
      <c r="P441" s="94"/>
      <c r="Q441" s="128"/>
      <c r="R441" s="9"/>
      <c r="S441" s="9"/>
      <c r="T441" s="9"/>
      <c r="U441" s="9"/>
    </row>
    <row r="442" spans="1:21" ht="15" thickBot="1" x14ac:dyDescent="0.35">
      <c r="A442" s="9"/>
      <c r="B442" s="88"/>
      <c r="C442" s="105"/>
      <c r="D442" s="105"/>
      <c r="E442" s="105"/>
      <c r="F442" s="106"/>
      <c r="G442" s="107"/>
      <c r="H442" s="105"/>
      <c r="I442" s="108" t="str">
        <f t="shared" si="7"/>
        <v/>
      </c>
      <c r="J442" s="110"/>
      <c r="K442" s="110"/>
      <c r="L442" s="110"/>
      <c r="M442" s="110"/>
      <c r="N442" s="110"/>
      <c r="O442" s="113"/>
      <c r="P442" s="94"/>
      <c r="Q442" s="128"/>
      <c r="R442" s="9"/>
      <c r="S442" s="9"/>
      <c r="T442" s="9"/>
      <c r="U442" s="9"/>
    </row>
    <row r="443" spans="1:21" ht="15" thickBot="1" x14ac:dyDescent="0.35">
      <c r="A443" s="9"/>
      <c r="B443" s="88"/>
      <c r="C443" s="105"/>
      <c r="D443" s="105"/>
      <c r="E443" s="105"/>
      <c r="F443" s="106"/>
      <c r="G443" s="107"/>
      <c r="H443" s="105"/>
      <c r="I443" s="108" t="str">
        <f t="shared" si="7"/>
        <v/>
      </c>
      <c r="J443" s="110"/>
      <c r="K443" s="110"/>
      <c r="L443" s="110"/>
      <c r="M443" s="110"/>
      <c r="N443" s="110"/>
      <c r="O443" s="113"/>
      <c r="P443" s="94"/>
      <c r="Q443" s="128"/>
      <c r="R443" s="9"/>
      <c r="S443" s="9"/>
      <c r="T443" s="9"/>
      <c r="U443" s="9"/>
    </row>
    <row r="444" spans="1:21" ht="15" thickBot="1" x14ac:dyDescent="0.35">
      <c r="A444" s="9"/>
      <c r="B444" s="88"/>
      <c r="C444" s="105"/>
      <c r="D444" s="105"/>
      <c r="E444" s="105"/>
      <c r="F444" s="106"/>
      <c r="G444" s="107"/>
      <c r="H444" s="105"/>
      <c r="I444" s="108" t="str">
        <f t="shared" si="7"/>
        <v/>
      </c>
      <c r="J444" s="110"/>
      <c r="K444" s="110"/>
      <c r="L444" s="110"/>
      <c r="M444" s="110"/>
      <c r="N444" s="110"/>
      <c r="O444" s="113"/>
      <c r="P444" s="94"/>
      <c r="Q444" s="128"/>
      <c r="R444" s="9"/>
      <c r="S444" s="9"/>
      <c r="T444" s="9"/>
      <c r="U444" s="9"/>
    </row>
    <row r="445" spans="1:21" ht="15" thickBot="1" x14ac:dyDescent="0.35">
      <c r="A445" s="9"/>
      <c r="B445" s="88"/>
      <c r="C445" s="105"/>
      <c r="D445" s="105"/>
      <c r="E445" s="105"/>
      <c r="F445" s="106"/>
      <c r="G445" s="107"/>
      <c r="H445" s="105"/>
      <c r="I445" s="108" t="str">
        <f t="shared" si="7"/>
        <v/>
      </c>
      <c r="J445" s="110"/>
      <c r="K445" s="110"/>
      <c r="L445" s="110"/>
      <c r="M445" s="110"/>
      <c r="N445" s="110"/>
      <c r="O445" s="113"/>
      <c r="P445" s="94"/>
      <c r="Q445" s="128"/>
      <c r="R445" s="9"/>
      <c r="S445" s="9"/>
      <c r="T445" s="9"/>
      <c r="U445" s="9"/>
    </row>
    <row r="446" spans="1:21" ht="15" thickBot="1" x14ac:dyDescent="0.35">
      <c r="A446" s="9"/>
      <c r="B446" s="88"/>
      <c r="C446" s="105"/>
      <c r="D446" s="105"/>
      <c r="E446" s="105"/>
      <c r="F446" s="106"/>
      <c r="G446" s="107"/>
      <c r="H446" s="105"/>
      <c r="I446" s="108" t="str">
        <f t="shared" si="7"/>
        <v/>
      </c>
      <c r="J446" s="110"/>
      <c r="K446" s="110"/>
      <c r="L446" s="110"/>
      <c r="M446" s="110"/>
      <c r="N446" s="110"/>
      <c r="O446" s="113"/>
      <c r="P446" s="94"/>
      <c r="Q446" s="128"/>
      <c r="R446" s="9"/>
      <c r="S446" s="9"/>
      <c r="T446" s="9"/>
      <c r="U446" s="9"/>
    </row>
    <row r="447" spans="1:21" ht="15" thickBot="1" x14ac:dyDescent="0.35">
      <c r="A447" s="9"/>
      <c r="B447" s="88"/>
      <c r="C447" s="105"/>
      <c r="D447" s="105"/>
      <c r="E447" s="105"/>
      <c r="F447" s="106"/>
      <c r="G447" s="107"/>
      <c r="H447" s="105"/>
      <c r="I447" s="108" t="str">
        <f t="shared" si="7"/>
        <v/>
      </c>
      <c r="J447" s="110"/>
      <c r="K447" s="110"/>
      <c r="L447" s="110"/>
      <c r="M447" s="110"/>
      <c r="N447" s="110"/>
      <c r="O447" s="113"/>
      <c r="P447" s="94"/>
      <c r="Q447" s="128"/>
      <c r="R447" s="9"/>
      <c r="S447" s="9"/>
      <c r="T447" s="9"/>
      <c r="U447" s="9"/>
    </row>
    <row r="448" spans="1:21" ht="15" thickBot="1" x14ac:dyDescent="0.35">
      <c r="A448" s="9"/>
      <c r="B448" s="88"/>
      <c r="C448" s="105"/>
      <c r="D448" s="105"/>
      <c r="E448" s="105"/>
      <c r="F448" s="106"/>
      <c r="G448" s="107"/>
      <c r="H448" s="105"/>
      <c r="I448" s="108" t="str">
        <f t="shared" si="7"/>
        <v/>
      </c>
      <c r="J448" s="110"/>
      <c r="K448" s="110"/>
      <c r="L448" s="110"/>
      <c r="M448" s="110"/>
      <c r="N448" s="110"/>
      <c r="O448" s="113"/>
      <c r="P448" s="94"/>
      <c r="Q448" s="128"/>
      <c r="R448" s="9"/>
      <c r="S448" s="9"/>
      <c r="T448" s="9"/>
      <c r="U448" s="9"/>
    </row>
    <row r="449" spans="1:21" ht="15" thickBot="1" x14ac:dyDescent="0.35">
      <c r="A449" s="9"/>
      <c r="B449" s="88"/>
      <c r="C449" s="105"/>
      <c r="D449" s="105"/>
      <c r="E449" s="105"/>
      <c r="F449" s="106"/>
      <c r="G449" s="107"/>
      <c r="H449" s="105"/>
      <c r="I449" s="108" t="str">
        <f t="shared" si="7"/>
        <v/>
      </c>
      <c r="J449" s="110"/>
      <c r="K449" s="110"/>
      <c r="L449" s="110"/>
      <c r="M449" s="110"/>
      <c r="N449" s="110"/>
      <c r="O449" s="113"/>
      <c r="P449" s="94"/>
      <c r="Q449" s="128"/>
      <c r="R449" s="9"/>
      <c r="S449" s="9"/>
      <c r="T449" s="9"/>
      <c r="U449" s="9"/>
    </row>
    <row r="450" spans="1:21" ht="15" thickBot="1" x14ac:dyDescent="0.35">
      <c r="A450" s="9"/>
      <c r="B450" s="88"/>
      <c r="C450" s="105"/>
      <c r="D450" s="105"/>
      <c r="E450" s="105"/>
      <c r="F450" s="106"/>
      <c r="G450" s="107"/>
      <c r="H450" s="105"/>
      <c r="I450" s="108" t="str">
        <f t="shared" si="7"/>
        <v/>
      </c>
      <c r="J450" s="110"/>
      <c r="K450" s="110"/>
      <c r="L450" s="110"/>
      <c r="M450" s="110"/>
      <c r="N450" s="110"/>
      <c r="O450" s="113"/>
      <c r="P450" s="94"/>
      <c r="Q450" s="128"/>
      <c r="R450" s="9"/>
      <c r="S450" s="9"/>
      <c r="T450" s="9"/>
      <c r="U450" s="9"/>
    </row>
    <row r="451" spans="1:21" ht="15" thickBot="1" x14ac:dyDescent="0.35">
      <c r="A451" s="9"/>
      <c r="B451" s="88"/>
      <c r="C451" s="105"/>
      <c r="D451" s="105"/>
      <c r="E451" s="105"/>
      <c r="F451" s="106"/>
      <c r="G451" s="107"/>
      <c r="H451" s="105"/>
      <c r="I451" s="108" t="str">
        <f t="shared" si="7"/>
        <v/>
      </c>
      <c r="J451" s="110"/>
      <c r="K451" s="110"/>
      <c r="L451" s="110"/>
      <c r="M451" s="110"/>
      <c r="N451" s="110"/>
      <c r="O451" s="113"/>
      <c r="P451" s="94"/>
      <c r="Q451" s="128"/>
      <c r="R451" s="9"/>
      <c r="S451" s="9"/>
      <c r="T451" s="9"/>
      <c r="U451" s="9"/>
    </row>
    <row r="452" spans="1:21" ht="15" thickBot="1" x14ac:dyDescent="0.35">
      <c r="A452" s="9"/>
      <c r="B452" s="88"/>
      <c r="C452" s="105"/>
      <c r="D452" s="105"/>
      <c r="E452" s="105"/>
      <c r="F452" s="106"/>
      <c r="G452" s="107"/>
      <c r="H452" s="105"/>
      <c r="I452" s="108" t="str">
        <f t="shared" si="7"/>
        <v/>
      </c>
      <c r="J452" s="110"/>
      <c r="K452" s="110"/>
      <c r="L452" s="110"/>
      <c r="M452" s="110"/>
      <c r="N452" s="110"/>
      <c r="O452" s="113"/>
      <c r="P452" s="94"/>
      <c r="Q452" s="128"/>
      <c r="R452" s="9"/>
      <c r="S452" s="9"/>
      <c r="T452" s="9"/>
      <c r="U452" s="9"/>
    </row>
    <row r="453" spans="1:21" ht="15" thickBot="1" x14ac:dyDescent="0.35">
      <c r="A453" s="9"/>
      <c r="B453" s="88"/>
      <c r="C453" s="105"/>
      <c r="D453" s="105"/>
      <c r="E453" s="105"/>
      <c r="F453" s="106"/>
      <c r="G453" s="107"/>
      <c r="H453" s="105"/>
      <c r="I453" s="108" t="str">
        <f t="shared" si="7"/>
        <v/>
      </c>
      <c r="J453" s="110"/>
      <c r="K453" s="110"/>
      <c r="L453" s="110"/>
      <c r="M453" s="110"/>
      <c r="N453" s="110"/>
      <c r="O453" s="113"/>
      <c r="P453" s="94"/>
      <c r="Q453" s="128"/>
      <c r="R453" s="9"/>
      <c r="S453" s="9"/>
      <c r="T453" s="9"/>
      <c r="U453" s="9"/>
    </row>
    <row r="454" spans="1:21" ht="15" thickBot="1" x14ac:dyDescent="0.35">
      <c r="A454" s="9"/>
      <c r="B454" s="88"/>
      <c r="C454" s="105"/>
      <c r="D454" s="105"/>
      <c r="E454" s="105"/>
      <c r="F454" s="106"/>
      <c r="G454" s="107"/>
      <c r="H454" s="105"/>
      <c r="I454" s="108" t="str">
        <f t="shared" si="7"/>
        <v/>
      </c>
      <c r="J454" s="110"/>
      <c r="K454" s="110"/>
      <c r="L454" s="110"/>
      <c r="M454" s="110"/>
      <c r="N454" s="110"/>
      <c r="O454" s="113"/>
      <c r="P454" s="94"/>
      <c r="Q454" s="128"/>
      <c r="R454" s="9"/>
      <c r="S454" s="9"/>
      <c r="T454" s="9"/>
      <c r="U454" s="9"/>
    </row>
    <row r="455" spans="1:21" ht="15" thickBot="1" x14ac:dyDescent="0.35">
      <c r="A455" s="9"/>
      <c r="B455" s="88"/>
      <c r="C455" s="105"/>
      <c r="D455" s="105"/>
      <c r="E455" s="105"/>
      <c r="F455" s="106"/>
      <c r="G455" s="107"/>
      <c r="H455" s="105"/>
      <c r="I455" s="108" t="str">
        <f t="shared" si="7"/>
        <v/>
      </c>
      <c r="J455" s="110"/>
      <c r="K455" s="110"/>
      <c r="L455" s="110"/>
      <c r="M455" s="110"/>
      <c r="N455" s="110"/>
      <c r="O455" s="113"/>
      <c r="P455" s="94"/>
      <c r="Q455" s="128"/>
      <c r="R455" s="9"/>
      <c r="S455" s="9"/>
      <c r="T455" s="9"/>
      <c r="U455" s="9"/>
    </row>
    <row r="456" spans="1:21" ht="15" thickBot="1" x14ac:dyDescent="0.35">
      <c r="A456" s="9"/>
      <c r="B456" s="88"/>
      <c r="C456" s="105"/>
      <c r="D456" s="105"/>
      <c r="E456" s="105"/>
      <c r="F456" s="106"/>
      <c r="G456" s="107"/>
      <c r="H456" s="105"/>
      <c r="I456" s="108" t="str">
        <f t="shared" si="7"/>
        <v/>
      </c>
      <c r="J456" s="110"/>
      <c r="K456" s="110"/>
      <c r="L456" s="110"/>
      <c r="M456" s="110"/>
      <c r="N456" s="110"/>
      <c r="O456" s="113"/>
      <c r="P456" s="94"/>
      <c r="Q456" s="128"/>
      <c r="R456" s="9"/>
      <c r="S456" s="9"/>
      <c r="T456" s="9"/>
      <c r="U456" s="9"/>
    </row>
    <row r="457" spans="1:21" ht="15" thickBot="1" x14ac:dyDescent="0.35">
      <c r="A457" s="9"/>
      <c r="B457" s="88"/>
      <c r="C457" s="105"/>
      <c r="D457" s="105"/>
      <c r="E457" s="105"/>
      <c r="F457" s="106"/>
      <c r="G457" s="107"/>
      <c r="H457" s="105"/>
      <c r="I457" s="108" t="str">
        <f t="shared" si="7"/>
        <v/>
      </c>
      <c r="J457" s="110"/>
      <c r="K457" s="110"/>
      <c r="L457" s="110"/>
      <c r="M457" s="110"/>
      <c r="N457" s="110"/>
      <c r="O457" s="113"/>
      <c r="P457" s="94"/>
      <c r="Q457" s="128"/>
      <c r="R457" s="9"/>
      <c r="S457" s="9"/>
      <c r="T457" s="9"/>
      <c r="U457" s="9"/>
    </row>
    <row r="458" spans="1:21" ht="15" thickBot="1" x14ac:dyDescent="0.35">
      <c r="A458" s="9"/>
      <c r="B458" s="88"/>
      <c r="C458" s="105"/>
      <c r="D458" s="105"/>
      <c r="E458" s="105"/>
      <c r="F458" s="106"/>
      <c r="G458" s="107"/>
      <c r="H458" s="105"/>
      <c r="I458" s="108" t="str">
        <f t="shared" si="7"/>
        <v/>
      </c>
      <c r="J458" s="110"/>
      <c r="K458" s="110"/>
      <c r="L458" s="110"/>
      <c r="M458" s="110"/>
      <c r="N458" s="110"/>
      <c r="O458" s="113"/>
      <c r="P458" s="94"/>
      <c r="Q458" s="128"/>
      <c r="R458" s="9"/>
      <c r="S458" s="9"/>
      <c r="T458" s="9"/>
      <c r="U458" s="9"/>
    </row>
    <row r="459" spans="1:21" ht="15" thickBot="1" x14ac:dyDescent="0.35">
      <c r="A459" s="9"/>
      <c r="B459" s="88"/>
      <c r="C459" s="105"/>
      <c r="D459" s="105"/>
      <c r="E459" s="105"/>
      <c r="F459" s="106"/>
      <c r="G459" s="107"/>
      <c r="H459" s="105"/>
      <c r="I459" s="108" t="str">
        <f t="shared" si="7"/>
        <v/>
      </c>
      <c r="J459" s="110"/>
      <c r="K459" s="110"/>
      <c r="L459" s="110"/>
      <c r="M459" s="110"/>
      <c r="N459" s="110"/>
      <c r="O459" s="113"/>
      <c r="P459" s="94"/>
      <c r="Q459" s="128"/>
      <c r="R459" s="9"/>
      <c r="S459" s="9"/>
      <c r="T459" s="9"/>
      <c r="U459" s="9"/>
    </row>
    <row r="460" spans="1:21" ht="15" thickBot="1" x14ac:dyDescent="0.35">
      <c r="A460" s="9"/>
      <c r="B460" s="88"/>
      <c r="C460" s="105"/>
      <c r="D460" s="105"/>
      <c r="E460" s="105"/>
      <c r="F460" s="106"/>
      <c r="G460" s="107"/>
      <c r="H460" s="105"/>
      <c r="I460" s="108" t="str">
        <f t="shared" si="7"/>
        <v/>
      </c>
      <c r="J460" s="110"/>
      <c r="K460" s="110"/>
      <c r="L460" s="110"/>
      <c r="M460" s="110"/>
      <c r="N460" s="110"/>
      <c r="O460" s="113"/>
      <c r="P460" s="94"/>
      <c r="Q460" s="128"/>
      <c r="R460" s="9"/>
      <c r="S460" s="9"/>
      <c r="T460" s="9"/>
      <c r="U460" s="9"/>
    </row>
    <row r="461" spans="1:21" ht="15" thickBot="1" x14ac:dyDescent="0.35">
      <c r="A461" s="9"/>
      <c r="B461" s="88"/>
      <c r="C461" s="105"/>
      <c r="D461" s="105"/>
      <c r="E461" s="105"/>
      <c r="F461" s="106"/>
      <c r="G461" s="107"/>
      <c r="H461" s="105"/>
      <c r="I461" s="108" t="str">
        <f t="shared" si="7"/>
        <v/>
      </c>
      <c r="J461" s="110"/>
      <c r="K461" s="110"/>
      <c r="L461" s="110"/>
      <c r="M461" s="110"/>
      <c r="N461" s="110"/>
      <c r="O461" s="113"/>
      <c r="P461" s="94"/>
      <c r="Q461" s="128"/>
      <c r="R461" s="9"/>
      <c r="S461" s="9"/>
      <c r="T461" s="9"/>
      <c r="U461" s="9"/>
    </row>
    <row r="462" spans="1:21" ht="15" thickBot="1" x14ac:dyDescent="0.35">
      <c r="A462" s="9"/>
      <c r="B462" s="88"/>
      <c r="C462" s="105"/>
      <c r="D462" s="105"/>
      <c r="E462" s="105"/>
      <c r="F462" s="106"/>
      <c r="G462" s="107"/>
      <c r="H462" s="105"/>
      <c r="I462" s="108" t="str">
        <f t="shared" si="7"/>
        <v/>
      </c>
      <c r="J462" s="110"/>
      <c r="K462" s="110"/>
      <c r="L462" s="110"/>
      <c r="M462" s="110"/>
      <c r="N462" s="110"/>
      <c r="O462" s="113"/>
      <c r="P462" s="94"/>
      <c r="Q462" s="128"/>
      <c r="R462" s="9"/>
      <c r="S462" s="9"/>
      <c r="T462" s="9"/>
      <c r="U462" s="9"/>
    </row>
    <row r="463" spans="1:21" ht="15" thickBot="1" x14ac:dyDescent="0.35">
      <c r="A463" s="9"/>
      <c r="B463" s="88"/>
      <c r="C463" s="105"/>
      <c r="D463" s="105"/>
      <c r="E463" s="105"/>
      <c r="F463" s="106"/>
      <c r="G463" s="107"/>
      <c r="H463" s="105"/>
      <c r="I463" s="108" t="str">
        <f t="shared" si="7"/>
        <v/>
      </c>
      <c r="J463" s="110"/>
      <c r="K463" s="110"/>
      <c r="L463" s="110"/>
      <c r="M463" s="110"/>
      <c r="N463" s="110"/>
      <c r="O463" s="113"/>
      <c r="P463" s="94"/>
      <c r="Q463" s="128"/>
      <c r="R463" s="9"/>
      <c r="S463" s="9"/>
      <c r="T463" s="9"/>
      <c r="U463" s="9"/>
    </row>
    <row r="464" spans="1:21" ht="15" thickBot="1" x14ac:dyDescent="0.35">
      <c r="A464" s="9"/>
      <c r="B464" s="88"/>
      <c r="C464" s="105"/>
      <c r="D464" s="105"/>
      <c r="E464" s="105"/>
      <c r="F464" s="106"/>
      <c r="G464" s="107"/>
      <c r="H464" s="105"/>
      <c r="I464" s="108" t="str">
        <f t="shared" si="7"/>
        <v/>
      </c>
      <c r="J464" s="110"/>
      <c r="K464" s="110"/>
      <c r="L464" s="110"/>
      <c r="M464" s="110"/>
      <c r="N464" s="110"/>
      <c r="O464" s="113"/>
      <c r="P464" s="94"/>
      <c r="Q464" s="128"/>
      <c r="R464" s="9"/>
      <c r="S464" s="9"/>
      <c r="T464" s="9"/>
      <c r="U464" s="9"/>
    </row>
    <row r="465" spans="1:21" ht="15" thickBot="1" x14ac:dyDescent="0.35">
      <c r="A465" s="9"/>
      <c r="B465" s="88"/>
      <c r="C465" s="105"/>
      <c r="D465" s="105"/>
      <c r="E465" s="105"/>
      <c r="F465" s="106"/>
      <c r="G465" s="107"/>
      <c r="H465" s="105"/>
      <c r="I465" s="108" t="str">
        <f t="shared" si="7"/>
        <v/>
      </c>
      <c r="J465" s="110"/>
      <c r="K465" s="110"/>
      <c r="L465" s="110"/>
      <c r="M465" s="110"/>
      <c r="N465" s="110"/>
      <c r="O465" s="113"/>
      <c r="P465" s="94"/>
      <c r="Q465" s="128"/>
      <c r="R465" s="9"/>
      <c r="S465" s="9"/>
      <c r="T465" s="9"/>
      <c r="U465" s="9"/>
    </row>
    <row r="466" spans="1:21" ht="15" thickBot="1" x14ac:dyDescent="0.35">
      <c r="A466" s="9"/>
      <c r="B466" s="88"/>
      <c r="C466" s="105"/>
      <c r="D466" s="105"/>
      <c r="E466" s="105"/>
      <c r="F466" s="106"/>
      <c r="G466" s="107"/>
      <c r="H466" s="105"/>
      <c r="I466" s="108" t="str">
        <f t="shared" si="7"/>
        <v/>
      </c>
      <c r="J466" s="110"/>
      <c r="K466" s="110"/>
      <c r="L466" s="110"/>
      <c r="M466" s="110"/>
      <c r="N466" s="110"/>
      <c r="O466" s="113"/>
      <c r="P466" s="94"/>
      <c r="Q466" s="128"/>
      <c r="R466" s="9"/>
      <c r="S466" s="9"/>
      <c r="T466" s="9"/>
      <c r="U466" s="9"/>
    </row>
    <row r="467" spans="1:21" ht="15" thickBot="1" x14ac:dyDescent="0.35">
      <c r="A467" s="9"/>
      <c r="B467" s="88"/>
      <c r="C467" s="105"/>
      <c r="D467" s="105"/>
      <c r="E467" s="105"/>
      <c r="F467" s="106"/>
      <c r="G467" s="107"/>
      <c r="H467" s="105"/>
      <c r="I467" s="108" t="str">
        <f t="shared" si="7"/>
        <v/>
      </c>
      <c r="J467" s="110"/>
      <c r="K467" s="110"/>
      <c r="L467" s="110"/>
      <c r="M467" s="110"/>
      <c r="N467" s="110"/>
      <c r="O467" s="113"/>
      <c r="P467" s="94"/>
      <c r="Q467" s="128"/>
      <c r="R467" s="9"/>
      <c r="S467" s="9"/>
      <c r="T467" s="9"/>
      <c r="U467" s="9"/>
    </row>
    <row r="468" spans="1:21" ht="15" thickBot="1" x14ac:dyDescent="0.35">
      <c r="A468" s="9"/>
      <c r="B468" s="88"/>
      <c r="C468" s="105"/>
      <c r="D468" s="105"/>
      <c r="E468" s="105"/>
      <c r="F468" s="106"/>
      <c r="G468" s="107"/>
      <c r="H468" s="105"/>
      <c r="I468" s="108" t="str">
        <f t="shared" si="7"/>
        <v/>
      </c>
      <c r="J468" s="110"/>
      <c r="K468" s="110"/>
      <c r="L468" s="110"/>
      <c r="M468" s="110"/>
      <c r="N468" s="110"/>
      <c r="O468" s="113"/>
      <c r="P468" s="94"/>
      <c r="Q468" s="128"/>
      <c r="R468" s="9"/>
      <c r="S468" s="9"/>
      <c r="T468" s="9"/>
      <c r="U468" s="9"/>
    </row>
    <row r="469" spans="1:21" ht="15" thickBot="1" x14ac:dyDescent="0.35">
      <c r="A469" s="9"/>
      <c r="B469" s="88"/>
      <c r="C469" s="105"/>
      <c r="D469" s="105"/>
      <c r="E469" s="105"/>
      <c r="F469" s="106"/>
      <c r="G469" s="107"/>
      <c r="H469" s="105"/>
      <c r="I469" s="108" t="str">
        <f t="shared" ref="I469:I532" si="8">IF(C469="","",M462)</f>
        <v/>
      </c>
      <c r="J469" s="110"/>
      <c r="K469" s="110"/>
      <c r="L469" s="110"/>
      <c r="M469" s="110"/>
      <c r="N469" s="110"/>
      <c r="O469" s="113"/>
      <c r="P469" s="94"/>
      <c r="Q469" s="128"/>
      <c r="R469" s="9"/>
      <c r="S469" s="9"/>
      <c r="T469" s="9"/>
      <c r="U469" s="9"/>
    </row>
    <row r="470" spans="1:21" ht="15" thickBot="1" x14ac:dyDescent="0.35">
      <c r="A470" s="9"/>
      <c r="B470" s="88"/>
      <c r="C470" s="105"/>
      <c r="D470" s="105"/>
      <c r="E470" s="105"/>
      <c r="F470" s="106"/>
      <c r="G470" s="107"/>
      <c r="H470" s="105"/>
      <c r="I470" s="108" t="str">
        <f t="shared" si="8"/>
        <v/>
      </c>
      <c r="J470" s="110"/>
      <c r="K470" s="110"/>
      <c r="L470" s="110"/>
      <c r="M470" s="110"/>
      <c r="N470" s="110"/>
      <c r="O470" s="113"/>
      <c r="P470" s="94"/>
      <c r="Q470" s="128"/>
      <c r="R470" s="9"/>
      <c r="S470" s="9"/>
      <c r="T470" s="9"/>
      <c r="U470" s="9"/>
    </row>
    <row r="471" spans="1:21" ht="15" thickBot="1" x14ac:dyDescent="0.35">
      <c r="A471" s="9"/>
      <c r="B471" s="88"/>
      <c r="C471" s="105"/>
      <c r="D471" s="105"/>
      <c r="E471" s="105"/>
      <c r="F471" s="106"/>
      <c r="G471" s="107"/>
      <c r="H471" s="105"/>
      <c r="I471" s="108" t="str">
        <f t="shared" si="8"/>
        <v/>
      </c>
      <c r="J471" s="110"/>
      <c r="K471" s="110"/>
      <c r="L471" s="110"/>
      <c r="M471" s="110"/>
      <c r="N471" s="110"/>
      <c r="O471" s="113"/>
      <c r="P471" s="94"/>
      <c r="Q471" s="128"/>
      <c r="R471" s="9"/>
      <c r="S471" s="9"/>
      <c r="T471" s="9"/>
      <c r="U471" s="9"/>
    </row>
    <row r="472" spans="1:21" ht="15" thickBot="1" x14ac:dyDescent="0.35">
      <c r="A472" s="9"/>
      <c r="B472" s="88"/>
      <c r="C472" s="105"/>
      <c r="D472" s="105"/>
      <c r="E472" s="105"/>
      <c r="F472" s="106"/>
      <c r="G472" s="107"/>
      <c r="H472" s="105"/>
      <c r="I472" s="108" t="str">
        <f t="shared" si="8"/>
        <v/>
      </c>
      <c r="J472" s="110"/>
      <c r="K472" s="110"/>
      <c r="L472" s="110"/>
      <c r="M472" s="110"/>
      <c r="N472" s="110"/>
      <c r="O472" s="113"/>
      <c r="P472" s="94"/>
      <c r="Q472" s="128"/>
      <c r="R472" s="9"/>
      <c r="S472" s="9"/>
      <c r="T472" s="9"/>
      <c r="U472" s="9"/>
    </row>
    <row r="473" spans="1:21" ht="15" thickBot="1" x14ac:dyDescent="0.35">
      <c r="A473" s="9"/>
      <c r="B473" s="88"/>
      <c r="C473" s="105"/>
      <c r="D473" s="105"/>
      <c r="E473" s="105"/>
      <c r="F473" s="106"/>
      <c r="G473" s="107"/>
      <c r="H473" s="105"/>
      <c r="I473" s="108" t="str">
        <f t="shared" si="8"/>
        <v/>
      </c>
      <c r="J473" s="110"/>
      <c r="K473" s="110"/>
      <c r="L473" s="110"/>
      <c r="M473" s="110"/>
      <c r="N473" s="110"/>
      <c r="O473" s="113"/>
      <c r="P473" s="94"/>
      <c r="Q473" s="128"/>
      <c r="R473" s="9"/>
      <c r="S473" s="9"/>
      <c r="T473" s="9"/>
      <c r="U473" s="9"/>
    </row>
    <row r="474" spans="1:21" ht="15" thickBot="1" x14ac:dyDescent="0.35">
      <c r="A474" s="9"/>
      <c r="B474" s="88"/>
      <c r="C474" s="105"/>
      <c r="D474" s="105"/>
      <c r="E474" s="105"/>
      <c r="F474" s="106"/>
      <c r="G474" s="107"/>
      <c r="H474" s="105"/>
      <c r="I474" s="108" t="str">
        <f t="shared" si="8"/>
        <v/>
      </c>
      <c r="J474" s="110"/>
      <c r="K474" s="110"/>
      <c r="L474" s="110"/>
      <c r="M474" s="110"/>
      <c r="N474" s="110"/>
      <c r="O474" s="113"/>
      <c r="P474" s="94"/>
      <c r="Q474" s="128"/>
      <c r="R474" s="9"/>
      <c r="S474" s="9"/>
      <c r="T474" s="9"/>
      <c r="U474" s="9"/>
    </row>
    <row r="475" spans="1:21" ht="15" thickBot="1" x14ac:dyDescent="0.35">
      <c r="A475" s="9"/>
      <c r="B475" s="88"/>
      <c r="C475" s="105"/>
      <c r="D475" s="105"/>
      <c r="E475" s="105"/>
      <c r="F475" s="106"/>
      <c r="G475" s="107"/>
      <c r="H475" s="105"/>
      <c r="I475" s="108" t="str">
        <f t="shared" si="8"/>
        <v/>
      </c>
      <c r="J475" s="110"/>
      <c r="K475" s="110"/>
      <c r="L475" s="110"/>
      <c r="M475" s="110"/>
      <c r="N475" s="110"/>
      <c r="O475" s="113"/>
      <c r="P475" s="94"/>
      <c r="Q475" s="128"/>
      <c r="R475" s="9"/>
      <c r="S475" s="9"/>
      <c r="T475" s="9"/>
      <c r="U475" s="9"/>
    </row>
    <row r="476" spans="1:21" ht="15" thickBot="1" x14ac:dyDescent="0.35">
      <c r="A476" s="9"/>
      <c r="B476" s="88"/>
      <c r="C476" s="105"/>
      <c r="D476" s="105"/>
      <c r="E476" s="105"/>
      <c r="F476" s="106"/>
      <c r="G476" s="107"/>
      <c r="H476" s="105"/>
      <c r="I476" s="108" t="str">
        <f t="shared" si="8"/>
        <v/>
      </c>
      <c r="J476" s="110"/>
      <c r="K476" s="110"/>
      <c r="L476" s="110"/>
      <c r="M476" s="110"/>
      <c r="N476" s="110"/>
      <c r="O476" s="113"/>
      <c r="P476" s="94"/>
      <c r="Q476" s="128"/>
      <c r="R476" s="9"/>
      <c r="S476" s="9"/>
      <c r="T476" s="9"/>
      <c r="U476" s="9"/>
    </row>
    <row r="477" spans="1:21" ht="15" thickBot="1" x14ac:dyDescent="0.35">
      <c r="A477" s="9"/>
      <c r="B477" s="88"/>
      <c r="C477" s="105"/>
      <c r="D477" s="105"/>
      <c r="E477" s="105"/>
      <c r="F477" s="106"/>
      <c r="G477" s="107"/>
      <c r="H477" s="105"/>
      <c r="I477" s="108" t="str">
        <f t="shared" si="8"/>
        <v/>
      </c>
      <c r="J477" s="110"/>
      <c r="K477" s="110"/>
      <c r="L477" s="110"/>
      <c r="M477" s="110"/>
      <c r="N477" s="110"/>
      <c r="O477" s="113"/>
      <c r="P477" s="94"/>
      <c r="Q477" s="128"/>
      <c r="R477" s="9"/>
      <c r="S477" s="9"/>
      <c r="T477" s="9"/>
      <c r="U477" s="9"/>
    </row>
    <row r="478" spans="1:21" ht="15" thickBot="1" x14ac:dyDescent="0.35">
      <c r="A478" s="9"/>
      <c r="B478" s="88"/>
      <c r="C478" s="105"/>
      <c r="D478" s="105"/>
      <c r="E478" s="105"/>
      <c r="F478" s="106"/>
      <c r="G478" s="107"/>
      <c r="H478" s="105"/>
      <c r="I478" s="108" t="str">
        <f t="shared" si="8"/>
        <v/>
      </c>
      <c r="J478" s="110"/>
      <c r="K478" s="110"/>
      <c r="L478" s="110"/>
      <c r="M478" s="110"/>
      <c r="N478" s="110"/>
      <c r="O478" s="113"/>
      <c r="P478" s="94"/>
      <c r="Q478" s="128"/>
      <c r="R478" s="9"/>
      <c r="S478" s="9"/>
      <c r="T478" s="9"/>
      <c r="U478" s="9"/>
    </row>
    <row r="479" spans="1:21" ht="15" thickBot="1" x14ac:dyDescent="0.35">
      <c r="A479" s="9"/>
      <c r="B479" s="88"/>
      <c r="C479" s="105"/>
      <c r="D479" s="105"/>
      <c r="E479" s="105"/>
      <c r="F479" s="106"/>
      <c r="G479" s="107"/>
      <c r="H479" s="105"/>
      <c r="I479" s="108" t="str">
        <f t="shared" si="8"/>
        <v/>
      </c>
      <c r="J479" s="110"/>
      <c r="K479" s="110"/>
      <c r="L479" s="110"/>
      <c r="M479" s="110"/>
      <c r="N479" s="110"/>
      <c r="O479" s="113"/>
      <c r="P479" s="94"/>
      <c r="Q479" s="128"/>
      <c r="R479" s="9"/>
      <c r="S479" s="9"/>
      <c r="T479" s="9"/>
      <c r="U479" s="9"/>
    </row>
    <row r="480" spans="1:21" ht="15" thickBot="1" x14ac:dyDescent="0.35">
      <c r="A480" s="9"/>
      <c r="B480" s="88"/>
      <c r="C480" s="105"/>
      <c r="D480" s="105"/>
      <c r="E480" s="105"/>
      <c r="F480" s="106"/>
      <c r="G480" s="107"/>
      <c r="H480" s="105"/>
      <c r="I480" s="108" t="str">
        <f t="shared" si="8"/>
        <v/>
      </c>
      <c r="J480" s="110"/>
      <c r="K480" s="110"/>
      <c r="L480" s="110"/>
      <c r="M480" s="110"/>
      <c r="N480" s="110"/>
      <c r="O480" s="113"/>
      <c r="P480" s="94"/>
      <c r="Q480" s="128"/>
      <c r="R480" s="9"/>
      <c r="S480" s="9"/>
      <c r="T480" s="9"/>
      <c r="U480" s="9"/>
    </row>
    <row r="481" spans="1:21" ht="15" thickBot="1" x14ac:dyDescent="0.35">
      <c r="A481" s="9"/>
      <c r="B481" s="88"/>
      <c r="C481" s="105"/>
      <c r="D481" s="105"/>
      <c r="E481" s="105"/>
      <c r="F481" s="106"/>
      <c r="G481" s="107"/>
      <c r="H481" s="105"/>
      <c r="I481" s="108" t="str">
        <f t="shared" si="8"/>
        <v/>
      </c>
      <c r="J481" s="110"/>
      <c r="K481" s="110"/>
      <c r="L481" s="110"/>
      <c r="M481" s="110"/>
      <c r="N481" s="110"/>
      <c r="O481" s="113"/>
      <c r="P481" s="94"/>
      <c r="Q481" s="128"/>
      <c r="R481" s="9"/>
      <c r="S481" s="9"/>
      <c r="T481" s="9"/>
      <c r="U481" s="9"/>
    </row>
    <row r="482" spans="1:21" ht="15" thickBot="1" x14ac:dyDescent="0.35">
      <c r="A482" s="9"/>
      <c r="B482" s="88"/>
      <c r="C482" s="105"/>
      <c r="D482" s="105"/>
      <c r="E482" s="105"/>
      <c r="F482" s="106"/>
      <c r="G482" s="107"/>
      <c r="H482" s="105"/>
      <c r="I482" s="108" t="str">
        <f t="shared" si="8"/>
        <v/>
      </c>
      <c r="J482" s="110"/>
      <c r="K482" s="110"/>
      <c r="L482" s="110"/>
      <c r="M482" s="110"/>
      <c r="N482" s="110"/>
      <c r="O482" s="113"/>
      <c r="P482" s="94"/>
      <c r="Q482" s="128"/>
      <c r="R482" s="9"/>
      <c r="S482" s="9"/>
      <c r="T482" s="9"/>
      <c r="U482" s="9"/>
    </row>
    <row r="483" spans="1:21" ht="15" thickBot="1" x14ac:dyDescent="0.35">
      <c r="A483" s="9"/>
      <c r="B483" s="88"/>
      <c r="C483" s="105"/>
      <c r="D483" s="105"/>
      <c r="E483" s="105"/>
      <c r="F483" s="106"/>
      <c r="G483" s="107"/>
      <c r="H483" s="105"/>
      <c r="I483" s="108" t="str">
        <f t="shared" si="8"/>
        <v/>
      </c>
      <c r="J483" s="110"/>
      <c r="K483" s="110"/>
      <c r="L483" s="110"/>
      <c r="M483" s="110"/>
      <c r="N483" s="110"/>
      <c r="O483" s="113"/>
      <c r="P483" s="94"/>
      <c r="Q483" s="128"/>
      <c r="R483" s="9"/>
      <c r="S483" s="9"/>
      <c r="T483" s="9"/>
      <c r="U483" s="9"/>
    </row>
    <row r="484" spans="1:21" ht="15" thickBot="1" x14ac:dyDescent="0.35">
      <c r="A484" s="9"/>
      <c r="B484" s="88"/>
      <c r="C484" s="105"/>
      <c r="D484" s="105"/>
      <c r="E484" s="105"/>
      <c r="F484" s="106"/>
      <c r="G484" s="107"/>
      <c r="H484" s="105"/>
      <c r="I484" s="108" t="str">
        <f t="shared" si="8"/>
        <v/>
      </c>
      <c r="J484" s="110"/>
      <c r="K484" s="110"/>
      <c r="L484" s="110"/>
      <c r="M484" s="110"/>
      <c r="N484" s="110"/>
      <c r="O484" s="113"/>
      <c r="P484" s="94"/>
      <c r="Q484" s="128"/>
      <c r="R484" s="9"/>
      <c r="S484" s="9"/>
      <c r="T484" s="9"/>
      <c r="U484" s="9"/>
    </row>
    <row r="485" spans="1:21" ht="15" thickBot="1" x14ac:dyDescent="0.35">
      <c r="A485" s="9"/>
      <c r="B485" s="88"/>
      <c r="C485" s="105"/>
      <c r="D485" s="105"/>
      <c r="E485" s="105"/>
      <c r="F485" s="106"/>
      <c r="G485" s="107"/>
      <c r="H485" s="105"/>
      <c r="I485" s="108" t="str">
        <f t="shared" si="8"/>
        <v/>
      </c>
      <c r="J485" s="110"/>
      <c r="K485" s="110"/>
      <c r="L485" s="110"/>
      <c r="M485" s="110"/>
      <c r="N485" s="110"/>
      <c r="O485" s="113"/>
      <c r="P485" s="94"/>
      <c r="Q485" s="128"/>
      <c r="R485" s="9"/>
      <c r="S485" s="9"/>
      <c r="T485" s="9"/>
      <c r="U485" s="9"/>
    </row>
    <row r="486" spans="1:21" ht="15" thickBot="1" x14ac:dyDescent="0.35">
      <c r="A486" s="9"/>
      <c r="B486" s="88"/>
      <c r="C486" s="105"/>
      <c r="D486" s="105"/>
      <c r="E486" s="105"/>
      <c r="F486" s="106"/>
      <c r="G486" s="107"/>
      <c r="H486" s="105"/>
      <c r="I486" s="108" t="str">
        <f t="shared" si="8"/>
        <v/>
      </c>
      <c r="J486" s="110"/>
      <c r="K486" s="110"/>
      <c r="L486" s="110"/>
      <c r="M486" s="110"/>
      <c r="N486" s="110"/>
      <c r="O486" s="113"/>
      <c r="P486" s="94"/>
      <c r="Q486" s="128"/>
      <c r="R486" s="9"/>
      <c r="S486" s="9"/>
      <c r="T486" s="9"/>
      <c r="U486" s="9"/>
    </row>
    <row r="487" spans="1:21" ht="15" thickBot="1" x14ac:dyDescent="0.35">
      <c r="A487" s="9"/>
      <c r="B487" s="88"/>
      <c r="C487" s="105"/>
      <c r="D487" s="105"/>
      <c r="E487" s="105"/>
      <c r="F487" s="106"/>
      <c r="G487" s="107"/>
      <c r="H487" s="105"/>
      <c r="I487" s="108" t="str">
        <f t="shared" si="8"/>
        <v/>
      </c>
      <c r="J487" s="110"/>
      <c r="K487" s="110"/>
      <c r="L487" s="110"/>
      <c r="M487" s="110"/>
      <c r="N487" s="110"/>
      <c r="O487" s="113"/>
      <c r="P487" s="94"/>
      <c r="Q487" s="128"/>
      <c r="R487" s="9"/>
      <c r="S487" s="9"/>
      <c r="T487" s="9"/>
      <c r="U487" s="9"/>
    </row>
    <row r="488" spans="1:21" ht="15" thickBot="1" x14ac:dyDescent="0.35">
      <c r="A488" s="9"/>
      <c r="B488" s="88"/>
      <c r="C488" s="105"/>
      <c r="D488" s="105"/>
      <c r="E488" s="105"/>
      <c r="F488" s="106"/>
      <c r="G488" s="107"/>
      <c r="H488" s="105"/>
      <c r="I488" s="108" t="str">
        <f t="shared" si="8"/>
        <v/>
      </c>
      <c r="J488" s="110"/>
      <c r="K488" s="110"/>
      <c r="L488" s="110"/>
      <c r="M488" s="110"/>
      <c r="N488" s="110"/>
      <c r="O488" s="113"/>
      <c r="P488" s="94"/>
      <c r="Q488" s="128"/>
      <c r="R488" s="9"/>
      <c r="S488" s="9"/>
      <c r="T488" s="9"/>
      <c r="U488" s="9"/>
    </row>
    <row r="489" spans="1:21" ht="15" thickBot="1" x14ac:dyDescent="0.35">
      <c r="A489" s="9"/>
      <c r="B489" s="88"/>
      <c r="C489" s="105"/>
      <c r="D489" s="105"/>
      <c r="E489" s="105"/>
      <c r="F489" s="106"/>
      <c r="G489" s="107"/>
      <c r="H489" s="105"/>
      <c r="I489" s="108" t="str">
        <f t="shared" si="8"/>
        <v/>
      </c>
      <c r="J489" s="110"/>
      <c r="K489" s="110"/>
      <c r="L489" s="110"/>
      <c r="M489" s="110"/>
      <c r="N489" s="110"/>
      <c r="O489" s="113"/>
      <c r="P489" s="94"/>
      <c r="Q489" s="128"/>
      <c r="R489" s="9"/>
      <c r="S489" s="9"/>
      <c r="T489" s="9"/>
      <c r="U489" s="9"/>
    </row>
    <row r="490" spans="1:21" ht="15" thickBot="1" x14ac:dyDescent="0.35">
      <c r="A490" s="9"/>
      <c r="B490" s="88"/>
      <c r="C490" s="105"/>
      <c r="D490" s="105"/>
      <c r="E490" s="105"/>
      <c r="F490" s="106"/>
      <c r="G490" s="107"/>
      <c r="H490" s="105"/>
      <c r="I490" s="108" t="str">
        <f t="shared" si="8"/>
        <v/>
      </c>
      <c r="J490" s="110"/>
      <c r="K490" s="110"/>
      <c r="L490" s="110"/>
      <c r="M490" s="110"/>
      <c r="N490" s="110"/>
      <c r="O490" s="113"/>
      <c r="P490" s="94"/>
      <c r="Q490" s="128"/>
      <c r="R490" s="9"/>
      <c r="S490" s="9"/>
      <c r="T490" s="9"/>
      <c r="U490" s="9"/>
    </row>
    <row r="491" spans="1:21" ht="15" thickBot="1" x14ac:dyDescent="0.35">
      <c r="A491" s="9"/>
      <c r="B491" s="88"/>
      <c r="C491" s="105"/>
      <c r="D491" s="105"/>
      <c r="E491" s="105"/>
      <c r="F491" s="106"/>
      <c r="G491" s="107"/>
      <c r="H491" s="105"/>
      <c r="I491" s="108" t="str">
        <f t="shared" si="8"/>
        <v/>
      </c>
      <c r="J491" s="110"/>
      <c r="K491" s="110"/>
      <c r="L491" s="110"/>
      <c r="M491" s="110"/>
      <c r="N491" s="110"/>
      <c r="O491" s="113"/>
      <c r="P491" s="94"/>
      <c r="Q491" s="128"/>
      <c r="R491" s="9"/>
      <c r="S491" s="9"/>
      <c r="T491" s="9"/>
      <c r="U491" s="9"/>
    </row>
    <row r="492" spans="1:21" ht="15" thickBot="1" x14ac:dyDescent="0.35">
      <c r="A492" s="9"/>
      <c r="B492" s="88"/>
      <c r="C492" s="105"/>
      <c r="D492" s="105"/>
      <c r="E492" s="105"/>
      <c r="F492" s="106"/>
      <c r="G492" s="107"/>
      <c r="H492" s="105"/>
      <c r="I492" s="108" t="str">
        <f t="shared" si="8"/>
        <v/>
      </c>
      <c r="J492" s="110"/>
      <c r="K492" s="110"/>
      <c r="L492" s="110"/>
      <c r="M492" s="110"/>
      <c r="N492" s="110"/>
      <c r="O492" s="113"/>
      <c r="P492" s="94"/>
      <c r="Q492" s="128"/>
      <c r="R492" s="9"/>
      <c r="S492" s="9"/>
      <c r="T492" s="9"/>
      <c r="U492" s="9"/>
    </row>
    <row r="493" spans="1:21" ht="15" thickBot="1" x14ac:dyDescent="0.35">
      <c r="A493" s="9"/>
      <c r="B493" s="88"/>
      <c r="C493" s="105"/>
      <c r="D493" s="105"/>
      <c r="E493" s="105"/>
      <c r="F493" s="106"/>
      <c r="G493" s="107"/>
      <c r="H493" s="105"/>
      <c r="I493" s="108" t="str">
        <f t="shared" si="8"/>
        <v/>
      </c>
      <c r="J493" s="110"/>
      <c r="K493" s="110"/>
      <c r="L493" s="110"/>
      <c r="M493" s="110"/>
      <c r="N493" s="110"/>
      <c r="O493" s="113"/>
      <c r="P493" s="94"/>
      <c r="Q493" s="128"/>
      <c r="R493" s="9"/>
      <c r="S493" s="9"/>
      <c r="T493" s="9"/>
      <c r="U493" s="9"/>
    </row>
    <row r="494" spans="1:21" ht="15" thickBot="1" x14ac:dyDescent="0.35">
      <c r="A494" s="9"/>
      <c r="B494" s="88"/>
      <c r="C494" s="105"/>
      <c r="D494" s="105"/>
      <c r="E494" s="105"/>
      <c r="F494" s="106"/>
      <c r="G494" s="107"/>
      <c r="H494" s="105"/>
      <c r="I494" s="108" t="str">
        <f t="shared" si="8"/>
        <v/>
      </c>
      <c r="J494" s="110"/>
      <c r="K494" s="110"/>
      <c r="L494" s="110"/>
      <c r="M494" s="110"/>
      <c r="N494" s="110"/>
      <c r="O494" s="113"/>
      <c r="P494" s="94"/>
      <c r="Q494" s="128"/>
      <c r="R494" s="9"/>
      <c r="S494" s="9"/>
      <c r="T494" s="9"/>
      <c r="U494" s="9"/>
    </row>
    <row r="495" spans="1:21" ht="15" thickBot="1" x14ac:dyDescent="0.35">
      <c r="A495" s="9"/>
      <c r="B495" s="88"/>
      <c r="C495" s="105"/>
      <c r="D495" s="105"/>
      <c r="E495" s="105"/>
      <c r="F495" s="106"/>
      <c r="G495" s="107"/>
      <c r="H495" s="105"/>
      <c r="I495" s="108" t="str">
        <f t="shared" si="8"/>
        <v/>
      </c>
      <c r="J495" s="110"/>
      <c r="K495" s="110"/>
      <c r="L495" s="110"/>
      <c r="M495" s="110"/>
      <c r="N495" s="110"/>
      <c r="O495" s="113"/>
      <c r="P495" s="94"/>
      <c r="Q495" s="128"/>
      <c r="R495" s="9"/>
      <c r="S495" s="9"/>
      <c r="T495" s="9"/>
      <c r="U495" s="9"/>
    </row>
    <row r="496" spans="1:21" ht="15" thickBot="1" x14ac:dyDescent="0.35">
      <c r="A496" s="9"/>
      <c r="B496" s="88"/>
      <c r="C496" s="105"/>
      <c r="D496" s="105"/>
      <c r="E496" s="105"/>
      <c r="F496" s="106"/>
      <c r="G496" s="107"/>
      <c r="H496" s="105"/>
      <c r="I496" s="108" t="str">
        <f t="shared" si="8"/>
        <v/>
      </c>
      <c r="J496" s="110"/>
      <c r="K496" s="110"/>
      <c r="L496" s="110"/>
      <c r="M496" s="110"/>
      <c r="N496" s="110"/>
      <c r="O496" s="113"/>
      <c r="P496" s="94"/>
      <c r="Q496" s="128"/>
      <c r="R496" s="9"/>
      <c r="S496" s="9"/>
      <c r="T496" s="9"/>
      <c r="U496" s="9"/>
    </row>
    <row r="497" spans="1:21" ht="15" thickBot="1" x14ac:dyDescent="0.35">
      <c r="A497" s="9"/>
      <c r="B497" s="88"/>
      <c r="C497" s="105"/>
      <c r="D497" s="105"/>
      <c r="E497" s="105"/>
      <c r="F497" s="106"/>
      <c r="G497" s="107"/>
      <c r="H497" s="105"/>
      <c r="I497" s="108" t="str">
        <f t="shared" si="8"/>
        <v/>
      </c>
      <c r="J497" s="110"/>
      <c r="K497" s="110"/>
      <c r="L497" s="110"/>
      <c r="M497" s="110"/>
      <c r="N497" s="110"/>
      <c r="O497" s="113"/>
      <c r="P497" s="94"/>
      <c r="Q497" s="128"/>
      <c r="R497" s="9"/>
      <c r="S497" s="9"/>
      <c r="T497" s="9"/>
      <c r="U497" s="9"/>
    </row>
    <row r="498" spans="1:21" ht="15" thickBot="1" x14ac:dyDescent="0.35">
      <c r="A498" s="9"/>
      <c r="B498" s="88"/>
      <c r="C498" s="105"/>
      <c r="D498" s="105"/>
      <c r="E498" s="105"/>
      <c r="F498" s="106"/>
      <c r="G498" s="107"/>
      <c r="H498" s="105"/>
      <c r="I498" s="108" t="str">
        <f t="shared" si="8"/>
        <v/>
      </c>
      <c r="J498" s="110"/>
      <c r="K498" s="110"/>
      <c r="L498" s="110"/>
      <c r="M498" s="110"/>
      <c r="N498" s="110"/>
      <c r="O498" s="113"/>
      <c r="P498" s="94"/>
      <c r="Q498" s="128"/>
      <c r="R498" s="9"/>
      <c r="S498" s="9"/>
      <c r="T498" s="9"/>
      <c r="U498" s="9"/>
    </row>
    <row r="499" spans="1:21" ht="15" thickBot="1" x14ac:dyDescent="0.35">
      <c r="A499" s="9"/>
      <c r="B499" s="88"/>
      <c r="C499" s="105"/>
      <c r="D499" s="105"/>
      <c r="E499" s="105"/>
      <c r="F499" s="106"/>
      <c r="G499" s="107"/>
      <c r="H499" s="105"/>
      <c r="I499" s="108" t="str">
        <f t="shared" si="8"/>
        <v/>
      </c>
      <c r="J499" s="110"/>
      <c r="K499" s="110"/>
      <c r="L499" s="110"/>
      <c r="M499" s="110"/>
      <c r="N499" s="110"/>
      <c r="O499" s="113"/>
      <c r="P499" s="94"/>
      <c r="Q499" s="128"/>
      <c r="R499" s="9"/>
      <c r="S499" s="9"/>
      <c r="T499" s="9"/>
      <c r="U499" s="9"/>
    </row>
    <row r="500" spans="1:21" ht="15" thickBot="1" x14ac:dyDescent="0.35">
      <c r="A500" s="9"/>
      <c r="B500" s="88"/>
      <c r="C500" s="105"/>
      <c r="D500" s="105"/>
      <c r="E500" s="105"/>
      <c r="F500" s="106"/>
      <c r="G500" s="107"/>
      <c r="H500" s="105"/>
      <c r="I500" s="108" t="str">
        <f t="shared" si="8"/>
        <v/>
      </c>
      <c r="J500" s="110"/>
      <c r="K500" s="110"/>
      <c r="L500" s="110"/>
      <c r="M500" s="110"/>
      <c r="N500" s="110"/>
      <c r="O500" s="113"/>
      <c r="P500" s="94"/>
      <c r="Q500" s="128"/>
      <c r="R500" s="9"/>
      <c r="S500" s="9"/>
      <c r="T500" s="9"/>
      <c r="U500" s="9"/>
    </row>
    <row r="501" spans="1:21" ht="15" thickBot="1" x14ac:dyDescent="0.35">
      <c r="A501" s="9"/>
      <c r="B501" s="88"/>
      <c r="C501" s="105"/>
      <c r="D501" s="105"/>
      <c r="E501" s="105"/>
      <c r="F501" s="106"/>
      <c r="G501" s="107"/>
      <c r="H501" s="105"/>
      <c r="I501" s="108" t="str">
        <f t="shared" si="8"/>
        <v/>
      </c>
      <c r="J501" s="110"/>
      <c r="K501" s="110"/>
      <c r="L501" s="110"/>
      <c r="M501" s="110"/>
      <c r="N501" s="110"/>
      <c r="O501" s="113"/>
      <c r="P501" s="94"/>
      <c r="Q501" s="128"/>
      <c r="R501" s="9"/>
      <c r="S501" s="9"/>
      <c r="T501" s="9"/>
      <c r="U501" s="9"/>
    </row>
    <row r="502" spans="1:21" ht="15" thickBot="1" x14ac:dyDescent="0.35">
      <c r="A502" s="9"/>
      <c r="B502" s="88"/>
      <c r="C502" s="105"/>
      <c r="D502" s="105"/>
      <c r="E502" s="105"/>
      <c r="F502" s="106"/>
      <c r="G502" s="107"/>
      <c r="H502" s="105"/>
      <c r="I502" s="108" t="str">
        <f t="shared" si="8"/>
        <v/>
      </c>
      <c r="J502" s="110"/>
      <c r="K502" s="110"/>
      <c r="L502" s="110"/>
      <c r="M502" s="110"/>
      <c r="N502" s="110"/>
      <c r="O502" s="113"/>
      <c r="P502" s="94"/>
      <c r="Q502" s="128"/>
      <c r="R502" s="9"/>
      <c r="S502" s="9"/>
      <c r="T502" s="9"/>
      <c r="U502" s="9"/>
    </row>
    <row r="503" spans="1:21" ht="15" thickBot="1" x14ac:dyDescent="0.35">
      <c r="A503" s="9"/>
      <c r="B503" s="88"/>
      <c r="C503" s="105"/>
      <c r="D503" s="105"/>
      <c r="E503" s="105"/>
      <c r="F503" s="106"/>
      <c r="G503" s="107"/>
      <c r="H503" s="105"/>
      <c r="I503" s="108" t="str">
        <f t="shared" si="8"/>
        <v/>
      </c>
      <c r="J503" s="110"/>
      <c r="K503" s="110"/>
      <c r="L503" s="110"/>
      <c r="M503" s="110"/>
      <c r="N503" s="110"/>
      <c r="O503" s="113"/>
      <c r="P503" s="94"/>
      <c r="Q503" s="128"/>
      <c r="R503" s="9"/>
      <c r="S503" s="9"/>
      <c r="T503" s="9"/>
      <c r="U503" s="9"/>
    </row>
    <row r="504" spans="1:21" ht="15" thickBot="1" x14ac:dyDescent="0.35">
      <c r="A504" s="9"/>
      <c r="B504" s="88"/>
      <c r="C504" s="105"/>
      <c r="D504" s="105"/>
      <c r="E504" s="105"/>
      <c r="F504" s="106"/>
      <c r="G504" s="107"/>
      <c r="H504" s="105"/>
      <c r="I504" s="108" t="str">
        <f t="shared" si="8"/>
        <v/>
      </c>
      <c r="J504" s="110"/>
      <c r="K504" s="110"/>
      <c r="L504" s="110"/>
      <c r="M504" s="110"/>
      <c r="N504" s="110"/>
      <c r="O504" s="113"/>
      <c r="P504" s="94"/>
      <c r="Q504" s="128"/>
      <c r="R504" s="9"/>
      <c r="S504" s="9"/>
      <c r="T504" s="9"/>
      <c r="U504" s="9"/>
    </row>
    <row r="505" spans="1:21" ht="15" thickBot="1" x14ac:dyDescent="0.35">
      <c r="A505" s="9"/>
      <c r="B505" s="88"/>
      <c r="C505" s="105"/>
      <c r="D505" s="105"/>
      <c r="E505" s="105"/>
      <c r="F505" s="106"/>
      <c r="G505" s="107"/>
      <c r="H505" s="105"/>
      <c r="I505" s="108" t="str">
        <f t="shared" si="8"/>
        <v/>
      </c>
      <c r="J505" s="110"/>
      <c r="K505" s="110"/>
      <c r="L505" s="110"/>
      <c r="M505" s="110"/>
      <c r="N505" s="110"/>
      <c r="O505" s="113"/>
      <c r="P505" s="94"/>
      <c r="Q505" s="128"/>
      <c r="R505" s="9"/>
      <c r="S505" s="9"/>
      <c r="T505" s="9"/>
      <c r="U505" s="9"/>
    </row>
    <row r="506" spans="1:21" ht="15" thickBot="1" x14ac:dyDescent="0.35">
      <c r="A506" s="9"/>
      <c r="B506" s="88"/>
      <c r="C506" s="105"/>
      <c r="D506" s="105"/>
      <c r="E506" s="105"/>
      <c r="F506" s="106"/>
      <c r="G506" s="107"/>
      <c r="H506" s="105"/>
      <c r="I506" s="108" t="str">
        <f t="shared" si="8"/>
        <v/>
      </c>
      <c r="J506" s="110"/>
      <c r="K506" s="110"/>
      <c r="L506" s="110"/>
      <c r="M506" s="110"/>
      <c r="N506" s="110"/>
      <c r="O506" s="113"/>
      <c r="P506" s="94"/>
      <c r="Q506" s="128"/>
      <c r="R506" s="9"/>
      <c r="S506" s="9"/>
      <c r="T506" s="9"/>
      <c r="U506" s="9"/>
    </row>
    <row r="507" spans="1:21" ht="15" thickBot="1" x14ac:dyDescent="0.35">
      <c r="A507" s="9"/>
      <c r="B507" s="88"/>
      <c r="C507" s="105"/>
      <c r="D507" s="105"/>
      <c r="E507" s="105"/>
      <c r="F507" s="106"/>
      <c r="G507" s="107"/>
      <c r="H507" s="105"/>
      <c r="I507" s="108" t="str">
        <f t="shared" si="8"/>
        <v/>
      </c>
      <c r="J507" s="110"/>
      <c r="K507" s="110"/>
      <c r="L507" s="110"/>
      <c r="M507" s="110"/>
      <c r="N507" s="110"/>
      <c r="O507" s="113"/>
      <c r="P507" s="94"/>
      <c r="Q507" s="128"/>
      <c r="R507" s="9"/>
      <c r="S507" s="9"/>
      <c r="T507" s="9"/>
      <c r="U507" s="9"/>
    </row>
    <row r="508" spans="1:21" ht="15" thickBot="1" x14ac:dyDescent="0.35">
      <c r="A508" s="9"/>
      <c r="B508" s="88"/>
      <c r="C508" s="105"/>
      <c r="D508" s="105"/>
      <c r="E508" s="105"/>
      <c r="F508" s="106"/>
      <c r="G508" s="107"/>
      <c r="H508" s="105"/>
      <c r="I508" s="108" t="str">
        <f t="shared" si="8"/>
        <v/>
      </c>
      <c r="J508" s="110"/>
      <c r="K508" s="110"/>
      <c r="L508" s="110"/>
      <c r="M508" s="110"/>
      <c r="N508" s="110"/>
      <c r="O508" s="113"/>
      <c r="P508" s="94"/>
      <c r="Q508" s="128"/>
      <c r="R508" s="9"/>
      <c r="S508" s="9"/>
      <c r="T508" s="9"/>
      <c r="U508" s="9"/>
    </row>
    <row r="509" spans="1:21" ht="15" thickBot="1" x14ac:dyDescent="0.35">
      <c r="A509" s="9"/>
      <c r="B509" s="88"/>
      <c r="C509" s="105"/>
      <c r="D509" s="105"/>
      <c r="E509" s="105"/>
      <c r="F509" s="106"/>
      <c r="G509" s="107"/>
      <c r="H509" s="105"/>
      <c r="I509" s="108" t="str">
        <f t="shared" si="8"/>
        <v/>
      </c>
      <c r="J509" s="110"/>
      <c r="K509" s="110"/>
      <c r="L509" s="110"/>
      <c r="M509" s="110"/>
      <c r="N509" s="110"/>
      <c r="O509" s="113"/>
      <c r="P509" s="94"/>
      <c r="Q509" s="128"/>
      <c r="R509" s="9"/>
      <c r="S509" s="9"/>
      <c r="T509" s="9"/>
      <c r="U509" s="9"/>
    </row>
    <row r="510" spans="1:21" ht="15" thickBot="1" x14ac:dyDescent="0.35">
      <c r="A510" s="9"/>
      <c r="B510" s="88"/>
      <c r="C510" s="114"/>
      <c r="D510" s="114"/>
      <c r="E510" s="114"/>
      <c r="F510" s="115"/>
      <c r="G510" s="116"/>
      <c r="H510" s="114"/>
      <c r="I510" s="117" t="str">
        <f t="shared" si="8"/>
        <v/>
      </c>
      <c r="J510" s="118"/>
      <c r="K510" s="118"/>
      <c r="L510" s="118"/>
      <c r="M510" s="118"/>
      <c r="N510" s="118"/>
      <c r="O510" s="119"/>
      <c r="P510" s="95"/>
      <c r="Q510" s="128"/>
      <c r="R510" s="9"/>
      <c r="S510" s="9"/>
      <c r="T510" s="9"/>
      <c r="U510" s="9"/>
    </row>
    <row r="511" spans="1:21" ht="15" thickBot="1" x14ac:dyDescent="0.35">
      <c r="A511" s="9"/>
      <c r="B511" s="88"/>
      <c r="C511" s="114"/>
      <c r="D511" s="114"/>
      <c r="E511" s="114"/>
      <c r="F511" s="115"/>
      <c r="G511" s="116"/>
      <c r="H511" s="114"/>
      <c r="I511" s="117" t="str">
        <f t="shared" si="8"/>
        <v/>
      </c>
      <c r="J511" s="118"/>
      <c r="K511" s="118"/>
      <c r="L511" s="118"/>
      <c r="M511" s="118"/>
      <c r="N511" s="118"/>
      <c r="O511" s="119"/>
      <c r="P511" s="95"/>
      <c r="Q511" s="128"/>
      <c r="R511" s="9"/>
      <c r="S511" s="9"/>
      <c r="T511" s="9"/>
      <c r="U511" s="9"/>
    </row>
    <row r="512" spans="1:21" ht="15" thickBot="1" x14ac:dyDescent="0.35">
      <c r="A512" s="9"/>
      <c r="B512" s="88"/>
      <c r="C512" s="114"/>
      <c r="D512" s="114"/>
      <c r="E512" s="114"/>
      <c r="F512" s="115"/>
      <c r="G512" s="116"/>
      <c r="H512" s="114"/>
      <c r="I512" s="117" t="str">
        <f t="shared" si="8"/>
        <v/>
      </c>
      <c r="J512" s="118"/>
      <c r="K512" s="118"/>
      <c r="L512" s="118"/>
      <c r="M512" s="118"/>
      <c r="N512" s="118"/>
      <c r="O512" s="119"/>
      <c r="P512" s="95"/>
      <c r="Q512" s="128"/>
      <c r="R512" s="9"/>
      <c r="S512" s="9"/>
      <c r="T512" s="9"/>
      <c r="U512" s="9"/>
    </row>
    <row r="513" spans="1:21" ht="15" thickBot="1" x14ac:dyDescent="0.35">
      <c r="A513" s="9"/>
      <c r="B513" s="88"/>
      <c r="C513" s="114"/>
      <c r="D513" s="114"/>
      <c r="E513" s="114"/>
      <c r="F513" s="115"/>
      <c r="G513" s="116"/>
      <c r="H513" s="114"/>
      <c r="I513" s="117" t="str">
        <f t="shared" si="8"/>
        <v/>
      </c>
      <c r="J513" s="118"/>
      <c r="K513" s="118"/>
      <c r="L513" s="118"/>
      <c r="M513" s="118"/>
      <c r="N513" s="118"/>
      <c r="O513" s="119"/>
      <c r="P513" s="95"/>
      <c r="Q513" s="128"/>
      <c r="R513" s="9"/>
      <c r="S513" s="9"/>
      <c r="T513" s="9"/>
      <c r="U513" s="9"/>
    </row>
    <row r="514" spans="1:21" ht="15" thickBot="1" x14ac:dyDescent="0.35">
      <c r="A514" s="9"/>
      <c r="B514" s="88"/>
      <c r="C514" s="114"/>
      <c r="D514" s="114"/>
      <c r="E514" s="114"/>
      <c r="F514" s="115"/>
      <c r="G514" s="116"/>
      <c r="H514" s="114"/>
      <c r="I514" s="117" t="str">
        <f t="shared" si="8"/>
        <v/>
      </c>
      <c r="J514" s="118"/>
      <c r="K514" s="118"/>
      <c r="L514" s="118"/>
      <c r="M514" s="118"/>
      <c r="N514" s="118"/>
      <c r="O514" s="119"/>
      <c r="P514" s="95"/>
      <c r="Q514" s="128"/>
      <c r="R514" s="9"/>
      <c r="S514" s="9"/>
      <c r="T514" s="9"/>
      <c r="U514" s="9"/>
    </row>
    <row r="515" spans="1:21" ht="15" thickBot="1" x14ac:dyDescent="0.35">
      <c r="A515" s="9"/>
      <c r="B515" s="88"/>
      <c r="C515" s="114"/>
      <c r="D515" s="114"/>
      <c r="E515" s="114"/>
      <c r="F515" s="115"/>
      <c r="G515" s="116"/>
      <c r="H515" s="114"/>
      <c r="I515" s="117" t="str">
        <f t="shared" si="8"/>
        <v/>
      </c>
      <c r="J515" s="118"/>
      <c r="K515" s="118"/>
      <c r="L515" s="118"/>
      <c r="M515" s="118"/>
      <c r="N515" s="118"/>
      <c r="O515" s="119"/>
      <c r="P515" s="95"/>
      <c r="Q515" s="128"/>
      <c r="R515" s="9"/>
      <c r="S515" s="9"/>
      <c r="T515" s="9"/>
      <c r="U515" s="9"/>
    </row>
    <row r="516" spans="1:21" ht="15" thickBot="1" x14ac:dyDescent="0.35">
      <c r="A516" s="9"/>
      <c r="B516" s="88"/>
      <c r="C516" s="114"/>
      <c r="D516" s="114"/>
      <c r="E516" s="114"/>
      <c r="F516" s="115"/>
      <c r="G516" s="116"/>
      <c r="H516" s="114"/>
      <c r="I516" s="117" t="str">
        <f t="shared" si="8"/>
        <v/>
      </c>
      <c r="J516" s="118"/>
      <c r="K516" s="118"/>
      <c r="L516" s="118"/>
      <c r="M516" s="118"/>
      <c r="N516" s="118"/>
      <c r="O516" s="119"/>
      <c r="P516" s="95"/>
      <c r="Q516" s="128"/>
      <c r="R516" s="9"/>
      <c r="S516" s="9"/>
      <c r="T516" s="9"/>
      <c r="U516" s="9"/>
    </row>
    <row r="517" spans="1:21" ht="15" thickBot="1" x14ac:dyDescent="0.35">
      <c r="A517" s="9"/>
      <c r="B517" s="88"/>
      <c r="C517" s="114"/>
      <c r="D517" s="114"/>
      <c r="E517" s="114"/>
      <c r="F517" s="115"/>
      <c r="G517" s="116"/>
      <c r="H517" s="114"/>
      <c r="I517" s="117" t="str">
        <f t="shared" si="8"/>
        <v/>
      </c>
      <c r="J517" s="118"/>
      <c r="K517" s="118"/>
      <c r="L517" s="118"/>
      <c r="M517" s="118"/>
      <c r="N517" s="118"/>
      <c r="O517" s="119"/>
      <c r="P517" s="95"/>
      <c r="Q517" s="128"/>
      <c r="R517" s="9"/>
      <c r="S517" s="9"/>
      <c r="T517" s="9"/>
      <c r="U517" s="9"/>
    </row>
    <row r="518" spans="1:21" ht="15" thickBot="1" x14ac:dyDescent="0.35">
      <c r="A518" s="9"/>
      <c r="B518" s="88"/>
      <c r="C518" s="114"/>
      <c r="D518" s="114"/>
      <c r="E518" s="114"/>
      <c r="F518" s="115"/>
      <c r="G518" s="116"/>
      <c r="H518" s="114"/>
      <c r="I518" s="117" t="str">
        <f t="shared" si="8"/>
        <v/>
      </c>
      <c r="J518" s="118"/>
      <c r="K518" s="118"/>
      <c r="L518" s="118"/>
      <c r="M518" s="118"/>
      <c r="N518" s="118"/>
      <c r="O518" s="119"/>
      <c r="P518" s="95"/>
      <c r="Q518" s="128"/>
      <c r="R518" s="9"/>
      <c r="S518" s="9"/>
      <c r="T518" s="9"/>
      <c r="U518" s="9"/>
    </row>
    <row r="519" spans="1:21" ht="15" thickBot="1" x14ac:dyDescent="0.35">
      <c r="A519" s="9"/>
      <c r="B519" s="88"/>
      <c r="C519" s="114"/>
      <c r="D519" s="114"/>
      <c r="E519" s="114"/>
      <c r="F519" s="115"/>
      <c r="G519" s="116"/>
      <c r="H519" s="114"/>
      <c r="I519" s="117" t="str">
        <f t="shared" si="8"/>
        <v/>
      </c>
      <c r="J519" s="118"/>
      <c r="K519" s="118"/>
      <c r="L519" s="118"/>
      <c r="M519" s="118"/>
      <c r="N519" s="118"/>
      <c r="O519" s="119"/>
      <c r="P519" s="95"/>
      <c r="Q519" s="128"/>
      <c r="R519" s="9"/>
      <c r="S519" s="9"/>
      <c r="T519" s="9"/>
      <c r="U519" s="9"/>
    </row>
    <row r="520" spans="1:21" ht="15" thickBot="1" x14ac:dyDescent="0.35">
      <c r="A520" s="9"/>
      <c r="B520" s="88"/>
      <c r="C520" s="114"/>
      <c r="D520" s="114"/>
      <c r="E520" s="114"/>
      <c r="F520" s="115"/>
      <c r="G520" s="116"/>
      <c r="H520" s="114"/>
      <c r="I520" s="117" t="str">
        <f t="shared" si="8"/>
        <v/>
      </c>
      <c r="J520" s="118"/>
      <c r="K520" s="118"/>
      <c r="L520" s="118"/>
      <c r="M520" s="118"/>
      <c r="N520" s="118"/>
      <c r="O520" s="119"/>
      <c r="P520" s="95"/>
      <c r="Q520" s="128"/>
      <c r="R520" s="9"/>
      <c r="S520" s="9"/>
      <c r="T520" s="9"/>
      <c r="U520" s="9"/>
    </row>
    <row r="521" spans="1:21" ht="15" thickBot="1" x14ac:dyDescent="0.35">
      <c r="A521" s="9"/>
      <c r="B521" s="88"/>
      <c r="C521" s="114"/>
      <c r="D521" s="114"/>
      <c r="E521" s="114"/>
      <c r="F521" s="115"/>
      <c r="G521" s="116"/>
      <c r="H521" s="114"/>
      <c r="I521" s="117" t="str">
        <f t="shared" si="8"/>
        <v/>
      </c>
      <c r="J521" s="118"/>
      <c r="K521" s="118"/>
      <c r="L521" s="118"/>
      <c r="M521" s="118"/>
      <c r="N521" s="118"/>
      <c r="O521" s="119"/>
      <c r="P521" s="95"/>
      <c r="Q521" s="128"/>
      <c r="R521" s="9"/>
      <c r="S521" s="9"/>
      <c r="T521" s="9"/>
      <c r="U521" s="9"/>
    </row>
    <row r="522" spans="1:21" ht="15" thickBot="1" x14ac:dyDescent="0.35">
      <c r="A522" s="9"/>
      <c r="B522" s="88"/>
      <c r="C522" s="114"/>
      <c r="D522" s="114"/>
      <c r="E522" s="114"/>
      <c r="F522" s="115"/>
      <c r="G522" s="116"/>
      <c r="H522" s="114"/>
      <c r="I522" s="117" t="str">
        <f t="shared" si="8"/>
        <v/>
      </c>
      <c r="J522" s="118"/>
      <c r="K522" s="118"/>
      <c r="L522" s="118"/>
      <c r="M522" s="118"/>
      <c r="N522" s="118"/>
      <c r="O522" s="119"/>
      <c r="P522" s="95"/>
      <c r="Q522" s="128"/>
      <c r="R522" s="9"/>
      <c r="S522" s="9"/>
      <c r="T522" s="9"/>
      <c r="U522" s="9"/>
    </row>
    <row r="523" spans="1:21" ht="15" thickBot="1" x14ac:dyDescent="0.35">
      <c r="A523" s="9"/>
      <c r="B523" s="88"/>
      <c r="C523" s="114"/>
      <c r="D523" s="114"/>
      <c r="E523" s="114"/>
      <c r="F523" s="115"/>
      <c r="G523" s="116"/>
      <c r="H523" s="114"/>
      <c r="I523" s="117" t="str">
        <f t="shared" si="8"/>
        <v/>
      </c>
      <c r="J523" s="118"/>
      <c r="K523" s="118"/>
      <c r="L523" s="118"/>
      <c r="M523" s="118"/>
      <c r="N523" s="118"/>
      <c r="O523" s="119"/>
      <c r="P523" s="95"/>
      <c r="Q523" s="128"/>
      <c r="R523" s="9"/>
      <c r="S523" s="9"/>
      <c r="T523" s="9"/>
      <c r="U523" s="9"/>
    </row>
    <row r="524" spans="1:21" ht="15" thickBot="1" x14ac:dyDescent="0.35">
      <c r="A524" s="9"/>
      <c r="B524" s="88"/>
      <c r="C524" s="114"/>
      <c r="D524" s="114"/>
      <c r="E524" s="114"/>
      <c r="F524" s="115"/>
      <c r="G524" s="116"/>
      <c r="H524" s="114"/>
      <c r="I524" s="117" t="str">
        <f t="shared" si="8"/>
        <v/>
      </c>
      <c r="J524" s="118"/>
      <c r="K524" s="118"/>
      <c r="L524" s="118"/>
      <c r="M524" s="118"/>
      <c r="N524" s="118"/>
      <c r="O524" s="119"/>
      <c r="P524" s="95"/>
      <c r="Q524" s="128"/>
      <c r="R524" s="9"/>
      <c r="S524" s="9"/>
      <c r="T524" s="9"/>
      <c r="U524" s="9"/>
    </row>
    <row r="525" spans="1:21" ht="15" thickBot="1" x14ac:dyDescent="0.35">
      <c r="A525" s="9"/>
      <c r="B525" s="88"/>
      <c r="C525" s="114"/>
      <c r="D525" s="114"/>
      <c r="E525" s="114"/>
      <c r="F525" s="115"/>
      <c r="G525" s="116"/>
      <c r="H525" s="114"/>
      <c r="I525" s="117" t="str">
        <f t="shared" si="8"/>
        <v/>
      </c>
      <c r="J525" s="118"/>
      <c r="K525" s="118"/>
      <c r="L525" s="118"/>
      <c r="M525" s="118"/>
      <c r="N525" s="118"/>
      <c r="O525" s="119"/>
      <c r="P525" s="95"/>
      <c r="Q525" s="128"/>
      <c r="R525" s="9"/>
      <c r="S525" s="9"/>
      <c r="T525" s="9"/>
      <c r="U525" s="9"/>
    </row>
    <row r="526" spans="1:21" ht="15" thickBot="1" x14ac:dyDescent="0.35">
      <c r="A526" s="9"/>
      <c r="B526" s="88"/>
      <c r="C526" s="114"/>
      <c r="D526" s="114"/>
      <c r="E526" s="114"/>
      <c r="F526" s="115"/>
      <c r="G526" s="116"/>
      <c r="H526" s="114"/>
      <c r="I526" s="117" t="str">
        <f t="shared" si="8"/>
        <v/>
      </c>
      <c r="J526" s="118"/>
      <c r="K526" s="118"/>
      <c r="L526" s="118"/>
      <c r="M526" s="118"/>
      <c r="N526" s="118"/>
      <c r="O526" s="119"/>
      <c r="P526" s="95"/>
      <c r="Q526" s="128"/>
      <c r="R526" s="9"/>
      <c r="S526" s="9"/>
      <c r="T526" s="9"/>
      <c r="U526" s="9"/>
    </row>
    <row r="527" spans="1:21" ht="15" thickBot="1" x14ac:dyDescent="0.35">
      <c r="A527" s="9"/>
      <c r="B527" s="88"/>
      <c r="C527" s="114"/>
      <c r="D527" s="114"/>
      <c r="E527" s="114"/>
      <c r="F527" s="115"/>
      <c r="G527" s="116"/>
      <c r="H527" s="114"/>
      <c r="I527" s="117" t="str">
        <f t="shared" si="8"/>
        <v/>
      </c>
      <c r="J527" s="118"/>
      <c r="K527" s="118"/>
      <c r="L527" s="118"/>
      <c r="M527" s="118"/>
      <c r="N527" s="118"/>
      <c r="O527" s="119"/>
      <c r="P527" s="95"/>
      <c r="Q527" s="128"/>
      <c r="R527" s="9"/>
      <c r="S527" s="9"/>
      <c r="T527" s="9"/>
      <c r="U527" s="9"/>
    </row>
    <row r="528" spans="1:21" ht="15" thickBot="1" x14ac:dyDescent="0.35">
      <c r="A528" s="9"/>
      <c r="B528" s="88"/>
      <c r="C528" s="114"/>
      <c r="D528" s="114"/>
      <c r="E528" s="114"/>
      <c r="F528" s="115"/>
      <c r="G528" s="116"/>
      <c r="H528" s="114"/>
      <c r="I528" s="117" t="str">
        <f t="shared" si="8"/>
        <v/>
      </c>
      <c r="J528" s="118"/>
      <c r="K528" s="118"/>
      <c r="L528" s="118"/>
      <c r="M528" s="118"/>
      <c r="N528" s="118"/>
      <c r="O528" s="119"/>
      <c r="P528" s="95"/>
      <c r="Q528" s="128"/>
      <c r="R528" s="9"/>
      <c r="S528" s="9"/>
      <c r="T528" s="9"/>
      <c r="U528" s="9"/>
    </row>
    <row r="529" spans="1:21" ht="15" thickBot="1" x14ac:dyDescent="0.35">
      <c r="A529" s="9"/>
      <c r="B529" s="88"/>
      <c r="C529" s="114"/>
      <c r="D529" s="114"/>
      <c r="E529" s="114"/>
      <c r="F529" s="115"/>
      <c r="G529" s="116"/>
      <c r="H529" s="114"/>
      <c r="I529" s="117" t="str">
        <f t="shared" si="8"/>
        <v/>
      </c>
      <c r="J529" s="118"/>
      <c r="K529" s="118"/>
      <c r="L529" s="118"/>
      <c r="M529" s="118"/>
      <c r="N529" s="118"/>
      <c r="O529" s="119"/>
      <c r="P529" s="95"/>
      <c r="Q529" s="128"/>
      <c r="R529" s="9"/>
      <c r="S529" s="9"/>
      <c r="T529" s="9"/>
      <c r="U529" s="9"/>
    </row>
    <row r="530" spans="1:21" ht="15" thickBot="1" x14ac:dyDescent="0.35">
      <c r="A530" s="9"/>
      <c r="B530" s="88"/>
      <c r="C530" s="114"/>
      <c r="D530" s="114"/>
      <c r="E530" s="114"/>
      <c r="F530" s="115"/>
      <c r="G530" s="116"/>
      <c r="H530" s="114"/>
      <c r="I530" s="117" t="str">
        <f t="shared" si="8"/>
        <v/>
      </c>
      <c r="J530" s="118"/>
      <c r="K530" s="118"/>
      <c r="L530" s="118"/>
      <c r="M530" s="118"/>
      <c r="N530" s="118"/>
      <c r="O530" s="119"/>
      <c r="P530" s="95"/>
      <c r="Q530" s="128"/>
      <c r="R530" s="9"/>
      <c r="S530" s="9"/>
      <c r="T530" s="9"/>
      <c r="U530" s="9"/>
    </row>
    <row r="531" spans="1:21" ht="15" thickBot="1" x14ac:dyDescent="0.35">
      <c r="A531" s="9"/>
      <c r="B531" s="88"/>
      <c r="C531" s="114"/>
      <c r="D531" s="114"/>
      <c r="E531" s="114"/>
      <c r="F531" s="115"/>
      <c r="G531" s="116"/>
      <c r="H531" s="114"/>
      <c r="I531" s="117" t="str">
        <f t="shared" si="8"/>
        <v/>
      </c>
      <c r="J531" s="118"/>
      <c r="K531" s="118"/>
      <c r="L531" s="118"/>
      <c r="M531" s="118"/>
      <c r="N531" s="118"/>
      <c r="O531" s="119"/>
      <c r="P531" s="95"/>
      <c r="Q531" s="128"/>
      <c r="R531" s="9"/>
      <c r="S531" s="9"/>
      <c r="T531" s="9"/>
      <c r="U531" s="9"/>
    </row>
    <row r="532" spans="1:21" ht="15" thickBot="1" x14ac:dyDescent="0.35">
      <c r="A532" s="9"/>
      <c r="B532" s="88"/>
      <c r="C532" s="114"/>
      <c r="D532" s="114"/>
      <c r="E532" s="114"/>
      <c r="F532" s="115"/>
      <c r="G532" s="116"/>
      <c r="H532" s="114"/>
      <c r="I532" s="117" t="str">
        <f t="shared" si="8"/>
        <v/>
      </c>
      <c r="J532" s="118"/>
      <c r="K532" s="118"/>
      <c r="L532" s="118"/>
      <c r="M532" s="118"/>
      <c r="N532" s="118"/>
      <c r="O532" s="119"/>
      <c r="P532" s="95"/>
      <c r="Q532" s="128"/>
      <c r="R532" s="9"/>
      <c r="S532" s="9"/>
      <c r="T532" s="9"/>
      <c r="U532" s="9"/>
    </row>
    <row r="533" spans="1:21" ht="15" thickBot="1" x14ac:dyDescent="0.35">
      <c r="A533" s="9"/>
      <c r="B533" s="88"/>
      <c r="C533" s="114"/>
      <c r="D533" s="114"/>
      <c r="E533" s="114"/>
      <c r="F533" s="115"/>
      <c r="G533" s="116"/>
      <c r="H533" s="114"/>
      <c r="I533" s="117" t="str">
        <f t="shared" ref="I533:I596" si="9">IF(C533="","",M526)</f>
        <v/>
      </c>
      <c r="J533" s="118"/>
      <c r="K533" s="118"/>
      <c r="L533" s="118"/>
      <c r="M533" s="118"/>
      <c r="N533" s="118"/>
      <c r="O533" s="119"/>
      <c r="P533" s="95"/>
      <c r="Q533" s="128"/>
      <c r="R533" s="9"/>
      <c r="S533" s="9"/>
      <c r="T533" s="9"/>
      <c r="U533" s="9"/>
    </row>
    <row r="534" spans="1:21" ht="15" thickBot="1" x14ac:dyDescent="0.35">
      <c r="A534" s="9"/>
      <c r="B534" s="88"/>
      <c r="C534" s="114"/>
      <c r="D534" s="114"/>
      <c r="E534" s="114"/>
      <c r="F534" s="115"/>
      <c r="G534" s="116"/>
      <c r="H534" s="114"/>
      <c r="I534" s="117" t="str">
        <f t="shared" si="9"/>
        <v/>
      </c>
      <c r="J534" s="118"/>
      <c r="K534" s="118"/>
      <c r="L534" s="118"/>
      <c r="M534" s="118"/>
      <c r="N534" s="118"/>
      <c r="O534" s="119"/>
      <c r="P534" s="95"/>
      <c r="Q534" s="128"/>
      <c r="R534" s="9"/>
      <c r="S534" s="9"/>
      <c r="T534" s="9"/>
      <c r="U534" s="9"/>
    </row>
    <row r="535" spans="1:21" ht="15" thickBot="1" x14ac:dyDescent="0.35">
      <c r="A535" s="9"/>
      <c r="B535" s="88"/>
      <c r="C535" s="114"/>
      <c r="D535" s="114"/>
      <c r="E535" s="114"/>
      <c r="F535" s="115"/>
      <c r="G535" s="116"/>
      <c r="H535" s="114"/>
      <c r="I535" s="117" t="str">
        <f t="shared" si="9"/>
        <v/>
      </c>
      <c r="J535" s="118"/>
      <c r="K535" s="118"/>
      <c r="L535" s="118"/>
      <c r="M535" s="118"/>
      <c r="N535" s="118"/>
      <c r="O535" s="119"/>
      <c r="P535" s="95"/>
      <c r="Q535" s="128"/>
      <c r="R535" s="9"/>
      <c r="S535" s="9"/>
      <c r="T535" s="9"/>
      <c r="U535" s="9"/>
    </row>
    <row r="536" spans="1:21" ht="15" thickBot="1" x14ac:dyDescent="0.35">
      <c r="A536" s="9"/>
      <c r="B536" s="88"/>
      <c r="C536" s="114"/>
      <c r="D536" s="114"/>
      <c r="E536" s="114"/>
      <c r="F536" s="115"/>
      <c r="G536" s="116"/>
      <c r="H536" s="114"/>
      <c r="I536" s="117" t="str">
        <f t="shared" si="9"/>
        <v/>
      </c>
      <c r="J536" s="118"/>
      <c r="K536" s="118"/>
      <c r="L536" s="118"/>
      <c r="M536" s="118"/>
      <c r="N536" s="118"/>
      <c r="O536" s="119"/>
      <c r="P536" s="95"/>
      <c r="Q536" s="128"/>
      <c r="R536" s="9"/>
      <c r="S536" s="9"/>
      <c r="T536" s="9"/>
      <c r="U536" s="9"/>
    </row>
    <row r="537" spans="1:21" ht="15" thickBot="1" x14ac:dyDescent="0.35">
      <c r="A537" s="9"/>
      <c r="B537" s="88"/>
      <c r="C537" s="114"/>
      <c r="D537" s="114"/>
      <c r="E537" s="114"/>
      <c r="F537" s="115"/>
      <c r="G537" s="116"/>
      <c r="H537" s="114"/>
      <c r="I537" s="117" t="str">
        <f t="shared" si="9"/>
        <v/>
      </c>
      <c r="J537" s="118"/>
      <c r="K537" s="118"/>
      <c r="L537" s="118"/>
      <c r="M537" s="118"/>
      <c r="N537" s="118"/>
      <c r="O537" s="119"/>
      <c r="P537" s="95"/>
      <c r="Q537" s="128"/>
      <c r="R537" s="9"/>
      <c r="S537" s="9"/>
      <c r="T537" s="9"/>
      <c r="U537" s="9"/>
    </row>
    <row r="538" spans="1:21" ht="15" thickBot="1" x14ac:dyDescent="0.35">
      <c r="A538" s="9"/>
      <c r="B538" s="88"/>
      <c r="C538" s="114"/>
      <c r="D538" s="114"/>
      <c r="E538" s="114"/>
      <c r="F538" s="115"/>
      <c r="G538" s="116"/>
      <c r="H538" s="114"/>
      <c r="I538" s="117" t="str">
        <f t="shared" si="9"/>
        <v/>
      </c>
      <c r="J538" s="118"/>
      <c r="K538" s="118"/>
      <c r="L538" s="118"/>
      <c r="M538" s="118"/>
      <c r="N538" s="118"/>
      <c r="O538" s="119"/>
      <c r="P538" s="95"/>
      <c r="Q538" s="128"/>
      <c r="R538" s="9"/>
      <c r="S538" s="9"/>
      <c r="T538" s="9"/>
      <c r="U538" s="9"/>
    </row>
    <row r="539" spans="1:21" ht="15" thickBot="1" x14ac:dyDescent="0.35">
      <c r="A539" s="9"/>
      <c r="B539" s="88"/>
      <c r="C539" s="114"/>
      <c r="D539" s="114"/>
      <c r="E539" s="114"/>
      <c r="F539" s="115"/>
      <c r="G539" s="116"/>
      <c r="H539" s="114"/>
      <c r="I539" s="117" t="str">
        <f t="shared" si="9"/>
        <v/>
      </c>
      <c r="J539" s="118"/>
      <c r="K539" s="118"/>
      <c r="L539" s="118"/>
      <c r="M539" s="118"/>
      <c r="N539" s="118"/>
      <c r="O539" s="119"/>
      <c r="P539" s="95"/>
      <c r="Q539" s="128"/>
      <c r="R539" s="9"/>
      <c r="S539" s="9"/>
      <c r="T539" s="9"/>
      <c r="U539" s="9"/>
    </row>
    <row r="540" spans="1:21" ht="15" thickBot="1" x14ac:dyDescent="0.35">
      <c r="A540" s="9"/>
      <c r="B540" s="88"/>
      <c r="C540" s="114"/>
      <c r="D540" s="114"/>
      <c r="E540" s="114"/>
      <c r="F540" s="115"/>
      <c r="G540" s="116"/>
      <c r="H540" s="114"/>
      <c r="I540" s="117" t="str">
        <f t="shared" si="9"/>
        <v/>
      </c>
      <c r="J540" s="118"/>
      <c r="K540" s="118"/>
      <c r="L540" s="118"/>
      <c r="M540" s="118"/>
      <c r="N540" s="118"/>
      <c r="O540" s="119"/>
      <c r="P540" s="95"/>
      <c r="Q540" s="128"/>
      <c r="R540" s="9"/>
      <c r="S540" s="9"/>
      <c r="T540" s="9"/>
      <c r="U540" s="9"/>
    </row>
    <row r="541" spans="1:21" ht="15" thickBot="1" x14ac:dyDescent="0.35">
      <c r="A541" s="9"/>
      <c r="B541" s="88"/>
      <c r="C541" s="114"/>
      <c r="D541" s="114"/>
      <c r="E541" s="114"/>
      <c r="F541" s="115"/>
      <c r="G541" s="116"/>
      <c r="H541" s="114"/>
      <c r="I541" s="117" t="str">
        <f t="shared" si="9"/>
        <v/>
      </c>
      <c r="J541" s="118"/>
      <c r="K541" s="118"/>
      <c r="L541" s="118"/>
      <c r="M541" s="118"/>
      <c r="N541" s="118"/>
      <c r="O541" s="119"/>
      <c r="P541" s="95"/>
      <c r="Q541" s="128"/>
      <c r="R541" s="9"/>
      <c r="S541" s="9"/>
      <c r="T541" s="9"/>
      <c r="U541" s="9"/>
    </row>
    <row r="542" spans="1:21" ht="15" thickBot="1" x14ac:dyDescent="0.35">
      <c r="A542" s="9"/>
      <c r="B542" s="88"/>
      <c r="C542" s="114"/>
      <c r="D542" s="114"/>
      <c r="E542" s="114"/>
      <c r="F542" s="115"/>
      <c r="G542" s="116"/>
      <c r="H542" s="114"/>
      <c r="I542" s="117" t="str">
        <f t="shared" si="9"/>
        <v/>
      </c>
      <c r="J542" s="118"/>
      <c r="K542" s="118"/>
      <c r="L542" s="118"/>
      <c r="M542" s="118"/>
      <c r="N542" s="118"/>
      <c r="O542" s="119"/>
      <c r="P542" s="95"/>
      <c r="Q542" s="128"/>
      <c r="R542" s="9"/>
      <c r="S542" s="9"/>
      <c r="T542" s="9"/>
      <c r="U542" s="9"/>
    </row>
    <row r="543" spans="1:21" ht="15" thickBot="1" x14ac:dyDescent="0.35">
      <c r="A543" s="9"/>
      <c r="B543" s="88"/>
      <c r="C543" s="114"/>
      <c r="D543" s="114"/>
      <c r="E543" s="114"/>
      <c r="F543" s="115"/>
      <c r="G543" s="116"/>
      <c r="H543" s="114"/>
      <c r="I543" s="117" t="str">
        <f t="shared" si="9"/>
        <v/>
      </c>
      <c r="J543" s="118"/>
      <c r="K543" s="118"/>
      <c r="L543" s="118"/>
      <c r="M543" s="118"/>
      <c r="N543" s="118"/>
      <c r="O543" s="119"/>
      <c r="P543" s="95"/>
      <c r="Q543" s="128"/>
      <c r="R543" s="9"/>
      <c r="S543" s="9"/>
      <c r="T543" s="9"/>
      <c r="U543" s="9"/>
    </row>
    <row r="544" spans="1:21" ht="15" thickBot="1" x14ac:dyDescent="0.35">
      <c r="A544" s="9"/>
      <c r="B544" s="88"/>
      <c r="C544" s="114"/>
      <c r="D544" s="114"/>
      <c r="E544" s="114"/>
      <c r="F544" s="115"/>
      <c r="G544" s="116"/>
      <c r="H544" s="114"/>
      <c r="I544" s="117" t="str">
        <f t="shared" si="9"/>
        <v/>
      </c>
      <c r="J544" s="118"/>
      <c r="K544" s="118"/>
      <c r="L544" s="118"/>
      <c r="M544" s="118"/>
      <c r="N544" s="118"/>
      <c r="O544" s="119"/>
      <c r="P544" s="95"/>
      <c r="Q544" s="128"/>
      <c r="R544" s="9"/>
      <c r="S544" s="9"/>
      <c r="T544" s="9"/>
      <c r="U544" s="9"/>
    </row>
    <row r="545" spans="1:21" ht="15" thickBot="1" x14ac:dyDescent="0.35">
      <c r="A545" s="9"/>
      <c r="B545" s="88"/>
      <c r="C545" s="114"/>
      <c r="D545" s="114"/>
      <c r="E545" s="114"/>
      <c r="F545" s="115"/>
      <c r="G545" s="116"/>
      <c r="H545" s="114"/>
      <c r="I545" s="117" t="str">
        <f t="shared" si="9"/>
        <v/>
      </c>
      <c r="J545" s="118"/>
      <c r="K545" s="118"/>
      <c r="L545" s="118"/>
      <c r="M545" s="118"/>
      <c r="N545" s="118"/>
      <c r="O545" s="119"/>
      <c r="P545" s="95"/>
      <c r="Q545" s="128"/>
      <c r="R545" s="9"/>
      <c r="S545" s="9"/>
      <c r="T545" s="9"/>
      <c r="U545" s="9"/>
    </row>
    <row r="546" spans="1:21" ht="15" thickBot="1" x14ac:dyDescent="0.35">
      <c r="A546" s="9"/>
      <c r="B546" s="88"/>
      <c r="C546" s="114"/>
      <c r="D546" s="114"/>
      <c r="E546" s="114"/>
      <c r="F546" s="115"/>
      <c r="G546" s="116"/>
      <c r="H546" s="114"/>
      <c r="I546" s="117" t="str">
        <f t="shared" si="9"/>
        <v/>
      </c>
      <c r="J546" s="118"/>
      <c r="K546" s="118"/>
      <c r="L546" s="118"/>
      <c r="M546" s="118"/>
      <c r="N546" s="118"/>
      <c r="O546" s="119"/>
      <c r="P546" s="95"/>
      <c r="Q546" s="128"/>
      <c r="R546" s="9"/>
      <c r="S546" s="9"/>
      <c r="T546" s="9"/>
      <c r="U546" s="9"/>
    </row>
    <row r="547" spans="1:21" ht="15" thickBot="1" x14ac:dyDescent="0.35">
      <c r="A547" s="9"/>
      <c r="B547" s="88"/>
      <c r="C547" s="114"/>
      <c r="D547" s="114"/>
      <c r="E547" s="114"/>
      <c r="F547" s="115"/>
      <c r="G547" s="116"/>
      <c r="H547" s="114"/>
      <c r="I547" s="117" t="str">
        <f t="shared" si="9"/>
        <v/>
      </c>
      <c r="J547" s="118"/>
      <c r="K547" s="118"/>
      <c r="L547" s="118"/>
      <c r="M547" s="118"/>
      <c r="N547" s="118"/>
      <c r="O547" s="119"/>
      <c r="P547" s="95"/>
      <c r="Q547" s="128"/>
      <c r="R547" s="9"/>
      <c r="S547" s="9"/>
      <c r="T547" s="9"/>
      <c r="U547" s="9"/>
    </row>
    <row r="548" spans="1:21" ht="15" thickBot="1" x14ac:dyDescent="0.35">
      <c r="A548" s="9"/>
      <c r="B548" s="88"/>
      <c r="C548" s="114"/>
      <c r="D548" s="114"/>
      <c r="E548" s="114"/>
      <c r="F548" s="115"/>
      <c r="G548" s="116"/>
      <c r="H548" s="114"/>
      <c r="I548" s="117" t="str">
        <f t="shared" si="9"/>
        <v/>
      </c>
      <c r="J548" s="118"/>
      <c r="K548" s="118"/>
      <c r="L548" s="118"/>
      <c r="M548" s="118"/>
      <c r="N548" s="118"/>
      <c r="O548" s="119"/>
      <c r="P548" s="95"/>
      <c r="Q548" s="128"/>
      <c r="R548" s="9"/>
      <c r="S548" s="9"/>
      <c r="T548" s="9"/>
      <c r="U548" s="9"/>
    </row>
    <row r="549" spans="1:21" ht="15" thickBot="1" x14ac:dyDescent="0.35">
      <c r="A549" s="9"/>
      <c r="B549" s="88"/>
      <c r="C549" s="114"/>
      <c r="D549" s="114"/>
      <c r="E549" s="114"/>
      <c r="F549" s="115"/>
      <c r="G549" s="116"/>
      <c r="H549" s="114"/>
      <c r="I549" s="117" t="str">
        <f t="shared" si="9"/>
        <v/>
      </c>
      <c r="J549" s="118"/>
      <c r="K549" s="118"/>
      <c r="L549" s="118"/>
      <c r="M549" s="118"/>
      <c r="N549" s="118"/>
      <c r="O549" s="119"/>
      <c r="P549" s="95"/>
      <c r="Q549" s="128"/>
      <c r="R549" s="9"/>
      <c r="S549" s="9"/>
      <c r="T549" s="9"/>
      <c r="U549" s="9"/>
    </row>
    <row r="550" spans="1:21" ht="15" thickBot="1" x14ac:dyDescent="0.35">
      <c r="A550" s="9"/>
      <c r="B550" s="88"/>
      <c r="C550" s="114"/>
      <c r="D550" s="114"/>
      <c r="E550" s="114"/>
      <c r="F550" s="115"/>
      <c r="G550" s="116"/>
      <c r="H550" s="114"/>
      <c r="I550" s="117" t="str">
        <f t="shared" si="9"/>
        <v/>
      </c>
      <c r="J550" s="118"/>
      <c r="K550" s="118"/>
      <c r="L550" s="118"/>
      <c r="M550" s="118"/>
      <c r="N550" s="118"/>
      <c r="O550" s="119"/>
      <c r="P550" s="95"/>
      <c r="Q550" s="128"/>
      <c r="R550" s="9"/>
      <c r="S550" s="9"/>
      <c r="T550" s="9"/>
      <c r="U550" s="9"/>
    </row>
    <row r="551" spans="1:21" ht="15" thickBot="1" x14ac:dyDescent="0.35">
      <c r="A551" s="9"/>
      <c r="B551" s="88"/>
      <c r="C551" s="114"/>
      <c r="D551" s="114"/>
      <c r="E551" s="114"/>
      <c r="F551" s="115"/>
      <c r="G551" s="116"/>
      <c r="H551" s="114"/>
      <c r="I551" s="117" t="str">
        <f t="shared" si="9"/>
        <v/>
      </c>
      <c r="J551" s="118"/>
      <c r="K551" s="118"/>
      <c r="L551" s="118"/>
      <c r="M551" s="118"/>
      <c r="N551" s="118"/>
      <c r="O551" s="119"/>
      <c r="P551" s="95"/>
      <c r="Q551" s="128"/>
      <c r="R551" s="9"/>
      <c r="S551" s="9"/>
      <c r="T551" s="9"/>
      <c r="U551" s="9"/>
    </row>
    <row r="552" spans="1:21" ht="15" thickBot="1" x14ac:dyDescent="0.35">
      <c r="A552" s="9"/>
      <c r="B552" s="88"/>
      <c r="C552" s="114"/>
      <c r="D552" s="114"/>
      <c r="E552" s="114"/>
      <c r="F552" s="115"/>
      <c r="G552" s="116"/>
      <c r="H552" s="114"/>
      <c r="I552" s="117" t="str">
        <f t="shared" si="9"/>
        <v/>
      </c>
      <c r="J552" s="118"/>
      <c r="K552" s="118"/>
      <c r="L552" s="118"/>
      <c r="M552" s="118"/>
      <c r="N552" s="118"/>
      <c r="O552" s="119"/>
      <c r="P552" s="95"/>
      <c r="Q552" s="128"/>
      <c r="R552" s="9"/>
      <c r="S552" s="9"/>
      <c r="T552" s="9"/>
      <c r="U552" s="9"/>
    </row>
    <row r="553" spans="1:21" ht="15" thickBot="1" x14ac:dyDescent="0.35">
      <c r="A553" s="9"/>
      <c r="B553" s="88"/>
      <c r="C553" s="114"/>
      <c r="D553" s="114"/>
      <c r="E553" s="114"/>
      <c r="F553" s="115"/>
      <c r="G553" s="116"/>
      <c r="H553" s="114"/>
      <c r="I553" s="117" t="str">
        <f t="shared" si="9"/>
        <v/>
      </c>
      <c r="J553" s="118"/>
      <c r="K553" s="118"/>
      <c r="L553" s="118"/>
      <c r="M553" s="118"/>
      <c r="N553" s="118"/>
      <c r="O553" s="119"/>
      <c r="P553" s="95"/>
      <c r="Q553" s="128"/>
      <c r="R553" s="9"/>
      <c r="S553" s="9"/>
      <c r="T553" s="9"/>
      <c r="U553" s="9"/>
    </row>
    <row r="554" spans="1:21" ht="15" thickBot="1" x14ac:dyDescent="0.35">
      <c r="A554" s="9"/>
      <c r="B554" s="88"/>
      <c r="C554" s="114"/>
      <c r="D554" s="114"/>
      <c r="E554" s="114"/>
      <c r="F554" s="115"/>
      <c r="G554" s="116"/>
      <c r="H554" s="114"/>
      <c r="I554" s="117" t="str">
        <f t="shared" si="9"/>
        <v/>
      </c>
      <c r="J554" s="118"/>
      <c r="K554" s="118"/>
      <c r="L554" s="118"/>
      <c r="M554" s="118"/>
      <c r="N554" s="118"/>
      <c r="O554" s="119"/>
      <c r="P554" s="95"/>
      <c r="Q554" s="128"/>
      <c r="R554" s="9"/>
      <c r="S554" s="9"/>
      <c r="T554" s="9"/>
      <c r="U554" s="9"/>
    </row>
    <row r="555" spans="1:21" ht="15" thickBot="1" x14ac:dyDescent="0.35">
      <c r="A555" s="9"/>
      <c r="B555" s="88"/>
      <c r="C555" s="114"/>
      <c r="D555" s="114"/>
      <c r="E555" s="114"/>
      <c r="F555" s="115"/>
      <c r="G555" s="116"/>
      <c r="H555" s="114"/>
      <c r="I555" s="117" t="str">
        <f t="shared" si="9"/>
        <v/>
      </c>
      <c r="J555" s="118"/>
      <c r="K555" s="118"/>
      <c r="L555" s="118"/>
      <c r="M555" s="118"/>
      <c r="N555" s="118"/>
      <c r="O555" s="119"/>
      <c r="P555" s="95"/>
      <c r="Q555" s="128"/>
      <c r="R555" s="9"/>
      <c r="S555" s="9"/>
      <c r="T555" s="9"/>
      <c r="U555" s="9"/>
    </row>
    <row r="556" spans="1:21" ht="15" thickBot="1" x14ac:dyDescent="0.35">
      <c r="A556" s="9"/>
      <c r="B556" s="88"/>
      <c r="C556" s="114"/>
      <c r="D556" s="114"/>
      <c r="E556" s="114"/>
      <c r="F556" s="115"/>
      <c r="G556" s="116"/>
      <c r="H556" s="114"/>
      <c r="I556" s="117" t="str">
        <f t="shared" si="9"/>
        <v/>
      </c>
      <c r="J556" s="118"/>
      <c r="K556" s="118"/>
      <c r="L556" s="118"/>
      <c r="M556" s="118"/>
      <c r="N556" s="118"/>
      <c r="O556" s="119"/>
      <c r="P556" s="95"/>
      <c r="Q556" s="128"/>
      <c r="R556" s="9"/>
      <c r="S556" s="9"/>
      <c r="T556" s="9"/>
      <c r="U556" s="9"/>
    </row>
    <row r="557" spans="1:21" ht="15" thickBot="1" x14ac:dyDescent="0.35">
      <c r="A557" s="9"/>
      <c r="B557" s="88"/>
      <c r="C557" s="114"/>
      <c r="D557" s="114"/>
      <c r="E557" s="114"/>
      <c r="F557" s="115"/>
      <c r="G557" s="116"/>
      <c r="H557" s="114"/>
      <c r="I557" s="117" t="str">
        <f t="shared" si="9"/>
        <v/>
      </c>
      <c r="J557" s="118"/>
      <c r="K557" s="118"/>
      <c r="L557" s="118"/>
      <c r="M557" s="118"/>
      <c r="N557" s="118"/>
      <c r="O557" s="119"/>
      <c r="P557" s="95"/>
      <c r="Q557" s="128"/>
      <c r="R557" s="9"/>
      <c r="S557" s="9"/>
      <c r="T557" s="9"/>
      <c r="U557" s="9"/>
    </row>
    <row r="558" spans="1:21" ht="15" thickBot="1" x14ac:dyDescent="0.35">
      <c r="A558" s="9"/>
      <c r="B558" s="88"/>
      <c r="C558" s="114"/>
      <c r="D558" s="114"/>
      <c r="E558" s="114"/>
      <c r="F558" s="115"/>
      <c r="G558" s="116"/>
      <c r="H558" s="114"/>
      <c r="I558" s="117" t="str">
        <f t="shared" si="9"/>
        <v/>
      </c>
      <c r="J558" s="118"/>
      <c r="K558" s="118"/>
      <c r="L558" s="118"/>
      <c r="M558" s="118"/>
      <c r="N558" s="118"/>
      <c r="O558" s="119"/>
      <c r="P558" s="95"/>
      <c r="Q558" s="128"/>
      <c r="R558" s="9"/>
      <c r="S558" s="9"/>
      <c r="T558" s="9"/>
      <c r="U558" s="9"/>
    </row>
    <row r="559" spans="1:21" ht="15" thickBot="1" x14ac:dyDescent="0.35">
      <c r="A559" s="9"/>
      <c r="B559" s="88"/>
      <c r="C559" s="114"/>
      <c r="D559" s="114"/>
      <c r="E559" s="114"/>
      <c r="F559" s="115"/>
      <c r="G559" s="116"/>
      <c r="H559" s="114"/>
      <c r="I559" s="117" t="str">
        <f t="shared" si="9"/>
        <v/>
      </c>
      <c r="J559" s="118"/>
      <c r="K559" s="118"/>
      <c r="L559" s="118"/>
      <c r="M559" s="118"/>
      <c r="N559" s="118"/>
      <c r="O559" s="119"/>
      <c r="P559" s="95"/>
      <c r="Q559" s="128"/>
      <c r="R559" s="9"/>
      <c r="S559" s="9"/>
      <c r="T559" s="9"/>
      <c r="U559" s="9"/>
    </row>
    <row r="560" spans="1:21" ht="15" thickBot="1" x14ac:dyDescent="0.35">
      <c r="A560" s="9"/>
      <c r="B560" s="88"/>
      <c r="C560" s="114"/>
      <c r="D560" s="114"/>
      <c r="E560" s="114"/>
      <c r="F560" s="115"/>
      <c r="G560" s="116"/>
      <c r="H560" s="114"/>
      <c r="I560" s="117" t="str">
        <f t="shared" si="9"/>
        <v/>
      </c>
      <c r="J560" s="118"/>
      <c r="K560" s="118"/>
      <c r="L560" s="118"/>
      <c r="M560" s="118"/>
      <c r="N560" s="118"/>
      <c r="O560" s="119"/>
      <c r="P560" s="95"/>
      <c r="Q560" s="128"/>
      <c r="R560" s="9"/>
      <c r="S560" s="9"/>
      <c r="T560" s="9"/>
      <c r="U560" s="9"/>
    </row>
    <row r="561" spans="1:21" ht="15" thickBot="1" x14ac:dyDescent="0.35">
      <c r="A561" s="9"/>
      <c r="B561" s="88"/>
      <c r="C561" s="114"/>
      <c r="D561" s="114"/>
      <c r="E561" s="114"/>
      <c r="F561" s="115"/>
      <c r="G561" s="116"/>
      <c r="H561" s="114"/>
      <c r="I561" s="117" t="str">
        <f t="shared" si="9"/>
        <v/>
      </c>
      <c r="J561" s="118"/>
      <c r="K561" s="118"/>
      <c r="L561" s="118"/>
      <c r="M561" s="118"/>
      <c r="N561" s="118"/>
      <c r="O561" s="119"/>
      <c r="P561" s="95"/>
      <c r="Q561" s="128"/>
      <c r="R561" s="9"/>
      <c r="S561" s="9"/>
      <c r="T561" s="9"/>
      <c r="U561" s="9"/>
    </row>
    <row r="562" spans="1:21" ht="15" thickBot="1" x14ac:dyDescent="0.35">
      <c r="A562" s="9"/>
      <c r="B562" s="88"/>
      <c r="C562" s="114"/>
      <c r="D562" s="114"/>
      <c r="E562" s="114"/>
      <c r="F562" s="115"/>
      <c r="G562" s="116"/>
      <c r="H562" s="114"/>
      <c r="I562" s="117" t="str">
        <f t="shared" si="9"/>
        <v/>
      </c>
      <c r="J562" s="118"/>
      <c r="K562" s="118"/>
      <c r="L562" s="118"/>
      <c r="M562" s="118"/>
      <c r="N562" s="118"/>
      <c r="O562" s="119"/>
      <c r="P562" s="95"/>
      <c r="Q562" s="128"/>
      <c r="R562" s="9"/>
      <c r="S562" s="9"/>
      <c r="T562" s="9"/>
      <c r="U562" s="9"/>
    </row>
    <row r="563" spans="1:21" ht="15" thickBot="1" x14ac:dyDescent="0.35">
      <c r="A563" s="9"/>
      <c r="B563" s="88"/>
      <c r="C563" s="114"/>
      <c r="D563" s="114"/>
      <c r="E563" s="114"/>
      <c r="F563" s="115"/>
      <c r="G563" s="116"/>
      <c r="H563" s="114"/>
      <c r="I563" s="117" t="str">
        <f t="shared" si="9"/>
        <v/>
      </c>
      <c r="J563" s="118"/>
      <c r="K563" s="118"/>
      <c r="L563" s="118"/>
      <c r="M563" s="118"/>
      <c r="N563" s="118"/>
      <c r="O563" s="119"/>
      <c r="P563" s="95"/>
      <c r="Q563" s="128"/>
      <c r="R563" s="9"/>
      <c r="S563" s="9"/>
      <c r="T563" s="9"/>
      <c r="U563" s="9"/>
    </row>
    <row r="564" spans="1:21" ht="15" thickBot="1" x14ac:dyDescent="0.35">
      <c r="A564" s="9"/>
      <c r="B564" s="88"/>
      <c r="C564" s="114"/>
      <c r="D564" s="114"/>
      <c r="E564" s="114"/>
      <c r="F564" s="115"/>
      <c r="G564" s="116"/>
      <c r="H564" s="114"/>
      <c r="I564" s="117" t="str">
        <f t="shared" si="9"/>
        <v/>
      </c>
      <c r="J564" s="118"/>
      <c r="K564" s="118"/>
      <c r="L564" s="118"/>
      <c r="M564" s="118"/>
      <c r="N564" s="118"/>
      <c r="O564" s="119"/>
      <c r="P564" s="95"/>
      <c r="Q564" s="128"/>
      <c r="R564" s="9"/>
      <c r="S564" s="9"/>
      <c r="T564" s="9"/>
      <c r="U564" s="9"/>
    </row>
    <row r="565" spans="1:21" ht="15" thickBot="1" x14ac:dyDescent="0.35">
      <c r="A565" s="9"/>
      <c r="B565" s="88"/>
      <c r="C565" s="114"/>
      <c r="D565" s="114"/>
      <c r="E565" s="114"/>
      <c r="F565" s="115"/>
      <c r="G565" s="116"/>
      <c r="H565" s="114"/>
      <c r="I565" s="117" t="str">
        <f t="shared" si="9"/>
        <v/>
      </c>
      <c r="J565" s="118"/>
      <c r="K565" s="118"/>
      <c r="L565" s="118"/>
      <c r="M565" s="118"/>
      <c r="N565" s="118"/>
      <c r="O565" s="119"/>
      <c r="P565" s="95"/>
      <c r="Q565" s="128"/>
      <c r="R565" s="9"/>
      <c r="S565" s="9"/>
      <c r="T565" s="9"/>
      <c r="U565" s="9"/>
    </row>
    <row r="566" spans="1:21" ht="15" thickBot="1" x14ac:dyDescent="0.35">
      <c r="A566" s="9"/>
      <c r="B566" s="88"/>
      <c r="C566" s="114"/>
      <c r="D566" s="114"/>
      <c r="E566" s="114"/>
      <c r="F566" s="115"/>
      <c r="G566" s="116"/>
      <c r="H566" s="114"/>
      <c r="I566" s="117" t="str">
        <f t="shared" si="9"/>
        <v/>
      </c>
      <c r="J566" s="118"/>
      <c r="K566" s="118"/>
      <c r="L566" s="118"/>
      <c r="M566" s="118"/>
      <c r="N566" s="118"/>
      <c r="O566" s="119"/>
      <c r="P566" s="95"/>
      <c r="Q566" s="128"/>
      <c r="R566" s="9"/>
      <c r="S566" s="9"/>
      <c r="T566" s="9"/>
      <c r="U566" s="9"/>
    </row>
    <row r="567" spans="1:21" ht="15" thickBot="1" x14ac:dyDescent="0.35">
      <c r="A567" s="9"/>
      <c r="B567" s="88"/>
      <c r="C567" s="114"/>
      <c r="D567" s="114"/>
      <c r="E567" s="114"/>
      <c r="F567" s="115"/>
      <c r="G567" s="116"/>
      <c r="H567" s="114"/>
      <c r="I567" s="117" t="str">
        <f t="shared" si="9"/>
        <v/>
      </c>
      <c r="J567" s="118"/>
      <c r="K567" s="118"/>
      <c r="L567" s="118"/>
      <c r="M567" s="118"/>
      <c r="N567" s="118"/>
      <c r="O567" s="119"/>
      <c r="P567" s="95"/>
      <c r="Q567" s="128"/>
      <c r="R567" s="9"/>
      <c r="S567" s="9"/>
      <c r="T567" s="9"/>
      <c r="U567" s="9"/>
    </row>
    <row r="568" spans="1:21" ht="15" thickBot="1" x14ac:dyDescent="0.35">
      <c r="A568" s="9"/>
      <c r="B568" s="88"/>
      <c r="C568" s="114"/>
      <c r="D568" s="114"/>
      <c r="E568" s="114"/>
      <c r="F568" s="115"/>
      <c r="G568" s="116"/>
      <c r="H568" s="114"/>
      <c r="I568" s="117" t="str">
        <f t="shared" si="9"/>
        <v/>
      </c>
      <c r="J568" s="118"/>
      <c r="K568" s="118"/>
      <c r="L568" s="118"/>
      <c r="M568" s="118"/>
      <c r="N568" s="118"/>
      <c r="O568" s="119"/>
      <c r="P568" s="95"/>
      <c r="Q568" s="128"/>
      <c r="R568" s="9"/>
      <c r="S568" s="9"/>
      <c r="T568" s="9"/>
      <c r="U568" s="9"/>
    </row>
    <row r="569" spans="1:21" ht="15" thickBot="1" x14ac:dyDescent="0.35">
      <c r="A569" s="9"/>
      <c r="B569" s="88"/>
      <c r="C569" s="114"/>
      <c r="D569" s="114"/>
      <c r="E569" s="114"/>
      <c r="F569" s="115"/>
      <c r="G569" s="116"/>
      <c r="H569" s="114"/>
      <c r="I569" s="117" t="str">
        <f t="shared" si="9"/>
        <v/>
      </c>
      <c r="J569" s="118"/>
      <c r="K569" s="118"/>
      <c r="L569" s="118"/>
      <c r="M569" s="118"/>
      <c r="N569" s="118"/>
      <c r="O569" s="119"/>
      <c r="P569" s="95"/>
      <c r="Q569" s="128"/>
      <c r="R569" s="9"/>
      <c r="S569" s="9"/>
      <c r="T569" s="9"/>
      <c r="U569" s="9"/>
    </row>
    <row r="570" spans="1:21" ht="15" thickBot="1" x14ac:dyDescent="0.35">
      <c r="A570" s="9"/>
      <c r="B570" s="88"/>
      <c r="C570" s="114"/>
      <c r="D570" s="114"/>
      <c r="E570" s="114"/>
      <c r="F570" s="115"/>
      <c r="G570" s="116"/>
      <c r="H570" s="114"/>
      <c r="I570" s="117" t="str">
        <f t="shared" si="9"/>
        <v/>
      </c>
      <c r="J570" s="118"/>
      <c r="K570" s="118"/>
      <c r="L570" s="118"/>
      <c r="M570" s="118"/>
      <c r="N570" s="118"/>
      <c r="O570" s="119"/>
      <c r="P570" s="95"/>
      <c r="Q570" s="128"/>
      <c r="R570" s="9"/>
      <c r="S570" s="9"/>
      <c r="T570" s="9"/>
      <c r="U570" s="9"/>
    </row>
    <row r="571" spans="1:21" ht="15" thickBot="1" x14ac:dyDescent="0.35">
      <c r="A571" s="9"/>
      <c r="B571" s="88"/>
      <c r="C571" s="114"/>
      <c r="D571" s="114"/>
      <c r="E571" s="114"/>
      <c r="F571" s="115"/>
      <c r="G571" s="116"/>
      <c r="H571" s="114"/>
      <c r="I571" s="117" t="str">
        <f t="shared" si="9"/>
        <v/>
      </c>
      <c r="J571" s="118"/>
      <c r="K571" s="118"/>
      <c r="L571" s="118"/>
      <c r="M571" s="118"/>
      <c r="N571" s="118"/>
      <c r="O571" s="119"/>
      <c r="P571" s="95"/>
      <c r="Q571" s="128"/>
      <c r="R571" s="9"/>
      <c r="S571" s="9"/>
      <c r="T571" s="9"/>
      <c r="U571" s="9"/>
    </row>
    <row r="572" spans="1:21" ht="15" thickBot="1" x14ac:dyDescent="0.35">
      <c r="A572" s="9"/>
      <c r="B572" s="88"/>
      <c r="C572" s="114"/>
      <c r="D572" s="114"/>
      <c r="E572" s="114"/>
      <c r="F572" s="115"/>
      <c r="G572" s="116"/>
      <c r="H572" s="114"/>
      <c r="I572" s="117" t="str">
        <f t="shared" si="9"/>
        <v/>
      </c>
      <c r="J572" s="118"/>
      <c r="K572" s="118"/>
      <c r="L572" s="118"/>
      <c r="M572" s="118"/>
      <c r="N572" s="118"/>
      <c r="O572" s="119"/>
      <c r="P572" s="95"/>
      <c r="Q572" s="128"/>
      <c r="R572" s="9"/>
      <c r="S572" s="9"/>
      <c r="T572" s="9"/>
      <c r="U572" s="9"/>
    </row>
    <row r="573" spans="1:21" ht="15" thickBot="1" x14ac:dyDescent="0.35">
      <c r="A573" s="9"/>
      <c r="B573" s="88"/>
      <c r="C573" s="114"/>
      <c r="D573" s="114"/>
      <c r="E573" s="114"/>
      <c r="F573" s="115"/>
      <c r="G573" s="116"/>
      <c r="H573" s="114"/>
      <c r="I573" s="117" t="str">
        <f t="shared" si="9"/>
        <v/>
      </c>
      <c r="J573" s="118"/>
      <c r="K573" s="118"/>
      <c r="L573" s="118"/>
      <c r="M573" s="118"/>
      <c r="N573" s="118"/>
      <c r="O573" s="119"/>
      <c r="P573" s="95"/>
      <c r="Q573" s="128"/>
      <c r="R573" s="9"/>
      <c r="S573" s="9"/>
      <c r="T573" s="9"/>
      <c r="U573" s="9"/>
    </row>
    <row r="574" spans="1:21" ht="15" thickBot="1" x14ac:dyDescent="0.35">
      <c r="A574" s="9"/>
      <c r="B574" s="88"/>
      <c r="C574" s="114"/>
      <c r="D574" s="114"/>
      <c r="E574" s="114"/>
      <c r="F574" s="115"/>
      <c r="G574" s="116"/>
      <c r="H574" s="114"/>
      <c r="I574" s="117" t="str">
        <f t="shared" si="9"/>
        <v/>
      </c>
      <c r="J574" s="118"/>
      <c r="K574" s="118"/>
      <c r="L574" s="118"/>
      <c r="M574" s="118"/>
      <c r="N574" s="118"/>
      <c r="O574" s="119"/>
      <c r="P574" s="95"/>
      <c r="Q574" s="128"/>
      <c r="R574" s="9"/>
      <c r="S574" s="9"/>
      <c r="T574" s="9"/>
      <c r="U574" s="9"/>
    </row>
    <row r="575" spans="1:21" ht="15" thickBot="1" x14ac:dyDescent="0.35">
      <c r="A575" s="9"/>
      <c r="B575" s="88"/>
      <c r="C575" s="114"/>
      <c r="D575" s="114"/>
      <c r="E575" s="114"/>
      <c r="F575" s="115"/>
      <c r="G575" s="116"/>
      <c r="H575" s="114"/>
      <c r="I575" s="117" t="str">
        <f t="shared" si="9"/>
        <v/>
      </c>
      <c r="J575" s="118"/>
      <c r="K575" s="118"/>
      <c r="L575" s="118"/>
      <c r="M575" s="118"/>
      <c r="N575" s="118"/>
      <c r="O575" s="119"/>
      <c r="P575" s="95"/>
      <c r="Q575" s="128"/>
      <c r="R575" s="9"/>
      <c r="S575" s="9"/>
      <c r="T575" s="9"/>
      <c r="U575" s="9"/>
    </row>
    <row r="576" spans="1:21" ht="15" thickBot="1" x14ac:dyDescent="0.35">
      <c r="A576" s="9"/>
      <c r="B576" s="88"/>
      <c r="C576" s="114"/>
      <c r="D576" s="114"/>
      <c r="E576" s="114"/>
      <c r="F576" s="115"/>
      <c r="G576" s="116"/>
      <c r="H576" s="114"/>
      <c r="I576" s="117" t="str">
        <f t="shared" si="9"/>
        <v/>
      </c>
      <c r="J576" s="118"/>
      <c r="K576" s="118"/>
      <c r="L576" s="118"/>
      <c r="M576" s="118"/>
      <c r="N576" s="118"/>
      <c r="O576" s="119"/>
      <c r="P576" s="95"/>
      <c r="Q576" s="128"/>
      <c r="R576" s="9"/>
      <c r="S576" s="9"/>
      <c r="T576" s="9"/>
      <c r="U576" s="9"/>
    </row>
    <row r="577" spans="1:21" ht="15" thickBot="1" x14ac:dyDescent="0.35">
      <c r="A577" s="9"/>
      <c r="B577" s="88"/>
      <c r="C577" s="114"/>
      <c r="D577" s="114"/>
      <c r="E577" s="114"/>
      <c r="F577" s="115"/>
      <c r="G577" s="116"/>
      <c r="H577" s="114"/>
      <c r="I577" s="117" t="str">
        <f t="shared" si="9"/>
        <v/>
      </c>
      <c r="J577" s="118"/>
      <c r="K577" s="118"/>
      <c r="L577" s="118"/>
      <c r="M577" s="118"/>
      <c r="N577" s="118"/>
      <c r="O577" s="119"/>
      <c r="P577" s="95"/>
      <c r="Q577" s="128"/>
      <c r="R577" s="9"/>
      <c r="S577" s="9"/>
      <c r="T577" s="9"/>
      <c r="U577" s="9"/>
    </row>
    <row r="578" spans="1:21" ht="15" thickBot="1" x14ac:dyDescent="0.35">
      <c r="A578" s="9"/>
      <c r="B578" s="88"/>
      <c r="C578" s="114"/>
      <c r="D578" s="114"/>
      <c r="E578" s="114"/>
      <c r="F578" s="115"/>
      <c r="G578" s="116"/>
      <c r="H578" s="114"/>
      <c r="I578" s="117" t="str">
        <f t="shared" si="9"/>
        <v/>
      </c>
      <c r="J578" s="118"/>
      <c r="K578" s="118"/>
      <c r="L578" s="118"/>
      <c r="M578" s="118"/>
      <c r="N578" s="118"/>
      <c r="O578" s="119"/>
      <c r="P578" s="95"/>
      <c r="Q578" s="128"/>
      <c r="R578" s="9"/>
      <c r="S578" s="9"/>
      <c r="T578" s="9"/>
      <c r="U578" s="9"/>
    </row>
    <row r="579" spans="1:21" ht="15" thickBot="1" x14ac:dyDescent="0.35">
      <c r="A579" s="9"/>
      <c r="B579" s="88"/>
      <c r="C579" s="114"/>
      <c r="D579" s="114"/>
      <c r="E579" s="114"/>
      <c r="F579" s="115"/>
      <c r="G579" s="116"/>
      <c r="H579" s="114"/>
      <c r="I579" s="117" t="str">
        <f t="shared" si="9"/>
        <v/>
      </c>
      <c r="J579" s="118"/>
      <c r="K579" s="118"/>
      <c r="L579" s="118"/>
      <c r="M579" s="118"/>
      <c r="N579" s="118"/>
      <c r="O579" s="119"/>
      <c r="P579" s="95"/>
      <c r="Q579" s="128"/>
      <c r="R579" s="9"/>
      <c r="S579" s="9"/>
      <c r="T579" s="9"/>
      <c r="U579" s="9"/>
    </row>
    <row r="580" spans="1:21" ht="15" thickBot="1" x14ac:dyDescent="0.35">
      <c r="A580" s="9"/>
      <c r="B580" s="88"/>
      <c r="C580" s="114"/>
      <c r="D580" s="114"/>
      <c r="E580" s="114"/>
      <c r="F580" s="115"/>
      <c r="G580" s="116"/>
      <c r="H580" s="114"/>
      <c r="I580" s="117" t="str">
        <f t="shared" si="9"/>
        <v/>
      </c>
      <c r="J580" s="118"/>
      <c r="K580" s="118"/>
      <c r="L580" s="118"/>
      <c r="M580" s="118"/>
      <c r="N580" s="118"/>
      <c r="O580" s="119"/>
      <c r="P580" s="95"/>
      <c r="Q580" s="128"/>
      <c r="R580" s="9"/>
      <c r="S580" s="9"/>
      <c r="T580" s="9"/>
      <c r="U580" s="9"/>
    </row>
    <row r="581" spans="1:21" ht="15" thickBot="1" x14ac:dyDescent="0.35">
      <c r="A581" s="9"/>
      <c r="B581" s="88"/>
      <c r="C581" s="114"/>
      <c r="D581" s="114"/>
      <c r="E581" s="114"/>
      <c r="F581" s="115"/>
      <c r="G581" s="116"/>
      <c r="H581" s="114"/>
      <c r="I581" s="117" t="str">
        <f t="shared" si="9"/>
        <v/>
      </c>
      <c r="J581" s="118"/>
      <c r="K581" s="118"/>
      <c r="L581" s="118"/>
      <c r="M581" s="118"/>
      <c r="N581" s="118"/>
      <c r="O581" s="119"/>
      <c r="P581" s="95"/>
      <c r="Q581" s="128"/>
      <c r="R581" s="9"/>
      <c r="S581" s="9"/>
      <c r="T581" s="9"/>
      <c r="U581" s="9"/>
    </row>
    <row r="582" spans="1:21" ht="15" thickBot="1" x14ac:dyDescent="0.35">
      <c r="A582" s="9"/>
      <c r="B582" s="88"/>
      <c r="C582" s="114"/>
      <c r="D582" s="114"/>
      <c r="E582" s="114"/>
      <c r="F582" s="115"/>
      <c r="G582" s="116"/>
      <c r="H582" s="114"/>
      <c r="I582" s="117" t="str">
        <f t="shared" si="9"/>
        <v/>
      </c>
      <c r="J582" s="118"/>
      <c r="K582" s="118"/>
      <c r="L582" s="118"/>
      <c r="M582" s="118"/>
      <c r="N582" s="118"/>
      <c r="O582" s="119"/>
      <c r="P582" s="95"/>
      <c r="Q582" s="128"/>
      <c r="R582" s="9"/>
      <c r="S582" s="9"/>
      <c r="T582" s="9"/>
      <c r="U582" s="9"/>
    </row>
    <row r="583" spans="1:21" ht="15" thickBot="1" x14ac:dyDescent="0.35">
      <c r="A583" s="9"/>
      <c r="B583" s="88"/>
      <c r="C583" s="114"/>
      <c r="D583" s="114"/>
      <c r="E583" s="114"/>
      <c r="F583" s="115"/>
      <c r="G583" s="116"/>
      <c r="H583" s="114"/>
      <c r="I583" s="117" t="str">
        <f t="shared" si="9"/>
        <v/>
      </c>
      <c r="J583" s="118"/>
      <c r="K583" s="118"/>
      <c r="L583" s="118"/>
      <c r="M583" s="118"/>
      <c r="N583" s="118"/>
      <c r="O583" s="119"/>
      <c r="P583" s="95"/>
      <c r="Q583" s="128"/>
      <c r="R583" s="9"/>
      <c r="S583" s="9"/>
      <c r="T583" s="9"/>
      <c r="U583" s="9"/>
    </row>
    <row r="584" spans="1:21" ht="15" thickBot="1" x14ac:dyDescent="0.35">
      <c r="A584" s="9"/>
      <c r="B584" s="88"/>
      <c r="C584" s="114"/>
      <c r="D584" s="114"/>
      <c r="E584" s="114"/>
      <c r="F584" s="115"/>
      <c r="G584" s="116"/>
      <c r="H584" s="114"/>
      <c r="I584" s="117" t="str">
        <f t="shared" si="9"/>
        <v/>
      </c>
      <c r="J584" s="118"/>
      <c r="K584" s="118"/>
      <c r="L584" s="118"/>
      <c r="M584" s="118"/>
      <c r="N584" s="118"/>
      <c r="O584" s="119"/>
      <c r="P584" s="95"/>
      <c r="Q584" s="128"/>
      <c r="R584" s="9"/>
      <c r="S584" s="9"/>
      <c r="T584" s="9"/>
      <c r="U584" s="9"/>
    </row>
    <row r="585" spans="1:21" ht="15" thickBot="1" x14ac:dyDescent="0.35">
      <c r="A585" s="9"/>
      <c r="B585" s="88"/>
      <c r="C585" s="114"/>
      <c r="D585" s="114"/>
      <c r="E585" s="114"/>
      <c r="F585" s="115"/>
      <c r="G585" s="116"/>
      <c r="H585" s="114"/>
      <c r="I585" s="117" t="str">
        <f t="shared" si="9"/>
        <v/>
      </c>
      <c r="J585" s="118"/>
      <c r="K585" s="118"/>
      <c r="L585" s="118"/>
      <c r="M585" s="118"/>
      <c r="N585" s="118"/>
      <c r="O585" s="119"/>
      <c r="P585" s="95"/>
      <c r="Q585" s="128"/>
      <c r="R585" s="9"/>
      <c r="S585" s="9"/>
      <c r="T585" s="9"/>
      <c r="U585" s="9"/>
    </row>
    <row r="586" spans="1:21" ht="15" thickBot="1" x14ac:dyDescent="0.35">
      <c r="A586" s="9"/>
      <c r="B586" s="88"/>
      <c r="C586" s="114"/>
      <c r="D586" s="114"/>
      <c r="E586" s="114"/>
      <c r="F586" s="115"/>
      <c r="G586" s="116"/>
      <c r="H586" s="114"/>
      <c r="I586" s="117" t="str">
        <f t="shared" si="9"/>
        <v/>
      </c>
      <c r="J586" s="118"/>
      <c r="K586" s="118"/>
      <c r="L586" s="118"/>
      <c r="M586" s="118"/>
      <c r="N586" s="118"/>
      <c r="O586" s="119"/>
      <c r="P586" s="95"/>
      <c r="Q586" s="128"/>
      <c r="R586" s="9"/>
      <c r="S586" s="9"/>
      <c r="T586" s="9"/>
      <c r="U586" s="9"/>
    </row>
    <row r="587" spans="1:21" ht="15" thickBot="1" x14ac:dyDescent="0.35">
      <c r="A587" s="9"/>
      <c r="B587" s="88"/>
      <c r="C587" s="114"/>
      <c r="D587" s="114"/>
      <c r="E587" s="114"/>
      <c r="F587" s="115"/>
      <c r="G587" s="116"/>
      <c r="H587" s="114"/>
      <c r="I587" s="117" t="str">
        <f t="shared" si="9"/>
        <v/>
      </c>
      <c r="J587" s="118"/>
      <c r="K587" s="118"/>
      <c r="L587" s="118"/>
      <c r="M587" s="118"/>
      <c r="N587" s="118"/>
      <c r="O587" s="119"/>
      <c r="P587" s="95"/>
      <c r="Q587" s="128"/>
      <c r="R587" s="9"/>
      <c r="S587" s="9"/>
      <c r="T587" s="9"/>
      <c r="U587" s="9"/>
    </row>
    <row r="588" spans="1:21" ht="15" thickBot="1" x14ac:dyDescent="0.35">
      <c r="A588" s="9"/>
      <c r="B588" s="88"/>
      <c r="C588" s="114"/>
      <c r="D588" s="114"/>
      <c r="E588" s="114"/>
      <c r="F588" s="115"/>
      <c r="G588" s="116"/>
      <c r="H588" s="114"/>
      <c r="I588" s="117" t="str">
        <f t="shared" si="9"/>
        <v/>
      </c>
      <c r="J588" s="118"/>
      <c r="K588" s="118"/>
      <c r="L588" s="118"/>
      <c r="M588" s="118"/>
      <c r="N588" s="118"/>
      <c r="O588" s="119"/>
      <c r="P588" s="95"/>
      <c r="Q588" s="128"/>
      <c r="R588" s="9"/>
      <c r="S588" s="9"/>
      <c r="T588" s="9"/>
      <c r="U588" s="9"/>
    </row>
    <row r="589" spans="1:21" ht="15" thickBot="1" x14ac:dyDescent="0.35">
      <c r="A589" s="9"/>
      <c r="B589" s="88"/>
      <c r="C589" s="114"/>
      <c r="D589" s="114"/>
      <c r="E589" s="114"/>
      <c r="F589" s="115"/>
      <c r="G589" s="116"/>
      <c r="H589" s="114"/>
      <c r="I589" s="117" t="str">
        <f t="shared" si="9"/>
        <v/>
      </c>
      <c r="J589" s="118"/>
      <c r="K589" s="118"/>
      <c r="L589" s="118"/>
      <c r="M589" s="118"/>
      <c r="N589" s="118"/>
      <c r="O589" s="119"/>
      <c r="P589" s="95"/>
      <c r="Q589" s="128"/>
      <c r="R589" s="9"/>
      <c r="S589" s="9"/>
      <c r="T589" s="9"/>
      <c r="U589" s="9"/>
    </row>
    <row r="590" spans="1:21" ht="15" thickBot="1" x14ac:dyDescent="0.35">
      <c r="A590" s="9"/>
      <c r="B590" s="88"/>
      <c r="C590" s="114"/>
      <c r="D590" s="114"/>
      <c r="E590" s="114"/>
      <c r="F590" s="115"/>
      <c r="G590" s="116"/>
      <c r="H590" s="114"/>
      <c r="I590" s="117" t="str">
        <f t="shared" si="9"/>
        <v/>
      </c>
      <c r="J590" s="118"/>
      <c r="K590" s="118"/>
      <c r="L590" s="118"/>
      <c r="M590" s="118"/>
      <c r="N590" s="118"/>
      <c r="O590" s="119"/>
      <c r="P590" s="95"/>
      <c r="Q590" s="128"/>
      <c r="R590" s="9"/>
      <c r="S590" s="9"/>
      <c r="T590" s="9"/>
      <c r="U590" s="9"/>
    </row>
    <row r="591" spans="1:21" ht="15" thickBot="1" x14ac:dyDescent="0.35">
      <c r="A591" s="9"/>
      <c r="B591" s="88"/>
      <c r="C591" s="114"/>
      <c r="D591" s="114"/>
      <c r="E591" s="114"/>
      <c r="F591" s="115"/>
      <c r="G591" s="116"/>
      <c r="H591" s="114"/>
      <c r="I591" s="117" t="str">
        <f t="shared" si="9"/>
        <v/>
      </c>
      <c r="J591" s="118"/>
      <c r="K591" s="118"/>
      <c r="L591" s="118"/>
      <c r="M591" s="118"/>
      <c r="N591" s="118"/>
      <c r="O591" s="119"/>
      <c r="P591" s="95"/>
      <c r="Q591" s="128"/>
      <c r="R591" s="9"/>
      <c r="S591" s="9"/>
      <c r="T591" s="9"/>
      <c r="U591" s="9"/>
    </row>
    <row r="592" spans="1:21" ht="15" thickBot="1" x14ac:dyDescent="0.35">
      <c r="A592" s="9"/>
      <c r="B592" s="88"/>
      <c r="C592" s="114"/>
      <c r="D592" s="114"/>
      <c r="E592" s="114"/>
      <c r="F592" s="115"/>
      <c r="G592" s="116"/>
      <c r="H592" s="114"/>
      <c r="I592" s="117" t="str">
        <f t="shared" si="9"/>
        <v/>
      </c>
      <c r="J592" s="118"/>
      <c r="K592" s="118"/>
      <c r="L592" s="118"/>
      <c r="M592" s="118"/>
      <c r="N592" s="118"/>
      <c r="O592" s="119"/>
      <c r="P592" s="95"/>
      <c r="Q592" s="128"/>
      <c r="R592" s="9"/>
      <c r="S592" s="9"/>
      <c r="T592" s="9"/>
      <c r="U592" s="9"/>
    </row>
    <row r="593" spans="1:21" ht="15" thickBot="1" x14ac:dyDescent="0.35">
      <c r="A593" s="9"/>
      <c r="B593" s="88"/>
      <c r="C593" s="114"/>
      <c r="D593" s="114"/>
      <c r="E593" s="114"/>
      <c r="F593" s="115"/>
      <c r="G593" s="116"/>
      <c r="H593" s="114"/>
      <c r="I593" s="117" t="str">
        <f t="shared" si="9"/>
        <v/>
      </c>
      <c r="J593" s="118"/>
      <c r="K593" s="118"/>
      <c r="L593" s="118"/>
      <c r="M593" s="118"/>
      <c r="N593" s="118"/>
      <c r="O593" s="119"/>
      <c r="P593" s="95"/>
      <c r="Q593" s="128"/>
      <c r="R593" s="9"/>
      <c r="S593" s="9"/>
      <c r="T593" s="9"/>
      <c r="U593" s="9"/>
    </row>
    <row r="594" spans="1:21" ht="15" thickBot="1" x14ac:dyDescent="0.35">
      <c r="A594" s="9"/>
      <c r="B594" s="88"/>
      <c r="C594" s="114"/>
      <c r="D594" s="114"/>
      <c r="E594" s="114"/>
      <c r="F594" s="115"/>
      <c r="G594" s="116"/>
      <c r="H594" s="114"/>
      <c r="I594" s="117" t="str">
        <f t="shared" si="9"/>
        <v/>
      </c>
      <c r="J594" s="118"/>
      <c r="K594" s="118"/>
      <c r="L594" s="118"/>
      <c r="M594" s="118"/>
      <c r="N594" s="118"/>
      <c r="O594" s="119"/>
      <c r="P594" s="95"/>
      <c r="Q594" s="128"/>
      <c r="R594" s="9"/>
      <c r="S594" s="9"/>
      <c r="T594" s="9"/>
      <c r="U594" s="9"/>
    </row>
    <row r="595" spans="1:21" ht="15" thickBot="1" x14ac:dyDescent="0.35">
      <c r="A595" s="9"/>
      <c r="B595" s="88"/>
      <c r="C595" s="114"/>
      <c r="D595" s="114"/>
      <c r="E595" s="114"/>
      <c r="F595" s="115"/>
      <c r="G595" s="116"/>
      <c r="H595" s="114"/>
      <c r="I595" s="117" t="str">
        <f t="shared" si="9"/>
        <v/>
      </c>
      <c r="J595" s="118"/>
      <c r="K595" s="118"/>
      <c r="L595" s="118"/>
      <c r="M595" s="118"/>
      <c r="N595" s="118"/>
      <c r="O595" s="119"/>
      <c r="P595" s="95"/>
      <c r="Q595" s="128"/>
      <c r="R595" s="9"/>
      <c r="S595" s="9"/>
      <c r="T595" s="9"/>
      <c r="U595" s="9"/>
    </row>
    <row r="596" spans="1:21" ht="15" thickBot="1" x14ac:dyDescent="0.35">
      <c r="A596" s="9"/>
      <c r="B596" s="88"/>
      <c r="C596" s="114"/>
      <c r="D596" s="114"/>
      <c r="E596" s="114"/>
      <c r="F596" s="115"/>
      <c r="G596" s="116"/>
      <c r="H596" s="114"/>
      <c r="I596" s="117" t="str">
        <f t="shared" si="9"/>
        <v/>
      </c>
      <c r="J596" s="118"/>
      <c r="K596" s="118"/>
      <c r="L596" s="118"/>
      <c r="M596" s="118"/>
      <c r="N596" s="118"/>
      <c r="O596" s="119"/>
      <c r="P596" s="95"/>
      <c r="Q596" s="128"/>
      <c r="R596" s="9"/>
      <c r="S596" s="9"/>
      <c r="T596" s="9"/>
      <c r="U596" s="9"/>
    </row>
    <row r="597" spans="1:21" ht="15" thickBot="1" x14ac:dyDescent="0.35">
      <c r="A597" s="9"/>
      <c r="B597" s="88"/>
      <c r="C597" s="114"/>
      <c r="D597" s="114"/>
      <c r="E597" s="114"/>
      <c r="F597" s="115"/>
      <c r="G597" s="116"/>
      <c r="H597" s="114"/>
      <c r="I597" s="117" t="str">
        <f t="shared" ref="I597:I660" si="10">IF(C597="","",M590)</f>
        <v/>
      </c>
      <c r="J597" s="118"/>
      <c r="K597" s="118"/>
      <c r="L597" s="118"/>
      <c r="M597" s="118"/>
      <c r="N597" s="118"/>
      <c r="O597" s="119"/>
      <c r="P597" s="95"/>
      <c r="Q597" s="128"/>
      <c r="R597" s="9"/>
      <c r="S597" s="9"/>
      <c r="T597" s="9"/>
      <c r="U597" s="9"/>
    </row>
    <row r="598" spans="1:21" ht="15" thickBot="1" x14ac:dyDescent="0.35">
      <c r="A598" s="9"/>
      <c r="B598" s="88"/>
      <c r="C598" s="114"/>
      <c r="D598" s="114"/>
      <c r="E598" s="114"/>
      <c r="F598" s="115"/>
      <c r="G598" s="116"/>
      <c r="H598" s="114"/>
      <c r="I598" s="117" t="str">
        <f t="shared" si="10"/>
        <v/>
      </c>
      <c r="J598" s="118"/>
      <c r="K598" s="118"/>
      <c r="L598" s="118"/>
      <c r="M598" s="118"/>
      <c r="N598" s="118"/>
      <c r="O598" s="119"/>
      <c r="P598" s="95"/>
      <c r="Q598" s="128"/>
      <c r="R598" s="9"/>
      <c r="S598" s="9"/>
      <c r="T598" s="9"/>
      <c r="U598" s="9"/>
    </row>
    <row r="599" spans="1:21" ht="15" thickBot="1" x14ac:dyDescent="0.35">
      <c r="A599" s="9"/>
      <c r="B599" s="88"/>
      <c r="C599" s="114"/>
      <c r="D599" s="114"/>
      <c r="E599" s="114"/>
      <c r="F599" s="115"/>
      <c r="G599" s="116"/>
      <c r="H599" s="114"/>
      <c r="I599" s="117" t="str">
        <f t="shared" si="10"/>
        <v/>
      </c>
      <c r="J599" s="118"/>
      <c r="K599" s="118"/>
      <c r="L599" s="118"/>
      <c r="M599" s="118"/>
      <c r="N599" s="118"/>
      <c r="O599" s="119"/>
      <c r="P599" s="95"/>
      <c r="Q599" s="128"/>
      <c r="R599" s="9"/>
      <c r="S599" s="9"/>
      <c r="T599" s="9"/>
      <c r="U599" s="9"/>
    </row>
    <row r="600" spans="1:21" ht="15" thickBot="1" x14ac:dyDescent="0.35">
      <c r="A600" s="9"/>
      <c r="B600" s="88"/>
      <c r="C600" s="114"/>
      <c r="D600" s="114"/>
      <c r="E600" s="114"/>
      <c r="F600" s="115"/>
      <c r="G600" s="116"/>
      <c r="H600" s="114"/>
      <c r="I600" s="117" t="str">
        <f t="shared" si="10"/>
        <v/>
      </c>
      <c r="J600" s="118"/>
      <c r="K600" s="118"/>
      <c r="L600" s="118"/>
      <c r="M600" s="118"/>
      <c r="N600" s="118"/>
      <c r="O600" s="119"/>
      <c r="P600" s="95"/>
      <c r="Q600" s="128"/>
      <c r="R600" s="9"/>
      <c r="S600" s="9"/>
      <c r="T600" s="9"/>
      <c r="U600" s="9"/>
    </row>
    <row r="601" spans="1:21" ht="15" thickBot="1" x14ac:dyDescent="0.35">
      <c r="A601" s="9"/>
      <c r="B601" s="88"/>
      <c r="C601" s="114"/>
      <c r="D601" s="114"/>
      <c r="E601" s="114"/>
      <c r="F601" s="115"/>
      <c r="G601" s="116"/>
      <c r="H601" s="114"/>
      <c r="I601" s="117" t="str">
        <f t="shared" si="10"/>
        <v/>
      </c>
      <c r="J601" s="118"/>
      <c r="K601" s="118"/>
      <c r="L601" s="118"/>
      <c r="M601" s="118"/>
      <c r="N601" s="118"/>
      <c r="O601" s="119"/>
      <c r="P601" s="95"/>
      <c r="Q601" s="128"/>
      <c r="R601" s="9"/>
      <c r="S601" s="9"/>
      <c r="T601" s="9"/>
      <c r="U601" s="9"/>
    </row>
    <row r="602" spans="1:21" ht="15" thickBot="1" x14ac:dyDescent="0.35">
      <c r="A602" s="9"/>
      <c r="B602" s="88"/>
      <c r="C602" s="114"/>
      <c r="D602" s="114"/>
      <c r="E602" s="114"/>
      <c r="F602" s="115"/>
      <c r="G602" s="116"/>
      <c r="H602" s="114"/>
      <c r="I602" s="117" t="str">
        <f t="shared" si="10"/>
        <v/>
      </c>
      <c r="J602" s="118"/>
      <c r="K602" s="118"/>
      <c r="L602" s="118"/>
      <c r="M602" s="118"/>
      <c r="N602" s="118"/>
      <c r="O602" s="119"/>
      <c r="P602" s="95"/>
      <c r="Q602" s="128"/>
      <c r="R602" s="9"/>
      <c r="S602" s="9"/>
      <c r="T602" s="9"/>
      <c r="U602" s="9"/>
    </row>
    <row r="603" spans="1:21" ht="15" thickBot="1" x14ac:dyDescent="0.35">
      <c r="A603" s="9"/>
      <c r="B603" s="88"/>
      <c r="C603" s="114"/>
      <c r="D603" s="114"/>
      <c r="E603" s="114"/>
      <c r="F603" s="115"/>
      <c r="G603" s="116"/>
      <c r="H603" s="114"/>
      <c r="I603" s="117" t="str">
        <f t="shared" si="10"/>
        <v/>
      </c>
      <c r="J603" s="118"/>
      <c r="K603" s="118"/>
      <c r="L603" s="118"/>
      <c r="M603" s="118"/>
      <c r="N603" s="118"/>
      <c r="O603" s="119"/>
      <c r="P603" s="95"/>
      <c r="Q603" s="128"/>
      <c r="R603" s="9"/>
      <c r="S603" s="9"/>
      <c r="T603" s="9"/>
      <c r="U603" s="9"/>
    </row>
    <row r="604" spans="1:21" ht="15" thickBot="1" x14ac:dyDescent="0.35">
      <c r="A604" s="9"/>
      <c r="B604" s="88"/>
      <c r="C604" s="114"/>
      <c r="D604" s="114"/>
      <c r="E604" s="114"/>
      <c r="F604" s="115"/>
      <c r="G604" s="116"/>
      <c r="H604" s="114"/>
      <c r="I604" s="117" t="str">
        <f t="shared" si="10"/>
        <v/>
      </c>
      <c r="J604" s="118"/>
      <c r="K604" s="118"/>
      <c r="L604" s="118"/>
      <c r="M604" s="118"/>
      <c r="N604" s="118"/>
      <c r="O604" s="119"/>
      <c r="P604" s="95"/>
      <c r="Q604" s="128"/>
      <c r="R604" s="9"/>
      <c r="S604" s="9"/>
      <c r="T604" s="9"/>
      <c r="U604" s="9"/>
    </row>
    <row r="605" spans="1:21" ht="15" thickBot="1" x14ac:dyDescent="0.35">
      <c r="A605" s="9"/>
      <c r="B605" s="88"/>
      <c r="C605" s="114"/>
      <c r="D605" s="114"/>
      <c r="E605" s="114"/>
      <c r="F605" s="115"/>
      <c r="G605" s="116"/>
      <c r="H605" s="114"/>
      <c r="I605" s="117" t="str">
        <f t="shared" si="10"/>
        <v/>
      </c>
      <c r="J605" s="118"/>
      <c r="K605" s="118"/>
      <c r="L605" s="118"/>
      <c r="M605" s="118"/>
      <c r="N605" s="118"/>
      <c r="O605" s="119"/>
      <c r="P605" s="95"/>
      <c r="Q605" s="128"/>
      <c r="R605" s="9"/>
      <c r="S605" s="9"/>
      <c r="T605" s="9"/>
      <c r="U605" s="9"/>
    </row>
    <row r="606" spans="1:21" ht="15" thickBot="1" x14ac:dyDescent="0.35">
      <c r="A606" s="9"/>
      <c r="B606" s="88"/>
      <c r="C606" s="114"/>
      <c r="D606" s="114"/>
      <c r="E606" s="114"/>
      <c r="F606" s="115"/>
      <c r="G606" s="116"/>
      <c r="H606" s="114"/>
      <c r="I606" s="117" t="str">
        <f t="shared" si="10"/>
        <v/>
      </c>
      <c r="J606" s="118"/>
      <c r="K606" s="118"/>
      <c r="L606" s="118"/>
      <c r="M606" s="118"/>
      <c r="N606" s="118"/>
      <c r="O606" s="119"/>
      <c r="P606" s="95"/>
      <c r="Q606" s="128"/>
      <c r="R606" s="9"/>
      <c r="S606" s="9"/>
      <c r="T606" s="9"/>
      <c r="U606" s="9"/>
    </row>
    <row r="607" spans="1:21" ht="15" thickBot="1" x14ac:dyDescent="0.35">
      <c r="A607" s="9"/>
      <c r="B607" s="88"/>
      <c r="C607" s="114"/>
      <c r="D607" s="114"/>
      <c r="E607" s="114"/>
      <c r="F607" s="115"/>
      <c r="G607" s="116"/>
      <c r="H607" s="114"/>
      <c r="I607" s="117" t="str">
        <f t="shared" si="10"/>
        <v/>
      </c>
      <c r="J607" s="118"/>
      <c r="K607" s="118"/>
      <c r="L607" s="118"/>
      <c r="M607" s="118"/>
      <c r="N607" s="118"/>
      <c r="O607" s="119"/>
      <c r="P607" s="95"/>
      <c r="Q607" s="128"/>
      <c r="R607" s="9"/>
      <c r="S607" s="9"/>
      <c r="T607" s="9"/>
      <c r="U607" s="9"/>
    </row>
    <row r="608" spans="1:21" ht="15" thickBot="1" x14ac:dyDescent="0.35">
      <c r="A608" s="9"/>
      <c r="B608" s="88"/>
      <c r="C608" s="114"/>
      <c r="D608" s="114"/>
      <c r="E608" s="114"/>
      <c r="F608" s="115"/>
      <c r="G608" s="116"/>
      <c r="H608" s="114"/>
      <c r="I608" s="117" t="str">
        <f t="shared" si="10"/>
        <v/>
      </c>
      <c r="J608" s="118"/>
      <c r="K608" s="118"/>
      <c r="L608" s="118"/>
      <c r="M608" s="118"/>
      <c r="N608" s="118"/>
      <c r="O608" s="119"/>
      <c r="P608" s="95"/>
      <c r="Q608" s="128"/>
      <c r="R608" s="9"/>
      <c r="S608" s="9"/>
      <c r="T608" s="9"/>
      <c r="U608" s="9"/>
    </row>
    <row r="609" spans="1:21" ht="15" thickBot="1" x14ac:dyDescent="0.35">
      <c r="A609" s="9"/>
      <c r="B609" s="88"/>
      <c r="C609" s="114"/>
      <c r="D609" s="114"/>
      <c r="E609" s="114"/>
      <c r="F609" s="115"/>
      <c r="G609" s="116"/>
      <c r="H609" s="114"/>
      <c r="I609" s="117" t="str">
        <f t="shared" si="10"/>
        <v/>
      </c>
      <c r="J609" s="118"/>
      <c r="K609" s="118"/>
      <c r="L609" s="118"/>
      <c r="M609" s="118"/>
      <c r="N609" s="118"/>
      <c r="O609" s="119"/>
      <c r="P609" s="95"/>
      <c r="Q609" s="128"/>
      <c r="R609" s="9"/>
      <c r="S609" s="9"/>
      <c r="T609" s="9"/>
      <c r="U609" s="9"/>
    </row>
    <row r="610" spans="1:21" ht="15" thickBot="1" x14ac:dyDescent="0.35">
      <c r="A610" s="9"/>
      <c r="B610" s="88"/>
      <c r="C610" s="114"/>
      <c r="D610" s="114"/>
      <c r="E610" s="114"/>
      <c r="F610" s="115"/>
      <c r="G610" s="116"/>
      <c r="H610" s="114"/>
      <c r="I610" s="117" t="str">
        <f t="shared" si="10"/>
        <v/>
      </c>
      <c r="J610" s="118"/>
      <c r="K610" s="118"/>
      <c r="L610" s="118"/>
      <c r="M610" s="118"/>
      <c r="N610" s="118"/>
      <c r="O610" s="119"/>
      <c r="P610" s="95"/>
      <c r="Q610" s="128"/>
      <c r="R610" s="9"/>
      <c r="S610" s="9"/>
      <c r="T610" s="9"/>
      <c r="U610" s="9"/>
    </row>
    <row r="611" spans="1:21" ht="15" thickBot="1" x14ac:dyDescent="0.35">
      <c r="A611" s="9"/>
      <c r="B611" s="88"/>
      <c r="C611" s="114"/>
      <c r="D611" s="114"/>
      <c r="E611" s="114"/>
      <c r="F611" s="115"/>
      <c r="G611" s="116"/>
      <c r="H611" s="114"/>
      <c r="I611" s="117" t="str">
        <f t="shared" si="10"/>
        <v/>
      </c>
      <c r="J611" s="118"/>
      <c r="K611" s="118"/>
      <c r="L611" s="118"/>
      <c r="M611" s="118"/>
      <c r="N611" s="118"/>
      <c r="O611" s="119"/>
      <c r="P611" s="95"/>
      <c r="Q611" s="128"/>
      <c r="R611" s="9"/>
      <c r="S611" s="9"/>
      <c r="T611" s="9"/>
      <c r="U611" s="9"/>
    </row>
    <row r="612" spans="1:21" ht="15" thickBot="1" x14ac:dyDescent="0.35">
      <c r="A612" s="9"/>
      <c r="B612" s="88"/>
      <c r="C612" s="114"/>
      <c r="D612" s="114"/>
      <c r="E612" s="114"/>
      <c r="F612" s="115"/>
      <c r="G612" s="116"/>
      <c r="H612" s="114"/>
      <c r="I612" s="117" t="str">
        <f t="shared" si="10"/>
        <v/>
      </c>
      <c r="J612" s="118"/>
      <c r="K612" s="118"/>
      <c r="L612" s="118"/>
      <c r="M612" s="118"/>
      <c r="N612" s="118"/>
      <c r="O612" s="119"/>
      <c r="P612" s="95"/>
      <c r="Q612" s="128"/>
      <c r="R612" s="9"/>
      <c r="S612" s="9"/>
      <c r="T612" s="9"/>
      <c r="U612" s="9"/>
    </row>
    <row r="613" spans="1:21" ht="15" thickBot="1" x14ac:dyDescent="0.35">
      <c r="A613" s="9"/>
      <c r="B613" s="88"/>
      <c r="C613" s="114"/>
      <c r="D613" s="114"/>
      <c r="E613" s="114"/>
      <c r="F613" s="115"/>
      <c r="G613" s="116"/>
      <c r="H613" s="114"/>
      <c r="I613" s="117" t="str">
        <f t="shared" si="10"/>
        <v/>
      </c>
      <c r="J613" s="118"/>
      <c r="K613" s="118"/>
      <c r="L613" s="118"/>
      <c r="M613" s="118"/>
      <c r="N613" s="118"/>
      <c r="O613" s="119"/>
      <c r="P613" s="95"/>
      <c r="Q613" s="128"/>
      <c r="R613" s="9"/>
      <c r="S613" s="9"/>
      <c r="T613" s="9"/>
      <c r="U613" s="9"/>
    </row>
    <row r="614" spans="1:21" ht="15" thickBot="1" x14ac:dyDescent="0.35">
      <c r="A614" s="9"/>
      <c r="B614" s="88"/>
      <c r="C614" s="114"/>
      <c r="D614" s="114"/>
      <c r="E614" s="114"/>
      <c r="F614" s="115"/>
      <c r="G614" s="116"/>
      <c r="H614" s="114"/>
      <c r="I614" s="117" t="str">
        <f t="shared" si="10"/>
        <v/>
      </c>
      <c r="J614" s="118"/>
      <c r="K614" s="118"/>
      <c r="L614" s="118"/>
      <c r="M614" s="118"/>
      <c r="N614" s="118"/>
      <c r="O614" s="119"/>
      <c r="P614" s="95"/>
      <c r="Q614" s="128"/>
      <c r="R614" s="9"/>
      <c r="S614" s="9"/>
      <c r="T614" s="9"/>
      <c r="U614" s="9"/>
    </row>
    <row r="615" spans="1:21" ht="15" thickBot="1" x14ac:dyDescent="0.35">
      <c r="A615" s="9"/>
      <c r="B615" s="88"/>
      <c r="C615" s="114"/>
      <c r="D615" s="114"/>
      <c r="E615" s="114"/>
      <c r="F615" s="115"/>
      <c r="G615" s="116"/>
      <c r="H615" s="114"/>
      <c r="I615" s="117" t="str">
        <f t="shared" si="10"/>
        <v/>
      </c>
      <c r="J615" s="118"/>
      <c r="K615" s="118"/>
      <c r="L615" s="118"/>
      <c r="M615" s="118"/>
      <c r="N615" s="118"/>
      <c r="O615" s="119"/>
      <c r="P615" s="95"/>
      <c r="Q615" s="128"/>
      <c r="R615" s="9"/>
      <c r="S615" s="9"/>
      <c r="T615" s="9"/>
      <c r="U615" s="9"/>
    </row>
    <row r="616" spans="1:21" ht="15" thickBot="1" x14ac:dyDescent="0.35">
      <c r="A616" s="9"/>
      <c r="B616" s="88"/>
      <c r="C616" s="114"/>
      <c r="D616" s="114"/>
      <c r="E616" s="114"/>
      <c r="F616" s="115"/>
      <c r="G616" s="116"/>
      <c r="H616" s="114"/>
      <c r="I616" s="117" t="str">
        <f t="shared" si="10"/>
        <v/>
      </c>
      <c r="J616" s="118"/>
      <c r="K616" s="118"/>
      <c r="L616" s="118"/>
      <c r="M616" s="118"/>
      <c r="N616" s="118"/>
      <c r="O616" s="119"/>
      <c r="P616" s="95"/>
      <c r="Q616" s="128"/>
      <c r="R616" s="9"/>
      <c r="S616" s="9"/>
      <c r="T616" s="9"/>
      <c r="U616" s="9"/>
    </row>
    <row r="617" spans="1:21" ht="15" thickBot="1" x14ac:dyDescent="0.35">
      <c r="A617" s="9"/>
      <c r="B617" s="88"/>
      <c r="C617" s="114"/>
      <c r="D617" s="114"/>
      <c r="E617" s="114"/>
      <c r="F617" s="115"/>
      <c r="G617" s="116"/>
      <c r="H617" s="114"/>
      <c r="I617" s="117" t="str">
        <f t="shared" si="10"/>
        <v/>
      </c>
      <c r="J617" s="118"/>
      <c r="K617" s="118"/>
      <c r="L617" s="118"/>
      <c r="M617" s="118"/>
      <c r="N617" s="118"/>
      <c r="O617" s="119"/>
      <c r="P617" s="95"/>
      <c r="Q617" s="128"/>
      <c r="R617" s="9"/>
      <c r="S617" s="9"/>
      <c r="T617" s="9"/>
      <c r="U617" s="9"/>
    </row>
    <row r="618" spans="1:21" ht="15" thickBot="1" x14ac:dyDescent="0.35">
      <c r="A618" s="9"/>
      <c r="B618" s="88"/>
      <c r="C618" s="114"/>
      <c r="D618" s="114"/>
      <c r="E618" s="114"/>
      <c r="F618" s="115"/>
      <c r="G618" s="116"/>
      <c r="H618" s="114"/>
      <c r="I618" s="117" t="str">
        <f t="shared" si="10"/>
        <v/>
      </c>
      <c r="J618" s="118"/>
      <c r="K618" s="118"/>
      <c r="L618" s="118"/>
      <c r="M618" s="118"/>
      <c r="N618" s="118"/>
      <c r="O618" s="119"/>
      <c r="P618" s="95"/>
      <c r="Q618" s="128"/>
      <c r="R618" s="9"/>
      <c r="S618" s="9"/>
      <c r="T618" s="9"/>
      <c r="U618" s="9"/>
    </row>
    <row r="619" spans="1:21" ht="15" thickBot="1" x14ac:dyDescent="0.35">
      <c r="A619" s="9"/>
      <c r="B619" s="88"/>
      <c r="C619" s="114"/>
      <c r="D619" s="114"/>
      <c r="E619" s="114"/>
      <c r="F619" s="115"/>
      <c r="G619" s="116"/>
      <c r="H619" s="114"/>
      <c r="I619" s="117" t="str">
        <f t="shared" si="10"/>
        <v/>
      </c>
      <c r="J619" s="118"/>
      <c r="K619" s="118"/>
      <c r="L619" s="118"/>
      <c r="M619" s="118"/>
      <c r="N619" s="118"/>
      <c r="O619" s="119"/>
      <c r="P619" s="95"/>
      <c r="Q619" s="128"/>
      <c r="R619" s="9"/>
      <c r="S619" s="9"/>
      <c r="T619" s="9"/>
      <c r="U619" s="9"/>
    </row>
    <row r="620" spans="1:21" ht="15" thickBot="1" x14ac:dyDescent="0.35">
      <c r="A620" s="9"/>
      <c r="B620" s="88"/>
      <c r="C620" s="114"/>
      <c r="D620" s="114"/>
      <c r="E620" s="114"/>
      <c r="F620" s="115"/>
      <c r="G620" s="116"/>
      <c r="H620" s="114"/>
      <c r="I620" s="117" t="str">
        <f t="shared" si="10"/>
        <v/>
      </c>
      <c r="J620" s="118"/>
      <c r="K620" s="118"/>
      <c r="L620" s="118"/>
      <c r="M620" s="118"/>
      <c r="N620" s="118"/>
      <c r="O620" s="119"/>
      <c r="P620" s="95"/>
      <c r="Q620" s="128"/>
      <c r="R620" s="9"/>
      <c r="S620" s="9"/>
      <c r="T620" s="9"/>
      <c r="U620" s="9"/>
    </row>
    <row r="621" spans="1:21" ht="15" thickBot="1" x14ac:dyDescent="0.35">
      <c r="A621" s="9"/>
      <c r="B621" s="88"/>
      <c r="C621" s="114"/>
      <c r="D621" s="114"/>
      <c r="E621" s="114"/>
      <c r="F621" s="115"/>
      <c r="G621" s="116"/>
      <c r="H621" s="114"/>
      <c r="I621" s="117" t="str">
        <f t="shared" si="10"/>
        <v/>
      </c>
      <c r="J621" s="118"/>
      <c r="K621" s="118"/>
      <c r="L621" s="118"/>
      <c r="M621" s="118"/>
      <c r="N621" s="118"/>
      <c r="O621" s="119"/>
      <c r="P621" s="95"/>
      <c r="Q621" s="128"/>
      <c r="R621" s="9"/>
      <c r="S621" s="9"/>
      <c r="T621" s="9"/>
      <c r="U621" s="9"/>
    </row>
    <row r="622" spans="1:21" ht="15" thickBot="1" x14ac:dyDescent="0.35">
      <c r="A622" s="9"/>
      <c r="B622" s="88"/>
      <c r="C622" s="114"/>
      <c r="D622" s="114"/>
      <c r="E622" s="114"/>
      <c r="F622" s="115"/>
      <c r="G622" s="116"/>
      <c r="H622" s="114"/>
      <c r="I622" s="117" t="str">
        <f t="shared" si="10"/>
        <v/>
      </c>
      <c r="J622" s="118"/>
      <c r="K622" s="118"/>
      <c r="L622" s="118"/>
      <c r="M622" s="118"/>
      <c r="N622" s="118"/>
      <c r="O622" s="119"/>
      <c r="P622" s="95"/>
      <c r="Q622" s="128"/>
      <c r="R622" s="9"/>
      <c r="S622" s="9"/>
      <c r="T622" s="9"/>
      <c r="U622" s="9"/>
    </row>
    <row r="623" spans="1:21" ht="15" thickBot="1" x14ac:dyDescent="0.35">
      <c r="A623" s="9"/>
      <c r="B623" s="88"/>
      <c r="C623" s="114"/>
      <c r="D623" s="114"/>
      <c r="E623" s="114"/>
      <c r="F623" s="115"/>
      <c r="G623" s="116"/>
      <c r="H623" s="114"/>
      <c r="I623" s="117" t="str">
        <f t="shared" si="10"/>
        <v/>
      </c>
      <c r="J623" s="118"/>
      <c r="K623" s="118"/>
      <c r="L623" s="118"/>
      <c r="M623" s="118"/>
      <c r="N623" s="118"/>
      <c r="O623" s="119"/>
      <c r="P623" s="95"/>
      <c r="Q623" s="128"/>
      <c r="R623" s="9"/>
      <c r="S623" s="9"/>
      <c r="T623" s="9"/>
      <c r="U623" s="9"/>
    </row>
    <row r="624" spans="1:21" ht="15" thickBot="1" x14ac:dyDescent="0.35">
      <c r="A624" s="9"/>
      <c r="B624" s="88"/>
      <c r="C624" s="114"/>
      <c r="D624" s="114"/>
      <c r="E624" s="114"/>
      <c r="F624" s="115"/>
      <c r="G624" s="116"/>
      <c r="H624" s="114"/>
      <c r="I624" s="117" t="str">
        <f t="shared" si="10"/>
        <v/>
      </c>
      <c r="J624" s="118"/>
      <c r="K624" s="118"/>
      <c r="L624" s="118"/>
      <c r="M624" s="118"/>
      <c r="N624" s="118"/>
      <c r="O624" s="119"/>
      <c r="P624" s="95"/>
      <c r="Q624" s="128"/>
      <c r="R624" s="9"/>
      <c r="S624" s="9"/>
      <c r="T624" s="9"/>
      <c r="U624" s="9"/>
    </row>
    <row r="625" spans="1:21" ht="15" thickBot="1" x14ac:dyDescent="0.35">
      <c r="A625" s="9"/>
      <c r="B625" s="88"/>
      <c r="C625" s="114"/>
      <c r="D625" s="114"/>
      <c r="E625" s="114"/>
      <c r="F625" s="115"/>
      <c r="G625" s="116"/>
      <c r="H625" s="114"/>
      <c r="I625" s="117" t="str">
        <f t="shared" si="10"/>
        <v/>
      </c>
      <c r="J625" s="118"/>
      <c r="K625" s="118"/>
      <c r="L625" s="118"/>
      <c r="M625" s="118"/>
      <c r="N625" s="118"/>
      <c r="O625" s="119"/>
      <c r="P625" s="95"/>
      <c r="Q625" s="128"/>
      <c r="R625" s="9"/>
      <c r="S625" s="9"/>
      <c r="T625" s="9"/>
      <c r="U625" s="9"/>
    </row>
    <row r="626" spans="1:21" ht="15" thickBot="1" x14ac:dyDescent="0.35">
      <c r="A626" s="9"/>
      <c r="B626" s="88"/>
      <c r="C626" s="114"/>
      <c r="D626" s="114"/>
      <c r="E626" s="114"/>
      <c r="F626" s="115"/>
      <c r="G626" s="116"/>
      <c r="H626" s="114"/>
      <c r="I626" s="117" t="str">
        <f t="shared" si="10"/>
        <v/>
      </c>
      <c r="J626" s="118"/>
      <c r="K626" s="118"/>
      <c r="L626" s="118"/>
      <c r="M626" s="118"/>
      <c r="N626" s="118"/>
      <c r="O626" s="119"/>
      <c r="P626" s="95"/>
      <c r="Q626" s="128"/>
      <c r="R626" s="9"/>
      <c r="S626" s="9"/>
      <c r="T626" s="9"/>
      <c r="U626" s="9"/>
    </row>
    <row r="627" spans="1:21" ht="15" thickBot="1" x14ac:dyDescent="0.35">
      <c r="A627" s="9"/>
      <c r="B627" s="88"/>
      <c r="C627" s="114"/>
      <c r="D627" s="114"/>
      <c r="E627" s="114"/>
      <c r="F627" s="115"/>
      <c r="G627" s="116"/>
      <c r="H627" s="114"/>
      <c r="I627" s="117" t="str">
        <f t="shared" si="10"/>
        <v/>
      </c>
      <c r="J627" s="118"/>
      <c r="K627" s="118"/>
      <c r="L627" s="118"/>
      <c r="M627" s="118"/>
      <c r="N627" s="118"/>
      <c r="O627" s="119"/>
      <c r="P627" s="95"/>
      <c r="Q627" s="128"/>
      <c r="R627" s="9"/>
      <c r="S627" s="9"/>
      <c r="T627" s="9"/>
      <c r="U627" s="9"/>
    </row>
    <row r="628" spans="1:21" ht="15" thickBot="1" x14ac:dyDescent="0.35">
      <c r="A628" s="9"/>
      <c r="B628" s="88"/>
      <c r="C628" s="114"/>
      <c r="D628" s="114"/>
      <c r="E628" s="114"/>
      <c r="F628" s="115"/>
      <c r="G628" s="116"/>
      <c r="H628" s="114"/>
      <c r="I628" s="117" t="str">
        <f t="shared" si="10"/>
        <v/>
      </c>
      <c r="J628" s="118"/>
      <c r="K628" s="118"/>
      <c r="L628" s="118"/>
      <c r="M628" s="118"/>
      <c r="N628" s="118"/>
      <c r="O628" s="119"/>
      <c r="P628" s="95"/>
      <c r="Q628" s="128"/>
      <c r="R628" s="9"/>
      <c r="S628" s="9"/>
      <c r="T628" s="9"/>
      <c r="U628" s="9"/>
    </row>
    <row r="629" spans="1:21" ht="15" thickBot="1" x14ac:dyDescent="0.35">
      <c r="A629" s="9"/>
      <c r="B629" s="88"/>
      <c r="C629" s="114"/>
      <c r="D629" s="114"/>
      <c r="E629" s="114"/>
      <c r="F629" s="115"/>
      <c r="G629" s="116"/>
      <c r="H629" s="114"/>
      <c r="I629" s="117" t="str">
        <f t="shared" si="10"/>
        <v/>
      </c>
      <c r="J629" s="118"/>
      <c r="K629" s="118"/>
      <c r="L629" s="118"/>
      <c r="M629" s="118"/>
      <c r="N629" s="118"/>
      <c r="O629" s="119"/>
      <c r="P629" s="95"/>
      <c r="Q629" s="128"/>
      <c r="R629" s="9"/>
      <c r="S629" s="9"/>
      <c r="T629" s="9"/>
      <c r="U629" s="9"/>
    </row>
    <row r="630" spans="1:21" ht="15" thickBot="1" x14ac:dyDescent="0.35">
      <c r="A630" s="9"/>
      <c r="B630" s="88"/>
      <c r="C630" s="114"/>
      <c r="D630" s="114"/>
      <c r="E630" s="114"/>
      <c r="F630" s="115"/>
      <c r="G630" s="116"/>
      <c r="H630" s="114"/>
      <c r="I630" s="117" t="str">
        <f t="shared" si="10"/>
        <v/>
      </c>
      <c r="J630" s="118"/>
      <c r="K630" s="118"/>
      <c r="L630" s="118"/>
      <c r="M630" s="118"/>
      <c r="N630" s="118"/>
      <c r="O630" s="119"/>
      <c r="P630" s="95"/>
      <c r="Q630" s="128"/>
      <c r="R630" s="9"/>
      <c r="S630" s="9"/>
      <c r="T630" s="9"/>
      <c r="U630" s="9"/>
    </row>
    <row r="631" spans="1:21" ht="15" thickBot="1" x14ac:dyDescent="0.35">
      <c r="A631" s="9"/>
      <c r="B631" s="88"/>
      <c r="C631" s="114"/>
      <c r="D631" s="114"/>
      <c r="E631" s="114"/>
      <c r="F631" s="115"/>
      <c r="G631" s="116"/>
      <c r="H631" s="114"/>
      <c r="I631" s="117" t="str">
        <f t="shared" si="10"/>
        <v/>
      </c>
      <c r="J631" s="118"/>
      <c r="K631" s="118"/>
      <c r="L631" s="118"/>
      <c r="M631" s="118"/>
      <c r="N631" s="118"/>
      <c r="O631" s="119"/>
      <c r="P631" s="95"/>
      <c r="Q631" s="128"/>
      <c r="R631" s="9"/>
      <c r="S631" s="9"/>
      <c r="T631" s="9"/>
      <c r="U631" s="9"/>
    </row>
    <row r="632" spans="1:21" ht="15" thickBot="1" x14ac:dyDescent="0.35">
      <c r="A632" s="9"/>
      <c r="B632" s="88"/>
      <c r="C632" s="114"/>
      <c r="D632" s="114"/>
      <c r="E632" s="114"/>
      <c r="F632" s="115"/>
      <c r="G632" s="116"/>
      <c r="H632" s="114"/>
      <c r="I632" s="117" t="str">
        <f t="shared" si="10"/>
        <v/>
      </c>
      <c r="J632" s="118"/>
      <c r="K632" s="118"/>
      <c r="L632" s="118"/>
      <c r="M632" s="118"/>
      <c r="N632" s="118"/>
      <c r="O632" s="119"/>
      <c r="P632" s="95"/>
      <c r="Q632" s="128"/>
      <c r="R632" s="9"/>
      <c r="S632" s="9"/>
      <c r="T632" s="9"/>
      <c r="U632" s="9"/>
    </row>
    <row r="633" spans="1:21" ht="15" thickBot="1" x14ac:dyDescent="0.35">
      <c r="A633" s="9"/>
      <c r="B633" s="88"/>
      <c r="C633" s="114"/>
      <c r="D633" s="114"/>
      <c r="E633" s="114"/>
      <c r="F633" s="115"/>
      <c r="G633" s="116"/>
      <c r="H633" s="114"/>
      <c r="I633" s="117" t="str">
        <f t="shared" si="10"/>
        <v/>
      </c>
      <c r="J633" s="118"/>
      <c r="K633" s="118"/>
      <c r="L633" s="118"/>
      <c r="M633" s="118"/>
      <c r="N633" s="118"/>
      <c r="O633" s="119"/>
      <c r="P633" s="95"/>
      <c r="Q633" s="128"/>
      <c r="R633" s="9"/>
      <c r="S633" s="9"/>
      <c r="T633" s="9"/>
      <c r="U633" s="9"/>
    </row>
    <row r="634" spans="1:21" ht="15" thickBot="1" x14ac:dyDescent="0.35">
      <c r="A634" s="9"/>
      <c r="B634" s="88"/>
      <c r="C634" s="114"/>
      <c r="D634" s="114"/>
      <c r="E634" s="114"/>
      <c r="F634" s="115"/>
      <c r="G634" s="116"/>
      <c r="H634" s="114"/>
      <c r="I634" s="117" t="str">
        <f t="shared" si="10"/>
        <v/>
      </c>
      <c r="J634" s="118"/>
      <c r="K634" s="118"/>
      <c r="L634" s="118"/>
      <c r="M634" s="118"/>
      <c r="N634" s="118"/>
      <c r="O634" s="119"/>
      <c r="P634" s="95"/>
      <c r="Q634" s="128"/>
      <c r="R634" s="9"/>
      <c r="S634" s="9"/>
      <c r="T634" s="9"/>
      <c r="U634" s="9"/>
    </row>
    <row r="635" spans="1:21" ht="15" thickBot="1" x14ac:dyDescent="0.35">
      <c r="A635" s="9"/>
      <c r="B635" s="88"/>
      <c r="C635" s="114"/>
      <c r="D635" s="114"/>
      <c r="E635" s="114"/>
      <c r="F635" s="115"/>
      <c r="G635" s="116"/>
      <c r="H635" s="114"/>
      <c r="I635" s="117" t="str">
        <f t="shared" si="10"/>
        <v/>
      </c>
      <c r="J635" s="118"/>
      <c r="K635" s="118"/>
      <c r="L635" s="118"/>
      <c r="M635" s="118"/>
      <c r="N635" s="118"/>
      <c r="O635" s="119"/>
      <c r="P635" s="95"/>
      <c r="Q635" s="128"/>
      <c r="R635" s="9"/>
      <c r="S635" s="9"/>
      <c r="T635" s="9"/>
      <c r="U635" s="9"/>
    </row>
    <row r="636" spans="1:21" ht="15" thickBot="1" x14ac:dyDescent="0.35">
      <c r="A636" s="9"/>
      <c r="B636" s="88"/>
      <c r="C636" s="114"/>
      <c r="D636" s="114"/>
      <c r="E636" s="114"/>
      <c r="F636" s="115"/>
      <c r="G636" s="116"/>
      <c r="H636" s="114"/>
      <c r="I636" s="117" t="str">
        <f t="shared" si="10"/>
        <v/>
      </c>
      <c r="J636" s="118"/>
      <c r="K636" s="118"/>
      <c r="L636" s="118"/>
      <c r="M636" s="118"/>
      <c r="N636" s="118"/>
      <c r="O636" s="119"/>
      <c r="P636" s="95"/>
      <c r="Q636" s="128"/>
      <c r="R636" s="9"/>
      <c r="S636" s="9"/>
      <c r="T636" s="9"/>
      <c r="U636" s="9"/>
    </row>
    <row r="637" spans="1:21" ht="15" thickBot="1" x14ac:dyDescent="0.35">
      <c r="A637" s="9"/>
      <c r="B637" s="88"/>
      <c r="C637" s="114"/>
      <c r="D637" s="114"/>
      <c r="E637" s="114"/>
      <c r="F637" s="115"/>
      <c r="G637" s="116"/>
      <c r="H637" s="114"/>
      <c r="I637" s="117" t="str">
        <f t="shared" si="10"/>
        <v/>
      </c>
      <c r="J637" s="118"/>
      <c r="K637" s="118"/>
      <c r="L637" s="118"/>
      <c r="M637" s="118"/>
      <c r="N637" s="118"/>
      <c r="O637" s="119"/>
      <c r="P637" s="95"/>
      <c r="Q637" s="128"/>
      <c r="R637" s="9"/>
      <c r="S637" s="9"/>
      <c r="T637" s="9"/>
      <c r="U637" s="9"/>
    </row>
    <row r="638" spans="1:21" ht="15" thickBot="1" x14ac:dyDescent="0.35">
      <c r="A638" s="9"/>
      <c r="B638" s="88"/>
      <c r="C638" s="114"/>
      <c r="D638" s="114"/>
      <c r="E638" s="114"/>
      <c r="F638" s="115"/>
      <c r="G638" s="116"/>
      <c r="H638" s="114"/>
      <c r="I638" s="117" t="str">
        <f t="shared" si="10"/>
        <v/>
      </c>
      <c r="J638" s="118"/>
      <c r="K638" s="118"/>
      <c r="L638" s="118"/>
      <c r="M638" s="118"/>
      <c r="N638" s="118"/>
      <c r="O638" s="119"/>
      <c r="P638" s="95"/>
      <c r="Q638" s="128"/>
      <c r="R638" s="9"/>
      <c r="S638" s="9"/>
      <c r="T638" s="9"/>
      <c r="U638" s="9"/>
    </row>
    <row r="639" spans="1:21" ht="15" thickBot="1" x14ac:dyDescent="0.35">
      <c r="A639" s="9"/>
      <c r="B639" s="88"/>
      <c r="C639" s="114"/>
      <c r="D639" s="114"/>
      <c r="E639" s="114"/>
      <c r="F639" s="115"/>
      <c r="G639" s="116"/>
      <c r="H639" s="114"/>
      <c r="I639" s="117" t="str">
        <f t="shared" si="10"/>
        <v/>
      </c>
      <c r="J639" s="118"/>
      <c r="K639" s="118"/>
      <c r="L639" s="118"/>
      <c r="M639" s="118"/>
      <c r="N639" s="118"/>
      <c r="O639" s="119"/>
      <c r="P639" s="95"/>
      <c r="Q639" s="128"/>
      <c r="R639" s="9"/>
      <c r="S639" s="9"/>
      <c r="T639" s="9"/>
      <c r="U639" s="9"/>
    </row>
    <row r="640" spans="1:21" ht="15" thickBot="1" x14ac:dyDescent="0.35">
      <c r="A640" s="9"/>
      <c r="B640" s="88"/>
      <c r="C640" s="114"/>
      <c r="D640" s="114"/>
      <c r="E640" s="114"/>
      <c r="F640" s="115"/>
      <c r="G640" s="116"/>
      <c r="H640" s="114"/>
      <c r="I640" s="117" t="str">
        <f t="shared" si="10"/>
        <v/>
      </c>
      <c r="J640" s="118"/>
      <c r="K640" s="118"/>
      <c r="L640" s="118"/>
      <c r="M640" s="118"/>
      <c r="N640" s="118"/>
      <c r="O640" s="119"/>
      <c r="P640" s="95"/>
      <c r="Q640" s="128"/>
      <c r="R640" s="9"/>
      <c r="S640" s="9"/>
      <c r="T640" s="9"/>
      <c r="U640" s="9"/>
    </row>
    <row r="641" spans="1:21" ht="15" thickBot="1" x14ac:dyDescent="0.35">
      <c r="A641" s="9"/>
      <c r="B641" s="88"/>
      <c r="C641" s="114"/>
      <c r="D641" s="114"/>
      <c r="E641" s="114"/>
      <c r="F641" s="115"/>
      <c r="G641" s="116"/>
      <c r="H641" s="114"/>
      <c r="I641" s="117" t="str">
        <f t="shared" si="10"/>
        <v/>
      </c>
      <c r="J641" s="118"/>
      <c r="K641" s="118"/>
      <c r="L641" s="118"/>
      <c r="M641" s="118"/>
      <c r="N641" s="118"/>
      <c r="O641" s="119"/>
      <c r="P641" s="95"/>
      <c r="Q641" s="128"/>
      <c r="R641" s="9"/>
      <c r="S641" s="9"/>
      <c r="T641" s="9"/>
      <c r="U641" s="9"/>
    </row>
    <row r="642" spans="1:21" ht="15" thickBot="1" x14ac:dyDescent="0.35">
      <c r="A642" s="9"/>
      <c r="B642" s="88"/>
      <c r="C642" s="114"/>
      <c r="D642" s="114"/>
      <c r="E642" s="114"/>
      <c r="F642" s="115"/>
      <c r="G642" s="116"/>
      <c r="H642" s="114"/>
      <c r="I642" s="117" t="str">
        <f t="shared" si="10"/>
        <v/>
      </c>
      <c r="J642" s="118"/>
      <c r="K642" s="118"/>
      <c r="L642" s="118"/>
      <c r="M642" s="118"/>
      <c r="N642" s="118"/>
      <c r="O642" s="119"/>
      <c r="P642" s="95"/>
      <c r="Q642" s="128"/>
      <c r="R642" s="9"/>
      <c r="S642" s="9"/>
      <c r="T642" s="9"/>
      <c r="U642" s="9"/>
    </row>
    <row r="643" spans="1:21" ht="15" thickBot="1" x14ac:dyDescent="0.35">
      <c r="A643" s="9"/>
      <c r="B643" s="88"/>
      <c r="C643" s="114"/>
      <c r="D643" s="114"/>
      <c r="E643" s="114"/>
      <c r="F643" s="115"/>
      <c r="G643" s="116"/>
      <c r="H643" s="114"/>
      <c r="I643" s="117" t="str">
        <f t="shared" si="10"/>
        <v/>
      </c>
      <c r="J643" s="118"/>
      <c r="K643" s="118"/>
      <c r="L643" s="118"/>
      <c r="M643" s="118"/>
      <c r="N643" s="118"/>
      <c r="O643" s="119"/>
      <c r="P643" s="95"/>
      <c r="Q643" s="128"/>
      <c r="R643" s="9"/>
      <c r="S643" s="9"/>
      <c r="T643" s="9"/>
      <c r="U643" s="9"/>
    </row>
    <row r="644" spans="1:21" ht="15" thickBot="1" x14ac:dyDescent="0.35">
      <c r="A644" s="9"/>
      <c r="B644" s="88"/>
      <c r="C644" s="114"/>
      <c r="D644" s="114"/>
      <c r="E644" s="114"/>
      <c r="F644" s="115"/>
      <c r="G644" s="116"/>
      <c r="H644" s="114"/>
      <c r="I644" s="117" t="str">
        <f t="shared" si="10"/>
        <v/>
      </c>
      <c r="J644" s="118"/>
      <c r="K644" s="118"/>
      <c r="L644" s="118"/>
      <c r="M644" s="118"/>
      <c r="N644" s="118"/>
      <c r="O644" s="119"/>
      <c r="P644" s="95"/>
      <c r="Q644" s="128"/>
      <c r="R644" s="9"/>
      <c r="S644" s="9"/>
      <c r="T644" s="9"/>
      <c r="U644" s="9"/>
    </row>
    <row r="645" spans="1:21" ht="15" thickBot="1" x14ac:dyDescent="0.35">
      <c r="A645" s="9"/>
      <c r="B645" s="88"/>
      <c r="C645" s="114"/>
      <c r="D645" s="114"/>
      <c r="E645" s="114"/>
      <c r="F645" s="115"/>
      <c r="G645" s="116"/>
      <c r="H645" s="114"/>
      <c r="I645" s="117" t="str">
        <f t="shared" si="10"/>
        <v/>
      </c>
      <c r="J645" s="118"/>
      <c r="K645" s="118"/>
      <c r="L645" s="118"/>
      <c r="M645" s="118"/>
      <c r="N645" s="118"/>
      <c r="O645" s="119"/>
      <c r="P645" s="95"/>
      <c r="Q645" s="128"/>
      <c r="R645" s="9"/>
      <c r="S645" s="9"/>
      <c r="T645" s="9"/>
      <c r="U645" s="9"/>
    </row>
    <row r="646" spans="1:21" ht="15" thickBot="1" x14ac:dyDescent="0.35">
      <c r="A646" s="9"/>
      <c r="B646" s="88"/>
      <c r="C646" s="114"/>
      <c r="D646" s="114"/>
      <c r="E646" s="114"/>
      <c r="F646" s="115"/>
      <c r="G646" s="116"/>
      <c r="H646" s="114"/>
      <c r="I646" s="117" t="str">
        <f t="shared" si="10"/>
        <v/>
      </c>
      <c r="J646" s="118"/>
      <c r="K646" s="118"/>
      <c r="L646" s="118"/>
      <c r="M646" s="118"/>
      <c r="N646" s="118"/>
      <c r="O646" s="119"/>
      <c r="P646" s="95"/>
      <c r="Q646" s="128"/>
      <c r="R646" s="9"/>
      <c r="S646" s="9"/>
      <c r="T646" s="9"/>
      <c r="U646" s="9"/>
    </row>
    <row r="647" spans="1:21" ht="15" thickBot="1" x14ac:dyDescent="0.35">
      <c r="A647" s="9"/>
      <c r="B647" s="88"/>
      <c r="C647" s="114"/>
      <c r="D647" s="114"/>
      <c r="E647" s="114"/>
      <c r="F647" s="115"/>
      <c r="G647" s="116"/>
      <c r="H647" s="114"/>
      <c r="I647" s="117" t="str">
        <f t="shared" si="10"/>
        <v/>
      </c>
      <c r="J647" s="118"/>
      <c r="K647" s="118"/>
      <c r="L647" s="118"/>
      <c r="M647" s="118"/>
      <c r="N647" s="118"/>
      <c r="O647" s="119"/>
      <c r="P647" s="95"/>
      <c r="Q647" s="128"/>
      <c r="R647" s="9"/>
      <c r="S647" s="9"/>
      <c r="T647" s="9"/>
      <c r="U647" s="9"/>
    </row>
    <row r="648" spans="1:21" ht="15" thickBot="1" x14ac:dyDescent="0.35">
      <c r="A648" s="9"/>
      <c r="B648" s="88"/>
      <c r="C648" s="114"/>
      <c r="D648" s="114"/>
      <c r="E648" s="114"/>
      <c r="F648" s="115"/>
      <c r="G648" s="116"/>
      <c r="H648" s="114"/>
      <c r="I648" s="117" t="str">
        <f t="shared" si="10"/>
        <v/>
      </c>
      <c r="J648" s="118"/>
      <c r="K648" s="118"/>
      <c r="L648" s="118"/>
      <c r="M648" s="118"/>
      <c r="N648" s="118"/>
      <c r="O648" s="119"/>
      <c r="P648" s="95"/>
      <c r="Q648" s="128"/>
      <c r="R648" s="9"/>
      <c r="S648" s="9"/>
      <c r="T648" s="9"/>
      <c r="U648" s="9"/>
    </row>
    <row r="649" spans="1:21" ht="15" thickBot="1" x14ac:dyDescent="0.35">
      <c r="A649" s="9"/>
      <c r="B649" s="88"/>
      <c r="C649" s="114"/>
      <c r="D649" s="114"/>
      <c r="E649" s="114"/>
      <c r="F649" s="115"/>
      <c r="G649" s="116"/>
      <c r="H649" s="114"/>
      <c r="I649" s="117" t="str">
        <f t="shared" si="10"/>
        <v/>
      </c>
      <c r="J649" s="118"/>
      <c r="K649" s="118"/>
      <c r="L649" s="118"/>
      <c r="M649" s="118"/>
      <c r="N649" s="118"/>
      <c r="O649" s="119"/>
      <c r="P649" s="95"/>
      <c r="Q649" s="128"/>
      <c r="R649" s="9"/>
      <c r="S649" s="9"/>
      <c r="T649" s="9"/>
      <c r="U649" s="9"/>
    </row>
    <row r="650" spans="1:21" ht="15" thickBot="1" x14ac:dyDescent="0.35">
      <c r="A650" s="9"/>
      <c r="B650" s="88"/>
      <c r="C650" s="114"/>
      <c r="D650" s="114"/>
      <c r="E650" s="114"/>
      <c r="F650" s="115"/>
      <c r="G650" s="116"/>
      <c r="H650" s="114"/>
      <c r="I650" s="117" t="str">
        <f t="shared" si="10"/>
        <v/>
      </c>
      <c r="J650" s="118"/>
      <c r="K650" s="118"/>
      <c r="L650" s="118"/>
      <c r="M650" s="118"/>
      <c r="N650" s="118"/>
      <c r="O650" s="119"/>
      <c r="P650" s="95"/>
      <c r="Q650" s="128"/>
      <c r="R650" s="9"/>
      <c r="S650" s="9"/>
      <c r="T650" s="9"/>
      <c r="U650" s="9"/>
    </row>
    <row r="651" spans="1:21" ht="15" thickBot="1" x14ac:dyDescent="0.35">
      <c r="A651" s="9"/>
      <c r="B651" s="88"/>
      <c r="C651" s="114"/>
      <c r="D651" s="114"/>
      <c r="E651" s="114"/>
      <c r="F651" s="115"/>
      <c r="G651" s="116"/>
      <c r="H651" s="114"/>
      <c r="I651" s="117" t="str">
        <f t="shared" si="10"/>
        <v/>
      </c>
      <c r="J651" s="118"/>
      <c r="K651" s="118"/>
      <c r="L651" s="118"/>
      <c r="M651" s="118"/>
      <c r="N651" s="118"/>
      <c r="O651" s="119"/>
      <c r="P651" s="95"/>
      <c r="Q651" s="128"/>
      <c r="R651" s="9"/>
      <c r="S651" s="9"/>
      <c r="T651" s="9"/>
      <c r="U651" s="9"/>
    </row>
    <row r="652" spans="1:21" ht="15" thickBot="1" x14ac:dyDescent="0.35">
      <c r="A652" s="9"/>
      <c r="B652" s="88"/>
      <c r="C652" s="114"/>
      <c r="D652" s="114"/>
      <c r="E652" s="114"/>
      <c r="F652" s="115"/>
      <c r="G652" s="116"/>
      <c r="H652" s="114"/>
      <c r="I652" s="117" t="str">
        <f t="shared" si="10"/>
        <v/>
      </c>
      <c r="J652" s="118"/>
      <c r="K652" s="118"/>
      <c r="L652" s="118"/>
      <c r="M652" s="118"/>
      <c r="N652" s="118"/>
      <c r="O652" s="119"/>
      <c r="P652" s="95"/>
      <c r="Q652" s="128"/>
      <c r="R652" s="9"/>
      <c r="S652" s="9"/>
      <c r="T652" s="9"/>
      <c r="U652" s="9"/>
    </row>
    <row r="653" spans="1:21" ht="15" thickBot="1" x14ac:dyDescent="0.35">
      <c r="A653" s="9"/>
      <c r="B653" s="88"/>
      <c r="C653" s="114"/>
      <c r="D653" s="114"/>
      <c r="E653" s="114"/>
      <c r="F653" s="115"/>
      <c r="G653" s="116"/>
      <c r="H653" s="114"/>
      <c r="I653" s="117" t="str">
        <f t="shared" si="10"/>
        <v/>
      </c>
      <c r="J653" s="118"/>
      <c r="K653" s="118"/>
      <c r="L653" s="118"/>
      <c r="M653" s="118"/>
      <c r="N653" s="118"/>
      <c r="O653" s="119"/>
      <c r="P653" s="95"/>
      <c r="Q653" s="128"/>
      <c r="R653" s="9"/>
      <c r="S653" s="9"/>
      <c r="T653" s="9"/>
      <c r="U653" s="9"/>
    </row>
    <row r="654" spans="1:21" ht="15" thickBot="1" x14ac:dyDescent="0.35">
      <c r="A654" s="9"/>
      <c r="B654" s="88"/>
      <c r="C654" s="114"/>
      <c r="D654" s="114"/>
      <c r="E654" s="114"/>
      <c r="F654" s="115"/>
      <c r="G654" s="116"/>
      <c r="H654" s="114"/>
      <c r="I654" s="117" t="str">
        <f t="shared" si="10"/>
        <v/>
      </c>
      <c r="J654" s="118"/>
      <c r="K654" s="118"/>
      <c r="L654" s="118"/>
      <c r="M654" s="118"/>
      <c r="N654" s="118"/>
      <c r="O654" s="119"/>
      <c r="P654" s="95"/>
      <c r="Q654" s="128"/>
      <c r="R654" s="9"/>
      <c r="S654" s="9"/>
      <c r="T654" s="9"/>
      <c r="U654" s="9"/>
    </row>
    <row r="655" spans="1:21" ht="15" thickBot="1" x14ac:dyDescent="0.35">
      <c r="A655" s="9"/>
      <c r="B655" s="88"/>
      <c r="C655" s="114"/>
      <c r="D655" s="114"/>
      <c r="E655" s="114"/>
      <c r="F655" s="115"/>
      <c r="G655" s="116"/>
      <c r="H655" s="114"/>
      <c r="I655" s="117" t="str">
        <f t="shared" si="10"/>
        <v/>
      </c>
      <c r="J655" s="118"/>
      <c r="K655" s="118"/>
      <c r="L655" s="118"/>
      <c r="M655" s="118"/>
      <c r="N655" s="118"/>
      <c r="O655" s="119"/>
      <c r="P655" s="95"/>
      <c r="Q655" s="128"/>
      <c r="R655" s="9"/>
      <c r="S655" s="9"/>
      <c r="T655" s="9"/>
      <c r="U655" s="9"/>
    </row>
    <row r="656" spans="1:21" ht="15" thickBot="1" x14ac:dyDescent="0.35">
      <c r="A656" s="9"/>
      <c r="B656" s="88"/>
      <c r="C656" s="114"/>
      <c r="D656" s="114"/>
      <c r="E656" s="114"/>
      <c r="F656" s="115"/>
      <c r="G656" s="116"/>
      <c r="H656" s="114"/>
      <c r="I656" s="117" t="str">
        <f t="shared" si="10"/>
        <v/>
      </c>
      <c r="J656" s="118"/>
      <c r="K656" s="118"/>
      <c r="L656" s="118"/>
      <c r="M656" s="118"/>
      <c r="N656" s="118"/>
      <c r="O656" s="119"/>
      <c r="P656" s="95"/>
      <c r="Q656" s="128"/>
      <c r="R656" s="9"/>
      <c r="S656" s="9"/>
      <c r="T656" s="9"/>
      <c r="U656" s="9"/>
    </row>
    <row r="657" spans="1:21" ht="15" thickBot="1" x14ac:dyDescent="0.35">
      <c r="A657" s="9"/>
      <c r="B657" s="88"/>
      <c r="C657" s="114"/>
      <c r="D657" s="114"/>
      <c r="E657" s="114"/>
      <c r="F657" s="115"/>
      <c r="G657" s="116"/>
      <c r="H657" s="114"/>
      <c r="I657" s="117" t="str">
        <f t="shared" si="10"/>
        <v/>
      </c>
      <c r="J657" s="118"/>
      <c r="K657" s="118"/>
      <c r="L657" s="118"/>
      <c r="M657" s="118"/>
      <c r="N657" s="118"/>
      <c r="O657" s="119"/>
      <c r="P657" s="95"/>
      <c r="Q657" s="128"/>
      <c r="R657" s="9"/>
      <c r="S657" s="9"/>
      <c r="T657" s="9"/>
      <c r="U657" s="9"/>
    </row>
    <row r="658" spans="1:21" ht="15" thickBot="1" x14ac:dyDescent="0.35">
      <c r="A658" s="9"/>
      <c r="B658" s="88"/>
      <c r="C658" s="114"/>
      <c r="D658" s="114"/>
      <c r="E658" s="114"/>
      <c r="F658" s="115"/>
      <c r="G658" s="116"/>
      <c r="H658" s="114"/>
      <c r="I658" s="117" t="str">
        <f t="shared" si="10"/>
        <v/>
      </c>
      <c r="J658" s="118"/>
      <c r="K658" s="118"/>
      <c r="L658" s="118"/>
      <c r="M658" s="118"/>
      <c r="N658" s="118"/>
      <c r="O658" s="119"/>
      <c r="P658" s="95"/>
      <c r="Q658" s="128"/>
      <c r="R658" s="9"/>
      <c r="S658" s="9"/>
      <c r="T658" s="9"/>
      <c r="U658" s="9"/>
    </row>
    <row r="659" spans="1:21" ht="15" thickBot="1" x14ac:dyDescent="0.35">
      <c r="A659" s="9"/>
      <c r="B659" s="88"/>
      <c r="C659" s="114"/>
      <c r="D659" s="114"/>
      <c r="E659" s="114"/>
      <c r="F659" s="115"/>
      <c r="G659" s="116"/>
      <c r="H659" s="114"/>
      <c r="I659" s="117" t="str">
        <f t="shared" si="10"/>
        <v/>
      </c>
      <c r="J659" s="118"/>
      <c r="K659" s="118"/>
      <c r="L659" s="118"/>
      <c r="M659" s="118"/>
      <c r="N659" s="118"/>
      <c r="O659" s="119"/>
      <c r="P659" s="95"/>
      <c r="Q659" s="128"/>
      <c r="R659" s="9"/>
      <c r="S659" s="9"/>
      <c r="T659" s="9"/>
      <c r="U659" s="9"/>
    </row>
    <row r="660" spans="1:21" ht="15" thickBot="1" x14ac:dyDescent="0.35">
      <c r="A660" s="9"/>
      <c r="B660" s="88"/>
      <c r="C660" s="114"/>
      <c r="D660" s="114"/>
      <c r="E660" s="114"/>
      <c r="F660" s="115"/>
      <c r="G660" s="116"/>
      <c r="H660" s="114"/>
      <c r="I660" s="117" t="str">
        <f t="shared" si="10"/>
        <v/>
      </c>
      <c r="J660" s="118"/>
      <c r="K660" s="118"/>
      <c r="L660" s="118"/>
      <c r="M660" s="118"/>
      <c r="N660" s="118"/>
      <c r="O660" s="119"/>
      <c r="P660" s="95"/>
      <c r="Q660" s="128"/>
      <c r="R660" s="9"/>
      <c r="S660" s="9"/>
      <c r="T660" s="9"/>
      <c r="U660" s="9"/>
    </row>
    <row r="661" spans="1:21" ht="15" thickBot="1" x14ac:dyDescent="0.35">
      <c r="A661" s="9"/>
      <c r="B661" s="88"/>
      <c r="C661" s="114"/>
      <c r="D661" s="114"/>
      <c r="E661" s="114"/>
      <c r="F661" s="115"/>
      <c r="G661" s="116"/>
      <c r="H661" s="114"/>
      <c r="I661" s="117" t="str">
        <f t="shared" ref="I661:I679" si="11">IF(C661="","",M654)</f>
        <v/>
      </c>
      <c r="J661" s="118"/>
      <c r="K661" s="118"/>
      <c r="L661" s="118"/>
      <c r="M661" s="118"/>
      <c r="N661" s="118"/>
      <c r="O661" s="119"/>
      <c r="P661" s="95"/>
      <c r="Q661" s="128"/>
      <c r="R661" s="9"/>
      <c r="S661" s="9"/>
      <c r="T661" s="9"/>
      <c r="U661" s="9"/>
    </row>
    <row r="662" spans="1:21" ht="15" thickBot="1" x14ac:dyDescent="0.35">
      <c r="A662" s="9"/>
      <c r="B662" s="88"/>
      <c r="C662" s="114"/>
      <c r="D662" s="114"/>
      <c r="E662" s="114"/>
      <c r="F662" s="115"/>
      <c r="G662" s="116"/>
      <c r="H662" s="114"/>
      <c r="I662" s="117" t="str">
        <f t="shared" si="11"/>
        <v/>
      </c>
      <c r="J662" s="118"/>
      <c r="K662" s="118"/>
      <c r="L662" s="118"/>
      <c r="M662" s="118"/>
      <c r="N662" s="118"/>
      <c r="O662" s="119"/>
      <c r="P662" s="95"/>
      <c r="Q662" s="128"/>
      <c r="R662" s="9"/>
      <c r="S662" s="9"/>
      <c r="T662" s="9"/>
      <c r="U662" s="9"/>
    </row>
    <row r="663" spans="1:21" ht="15" thickBot="1" x14ac:dyDescent="0.35">
      <c r="A663" s="9"/>
      <c r="B663" s="88"/>
      <c r="C663" s="114"/>
      <c r="D663" s="114"/>
      <c r="E663" s="114"/>
      <c r="F663" s="115"/>
      <c r="G663" s="116"/>
      <c r="H663" s="114"/>
      <c r="I663" s="117" t="str">
        <f t="shared" si="11"/>
        <v/>
      </c>
      <c r="J663" s="118"/>
      <c r="K663" s="118"/>
      <c r="L663" s="118"/>
      <c r="M663" s="118"/>
      <c r="N663" s="118"/>
      <c r="O663" s="119"/>
      <c r="P663" s="95"/>
      <c r="Q663" s="128"/>
      <c r="R663" s="9"/>
      <c r="S663" s="9"/>
      <c r="T663" s="9"/>
      <c r="U663" s="9"/>
    </row>
    <row r="664" spans="1:21" ht="15" thickBot="1" x14ac:dyDescent="0.35">
      <c r="A664" s="9"/>
      <c r="B664" s="88"/>
      <c r="C664" s="114"/>
      <c r="D664" s="114"/>
      <c r="E664" s="114"/>
      <c r="F664" s="115"/>
      <c r="G664" s="116"/>
      <c r="H664" s="114"/>
      <c r="I664" s="117" t="str">
        <f t="shared" si="11"/>
        <v/>
      </c>
      <c r="J664" s="118"/>
      <c r="K664" s="118"/>
      <c r="L664" s="118"/>
      <c r="M664" s="118"/>
      <c r="N664" s="118"/>
      <c r="O664" s="119"/>
      <c r="P664" s="95"/>
      <c r="Q664" s="128"/>
      <c r="R664" s="9"/>
      <c r="S664" s="9"/>
      <c r="T664" s="9"/>
      <c r="U664" s="9"/>
    </row>
    <row r="665" spans="1:21" ht="15" thickBot="1" x14ac:dyDescent="0.35">
      <c r="A665" s="9"/>
      <c r="B665" s="88"/>
      <c r="C665" s="114"/>
      <c r="D665" s="114"/>
      <c r="E665" s="114"/>
      <c r="F665" s="115"/>
      <c r="G665" s="116"/>
      <c r="H665" s="114"/>
      <c r="I665" s="117" t="str">
        <f t="shared" si="11"/>
        <v/>
      </c>
      <c r="J665" s="118"/>
      <c r="K665" s="118"/>
      <c r="L665" s="118"/>
      <c r="M665" s="118"/>
      <c r="N665" s="118"/>
      <c r="O665" s="119"/>
      <c r="P665" s="95"/>
      <c r="Q665" s="128"/>
      <c r="R665" s="9"/>
      <c r="S665" s="9"/>
      <c r="T665" s="9"/>
      <c r="U665" s="9"/>
    </row>
    <row r="666" spans="1:21" ht="15" thickBot="1" x14ac:dyDescent="0.35">
      <c r="A666" s="9"/>
      <c r="B666" s="88"/>
      <c r="C666" s="114"/>
      <c r="D666" s="114"/>
      <c r="E666" s="114"/>
      <c r="F666" s="115"/>
      <c r="G666" s="116"/>
      <c r="H666" s="114"/>
      <c r="I666" s="117" t="str">
        <f t="shared" si="11"/>
        <v/>
      </c>
      <c r="J666" s="118"/>
      <c r="K666" s="118"/>
      <c r="L666" s="118"/>
      <c r="M666" s="118"/>
      <c r="N666" s="118"/>
      <c r="O666" s="119"/>
      <c r="P666" s="95"/>
      <c r="Q666" s="128"/>
      <c r="R666" s="9"/>
      <c r="S666" s="9"/>
      <c r="T666" s="9"/>
      <c r="U666" s="9"/>
    </row>
    <row r="667" spans="1:21" ht="15" thickBot="1" x14ac:dyDescent="0.35">
      <c r="A667" s="9"/>
      <c r="B667" s="88"/>
      <c r="C667" s="114"/>
      <c r="D667" s="114"/>
      <c r="E667" s="114"/>
      <c r="F667" s="115"/>
      <c r="G667" s="116"/>
      <c r="H667" s="114"/>
      <c r="I667" s="117" t="str">
        <f t="shared" si="11"/>
        <v/>
      </c>
      <c r="J667" s="118"/>
      <c r="K667" s="118"/>
      <c r="L667" s="118"/>
      <c r="M667" s="118"/>
      <c r="N667" s="118"/>
      <c r="O667" s="119"/>
      <c r="P667" s="95"/>
      <c r="Q667" s="128"/>
      <c r="R667" s="9"/>
      <c r="S667" s="9"/>
      <c r="T667" s="9"/>
      <c r="U667" s="9"/>
    </row>
    <row r="668" spans="1:21" ht="15" thickBot="1" x14ac:dyDescent="0.35">
      <c r="A668" s="9"/>
      <c r="B668" s="88"/>
      <c r="C668" s="114"/>
      <c r="D668" s="114"/>
      <c r="E668" s="114"/>
      <c r="F668" s="115"/>
      <c r="G668" s="116"/>
      <c r="H668" s="114"/>
      <c r="I668" s="117" t="str">
        <f t="shared" si="11"/>
        <v/>
      </c>
      <c r="J668" s="118"/>
      <c r="K668" s="118"/>
      <c r="L668" s="118"/>
      <c r="M668" s="118"/>
      <c r="N668" s="118"/>
      <c r="O668" s="119"/>
      <c r="P668" s="95"/>
      <c r="Q668" s="128"/>
      <c r="R668" s="9"/>
      <c r="S668" s="9"/>
      <c r="T668" s="9"/>
      <c r="U668" s="9"/>
    </row>
    <row r="669" spans="1:21" ht="15" thickBot="1" x14ac:dyDescent="0.35">
      <c r="A669" s="9"/>
      <c r="B669" s="88"/>
      <c r="C669" s="114"/>
      <c r="D669" s="114"/>
      <c r="E669" s="114"/>
      <c r="F669" s="115"/>
      <c r="G669" s="116"/>
      <c r="H669" s="114"/>
      <c r="I669" s="117" t="str">
        <f t="shared" si="11"/>
        <v/>
      </c>
      <c r="J669" s="118"/>
      <c r="K669" s="118"/>
      <c r="L669" s="118"/>
      <c r="M669" s="118"/>
      <c r="N669" s="118"/>
      <c r="O669" s="119"/>
      <c r="P669" s="95"/>
      <c r="Q669" s="128"/>
      <c r="R669" s="9"/>
      <c r="S669" s="9"/>
      <c r="T669" s="9"/>
      <c r="U669" s="9"/>
    </row>
    <row r="670" spans="1:21" ht="15" thickBot="1" x14ac:dyDescent="0.35">
      <c r="A670" s="9"/>
      <c r="B670" s="88"/>
      <c r="C670" s="114"/>
      <c r="D670" s="114"/>
      <c r="E670" s="114"/>
      <c r="F670" s="115"/>
      <c r="G670" s="116"/>
      <c r="H670" s="114"/>
      <c r="I670" s="117" t="str">
        <f t="shared" si="11"/>
        <v/>
      </c>
      <c r="J670" s="118"/>
      <c r="K670" s="118"/>
      <c r="L670" s="118"/>
      <c r="M670" s="118"/>
      <c r="N670" s="118"/>
      <c r="O670" s="119"/>
      <c r="P670" s="95"/>
      <c r="Q670" s="128"/>
      <c r="R670" s="9"/>
      <c r="S670" s="9"/>
      <c r="T670" s="9"/>
      <c r="U670" s="9"/>
    </row>
    <row r="671" spans="1:21" ht="15" thickBot="1" x14ac:dyDescent="0.35">
      <c r="A671" s="9"/>
      <c r="B671" s="88"/>
      <c r="C671" s="114"/>
      <c r="D671" s="114"/>
      <c r="E671" s="114"/>
      <c r="F671" s="115"/>
      <c r="G671" s="116"/>
      <c r="H671" s="114"/>
      <c r="I671" s="117" t="str">
        <f t="shared" si="11"/>
        <v/>
      </c>
      <c r="J671" s="118"/>
      <c r="K671" s="118"/>
      <c r="L671" s="118"/>
      <c r="M671" s="118"/>
      <c r="N671" s="118"/>
      <c r="O671" s="119"/>
      <c r="P671" s="95"/>
      <c r="Q671" s="128"/>
      <c r="R671" s="9"/>
      <c r="S671" s="9"/>
      <c r="T671" s="9"/>
      <c r="U671" s="9"/>
    </row>
    <row r="672" spans="1:21" ht="15" thickBot="1" x14ac:dyDescent="0.35">
      <c r="A672" s="9"/>
      <c r="B672" s="88"/>
      <c r="C672" s="114"/>
      <c r="D672" s="114"/>
      <c r="E672" s="114"/>
      <c r="F672" s="115"/>
      <c r="G672" s="116"/>
      <c r="H672" s="114"/>
      <c r="I672" s="117" t="str">
        <f t="shared" si="11"/>
        <v/>
      </c>
      <c r="J672" s="118"/>
      <c r="K672" s="118"/>
      <c r="L672" s="118"/>
      <c r="M672" s="118"/>
      <c r="N672" s="118"/>
      <c r="O672" s="119"/>
      <c r="P672" s="95"/>
      <c r="Q672" s="128"/>
      <c r="R672" s="9"/>
      <c r="S672" s="9"/>
      <c r="T672" s="9"/>
      <c r="U672" s="9"/>
    </row>
    <row r="673" spans="1:21" ht="15" thickBot="1" x14ac:dyDescent="0.35">
      <c r="A673" s="9"/>
      <c r="B673" s="88"/>
      <c r="C673" s="114"/>
      <c r="D673" s="114"/>
      <c r="E673" s="114"/>
      <c r="F673" s="115"/>
      <c r="G673" s="116"/>
      <c r="H673" s="114"/>
      <c r="I673" s="117" t="str">
        <f t="shared" si="11"/>
        <v/>
      </c>
      <c r="J673" s="118"/>
      <c r="K673" s="118"/>
      <c r="L673" s="118"/>
      <c r="M673" s="118"/>
      <c r="N673" s="118"/>
      <c r="O673" s="119"/>
      <c r="P673" s="95"/>
      <c r="Q673" s="128"/>
      <c r="R673" s="9"/>
      <c r="S673" s="9"/>
      <c r="T673" s="9"/>
      <c r="U673" s="9"/>
    </row>
    <row r="674" spans="1:21" ht="15" thickBot="1" x14ac:dyDescent="0.35">
      <c r="A674" s="9"/>
      <c r="B674" s="88"/>
      <c r="C674" s="114"/>
      <c r="D674" s="114"/>
      <c r="E674" s="114"/>
      <c r="F674" s="115"/>
      <c r="G674" s="116"/>
      <c r="H674" s="114"/>
      <c r="I674" s="117" t="str">
        <f t="shared" si="11"/>
        <v/>
      </c>
      <c r="J674" s="118"/>
      <c r="K674" s="118"/>
      <c r="L674" s="118"/>
      <c r="M674" s="118"/>
      <c r="N674" s="118"/>
      <c r="O674" s="119"/>
      <c r="P674" s="95"/>
      <c r="Q674" s="128"/>
      <c r="R674" s="9"/>
      <c r="S674" s="9"/>
      <c r="T674" s="9"/>
      <c r="U674" s="9"/>
    </row>
    <row r="675" spans="1:21" ht="15" thickBot="1" x14ac:dyDescent="0.35">
      <c r="A675" s="9"/>
      <c r="B675" s="88"/>
      <c r="C675" s="114"/>
      <c r="D675" s="114"/>
      <c r="E675" s="114"/>
      <c r="F675" s="115"/>
      <c r="G675" s="116"/>
      <c r="H675" s="114"/>
      <c r="I675" s="117" t="str">
        <f t="shared" si="11"/>
        <v/>
      </c>
      <c r="J675" s="118"/>
      <c r="K675" s="118"/>
      <c r="L675" s="118"/>
      <c r="M675" s="118"/>
      <c r="N675" s="118"/>
      <c r="O675" s="119"/>
      <c r="P675" s="95"/>
      <c r="Q675" s="128"/>
      <c r="R675" s="9"/>
      <c r="S675" s="9"/>
      <c r="T675" s="9"/>
      <c r="U675" s="9"/>
    </row>
    <row r="676" spans="1:21" ht="15" thickBot="1" x14ac:dyDescent="0.35">
      <c r="A676" s="9"/>
      <c r="B676" s="88"/>
      <c r="C676" s="114"/>
      <c r="D676" s="114"/>
      <c r="E676" s="114"/>
      <c r="F676" s="115"/>
      <c r="G676" s="116"/>
      <c r="H676" s="114"/>
      <c r="I676" s="117" t="str">
        <f t="shared" si="11"/>
        <v/>
      </c>
      <c r="J676" s="118"/>
      <c r="K676" s="118"/>
      <c r="L676" s="118"/>
      <c r="M676" s="118"/>
      <c r="N676" s="118"/>
      <c r="O676" s="119"/>
      <c r="P676" s="95"/>
      <c r="Q676" s="128"/>
      <c r="R676" s="9"/>
      <c r="S676" s="9"/>
      <c r="T676" s="9"/>
      <c r="U676" s="9"/>
    </row>
    <row r="677" spans="1:21" ht="15" thickBot="1" x14ac:dyDescent="0.35">
      <c r="A677" s="9"/>
      <c r="B677" s="88"/>
      <c r="C677" s="114"/>
      <c r="D677" s="114"/>
      <c r="E677" s="114"/>
      <c r="F677" s="115"/>
      <c r="G677" s="116"/>
      <c r="H677" s="114"/>
      <c r="I677" s="117" t="str">
        <f t="shared" si="11"/>
        <v/>
      </c>
      <c r="J677" s="118"/>
      <c r="K677" s="118"/>
      <c r="L677" s="118"/>
      <c r="M677" s="118"/>
      <c r="N677" s="118"/>
      <c r="O677" s="119"/>
      <c r="P677" s="95"/>
      <c r="Q677" s="128"/>
      <c r="R677" s="9"/>
      <c r="S677" s="9"/>
      <c r="T677" s="9"/>
      <c r="U677" s="9"/>
    </row>
    <row r="678" spans="1:21" ht="15" thickBot="1" x14ac:dyDescent="0.35">
      <c r="A678" s="9"/>
      <c r="B678" s="88"/>
      <c r="C678" s="114"/>
      <c r="D678" s="114"/>
      <c r="E678" s="114"/>
      <c r="F678" s="115"/>
      <c r="G678" s="116"/>
      <c r="H678" s="114"/>
      <c r="I678" s="117" t="str">
        <f t="shared" si="11"/>
        <v/>
      </c>
      <c r="J678" s="118"/>
      <c r="K678" s="118"/>
      <c r="L678" s="118"/>
      <c r="M678" s="118"/>
      <c r="N678" s="118"/>
      <c r="O678" s="119"/>
      <c r="P678" s="95"/>
      <c r="Q678" s="128"/>
      <c r="R678" s="9"/>
      <c r="S678" s="9"/>
      <c r="T678" s="9"/>
      <c r="U678" s="9"/>
    </row>
    <row r="679" spans="1:21" ht="15" thickBot="1" x14ac:dyDescent="0.35">
      <c r="A679" s="9"/>
      <c r="B679" s="88"/>
      <c r="C679" s="114"/>
      <c r="D679" s="114"/>
      <c r="E679" s="114"/>
      <c r="F679" s="115"/>
      <c r="G679" s="116"/>
      <c r="H679" s="114"/>
      <c r="I679" s="117" t="str">
        <f t="shared" si="11"/>
        <v/>
      </c>
      <c r="J679" s="118"/>
      <c r="K679" s="118"/>
      <c r="L679" s="118"/>
      <c r="M679" s="118"/>
      <c r="N679" s="118"/>
      <c r="O679" s="119"/>
      <c r="P679" s="95"/>
      <c r="Q679" s="128"/>
      <c r="R679" s="9"/>
      <c r="S679" s="9"/>
      <c r="T679" s="9"/>
      <c r="U679" s="9"/>
    </row>
    <row r="680" spans="1:21" ht="15" thickBot="1" x14ac:dyDescent="0.35">
      <c r="A680" s="9"/>
      <c r="B680" s="88"/>
      <c r="C680" s="114"/>
      <c r="D680" s="114"/>
      <c r="E680" s="114"/>
      <c r="F680" s="115"/>
      <c r="G680" s="116"/>
      <c r="H680" s="114"/>
      <c r="I680" s="120"/>
      <c r="J680" s="118"/>
      <c r="K680" s="118"/>
      <c r="L680" s="118"/>
      <c r="M680" s="118"/>
      <c r="N680" s="118"/>
      <c r="O680" s="119"/>
      <c r="P680" s="95"/>
      <c r="Q680" s="128"/>
      <c r="R680" s="9"/>
      <c r="S680" s="9"/>
      <c r="T680" s="9"/>
      <c r="U680" s="9"/>
    </row>
    <row r="681" spans="1:21" ht="15" thickBot="1" x14ac:dyDescent="0.35">
      <c r="A681" s="9"/>
      <c r="B681" s="88"/>
      <c r="C681" s="114"/>
      <c r="D681" s="114"/>
      <c r="E681" s="114"/>
      <c r="F681" s="115"/>
      <c r="G681" s="116"/>
      <c r="H681" s="114"/>
      <c r="I681" s="120"/>
      <c r="J681" s="118"/>
      <c r="K681" s="118"/>
      <c r="L681" s="118"/>
      <c r="M681" s="118"/>
      <c r="N681" s="118"/>
      <c r="O681" s="119"/>
      <c r="P681" s="95"/>
      <c r="Q681" s="128"/>
      <c r="R681" s="9"/>
      <c r="S681" s="9"/>
      <c r="T681" s="9"/>
      <c r="U681" s="9"/>
    </row>
    <row r="682" spans="1:21" ht="15" thickBot="1" x14ac:dyDescent="0.35">
      <c r="A682" s="9"/>
      <c r="B682" s="88"/>
      <c r="C682" s="114"/>
      <c r="D682" s="114"/>
      <c r="E682" s="114"/>
      <c r="F682" s="115"/>
      <c r="G682" s="116"/>
      <c r="H682" s="114"/>
      <c r="I682" s="120"/>
      <c r="J682" s="118"/>
      <c r="K682" s="118"/>
      <c r="L682" s="118"/>
      <c r="M682" s="118"/>
      <c r="N682" s="118"/>
      <c r="O682" s="119"/>
      <c r="P682" s="95"/>
      <c r="Q682" s="128"/>
      <c r="R682" s="9"/>
      <c r="S682" s="9"/>
      <c r="T682" s="9"/>
      <c r="U682" s="9"/>
    </row>
    <row r="683" spans="1:21" ht="15" thickBot="1" x14ac:dyDescent="0.35">
      <c r="A683" s="9"/>
      <c r="B683" s="88"/>
      <c r="C683" s="114"/>
      <c r="D683" s="114"/>
      <c r="E683" s="114"/>
      <c r="F683" s="115"/>
      <c r="G683" s="116"/>
      <c r="H683" s="114"/>
      <c r="I683" s="120"/>
      <c r="J683" s="118"/>
      <c r="K683" s="118"/>
      <c r="L683" s="118"/>
      <c r="M683" s="118"/>
      <c r="N683" s="118"/>
      <c r="O683" s="119"/>
      <c r="P683" s="95"/>
      <c r="Q683" s="128"/>
      <c r="R683" s="9"/>
      <c r="S683" s="9"/>
      <c r="T683" s="9"/>
      <c r="U683" s="9"/>
    </row>
    <row r="684" spans="1:21" ht="15" thickBot="1" x14ac:dyDescent="0.35">
      <c r="A684" s="9"/>
      <c r="B684" s="88"/>
      <c r="C684" s="114"/>
      <c r="D684" s="114"/>
      <c r="E684" s="114"/>
      <c r="F684" s="115"/>
      <c r="G684" s="116"/>
      <c r="H684" s="114"/>
      <c r="I684" s="120"/>
      <c r="J684" s="118"/>
      <c r="K684" s="118"/>
      <c r="L684" s="118"/>
      <c r="M684" s="118"/>
      <c r="N684" s="118"/>
      <c r="O684" s="119"/>
      <c r="P684" s="95"/>
      <c r="Q684" s="128"/>
      <c r="R684" s="9"/>
      <c r="S684" s="9"/>
      <c r="T684" s="9"/>
      <c r="U684" s="9"/>
    </row>
    <row r="685" spans="1:21" ht="15" thickBot="1" x14ac:dyDescent="0.35">
      <c r="A685" s="9"/>
      <c r="B685" s="88"/>
      <c r="C685" s="114"/>
      <c r="D685" s="114"/>
      <c r="E685" s="114"/>
      <c r="F685" s="115"/>
      <c r="G685" s="116"/>
      <c r="H685" s="114"/>
      <c r="I685" s="120"/>
      <c r="J685" s="118"/>
      <c r="K685" s="118"/>
      <c r="L685" s="118"/>
      <c r="M685" s="118"/>
      <c r="N685" s="118"/>
      <c r="O685" s="119"/>
      <c r="P685" s="95"/>
      <c r="Q685" s="128"/>
      <c r="R685" s="9"/>
      <c r="S685" s="9"/>
      <c r="T685" s="9"/>
      <c r="U685" s="9"/>
    </row>
    <row r="686" spans="1:21" ht="15" thickBot="1" x14ac:dyDescent="0.35">
      <c r="A686" s="9"/>
      <c r="B686" s="88"/>
      <c r="C686" s="114"/>
      <c r="D686" s="114"/>
      <c r="E686" s="114"/>
      <c r="F686" s="115"/>
      <c r="G686" s="116"/>
      <c r="H686" s="114"/>
      <c r="I686" s="120"/>
      <c r="J686" s="118"/>
      <c r="K686" s="118"/>
      <c r="L686" s="118"/>
      <c r="M686" s="118"/>
      <c r="N686" s="118"/>
      <c r="O686" s="119"/>
      <c r="P686" s="95"/>
      <c r="Q686" s="128"/>
      <c r="R686" s="9"/>
      <c r="S686" s="9"/>
      <c r="T686" s="9"/>
      <c r="U686" s="9"/>
    </row>
    <row r="687" spans="1:21" ht="15" thickBot="1" x14ac:dyDescent="0.35">
      <c r="A687" s="9"/>
      <c r="B687" s="88"/>
      <c r="C687" s="114"/>
      <c r="D687" s="114"/>
      <c r="E687" s="114"/>
      <c r="F687" s="115"/>
      <c r="G687" s="116"/>
      <c r="H687" s="114"/>
      <c r="I687" s="120"/>
      <c r="J687" s="118"/>
      <c r="K687" s="118"/>
      <c r="L687" s="118"/>
      <c r="M687" s="118"/>
      <c r="N687" s="118"/>
      <c r="O687" s="119"/>
      <c r="P687" s="95"/>
      <c r="Q687" s="128"/>
      <c r="R687" s="9"/>
      <c r="S687" s="9"/>
      <c r="T687" s="9"/>
      <c r="U687" s="9"/>
    </row>
    <row r="688" spans="1:21" ht="15" thickBot="1" x14ac:dyDescent="0.35">
      <c r="A688" s="9"/>
      <c r="B688" s="88"/>
      <c r="C688" s="114"/>
      <c r="D688" s="114"/>
      <c r="E688" s="114"/>
      <c r="F688" s="115"/>
      <c r="G688" s="116"/>
      <c r="H688" s="114"/>
      <c r="I688" s="120"/>
      <c r="J688" s="118"/>
      <c r="K688" s="118"/>
      <c r="L688" s="118"/>
      <c r="M688" s="118"/>
      <c r="N688" s="118"/>
      <c r="O688" s="119"/>
      <c r="P688" s="95"/>
      <c r="Q688" s="128"/>
      <c r="R688" s="9"/>
      <c r="S688" s="9"/>
      <c r="T688" s="9"/>
      <c r="U688" s="9"/>
    </row>
    <row r="689" spans="1:21" ht="15" thickBot="1" x14ac:dyDescent="0.35">
      <c r="A689" s="9"/>
      <c r="B689" s="88"/>
      <c r="C689" s="114"/>
      <c r="D689" s="114"/>
      <c r="E689" s="114"/>
      <c r="F689" s="115"/>
      <c r="G689" s="116"/>
      <c r="H689" s="114"/>
      <c r="I689" s="120"/>
      <c r="J689" s="118"/>
      <c r="K689" s="118"/>
      <c r="L689" s="118"/>
      <c r="M689" s="118"/>
      <c r="N689" s="118"/>
      <c r="O689" s="119"/>
      <c r="P689" s="95"/>
      <c r="Q689" s="128"/>
      <c r="R689" s="9"/>
      <c r="S689" s="9"/>
      <c r="T689" s="9"/>
      <c r="U689" s="9"/>
    </row>
    <row r="690" spans="1:21" ht="15" thickBot="1" x14ac:dyDescent="0.35">
      <c r="A690" s="9"/>
      <c r="B690" s="88"/>
      <c r="C690" s="114"/>
      <c r="D690" s="114"/>
      <c r="E690" s="114"/>
      <c r="F690" s="115"/>
      <c r="G690" s="116"/>
      <c r="H690" s="114"/>
      <c r="I690" s="120"/>
      <c r="J690" s="118"/>
      <c r="K690" s="118"/>
      <c r="L690" s="118"/>
      <c r="M690" s="118"/>
      <c r="N690" s="118"/>
      <c r="O690" s="119"/>
      <c r="P690" s="95"/>
      <c r="Q690" s="128"/>
      <c r="R690" s="9"/>
      <c r="S690" s="9"/>
      <c r="T690" s="9"/>
      <c r="U690" s="9"/>
    </row>
    <row r="691" spans="1:21" ht="15" thickBot="1" x14ac:dyDescent="0.35">
      <c r="A691" s="9"/>
      <c r="B691" s="88"/>
      <c r="C691" s="114"/>
      <c r="D691" s="114"/>
      <c r="E691" s="114"/>
      <c r="F691" s="115"/>
      <c r="G691" s="116"/>
      <c r="H691" s="114"/>
      <c r="I691" s="120"/>
      <c r="J691" s="118"/>
      <c r="K691" s="118"/>
      <c r="L691" s="118"/>
      <c r="M691" s="118"/>
      <c r="N691" s="118"/>
      <c r="O691" s="119"/>
      <c r="P691" s="95"/>
      <c r="Q691" s="128"/>
      <c r="R691" s="9"/>
      <c r="S691" s="9"/>
      <c r="T691" s="9"/>
      <c r="U691" s="9"/>
    </row>
    <row r="692" spans="1:21" ht="15" thickBot="1" x14ac:dyDescent="0.35">
      <c r="A692" s="9"/>
      <c r="B692" s="88"/>
      <c r="C692" s="114"/>
      <c r="D692" s="114"/>
      <c r="E692" s="114"/>
      <c r="F692" s="115"/>
      <c r="G692" s="116"/>
      <c r="H692" s="114"/>
      <c r="I692" s="120"/>
      <c r="J692" s="118"/>
      <c r="K692" s="118"/>
      <c r="L692" s="118"/>
      <c r="M692" s="118"/>
      <c r="N692" s="118"/>
      <c r="O692" s="119"/>
      <c r="P692" s="95"/>
      <c r="Q692" s="128"/>
      <c r="R692" s="9"/>
      <c r="S692" s="9"/>
      <c r="T692" s="9"/>
      <c r="U692" s="9"/>
    </row>
    <row r="693" spans="1:21" ht="15" thickBot="1" x14ac:dyDescent="0.35">
      <c r="A693" s="9"/>
      <c r="B693" s="88"/>
      <c r="C693" s="114"/>
      <c r="D693" s="114"/>
      <c r="E693" s="114"/>
      <c r="F693" s="115"/>
      <c r="G693" s="116"/>
      <c r="H693" s="114"/>
      <c r="I693" s="120"/>
      <c r="J693" s="118"/>
      <c r="K693" s="118"/>
      <c r="L693" s="118"/>
      <c r="M693" s="118"/>
      <c r="N693" s="118"/>
      <c r="O693" s="119"/>
      <c r="P693" s="95"/>
      <c r="Q693" s="128"/>
      <c r="R693" s="9"/>
      <c r="S693" s="9"/>
      <c r="T693" s="9"/>
      <c r="U693" s="9"/>
    </row>
    <row r="694" spans="1:21" ht="15" thickBot="1" x14ac:dyDescent="0.35">
      <c r="A694" s="9"/>
      <c r="B694" s="88"/>
      <c r="C694" s="114"/>
      <c r="D694" s="114"/>
      <c r="E694" s="114"/>
      <c r="F694" s="115"/>
      <c r="G694" s="116"/>
      <c r="H694" s="114"/>
      <c r="I694" s="120"/>
      <c r="J694" s="118"/>
      <c r="K694" s="118"/>
      <c r="L694" s="118"/>
      <c r="M694" s="118"/>
      <c r="N694" s="118"/>
      <c r="O694" s="119"/>
      <c r="P694" s="95"/>
      <c r="Q694" s="128"/>
      <c r="R694" s="9"/>
      <c r="S694" s="9"/>
      <c r="T694" s="9"/>
      <c r="U694" s="9"/>
    </row>
    <row r="695" spans="1:21" ht="15" thickBot="1" x14ac:dyDescent="0.35">
      <c r="A695" s="9"/>
      <c r="B695" s="88"/>
      <c r="C695" s="114"/>
      <c r="D695" s="114"/>
      <c r="E695" s="114"/>
      <c r="F695" s="115"/>
      <c r="G695" s="116"/>
      <c r="H695" s="114"/>
      <c r="I695" s="120"/>
      <c r="J695" s="118"/>
      <c r="K695" s="118"/>
      <c r="L695" s="118"/>
      <c r="M695" s="118"/>
      <c r="N695" s="118"/>
      <c r="O695" s="119"/>
      <c r="P695" s="95"/>
      <c r="Q695" s="128"/>
      <c r="R695" s="9"/>
      <c r="S695" s="9"/>
      <c r="T695" s="9"/>
      <c r="U695" s="9"/>
    </row>
    <row r="696" spans="1:21" ht="15" thickBot="1" x14ac:dyDescent="0.35">
      <c r="A696" s="9"/>
      <c r="B696" s="88"/>
      <c r="C696" s="114"/>
      <c r="D696" s="114"/>
      <c r="E696" s="114"/>
      <c r="F696" s="115"/>
      <c r="G696" s="116"/>
      <c r="H696" s="114"/>
      <c r="I696" s="120"/>
      <c r="J696" s="118"/>
      <c r="K696" s="118"/>
      <c r="L696" s="118"/>
      <c r="M696" s="118"/>
      <c r="N696" s="118"/>
      <c r="O696" s="119"/>
      <c r="P696" s="95"/>
      <c r="Q696" s="128"/>
      <c r="R696" s="9"/>
      <c r="S696" s="9"/>
      <c r="T696" s="9"/>
      <c r="U696" s="9"/>
    </row>
    <row r="697" spans="1:21" ht="15" thickBot="1" x14ac:dyDescent="0.35">
      <c r="A697" s="9"/>
      <c r="B697" s="88"/>
      <c r="C697" s="114"/>
      <c r="D697" s="114"/>
      <c r="E697" s="114"/>
      <c r="F697" s="115"/>
      <c r="G697" s="116"/>
      <c r="H697" s="114"/>
      <c r="I697" s="120"/>
      <c r="J697" s="118"/>
      <c r="K697" s="118"/>
      <c r="L697" s="118"/>
      <c r="M697" s="118"/>
      <c r="N697" s="118"/>
      <c r="O697" s="119"/>
      <c r="P697" s="95"/>
      <c r="Q697" s="128"/>
      <c r="R697" s="9"/>
      <c r="S697" s="9"/>
      <c r="T697" s="9"/>
      <c r="U697" s="9"/>
    </row>
    <row r="698" spans="1:21" ht="15" thickBot="1" x14ac:dyDescent="0.35">
      <c r="A698" s="9"/>
      <c r="B698" s="88"/>
      <c r="C698" s="114"/>
      <c r="D698" s="114"/>
      <c r="E698" s="114"/>
      <c r="F698" s="115"/>
      <c r="G698" s="116"/>
      <c r="H698" s="114"/>
      <c r="I698" s="120"/>
      <c r="J698" s="118"/>
      <c r="K698" s="118"/>
      <c r="L698" s="118"/>
      <c r="M698" s="118"/>
      <c r="N698" s="118"/>
      <c r="O698" s="119"/>
      <c r="P698" s="95"/>
      <c r="Q698" s="128"/>
      <c r="R698" s="9"/>
      <c r="S698" s="9"/>
      <c r="T698" s="9"/>
      <c r="U698" s="9"/>
    </row>
    <row r="699" spans="1:21" ht="15" thickBot="1" x14ac:dyDescent="0.35">
      <c r="A699" s="9"/>
      <c r="B699" s="88"/>
      <c r="C699" s="114"/>
      <c r="D699" s="114"/>
      <c r="E699" s="114"/>
      <c r="F699" s="115"/>
      <c r="G699" s="116"/>
      <c r="H699" s="114"/>
      <c r="I699" s="120"/>
      <c r="J699" s="118"/>
      <c r="K699" s="118"/>
      <c r="L699" s="118"/>
      <c r="M699" s="118"/>
      <c r="N699" s="118"/>
      <c r="O699" s="119"/>
      <c r="P699" s="95"/>
      <c r="Q699" s="128"/>
      <c r="R699" s="9"/>
      <c r="S699" s="9"/>
      <c r="T699" s="9"/>
      <c r="U699" s="9"/>
    </row>
    <row r="700" spans="1:21" ht="15" thickBot="1" x14ac:dyDescent="0.35">
      <c r="A700" s="9"/>
      <c r="B700" s="88"/>
      <c r="C700" s="114"/>
      <c r="D700" s="114"/>
      <c r="E700" s="114"/>
      <c r="F700" s="115"/>
      <c r="G700" s="116"/>
      <c r="H700" s="114"/>
      <c r="I700" s="120"/>
      <c r="J700" s="118"/>
      <c r="K700" s="118"/>
      <c r="L700" s="118"/>
      <c r="M700" s="118"/>
      <c r="N700" s="118"/>
      <c r="O700" s="119"/>
      <c r="P700" s="95"/>
      <c r="Q700" s="128"/>
      <c r="R700" s="9"/>
      <c r="S700" s="9"/>
      <c r="T700" s="9"/>
      <c r="U700" s="9"/>
    </row>
    <row r="701" spans="1:21" ht="15" thickBot="1" x14ac:dyDescent="0.35">
      <c r="A701" s="9"/>
      <c r="B701" s="88"/>
      <c r="C701" s="114"/>
      <c r="D701" s="114"/>
      <c r="E701" s="114"/>
      <c r="F701" s="115"/>
      <c r="G701" s="116"/>
      <c r="H701" s="114"/>
      <c r="I701" s="120"/>
      <c r="J701" s="118"/>
      <c r="K701" s="118"/>
      <c r="L701" s="118"/>
      <c r="M701" s="118"/>
      <c r="N701" s="118"/>
      <c r="O701" s="119"/>
      <c r="P701" s="95"/>
      <c r="Q701" s="128"/>
      <c r="R701" s="9"/>
      <c r="S701" s="9"/>
      <c r="T701" s="9"/>
      <c r="U701" s="9"/>
    </row>
    <row r="702" spans="1:21" ht="15" thickBot="1" x14ac:dyDescent="0.35">
      <c r="A702" s="9"/>
      <c r="B702" s="88"/>
      <c r="C702" s="114"/>
      <c r="D702" s="114"/>
      <c r="E702" s="114"/>
      <c r="F702" s="115"/>
      <c r="G702" s="116"/>
      <c r="H702" s="114"/>
      <c r="I702" s="120"/>
      <c r="J702" s="118"/>
      <c r="K702" s="118"/>
      <c r="L702" s="118"/>
      <c r="M702" s="118"/>
      <c r="N702" s="118"/>
      <c r="O702" s="119"/>
      <c r="P702" s="95"/>
      <c r="Q702" s="128"/>
      <c r="R702" s="9"/>
      <c r="S702" s="9"/>
      <c r="T702" s="9"/>
      <c r="U702" s="9"/>
    </row>
    <row r="703" spans="1:21" ht="15" thickBot="1" x14ac:dyDescent="0.35">
      <c r="A703" s="9"/>
      <c r="B703" s="88"/>
      <c r="C703" s="114"/>
      <c r="D703" s="114"/>
      <c r="E703" s="114"/>
      <c r="F703" s="115"/>
      <c r="G703" s="116"/>
      <c r="H703" s="114"/>
      <c r="I703" s="120"/>
      <c r="J703" s="118"/>
      <c r="K703" s="118"/>
      <c r="L703" s="118"/>
      <c r="M703" s="118"/>
      <c r="N703" s="118"/>
      <c r="O703" s="119"/>
      <c r="P703" s="95"/>
      <c r="Q703" s="128"/>
      <c r="R703" s="9"/>
      <c r="S703" s="9"/>
      <c r="T703" s="9"/>
      <c r="U703" s="9"/>
    </row>
    <row r="704" spans="1:21" ht="15" thickBot="1" x14ac:dyDescent="0.35">
      <c r="A704" s="9"/>
      <c r="B704" s="88"/>
      <c r="C704" s="114"/>
      <c r="D704" s="114"/>
      <c r="E704" s="114"/>
      <c r="F704" s="115"/>
      <c r="G704" s="116"/>
      <c r="H704" s="114"/>
      <c r="I704" s="120"/>
      <c r="J704" s="118"/>
      <c r="K704" s="118"/>
      <c r="L704" s="118"/>
      <c r="M704" s="118"/>
      <c r="N704" s="118"/>
      <c r="O704" s="119"/>
      <c r="P704" s="95"/>
      <c r="Q704" s="128"/>
      <c r="R704" s="9"/>
      <c r="S704" s="9"/>
      <c r="T704" s="9"/>
      <c r="U704" s="9"/>
    </row>
    <row r="705" spans="1:21" ht="15" thickBot="1" x14ac:dyDescent="0.35">
      <c r="A705" s="9"/>
      <c r="B705" s="88"/>
      <c r="C705" s="114"/>
      <c r="D705" s="114"/>
      <c r="E705" s="114"/>
      <c r="F705" s="115"/>
      <c r="G705" s="116"/>
      <c r="H705" s="114"/>
      <c r="I705" s="120"/>
      <c r="J705" s="118"/>
      <c r="K705" s="118"/>
      <c r="L705" s="118"/>
      <c r="M705" s="118"/>
      <c r="N705" s="118"/>
      <c r="O705" s="119"/>
      <c r="P705" s="95"/>
      <c r="Q705" s="128"/>
      <c r="R705" s="9"/>
      <c r="S705" s="9"/>
      <c r="T705" s="9"/>
      <c r="U705" s="9"/>
    </row>
    <row r="706" spans="1:21" ht="15" thickBot="1" x14ac:dyDescent="0.35">
      <c r="A706" s="9"/>
      <c r="B706" s="88"/>
      <c r="C706" s="114"/>
      <c r="D706" s="114"/>
      <c r="E706" s="114"/>
      <c r="F706" s="115"/>
      <c r="G706" s="116"/>
      <c r="H706" s="114"/>
      <c r="I706" s="120"/>
      <c r="J706" s="118"/>
      <c r="K706" s="118"/>
      <c r="L706" s="118"/>
      <c r="M706" s="118"/>
      <c r="N706" s="118"/>
      <c r="O706" s="119"/>
      <c r="P706" s="95"/>
      <c r="Q706" s="128"/>
      <c r="R706" s="9"/>
      <c r="S706" s="9"/>
      <c r="T706" s="9"/>
      <c r="U706" s="9"/>
    </row>
    <row r="707" spans="1:21" ht="15" thickBot="1" x14ac:dyDescent="0.35">
      <c r="A707" s="9"/>
      <c r="B707" s="88"/>
      <c r="C707" s="114"/>
      <c r="D707" s="114"/>
      <c r="E707" s="114"/>
      <c r="F707" s="115"/>
      <c r="G707" s="116"/>
      <c r="H707" s="114"/>
      <c r="I707" s="120"/>
      <c r="J707" s="118"/>
      <c r="K707" s="118"/>
      <c r="L707" s="118"/>
      <c r="M707" s="118"/>
      <c r="N707" s="118"/>
      <c r="O707" s="119"/>
      <c r="P707" s="95"/>
      <c r="Q707" s="128"/>
      <c r="R707" s="9"/>
      <c r="S707" s="9"/>
      <c r="T707" s="9"/>
      <c r="U707" s="9"/>
    </row>
    <row r="708" spans="1:21" ht="15" thickBot="1" x14ac:dyDescent="0.35">
      <c r="A708" s="9"/>
      <c r="B708" s="88"/>
      <c r="C708" s="114"/>
      <c r="D708" s="114"/>
      <c r="E708" s="114"/>
      <c r="F708" s="115"/>
      <c r="G708" s="116"/>
      <c r="H708" s="114"/>
      <c r="I708" s="120"/>
      <c r="J708" s="118"/>
      <c r="K708" s="118"/>
      <c r="L708" s="118"/>
      <c r="M708" s="118"/>
      <c r="N708" s="118"/>
      <c r="O708" s="119"/>
      <c r="P708" s="95"/>
      <c r="Q708" s="128"/>
      <c r="R708" s="9"/>
      <c r="S708" s="9"/>
      <c r="T708" s="9"/>
      <c r="U708" s="9"/>
    </row>
    <row r="709" spans="1:21" ht="15" thickBot="1" x14ac:dyDescent="0.35">
      <c r="A709" s="9"/>
      <c r="B709" s="88"/>
      <c r="C709" s="114"/>
      <c r="D709" s="114"/>
      <c r="E709" s="114"/>
      <c r="F709" s="115"/>
      <c r="G709" s="116"/>
      <c r="H709" s="114"/>
      <c r="I709" s="120"/>
      <c r="J709" s="118"/>
      <c r="K709" s="118"/>
      <c r="L709" s="118"/>
      <c r="M709" s="118"/>
      <c r="N709" s="118"/>
      <c r="O709" s="119"/>
      <c r="P709" s="95"/>
      <c r="Q709" s="128"/>
      <c r="R709" s="9"/>
      <c r="S709" s="9"/>
      <c r="T709" s="9"/>
      <c r="U709" s="9"/>
    </row>
    <row r="710" spans="1:21" ht="15" thickBot="1" x14ac:dyDescent="0.35">
      <c r="A710" s="9"/>
      <c r="B710" s="88"/>
      <c r="C710" s="114"/>
      <c r="D710" s="114"/>
      <c r="E710" s="114"/>
      <c r="F710" s="115"/>
      <c r="G710" s="116"/>
      <c r="H710" s="114"/>
      <c r="I710" s="120"/>
      <c r="J710" s="118"/>
      <c r="K710" s="118"/>
      <c r="L710" s="118"/>
      <c r="M710" s="118"/>
      <c r="N710" s="118"/>
      <c r="O710" s="119"/>
      <c r="P710" s="95"/>
      <c r="Q710" s="128"/>
      <c r="R710" s="9"/>
      <c r="S710" s="9"/>
      <c r="T710" s="9"/>
      <c r="U710" s="9"/>
    </row>
    <row r="711" spans="1:21" ht="15" thickBot="1" x14ac:dyDescent="0.35">
      <c r="A711" s="9"/>
      <c r="B711" s="88"/>
      <c r="C711" s="114"/>
      <c r="D711" s="114"/>
      <c r="E711" s="114"/>
      <c r="F711" s="115"/>
      <c r="G711" s="116"/>
      <c r="H711" s="114"/>
      <c r="I711" s="120"/>
      <c r="J711" s="118"/>
      <c r="K711" s="118"/>
      <c r="L711" s="118"/>
      <c r="M711" s="118"/>
      <c r="N711" s="118"/>
      <c r="O711" s="119"/>
      <c r="P711" s="95"/>
      <c r="Q711" s="128"/>
      <c r="R711" s="9"/>
      <c r="S711" s="9"/>
      <c r="T711" s="9"/>
      <c r="U711" s="9"/>
    </row>
    <row r="712" spans="1:21" ht="15" thickBot="1" x14ac:dyDescent="0.35">
      <c r="A712" s="9"/>
      <c r="B712" s="88"/>
      <c r="C712" s="114"/>
      <c r="D712" s="114"/>
      <c r="E712" s="114"/>
      <c r="F712" s="115"/>
      <c r="G712" s="116"/>
      <c r="H712" s="114"/>
      <c r="I712" s="120"/>
      <c r="J712" s="118"/>
      <c r="K712" s="118"/>
      <c r="L712" s="118"/>
      <c r="M712" s="118"/>
      <c r="N712" s="118"/>
      <c r="O712" s="119"/>
      <c r="P712" s="95"/>
      <c r="Q712" s="128"/>
      <c r="R712" s="9"/>
      <c r="S712" s="9"/>
      <c r="T712" s="9"/>
      <c r="U712" s="9"/>
    </row>
    <row r="713" spans="1:21" ht="15" thickBot="1" x14ac:dyDescent="0.35">
      <c r="A713" s="9"/>
      <c r="B713" s="88"/>
      <c r="C713" s="114"/>
      <c r="D713" s="114"/>
      <c r="E713" s="114"/>
      <c r="F713" s="115"/>
      <c r="G713" s="116"/>
      <c r="H713" s="114"/>
      <c r="I713" s="120"/>
      <c r="J713" s="118"/>
      <c r="K713" s="118"/>
      <c r="L713" s="118"/>
      <c r="M713" s="118"/>
      <c r="N713" s="118"/>
      <c r="O713" s="119"/>
      <c r="P713" s="95"/>
      <c r="Q713" s="128"/>
      <c r="R713" s="9"/>
      <c r="S713" s="9"/>
      <c r="T713" s="9"/>
      <c r="U713" s="9"/>
    </row>
    <row r="714" spans="1:21" ht="15" thickBot="1" x14ac:dyDescent="0.35">
      <c r="A714" s="9"/>
      <c r="B714" s="88"/>
      <c r="C714" s="114"/>
      <c r="D714" s="114"/>
      <c r="E714" s="114"/>
      <c r="F714" s="115"/>
      <c r="G714" s="116"/>
      <c r="H714" s="114"/>
      <c r="I714" s="120"/>
      <c r="J714" s="118"/>
      <c r="K714" s="118"/>
      <c r="L714" s="118"/>
      <c r="M714" s="118"/>
      <c r="N714" s="118"/>
      <c r="O714" s="119"/>
      <c r="P714" s="95"/>
      <c r="Q714" s="128"/>
      <c r="R714" s="9"/>
      <c r="S714" s="9"/>
      <c r="T714" s="9"/>
      <c r="U714" s="9"/>
    </row>
    <row r="715" spans="1:21" ht="15" thickBot="1" x14ac:dyDescent="0.35">
      <c r="A715" s="9"/>
      <c r="B715" s="88"/>
      <c r="C715" s="114"/>
      <c r="D715" s="114"/>
      <c r="E715" s="114"/>
      <c r="F715" s="115"/>
      <c r="G715" s="116"/>
      <c r="H715" s="114"/>
      <c r="I715" s="120"/>
      <c r="J715" s="118"/>
      <c r="K715" s="118"/>
      <c r="L715" s="118"/>
      <c r="M715" s="118"/>
      <c r="N715" s="118"/>
      <c r="O715" s="119"/>
      <c r="P715" s="95"/>
      <c r="Q715" s="128"/>
      <c r="R715" s="9"/>
      <c r="S715" s="9"/>
      <c r="T715" s="9"/>
      <c r="U715" s="9"/>
    </row>
    <row r="716" spans="1:21" ht="15" thickBot="1" x14ac:dyDescent="0.35">
      <c r="A716" s="9"/>
      <c r="B716" s="88"/>
      <c r="C716" s="114"/>
      <c r="D716" s="114"/>
      <c r="E716" s="114"/>
      <c r="F716" s="115"/>
      <c r="G716" s="116"/>
      <c r="H716" s="114"/>
      <c r="I716" s="120"/>
      <c r="J716" s="118"/>
      <c r="K716" s="118"/>
      <c r="L716" s="118"/>
      <c r="M716" s="118"/>
      <c r="N716" s="118"/>
      <c r="O716" s="119"/>
      <c r="P716" s="95"/>
      <c r="Q716" s="128"/>
      <c r="R716" s="9"/>
      <c r="S716" s="9"/>
      <c r="T716" s="9"/>
      <c r="U716" s="9"/>
    </row>
    <row r="717" spans="1:21" ht="15" thickBot="1" x14ac:dyDescent="0.35">
      <c r="A717" s="9"/>
      <c r="B717" s="88"/>
      <c r="C717" s="114"/>
      <c r="D717" s="114"/>
      <c r="E717" s="114"/>
      <c r="F717" s="115"/>
      <c r="G717" s="116"/>
      <c r="H717" s="114"/>
      <c r="I717" s="120"/>
      <c r="J717" s="118"/>
      <c r="K717" s="118"/>
      <c r="L717" s="118"/>
      <c r="M717" s="118"/>
      <c r="N717" s="118"/>
      <c r="O717" s="119"/>
      <c r="P717" s="95"/>
      <c r="Q717" s="128"/>
      <c r="R717" s="9"/>
      <c r="S717" s="9"/>
      <c r="T717" s="9"/>
      <c r="U717" s="9"/>
    </row>
    <row r="718" spans="1:21" ht="15" thickBot="1" x14ac:dyDescent="0.35">
      <c r="A718" s="9"/>
      <c r="B718" s="88"/>
      <c r="C718" s="114"/>
      <c r="D718" s="114"/>
      <c r="E718" s="114"/>
      <c r="F718" s="115"/>
      <c r="G718" s="116"/>
      <c r="H718" s="114"/>
      <c r="I718" s="120"/>
      <c r="J718" s="118"/>
      <c r="K718" s="118"/>
      <c r="L718" s="118"/>
      <c r="M718" s="118"/>
      <c r="N718" s="118"/>
      <c r="O718" s="119"/>
      <c r="P718" s="95"/>
      <c r="Q718" s="128"/>
      <c r="R718" s="9"/>
      <c r="S718" s="9"/>
      <c r="T718" s="9"/>
      <c r="U718" s="9"/>
    </row>
    <row r="719" spans="1:21" ht="15" thickBot="1" x14ac:dyDescent="0.35">
      <c r="A719" s="9"/>
      <c r="B719" s="88"/>
      <c r="C719" s="114"/>
      <c r="D719" s="114"/>
      <c r="E719" s="114"/>
      <c r="F719" s="115"/>
      <c r="G719" s="116"/>
      <c r="H719" s="114"/>
      <c r="I719" s="120"/>
      <c r="J719" s="118"/>
      <c r="K719" s="118"/>
      <c r="L719" s="118"/>
      <c r="M719" s="118"/>
      <c r="N719" s="118"/>
      <c r="O719" s="119"/>
      <c r="P719" s="95"/>
      <c r="Q719" s="128"/>
      <c r="R719" s="9"/>
      <c r="S719" s="9"/>
      <c r="T719" s="9"/>
      <c r="U719" s="9"/>
    </row>
    <row r="720" spans="1:21" ht="15" thickBot="1" x14ac:dyDescent="0.35">
      <c r="A720" s="9"/>
      <c r="B720" s="88"/>
      <c r="C720" s="114"/>
      <c r="D720" s="114"/>
      <c r="E720" s="114"/>
      <c r="F720" s="115"/>
      <c r="G720" s="116"/>
      <c r="H720" s="114"/>
      <c r="I720" s="120"/>
      <c r="J720" s="118"/>
      <c r="K720" s="118"/>
      <c r="L720" s="118"/>
      <c r="M720" s="118"/>
      <c r="N720" s="118"/>
      <c r="O720" s="119"/>
      <c r="P720" s="95"/>
      <c r="Q720" s="128"/>
      <c r="R720" s="9"/>
      <c r="S720" s="9"/>
      <c r="T720" s="9"/>
      <c r="U720" s="9"/>
    </row>
    <row r="721" spans="1:21" ht="15" thickBot="1" x14ac:dyDescent="0.35">
      <c r="A721" s="9"/>
      <c r="B721" s="88"/>
      <c r="C721" s="114"/>
      <c r="D721" s="114"/>
      <c r="E721" s="114"/>
      <c r="F721" s="115"/>
      <c r="G721" s="116"/>
      <c r="H721" s="114"/>
      <c r="I721" s="120"/>
      <c r="J721" s="118"/>
      <c r="K721" s="118"/>
      <c r="L721" s="118"/>
      <c r="M721" s="118"/>
      <c r="N721" s="118"/>
      <c r="O721" s="119"/>
      <c r="P721" s="95"/>
      <c r="Q721" s="128"/>
      <c r="R721" s="9"/>
      <c r="S721" s="9"/>
      <c r="T721" s="9"/>
      <c r="U721" s="9"/>
    </row>
    <row r="722" spans="1:21" ht="15" thickBot="1" x14ac:dyDescent="0.35">
      <c r="A722" s="9"/>
      <c r="B722" s="88"/>
      <c r="C722" s="114"/>
      <c r="D722" s="114"/>
      <c r="E722" s="114"/>
      <c r="F722" s="115"/>
      <c r="G722" s="116"/>
      <c r="H722" s="114"/>
      <c r="I722" s="120"/>
      <c r="J722" s="118"/>
      <c r="K722" s="118"/>
      <c r="L722" s="118"/>
      <c r="M722" s="118"/>
      <c r="N722" s="118"/>
      <c r="O722" s="119"/>
      <c r="P722" s="95"/>
      <c r="Q722" s="128"/>
      <c r="R722" s="9"/>
      <c r="S722" s="9"/>
      <c r="T722" s="9"/>
      <c r="U722" s="9"/>
    </row>
    <row r="723" spans="1:21" ht="15" thickBot="1" x14ac:dyDescent="0.35">
      <c r="A723" s="9"/>
      <c r="B723" s="88"/>
      <c r="C723" s="114"/>
      <c r="D723" s="114"/>
      <c r="E723" s="114"/>
      <c r="F723" s="115"/>
      <c r="G723" s="116"/>
      <c r="H723" s="114"/>
      <c r="I723" s="120"/>
      <c r="J723" s="118"/>
      <c r="K723" s="118"/>
      <c r="L723" s="118"/>
      <c r="M723" s="118"/>
      <c r="N723" s="118"/>
      <c r="O723" s="119"/>
      <c r="P723" s="95"/>
      <c r="Q723" s="128"/>
      <c r="R723" s="9"/>
      <c r="S723" s="9"/>
      <c r="T723" s="9"/>
      <c r="U723" s="9"/>
    </row>
    <row r="724" spans="1:21" ht="15" thickBot="1" x14ac:dyDescent="0.35">
      <c r="A724" s="9"/>
      <c r="B724" s="88"/>
      <c r="C724" s="114"/>
      <c r="D724" s="114"/>
      <c r="E724" s="114"/>
      <c r="F724" s="115"/>
      <c r="G724" s="116"/>
      <c r="H724" s="114"/>
      <c r="I724" s="120"/>
      <c r="J724" s="118"/>
      <c r="K724" s="118"/>
      <c r="L724" s="118"/>
      <c r="M724" s="118"/>
      <c r="N724" s="118"/>
      <c r="O724" s="119"/>
      <c r="P724" s="95"/>
      <c r="Q724" s="128"/>
      <c r="R724" s="9"/>
      <c r="S724" s="9"/>
      <c r="T724" s="9"/>
      <c r="U724" s="9"/>
    </row>
    <row r="725" spans="1:21" ht="15" thickBot="1" x14ac:dyDescent="0.35">
      <c r="A725" s="9"/>
      <c r="B725" s="88"/>
      <c r="C725" s="114"/>
      <c r="D725" s="114"/>
      <c r="E725" s="114"/>
      <c r="F725" s="115"/>
      <c r="G725" s="116"/>
      <c r="H725" s="114"/>
      <c r="I725" s="120"/>
      <c r="J725" s="118"/>
      <c r="K725" s="118"/>
      <c r="L725" s="118"/>
      <c r="M725" s="118"/>
      <c r="N725" s="118"/>
      <c r="O725" s="119"/>
      <c r="P725" s="95"/>
      <c r="Q725" s="128"/>
      <c r="R725" s="9"/>
      <c r="S725" s="9"/>
      <c r="T725" s="9"/>
      <c r="U725" s="9"/>
    </row>
    <row r="726" spans="1:21" ht="15" thickBot="1" x14ac:dyDescent="0.35">
      <c r="A726" s="9"/>
      <c r="B726" s="88"/>
      <c r="C726" s="114"/>
      <c r="D726" s="114"/>
      <c r="E726" s="114"/>
      <c r="F726" s="115"/>
      <c r="G726" s="116"/>
      <c r="H726" s="114"/>
      <c r="I726" s="120"/>
      <c r="J726" s="118"/>
      <c r="K726" s="118"/>
      <c r="L726" s="118"/>
      <c r="M726" s="118"/>
      <c r="N726" s="118"/>
      <c r="O726" s="119"/>
      <c r="P726" s="95"/>
      <c r="Q726" s="128"/>
      <c r="R726" s="9"/>
      <c r="S726" s="9"/>
      <c r="T726" s="9"/>
      <c r="U726" s="9"/>
    </row>
    <row r="727" spans="1:21" ht="15" thickBot="1" x14ac:dyDescent="0.35">
      <c r="A727" s="9"/>
      <c r="B727" s="88"/>
      <c r="C727" s="114"/>
      <c r="D727" s="114"/>
      <c r="E727" s="114"/>
      <c r="F727" s="115"/>
      <c r="G727" s="116"/>
      <c r="H727" s="114"/>
      <c r="I727" s="120"/>
      <c r="J727" s="118"/>
      <c r="K727" s="118"/>
      <c r="L727" s="118"/>
      <c r="M727" s="118"/>
      <c r="N727" s="118"/>
      <c r="O727" s="119"/>
      <c r="P727" s="95"/>
      <c r="Q727" s="128"/>
      <c r="R727" s="9"/>
      <c r="S727" s="9"/>
      <c r="T727" s="9"/>
      <c r="U727" s="9"/>
    </row>
    <row r="728" spans="1:21" ht="15" thickBot="1" x14ac:dyDescent="0.35">
      <c r="A728" s="9"/>
      <c r="B728" s="88"/>
      <c r="C728" s="114"/>
      <c r="D728" s="114"/>
      <c r="E728" s="114"/>
      <c r="F728" s="115"/>
      <c r="G728" s="116"/>
      <c r="H728" s="114"/>
      <c r="I728" s="120"/>
      <c r="J728" s="118"/>
      <c r="K728" s="118"/>
      <c r="L728" s="118"/>
      <c r="M728" s="118"/>
      <c r="N728" s="118"/>
      <c r="O728" s="119"/>
      <c r="P728" s="95"/>
      <c r="Q728" s="128"/>
      <c r="R728" s="9"/>
      <c r="S728" s="9"/>
      <c r="T728" s="9"/>
      <c r="U728" s="9"/>
    </row>
    <row r="729" spans="1:21" ht="15" thickBot="1" x14ac:dyDescent="0.35">
      <c r="A729" s="9"/>
      <c r="B729" s="88"/>
      <c r="C729" s="114"/>
      <c r="D729" s="114"/>
      <c r="E729" s="114"/>
      <c r="F729" s="115"/>
      <c r="G729" s="116"/>
      <c r="H729" s="114"/>
      <c r="I729" s="120"/>
      <c r="J729" s="118"/>
      <c r="K729" s="118"/>
      <c r="L729" s="118"/>
      <c r="M729" s="118"/>
      <c r="N729" s="118"/>
      <c r="O729" s="119"/>
      <c r="P729" s="95"/>
      <c r="Q729" s="128"/>
      <c r="R729" s="9"/>
      <c r="S729" s="9"/>
      <c r="T729" s="9"/>
      <c r="U729" s="9"/>
    </row>
    <row r="730" spans="1:21" ht="15" thickBot="1" x14ac:dyDescent="0.35">
      <c r="A730" s="9"/>
      <c r="B730" s="88"/>
      <c r="C730" s="114"/>
      <c r="D730" s="114"/>
      <c r="E730" s="114"/>
      <c r="F730" s="115"/>
      <c r="G730" s="116"/>
      <c r="H730" s="114"/>
      <c r="I730" s="120"/>
      <c r="J730" s="118"/>
      <c r="K730" s="118"/>
      <c r="L730" s="118"/>
      <c r="M730" s="118"/>
      <c r="N730" s="118"/>
      <c r="O730" s="119"/>
      <c r="P730" s="95"/>
      <c r="Q730" s="128"/>
      <c r="R730" s="9"/>
      <c r="S730" s="9"/>
      <c r="T730" s="9"/>
      <c r="U730" s="9"/>
    </row>
    <row r="731" spans="1:21" ht="15" thickBot="1" x14ac:dyDescent="0.35">
      <c r="A731" s="9"/>
      <c r="B731" s="88"/>
      <c r="C731" s="114"/>
      <c r="D731" s="114"/>
      <c r="E731" s="114"/>
      <c r="F731" s="115"/>
      <c r="G731" s="116"/>
      <c r="H731" s="114"/>
      <c r="I731" s="120"/>
      <c r="J731" s="118"/>
      <c r="K731" s="118"/>
      <c r="L731" s="118"/>
      <c r="M731" s="118"/>
      <c r="N731" s="118"/>
      <c r="O731" s="119"/>
      <c r="P731" s="95"/>
      <c r="Q731" s="128"/>
      <c r="R731" s="9"/>
      <c r="S731" s="9"/>
      <c r="T731" s="9"/>
      <c r="U731" s="9"/>
    </row>
    <row r="732" spans="1:21" ht="15" thickBot="1" x14ac:dyDescent="0.35">
      <c r="A732" s="9"/>
      <c r="B732" s="88"/>
      <c r="C732" s="114"/>
      <c r="D732" s="114"/>
      <c r="E732" s="114"/>
      <c r="F732" s="115"/>
      <c r="G732" s="116"/>
      <c r="H732" s="114"/>
      <c r="I732" s="120"/>
      <c r="J732" s="118"/>
      <c r="K732" s="118"/>
      <c r="L732" s="118"/>
      <c r="M732" s="118"/>
      <c r="N732" s="118"/>
      <c r="O732" s="119"/>
      <c r="P732" s="95"/>
      <c r="Q732" s="128"/>
      <c r="R732" s="9"/>
      <c r="S732" s="9"/>
      <c r="T732" s="9"/>
      <c r="U732" s="9"/>
    </row>
    <row r="733" spans="1:21" ht="15" thickBot="1" x14ac:dyDescent="0.35">
      <c r="A733" s="9"/>
      <c r="B733" s="88"/>
      <c r="C733" s="114"/>
      <c r="D733" s="114"/>
      <c r="E733" s="114"/>
      <c r="F733" s="115"/>
      <c r="G733" s="116"/>
      <c r="H733" s="114"/>
      <c r="I733" s="120"/>
      <c r="J733" s="118"/>
      <c r="K733" s="118"/>
      <c r="L733" s="118"/>
      <c r="M733" s="118"/>
      <c r="N733" s="118"/>
      <c r="O733" s="119"/>
      <c r="P733" s="95"/>
      <c r="Q733" s="128"/>
      <c r="R733" s="9"/>
      <c r="S733" s="9"/>
      <c r="T733" s="9"/>
      <c r="U733" s="9"/>
    </row>
    <row r="734" spans="1:21" ht="15" thickBot="1" x14ac:dyDescent="0.35">
      <c r="A734" s="9"/>
      <c r="B734" s="88"/>
      <c r="C734" s="114"/>
      <c r="D734" s="114"/>
      <c r="E734" s="114"/>
      <c r="F734" s="115"/>
      <c r="G734" s="116"/>
      <c r="H734" s="114"/>
      <c r="I734" s="120"/>
      <c r="J734" s="118"/>
      <c r="K734" s="118"/>
      <c r="L734" s="118"/>
      <c r="M734" s="118"/>
      <c r="N734" s="118"/>
      <c r="O734" s="119"/>
      <c r="P734" s="95"/>
      <c r="Q734" s="128"/>
      <c r="R734" s="9"/>
      <c r="S734" s="9"/>
      <c r="T734" s="9"/>
      <c r="U734" s="9"/>
    </row>
    <row r="735" spans="1:21" ht="15" thickBot="1" x14ac:dyDescent="0.35">
      <c r="A735" s="9"/>
      <c r="B735" s="88"/>
      <c r="C735" s="114"/>
      <c r="D735" s="114"/>
      <c r="E735" s="114"/>
      <c r="F735" s="115"/>
      <c r="G735" s="116"/>
      <c r="H735" s="114"/>
      <c r="I735" s="120"/>
      <c r="J735" s="118"/>
      <c r="K735" s="118"/>
      <c r="L735" s="118"/>
      <c r="M735" s="118"/>
      <c r="N735" s="118"/>
      <c r="O735" s="119"/>
      <c r="P735" s="95"/>
      <c r="Q735" s="128"/>
      <c r="R735" s="9"/>
      <c r="S735" s="9"/>
      <c r="T735" s="9"/>
      <c r="U735" s="9"/>
    </row>
    <row r="736" spans="1:21" ht="15" thickBot="1" x14ac:dyDescent="0.35">
      <c r="A736" s="9"/>
      <c r="B736" s="88"/>
      <c r="C736" s="114"/>
      <c r="D736" s="114"/>
      <c r="E736" s="114"/>
      <c r="F736" s="115"/>
      <c r="G736" s="116"/>
      <c r="H736" s="114"/>
      <c r="I736" s="120"/>
      <c r="J736" s="118"/>
      <c r="K736" s="118"/>
      <c r="L736" s="118"/>
      <c r="M736" s="118"/>
      <c r="N736" s="118"/>
      <c r="O736" s="119"/>
      <c r="P736" s="95"/>
      <c r="Q736" s="128"/>
      <c r="R736" s="9"/>
      <c r="S736" s="9"/>
      <c r="T736" s="9"/>
      <c r="U736" s="9"/>
    </row>
    <row r="737" spans="1:21" ht="15" thickBot="1" x14ac:dyDescent="0.35">
      <c r="A737" s="9"/>
      <c r="B737" s="88"/>
      <c r="C737" s="114"/>
      <c r="D737" s="114"/>
      <c r="E737" s="114"/>
      <c r="F737" s="115"/>
      <c r="G737" s="116"/>
      <c r="H737" s="114"/>
      <c r="I737" s="120"/>
      <c r="J737" s="118"/>
      <c r="K737" s="118"/>
      <c r="L737" s="118"/>
      <c r="M737" s="118"/>
      <c r="N737" s="118"/>
      <c r="O737" s="119"/>
      <c r="P737" s="95"/>
      <c r="Q737" s="128"/>
      <c r="R737" s="9"/>
      <c r="S737" s="9"/>
      <c r="T737" s="9"/>
      <c r="U737" s="9"/>
    </row>
    <row r="738" spans="1:21" ht="15" thickBot="1" x14ac:dyDescent="0.35">
      <c r="A738" s="9"/>
      <c r="B738" s="88"/>
      <c r="C738" s="114"/>
      <c r="D738" s="114"/>
      <c r="E738" s="114"/>
      <c r="F738" s="115"/>
      <c r="G738" s="116"/>
      <c r="H738" s="114"/>
      <c r="I738" s="120"/>
      <c r="J738" s="118"/>
      <c r="K738" s="118"/>
      <c r="L738" s="118"/>
      <c r="M738" s="118"/>
      <c r="N738" s="118"/>
      <c r="O738" s="119"/>
      <c r="P738" s="95"/>
      <c r="Q738" s="128"/>
      <c r="R738" s="9"/>
      <c r="S738" s="9"/>
      <c r="T738" s="9"/>
      <c r="U738" s="9"/>
    </row>
    <row r="739" spans="1:21" ht="15" thickBot="1" x14ac:dyDescent="0.35">
      <c r="A739" s="9"/>
      <c r="B739" s="88"/>
      <c r="C739" s="114"/>
      <c r="D739" s="114"/>
      <c r="E739" s="114"/>
      <c r="F739" s="115"/>
      <c r="G739" s="116"/>
      <c r="H739" s="114"/>
      <c r="I739" s="120"/>
      <c r="J739" s="118"/>
      <c r="K739" s="118"/>
      <c r="L739" s="118"/>
      <c r="M739" s="118"/>
      <c r="N739" s="118"/>
      <c r="O739" s="119"/>
      <c r="P739" s="95"/>
      <c r="Q739" s="128"/>
      <c r="R739" s="9"/>
      <c r="S739" s="9"/>
      <c r="T739" s="9"/>
      <c r="U739" s="9"/>
    </row>
    <row r="740" spans="1:21" ht="15" thickBot="1" x14ac:dyDescent="0.35">
      <c r="A740" s="9"/>
      <c r="B740" s="88"/>
      <c r="C740" s="114"/>
      <c r="D740" s="114"/>
      <c r="E740" s="114"/>
      <c r="F740" s="115"/>
      <c r="G740" s="116"/>
      <c r="H740" s="114"/>
      <c r="I740" s="120"/>
      <c r="J740" s="118"/>
      <c r="K740" s="118"/>
      <c r="L740" s="118"/>
      <c r="M740" s="118"/>
      <c r="N740" s="118"/>
      <c r="O740" s="119"/>
      <c r="P740" s="95"/>
      <c r="Q740" s="128"/>
      <c r="R740" s="9"/>
      <c r="S740" s="9"/>
      <c r="T740" s="9"/>
      <c r="U740" s="9"/>
    </row>
    <row r="741" spans="1:21" ht="15" thickBot="1" x14ac:dyDescent="0.35">
      <c r="A741" s="9"/>
      <c r="B741" s="88"/>
      <c r="C741" s="114"/>
      <c r="D741" s="114"/>
      <c r="E741" s="114"/>
      <c r="F741" s="115"/>
      <c r="G741" s="116"/>
      <c r="H741" s="114"/>
      <c r="I741" s="120"/>
      <c r="J741" s="118"/>
      <c r="K741" s="118"/>
      <c r="L741" s="118"/>
      <c r="M741" s="118"/>
      <c r="N741" s="118"/>
      <c r="O741" s="119"/>
      <c r="P741" s="95"/>
      <c r="Q741" s="128"/>
      <c r="R741" s="9"/>
      <c r="S741" s="9"/>
      <c r="T741" s="9"/>
      <c r="U741" s="9"/>
    </row>
    <row r="742" spans="1:21" ht="15" thickBot="1" x14ac:dyDescent="0.35">
      <c r="A742" s="9"/>
      <c r="B742" s="88"/>
      <c r="C742" s="114"/>
      <c r="D742" s="114"/>
      <c r="E742" s="114"/>
      <c r="F742" s="115"/>
      <c r="G742" s="116"/>
      <c r="H742" s="114"/>
      <c r="I742" s="120"/>
      <c r="J742" s="118"/>
      <c r="K742" s="118"/>
      <c r="L742" s="118"/>
      <c r="M742" s="118"/>
      <c r="N742" s="118"/>
      <c r="O742" s="119"/>
      <c r="P742" s="95"/>
      <c r="Q742" s="128"/>
      <c r="R742" s="9"/>
      <c r="S742" s="9"/>
      <c r="T742" s="9"/>
      <c r="U742" s="9"/>
    </row>
    <row r="743" spans="1:21" ht="15" thickBot="1" x14ac:dyDescent="0.35">
      <c r="A743" s="9"/>
      <c r="B743" s="88"/>
      <c r="C743" s="114"/>
      <c r="D743" s="114"/>
      <c r="E743" s="114"/>
      <c r="F743" s="115"/>
      <c r="G743" s="116"/>
      <c r="H743" s="114"/>
      <c r="I743" s="120"/>
      <c r="J743" s="118"/>
      <c r="K743" s="118"/>
      <c r="L743" s="118"/>
      <c r="M743" s="118"/>
      <c r="N743" s="118"/>
      <c r="O743" s="119"/>
      <c r="P743" s="95"/>
      <c r="Q743" s="128"/>
      <c r="R743" s="9"/>
      <c r="S743" s="9"/>
      <c r="T743" s="9"/>
      <c r="U743" s="9"/>
    </row>
    <row r="744" spans="1:21" ht="15" thickBot="1" x14ac:dyDescent="0.35">
      <c r="A744" s="9"/>
      <c r="B744" s="88"/>
      <c r="C744" s="114"/>
      <c r="D744" s="114"/>
      <c r="E744" s="114"/>
      <c r="F744" s="115"/>
      <c r="G744" s="116"/>
      <c r="H744" s="114"/>
      <c r="I744" s="120"/>
      <c r="J744" s="118"/>
      <c r="K744" s="118"/>
      <c r="L744" s="118"/>
      <c r="M744" s="118"/>
      <c r="N744" s="118"/>
      <c r="O744" s="119"/>
      <c r="P744" s="95"/>
      <c r="Q744" s="128"/>
      <c r="R744" s="9"/>
      <c r="S744" s="9"/>
      <c r="T744" s="9"/>
      <c r="U744" s="9"/>
    </row>
    <row r="745" spans="1:21" ht="15" thickBot="1" x14ac:dyDescent="0.35">
      <c r="A745" s="9"/>
      <c r="B745" s="88"/>
      <c r="C745" s="114"/>
      <c r="D745" s="114"/>
      <c r="E745" s="114"/>
      <c r="F745" s="115"/>
      <c r="G745" s="116"/>
      <c r="H745" s="114"/>
      <c r="I745" s="120"/>
      <c r="J745" s="118"/>
      <c r="K745" s="118"/>
      <c r="L745" s="118"/>
      <c r="M745" s="118"/>
      <c r="N745" s="118"/>
      <c r="O745" s="119"/>
      <c r="P745" s="95"/>
      <c r="Q745" s="128"/>
      <c r="R745" s="9"/>
      <c r="S745" s="9"/>
      <c r="T745" s="9"/>
      <c r="U745" s="9"/>
    </row>
    <row r="746" spans="1:21" ht="15" thickBot="1" x14ac:dyDescent="0.35">
      <c r="A746" s="9"/>
      <c r="B746" s="88"/>
      <c r="C746" s="114"/>
      <c r="D746" s="114"/>
      <c r="E746" s="114"/>
      <c r="F746" s="115"/>
      <c r="G746" s="116"/>
      <c r="H746" s="114"/>
      <c r="I746" s="120"/>
      <c r="J746" s="118"/>
      <c r="K746" s="118"/>
      <c r="L746" s="118"/>
      <c r="M746" s="118"/>
      <c r="N746" s="118"/>
      <c r="O746" s="119"/>
      <c r="P746" s="95"/>
      <c r="Q746" s="128"/>
      <c r="R746" s="9"/>
      <c r="S746" s="9"/>
      <c r="T746" s="9"/>
      <c r="U746" s="9"/>
    </row>
    <row r="747" spans="1:21" ht="15" thickBot="1" x14ac:dyDescent="0.35">
      <c r="A747" s="9"/>
      <c r="B747" s="88"/>
      <c r="C747" s="114"/>
      <c r="D747" s="114"/>
      <c r="E747" s="114"/>
      <c r="F747" s="115"/>
      <c r="G747" s="116"/>
      <c r="H747" s="114"/>
      <c r="I747" s="120"/>
      <c r="J747" s="118"/>
      <c r="K747" s="118"/>
      <c r="L747" s="118"/>
      <c r="M747" s="118"/>
      <c r="N747" s="118"/>
      <c r="O747" s="119"/>
      <c r="P747" s="95"/>
      <c r="Q747" s="128"/>
      <c r="R747" s="9"/>
      <c r="S747" s="9"/>
      <c r="T747" s="9"/>
      <c r="U747" s="9"/>
    </row>
    <row r="748" spans="1:21" ht="15" thickBot="1" x14ac:dyDescent="0.35">
      <c r="A748" s="9"/>
      <c r="B748" s="88"/>
      <c r="C748" s="114"/>
      <c r="D748" s="114"/>
      <c r="E748" s="114"/>
      <c r="F748" s="115"/>
      <c r="G748" s="116"/>
      <c r="H748" s="114"/>
      <c r="I748" s="120"/>
      <c r="J748" s="118"/>
      <c r="K748" s="118"/>
      <c r="L748" s="118"/>
      <c r="M748" s="118"/>
      <c r="N748" s="118"/>
      <c r="O748" s="119"/>
      <c r="P748" s="95"/>
      <c r="Q748" s="128"/>
      <c r="R748" s="9"/>
      <c r="S748" s="9"/>
      <c r="T748" s="9"/>
      <c r="U748" s="9"/>
    </row>
    <row r="749" spans="1:21" ht="15" thickBot="1" x14ac:dyDescent="0.35">
      <c r="A749" s="9"/>
      <c r="B749" s="88"/>
      <c r="C749" s="114"/>
      <c r="D749" s="114"/>
      <c r="E749" s="114"/>
      <c r="F749" s="115"/>
      <c r="G749" s="116"/>
      <c r="H749" s="114"/>
      <c r="I749" s="120"/>
      <c r="J749" s="118"/>
      <c r="K749" s="118"/>
      <c r="L749" s="118"/>
      <c r="M749" s="118"/>
      <c r="N749" s="118"/>
      <c r="O749" s="119"/>
      <c r="P749" s="95"/>
      <c r="Q749" s="128"/>
      <c r="R749" s="9"/>
      <c r="S749" s="9"/>
      <c r="T749" s="9"/>
      <c r="U749" s="9"/>
    </row>
    <row r="750" spans="1:21" ht="15" thickBot="1" x14ac:dyDescent="0.35">
      <c r="A750" s="9"/>
      <c r="B750" s="88"/>
      <c r="C750" s="114"/>
      <c r="D750" s="114"/>
      <c r="E750" s="114"/>
      <c r="F750" s="115"/>
      <c r="G750" s="116"/>
      <c r="H750" s="114"/>
      <c r="I750" s="120"/>
      <c r="J750" s="118"/>
      <c r="K750" s="118"/>
      <c r="L750" s="118"/>
      <c r="M750" s="118"/>
      <c r="N750" s="118"/>
      <c r="O750" s="119"/>
      <c r="P750" s="95"/>
      <c r="Q750" s="128"/>
      <c r="R750" s="9"/>
      <c r="S750" s="9"/>
      <c r="T750" s="9"/>
      <c r="U750" s="9"/>
    </row>
    <row r="751" spans="1:21" ht="15" thickBot="1" x14ac:dyDescent="0.35">
      <c r="A751" s="9"/>
      <c r="B751" s="88"/>
      <c r="C751" s="114"/>
      <c r="D751" s="114"/>
      <c r="E751" s="114"/>
      <c r="F751" s="115"/>
      <c r="G751" s="116"/>
      <c r="H751" s="114"/>
      <c r="I751" s="120"/>
      <c r="J751" s="118"/>
      <c r="K751" s="118"/>
      <c r="L751" s="118"/>
      <c r="M751" s="118"/>
      <c r="N751" s="118"/>
      <c r="O751" s="119"/>
      <c r="P751" s="95"/>
      <c r="Q751" s="128"/>
      <c r="R751" s="9"/>
      <c r="S751" s="9"/>
      <c r="T751" s="9"/>
      <c r="U751" s="9"/>
    </row>
    <row r="752" spans="1:21" ht="15" thickBot="1" x14ac:dyDescent="0.35">
      <c r="A752" s="9"/>
      <c r="B752" s="88"/>
      <c r="C752" s="114"/>
      <c r="D752" s="114"/>
      <c r="E752" s="114"/>
      <c r="F752" s="115"/>
      <c r="G752" s="116"/>
      <c r="H752" s="114"/>
      <c r="I752" s="120"/>
      <c r="J752" s="118"/>
      <c r="K752" s="118"/>
      <c r="L752" s="118"/>
      <c r="M752" s="118"/>
      <c r="N752" s="118"/>
      <c r="O752" s="119"/>
      <c r="P752" s="95"/>
      <c r="Q752" s="128"/>
      <c r="R752" s="9"/>
      <c r="S752" s="9"/>
      <c r="T752" s="9"/>
      <c r="U752" s="9"/>
    </row>
    <row r="753" spans="1:21" ht="15" thickBot="1" x14ac:dyDescent="0.35">
      <c r="A753" s="9"/>
      <c r="B753" s="88"/>
      <c r="C753" s="114"/>
      <c r="D753" s="114"/>
      <c r="E753" s="114"/>
      <c r="F753" s="115"/>
      <c r="G753" s="116"/>
      <c r="H753" s="114"/>
      <c r="I753" s="120"/>
      <c r="J753" s="118"/>
      <c r="K753" s="118"/>
      <c r="L753" s="118"/>
      <c r="M753" s="118"/>
      <c r="N753" s="118"/>
      <c r="O753" s="119"/>
      <c r="P753" s="95"/>
      <c r="Q753" s="128"/>
      <c r="R753" s="9"/>
      <c r="S753" s="9"/>
      <c r="T753" s="9"/>
      <c r="U753" s="9"/>
    </row>
    <row r="754" spans="1:21" ht="15" thickBot="1" x14ac:dyDescent="0.35">
      <c r="A754" s="9"/>
      <c r="B754" s="88"/>
      <c r="C754" s="114"/>
      <c r="D754" s="114"/>
      <c r="E754" s="114"/>
      <c r="F754" s="115"/>
      <c r="G754" s="116"/>
      <c r="H754" s="114"/>
      <c r="I754" s="120"/>
      <c r="J754" s="118"/>
      <c r="K754" s="118"/>
      <c r="L754" s="118"/>
      <c r="M754" s="118"/>
      <c r="N754" s="118"/>
      <c r="O754" s="119"/>
      <c r="P754" s="95"/>
      <c r="Q754" s="128"/>
      <c r="R754" s="9"/>
      <c r="S754" s="9"/>
      <c r="T754" s="9"/>
      <c r="U754" s="9"/>
    </row>
    <row r="755" spans="1:21" ht="15" thickBot="1" x14ac:dyDescent="0.35">
      <c r="A755" s="9"/>
      <c r="B755" s="88"/>
      <c r="C755" s="114"/>
      <c r="D755" s="114"/>
      <c r="E755" s="114"/>
      <c r="F755" s="115"/>
      <c r="G755" s="116"/>
      <c r="H755" s="114"/>
      <c r="I755" s="120"/>
      <c r="J755" s="118"/>
      <c r="K755" s="118"/>
      <c r="L755" s="118"/>
      <c r="M755" s="118"/>
      <c r="N755" s="118"/>
      <c r="O755" s="119"/>
      <c r="P755" s="95"/>
      <c r="Q755" s="128"/>
      <c r="R755" s="9"/>
      <c r="S755" s="9"/>
      <c r="T755" s="9"/>
      <c r="U755" s="9"/>
    </row>
    <row r="756" spans="1:21" ht="15" thickBot="1" x14ac:dyDescent="0.35">
      <c r="A756" s="9"/>
      <c r="B756" s="88"/>
      <c r="C756" s="114"/>
      <c r="D756" s="114"/>
      <c r="E756" s="114"/>
      <c r="F756" s="115"/>
      <c r="G756" s="116"/>
      <c r="H756" s="114"/>
      <c r="I756" s="120"/>
      <c r="J756" s="118"/>
      <c r="K756" s="118"/>
      <c r="L756" s="118"/>
      <c r="M756" s="118"/>
      <c r="N756" s="118"/>
      <c r="O756" s="119"/>
      <c r="P756" s="95"/>
      <c r="Q756" s="128"/>
      <c r="R756" s="9"/>
      <c r="S756" s="9"/>
      <c r="T756" s="9"/>
      <c r="U756" s="9"/>
    </row>
    <row r="757" spans="1:21" ht="15" thickBot="1" x14ac:dyDescent="0.35">
      <c r="A757" s="9"/>
      <c r="B757" s="88"/>
      <c r="C757" s="114"/>
      <c r="D757" s="114"/>
      <c r="E757" s="114"/>
      <c r="F757" s="115"/>
      <c r="G757" s="116"/>
      <c r="H757" s="114"/>
      <c r="I757" s="120"/>
      <c r="J757" s="118"/>
      <c r="K757" s="118"/>
      <c r="L757" s="118"/>
      <c r="M757" s="118"/>
      <c r="N757" s="118"/>
      <c r="O757" s="119"/>
      <c r="P757" s="95"/>
      <c r="Q757" s="128"/>
      <c r="R757" s="9"/>
      <c r="S757" s="9"/>
      <c r="T757" s="9"/>
      <c r="U757" s="9"/>
    </row>
    <row r="758" spans="1:21" ht="15" thickBot="1" x14ac:dyDescent="0.35">
      <c r="A758" s="9"/>
      <c r="B758" s="88"/>
      <c r="C758" s="114"/>
      <c r="D758" s="114"/>
      <c r="E758" s="114"/>
      <c r="F758" s="115"/>
      <c r="G758" s="116"/>
      <c r="H758" s="114"/>
      <c r="I758" s="120"/>
      <c r="J758" s="118"/>
      <c r="K758" s="118"/>
      <c r="L758" s="118"/>
      <c r="M758" s="118"/>
      <c r="N758" s="118"/>
      <c r="O758" s="119"/>
      <c r="P758" s="95"/>
      <c r="Q758" s="128"/>
      <c r="R758" s="9"/>
      <c r="S758" s="9"/>
      <c r="T758" s="9"/>
      <c r="U758" s="9"/>
    </row>
    <row r="759" spans="1:21" ht="15" thickBot="1" x14ac:dyDescent="0.35">
      <c r="A759" s="9"/>
      <c r="B759" s="88"/>
      <c r="C759" s="114"/>
      <c r="D759" s="114"/>
      <c r="E759" s="114"/>
      <c r="F759" s="115"/>
      <c r="G759" s="116"/>
      <c r="H759" s="114"/>
      <c r="I759" s="120"/>
      <c r="J759" s="118"/>
      <c r="K759" s="118"/>
      <c r="L759" s="118"/>
      <c r="M759" s="118"/>
      <c r="N759" s="118"/>
      <c r="O759" s="119"/>
      <c r="P759" s="95"/>
      <c r="Q759" s="128"/>
      <c r="R759" s="9"/>
      <c r="S759" s="9"/>
      <c r="T759" s="9"/>
      <c r="U759" s="9"/>
    </row>
    <row r="760" spans="1:21" ht="15" thickBot="1" x14ac:dyDescent="0.35">
      <c r="A760" s="9"/>
      <c r="B760" s="88"/>
      <c r="C760" s="114"/>
      <c r="D760" s="114"/>
      <c r="E760" s="114"/>
      <c r="F760" s="115"/>
      <c r="G760" s="116"/>
      <c r="H760" s="114"/>
      <c r="I760" s="120"/>
      <c r="J760" s="118"/>
      <c r="K760" s="118"/>
      <c r="L760" s="118"/>
      <c r="M760" s="118"/>
      <c r="N760" s="118"/>
      <c r="O760" s="119"/>
      <c r="P760" s="95"/>
      <c r="Q760" s="128"/>
      <c r="R760" s="9"/>
      <c r="S760" s="9"/>
      <c r="T760" s="9"/>
      <c r="U760" s="9"/>
    </row>
    <row r="761" spans="1:21" ht="15" thickBot="1" x14ac:dyDescent="0.35">
      <c r="A761" s="9"/>
      <c r="B761" s="88"/>
      <c r="C761" s="114"/>
      <c r="D761" s="114"/>
      <c r="E761" s="114"/>
      <c r="F761" s="115"/>
      <c r="G761" s="116"/>
      <c r="H761" s="114"/>
      <c r="I761" s="120"/>
      <c r="J761" s="118"/>
      <c r="K761" s="118"/>
      <c r="L761" s="118"/>
      <c r="M761" s="118"/>
      <c r="N761" s="118"/>
      <c r="O761" s="119"/>
      <c r="P761" s="95"/>
      <c r="Q761" s="128"/>
      <c r="R761" s="9"/>
      <c r="S761" s="9"/>
      <c r="T761" s="9"/>
      <c r="U761" s="9"/>
    </row>
    <row r="762" spans="1:21" ht="15" thickBot="1" x14ac:dyDescent="0.35">
      <c r="A762" s="9"/>
      <c r="B762" s="88"/>
      <c r="C762" s="114"/>
      <c r="D762" s="114"/>
      <c r="E762" s="114"/>
      <c r="F762" s="115"/>
      <c r="G762" s="116"/>
      <c r="H762" s="114"/>
      <c r="I762" s="120"/>
      <c r="J762" s="118"/>
      <c r="K762" s="118"/>
      <c r="L762" s="118"/>
      <c r="M762" s="118"/>
      <c r="N762" s="118"/>
      <c r="O762" s="119"/>
      <c r="P762" s="95"/>
      <c r="Q762" s="128"/>
      <c r="R762" s="9"/>
      <c r="S762" s="9"/>
      <c r="T762" s="9"/>
      <c r="U762" s="9"/>
    </row>
    <row r="763" spans="1:21" ht="15" thickBot="1" x14ac:dyDescent="0.35">
      <c r="A763" s="9"/>
      <c r="B763" s="88"/>
      <c r="C763" s="114"/>
      <c r="D763" s="114"/>
      <c r="E763" s="114"/>
      <c r="F763" s="115"/>
      <c r="G763" s="116"/>
      <c r="H763" s="114"/>
      <c r="I763" s="120"/>
      <c r="J763" s="118"/>
      <c r="K763" s="118"/>
      <c r="L763" s="118"/>
      <c r="M763" s="118"/>
      <c r="N763" s="118"/>
      <c r="O763" s="119"/>
      <c r="P763" s="95"/>
      <c r="Q763" s="128"/>
      <c r="R763" s="9"/>
      <c r="S763" s="9"/>
      <c r="T763" s="9"/>
      <c r="U763" s="9"/>
    </row>
    <row r="764" spans="1:21" ht="15" thickBot="1" x14ac:dyDescent="0.35">
      <c r="A764" s="9"/>
      <c r="B764" s="88"/>
      <c r="C764" s="114"/>
      <c r="D764" s="114"/>
      <c r="E764" s="114"/>
      <c r="F764" s="115"/>
      <c r="G764" s="116"/>
      <c r="H764" s="114"/>
      <c r="I764" s="120"/>
      <c r="J764" s="118"/>
      <c r="K764" s="118"/>
      <c r="L764" s="118"/>
      <c r="M764" s="118"/>
      <c r="N764" s="118"/>
      <c r="O764" s="119"/>
      <c r="P764" s="95"/>
      <c r="Q764" s="128"/>
      <c r="R764" s="9"/>
      <c r="S764" s="9"/>
      <c r="T764" s="9"/>
      <c r="U764" s="9"/>
    </row>
    <row r="765" spans="1:21" ht="15" thickBot="1" x14ac:dyDescent="0.35">
      <c r="A765" s="9"/>
      <c r="B765" s="88"/>
      <c r="C765" s="114"/>
      <c r="D765" s="114"/>
      <c r="E765" s="114"/>
      <c r="F765" s="115"/>
      <c r="G765" s="116"/>
      <c r="H765" s="114"/>
      <c r="I765" s="120"/>
      <c r="J765" s="118"/>
      <c r="K765" s="118"/>
      <c r="L765" s="118"/>
      <c r="M765" s="118"/>
      <c r="N765" s="118"/>
      <c r="O765" s="119"/>
      <c r="P765" s="95"/>
      <c r="Q765" s="128"/>
      <c r="R765" s="9"/>
      <c r="S765" s="9"/>
      <c r="T765" s="9"/>
      <c r="U765" s="9"/>
    </row>
    <row r="766" spans="1:21" ht="15" thickBot="1" x14ac:dyDescent="0.35">
      <c r="A766" s="9"/>
      <c r="B766" s="88"/>
      <c r="C766" s="114"/>
      <c r="D766" s="114"/>
      <c r="E766" s="114"/>
      <c r="F766" s="115"/>
      <c r="G766" s="116"/>
      <c r="H766" s="114"/>
      <c r="I766" s="120"/>
      <c r="J766" s="118"/>
      <c r="K766" s="118"/>
      <c r="L766" s="118"/>
      <c r="M766" s="118"/>
      <c r="N766" s="118"/>
      <c r="O766" s="119"/>
      <c r="P766" s="95"/>
      <c r="Q766" s="128"/>
      <c r="R766" s="9"/>
      <c r="S766" s="9"/>
      <c r="T766" s="9"/>
      <c r="U766" s="9"/>
    </row>
    <row r="767" spans="1:21" ht="15" thickBot="1" x14ac:dyDescent="0.35">
      <c r="A767" s="9"/>
      <c r="B767" s="88"/>
      <c r="C767" s="114"/>
      <c r="D767" s="114"/>
      <c r="E767" s="114"/>
      <c r="F767" s="115"/>
      <c r="G767" s="116"/>
      <c r="H767" s="114"/>
      <c r="I767" s="120"/>
      <c r="J767" s="118"/>
      <c r="K767" s="118"/>
      <c r="L767" s="118"/>
      <c r="M767" s="118"/>
      <c r="N767" s="118"/>
      <c r="O767" s="119"/>
      <c r="P767" s="95"/>
      <c r="Q767" s="128"/>
      <c r="R767" s="9"/>
      <c r="S767" s="9"/>
      <c r="T767" s="9"/>
      <c r="U767" s="9"/>
    </row>
    <row r="768" spans="1:21" ht="15" thickBot="1" x14ac:dyDescent="0.35">
      <c r="A768" s="9"/>
      <c r="B768" s="88"/>
      <c r="C768" s="114"/>
      <c r="D768" s="114"/>
      <c r="E768" s="114"/>
      <c r="F768" s="115"/>
      <c r="G768" s="116"/>
      <c r="H768" s="114"/>
      <c r="I768" s="120"/>
      <c r="J768" s="118"/>
      <c r="K768" s="118"/>
      <c r="L768" s="118"/>
      <c r="M768" s="118"/>
      <c r="N768" s="118"/>
      <c r="O768" s="119"/>
      <c r="P768" s="95"/>
      <c r="Q768" s="128"/>
      <c r="R768" s="9"/>
      <c r="S768" s="9"/>
      <c r="T768" s="9"/>
      <c r="U768" s="9"/>
    </row>
    <row r="769" spans="1:21" ht="15" thickBot="1" x14ac:dyDescent="0.35">
      <c r="A769" s="9"/>
      <c r="B769" s="88"/>
      <c r="C769" s="114"/>
      <c r="D769" s="114"/>
      <c r="E769" s="114"/>
      <c r="F769" s="115"/>
      <c r="G769" s="116"/>
      <c r="H769" s="114"/>
      <c r="I769" s="120"/>
      <c r="J769" s="118"/>
      <c r="K769" s="118"/>
      <c r="L769" s="118"/>
      <c r="M769" s="118"/>
      <c r="N769" s="118"/>
      <c r="O769" s="119"/>
      <c r="P769" s="95"/>
      <c r="Q769" s="128"/>
      <c r="R769" s="9"/>
      <c r="S769" s="9"/>
      <c r="T769" s="9"/>
      <c r="U769" s="9"/>
    </row>
    <row r="770" spans="1:21" ht="15" thickBot="1" x14ac:dyDescent="0.35">
      <c r="A770" s="9"/>
      <c r="B770" s="88"/>
      <c r="C770" s="114"/>
      <c r="D770" s="114"/>
      <c r="E770" s="114"/>
      <c r="F770" s="115"/>
      <c r="G770" s="116"/>
      <c r="H770" s="114"/>
      <c r="I770" s="120"/>
      <c r="J770" s="118"/>
      <c r="K770" s="118"/>
      <c r="L770" s="118"/>
      <c r="M770" s="118"/>
      <c r="N770" s="118"/>
      <c r="O770" s="119"/>
      <c r="P770" s="95"/>
      <c r="Q770" s="128"/>
      <c r="R770" s="9"/>
      <c r="S770" s="9"/>
      <c r="T770" s="9"/>
      <c r="U770" s="9"/>
    </row>
    <row r="771" spans="1:21" ht="15" thickBot="1" x14ac:dyDescent="0.35">
      <c r="A771" s="9"/>
      <c r="B771" s="88"/>
      <c r="C771" s="114"/>
      <c r="D771" s="114"/>
      <c r="E771" s="114"/>
      <c r="F771" s="115"/>
      <c r="G771" s="116"/>
      <c r="H771" s="114"/>
      <c r="I771" s="120"/>
      <c r="J771" s="118"/>
      <c r="K771" s="118"/>
      <c r="L771" s="118"/>
      <c r="M771" s="118"/>
      <c r="N771" s="118"/>
      <c r="O771" s="119"/>
      <c r="P771" s="95"/>
      <c r="Q771" s="128"/>
      <c r="R771" s="9"/>
      <c r="S771" s="9"/>
      <c r="T771" s="9"/>
      <c r="U771" s="9"/>
    </row>
    <row r="772" spans="1:21" ht="15" thickBot="1" x14ac:dyDescent="0.35">
      <c r="A772" s="9"/>
      <c r="B772" s="88"/>
      <c r="C772" s="114"/>
      <c r="D772" s="114"/>
      <c r="E772" s="114"/>
      <c r="F772" s="115"/>
      <c r="G772" s="116"/>
      <c r="H772" s="114"/>
      <c r="I772" s="120"/>
      <c r="J772" s="118"/>
      <c r="K772" s="118"/>
      <c r="L772" s="118"/>
      <c r="M772" s="118"/>
      <c r="N772" s="118"/>
      <c r="O772" s="119"/>
      <c r="P772" s="95"/>
      <c r="Q772" s="128"/>
      <c r="R772" s="9"/>
      <c r="S772" s="9"/>
      <c r="T772" s="9"/>
      <c r="U772" s="9"/>
    </row>
    <row r="773" spans="1:21" ht="15" thickBot="1" x14ac:dyDescent="0.35">
      <c r="A773" s="9"/>
      <c r="B773" s="88"/>
      <c r="C773" s="114"/>
      <c r="D773" s="114"/>
      <c r="E773" s="114"/>
      <c r="F773" s="115"/>
      <c r="G773" s="116"/>
      <c r="H773" s="114"/>
      <c r="I773" s="120"/>
      <c r="J773" s="118"/>
      <c r="K773" s="118"/>
      <c r="L773" s="118"/>
      <c r="M773" s="118"/>
      <c r="N773" s="118"/>
      <c r="O773" s="119"/>
      <c r="P773" s="95"/>
      <c r="Q773" s="128"/>
      <c r="R773" s="9"/>
      <c r="S773" s="9"/>
      <c r="T773" s="9"/>
      <c r="U773" s="9"/>
    </row>
    <row r="774" spans="1:21" ht="15" thickBot="1" x14ac:dyDescent="0.35">
      <c r="A774" s="9"/>
      <c r="B774" s="88"/>
      <c r="C774" s="114"/>
      <c r="D774" s="114"/>
      <c r="E774" s="114"/>
      <c r="F774" s="115"/>
      <c r="G774" s="114"/>
      <c r="H774" s="114"/>
      <c r="I774" s="120"/>
      <c r="J774" s="118"/>
      <c r="K774" s="118"/>
      <c r="L774" s="118"/>
      <c r="M774" s="118"/>
      <c r="N774" s="118"/>
      <c r="O774" s="119"/>
      <c r="P774" s="95"/>
      <c r="Q774" s="128"/>
      <c r="R774" s="9"/>
      <c r="S774" s="9"/>
      <c r="T774" s="9"/>
      <c r="U774" s="9"/>
    </row>
    <row r="775" spans="1:21" ht="15" thickBot="1" x14ac:dyDescent="0.35">
      <c r="A775" s="9"/>
      <c r="B775" s="88"/>
      <c r="C775" s="114"/>
      <c r="D775" s="114"/>
      <c r="E775" s="114"/>
      <c r="F775" s="115"/>
      <c r="G775" s="114"/>
      <c r="H775" s="114"/>
      <c r="I775" s="120"/>
      <c r="J775" s="118"/>
      <c r="K775" s="118"/>
      <c r="L775" s="118"/>
      <c r="M775" s="118"/>
      <c r="N775" s="118"/>
      <c r="O775" s="119"/>
      <c r="P775" s="95"/>
      <c r="Q775" s="128"/>
      <c r="R775" s="9"/>
      <c r="S775" s="9"/>
      <c r="T775" s="9"/>
      <c r="U775" s="9"/>
    </row>
    <row r="776" spans="1:21" ht="15" thickBot="1" x14ac:dyDescent="0.35">
      <c r="A776" s="9"/>
      <c r="B776" s="88"/>
      <c r="C776" s="114"/>
      <c r="D776" s="114"/>
      <c r="E776" s="114"/>
      <c r="F776" s="115"/>
      <c r="G776" s="114"/>
      <c r="H776" s="114"/>
      <c r="I776" s="120"/>
      <c r="J776" s="118"/>
      <c r="K776" s="118"/>
      <c r="L776" s="118"/>
      <c r="M776" s="118"/>
      <c r="N776" s="118"/>
      <c r="O776" s="119"/>
      <c r="P776" s="95"/>
      <c r="Q776" s="128"/>
      <c r="R776" s="9"/>
      <c r="S776" s="9"/>
      <c r="T776" s="9"/>
      <c r="U776" s="9"/>
    </row>
    <row r="777" spans="1:21" ht="15" thickBot="1" x14ac:dyDescent="0.35">
      <c r="A777" s="9"/>
      <c r="B777" s="88"/>
      <c r="C777" s="114"/>
      <c r="D777" s="114"/>
      <c r="E777" s="114"/>
      <c r="F777" s="115"/>
      <c r="G777" s="114"/>
      <c r="H777" s="114"/>
      <c r="I777" s="120"/>
      <c r="J777" s="118"/>
      <c r="K777" s="118"/>
      <c r="L777" s="118"/>
      <c r="M777" s="118"/>
      <c r="N777" s="118"/>
      <c r="O777" s="119"/>
      <c r="P777" s="95"/>
      <c r="Q777" s="128"/>
      <c r="R777" s="9"/>
      <c r="S777" s="9"/>
      <c r="T777" s="9"/>
      <c r="U777" s="9"/>
    </row>
    <row r="778" spans="1:21" ht="15" thickBot="1" x14ac:dyDescent="0.35">
      <c r="A778" s="9"/>
      <c r="B778" s="88"/>
      <c r="C778" s="114"/>
      <c r="D778" s="114"/>
      <c r="E778" s="114"/>
      <c r="F778" s="115"/>
      <c r="G778" s="114"/>
      <c r="H778" s="114"/>
      <c r="I778" s="120"/>
      <c r="J778" s="118"/>
      <c r="K778" s="118"/>
      <c r="L778" s="118"/>
      <c r="M778" s="118"/>
      <c r="N778" s="118"/>
      <c r="O778" s="119"/>
      <c r="P778" s="95"/>
      <c r="Q778" s="128"/>
      <c r="R778" s="9"/>
      <c r="S778" s="9"/>
      <c r="T778" s="9"/>
      <c r="U778" s="9"/>
    </row>
    <row r="779" spans="1:21" ht="15" thickBot="1" x14ac:dyDescent="0.35">
      <c r="A779" s="9"/>
      <c r="B779" s="88"/>
      <c r="C779" s="114"/>
      <c r="D779" s="114"/>
      <c r="E779" s="114"/>
      <c r="F779" s="115"/>
      <c r="G779" s="114"/>
      <c r="H779" s="114"/>
      <c r="I779" s="120"/>
      <c r="J779" s="118"/>
      <c r="K779" s="118"/>
      <c r="L779" s="118"/>
      <c r="M779" s="118"/>
      <c r="N779" s="118"/>
      <c r="O779" s="119"/>
      <c r="P779" s="95"/>
      <c r="Q779" s="128"/>
      <c r="R779" s="9"/>
      <c r="S779" s="9"/>
      <c r="T779" s="9"/>
      <c r="U779" s="9"/>
    </row>
    <row r="780" spans="1:21" ht="15" thickBot="1" x14ac:dyDescent="0.35">
      <c r="A780" s="9"/>
      <c r="B780" s="88"/>
      <c r="C780" s="114"/>
      <c r="D780" s="114"/>
      <c r="E780" s="114"/>
      <c r="F780" s="115"/>
      <c r="G780" s="114"/>
      <c r="H780" s="114"/>
      <c r="I780" s="120"/>
      <c r="J780" s="118"/>
      <c r="K780" s="118"/>
      <c r="L780" s="118"/>
      <c r="M780" s="118"/>
      <c r="N780" s="118"/>
      <c r="O780" s="119"/>
      <c r="P780" s="95"/>
      <c r="Q780" s="128"/>
      <c r="R780" s="9"/>
      <c r="S780" s="9"/>
      <c r="T780" s="9"/>
      <c r="U780" s="9"/>
    </row>
    <row r="781" spans="1:21" ht="15" thickBot="1" x14ac:dyDescent="0.35">
      <c r="A781" s="9"/>
      <c r="B781" s="88"/>
      <c r="C781" s="114"/>
      <c r="D781" s="114"/>
      <c r="E781" s="114"/>
      <c r="F781" s="115"/>
      <c r="G781" s="114"/>
      <c r="H781" s="114"/>
      <c r="I781" s="120"/>
      <c r="J781" s="118"/>
      <c r="K781" s="118"/>
      <c r="L781" s="118"/>
      <c r="M781" s="118"/>
      <c r="N781" s="118"/>
      <c r="O781" s="119"/>
      <c r="P781" s="95"/>
      <c r="Q781" s="128"/>
      <c r="R781" s="9"/>
      <c r="S781" s="9"/>
      <c r="T781" s="9"/>
      <c r="U781" s="9"/>
    </row>
    <row r="782" spans="1:21" ht="15" thickBot="1" x14ac:dyDescent="0.35">
      <c r="A782" s="9"/>
      <c r="B782" s="88"/>
      <c r="C782" s="114"/>
      <c r="D782" s="114"/>
      <c r="E782" s="114"/>
      <c r="F782" s="115"/>
      <c r="G782" s="114"/>
      <c r="H782" s="114"/>
      <c r="I782" s="120"/>
      <c r="J782" s="118"/>
      <c r="K782" s="118"/>
      <c r="L782" s="118"/>
      <c r="M782" s="118"/>
      <c r="N782" s="118"/>
      <c r="O782" s="119"/>
      <c r="P782" s="95"/>
      <c r="Q782" s="128"/>
      <c r="R782" s="9"/>
      <c r="S782" s="9"/>
      <c r="T782" s="9"/>
      <c r="U782" s="9"/>
    </row>
    <row r="783" spans="1:21" ht="15" thickBot="1" x14ac:dyDescent="0.35">
      <c r="A783" s="9"/>
      <c r="B783" s="88"/>
      <c r="C783" s="114"/>
      <c r="D783" s="114"/>
      <c r="E783" s="114"/>
      <c r="F783" s="115"/>
      <c r="G783" s="114"/>
      <c r="H783" s="114"/>
      <c r="I783" s="120"/>
      <c r="J783" s="118"/>
      <c r="K783" s="118"/>
      <c r="L783" s="118"/>
      <c r="M783" s="118"/>
      <c r="N783" s="118"/>
      <c r="O783" s="119"/>
      <c r="P783" s="95"/>
      <c r="Q783" s="128"/>
      <c r="R783" s="9"/>
      <c r="S783" s="9"/>
      <c r="T783" s="9"/>
      <c r="U783" s="9"/>
    </row>
    <row r="784" spans="1:21" ht="15" thickBot="1" x14ac:dyDescent="0.35">
      <c r="A784" s="9"/>
      <c r="B784" s="88"/>
      <c r="C784" s="114"/>
      <c r="D784" s="114"/>
      <c r="E784" s="114"/>
      <c r="F784" s="115"/>
      <c r="G784" s="114"/>
      <c r="H784" s="114"/>
      <c r="I784" s="120"/>
      <c r="J784" s="118"/>
      <c r="K784" s="118"/>
      <c r="L784" s="118"/>
      <c r="M784" s="118"/>
      <c r="N784" s="118"/>
      <c r="O784" s="119"/>
      <c r="P784" s="95"/>
      <c r="Q784" s="128"/>
      <c r="R784" s="9"/>
      <c r="S784" s="9"/>
      <c r="T784" s="9"/>
      <c r="U784" s="9"/>
    </row>
    <row r="785" spans="1:21" ht="15" thickBot="1" x14ac:dyDescent="0.35">
      <c r="A785" s="9"/>
      <c r="B785" s="88"/>
      <c r="C785" s="114"/>
      <c r="D785" s="114"/>
      <c r="E785" s="114"/>
      <c r="F785" s="115"/>
      <c r="G785" s="114"/>
      <c r="H785" s="114"/>
      <c r="I785" s="120"/>
      <c r="J785" s="118"/>
      <c r="K785" s="118"/>
      <c r="L785" s="118"/>
      <c r="M785" s="118"/>
      <c r="N785" s="118"/>
      <c r="O785" s="119"/>
      <c r="P785" s="95"/>
      <c r="Q785" s="128"/>
      <c r="R785" s="9"/>
      <c r="S785" s="9"/>
      <c r="T785" s="9"/>
      <c r="U785" s="9"/>
    </row>
    <row r="786" spans="1:21" ht="15" thickBot="1" x14ac:dyDescent="0.35">
      <c r="A786" s="9"/>
      <c r="B786" s="88"/>
      <c r="C786" s="114"/>
      <c r="D786" s="114"/>
      <c r="E786" s="114"/>
      <c r="F786" s="115"/>
      <c r="G786" s="114"/>
      <c r="H786" s="114"/>
      <c r="I786" s="120"/>
      <c r="J786" s="118"/>
      <c r="K786" s="118"/>
      <c r="L786" s="118"/>
      <c r="M786" s="118"/>
      <c r="N786" s="118"/>
      <c r="O786" s="119"/>
      <c r="P786" s="95"/>
      <c r="Q786" s="128"/>
      <c r="R786" s="9"/>
      <c r="S786" s="9"/>
      <c r="T786" s="9"/>
      <c r="U786" s="9"/>
    </row>
    <row r="787" spans="1:21" ht="15" thickBot="1" x14ac:dyDescent="0.35">
      <c r="A787" s="9"/>
      <c r="B787" s="88"/>
      <c r="C787" s="114"/>
      <c r="D787" s="114"/>
      <c r="E787" s="114"/>
      <c r="F787" s="115"/>
      <c r="G787" s="114"/>
      <c r="H787" s="114"/>
      <c r="I787" s="120"/>
      <c r="J787" s="118"/>
      <c r="K787" s="118"/>
      <c r="L787" s="118"/>
      <c r="M787" s="118"/>
      <c r="N787" s="118"/>
      <c r="O787" s="119"/>
      <c r="P787" s="95"/>
      <c r="Q787" s="128"/>
      <c r="R787" s="9"/>
      <c r="S787" s="9"/>
      <c r="T787" s="9"/>
      <c r="U787" s="9"/>
    </row>
    <row r="788" spans="1:21" ht="15" thickBot="1" x14ac:dyDescent="0.35">
      <c r="A788" s="9"/>
      <c r="B788" s="88"/>
      <c r="C788" s="114"/>
      <c r="D788" s="114"/>
      <c r="E788" s="114"/>
      <c r="F788" s="115"/>
      <c r="G788" s="114"/>
      <c r="H788" s="114"/>
      <c r="I788" s="120"/>
      <c r="J788" s="118"/>
      <c r="K788" s="118"/>
      <c r="L788" s="118"/>
      <c r="M788" s="118"/>
      <c r="N788" s="118"/>
      <c r="O788" s="119"/>
      <c r="P788" s="95"/>
      <c r="Q788" s="128"/>
      <c r="R788" s="9"/>
      <c r="S788" s="9"/>
      <c r="T788" s="9"/>
      <c r="U788" s="9"/>
    </row>
    <row r="789" spans="1:21" ht="15" thickBot="1" x14ac:dyDescent="0.35">
      <c r="A789" s="9"/>
      <c r="B789" s="88"/>
      <c r="C789" s="114"/>
      <c r="D789" s="114"/>
      <c r="E789" s="114"/>
      <c r="F789" s="115"/>
      <c r="G789" s="114"/>
      <c r="H789" s="114"/>
      <c r="I789" s="120"/>
      <c r="J789" s="118"/>
      <c r="K789" s="118"/>
      <c r="L789" s="118"/>
      <c r="M789" s="118"/>
      <c r="N789" s="118"/>
      <c r="O789" s="119"/>
      <c r="P789" s="95"/>
      <c r="Q789" s="128"/>
      <c r="R789" s="9"/>
      <c r="S789" s="9"/>
      <c r="T789" s="9"/>
      <c r="U789" s="9"/>
    </row>
    <row r="790" spans="1:21" ht="15" thickBot="1" x14ac:dyDescent="0.35">
      <c r="A790" s="9"/>
      <c r="B790" s="88"/>
      <c r="C790" s="114"/>
      <c r="D790" s="114"/>
      <c r="E790" s="114"/>
      <c r="F790" s="115"/>
      <c r="G790" s="114"/>
      <c r="H790" s="114"/>
      <c r="I790" s="120"/>
      <c r="J790" s="118"/>
      <c r="K790" s="118"/>
      <c r="L790" s="118"/>
      <c r="M790" s="118"/>
      <c r="N790" s="118"/>
      <c r="O790" s="119"/>
      <c r="P790" s="95"/>
      <c r="Q790" s="128"/>
      <c r="R790" s="9"/>
      <c r="S790" s="9"/>
      <c r="T790" s="9"/>
      <c r="U790" s="9"/>
    </row>
    <row r="791" spans="1:21" ht="15" thickBot="1" x14ac:dyDescent="0.35">
      <c r="A791" s="9"/>
      <c r="B791" s="88"/>
      <c r="C791" s="114"/>
      <c r="D791" s="114"/>
      <c r="E791" s="114"/>
      <c r="F791" s="115"/>
      <c r="G791" s="114"/>
      <c r="H791" s="114"/>
      <c r="I791" s="120"/>
      <c r="J791" s="118"/>
      <c r="K791" s="118"/>
      <c r="L791" s="118"/>
      <c r="M791" s="118"/>
      <c r="N791" s="118"/>
      <c r="O791" s="119"/>
      <c r="P791" s="95"/>
      <c r="Q791" s="128"/>
      <c r="R791" s="9"/>
      <c r="S791" s="9"/>
      <c r="T791" s="9"/>
      <c r="U791" s="9"/>
    </row>
    <row r="792" spans="1:21" ht="15" thickBot="1" x14ac:dyDescent="0.35">
      <c r="A792" s="9"/>
      <c r="B792" s="88"/>
      <c r="C792" s="114"/>
      <c r="D792" s="114"/>
      <c r="E792" s="114"/>
      <c r="F792" s="115"/>
      <c r="G792" s="114"/>
      <c r="H792" s="114"/>
      <c r="I792" s="120"/>
      <c r="J792" s="118"/>
      <c r="K792" s="118"/>
      <c r="L792" s="118"/>
      <c r="M792" s="118"/>
      <c r="N792" s="118"/>
      <c r="O792" s="119"/>
      <c r="P792" s="95"/>
      <c r="Q792" s="128"/>
      <c r="R792" s="9"/>
      <c r="S792" s="9"/>
      <c r="T792" s="9"/>
      <c r="U792" s="9"/>
    </row>
    <row r="793" spans="1:21" ht="15" thickBot="1" x14ac:dyDescent="0.35">
      <c r="A793" s="9"/>
      <c r="B793" s="88"/>
      <c r="C793" s="114"/>
      <c r="D793" s="114"/>
      <c r="E793" s="114"/>
      <c r="F793" s="115"/>
      <c r="G793" s="114"/>
      <c r="H793" s="114"/>
      <c r="I793" s="120"/>
      <c r="J793" s="118"/>
      <c r="K793" s="118"/>
      <c r="L793" s="118"/>
      <c r="M793" s="118"/>
      <c r="N793" s="118"/>
      <c r="O793" s="119"/>
      <c r="P793" s="95"/>
      <c r="Q793" s="128"/>
      <c r="R793" s="9"/>
      <c r="S793" s="9"/>
      <c r="T793" s="9"/>
      <c r="U793" s="9"/>
    </row>
    <row r="794" spans="1:21" ht="15" thickBot="1" x14ac:dyDescent="0.35">
      <c r="A794" s="9"/>
      <c r="B794" s="88"/>
      <c r="C794" s="114"/>
      <c r="D794" s="114"/>
      <c r="E794" s="114"/>
      <c r="F794" s="115"/>
      <c r="G794" s="114"/>
      <c r="H794" s="114"/>
      <c r="I794" s="120"/>
      <c r="J794" s="118"/>
      <c r="K794" s="118"/>
      <c r="L794" s="118"/>
      <c r="M794" s="118"/>
      <c r="N794" s="118"/>
      <c r="O794" s="119"/>
      <c r="P794" s="95"/>
      <c r="Q794" s="128"/>
      <c r="R794" s="9"/>
      <c r="S794" s="9"/>
      <c r="T794" s="9"/>
      <c r="U794" s="9"/>
    </row>
    <row r="795" spans="1:21" ht="15" thickBot="1" x14ac:dyDescent="0.35">
      <c r="A795" s="9"/>
      <c r="B795" s="88"/>
      <c r="C795" s="114"/>
      <c r="D795" s="114"/>
      <c r="E795" s="114"/>
      <c r="F795" s="115"/>
      <c r="G795" s="114"/>
      <c r="H795" s="114"/>
      <c r="I795" s="120"/>
      <c r="J795" s="118"/>
      <c r="K795" s="118"/>
      <c r="L795" s="118"/>
      <c r="M795" s="118"/>
      <c r="N795" s="118"/>
      <c r="O795" s="119"/>
      <c r="P795" s="95"/>
      <c r="Q795" s="128"/>
      <c r="R795" s="9"/>
      <c r="S795" s="9"/>
      <c r="T795" s="9"/>
      <c r="U795" s="9"/>
    </row>
    <row r="796" spans="1:21" ht="15" thickBot="1" x14ac:dyDescent="0.35">
      <c r="A796" s="9"/>
      <c r="B796" s="88"/>
      <c r="C796" s="114"/>
      <c r="D796" s="114"/>
      <c r="E796" s="114"/>
      <c r="F796" s="115"/>
      <c r="G796" s="114"/>
      <c r="H796" s="114"/>
      <c r="I796" s="120"/>
      <c r="J796" s="118"/>
      <c r="K796" s="118"/>
      <c r="L796" s="118"/>
      <c r="M796" s="118"/>
      <c r="N796" s="118"/>
      <c r="O796" s="119"/>
      <c r="P796" s="95"/>
      <c r="Q796" s="128"/>
      <c r="R796" s="9"/>
      <c r="S796" s="9"/>
      <c r="T796" s="9"/>
      <c r="U796" s="9"/>
    </row>
    <row r="797" spans="1:21" ht="15" thickBot="1" x14ac:dyDescent="0.35">
      <c r="A797" s="9"/>
      <c r="B797" s="88"/>
      <c r="C797" s="114"/>
      <c r="D797" s="114"/>
      <c r="E797" s="114"/>
      <c r="F797" s="115"/>
      <c r="G797" s="114"/>
      <c r="H797" s="114"/>
      <c r="I797" s="120"/>
      <c r="J797" s="118"/>
      <c r="K797" s="118"/>
      <c r="L797" s="118"/>
      <c r="M797" s="118"/>
      <c r="N797" s="118"/>
      <c r="O797" s="119"/>
      <c r="P797" s="95"/>
      <c r="Q797" s="128"/>
      <c r="R797" s="9"/>
      <c r="S797" s="9"/>
      <c r="T797" s="9"/>
      <c r="U797" s="9"/>
    </row>
    <row r="798" spans="1:21" ht="15" thickBot="1" x14ac:dyDescent="0.35">
      <c r="A798" s="9"/>
      <c r="B798" s="88"/>
      <c r="C798" s="114"/>
      <c r="D798" s="114"/>
      <c r="E798" s="114"/>
      <c r="F798" s="115"/>
      <c r="G798" s="114"/>
      <c r="H798" s="114"/>
      <c r="I798" s="120"/>
      <c r="J798" s="118"/>
      <c r="K798" s="118"/>
      <c r="L798" s="118"/>
      <c r="M798" s="118"/>
      <c r="N798" s="118"/>
      <c r="O798" s="119"/>
      <c r="P798" s="95"/>
      <c r="Q798" s="128"/>
      <c r="R798" s="9"/>
      <c r="S798" s="9"/>
      <c r="T798" s="9"/>
      <c r="U798" s="9"/>
    </row>
    <row r="799" spans="1:21" ht="15" thickBot="1" x14ac:dyDescent="0.35">
      <c r="A799" s="9"/>
      <c r="B799" s="88"/>
      <c r="C799" s="114"/>
      <c r="D799" s="114"/>
      <c r="E799" s="114"/>
      <c r="F799" s="115"/>
      <c r="G799" s="114"/>
      <c r="H799" s="114"/>
      <c r="I799" s="120"/>
      <c r="J799" s="118"/>
      <c r="K799" s="118"/>
      <c r="L799" s="118"/>
      <c r="M799" s="118"/>
      <c r="N799" s="118"/>
      <c r="O799" s="119"/>
      <c r="P799" s="95"/>
      <c r="Q799" s="128"/>
      <c r="R799" s="9"/>
      <c r="S799" s="9"/>
      <c r="T799" s="9"/>
      <c r="U799" s="9"/>
    </row>
    <row r="800" spans="1:21" ht="15" thickBot="1" x14ac:dyDescent="0.35">
      <c r="A800" s="9"/>
      <c r="B800" s="88"/>
      <c r="C800" s="114"/>
      <c r="D800" s="114"/>
      <c r="E800" s="114"/>
      <c r="F800" s="115"/>
      <c r="G800" s="114"/>
      <c r="H800" s="114"/>
      <c r="I800" s="120"/>
      <c r="J800" s="118"/>
      <c r="K800" s="118"/>
      <c r="L800" s="118"/>
      <c r="M800" s="118"/>
      <c r="N800" s="118"/>
      <c r="O800" s="119"/>
      <c r="P800" s="95"/>
      <c r="Q800" s="128"/>
      <c r="R800" s="9"/>
      <c r="S800" s="9"/>
      <c r="T800" s="9"/>
      <c r="U800" s="9"/>
    </row>
    <row r="801" spans="1:21" ht="15" thickBot="1" x14ac:dyDescent="0.35">
      <c r="A801" s="9"/>
      <c r="B801" s="88"/>
      <c r="C801" s="114"/>
      <c r="D801" s="114"/>
      <c r="E801" s="114"/>
      <c r="F801" s="115"/>
      <c r="G801" s="114"/>
      <c r="H801" s="114"/>
      <c r="I801" s="120"/>
      <c r="J801" s="118"/>
      <c r="K801" s="118"/>
      <c r="L801" s="118"/>
      <c r="M801" s="118"/>
      <c r="N801" s="118"/>
      <c r="O801" s="119"/>
      <c r="P801" s="95"/>
      <c r="Q801" s="128"/>
      <c r="R801" s="9"/>
      <c r="S801" s="9"/>
      <c r="T801" s="9"/>
      <c r="U801" s="9"/>
    </row>
    <row r="802" spans="1:21" ht="15" thickBot="1" x14ac:dyDescent="0.35">
      <c r="A802" s="9"/>
      <c r="B802" s="88"/>
      <c r="C802" s="114"/>
      <c r="D802" s="114"/>
      <c r="E802" s="114"/>
      <c r="F802" s="115"/>
      <c r="G802" s="114"/>
      <c r="H802" s="114"/>
      <c r="I802" s="120"/>
      <c r="J802" s="118"/>
      <c r="K802" s="118"/>
      <c r="L802" s="118"/>
      <c r="M802" s="118"/>
      <c r="N802" s="118"/>
      <c r="O802" s="119"/>
      <c r="P802" s="95"/>
      <c r="Q802" s="128"/>
      <c r="R802" s="9"/>
      <c r="S802" s="9"/>
      <c r="T802" s="9"/>
      <c r="U802" s="9"/>
    </row>
    <row r="803" spans="1:21" ht="15" thickBot="1" x14ac:dyDescent="0.35">
      <c r="A803" s="9"/>
      <c r="B803" s="88"/>
      <c r="C803" s="114"/>
      <c r="D803" s="114"/>
      <c r="E803" s="114"/>
      <c r="F803" s="115"/>
      <c r="G803" s="114"/>
      <c r="H803" s="114"/>
      <c r="I803" s="120"/>
      <c r="J803" s="118"/>
      <c r="K803" s="118"/>
      <c r="L803" s="118"/>
      <c r="M803" s="118"/>
      <c r="N803" s="118"/>
      <c r="O803" s="119"/>
      <c r="P803" s="95"/>
      <c r="Q803" s="128"/>
      <c r="R803" s="9"/>
      <c r="S803" s="9"/>
      <c r="T803" s="9"/>
      <c r="U803" s="9"/>
    </row>
    <row r="804" spans="1:21" ht="15" thickBot="1" x14ac:dyDescent="0.35">
      <c r="A804" s="9"/>
      <c r="B804" s="88"/>
      <c r="C804" s="114"/>
      <c r="D804" s="114"/>
      <c r="E804" s="114"/>
      <c r="F804" s="115"/>
      <c r="G804" s="114"/>
      <c r="H804" s="114"/>
      <c r="I804" s="120"/>
      <c r="J804" s="118"/>
      <c r="K804" s="118"/>
      <c r="L804" s="118"/>
      <c r="M804" s="118"/>
      <c r="N804" s="118"/>
      <c r="O804" s="119"/>
      <c r="P804" s="95"/>
      <c r="Q804" s="128"/>
      <c r="R804" s="9"/>
      <c r="S804" s="9"/>
      <c r="T804" s="9"/>
      <c r="U804" s="9"/>
    </row>
    <row r="805" spans="1:21" ht="15" thickBot="1" x14ac:dyDescent="0.35">
      <c r="A805" s="9"/>
      <c r="B805" s="88"/>
      <c r="C805" s="114"/>
      <c r="D805" s="114"/>
      <c r="E805" s="114"/>
      <c r="F805" s="115"/>
      <c r="G805" s="114"/>
      <c r="H805" s="114"/>
      <c r="I805" s="120"/>
      <c r="J805" s="118"/>
      <c r="K805" s="118"/>
      <c r="L805" s="118"/>
      <c r="M805" s="118"/>
      <c r="N805" s="118"/>
      <c r="O805" s="119"/>
      <c r="P805" s="95"/>
      <c r="Q805" s="128"/>
      <c r="R805" s="9"/>
      <c r="S805" s="9"/>
      <c r="T805" s="9"/>
      <c r="U805" s="9"/>
    </row>
    <row r="806" spans="1:21" ht="15" thickBot="1" x14ac:dyDescent="0.35">
      <c r="A806" s="9"/>
      <c r="B806" s="88"/>
      <c r="C806" s="114"/>
      <c r="D806" s="114"/>
      <c r="E806" s="114"/>
      <c r="F806" s="115"/>
      <c r="G806" s="114"/>
      <c r="H806" s="114"/>
      <c r="I806" s="120"/>
      <c r="J806" s="118"/>
      <c r="K806" s="118"/>
      <c r="L806" s="118"/>
      <c r="M806" s="118"/>
      <c r="N806" s="118"/>
      <c r="O806" s="119"/>
      <c r="P806" s="95"/>
      <c r="Q806" s="128"/>
      <c r="R806" s="9"/>
      <c r="S806" s="9"/>
      <c r="T806" s="9"/>
      <c r="U806" s="9"/>
    </row>
    <row r="807" spans="1:21" ht="15" thickBot="1" x14ac:dyDescent="0.35">
      <c r="A807" s="9"/>
      <c r="B807" s="88"/>
      <c r="C807" s="114"/>
      <c r="D807" s="114"/>
      <c r="E807" s="114"/>
      <c r="F807" s="115"/>
      <c r="G807" s="114"/>
      <c r="H807" s="114"/>
      <c r="I807" s="120"/>
      <c r="J807" s="118"/>
      <c r="K807" s="118"/>
      <c r="L807" s="118"/>
      <c r="M807" s="118"/>
      <c r="N807" s="118"/>
      <c r="O807" s="119"/>
      <c r="P807" s="95"/>
      <c r="Q807" s="128"/>
      <c r="R807" s="9"/>
      <c r="S807" s="9"/>
      <c r="T807" s="9"/>
      <c r="U807" s="9"/>
    </row>
    <row r="808" spans="1:21" ht="15" thickBot="1" x14ac:dyDescent="0.35">
      <c r="A808" s="9"/>
      <c r="B808" s="88"/>
      <c r="C808" s="114"/>
      <c r="D808" s="114"/>
      <c r="E808" s="114"/>
      <c r="F808" s="115"/>
      <c r="G808" s="114"/>
      <c r="H808" s="114"/>
      <c r="I808" s="120"/>
      <c r="J808" s="118"/>
      <c r="K808" s="118"/>
      <c r="L808" s="118"/>
      <c r="M808" s="118"/>
      <c r="N808" s="118"/>
      <c r="O808" s="119"/>
      <c r="P808" s="95"/>
      <c r="Q808" s="128"/>
      <c r="R808" s="9"/>
      <c r="S808" s="9"/>
      <c r="T808" s="9"/>
      <c r="U808" s="9"/>
    </row>
    <row r="809" spans="1:21" ht="15" thickBot="1" x14ac:dyDescent="0.35">
      <c r="A809" s="9"/>
      <c r="B809" s="88"/>
      <c r="C809" s="114"/>
      <c r="D809" s="114"/>
      <c r="E809" s="114"/>
      <c r="F809" s="115"/>
      <c r="G809" s="114"/>
      <c r="H809" s="114"/>
      <c r="I809" s="120"/>
      <c r="J809" s="118"/>
      <c r="K809" s="118"/>
      <c r="L809" s="118"/>
      <c r="M809" s="118"/>
      <c r="N809" s="118"/>
      <c r="O809" s="119"/>
      <c r="P809" s="95"/>
      <c r="Q809" s="128"/>
      <c r="R809" s="9"/>
      <c r="S809" s="9"/>
      <c r="T809" s="9"/>
      <c r="U809" s="9"/>
    </row>
    <row r="810" spans="1:21" ht="15" thickBot="1" x14ac:dyDescent="0.35">
      <c r="A810" s="9"/>
      <c r="B810" s="88"/>
      <c r="C810" s="114"/>
      <c r="D810" s="114"/>
      <c r="E810" s="114"/>
      <c r="F810" s="115"/>
      <c r="G810" s="114"/>
      <c r="H810" s="114"/>
      <c r="I810" s="120"/>
      <c r="J810" s="118"/>
      <c r="K810" s="118"/>
      <c r="L810" s="118"/>
      <c r="M810" s="118"/>
      <c r="N810" s="118"/>
      <c r="O810" s="119"/>
      <c r="P810" s="95"/>
      <c r="Q810" s="128"/>
      <c r="R810" s="9"/>
      <c r="S810" s="9"/>
      <c r="T810" s="9"/>
      <c r="U810" s="9"/>
    </row>
    <row r="811" spans="1:21" ht="15" thickBot="1" x14ac:dyDescent="0.35">
      <c r="A811" s="9"/>
      <c r="B811" s="88"/>
      <c r="C811" s="114"/>
      <c r="D811" s="114"/>
      <c r="E811" s="114"/>
      <c r="F811" s="115"/>
      <c r="G811" s="114"/>
      <c r="H811" s="114"/>
      <c r="I811" s="120"/>
      <c r="J811" s="118"/>
      <c r="K811" s="118"/>
      <c r="L811" s="118"/>
      <c r="M811" s="118"/>
      <c r="N811" s="118"/>
      <c r="O811" s="119"/>
      <c r="P811" s="95"/>
      <c r="Q811" s="128"/>
      <c r="R811" s="9"/>
      <c r="S811" s="9"/>
      <c r="T811" s="9"/>
      <c r="U811" s="9"/>
    </row>
    <row r="812" spans="1:21" ht="15" thickBot="1" x14ac:dyDescent="0.35">
      <c r="A812" s="9"/>
      <c r="B812" s="88"/>
      <c r="C812" s="114"/>
      <c r="D812" s="114"/>
      <c r="E812" s="114"/>
      <c r="F812" s="115"/>
      <c r="G812" s="114"/>
      <c r="H812" s="114"/>
      <c r="I812" s="120"/>
      <c r="J812" s="118"/>
      <c r="K812" s="118"/>
      <c r="L812" s="118"/>
      <c r="M812" s="118"/>
      <c r="N812" s="118"/>
      <c r="O812" s="119"/>
      <c r="P812" s="95"/>
      <c r="Q812" s="128"/>
      <c r="R812" s="9"/>
      <c r="S812" s="9"/>
      <c r="T812" s="9"/>
      <c r="U812" s="9"/>
    </row>
    <row r="813" spans="1:21" ht="15" thickBot="1" x14ac:dyDescent="0.35">
      <c r="A813" s="9"/>
      <c r="B813" s="88"/>
      <c r="C813" s="114"/>
      <c r="D813" s="114"/>
      <c r="E813" s="114"/>
      <c r="F813" s="115"/>
      <c r="G813" s="114"/>
      <c r="H813" s="114"/>
      <c r="I813" s="120"/>
      <c r="J813" s="118"/>
      <c r="K813" s="118"/>
      <c r="L813" s="118"/>
      <c r="M813" s="118"/>
      <c r="N813" s="118"/>
      <c r="O813" s="119"/>
      <c r="P813" s="95"/>
      <c r="Q813" s="128"/>
      <c r="R813" s="9"/>
      <c r="S813" s="9"/>
      <c r="T813" s="9"/>
      <c r="U813" s="9"/>
    </row>
    <row r="814" spans="1:21" ht="15" thickBot="1" x14ac:dyDescent="0.35">
      <c r="A814" s="9"/>
      <c r="B814" s="88"/>
      <c r="C814" s="114"/>
      <c r="D814" s="114"/>
      <c r="E814" s="114"/>
      <c r="F814" s="115"/>
      <c r="G814" s="114"/>
      <c r="H814" s="114"/>
      <c r="I814" s="120"/>
      <c r="J814" s="118"/>
      <c r="K814" s="118"/>
      <c r="L814" s="118"/>
      <c r="M814" s="118"/>
      <c r="N814" s="118"/>
      <c r="O814" s="119"/>
      <c r="P814" s="95"/>
      <c r="Q814" s="128"/>
      <c r="R814" s="9"/>
      <c r="S814" s="9"/>
      <c r="T814" s="9"/>
      <c r="U814" s="9"/>
    </row>
    <row r="815" spans="1:21" ht="15" thickBot="1" x14ac:dyDescent="0.35">
      <c r="A815" s="9"/>
      <c r="B815" s="88"/>
      <c r="C815" s="114"/>
      <c r="D815" s="114"/>
      <c r="E815" s="114"/>
      <c r="F815" s="115"/>
      <c r="G815" s="114"/>
      <c r="H815" s="114"/>
      <c r="I815" s="120"/>
      <c r="J815" s="118"/>
      <c r="K815" s="118"/>
      <c r="L815" s="118"/>
      <c r="M815" s="118"/>
      <c r="N815" s="118"/>
      <c r="O815" s="119"/>
      <c r="P815" s="95"/>
      <c r="Q815" s="128"/>
      <c r="R815" s="9"/>
      <c r="S815" s="9"/>
      <c r="T815" s="9"/>
      <c r="U815" s="9"/>
    </row>
    <row r="816" spans="1:21" ht="15" thickBot="1" x14ac:dyDescent="0.35">
      <c r="A816" s="9"/>
      <c r="B816" s="88"/>
      <c r="C816" s="114"/>
      <c r="D816" s="114"/>
      <c r="E816" s="114"/>
      <c r="F816" s="115"/>
      <c r="G816" s="114"/>
      <c r="H816" s="114"/>
      <c r="I816" s="120"/>
      <c r="J816" s="118"/>
      <c r="K816" s="118"/>
      <c r="L816" s="118"/>
      <c r="M816" s="118"/>
      <c r="N816" s="118"/>
      <c r="O816" s="119"/>
      <c r="P816" s="95"/>
      <c r="Q816" s="128"/>
      <c r="R816" s="9"/>
      <c r="S816" s="9"/>
      <c r="T816" s="9"/>
      <c r="U816" s="9"/>
    </row>
    <row r="817" spans="1:21" ht="15" thickBot="1" x14ac:dyDescent="0.35">
      <c r="A817" s="9"/>
      <c r="B817" s="88"/>
      <c r="C817" s="114"/>
      <c r="D817" s="114"/>
      <c r="E817" s="114"/>
      <c r="F817" s="115"/>
      <c r="G817" s="114"/>
      <c r="H817" s="114"/>
      <c r="I817" s="120"/>
      <c r="J817" s="118"/>
      <c r="K817" s="118"/>
      <c r="L817" s="118"/>
      <c r="M817" s="118"/>
      <c r="N817" s="118"/>
      <c r="O817" s="119"/>
      <c r="P817" s="95"/>
      <c r="Q817" s="128"/>
      <c r="R817" s="9"/>
      <c r="S817" s="9"/>
      <c r="T817" s="9"/>
      <c r="U817" s="9"/>
    </row>
    <row r="818" spans="1:21" ht="15" thickBot="1" x14ac:dyDescent="0.35">
      <c r="A818" s="9"/>
      <c r="B818" s="88"/>
      <c r="C818" s="114"/>
      <c r="D818" s="114"/>
      <c r="E818" s="114"/>
      <c r="F818" s="115"/>
      <c r="G818" s="114"/>
      <c r="H818" s="114"/>
      <c r="I818" s="120"/>
      <c r="J818" s="118"/>
      <c r="K818" s="118"/>
      <c r="L818" s="118"/>
      <c r="M818" s="118"/>
      <c r="N818" s="118"/>
      <c r="O818" s="119"/>
      <c r="P818" s="95"/>
      <c r="Q818" s="128"/>
      <c r="R818" s="9"/>
      <c r="S818" s="9"/>
      <c r="T818" s="9"/>
      <c r="U818" s="9"/>
    </row>
    <row r="819" spans="1:21" ht="15" thickBot="1" x14ac:dyDescent="0.35">
      <c r="A819" s="9"/>
      <c r="B819" s="88"/>
      <c r="C819" s="114"/>
      <c r="D819" s="114"/>
      <c r="E819" s="114"/>
      <c r="F819" s="115"/>
      <c r="G819" s="114"/>
      <c r="H819" s="114"/>
      <c r="I819" s="120"/>
      <c r="J819" s="118"/>
      <c r="K819" s="118"/>
      <c r="L819" s="118"/>
      <c r="M819" s="118"/>
      <c r="N819" s="118"/>
      <c r="O819" s="119"/>
      <c r="P819" s="95"/>
      <c r="Q819" s="128"/>
      <c r="R819" s="9"/>
      <c r="S819" s="9"/>
      <c r="T819" s="9"/>
      <c r="U819" s="9"/>
    </row>
    <row r="820" spans="1:21" ht="15" thickBot="1" x14ac:dyDescent="0.35">
      <c r="A820" s="9"/>
      <c r="B820" s="88"/>
      <c r="C820" s="114"/>
      <c r="D820" s="114"/>
      <c r="E820" s="114"/>
      <c r="F820" s="115"/>
      <c r="G820" s="114"/>
      <c r="H820" s="114"/>
      <c r="I820" s="120"/>
      <c r="J820" s="118"/>
      <c r="K820" s="118"/>
      <c r="L820" s="118"/>
      <c r="M820" s="118"/>
      <c r="N820" s="118"/>
      <c r="O820" s="119"/>
      <c r="P820" s="95"/>
      <c r="Q820" s="128"/>
      <c r="R820" s="9"/>
      <c r="S820" s="9"/>
      <c r="T820" s="9"/>
      <c r="U820" s="9"/>
    </row>
    <row r="821" spans="1:21" ht="15" thickBot="1" x14ac:dyDescent="0.35">
      <c r="A821" s="9"/>
      <c r="B821" s="88"/>
      <c r="C821" s="114"/>
      <c r="D821" s="114"/>
      <c r="E821" s="114"/>
      <c r="F821" s="115"/>
      <c r="G821" s="114"/>
      <c r="H821" s="114"/>
      <c r="I821" s="120"/>
      <c r="J821" s="118"/>
      <c r="K821" s="118"/>
      <c r="L821" s="118"/>
      <c r="M821" s="118"/>
      <c r="N821" s="118"/>
      <c r="O821" s="119"/>
      <c r="P821" s="95"/>
      <c r="Q821" s="128"/>
      <c r="R821" s="9"/>
      <c r="S821" s="9"/>
      <c r="T821" s="9"/>
      <c r="U821" s="9"/>
    </row>
    <row r="822" spans="1:21" ht="15" thickBot="1" x14ac:dyDescent="0.35">
      <c r="A822" s="9"/>
      <c r="B822" s="88"/>
      <c r="C822" s="114"/>
      <c r="D822" s="114"/>
      <c r="E822" s="114"/>
      <c r="F822" s="115"/>
      <c r="G822" s="114"/>
      <c r="H822" s="114"/>
      <c r="I822" s="120"/>
      <c r="J822" s="118"/>
      <c r="K822" s="118"/>
      <c r="L822" s="118"/>
      <c r="M822" s="118"/>
      <c r="N822" s="118"/>
      <c r="O822" s="119"/>
      <c r="P822" s="95"/>
      <c r="Q822" s="128"/>
      <c r="R822" s="9"/>
      <c r="S822" s="9"/>
      <c r="T822" s="9"/>
      <c r="U822" s="9"/>
    </row>
    <row r="823" spans="1:21" ht="15" thickBot="1" x14ac:dyDescent="0.35">
      <c r="A823" s="9"/>
      <c r="B823" s="88"/>
      <c r="C823" s="114"/>
      <c r="D823" s="114"/>
      <c r="E823" s="114"/>
      <c r="F823" s="115"/>
      <c r="G823" s="114"/>
      <c r="H823" s="114"/>
      <c r="I823" s="120"/>
      <c r="J823" s="118"/>
      <c r="K823" s="118"/>
      <c r="L823" s="118"/>
      <c r="M823" s="118"/>
      <c r="N823" s="118"/>
      <c r="O823" s="119"/>
      <c r="P823" s="95"/>
      <c r="Q823" s="128"/>
      <c r="R823" s="9"/>
      <c r="S823" s="9"/>
      <c r="T823" s="9"/>
      <c r="U823" s="9"/>
    </row>
    <row r="824" spans="1:21" ht="15" thickBot="1" x14ac:dyDescent="0.35">
      <c r="A824" s="9"/>
      <c r="B824" s="88"/>
      <c r="C824" s="114"/>
      <c r="D824" s="114"/>
      <c r="E824" s="114"/>
      <c r="F824" s="115"/>
      <c r="G824" s="114"/>
      <c r="H824" s="114"/>
      <c r="I824" s="120"/>
      <c r="J824" s="118"/>
      <c r="K824" s="118"/>
      <c r="L824" s="118"/>
      <c r="M824" s="118"/>
      <c r="N824" s="118"/>
      <c r="O824" s="119"/>
      <c r="P824" s="95"/>
      <c r="Q824" s="128"/>
      <c r="R824" s="9"/>
      <c r="S824" s="9"/>
      <c r="T824" s="9"/>
      <c r="U824" s="9"/>
    </row>
    <row r="825" spans="1:21" ht="15" thickBot="1" x14ac:dyDescent="0.35">
      <c r="A825" s="9"/>
      <c r="B825" s="88"/>
      <c r="C825" s="114"/>
      <c r="D825" s="114"/>
      <c r="E825" s="114"/>
      <c r="F825" s="115"/>
      <c r="G825" s="114"/>
      <c r="H825" s="114"/>
      <c r="I825" s="120"/>
      <c r="J825" s="118"/>
      <c r="K825" s="118"/>
      <c r="L825" s="118"/>
      <c r="M825" s="118"/>
      <c r="N825" s="118"/>
      <c r="O825" s="119"/>
      <c r="P825" s="95"/>
      <c r="Q825" s="128"/>
      <c r="R825" s="9"/>
      <c r="S825" s="9"/>
      <c r="T825" s="9"/>
      <c r="U825" s="9"/>
    </row>
    <row r="826" spans="1:21" ht="15" thickBot="1" x14ac:dyDescent="0.35">
      <c r="A826" s="9"/>
      <c r="B826" s="88"/>
      <c r="C826" s="114"/>
      <c r="D826" s="114"/>
      <c r="E826" s="114"/>
      <c r="F826" s="115"/>
      <c r="G826" s="114"/>
      <c r="H826" s="114"/>
      <c r="I826" s="120"/>
      <c r="J826" s="118"/>
      <c r="K826" s="118"/>
      <c r="L826" s="118"/>
      <c r="M826" s="118"/>
      <c r="N826" s="118"/>
      <c r="O826" s="119"/>
      <c r="P826" s="95"/>
      <c r="Q826" s="128"/>
      <c r="R826" s="9"/>
      <c r="S826" s="9"/>
      <c r="T826" s="9"/>
      <c r="U826" s="9"/>
    </row>
    <row r="827" spans="1:21" ht="15" thickBot="1" x14ac:dyDescent="0.35">
      <c r="A827" s="9"/>
      <c r="B827" s="88"/>
      <c r="C827" s="114"/>
      <c r="D827" s="114"/>
      <c r="E827" s="114"/>
      <c r="F827" s="115"/>
      <c r="G827" s="114"/>
      <c r="H827" s="114"/>
      <c r="I827" s="120"/>
      <c r="J827" s="118"/>
      <c r="K827" s="118"/>
      <c r="L827" s="118"/>
      <c r="M827" s="118"/>
      <c r="N827" s="118"/>
      <c r="O827" s="119"/>
      <c r="P827" s="95"/>
      <c r="Q827" s="128"/>
      <c r="R827" s="9"/>
      <c r="S827" s="9"/>
      <c r="T827" s="9"/>
      <c r="U827" s="9"/>
    </row>
    <row r="828" spans="1:21" ht="15" thickBot="1" x14ac:dyDescent="0.35">
      <c r="A828" s="9"/>
      <c r="B828" s="88"/>
      <c r="C828" s="114"/>
      <c r="D828" s="114"/>
      <c r="E828" s="114"/>
      <c r="F828" s="115"/>
      <c r="G828" s="114"/>
      <c r="H828" s="114"/>
      <c r="I828" s="120"/>
      <c r="J828" s="118"/>
      <c r="K828" s="118"/>
      <c r="L828" s="118"/>
      <c r="M828" s="118"/>
      <c r="N828" s="118"/>
      <c r="O828" s="119"/>
      <c r="P828" s="95"/>
      <c r="Q828" s="128"/>
      <c r="R828" s="9"/>
      <c r="S828" s="9"/>
      <c r="T828" s="9"/>
      <c r="U828" s="9"/>
    </row>
    <row r="829" spans="1:21" ht="15" thickBot="1" x14ac:dyDescent="0.35">
      <c r="A829" s="9"/>
      <c r="B829" s="88"/>
      <c r="C829" s="114"/>
      <c r="D829" s="114"/>
      <c r="E829" s="114"/>
      <c r="F829" s="115"/>
      <c r="G829" s="114"/>
      <c r="H829" s="114"/>
      <c r="I829" s="120"/>
      <c r="J829" s="118"/>
      <c r="K829" s="118"/>
      <c r="L829" s="118"/>
      <c r="M829" s="118"/>
      <c r="N829" s="118"/>
      <c r="O829" s="119"/>
      <c r="P829" s="95"/>
      <c r="Q829" s="128"/>
      <c r="R829" s="9"/>
      <c r="S829" s="9"/>
      <c r="T829" s="9"/>
      <c r="U829" s="9"/>
    </row>
    <row r="830" spans="1:21" ht="15" thickBot="1" x14ac:dyDescent="0.35">
      <c r="A830" s="9"/>
      <c r="B830" s="88"/>
      <c r="C830" s="114"/>
      <c r="D830" s="114"/>
      <c r="E830" s="114"/>
      <c r="F830" s="115"/>
      <c r="G830" s="114"/>
      <c r="H830" s="114"/>
      <c r="I830" s="120"/>
      <c r="J830" s="118"/>
      <c r="K830" s="118"/>
      <c r="L830" s="118"/>
      <c r="M830" s="118"/>
      <c r="N830" s="118"/>
      <c r="O830" s="119"/>
      <c r="P830" s="95"/>
      <c r="Q830" s="128"/>
      <c r="R830" s="9"/>
      <c r="S830" s="9"/>
      <c r="T830" s="9"/>
      <c r="U830" s="9"/>
    </row>
    <row r="831" spans="1:21" ht="15" thickBot="1" x14ac:dyDescent="0.35">
      <c r="A831" s="9"/>
      <c r="B831" s="88"/>
      <c r="C831" s="114"/>
      <c r="D831" s="114"/>
      <c r="E831" s="114"/>
      <c r="F831" s="115"/>
      <c r="G831" s="114"/>
      <c r="H831" s="114"/>
      <c r="I831" s="120"/>
      <c r="J831" s="118"/>
      <c r="K831" s="118"/>
      <c r="L831" s="118"/>
      <c r="M831" s="118"/>
      <c r="N831" s="118"/>
      <c r="O831" s="119"/>
      <c r="P831" s="95"/>
      <c r="Q831" s="128"/>
      <c r="R831" s="9"/>
      <c r="S831" s="9"/>
      <c r="T831" s="9"/>
      <c r="U831" s="9"/>
    </row>
    <row r="832" spans="1:21" ht="15" thickBot="1" x14ac:dyDescent="0.35">
      <c r="A832" s="9"/>
      <c r="B832" s="88"/>
      <c r="C832" s="114"/>
      <c r="D832" s="114"/>
      <c r="E832" s="114"/>
      <c r="F832" s="115"/>
      <c r="G832" s="114"/>
      <c r="H832" s="114"/>
      <c r="I832" s="120"/>
      <c r="J832" s="118"/>
      <c r="K832" s="118"/>
      <c r="L832" s="118"/>
      <c r="M832" s="118"/>
      <c r="N832" s="118"/>
      <c r="O832" s="119"/>
      <c r="P832" s="95"/>
      <c r="Q832" s="128"/>
      <c r="R832" s="9"/>
      <c r="S832" s="9"/>
      <c r="T832" s="9"/>
      <c r="U832" s="9"/>
    </row>
    <row r="833" spans="1:21" ht="15" thickBot="1" x14ac:dyDescent="0.35">
      <c r="A833" s="9"/>
      <c r="B833" s="88"/>
      <c r="C833" s="114"/>
      <c r="D833" s="114"/>
      <c r="E833" s="114"/>
      <c r="F833" s="115"/>
      <c r="G833" s="114"/>
      <c r="H833" s="114"/>
      <c r="I833" s="120"/>
      <c r="J833" s="118"/>
      <c r="K833" s="118"/>
      <c r="L833" s="118"/>
      <c r="M833" s="118"/>
      <c r="N833" s="118"/>
      <c r="O833" s="119"/>
      <c r="P833" s="95"/>
      <c r="Q833" s="128"/>
      <c r="R833" s="9"/>
      <c r="S833" s="9"/>
      <c r="T833" s="9"/>
      <c r="U833" s="9"/>
    </row>
    <row r="834" spans="1:21" ht="15" thickBot="1" x14ac:dyDescent="0.35">
      <c r="A834" s="9"/>
      <c r="B834" s="88"/>
      <c r="C834" s="114"/>
      <c r="D834" s="114"/>
      <c r="E834" s="114"/>
      <c r="F834" s="115"/>
      <c r="G834" s="114"/>
      <c r="H834" s="114"/>
      <c r="I834" s="120"/>
      <c r="J834" s="118"/>
      <c r="K834" s="118"/>
      <c r="L834" s="118"/>
      <c r="M834" s="118"/>
      <c r="N834" s="118"/>
      <c r="O834" s="119"/>
      <c r="P834" s="95"/>
      <c r="Q834" s="128"/>
      <c r="R834" s="9"/>
      <c r="S834" s="9"/>
      <c r="T834" s="9"/>
      <c r="U834" s="9"/>
    </row>
    <row r="835" spans="1:21" ht="15" thickBot="1" x14ac:dyDescent="0.35">
      <c r="A835" s="9"/>
      <c r="B835" s="88"/>
      <c r="C835" s="114"/>
      <c r="D835" s="114"/>
      <c r="E835" s="114"/>
      <c r="F835" s="115"/>
      <c r="G835" s="114"/>
      <c r="H835" s="114"/>
      <c r="I835" s="120"/>
      <c r="J835" s="118"/>
      <c r="K835" s="118"/>
      <c r="L835" s="118"/>
      <c r="M835" s="118"/>
      <c r="N835" s="118"/>
      <c r="O835" s="119"/>
      <c r="P835" s="95"/>
      <c r="Q835" s="128"/>
      <c r="R835" s="9"/>
      <c r="S835" s="9"/>
      <c r="T835" s="9"/>
      <c r="U835" s="9"/>
    </row>
    <row r="836" spans="1:21" ht="15" thickBot="1" x14ac:dyDescent="0.35">
      <c r="A836" s="9"/>
      <c r="B836" s="88"/>
      <c r="C836" s="114"/>
      <c r="D836" s="114"/>
      <c r="E836" s="114"/>
      <c r="F836" s="115"/>
      <c r="G836" s="114"/>
      <c r="H836" s="114"/>
      <c r="I836" s="120"/>
      <c r="J836" s="118"/>
      <c r="K836" s="118"/>
      <c r="L836" s="118"/>
      <c r="M836" s="118"/>
      <c r="N836" s="118"/>
      <c r="O836" s="119"/>
      <c r="P836" s="95"/>
      <c r="Q836" s="128"/>
      <c r="R836" s="9"/>
      <c r="S836" s="9"/>
      <c r="T836" s="9"/>
      <c r="U836" s="9"/>
    </row>
    <row r="837" spans="1:21" ht="15" thickBot="1" x14ac:dyDescent="0.35">
      <c r="A837" s="9"/>
      <c r="B837" s="88"/>
      <c r="C837" s="114"/>
      <c r="D837" s="114"/>
      <c r="E837" s="114"/>
      <c r="F837" s="115"/>
      <c r="G837" s="114"/>
      <c r="H837" s="114"/>
      <c r="I837" s="120"/>
      <c r="J837" s="118"/>
      <c r="K837" s="118"/>
      <c r="L837" s="118"/>
      <c r="M837" s="118"/>
      <c r="N837" s="118"/>
      <c r="O837" s="119"/>
      <c r="P837" s="95"/>
      <c r="Q837" s="128"/>
      <c r="R837" s="9"/>
      <c r="S837" s="9"/>
      <c r="T837" s="9"/>
      <c r="U837" s="9"/>
    </row>
    <row r="838" spans="1:21" ht="15" thickBot="1" x14ac:dyDescent="0.35">
      <c r="A838" s="9"/>
      <c r="B838" s="88"/>
      <c r="C838" s="114"/>
      <c r="D838" s="114"/>
      <c r="E838" s="114"/>
      <c r="F838" s="115"/>
      <c r="G838" s="114"/>
      <c r="H838" s="114"/>
      <c r="I838" s="120"/>
      <c r="J838" s="118"/>
      <c r="K838" s="118"/>
      <c r="L838" s="118"/>
      <c r="M838" s="118"/>
      <c r="N838" s="118"/>
      <c r="O838" s="119"/>
      <c r="P838" s="95"/>
      <c r="Q838" s="128"/>
      <c r="R838" s="9"/>
      <c r="S838" s="9"/>
      <c r="T838" s="9"/>
      <c r="U838" s="9"/>
    </row>
    <row r="839" spans="1:21" ht="15" thickBot="1" x14ac:dyDescent="0.35">
      <c r="A839" s="9"/>
      <c r="B839" s="88"/>
      <c r="C839" s="114"/>
      <c r="D839" s="114"/>
      <c r="E839" s="114"/>
      <c r="F839" s="115"/>
      <c r="G839" s="114"/>
      <c r="H839" s="114"/>
      <c r="I839" s="120"/>
      <c r="J839" s="118"/>
      <c r="K839" s="118"/>
      <c r="L839" s="118"/>
      <c r="M839" s="118"/>
      <c r="N839" s="118"/>
      <c r="O839" s="119"/>
      <c r="P839" s="95"/>
      <c r="Q839" s="128"/>
      <c r="R839" s="9"/>
      <c r="S839" s="9"/>
      <c r="T839" s="9"/>
      <c r="U839" s="9"/>
    </row>
    <row r="840" spans="1:21" ht="15" thickBot="1" x14ac:dyDescent="0.35">
      <c r="A840" s="9"/>
      <c r="B840" s="88"/>
      <c r="C840" s="114"/>
      <c r="D840" s="114"/>
      <c r="E840" s="114"/>
      <c r="F840" s="115"/>
      <c r="G840" s="114"/>
      <c r="H840" s="114"/>
      <c r="I840" s="120"/>
      <c r="J840" s="118"/>
      <c r="K840" s="118"/>
      <c r="L840" s="118"/>
      <c r="M840" s="118"/>
      <c r="N840" s="118"/>
      <c r="O840" s="119"/>
      <c r="P840" s="95"/>
      <c r="Q840" s="128"/>
      <c r="R840" s="9"/>
      <c r="S840" s="9"/>
      <c r="T840" s="9"/>
      <c r="U840" s="9"/>
    </row>
    <row r="841" spans="1:21" ht="15" thickBot="1" x14ac:dyDescent="0.35">
      <c r="A841" s="9"/>
      <c r="B841" s="88"/>
      <c r="C841" s="114"/>
      <c r="D841" s="114"/>
      <c r="E841" s="114"/>
      <c r="F841" s="115"/>
      <c r="G841" s="114"/>
      <c r="H841" s="114"/>
      <c r="I841" s="120"/>
      <c r="J841" s="118"/>
      <c r="K841" s="118"/>
      <c r="L841" s="118"/>
      <c r="M841" s="118"/>
      <c r="N841" s="118"/>
      <c r="O841" s="119"/>
      <c r="P841" s="95"/>
      <c r="Q841" s="128"/>
      <c r="R841" s="9"/>
      <c r="S841" s="9"/>
      <c r="T841" s="9"/>
      <c r="U841" s="9"/>
    </row>
    <row r="842" spans="1:21" ht="15" thickBot="1" x14ac:dyDescent="0.35">
      <c r="A842" s="9"/>
      <c r="B842" s="88"/>
      <c r="C842" s="114"/>
      <c r="D842" s="114"/>
      <c r="E842" s="114"/>
      <c r="F842" s="115"/>
      <c r="G842" s="114"/>
      <c r="H842" s="114"/>
      <c r="I842" s="120"/>
      <c r="J842" s="118"/>
      <c r="K842" s="118"/>
      <c r="L842" s="118"/>
      <c r="M842" s="118"/>
      <c r="N842" s="118"/>
      <c r="O842" s="119"/>
      <c r="P842" s="95"/>
      <c r="Q842" s="128"/>
      <c r="R842" s="9"/>
      <c r="S842" s="9"/>
      <c r="T842" s="9"/>
      <c r="U842" s="9"/>
    </row>
    <row r="843" spans="1:21" ht="15" thickBot="1" x14ac:dyDescent="0.35">
      <c r="A843" s="9"/>
      <c r="B843" s="88"/>
      <c r="C843" s="114"/>
      <c r="D843" s="114"/>
      <c r="E843" s="114"/>
      <c r="F843" s="115"/>
      <c r="G843" s="114"/>
      <c r="H843" s="114"/>
      <c r="I843" s="120"/>
      <c r="J843" s="118"/>
      <c r="K843" s="118"/>
      <c r="L843" s="118"/>
      <c r="M843" s="118"/>
      <c r="N843" s="118"/>
      <c r="O843" s="119"/>
      <c r="P843" s="95"/>
      <c r="Q843" s="128"/>
      <c r="R843" s="9"/>
      <c r="S843" s="9"/>
      <c r="T843" s="9"/>
      <c r="U843" s="9"/>
    </row>
    <row r="844" spans="1:21" ht="15" thickBot="1" x14ac:dyDescent="0.35">
      <c r="A844" s="9"/>
      <c r="B844" s="88"/>
      <c r="C844" s="114"/>
      <c r="D844" s="114"/>
      <c r="E844" s="114"/>
      <c r="F844" s="115"/>
      <c r="G844" s="114"/>
      <c r="H844" s="114"/>
      <c r="I844" s="120"/>
      <c r="J844" s="118"/>
      <c r="K844" s="118"/>
      <c r="L844" s="118"/>
      <c r="M844" s="118"/>
      <c r="N844" s="118"/>
      <c r="O844" s="119"/>
      <c r="P844" s="95"/>
      <c r="Q844" s="128"/>
      <c r="R844" s="9"/>
      <c r="S844" s="9"/>
      <c r="T844" s="9"/>
      <c r="U844" s="9"/>
    </row>
    <row r="845" spans="1:21" ht="15" thickBot="1" x14ac:dyDescent="0.35">
      <c r="A845" s="9"/>
      <c r="B845" s="88"/>
      <c r="C845" s="114"/>
      <c r="D845" s="114"/>
      <c r="E845" s="114"/>
      <c r="F845" s="115"/>
      <c r="G845" s="114"/>
      <c r="H845" s="114"/>
      <c r="I845" s="120"/>
      <c r="J845" s="118"/>
      <c r="K845" s="118"/>
      <c r="L845" s="118"/>
      <c r="M845" s="118"/>
      <c r="N845" s="118"/>
      <c r="O845" s="119"/>
      <c r="P845" s="95"/>
      <c r="Q845" s="128"/>
      <c r="R845" s="9"/>
      <c r="S845" s="9"/>
      <c r="T845" s="9"/>
      <c r="U845" s="9"/>
    </row>
    <row r="846" spans="1:21" ht="15" thickBot="1" x14ac:dyDescent="0.35">
      <c r="A846" s="9"/>
      <c r="B846" s="88"/>
      <c r="C846" s="114"/>
      <c r="D846" s="114"/>
      <c r="E846" s="114"/>
      <c r="F846" s="115"/>
      <c r="G846" s="114"/>
      <c r="H846" s="114"/>
      <c r="I846" s="120"/>
      <c r="J846" s="118"/>
      <c r="K846" s="118"/>
      <c r="L846" s="118"/>
      <c r="M846" s="118"/>
      <c r="N846" s="118"/>
      <c r="O846" s="119"/>
      <c r="P846" s="95"/>
      <c r="Q846" s="128"/>
      <c r="R846" s="9"/>
      <c r="S846" s="9"/>
      <c r="T846" s="9"/>
      <c r="U846" s="9"/>
    </row>
    <row r="847" spans="1:21" ht="15" thickBot="1" x14ac:dyDescent="0.35">
      <c r="A847" s="9"/>
      <c r="B847" s="88"/>
      <c r="C847" s="114"/>
      <c r="D847" s="114"/>
      <c r="E847" s="114"/>
      <c r="F847" s="115"/>
      <c r="G847" s="114"/>
      <c r="H847" s="114"/>
      <c r="I847" s="120"/>
      <c r="J847" s="118"/>
      <c r="K847" s="118"/>
      <c r="L847" s="118"/>
      <c r="M847" s="118"/>
      <c r="N847" s="118"/>
      <c r="O847" s="119"/>
      <c r="P847" s="95"/>
      <c r="Q847" s="128"/>
      <c r="R847" s="9"/>
      <c r="S847" s="9"/>
      <c r="T847" s="9"/>
      <c r="U847" s="9"/>
    </row>
    <row r="848" spans="1:21" ht="15" thickBot="1" x14ac:dyDescent="0.35">
      <c r="A848" s="9"/>
      <c r="B848" s="88"/>
      <c r="C848" s="114"/>
      <c r="D848" s="114"/>
      <c r="E848" s="114"/>
      <c r="F848" s="115"/>
      <c r="G848" s="114"/>
      <c r="H848" s="114"/>
      <c r="I848" s="120"/>
      <c r="J848" s="118"/>
      <c r="K848" s="118"/>
      <c r="L848" s="118"/>
      <c r="M848" s="118"/>
      <c r="N848" s="118"/>
      <c r="O848" s="119"/>
      <c r="P848" s="95"/>
      <c r="Q848" s="128"/>
      <c r="R848" s="9"/>
      <c r="S848" s="9"/>
      <c r="T848" s="9"/>
      <c r="U848" s="9"/>
    </row>
    <row r="849" spans="1:21" ht="15" thickBot="1" x14ac:dyDescent="0.35">
      <c r="A849" s="9"/>
      <c r="B849" s="88"/>
      <c r="C849" s="114"/>
      <c r="D849" s="114"/>
      <c r="E849" s="114"/>
      <c r="F849" s="115"/>
      <c r="G849" s="114"/>
      <c r="H849" s="114"/>
      <c r="I849" s="120"/>
      <c r="J849" s="118"/>
      <c r="K849" s="118"/>
      <c r="L849" s="118"/>
      <c r="M849" s="118"/>
      <c r="N849" s="118"/>
      <c r="O849" s="119"/>
      <c r="P849" s="95"/>
      <c r="Q849" s="128"/>
      <c r="R849" s="9"/>
      <c r="S849" s="9"/>
      <c r="T849" s="9"/>
      <c r="U849" s="9"/>
    </row>
    <row r="850" spans="1:21" ht="15" thickBot="1" x14ac:dyDescent="0.35">
      <c r="A850" s="9"/>
      <c r="B850" s="88"/>
      <c r="C850" s="114"/>
      <c r="D850" s="114"/>
      <c r="E850" s="114"/>
      <c r="F850" s="115"/>
      <c r="G850" s="114"/>
      <c r="H850" s="114"/>
      <c r="I850" s="120"/>
      <c r="J850" s="118"/>
      <c r="K850" s="118"/>
      <c r="L850" s="118"/>
      <c r="M850" s="118"/>
      <c r="N850" s="118"/>
      <c r="O850" s="119"/>
      <c r="P850" s="95"/>
      <c r="Q850" s="128"/>
      <c r="R850" s="9"/>
      <c r="S850" s="9"/>
      <c r="T850" s="9"/>
      <c r="U850" s="9"/>
    </row>
    <row r="851" spans="1:21" ht="15" thickBot="1" x14ac:dyDescent="0.35">
      <c r="A851" s="9"/>
      <c r="B851" s="88"/>
      <c r="C851" s="114"/>
      <c r="D851" s="114"/>
      <c r="E851" s="114"/>
      <c r="F851" s="115"/>
      <c r="G851" s="114"/>
      <c r="H851" s="114"/>
      <c r="I851" s="120"/>
      <c r="J851" s="118"/>
      <c r="K851" s="118"/>
      <c r="L851" s="118"/>
      <c r="M851" s="118"/>
      <c r="N851" s="118"/>
      <c r="O851" s="119"/>
      <c r="P851" s="95"/>
      <c r="Q851" s="128"/>
      <c r="R851" s="9"/>
      <c r="S851" s="9"/>
      <c r="T851" s="9"/>
      <c r="U851" s="9"/>
    </row>
    <row r="852" spans="1:21" ht="15" thickBot="1" x14ac:dyDescent="0.35">
      <c r="A852" s="9"/>
      <c r="B852" s="88"/>
      <c r="C852" s="114"/>
      <c r="D852" s="114"/>
      <c r="E852" s="114"/>
      <c r="F852" s="115"/>
      <c r="G852" s="114"/>
      <c r="H852" s="114"/>
      <c r="I852" s="120"/>
      <c r="J852" s="118"/>
      <c r="K852" s="118"/>
      <c r="L852" s="118"/>
      <c r="M852" s="118"/>
      <c r="N852" s="118"/>
      <c r="O852" s="119"/>
      <c r="P852" s="95"/>
      <c r="Q852" s="128"/>
      <c r="R852" s="9"/>
      <c r="S852" s="9"/>
      <c r="T852" s="9"/>
      <c r="U852" s="9"/>
    </row>
    <row r="853" spans="1:21" ht="15" thickBot="1" x14ac:dyDescent="0.35">
      <c r="A853" s="9"/>
      <c r="B853" s="88"/>
      <c r="C853" s="114"/>
      <c r="D853" s="114"/>
      <c r="E853" s="114"/>
      <c r="F853" s="115"/>
      <c r="G853" s="114"/>
      <c r="H853" s="114"/>
      <c r="I853" s="120"/>
      <c r="J853" s="118"/>
      <c r="K853" s="118"/>
      <c r="L853" s="118"/>
      <c r="M853" s="118"/>
      <c r="N853" s="118"/>
      <c r="O853" s="119"/>
      <c r="P853" s="95"/>
      <c r="Q853" s="128"/>
      <c r="R853" s="9"/>
      <c r="S853" s="9"/>
      <c r="T853" s="9"/>
      <c r="U853" s="9"/>
    </row>
    <row r="854" spans="1:21" ht="15" thickBot="1" x14ac:dyDescent="0.35">
      <c r="A854" s="9"/>
      <c r="B854" s="88"/>
      <c r="C854" s="114"/>
      <c r="D854" s="114"/>
      <c r="E854" s="114"/>
      <c r="F854" s="115"/>
      <c r="G854" s="114"/>
      <c r="H854" s="114"/>
      <c r="I854" s="120"/>
      <c r="J854" s="118"/>
      <c r="K854" s="118"/>
      <c r="L854" s="118"/>
      <c r="M854" s="118"/>
      <c r="N854" s="118"/>
      <c r="O854" s="119"/>
      <c r="P854" s="95"/>
      <c r="Q854" s="128"/>
      <c r="R854" s="9"/>
      <c r="S854" s="9"/>
      <c r="T854" s="9"/>
      <c r="U854" s="9"/>
    </row>
    <row r="855" spans="1:21" ht="15" thickBot="1" x14ac:dyDescent="0.35">
      <c r="A855" s="9"/>
      <c r="B855" s="88"/>
      <c r="C855" s="114"/>
      <c r="D855" s="114"/>
      <c r="E855" s="114"/>
      <c r="F855" s="115"/>
      <c r="G855" s="114"/>
      <c r="H855" s="114"/>
      <c r="I855" s="120"/>
      <c r="J855" s="118"/>
      <c r="K855" s="118"/>
      <c r="L855" s="118"/>
      <c r="M855" s="118"/>
      <c r="N855" s="118"/>
      <c r="O855" s="119"/>
      <c r="P855" s="95"/>
      <c r="Q855" s="128"/>
      <c r="R855" s="9"/>
      <c r="S855" s="9"/>
      <c r="T855" s="9"/>
      <c r="U855" s="9"/>
    </row>
    <row r="856" spans="1:21" ht="15" thickBot="1" x14ac:dyDescent="0.35">
      <c r="A856" s="9"/>
      <c r="B856" s="88"/>
      <c r="C856" s="114"/>
      <c r="D856" s="114"/>
      <c r="E856" s="114"/>
      <c r="F856" s="115"/>
      <c r="G856" s="114"/>
      <c r="H856" s="114"/>
      <c r="I856" s="120"/>
      <c r="J856" s="118"/>
      <c r="K856" s="118"/>
      <c r="L856" s="118"/>
      <c r="M856" s="118"/>
      <c r="N856" s="118"/>
      <c r="O856" s="119"/>
      <c r="P856" s="95"/>
      <c r="Q856" s="128"/>
      <c r="R856" s="9"/>
      <c r="S856" s="9"/>
      <c r="T856" s="9"/>
      <c r="U856" s="9"/>
    </row>
    <row r="857" spans="1:21" ht="15" thickBot="1" x14ac:dyDescent="0.35">
      <c r="A857" s="9"/>
      <c r="B857" s="88"/>
      <c r="C857" s="114"/>
      <c r="D857" s="114"/>
      <c r="E857" s="114"/>
      <c r="F857" s="115"/>
      <c r="G857" s="114"/>
      <c r="H857" s="114"/>
      <c r="I857" s="120"/>
      <c r="J857" s="118"/>
      <c r="K857" s="118"/>
      <c r="L857" s="118"/>
      <c r="M857" s="118"/>
      <c r="N857" s="118"/>
      <c r="O857" s="119"/>
      <c r="P857" s="95"/>
      <c r="Q857" s="128"/>
      <c r="R857" s="9"/>
      <c r="S857" s="9"/>
      <c r="T857" s="9"/>
      <c r="U857" s="9"/>
    </row>
    <row r="858" spans="1:21" ht="15" thickBot="1" x14ac:dyDescent="0.35">
      <c r="A858" s="9"/>
      <c r="B858" s="88"/>
      <c r="C858" s="114"/>
      <c r="D858" s="114"/>
      <c r="E858" s="114"/>
      <c r="F858" s="115"/>
      <c r="G858" s="114"/>
      <c r="H858" s="114"/>
      <c r="I858" s="120"/>
      <c r="J858" s="118"/>
      <c r="K858" s="118"/>
      <c r="L858" s="118"/>
      <c r="M858" s="118"/>
      <c r="N858" s="118"/>
      <c r="O858" s="119"/>
      <c r="P858" s="95"/>
      <c r="Q858" s="128"/>
      <c r="R858" s="9"/>
      <c r="S858" s="9"/>
      <c r="T858" s="9"/>
      <c r="U858" s="9"/>
    </row>
    <row r="859" spans="1:21" ht="15" thickBot="1" x14ac:dyDescent="0.35">
      <c r="A859" s="9"/>
      <c r="B859" s="88"/>
      <c r="C859" s="114"/>
      <c r="D859" s="114"/>
      <c r="E859" s="114"/>
      <c r="F859" s="115"/>
      <c r="G859" s="114"/>
      <c r="H859" s="114"/>
      <c r="I859" s="120"/>
      <c r="J859" s="118"/>
      <c r="K859" s="118"/>
      <c r="L859" s="118"/>
      <c r="M859" s="118"/>
      <c r="N859" s="118"/>
      <c r="O859" s="119"/>
      <c r="P859" s="95"/>
      <c r="Q859" s="128"/>
      <c r="R859" s="9"/>
      <c r="S859" s="9"/>
      <c r="T859" s="9"/>
      <c r="U859" s="9"/>
    </row>
    <row r="860" spans="1:21" ht="15" thickBot="1" x14ac:dyDescent="0.35">
      <c r="A860" s="9"/>
      <c r="B860" s="88"/>
      <c r="C860" s="114"/>
      <c r="D860" s="114"/>
      <c r="E860" s="114"/>
      <c r="F860" s="115"/>
      <c r="G860" s="114"/>
      <c r="H860" s="114"/>
      <c r="I860" s="120"/>
      <c r="J860" s="118"/>
      <c r="K860" s="118"/>
      <c r="L860" s="118"/>
      <c r="M860" s="118"/>
      <c r="N860" s="118"/>
      <c r="O860" s="119"/>
      <c r="P860" s="95"/>
      <c r="Q860" s="128"/>
      <c r="R860" s="9"/>
      <c r="S860" s="9"/>
      <c r="T860" s="9"/>
      <c r="U860" s="9"/>
    </row>
    <row r="861" spans="1:21" ht="15" thickBot="1" x14ac:dyDescent="0.35">
      <c r="A861" s="9"/>
      <c r="B861" s="88"/>
      <c r="C861" s="114"/>
      <c r="D861" s="114"/>
      <c r="E861" s="114"/>
      <c r="F861" s="115"/>
      <c r="G861" s="114"/>
      <c r="H861" s="114"/>
      <c r="I861" s="120"/>
      <c r="J861" s="118"/>
      <c r="K861" s="118"/>
      <c r="L861" s="118"/>
      <c r="M861" s="118"/>
      <c r="N861" s="118"/>
      <c r="O861" s="119"/>
      <c r="P861" s="95"/>
      <c r="Q861" s="128"/>
      <c r="R861" s="9"/>
      <c r="S861" s="9"/>
      <c r="T861" s="9"/>
      <c r="U861" s="9"/>
    </row>
    <row r="862" spans="1:21" ht="15" thickBot="1" x14ac:dyDescent="0.35">
      <c r="A862" s="9"/>
      <c r="B862" s="88"/>
      <c r="C862" s="114"/>
      <c r="D862" s="114"/>
      <c r="E862" s="114"/>
      <c r="F862" s="115"/>
      <c r="G862" s="114"/>
      <c r="H862" s="114"/>
      <c r="I862" s="120"/>
      <c r="J862" s="118"/>
      <c r="K862" s="118"/>
      <c r="L862" s="118"/>
      <c r="M862" s="118"/>
      <c r="N862" s="118"/>
      <c r="O862" s="119"/>
      <c r="P862" s="95"/>
      <c r="Q862" s="128"/>
      <c r="R862" s="9"/>
      <c r="S862" s="9"/>
      <c r="T862" s="9"/>
      <c r="U862" s="9"/>
    </row>
    <row r="863" spans="1:21" ht="15" thickBot="1" x14ac:dyDescent="0.35">
      <c r="A863" s="9"/>
      <c r="B863" s="88"/>
      <c r="C863" s="114"/>
      <c r="D863" s="114"/>
      <c r="E863" s="114"/>
      <c r="F863" s="115"/>
      <c r="G863" s="114"/>
      <c r="H863" s="114"/>
      <c r="I863" s="120"/>
      <c r="J863" s="118"/>
      <c r="K863" s="118"/>
      <c r="L863" s="118"/>
      <c r="M863" s="118"/>
      <c r="N863" s="118"/>
      <c r="O863" s="119"/>
      <c r="P863" s="95"/>
      <c r="Q863" s="128"/>
      <c r="R863" s="9"/>
      <c r="S863" s="9"/>
      <c r="T863" s="9"/>
      <c r="U863" s="9"/>
    </row>
    <row r="864" spans="1:21" ht="15" thickBot="1" x14ac:dyDescent="0.35">
      <c r="A864" s="9"/>
      <c r="B864" s="88"/>
      <c r="C864" s="114"/>
      <c r="D864" s="114"/>
      <c r="E864" s="114"/>
      <c r="F864" s="115"/>
      <c r="G864" s="114"/>
      <c r="H864" s="114"/>
      <c r="I864" s="120"/>
      <c r="J864" s="118"/>
      <c r="K864" s="118"/>
      <c r="L864" s="118"/>
      <c r="M864" s="118"/>
      <c r="N864" s="118"/>
      <c r="O864" s="119"/>
      <c r="P864" s="95"/>
      <c r="Q864" s="128"/>
      <c r="R864" s="9"/>
      <c r="S864" s="9"/>
      <c r="T864" s="9"/>
      <c r="U864" s="9"/>
    </row>
    <row r="865" spans="1:21" ht="15" thickBot="1" x14ac:dyDescent="0.35">
      <c r="A865" s="9"/>
      <c r="B865" s="88"/>
      <c r="C865" s="114"/>
      <c r="D865" s="114"/>
      <c r="E865" s="114"/>
      <c r="F865" s="115"/>
      <c r="G865" s="114"/>
      <c r="H865" s="114"/>
      <c r="I865" s="120"/>
      <c r="J865" s="118"/>
      <c r="K865" s="118"/>
      <c r="L865" s="118"/>
      <c r="M865" s="118"/>
      <c r="N865" s="118"/>
      <c r="O865" s="119"/>
      <c r="P865" s="95"/>
      <c r="Q865" s="128"/>
      <c r="R865" s="9"/>
      <c r="S865" s="9"/>
      <c r="T865" s="9"/>
      <c r="U865" s="9"/>
    </row>
    <row r="866" spans="1:21" ht="15" thickBot="1" x14ac:dyDescent="0.35">
      <c r="A866" s="9"/>
      <c r="B866" s="88"/>
      <c r="C866" s="114"/>
      <c r="D866" s="114"/>
      <c r="E866" s="114"/>
      <c r="F866" s="115"/>
      <c r="G866" s="114"/>
      <c r="H866" s="114"/>
      <c r="I866" s="120"/>
      <c r="J866" s="118"/>
      <c r="K866" s="118"/>
      <c r="L866" s="118"/>
      <c r="M866" s="118"/>
      <c r="N866" s="118"/>
      <c r="O866" s="119"/>
      <c r="P866" s="95"/>
      <c r="Q866" s="128"/>
      <c r="R866" s="9"/>
      <c r="S866" s="9"/>
      <c r="T866" s="9"/>
      <c r="U866" s="9"/>
    </row>
    <row r="867" spans="1:21" ht="15" thickBot="1" x14ac:dyDescent="0.35">
      <c r="A867" s="9"/>
      <c r="B867" s="88"/>
      <c r="C867" s="114"/>
      <c r="D867" s="114"/>
      <c r="E867" s="114"/>
      <c r="F867" s="115"/>
      <c r="G867" s="114"/>
      <c r="H867" s="114"/>
      <c r="I867" s="120"/>
      <c r="J867" s="118"/>
      <c r="K867" s="118"/>
      <c r="L867" s="118"/>
      <c r="M867" s="118"/>
      <c r="N867" s="118"/>
      <c r="O867" s="119"/>
      <c r="P867" s="95"/>
      <c r="Q867" s="128"/>
      <c r="R867" s="9"/>
      <c r="S867" s="9"/>
      <c r="T867" s="9"/>
      <c r="U867" s="9"/>
    </row>
    <row r="868" spans="1:21" ht="15" thickBot="1" x14ac:dyDescent="0.35">
      <c r="A868" s="9"/>
      <c r="B868" s="88"/>
      <c r="C868" s="114"/>
      <c r="D868" s="114"/>
      <c r="E868" s="114"/>
      <c r="F868" s="115"/>
      <c r="G868" s="114"/>
      <c r="H868" s="114"/>
      <c r="I868" s="120"/>
      <c r="J868" s="118"/>
      <c r="K868" s="118"/>
      <c r="L868" s="118"/>
      <c r="M868" s="118"/>
      <c r="N868" s="118"/>
      <c r="O868" s="119"/>
      <c r="P868" s="95"/>
      <c r="Q868" s="128"/>
      <c r="R868" s="9"/>
      <c r="S868" s="9"/>
      <c r="T868" s="9"/>
      <c r="U868" s="9"/>
    </row>
    <row r="869" spans="1:21" ht="15" thickBot="1" x14ac:dyDescent="0.35">
      <c r="A869" s="9"/>
      <c r="B869" s="88"/>
      <c r="C869" s="114"/>
      <c r="D869" s="114"/>
      <c r="E869" s="114"/>
      <c r="F869" s="115"/>
      <c r="G869" s="114"/>
      <c r="H869" s="114"/>
      <c r="I869" s="120"/>
      <c r="J869" s="118"/>
      <c r="K869" s="118"/>
      <c r="L869" s="118"/>
      <c r="M869" s="118"/>
      <c r="N869" s="118"/>
      <c r="O869" s="119"/>
      <c r="P869" s="95"/>
      <c r="Q869" s="128"/>
      <c r="R869" s="9"/>
      <c r="S869" s="9"/>
      <c r="T869" s="9"/>
      <c r="U869" s="9"/>
    </row>
    <row r="870" spans="1:21" ht="15" thickBot="1" x14ac:dyDescent="0.35">
      <c r="A870" s="9"/>
      <c r="B870" s="88"/>
      <c r="C870" s="114"/>
      <c r="D870" s="114"/>
      <c r="E870" s="114"/>
      <c r="F870" s="115"/>
      <c r="G870" s="114"/>
      <c r="H870" s="114"/>
      <c r="I870" s="120"/>
      <c r="J870" s="118"/>
      <c r="K870" s="118"/>
      <c r="L870" s="118"/>
      <c r="M870" s="118"/>
      <c r="N870" s="118"/>
      <c r="O870" s="119"/>
      <c r="P870" s="95"/>
      <c r="Q870" s="128"/>
      <c r="R870" s="9"/>
      <c r="S870" s="9"/>
      <c r="T870" s="9"/>
      <c r="U870" s="9"/>
    </row>
    <row r="871" spans="1:21" ht="15" thickBot="1" x14ac:dyDescent="0.35">
      <c r="A871" s="9"/>
      <c r="B871" s="88"/>
      <c r="C871" s="114"/>
      <c r="D871" s="114"/>
      <c r="E871" s="114"/>
      <c r="F871" s="115"/>
      <c r="G871" s="114"/>
      <c r="H871" s="114"/>
      <c r="I871" s="120"/>
      <c r="J871" s="118"/>
      <c r="K871" s="118"/>
      <c r="L871" s="118"/>
      <c r="M871" s="118"/>
      <c r="N871" s="118"/>
      <c r="O871" s="119"/>
      <c r="P871" s="95"/>
      <c r="Q871" s="128"/>
      <c r="R871" s="9"/>
      <c r="S871" s="9"/>
      <c r="T871" s="9"/>
      <c r="U871" s="9"/>
    </row>
    <row r="872" spans="1:21" ht="15" thickBot="1" x14ac:dyDescent="0.35">
      <c r="A872" s="9"/>
      <c r="B872" s="88"/>
      <c r="C872" s="114"/>
      <c r="D872" s="114"/>
      <c r="E872" s="114"/>
      <c r="F872" s="115"/>
      <c r="G872" s="114"/>
      <c r="H872" s="114"/>
      <c r="I872" s="120"/>
      <c r="J872" s="118"/>
      <c r="K872" s="118"/>
      <c r="L872" s="118"/>
      <c r="M872" s="118"/>
      <c r="N872" s="118"/>
      <c r="O872" s="119"/>
      <c r="P872" s="95"/>
      <c r="Q872" s="128"/>
      <c r="R872" s="9"/>
      <c r="S872" s="9"/>
      <c r="T872" s="9"/>
      <c r="U872" s="9"/>
    </row>
    <row r="873" spans="1:21" ht="15" thickBot="1" x14ac:dyDescent="0.35">
      <c r="A873" s="9"/>
      <c r="B873" s="88"/>
      <c r="C873" s="114"/>
      <c r="D873" s="114"/>
      <c r="E873" s="114"/>
      <c r="F873" s="115"/>
      <c r="G873" s="114"/>
      <c r="H873" s="114"/>
      <c r="I873" s="120"/>
      <c r="J873" s="118"/>
      <c r="K873" s="118"/>
      <c r="L873" s="118"/>
      <c r="M873" s="118"/>
      <c r="N873" s="118"/>
      <c r="O873" s="119"/>
      <c r="P873" s="95"/>
      <c r="Q873" s="128"/>
      <c r="R873" s="9"/>
      <c r="S873" s="9"/>
      <c r="T873" s="9"/>
      <c r="U873" s="9"/>
    </row>
    <row r="874" spans="1:21" ht="15" thickBot="1" x14ac:dyDescent="0.35">
      <c r="A874" s="9"/>
      <c r="B874" s="88"/>
      <c r="C874" s="114"/>
      <c r="D874" s="114"/>
      <c r="E874" s="114"/>
      <c r="F874" s="115"/>
      <c r="G874" s="114"/>
      <c r="H874" s="114"/>
      <c r="I874" s="120"/>
      <c r="J874" s="118"/>
      <c r="K874" s="118"/>
      <c r="L874" s="118"/>
      <c r="M874" s="118"/>
      <c r="N874" s="118"/>
      <c r="O874" s="119"/>
      <c r="P874" s="95"/>
      <c r="Q874" s="128"/>
      <c r="R874" s="9"/>
      <c r="S874" s="9"/>
      <c r="T874" s="9"/>
      <c r="U874" s="9"/>
    </row>
    <row r="875" spans="1:21" ht="15" thickBot="1" x14ac:dyDescent="0.35">
      <c r="A875" s="9"/>
      <c r="B875" s="88"/>
      <c r="C875" s="114"/>
      <c r="D875" s="114"/>
      <c r="E875" s="114"/>
      <c r="F875" s="115"/>
      <c r="G875" s="114"/>
      <c r="H875" s="114"/>
      <c r="I875" s="120"/>
      <c r="J875" s="118"/>
      <c r="K875" s="118"/>
      <c r="L875" s="118"/>
      <c r="M875" s="118"/>
      <c r="N875" s="118"/>
      <c r="O875" s="119"/>
      <c r="P875" s="95"/>
      <c r="Q875" s="128"/>
      <c r="R875" s="9"/>
      <c r="S875" s="9"/>
      <c r="T875" s="9"/>
      <c r="U875" s="9"/>
    </row>
    <row r="876" spans="1:21" ht="15" thickBot="1" x14ac:dyDescent="0.35">
      <c r="A876" s="9"/>
      <c r="B876" s="88"/>
      <c r="C876" s="114"/>
      <c r="D876" s="114"/>
      <c r="E876" s="114"/>
      <c r="F876" s="115"/>
      <c r="G876" s="114"/>
      <c r="H876" s="114"/>
      <c r="I876" s="120"/>
      <c r="J876" s="118"/>
      <c r="K876" s="118"/>
      <c r="L876" s="118"/>
      <c r="M876" s="118"/>
      <c r="N876" s="118"/>
      <c r="O876" s="119"/>
      <c r="P876" s="95"/>
      <c r="Q876" s="128"/>
      <c r="R876" s="9"/>
      <c r="S876" s="9"/>
      <c r="T876" s="9"/>
      <c r="U876" s="9"/>
    </row>
    <row r="877" spans="1:21" ht="15" thickBot="1" x14ac:dyDescent="0.35">
      <c r="A877" s="9"/>
      <c r="B877" s="88"/>
      <c r="C877" s="114"/>
      <c r="D877" s="114"/>
      <c r="E877" s="114"/>
      <c r="F877" s="115"/>
      <c r="G877" s="114"/>
      <c r="H877" s="114"/>
      <c r="I877" s="120"/>
      <c r="J877" s="118"/>
      <c r="K877" s="118"/>
      <c r="L877" s="118"/>
      <c r="M877" s="118"/>
      <c r="N877" s="118"/>
      <c r="O877" s="119"/>
      <c r="P877" s="95"/>
      <c r="Q877" s="128"/>
      <c r="R877" s="9"/>
      <c r="S877" s="9"/>
      <c r="T877" s="9"/>
      <c r="U877" s="9"/>
    </row>
    <row r="878" spans="1:21" ht="15" thickBot="1" x14ac:dyDescent="0.35">
      <c r="A878" s="9"/>
      <c r="B878" s="88"/>
      <c r="C878" s="114"/>
      <c r="D878" s="114"/>
      <c r="E878" s="114"/>
      <c r="F878" s="115"/>
      <c r="G878" s="114"/>
      <c r="H878" s="114"/>
      <c r="I878" s="120"/>
      <c r="J878" s="118"/>
      <c r="K878" s="118"/>
      <c r="L878" s="118"/>
      <c r="M878" s="118"/>
      <c r="N878" s="118"/>
      <c r="O878" s="119"/>
      <c r="P878" s="95"/>
      <c r="Q878" s="128"/>
      <c r="R878" s="9"/>
      <c r="S878" s="9"/>
      <c r="T878" s="9"/>
      <c r="U878" s="9"/>
    </row>
    <row r="879" spans="1:21" ht="15" thickBot="1" x14ac:dyDescent="0.35">
      <c r="A879" s="9"/>
      <c r="B879" s="88"/>
      <c r="C879" s="114"/>
      <c r="D879" s="114"/>
      <c r="E879" s="114"/>
      <c r="F879" s="115"/>
      <c r="G879" s="114"/>
      <c r="H879" s="114"/>
      <c r="I879" s="120"/>
      <c r="J879" s="118"/>
      <c r="K879" s="118"/>
      <c r="L879" s="118"/>
      <c r="M879" s="118"/>
      <c r="N879" s="118"/>
      <c r="O879" s="119"/>
      <c r="P879" s="95"/>
      <c r="Q879" s="128"/>
      <c r="R879" s="9"/>
      <c r="S879" s="9"/>
      <c r="T879" s="9"/>
      <c r="U879" s="9"/>
    </row>
    <row r="880" spans="1:21" ht="15" thickBot="1" x14ac:dyDescent="0.35">
      <c r="A880" s="9"/>
      <c r="B880" s="88"/>
      <c r="C880" s="114"/>
      <c r="D880" s="114"/>
      <c r="E880" s="114"/>
      <c r="F880" s="115"/>
      <c r="G880" s="114"/>
      <c r="H880" s="114"/>
      <c r="I880" s="120"/>
      <c r="J880" s="118"/>
      <c r="K880" s="118"/>
      <c r="L880" s="118"/>
      <c r="M880" s="118"/>
      <c r="N880" s="118"/>
      <c r="O880" s="119"/>
      <c r="P880" s="95"/>
      <c r="Q880" s="128"/>
      <c r="R880" s="9"/>
      <c r="S880" s="9"/>
      <c r="T880" s="9"/>
      <c r="U880" s="9"/>
    </row>
    <row r="881" spans="1:21" ht="15" thickBot="1" x14ac:dyDescent="0.35">
      <c r="A881" s="9"/>
      <c r="B881" s="88"/>
      <c r="C881" s="114"/>
      <c r="D881" s="114"/>
      <c r="E881" s="114"/>
      <c r="F881" s="115"/>
      <c r="G881" s="114"/>
      <c r="H881" s="114"/>
      <c r="I881" s="120"/>
      <c r="J881" s="118"/>
      <c r="K881" s="118"/>
      <c r="L881" s="118"/>
      <c r="M881" s="118"/>
      <c r="N881" s="118"/>
      <c r="O881" s="119"/>
      <c r="P881" s="95"/>
      <c r="Q881" s="128"/>
      <c r="R881" s="9"/>
      <c r="S881" s="9"/>
      <c r="T881" s="9"/>
      <c r="U881" s="9"/>
    </row>
    <row r="882" spans="1:21" ht="15" thickBot="1" x14ac:dyDescent="0.35">
      <c r="A882" s="9"/>
      <c r="B882" s="88"/>
      <c r="C882" s="114"/>
      <c r="D882" s="114"/>
      <c r="E882" s="114"/>
      <c r="F882" s="115"/>
      <c r="G882" s="114"/>
      <c r="H882" s="114"/>
      <c r="I882" s="120"/>
      <c r="J882" s="118"/>
      <c r="K882" s="118"/>
      <c r="L882" s="118"/>
      <c r="M882" s="118"/>
      <c r="N882" s="118"/>
      <c r="O882" s="119"/>
      <c r="P882" s="95"/>
      <c r="Q882" s="128"/>
      <c r="R882" s="9"/>
      <c r="S882" s="9"/>
      <c r="T882" s="9"/>
      <c r="U882" s="9"/>
    </row>
    <row r="883" spans="1:21" ht="15" thickBot="1" x14ac:dyDescent="0.35">
      <c r="A883" s="9"/>
      <c r="B883" s="88"/>
      <c r="C883" s="114"/>
      <c r="D883" s="114"/>
      <c r="E883" s="114"/>
      <c r="F883" s="115"/>
      <c r="G883" s="114"/>
      <c r="H883" s="114"/>
      <c r="I883" s="120"/>
      <c r="J883" s="118"/>
      <c r="K883" s="118"/>
      <c r="L883" s="118"/>
      <c r="M883" s="118"/>
      <c r="N883" s="118"/>
      <c r="O883" s="119"/>
      <c r="P883" s="95"/>
      <c r="Q883" s="128"/>
      <c r="R883" s="9"/>
      <c r="S883" s="9"/>
      <c r="T883" s="9"/>
      <c r="U883" s="9"/>
    </row>
    <row r="884" spans="1:21" ht="15" thickBot="1" x14ac:dyDescent="0.35">
      <c r="A884" s="9"/>
      <c r="B884" s="88"/>
      <c r="C884" s="114"/>
      <c r="D884" s="114"/>
      <c r="E884" s="114"/>
      <c r="F884" s="115"/>
      <c r="G884" s="114"/>
      <c r="H884" s="114"/>
      <c r="I884" s="120"/>
      <c r="J884" s="118"/>
      <c r="K884" s="118"/>
      <c r="L884" s="118"/>
      <c r="M884" s="118"/>
      <c r="N884" s="118"/>
      <c r="O884" s="119"/>
      <c r="P884" s="95"/>
      <c r="Q884" s="128"/>
      <c r="R884" s="9"/>
      <c r="S884" s="9"/>
      <c r="T884" s="9"/>
      <c r="U884" s="9"/>
    </row>
    <row r="885" spans="1:21" ht="15" thickBot="1" x14ac:dyDescent="0.35">
      <c r="A885" s="9"/>
      <c r="B885" s="88"/>
      <c r="C885" s="114"/>
      <c r="D885" s="114"/>
      <c r="E885" s="114"/>
      <c r="F885" s="115"/>
      <c r="G885" s="114"/>
      <c r="H885" s="114"/>
      <c r="I885" s="120"/>
      <c r="J885" s="118"/>
      <c r="K885" s="118"/>
      <c r="L885" s="118"/>
      <c r="M885" s="118"/>
      <c r="N885" s="118"/>
      <c r="O885" s="119"/>
      <c r="P885" s="95"/>
      <c r="Q885" s="128"/>
      <c r="R885" s="9"/>
      <c r="S885" s="9"/>
      <c r="T885" s="9"/>
      <c r="U885" s="9"/>
    </row>
    <row r="886" spans="1:21" ht="15" thickBot="1" x14ac:dyDescent="0.35">
      <c r="A886" s="9"/>
      <c r="B886" s="88"/>
      <c r="C886" s="114"/>
      <c r="D886" s="114"/>
      <c r="E886" s="114"/>
      <c r="F886" s="115"/>
      <c r="G886" s="114"/>
      <c r="H886" s="114"/>
      <c r="I886" s="120"/>
      <c r="J886" s="118"/>
      <c r="K886" s="118"/>
      <c r="L886" s="118"/>
      <c r="M886" s="118"/>
      <c r="N886" s="118"/>
      <c r="O886" s="119"/>
      <c r="P886" s="95"/>
      <c r="Q886" s="128"/>
      <c r="R886" s="9"/>
      <c r="S886" s="9"/>
      <c r="T886" s="9"/>
      <c r="U886" s="9"/>
    </row>
    <row r="887" spans="1:21" ht="15" thickBot="1" x14ac:dyDescent="0.35">
      <c r="A887" s="9"/>
      <c r="B887" s="88"/>
      <c r="C887" s="114"/>
      <c r="D887" s="114"/>
      <c r="E887" s="114"/>
      <c r="F887" s="115"/>
      <c r="G887" s="114"/>
      <c r="H887" s="114"/>
      <c r="I887" s="120"/>
      <c r="J887" s="118"/>
      <c r="K887" s="118"/>
      <c r="L887" s="118"/>
      <c r="M887" s="118"/>
      <c r="N887" s="118"/>
      <c r="O887" s="119"/>
      <c r="P887" s="95"/>
      <c r="Q887" s="128"/>
      <c r="R887" s="9"/>
      <c r="S887" s="9"/>
      <c r="T887" s="9"/>
      <c r="U887" s="9"/>
    </row>
    <row r="888" spans="1:21" ht="15" thickBot="1" x14ac:dyDescent="0.35">
      <c r="A888" s="9"/>
      <c r="B888" s="88"/>
      <c r="C888" s="114"/>
      <c r="D888" s="114"/>
      <c r="E888" s="114"/>
      <c r="F888" s="115"/>
      <c r="G888" s="114"/>
      <c r="H888" s="114"/>
      <c r="I888" s="120"/>
      <c r="J888" s="118"/>
      <c r="K888" s="118"/>
      <c r="L888" s="118"/>
      <c r="M888" s="118"/>
      <c r="N888" s="118"/>
      <c r="O888" s="119"/>
      <c r="P888" s="95"/>
      <c r="Q888" s="128"/>
      <c r="R888" s="9"/>
      <c r="S888" s="9"/>
      <c r="T888" s="9"/>
      <c r="U888" s="9"/>
    </row>
    <row r="889" spans="1:21" ht="15" thickBot="1" x14ac:dyDescent="0.35">
      <c r="A889" s="9"/>
      <c r="B889" s="88"/>
      <c r="C889" s="114"/>
      <c r="D889" s="114"/>
      <c r="E889" s="114"/>
      <c r="F889" s="115"/>
      <c r="G889" s="114"/>
      <c r="H889" s="114"/>
      <c r="I889" s="120"/>
      <c r="J889" s="118"/>
      <c r="K889" s="118"/>
      <c r="L889" s="118"/>
      <c r="M889" s="118"/>
      <c r="N889" s="118"/>
      <c r="O889" s="119"/>
      <c r="P889" s="95"/>
      <c r="Q889" s="128"/>
      <c r="R889" s="9"/>
      <c r="S889" s="9"/>
      <c r="T889" s="9"/>
      <c r="U889" s="9"/>
    </row>
    <row r="890" spans="1:21" ht="15" thickBot="1" x14ac:dyDescent="0.35">
      <c r="A890" s="9"/>
      <c r="B890" s="88"/>
      <c r="C890" s="114"/>
      <c r="D890" s="114"/>
      <c r="E890" s="114"/>
      <c r="F890" s="115"/>
      <c r="G890" s="114"/>
      <c r="H890" s="114"/>
      <c r="I890" s="120"/>
      <c r="J890" s="118"/>
      <c r="K890" s="118"/>
      <c r="L890" s="118"/>
      <c r="M890" s="118"/>
      <c r="N890" s="118"/>
      <c r="O890" s="119"/>
      <c r="P890" s="95"/>
      <c r="Q890" s="128"/>
      <c r="R890" s="9"/>
      <c r="S890" s="9"/>
      <c r="T890" s="9"/>
      <c r="U890" s="9"/>
    </row>
    <row r="891" spans="1:21" ht="15" thickBot="1" x14ac:dyDescent="0.35">
      <c r="A891" s="9"/>
      <c r="B891" s="88"/>
      <c r="C891" s="114"/>
      <c r="D891" s="114"/>
      <c r="E891" s="114"/>
      <c r="F891" s="115"/>
      <c r="G891" s="114"/>
      <c r="H891" s="114"/>
      <c r="I891" s="120"/>
      <c r="J891" s="118"/>
      <c r="K891" s="118"/>
      <c r="L891" s="118"/>
      <c r="M891" s="118"/>
      <c r="N891" s="118"/>
      <c r="O891" s="119"/>
      <c r="P891" s="95"/>
      <c r="Q891" s="128"/>
      <c r="R891" s="9"/>
      <c r="S891" s="9"/>
      <c r="T891" s="9"/>
      <c r="U891" s="9"/>
    </row>
    <row r="892" spans="1:21" ht="15" thickBot="1" x14ac:dyDescent="0.35">
      <c r="A892" s="9"/>
      <c r="B892" s="88"/>
      <c r="C892" s="114"/>
      <c r="D892" s="114"/>
      <c r="E892" s="114"/>
      <c r="F892" s="115"/>
      <c r="G892" s="114"/>
      <c r="H892" s="114"/>
      <c r="I892" s="120"/>
      <c r="J892" s="118"/>
      <c r="K892" s="118"/>
      <c r="L892" s="118"/>
      <c r="M892" s="118"/>
      <c r="N892" s="118"/>
      <c r="O892" s="119"/>
      <c r="P892" s="95"/>
      <c r="Q892" s="128"/>
      <c r="R892" s="9"/>
      <c r="S892" s="9"/>
      <c r="T892" s="9"/>
      <c r="U892" s="9"/>
    </row>
    <row r="893" spans="1:21" ht="15" thickBot="1" x14ac:dyDescent="0.35">
      <c r="A893" s="9"/>
      <c r="B893" s="88"/>
      <c r="C893" s="114"/>
      <c r="D893" s="114"/>
      <c r="E893" s="114"/>
      <c r="F893" s="115"/>
      <c r="G893" s="114"/>
      <c r="H893" s="114"/>
      <c r="I893" s="120"/>
      <c r="J893" s="118"/>
      <c r="K893" s="118"/>
      <c r="L893" s="118"/>
      <c r="M893" s="118"/>
      <c r="N893" s="118"/>
      <c r="O893" s="119"/>
      <c r="P893" s="95"/>
      <c r="Q893" s="128"/>
      <c r="R893" s="9"/>
      <c r="S893" s="9"/>
      <c r="T893" s="9"/>
      <c r="U893" s="9"/>
    </row>
    <row r="894" spans="1:21" ht="15" thickBot="1" x14ac:dyDescent="0.35">
      <c r="A894" s="9"/>
      <c r="B894" s="88"/>
      <c r="C894" s="114"/>
      <c r="D894" s="114"/>
      <c r="E894" s="114"/>
      <c r="F894" s="115"/>
      <c r="G894" s="114"/>
      <c r="H894" s="114"/>
      <c r="I894" s="120"/>
      <c r="J894" s="118"/>
      <c r="K894" s="118"/>
      <c r="L894" s="118"/>
      <c r="M894" s="118"/>
      <c r="N894" s="118"/>
      <c r="O894" s="119"/>
      <c r="P894" s="95"/>
      <c r="Q894" s="128"/>
      <c r="R894" s="9"/>
      <c r="S894" s="9"/>
      <c r="T894" s="9"/>
      <c r="U894" s="9"/>
    </row>
    <row r="895" spans="1:21" ht="15" thickBot="1" x14ac:dyDescent="0.35">
      <c r="A895" s="9"/>
      <c r="B895" s="88"/>
      <c r="C895" s="114"/>
      <c r="D895" s="114"/>
      <c r="E895" s="114"/>
      <c r="F895" s="115"/>
      <c r="G895" s="114"/>
      <c r="H895" s="114"/>
      <c r="I895" s="120"/>
      <c r="J895" s="118"/>
      <c r="K895" s="118"/>
      <c r="L895" s="118"/>
      <c r="M895" s="118"/>
      <c r="N895" s="118"/>
      <c r="O895" s="119"/>
      <c r="P895" s="95"/>
      <c r="Q895" s="128"/>
      <c r="R895" s="9"/>
      <c r="S895" s="9"/>
      <c r="T895" s="9"/>
      <c r="U895" s="9"/>
    </row>
    <row r="896" spans="1:21" ht="15" thickBot="1" x14ac:dyDescent="0.35">
      <c r="A896" s="9"/>
      <c r="B896" s="88"/>
      <c r="C896" s="114"/>
      <c r="D896" s="114"/>
      <c r="E896" s="114"/>
      <c r="F896" s="115"/>
      <c r="G896" s="114"/>
      <c r="H896" s="114"/>
      <c r="I896" s="120"/>
      <c r="J896" s="118"/>
      <c r="K896" s="118"/>
      <c r="L896" s="118"/>
      <c r="M896" s="118"/>
      <c r="N896" s="118"/>
      <c r="O896" s="119"/>
      <c r="P896" s="95"/>
      <c r="Q896" s="128"/>
      <c r="R896" s="9"/>
      <c r="S896" s="9"/>
      <c r="T896" s="9"/>
      <c r="U896" s="9"/>
    </row>
    <row r="897" spans="1:21" ht="15" thickBot="1" x14ac:dyDescent="0.35">
      <c r="A897" s="9"/>
      <c r="B897" s="88"/>
      <c r="C897" s="114"/>
      <c r="D897" s="114"/>
      <c r="E897" s="114"/>
      <c r="F897" s="115"/>
      <c r="G897" s="114"/>
      <c r="H897" s="114"/>
      <c r="I897" s="120"/>
      <c r="J897" s="118"/>
      <c r="K897" s="118"/>
      <c r="L897" s="118"/>
      <c r="M897" s="118"/>
      <c r="N897" s="118"/>
      <c r="O897" s="119"/>
      <c r="P897" s="95"/>
      <c r="Q897" s="128"/>
      <c r="R897" s="9"/>
      <c r="S897" s="9"/>
      <c r="T897" s="9"/>
      <c r="U897" s="9"/>
    </row>
    <row r="898" spans="1:21" ht="15" thickBot="1" x14ac:dyDescent="0.35">
      <c r="A898" s="9"/>
      <c r="B898" s="88"/>
      <c r="C898" s="114"/>
      <c r="D898" s="114"/>
      <c r="E898" s="114"/>
      <c r="F898" s="115"/>
      <c r="G898" s="114"/>
      <c r="H898" s="114"/>
      <c r="I898" s="120"/>
      <c r="J898" s="118"/>
      <c r="K898" s="118"/>
      <c r="L898" s="118"/>
      <c r="M898" s="118"/>
      <c r="N898" s="118"/>
      <c r="O898" s="119"/>
      <c r="P898" s="95"/>
      <c r="Q898" s="128"/>
      <c r="R898" s="9"/>
      <c r="S898" s="9"/>
      <c r="T898" s="9"/>
      <c r="U898" s="9"/>
    </row>
    <row r="899" spans="1:21" ht="15" thickBot="1" x14ac:dyDescent="0.35">
      <c r="A899" s="9"/>
      <c r="B899" s="88"/>
      <c r="C899" s="114"/>
      <c r="D899" s="114"/>
      <c r="E899" s="114"/>
      <c r="F899" s="115"/>
      <c r="G899" s="114"/>
      <c r="H899" s="114"/>
      <c r="I899" s="120"/>
      <c r="J899" s="118"/>
      <c r="K899" s="118"/>
      <c r="L899" s="118"/>
      <c r="M899" s="118"/>
      <c r="N899" s="118"/>
      <c r="O899" s="119"/>
      <c r="P899" s="95"/>
      <c r="Q899" s="128"/>
      <c r="R899" s="9"/>
      <c r="S899" s="9"/>
      <c r="T899" s="9"/>
      <c r="U899" s="9"/>
    </row>
    <row r="900" spans="1:21" ht="15" thickBot="1" x14ac:dyDescent="0.35">
      <c r="A900" s="9"/>
      <c r="B900" s="88"/>
      <c r="C900" s="114"/>
      <c r="D900" s="114"/>
      <c r="E900" s="114"/>
      <c r="F900" s="115"/>
      <c r="G900" s="114"/>
      <c r="H900" s="114"/>
      <c r="I900" s="120"/>
      <c r="J900" s="118"/>
      <c r="K900" s="118"/>
      <c r="L900" s="118"/>
      <c r="M900" s="118"/>
      <c r="N900" s="118"/>
      <c r="O900" s="119"/>
      <c r="P900" s="95"/>
      <c r="Q900" s="128"/>
      <c r="R900" s="9"/>
      <c r="S900" s="9"/>
      <c r="T900" s="9"/>
      <c r="U900" s="9"/>
    </row>
    <row r="901" spans="1:21" ht="15" thickBot="1" x14ac:dyDescent="0.35">
      <c r="A901" s="9"/>
      <c r="B901" s="88"/>
      <c r="C901" s="114"/>
      <c r="D901" s="114"/>
      <c r="E901" s="114"/>
      <c r="F901" s="115"/>
      <c r="G901" s="114"/>
      <c r="H901" s="114"/>
      <c r="I901" s="120"/>
      <c r="J901" s="118"/>
      <c r="K901" s="118"/>
      <c r="L901" s="118"/>
      <c r="M901" s="118"/>
      <c r="N901" s="118"/>
      <c r="O901" s="119"/>
      <c r="P901" s="95"/>
      <c r="Q901" s="128"/>
      <c r="R901" s="9"/>
      <c r="S901" s="9"/>
      <c r="T901" s="9"/>
      <c r="U901" s="9"/>
    </row>
    <row r="902" spans="1:21" ht="15" thickBot="1" x14ac:dyDescent="0.35">
      <c r="A902" s="9"/>
      <c r="B902" s="88"/>
      <c r="C902" s="114"/>
      <c r="D902" s="114"/>
      <c r="E902" s="114"/>
      <c r="F902" s="115"/>
      <c r="G902" s="114"/>
      <c r="H902" s="114"/>
      <c r="I902" s="120"/>
      <c r="J902" s="118"/>
      <c r="K902" s="118"/>
      <c r="L902" s="118"/>
      <c r="M902" s="118"/>
      <c r="N902" s="118"/>
      <c r="O902" s="119"/>
      <c r="P902" s="95"/>
      <c r="Q902" s="128"/>
      <c r="R902" s="9"/>
      <c r="S902" s="9"/>
      <c r="T902" s="9"/>
      <c r="U902" s="9"/>
    </row>
    <row r="903" spans="1:21" ht="15" thickBot="1" x14ac:dyDescent="0.35">
      <c r="A903" s="9"/>
      <c r="B903" s="88"/>
      <c r="C903" s="114"/>
      <c r="D903" s="114"/>
      <c r="E903" s="114"/>
      <c r="F903" s="115"/>
      <c r="G903" s="114"/>
      <c r="H903" s="114"/>
      <c r="I903" s="120"/>
      <c r="J903" s="118"/>
      <c r="K903" s="118"/>
      <c r="L903" s="118"/>
      <c r="M903" s="118"/>
      <c r="N903" s="118"/>
      <c r="O903" s="119"/>
      <c r="P903" s="95"/>
      <c r="Q903" s="128"/>
      <c r="R903" s="9"/>
      <c r="S903" s="9"/>
      <c r="T903" s="9"/>
      <c r="U903" s="9"/>
    </row>
    <row r="904" spans="1:21" ht="15" thickBot="1" x14ac:dyDescent="0.35">
      <c r="A904" s="9"/>
      <c r="B904" s="88"/>
      <c r="C904" s="114"/>
      <c r="D904" s="114"/>
      <c r="E904" s="114"/>
      <c r="F904" s="115"/>
      <c r="G904" s="114"/>
      <c r="H904" s="114"/>
      <c r="I904" s="120"/>
      <c r="J904" s="118"/>
      <c r="K904" s="118"/>
      <c r="L904" s="118"/>
      <c r="M904" s="118"/>
      <c r="N904" s="118"/>
      <c r="O904" s="119"/>
      <c r="P904" s="95"/>
      <c r="Q904" s="128"/>
      <c r="R904" s="9"/>
      <c r="S904" s="9"/>
      <c r="T904" s="9"/>
      <c r="U904" s="9"/>
    </row>
    <row r="905" spans="1:21" ht="15" thickBot="1" x14ac:dyDescent="0.35">
      <c r="A905" s="9"/>
      <c r="B905" s="88"/>
      <c r="C905" s="114"/>
      <c r="D905" s="114"/>
      <c r="E905" s="114"/>
      <c r="F905" s="115"/>
      <c r="G905" s="114"/>
      <c r="H905" s="114"/>
      <c r="I905" s="120"/>
      <c r="J905" s="118"/>
      <c r="K905" s="118"/>
      <c r="L905" s="118"/>
      <c r="M905" s="118"/>
      <c r="N905" s="118"/>
      <c r="O905" s="119"/>
      <c r="P905" s="95"/>
      <c r="Q905" s="128"/>
      <c r="R905" s="9"/>
      <c r="S905" s="9"/>
      <c r="T905" s="9"/>
      <c r="U905" s="9"/>
    </row>
    <row r="906" spans="1:21" ht="15" thickBot="1" x14ac:dyDescent="0.35">
      <c r="A906" s="9"/>
      <c r="B906" s="88"/>
      <c r="C906" s="114"/>
      <c r="D906" s="114"/>
      <c r="E906" s="114"/>
      <c r="F906" s="115"/>
      <c r="G906" s="114"/>
      <c r="H906" s="114"/>
      <c r="I906" s="120"/>
      <c r="J906" s="118"/>
      <c r="K906" s="118"/>
      <c r="L906" s="118"/>
      <c r="M906" s="118"/>
      <c r="N906" s="118"/>
      <c r="O906" s="119"/>
      <c r="P906" s="95"/>
      <c r="Q906" s="128"/>
      <c r="R906" s="9"/>
      <c r="S906" s="9"/>
      <c r="T906" s="9"/>
      <c r="U906" s="9"/>
    </row>
    <row r="907" spans="1:21" ht="15" thickBot="1" x14ac:dyDescent="0.35">
      <c r="A907" s="9"/>
      <c r="B907" s="88"/>
      <c r="C907" s="114"/>
      <c r="D907" s="114"/>
      <c r="E907" s="114"/>
      <c r="F907" s="115"/>
      <c r="G907" s="114"/>
      <c r="H907" s="114"/>
      <c r="I907" s="120"/>
      <c r="J907" s="118"/>
      <c r="K907" s="118"/>
      <c r="L907" s="118"/>
      <c r="M907" s="118"/>
      <c r="N907" s="118"/>
      <c r="O907" s="119"/>
      <c r="P907" s="95"/>
      <c r="Q907" s="128"/>
      <c r="R907" s="9"/>
      <c r="S907" s="9"/>
      <c r="T907" s="9"/>
      <c r="U907" s="9"/>
    </row>
    <row r="908" spans="1:21" ht="15" thickBot="1" x14ac:dyDescent="0.35">
      <c r="A908" s="9"/>
      <c r="B908" s="88"/>
      <c r="C908" s="114"/>
      <c r="D908" s="114"/>
      <c r="E908" s="114"/>
      <c r="F908" s="115"/>
      <c r="G908" s="114"/>
      <c r="H908" s="114"/>
      <c r="I908" s="120"/>
      <c r="J908" s="118"/>
      <c r="K908" s="118"/>
      <c r="L908" s="118"/>
      <c r="M908" s="118"/>
      <c r="N908" s="118"/>
      <c r="O908" s="119"/>
      <c r="P908" s="95"/>
      <c r="Q908" s="128"/>
      <c r="R908" s="9"/>
      <c r="S908" s="9"/>
      <c r="T908" s="9"/>
      <c r="U908" s="9"/>
    </row>
    <row r="909" spans="1:21" ht="15" thickBot="1" x14ac:dyDescent="0.35">
      <c r="A909" s="9"/>
      <c r="B909" s="88"/>
      <c r="C909" s="114"/>
      <c r="D909" s="114"/>
      <c r="E909" s="114"/>
      <c r="F909" s="115"/>
      <c r="G909" s="114"/>
      <c r="H909" s="114"/>
      <c r="I909" s="120"/>
      <c r="J909" s="118"/>
      <c r="K909" s="118"/>
      <c r="L909" s="118"/>
      <c r="M909" s="118"/>
      <c r="N909" s="118"/>
      <c r="O909" s="119"/>
      <c r="P909" s="95"/>
      <c r="Q909" s="128"/>
      <c r="R909" s="9"/>
      <c r="S909" s="9"/>
      <c r="T909" s="9"/>
      <c r="U909" s="9"/>
    </row>
    <row r="910" spans="1:21" ht="15" thickBot="1" x14ac:dyDescent="0.35">
      <c r="A910" s="9"/>
      <c r="B910" s="88"/>
      <c r="C910" s="114"/>
      <c r="D910" s="114"/>
      <c r="E910" s="114"/>
      <c r="F910" s="115"/>
      <c r="G910" s="114"/>
      <c r="H910" s="114"/>
      <c r="I910" s="120"/>
      <c r="J910" s="118"/>
      <c r="K910" s="118"/>
      <c r="L910" s="118"/>
      <c r="M910" s="118"/>
      <c r="N910" s="118"/>
      <c r="O910" s="119"/>
      <c r="P910" s="95"/>
      <c r="Q910" s="128"/>
      <c r="R910" s="9"/>
      <c r="S910" s="9"/>
      <c r="T910" s="9"/>
      <c r="U910" s="9"/>
    </row>
    <row r="911" spans="1:21" ht="15" thickBot="1" x14ac:dyDescent="0.35">
      <c r="A911" s="9"/>
      <c r="B911" s="88"/>
      <c r="C911" s="114"/>
      <c r="D911" s="114"/>
      <c r="E911" s="114"/>
      <c r="F911" s="115"/>
      <c r="G911" s="114"/>
      <c r="H911" s="114"/>
      <c r="I911" s="120"/>
      <c r="J911" s="118"/>
      <c r="K911" s="118"/>
      <c r="L911" s="118"/>
      <c r="M911" s="118"/>
      <c r="N911" s="118"/>
      <c r="O911" s="119"/>
      <c r="P911" s="95"/>
      <c r="Q911" s="128"/>
      <c r="R911" s="9"/>
      <c r="S911" s="9"/>
      <c r="T911" s="9"/>
      <c r="U911" s="9"/>
    </row>
    <row r="912" spans="1:21" ht="15" thickBot="1" x14ac:dyDescent="0.35">
      <c r="A912" s="9"/>
      <c r="B912" s="88"/>
      <c r="C912" s="114"/>
      <c r="D912" s="114"/>
      <c r="E912" s="114"/>
      <c r="F912" s="115"/>
      <c r="G912" s="114"/>
      <c r="H912" s="114"/>
      <c r="I912" s="120"/>
      <c r="J912" s="118"/>
      <c r="K912" s="118"/>
      <c r="L912" s="118"/>
      <c r="M912" s="118"/>
      <c r="N912" s="118"/>
      <c r="O912" s="119"/>
      <c r="P912" s="95"/>
      <c r="Q912" s="128"/>
      <c r="R912" s="9"/>
      <c r="S912" s="9"/>
      <c r="T912" s="9"/>
      <c r="U912" s="9"/>
    </row>
    <row r="913" spans="1:21" ht="15" thickBot="1" x14ac:dyDescent="0.35">
      <c r="A913" s="9"/>
      <c r="B913" s="88"/>
      <c r="C913" s="114"/>
      <c r="D913" s="114"/>
      <c r="E913" s="114"/>
      <c r="F913" s="115"/>
      <c r="G913" s="114"/>
      <c r="H913" s="114"/>
      <c r="I913" s="120"/>
      <c r="J913" s="118"/>
      <c r="K913" s="118"/>
      <c r="L913" s="118"/>
      <c r="M913" s="118"/>
      <c r="N913" s="118"/>
      <c r="O913" s="119"/>
      <c r="P913" s="95"/>
      <c r="Q913" s="128"/>
      <c r="R913" s="9"/>
      <c r="S913" s="9"/>
      <c r="T913" s="9"/>
      <c r="U913" s="9"/>
    </row>
    <row r="914" spans="1:21" ht="15" thickBot="1" x14ac:dyDescent="0.35">
      <c r="A914" s="9"/>
      <c r="B914" s="88"/>
      <c r="C914" s="114"/>
      <c r="D914" s="114"/>
      <c r="E914" s="114"/>
      <c r="F914" s="115"/>
      <c r="G914" s="114"/>
      <c r="H914" s="114"/>
      <c r="I914" s="120"/>
      <c r="J914" s="118"/>
      <c r="K914" s="118"/>
      <c r="L914" s="118"/>
      <c r="M914" s="118"/>
      <c r="N914" s="118"/>
      <c r="O914" s="119"/>
      <c r="P914" s="95"/>
      <c r="Q914" s="128"/>
      <c r="R914" s="9"/>
      <c r="S914" s="9"/>
      <c r="T914" s="9"/>
      <c r="U914" s="9"/>
    </row>
    <row r="915" spans="1:21" ht="15" thickBot="1" x14ac:dyDescent="0.35">
      <c r="A915" s="9"/>
      <c r="B915" s="88"/>
      <c r="C915" s="114"/>
      <c r="D915" s="114"/>
      <c r="E915" s="114"/>
      <c r="F915" s="115"/>
      <c r="G915" s="114"/>
      <c r="H915" s="114"/>
      <c r="I915" s="120"/>
      <c r="J915" s="118"/>
      <c r="K915" s="118"/>
      <c r="L915" s="118"/>
      <c r="M915" s="118"/>
      <c r="N915" s="118"/>
      <c r="O915" s="119"/>
      <c r="P915" s="95"/>
      <c r="Q915" s="128"/>
      <c r="R915" s="9"/>
      <c r="S915" s="9"/>
      <c r="T915" s="9"/>
      <c r="U915" s="9"/>
    </row>
    <row r="916" spans="1:21" ht="15" thickBot="1" x14ac:dyDescent="0.35">
      <c r="A916" s="9"/>
      <c r="B916" s="88"/>
      <c r="C916" s="114"/>
      <c r="D916" s="114"/>
      <c r="E916" s="114"/>
      <c r="F916" s="115"/>
      <c r="G916" s="114"/>
      <c r="H916" s="114"/>
      <c r="I916" s="120"/>
      <c r="J916" s="118"/>
      <c r="K916" s="118"/>
      <c r="L916" s="118"/>
      <c r="M916" s="118"/>
      <c r="N916" s="118"/>
      <c r="O916" s="119"/>
      <c r="P916" s="95"/>
      <c r="Q916" s="128"/>
      <c r="R916" s="9"/>
      <c r="S916" s="9"/>
      <c r="T916" s="9"/>
      <c r="U916" s="9"/>
    </row>
    <row r="917" spans="1:21" ht="15" thickBot="1" x14ac:dyDescent="0.35">
      <c r="A917" s="9"/>
      <c r="B917" s="88"/>
      <c r="C917" s="114"/>
      <c r="D917" s="114"/>
      <c r="E917" s="114"/>
      <c r="F917" s="115"/>
      <c r="G917" s="114"/>
      <c r="H917" s="114"/>
      <c r="I917" s="120"/>
      <c r="J917" s="118"/>
      <c r="K917" s="118"/>
      <c r="L917" s="118"/>
      <c r="M917" s="118"/>
      <c r="N917" s="118"/>
      <c r="O917" s="119"/>
      <c r="P917" s="95"/>
      <c r="Q917" s="128"/>
      <c r="R917" s="9"/>
      <c r="S917" s="9"/>
      <c r="T917" s="9"/>
      <c r="U917" s="9"/>
    </row>
    <row r="918" spans="1:21" ht="15" thickBot="1" x14ac:dyDescent="0.35">
      <c r="A918" s="9"/>
      <c r="B918" s="88"/>
      <c r="C918" s="114"/>
      <c r="D918" s="114"/>
      <c r="E918" s="114"/>
      <c r="F918" s="115"/>
      <c r="G918" s="114"/>
      <c r="H918" s="114"/>
      <c r="I918" s="120"/>
      <c r="J918" s="118"/>
      <c r="K918" s="118"/>
      <c r="L918" s="118"/>
      <c r="M918" s="118"/>
      <c r="N918" s="118"/>
      <c r="O918" s="119"/>
      <c r="P918" s="95"/>
      <c r="Q918" s="128"/>
      <c r="R918" s="9"/>
      <c r="S918" s="9"/>
      <c r="T918" s="9"/>
      <c r="U918" s="9"/>
    </row>
    <row r="919" spans="1:21" ht="15" thickBot="1" x14ac:dyDescent="0.35">
      <c r="A919" s="9"/>
      <c r="B919" s="88"/>
      <c r="C919" s="114"/>
      <c r="D919" s="114"/>
      <c r="E919" s="114"/>
      <c r="F919" s="115"/>
      <c r="G919" s="114"/>
      <c r="H919" s="114"/>
      <c r="I919" s="120"/>
      <c r="J919" s="118"/>
      <c r="K919" s="118"/>
      <c r="L919" s="118"/>
      <c r="M919" s="118"/>
      <c r="N919" s="118"/>
      <c r="O919" s="119"/>
      <c r="P919" s="95"/>
      <c r="Q919" s="128"/>
      <c r="R919" s="9"/>
      <c r="S919" s="9"/>
      <c r="T919" s="9"/>
      <c r="U919" s="9"/>
    </row>
    <row r="920" spans="1:21" ht="15" thickBot="1" x14ac:dyDescent="0.35">
      <c r="A920" s="9"/>
      <c r="B920" s="88"/>
      <c r="C920" s="114"/>
      <c r="D920" s="114"/>
      <c r="E920" s="114"/>
      <c r="F920" s="115"/>
      <c r="G920" s="114"/>
      <c r="H920" s="114"/>
      <c r="I920" s="120"/>
      <c r="J920" s="118"/>
      <c r="K920" s="118"/>
      <c r="L920" s="118"/>
      <c r="M920" s="118"/>
      <c r="N920" s="118"/>
      <c r="O920" s="119"/>
      <c r="P920" s="95"/>
      <c r="Q920" s="128"/>
      <c r="R920" s="9"/>
      <c r="S920" s="9"/>
      <c r="T920" s="9"/>
      <c r="U920" s="9"/>
    </row>
    <row r="921" spans="1:21" ht="15" thickBot="1" x14ac:dyDescent="0.35">
      <c r="A921" s="9"/>
      <c r="B921" s="88"/>
      <c r="C921" s="114"/>
      <c r="D921" s="114"/>
      <c r="E921" s="114"/>
      <c r="F921" s="115"/>
      <c r="G921" s="114"/>
      <c r="H921" s="114"/>
      <c r="I921" s="120"/>
      <c r="J921" s="118"/>
      <c r="K921" s="118"/>
      <c r="L921" s="118"/>
      <c r="M921" s="118"/>
      <c r="N921" s="118"/>
      <c r="O921" s="119"/>
      <c r="P921" s="95"/>
      <c r="Q921" s="128"/>
      <c r="R921" s="9"/>
      <c r="S921" s="9"/>
      <c r="T921" s="9"/>
      <c r="U921" s="9"/>
    </row>
    <row r="922" spans="1:21" ht="15" thickBot="1" x14ac:dyDescent="0.35">
      <c r="A922" s="9"/>
      <c r="B922" s="88"/>
      <c r="C922" s="114"/>
      <c r="D922" s="114"/>
      <c r="E922" s="114"/>
      <c r="F922" s="115"/>
      <c r="G922" s="114"/>
      <c r="H922" s="114"/>
      <c r="I922" s="120"/>
      <c r="J922" s="118"/>
      <c r="K922" s="118"/>
      <c r="L922" s="118"/>
      <c r="M922" s="118"/>
      <c r="N922" s="118"/>
      <c r="O922" s="119"/>
      <c r="P922" s="95"/>
      <c r="Q922" s="128"/>
      <c r="R922" s="9"/>
      <c r="S922" s="9"/>
      <c r="T922" s="9"/>
      <c r="U922" s="9"/>
    </row>
    <row r="923" spans="1:21" ht="15" thickBot="1" x14ac:dyDescent="0.35">
      <c r="A923" s="9"/>
      <c r="B923" s="88"/>
      <c r="C923" s="114"/>
      <c r="D923" s="114"/>
      <c r="E923" s="114"/>
      <c r="F923" s="115"/>
      <c r="G923" s="114"/>
      <c r="H923" s="114"/>
      <c r="I923" s="120"/>
      <c r="J923" s="118"/>
      <c r="K923" s="118"/>
      <c r="L923" s="118"/>
      <c r="M923" s="118"/>
      <c r="N923" s="118"/>
      <c r="O923" s="119"/>
      <c r="P923" s="95"/>
      <c r="Q923" s="128"/>
      <c r="R923" s="9"/>
      <c r="S923" s="9"/>
      <c r="T923" s="9"/>
      <c r="U923" s="9"/>
    </row>
    <row r="924" spans="1:21" ht="15" thickBot="1" x14ac:dyDescent="0.35">
      <c r="A924" s="9"/>
      <c r="B924" s="88"/>
      <c r="C924" s="114"/>
      <c r="D924" s="114"/>
      <c r="E924" s="114"/>
      <c r="F924" s="115"/>
      <c r="G924" s="114"/>
      <c r="H924" s="114"/>
      <c r="I924" s="120"/>
      <c r="J924" s="118"/>
      <c r="K924" s="118"/>
      <c r="L924" s="118"/>
      <c r="M924" s="118"/>
      <c r="N924" s="118"/>
      <c r="O924" s="119"/>
      <c r="P924" s="95"/>
      <c r="Q924" s="128"/>
      <c r="R924" s="9"/>
      <c r="S924" s="9"/>
      <c r="T924" s="9"/>
      <c r="U924" s="9"/>
    </row>
    <row r="925" spans="1:21" ht="15" thickBot="1" x14ac:dyDescent="0.35">
      <c r="A925" s="9"/>
      <c r="B925" s="88"/>
      <c r="C925" s="114"/>
      <c r="D925" s="114"/>
      <c r="E925" s="114"/>
      <c r="F925" s="115"/>
      <c r="G925" s="114"/>
      <c r="H925" s="114"/>
      <c r="I925" s="120"/>
      <c r="J925" s="118"/>
      <c r="K925" s="118"/>
      <c r="L925" s="118"/>
      <c r="M925" s="118"/>
      <c r="N925" s="118"/>
      <c r="O925" s="119"/>
      <c r="P925" s="95"/>
      <c r="Q925" s="128"/>
      <c r="R925" s="9"/>
      <c r="S925" s="9"/>
      <c r="T925" s="9"/>
      <c r="U925" s="9"/>
    </row>
    <row r="926" spans="1:21" ht="15" thickBot="1" x14ac:dyDescent="0.35">
      <c r="A926" s="9"/>
      <c r="B926" s="88"/>
      <c r="C926" s="114"/>
      <c r="D926" s="114"/>
      <c r="E926" s="114"/>
      <c r="F926" s="115"/>
      <c r="G926" s="114"/>
      <c r="H926" s="114"/>
      <c r="I926" s="120"/>
      <c r="J926" s="118"/>
      <c r="K926" s="118"/>
      <c r="L926" s="118"/>
      <c r="M926" s="118"/>
      <c r="N926" s="118"/>
      <c r="O926" s="119"/>
      <c r="P926" s="95"/>
      <c r="Q926" s="128"/>
      <c r="R926" s="9"/>
      <c r="S926" s="9"/>
      <c r="T926" s="9"/>
      <c r="U926" s="9"/>
    </row>
    <row r="927" spans="1:21" ht="15" thickBot="1" x14ac:dyDescent="0.35">
      <c r="A927" s="9"/>
      <c r="B927" s="88"/>
      <c r="C927" s="114"/>
      <c r="D927" s="114"/>
      <c r="E927" s="114"/>
      <c r="F927" s="115"/>
      <c r="G927" s="114"/>
      <c r="H927" s="114"/>
      <c r="I927" s="120"/>
      <c r="J927" s="118"/>
      <c r="K927" s="118"/>
      <c r="L927" s="118"/>
      <c r="M927" s="118"/>
      <c r="N927" s="118"/>
      <c r="O927" s="119"/>
      <c r="P927" s="95"/>
      <c r="Q927" s="128"/>
      <c r="R927" s="9"/>
      <c r="S927" s="9"/>
      <c r="T927" s="9"/>
      <c r="U927" s="9"/>
    </row>
    <row r="928" spans="1:21" ht="15" thickBot="1" x14ac:dyDescent="0.35">
      <c r="A928" s="9"/>
      <c r="B928" s="88"/>
      <c r="C928" s="114"/>
      <c r="D928" s="114"/>
      <c r="E928" s="114"/>
      <c r="F928" s="115"/>
      <c r="G928" s="114"/>
      <c r="H928" s="114"/>
      <c r="I928" s="120"/>
      <c r="J928" s="118"/>
      <c r="K928" s="118"/>
      <c r="L928" s="118"/>
      <c r="M928" s="118"/>
      <c r="N928" s="118"/>
      <c r="O928" s="119"/>
      <c r="P928" s="95"/>
      <c r="Q928" s="128"/>
      <c r="R928" s="9"/>
      <c r="S928" s="9"/>
      <c r="T928" s="9"/>
      <c r="U928" s="9"/>
    </row>
    <row r="929" spans="1:21" ht="15" thickBot="1" x14ac:dyDescent="0.35">
      <c r="A929" s="9"/>
      <c r="B929" s="88"/>
      <c r="C929" s="114"/>
      <c r="D929" s="114"/>
      <c r="E929" s="114"/>
      <c r="F929" s="115"/>
      <c r="G929" s="114"/>
      <c r="H929" s="114"/>
      <c r="I929" s="120"/>
      <c r="J929" s="118"/>
      <c r="K929" s="118"/>
      <c r="L929" s="118"/>
      <c r="M929" s="118"/>
      <c r="N929" s="118"/>
      <c r="O929" s="119"/>
      <c r="P929" s="95"/>
      <c r="Q929" s="128"/>
      <c r="R929" s="9"/>
      <c r="S929" s="9"/>
      <c r="T929" s="9"/>
      <c r="U929" s="9"/>
    </row>
    <row r="930" spans="1:21" ht="15" thickBot="1" x14ac:dyDescent="0.35">
      <c r="A930" s="9"/>
      <c r="B930" s="88"/>
      <c r="C930" s="114"/>
      <c r="D930" s="114"/>
      <c r="E930" s="114"/>
      <c r="F930" s="115"/>
      <c r="G930" s="114"/>
      <c r="H930" s="114"/>
      <c r="I930" s="120"/>
      <c r="J930" s="118"/>
      <c r="K930" s="118"/>
      <c r="L930" s="118"/>
      <c r="M930" s="118"/>
      <c r="N930" s="118"/>
      <c r="O930" s="119"/>
      <c r="P930" s="95"/>
      <c r="Q930" s="128"/>
      <c r="R930" s="9"/>
      <c r="S930" s="9"/>
      <c r="T930" s="9"/>
      <c r="U930" s="9"/>
    </row>
    <row r="931" spans="1:21" ht="15" thickBot="1" x14ac:dyDescent="0.35">
      <c r="A931" s="9"/>
      <c r="B931" s="88"/>
      <c r="C931" s="114"/>
      <c r="D931" s="114"/>
      <c r="E931" s="114"/>
      <c r="F931" s="115"/>
      <c r="G931" s="114"/>
      <c r="H931" s="114"/>
      <c r="I931" s="120"/>
      <c r="J931" s="118"/>
      <c r="K931" s="118"/>
      <c r="L931" s="118"/>
      <c r="M931" s="118"/>
      <c r="N931" s="118"/>
      <c r="O931" s="119"/>
      <c r="P931" s="95"/>
      <c r="Q931" s="128"/>
      <c r="R931" s="9"/>
      <c r="S931" s="9"/>
      <c r="T931" s="9"/>
      <c r="U931" s="9"/>
    </row>
    <row r="932" spans="1:21" ht="15" thickBot="1" x14ac:dyDescent="0.35">
      <c r="A932" s="9"/>
      <c r="B932" s="88"/>
      <c r="C932" s="114"/>
      <c r="D932" s="114"/>
      <c r="E932" s="114"/>
      <c r="F932" s="115"/>
      <c r="G932" s="114"/>
      <c r="H932" s="114"/>
      <c r="I932" s="120"/>
      <c r="J932" s="118"/>
      <c r="K932" s="118"/>
      <c r="L932" s="118"/>
      <c r="M932" s="118"/>
      <c r="N932" s="118"/>
      <c r="O932" s="119"/>
      <c r="P932" s="95"/>
      <c r="Q932" s="128"/>
      <c r="R932" s="9"/>
      <c r="S932" s="9"/>
      <c r="T932" s="9"/>
      <c r="U932" s="9"/>
    </row>
    <row r="933" spans="1:21" ht="15" thickBot="1" x14ac:dyDescent="0.35">
      <c r="A933" s="9"/>
      <c r="B933" s="88"/>
      <c r="C933" s="114"/>
      <c r="D933" s="114"/>
      <c r="E933" s="114"/>
      <c r="F933" s="115"/>
      <c r="G933" s="114"/>
      <c r="H933" s="114"/>
      <c r="I933" s="120"/>
      <c r="J933" s="118"/>
      <c r="K933" s="118"/>
      <c r="L933" s="118"/>
      <c r="M933" s="118"/>
      <c r="N933" s="118"/>
      <c r="O933" s="119"/>
      <c r="P933" s="95"/>
      <c r="Q933" s="128"/>
      <c r="R933" s="9"/>
      <c r="S933" s="9"/>
      <c r="T933" s="9"/>
      <c r="U933" s="9"/>
    </row>
    <row r="934" spans="1:21" ht="15" thickBot="1" x14ac:dyDescent="0.35">
      <c r="A934" s="9"/>
      <c r="B934" s="88"/>
      <c r="C934" s="114"/>
      <c r="D934" s="114"/>
      <c r="E934" s="114"/>
      <c r="F934" s="115"/>
      <c r="G934" s="114"/>
      <c r="H934" s="114"/>
      <c r="I934" s="120"/>
      <c r="J934" s="118"/>
      <c r="K934" s="118"/>
      <c r="L934" s="118"/>
      <c r="M934" s="118"/>
      <c r="N934" s="118"/>
      <c r="O934" s="119"/>
      <c r="P934" s="95"/>
      <c r="Q934" s="128"/>
      <c r="R934" s="9"/>
      <c r="S934" s="9"/>
      <c r="T934" s="9"/>
      <c r="U934" s="9"/>
    </row>
    <row r="935" spans="1:21" ht="15" thickBot="1" x14ac:dyDescent="0.35">
      <c r="A935" s="9"/>
      <c r="B935" s="88"/>
      <c r="C935" s="114"/>
      <c r="D935" s="114"/>
      <c r="E935" s="114"/>
      <c r="F935" s="115"/>
      <c r="G935" s="114"/>
      <c r="H935" s="114"/>
      <c r="I935" s="120"/>
      <c r="J935" s="118"/>
      <c r="K935" s="118"/>
      <c r="L935" s="118"/>
      <c r="M935" s="118"/>
      <c r="N935" s="118"/>
      <c r="O935" s="119"/>
      <c r="P935" s="95"/>
      <c r="Q935" s="128"/>
      <c r="R935" s="9"/>
      <c r="S935" s="9"/>
      <c r="T935" s="9"/>
      <c r="U935" s="9"/>
    </row>
    <row r="936" spans="1:21" ht="15" thickBot="1" x14ac:dyDescent="0.35">
      <c r="A936" s="9"/>
      <c r="B936" s="88"/>
      <c r="C936" s="114"/>
      <c r="D936" s="114"/>
      <c r="E936" s="114"/>
      <c r="F936" s="115"/>
      <c r="G936" s="114"/>
      <c r="H936" s="114"/>
      <c r="I936" s="120"/>
      <c r="J936" s="118"/>
      <c r="K936" s="118"/>
      <c r="L936" s="118"/>
      <c r="M936" s="118"/>
      <c r="N936" s="118"/>
      <c r="O936" s="119"/>
      <c r="P936" s="95"/>
      <c r="Q936" s="128"/>
      <c r="R936" s="9"/>
      <c r="S936" s="9"/>
      <c r="T936" s="9"/>
      <c r="U936" s="9"/>
    </row>
    <row r="937" spans="1:21" ht="15" thickBot="1" x14ac:dyDescent="0.35">
      <c r="A937" s="9"/>
      <c r="B937" s="88"/>
      <c r="C937" s="114"/>
      <c r="D937" s="114"/>
      <c r="E937" s="114"/>
      <c r="F937" s="115"/>
      <c r="G937" s="114"/>
      <c r="H937" s="114"/>
      <c r="I937" s="120"/>
      <c r="J937" s="118"/>
      <c r="K937" s="118"/>
      <c r="L937" s="118"/>
      <c r="M937" s="118"/>
      <c r="N937" s="118"/>
      <c r="O937" s="119"/>
      <c r="P937" s="95"/>
      <c r="Q937" s="128"/>
      <c r="R937" s="9"/>
      <c r="S937" s="9"/>
      <c r="T937" s="9"/>
      <c r="U937" s="9"/>
    </row>
    <row r="938" spans="1:21" ht="15" thickBot="1" x14ac:dyDescent="0.35">
      <c r="A938" s="9"/>
      <c r="B938" s="88"/>
      <c r="C938" s="114"/>
      <c r="D938" s="114"/>
      <c r="E938" s="114"/>
      <c r="F938" s="115"/>
      <c r="G938" s="114"/>
      <c r="H938" s="114"/>
      <c r="I938" s="120"/>
      <c r="J938" s="118"/>
      <c r="K938" s="118"/>
      <c r="L938" s="118"/>
      <c r="M938" s="118"/>
      <c r="N938" s="118"/>
      <c r="O938" s="119"/>
      <c r="P938" s="95"/>
      <c r="Q938" s="128"/>
      <c r="R938" s="9"/>
      <c r="S938" s="9"/>
      <c r="T938" s="9"/>
      <c r="U938" s="9"/>
    </row>
    <row r="939" spans="1:21" ht="15" thickBot="1" x14ac:dyDescent="0.35">
      <c r="A939" s="9"/>
      <c r="B939" s="88"/>
      <c r="C939" s="114"/>
      <c r="D939" s="114"/>
      <c r="E939" s="114"/>
      <c r="F939" s="115"/>
      <c r="G939" s="114"/>
      <c r="H939" s="114"/>
      <c r="I939" s="120"/>
      <c r="J939" s="118"/>
      <c r="K939" s="118"/>
      <c r="L939" s="118"/>
      <c r="M939" s="118"/>
      <c r="N939" s="118"/>
      <c r="O939" s="119"/>
      <c r="P939" s="95"/>
      <c r="Q939" s="128"/>
      <c r="R939" s="9"/>
      <c r="S939" s="9"/>
      <c r="T939" s="9"/>
      <c r="U939" s="9"/>
    </row>
    <row r="940" spans="1:21" ht="15" thickBot="1" x14ac:dyDescent="0.35">
      <c r="A940" s="9"/>
      <c r="B940" s="88"/>
      <c r="C940" s="114"/>
      <c r="D940" s="114"/>
      <c r="E940" s="114"/>
      <c r="F940" s="115"/>
      <c r="G940" s="114"/>
      <c r="H940" s="114"/>
      <c r="I940" s="120"/>
      <c r="J940" s="118"/>
      <c r="K940" s="118"/>
      <c r="L940" s="118"/>
      <c r="M940" s="118"/>
      <c r="N940" s="118"/>
      <c r="O940" s="119"/>
      <c r="P940" s="95"/>
      <c r="Q940" s="128"/>
      <c r="R940" s="9"/>
      <c r="S940" s="9"/>
      <c r="T940" s="9"/>
      <c r="U940" s="9"/>
    </row>
    <row r="941" spans="1:21" ht="15" thickBot="1" x14ac:dyDescent="0.35">
      <c r="A941" s="9"/>
      <c r="B941" s="88"/>
      <c r="C941" s="114"/>
      <c r="D941" s="114"/>
      <c r="E941" s="114"/>
      <c r="F941" s="115"/>
      <c r="G941" s="114"/>
      <c r="H941" s="114"/>
      <c r="I941" s="120"/>
      <c r="J941" s="118"/>
      <c r="K941" s="118"/>
      <c r="L941" s="118"/>
      <c r="M941" s="118"/>
      <c r="N941" s="118"/>
      <c r="O941" s="119"/>
      <c r="P941" s="95"/>
      <c r="Q941" s="128"/>
      <c r="R941" s="9"/>
      <c r="S941" s="9"/>
      <c r="T941" s="9"/>
      <c r="U941" s="9"/>
    </row>
    <row r="942" spans="1:21" ht="15" thickBot="1" x14ac:dyDescent="0.35">
      <c r="A942" s="9"/>
      <c r="B942" s="88"/>
      <c r="C942" s="114"/>
      <c r="D942" s="114"/>
      <c r="E942" s="114"/>
      <c r="F942" s="115"/>
      <c r="G942" s="114"/>
      <c r="H942" s="114"/>
      <c r="I942" s="120"/>
      <c r="J942" s="118"/>
      <c r="K942" s="118"/>
      <c r="L942" s="118"/>
      <c r="M942" s="118"/>
      <c r="N942" s="118"/>
      <c r="O942" s="119"/>
      <c r="P942" s="95"/>
      <c r="Q942" s="128"/>
      <c r="R942" s="9"/>
      <c r="S942" s="9"/>
      <c r="T942" s="9"/>
      <c r="U942" s="9"/>
    </row>
    <row r="943" spans="1:21" ht="15" thickBot="1" x14ac:dyDescent="0.35">
      <c r="A943" s="9"/>
      <c r="B943" s="88"/>
      <c r="C943" s="114"/>
      <c r="D943" s="114"/>
      <c r="E943" s="114"/>
      <c r="F943" s="115"/>
      <c r="G943" s="114"/>
      <c r="H943" s="114"/>
      <c r="I943" s="120"/>
      <c r="J943" s="118"/>
      <c r="K943" s="118"/>
      <c r="L943" s="118"/>
      <c r="M943" s="118"/>
      <c r="N943" s="118"/>
      <c r="O943" s="119"/>
      <c r="P943" s="95"/>
      <c r="Q943" s="128"/>
      <c r="R943" s="9"/>
      <c r="S943" s="9"/>
      <c r="T943" s="9"/>
      <c r="U943" s="9"/>
    </row>
    <row r="944" spans="1:21" ht="15" thickBot="1" x14ac:dyDescent="0.35">
      <c r="A944" s="9"/>
      <c r="B944" s="88"/>
      <c r="C944" s="114"/>
      <c r="D944" s="114"/>
      <c r="E944" s="114"/>
      <c r="F944" s="115"/>
      <c r="G944" s="114"/>
      <c r="H944" s="114"/>
      <c r="I944" s="120"/>
      <c r="J944" s="118"/>
      <c r="K944" s="118"/>
      <c r="L944" s="118"/>
      <c r="M944" s="118"/>
      <c r="N944" s="118"/>
      <c r="O944" s="119"/>
      <c r="P944" s="95"/>
      <c r="Q944" s="128"/>
      <c r="R944" s="9"/>
      <c r="S944" s="9"/>
      <c r="T944" s="9"/>
      <c r="U944" s="9"/>
    </row>
    <row r="945" spans="1:21" ht="15" thickBot="1" x14ac:dyDescent="0.35">
      <c r="A945" s="9"/>
      <c r="B945" s="88"/>
      <c r="C945" s="114"/>
      <c r="D945" s="114"/>
      <c r="E945" s="114"/>
      <c r="F945" s="115"/>
      <c r="G945" s="114"/>
      <c r="H945" s="114"/>
      <c r="I945" s="120"/>
      <c r="J945" s="118"/>
      <c r="K945" s="118"/>
      <c r="L945" s="118"/>
      <c r="M945" s="118"/>
      <c r="N945" s="118"/>
      <c r="O945" s="119"/>
      <c r="P945" s="95"/>
      <c r="Q945" s="128"/>
      <c r="R945" s="9"/>
      <c r="S945" s="9"/>
      <c r="T945" s="9"/>
      <c r="U945" s="9"/>
    </row>
    <row r="946" spans="1:21" ht="15" thickBot="1" x14ac:dyDescent="0.35">
      <c r="A946" s="9"/>
      <c r="B946" s="88"/>
      <c r="C946" s="114"/>
      <c r="D946" s="114"/>
      <c r="E946" s="114"/>
      <c r="F946" s="115"/>
      <c r="G946" s="114"/>
      <c r="H946" s="114"/>
      <c r="I946" s="120"/>
      <c r="J946" s="118"/>
      <c r="K946" s="118"/>
      <c r="L946" s="118"/>
      <c r="M946" s="118"/>
      <c r="N946" s="118"/>
      <c r="O946" s="119"/>
      <c r="P946" s="95"/>
      <c r="Q946" s="128"/>
      <c r="R946" s="9"/>
      <c r="S946" s="9"/>
      <c r="T946" s="9"/>
      <c r="U946" s="9"/>
    </row>
    <row r="947" spans="1:21" ht="15" thickBot="1" x14ac:dyDescent="0.35">
      <c r="A947" s="9"/>
      <c r="B947" s="88"/>
      <c r="C947" s="114"/>
      <c r="D947" s="114"/>
      <c r="E947" s="114"/>
      <c r="F947" s="115"/>
      <c r="G947" s="114"/>
      <c r="H947" s="114"/>
      <c r="I947" s="120"/>
      <c r="J947" s="118"/>
      <c r="K947" s="118"/>
      <c r="L947" s="118"/>
      <c r="M947" s="118"/>
      <c r="N947" s="118"/>
      <c r="O947" s="119"/>
      <c r="P947" s="95"/>
      <c r="Q947" s="128"/>
      <c r="R947" s="9"/>
      <c r="S947" s="9"/>
      <c r="T947" s="9"/>
      <c r="U947" s="9"/>
    </row>
    <row r="948" spans="1:21" ht="15" thickBot="1" x14ac:dyDescent="0.35">
      <c r="A948" s="9"/>
      <c r="B948" s="88"/>
      <c r="C948" s="114"/>
      <c r="D948" s="114"/>
      <c r="E948" s="114"/>
      <c r="F948" s="115"/>
      <c r="G948" s="114"/>
      <c r="H948" s="114"/>
      <c r="I948" s="120"/>
      <c r="J948" s="118"/>
      <c r="K948" s="118"/>
      <c r="L948" s="118"/>
      <c r="M948" s="118"/>
      <c r="N948" s="118"/>
      <c r="O948" s="119"/>
      <c r="P948" s="95"/>
      <c r="Q948" s="128"/>
      <c r="R948" s="9"/>
      <c r="S948" s="9"/>
      <c r="T948" s="9"/>
      <c r="U948" s="9"/>
    </row>
    <row r="949" spans="1:21" ht="15" thickBot="1" x14ac:dyDescent="0.35">
      <c r="A949" s="9"/>
      <c r="B949" s="88"/>
      <c r="C949" s="114"/>
      <c r="D949" s="114"/>
      <c r="E949" s="114"/>
      <c r="F949" s="115"/>
      <c r="G949" s="114"/>
      <c r="H949" s="114"/>
      <c r="I949" s="120"/>
      <c r="J949" s="118"/>
      <c r="K949" s="118"/>
      <c r="L949" s="118"/>
      <c r="M949" s="118"/>
      <c r="N949" s="118"/>
      <c r="O949" s="119"/>
      <c r="P949" s="95"/>
      <c r="Q949" s="128"/>
      <c r="R949" s="9"/>
      <c r="S949" s="9"/>
      <c r="T949" s="9"/>
      <c r="U949" s="9"/>
    </row>
    <row r="950" spans="1:21" ht="15" thickBot="1" x14ac:dyDescent="0.35">
      <c r="A950" s="9"/>
      <c r="B950" s="88"/>
      <c r="C950" s="114"/>
      <c r="D950" s="114"/>
      <c r="E950" s="114"/>
      <c r="F950" s="115"/>
      <c r="G950" s="114"/>
      <c r="H950" s="114"/>
      <c r="I950" s="120"/>
      <c r="J950" s="118"/>
      <c r="K950" s="118"/>
      <c r="L950" s="118"/>
      <c r="M950" s="118"/>
      <c r="N950" s="118"/>
      <c r="O950" s="119"/>
      <c r="P950" s="95"/>
      <c r="Q950" s="128"/>
      <c r="R950" s="9"/>
      <c r="S950" s="9"/>
      <c r="T950" s="9"/>
      <c r="U950" s="9"/>
    </row>
    <row r="951" spans="1:21" ht="15" thickBot="1" x14ac:dyDescent="0.35">
      <c r="A951" s="9"/>
      <c r="B951" s="88"/>
      <c r="C951" s="114"/>
      <c r="D951" s="114"/>
      <c r="E951" s="114"/>
      <c r="F951" s="115"/>
      <c r="G951" s="114"/>
      <c r="H951" s="114"/>
      <c r="I951" s="120"/>
      <c r="J951" s="118"/>
      <c r="K951" s="118"/>
      <c r="L951" s="118"/>
      <c r="M951" s="118"/>
      <c r="N951" s="118"/>
      <c r="O951" s="119"/>
      <c r="P951" s="95"/>
      <c r="Q951" s="128"/>
      <c r="R951" s="9"/>
      <c r="S951" s="9"/>
      <c r="T951" s="9"/>
      <c r="U951" s="9"/>
    </row>
    <row r="952" spans="1:21" ht="15" thickBot="1" x14ac:dyDescent="0.35">
      <c r="A952" s="9"/>
      <c r="B952" s="88"/>
      <c r="C952" s="114"/>
      <c r="D952" s="114"/>
      <c r="E952" s="114"/>
      <c r="F952" s="115"/>
      <c r="G952" s="114"/>
      <c r="H952" s="114"/>
      <c r="I952" s="120"/>
      <c r="J952" s="118"/>
      <c r="K952" s="118"/>
      <c r="L952" s="118"/>
      <c r="M952" s="118"/>
      <c r="N952" s="118"/>
      <c r="O952" s="119"/>
      <c r="P952" s="95"/>
      <c r="Q952" s="128"/>
      <c r="R952" s="9"/>
      <c r="S952" s="9"/>
      <c r="T952" s="9"/>
      <c r="U952" s="9"/>
    </row>
    <row r="953" spans="1:21" ht="15" thickBot="1" x14ac:dyDescent="0.35">
      <c r="A953" s="9"/>
      <c r="B953" s="88"/>
      <c r="C953" s="114"/>
      <c r="D953" s="114"/>
      <c r="E953" s="114"/>
      <c r="F953" s="115"/>
      <c r="G953" s="114"/>
      <c r="H953" s="114"/>
      <c r="I953" s="120"/>
      <c r="J953" s="118"/>
      <c r="K953" s="118"/>
      <c r="L953" s="118"/>
      <c r="M953" s="118"/>
      <c r="N953" s="118"/>
      <c r="O953" s="119"/>
      <c r="P953" s="95"/>
      <c r="Q953" s="128"/>
      <c r="R953" s="9"/>
      <c r="S953" s="9"/>
      <c r="T953" s="9"/>
      <c r="U953" s="9"/>
    </row>
    <row r="954" spans="1:21" ht="15" thickBot="1" x14ac:dyDescent="0.35">
      <c r="A954" s="9"/>
      <c r="B954" s="88"/>
      <c r="C954" s="114"/>
      <c r="D954" s="114"/>
      <c r="E954" s="114"/>
      <c r="F954" s="115"/>
      <c r="G954" s="114"/>
      <c r="H954" s="114"/>
      <c r="I954" s="120"/>
      <c r="J954" s="118"/>
      <c r="K954" s="118"/>
      <c r="L954" s="118"/>
      <c r="M954" s="118"/>
      <c r="N954" s="118"/>
      <c r="O954" s="119"/>
      <c r="P954" s="95"/>
      <c r="Q954" s="128"/>
      <c r="R954" s="9"/>
      <c r="S954" s="9"/>
      <c r="T954" s="9"/>
      <c r="U954" s="9"/>
    </row>
    <row r="955" spans="1:21" ht="15" thickBot="1" x14ac:dyDescent="0.35">
      <c r="A955" s="9"/>
      <c r="B955" s="88"/>
      <c r="C955" s="114"/>
      <c r="D955" s="114"/>
      <c r="E955" s="114"/>
      <c r="F955" s="115"/>
      <c r="G955" s="114"/>
      <c r="H955" s="114"/>
      <c r="I955" s="120"/>
      <c r="J955" s="118"/>
      <c r="K955" s="118"/>
      <c r="L955" s="118"/>
      <c r="M955" s="118"/>
      <c r="N955" s="118"/>
      <c r="O955" s="119"/>
      <c r="P955" s="95"/>
      <c r="Q955" s="128"/>
      <c r="R955" s="9"/>
      <c r="S955" s="9"/>
      <c r="T955" s="9"/>
      <c r="U955" s="9"/>
    </row>
    <row r="956" spans="1:21" ht="15" thickBot="1" x14ac:dyDescent="0.35">
      <c r="A956" s="9"/>
      <c r="B956" s="88"/>
      <c r="C956" s="114"/>
      <c r="D956" s="114"/>
      <c r="E956" s="114"/>
      <c r="F956" s="115"/>
      <c r="G956" s="114"/>
      <c r="H956" s="114"/>
      <c r="I956" s="120"/>
      <c r="J956" s="118"/>
      <c r="K956" s="118"/>
      <c r="L956" s="118"/>
      <c r="M956" s="118"/>
      <c r="N956" s="118"/>
      <c r="O956" s="119"/>
      <c r="P956" s="95"/>
      <c r="Q956" s="128"/>
      <c r="R956" s="9"/>
      <c r="S956" s="9"/>
      <c r="T956" s="9"/>
      <c r="U956" s="9"/>
    </row>
    <row r="957" spans="1:21" ht="15" thickBot="1" x14ac:dyDescent="0.35">
      <c r="A957" s="9"/>
      <c r="B957" s="88"/>
      <c r="C957" s="114"/>
      <c r="D957" s="114"/>
      <c r="E957" s="114"/>
      <c r="F957" s="115"/>
      <c r="G957" s="114"/>
      <c r="H957" s="114"/>
      <c r="I957" s="120"/>
      <c r="J957" s="118"/>
      <c r="K957" s="118"/>
      <c r="L957" s="118"/>
      <c r="M957" s="118"/>
      <c r="N957" s="118"/>
      <c r="O957" s="119"/>
      <c r="P957" s="95"/>
      <c r="Q957" s="128"/>
      <c r="R957" s="9"/>
      <c r="S957" s="9"/>
      <c r="T957" s="9"/>
      <c r="U957" s="9"/>
    </row>
    <row r="958" spans="1:21" ht="15" thickBot="1" x14ac:dyDescent="0.35">
      <c r="A958" s="9"/>
      <c r="B958" s="88"/>
      <c r="C958" s="114"/>
      <c r="D958" s="114"/>
      <c r="E958" s="114"/>
      <c r="F958" s="115"/>
      <c r="G958" s="114"/>
      <c r="H958" s="114"/>
      <c r="I958" s="120"/>
      <c r="J958" s="118"/>
      <c r="K958" s="118"/>
      <c r="L958" s="118"/>
      <c r="M958" s="118"/>
      <c r="N958" s="118"/>
      <c r="O958" s="119"/>
      <c r="P958" s="95"/>
      <c r="Q958" s="128"/>
      <c r="R958" s="9"/>
      <c r="S958" s="9"/>
      <c r="T958" s="9"/>
      <c r="U958" s="9"/>
    </row>
    <row r="959" spans="1:21" ht="15" thickBot="1" x14ac:dyDescent="0.35">
      <c r="A959" s="9"/>
      <c r="B959" s="88"/>
      <c r="C959" s="114"/>
      <c r="D959" s="114"/>
      <c r="E959" s="114"/>
      <c r="F959" s="115"/>
      <c r="G959" s="114"/>
      <c r="H959" s="114"/>
      <c r="I959" s="120"/>
      <c r="J959" s="118"/>
      <c r="K959" s="118"/>
      <c r="L959" s="118"/>
      <c r="M959" s="118"/>
      <c r="N959" s="118"/>
      <c r="O959" s="119"/>
      <c r="P959" s="95"/>
      <c r="Q959" s="128"/>
      <c r="R959" s="9"/>
      <c r="S959" s="9"/>
      <c r="T959" s="9"/>
      <c r="U959" s="9"/>
    </row>
    <row r="960" spans="1:21" ht="15" thickBot="1" x14ac:dyDescent="0.35">
      <c r="A960" s="9"/>
      <c r="B960" s="88"/>
      <c r="C960" s="114"/>
      <c r="D960" s="114"/>
      <c r="E960" s="114"/>
      <c r="F960" s="115"/>
      <c r="G960" s="114"/>
      <c r="H960" s="114"/>
      <c r="I960" s="120"/>
      <c r="J960" s="118"/>
      <c r="K960" s="118"/>
      <c r="L960" s="118"/>
      <c r="M960" s="118"/>
      <c r="N960" s="118"/>
      <c r="O960" s="119"/>
      <c r="P960" s="95"/>
      <c r="Q960" s="128"/>
      <c r="R960" s="9"/>
      <c r="S960" s="9"/>
      <c r="T960" s="9"/>
      <c r="U960" s="9"/>
    </row>
    <row r="961" spans="1:21" ht="15" thickBot="1" x14ac:dyDescent="0.35">
      <c r="A961" s="9"/>
      <c r="B961" s="88"/>
      <c r="C961" s="114"/>
      <c r="D961" s="114"/>
      <c r="E961" s="114"/>
      <c r="F961" s="115"/>
      <c r="G961" s="114"/>
      <c r="H961" s="114"/>
      <c r="I961" s="120"/>
      <c r="J961" s="118"/>
      <c r="K961" s="118"/>
      <c r="L961" s="118"/>
      <c r="M961" s="118"/>
      <c r="N961" s="118"/>
      <c r="O961" s="119"/>
      <c r="P961" s="95"/>
      <c r="Q961" s="128"/>
      <c r="R961" s="9"/>
      <c r="S961" s="9"/>
      <c r="T961" s="9"/>
      <c r="U961" s="9"/>
    </row>
    <row r="962" spans="1:21" ht="15" thickBot="1" x14ac:dyDescent="0.35">
      <c r="A962" s="9"/>
      <c r="B962" s="88"/>
      <c r="C962" s="114"/>
      <c r="D962" s="114"/>
      <c r="E962" s="114"/>
      <c r="F962" s="115"/>
      <c r="G962" s="114"/>
      <c r="H962" s="114"/>
      <c r="I962" s="120"/>
      <c r="J962" s="118"/>
      <c r="K962" s="118"/>
      <c r="L962" s="118"/>
      <c r="M962" s="118"/>
      <c r="N962" s="118"/>
      <c r="O962" s="119"/>
      <c r="P962" s="95"/>
      <c r="Q962" s="128"/>
      <c r="R962" s="9"/>
      <c r="S962" s="9"/>
      <c r="T962" s="9"/>
      <c r="U962" s="9"/>
    </row>
    <row r="963" spans="1:21" ht="15" thickBot="1" x14ac:dyDescent="0.35">
      <c r="A963" s="9"/>
      <c r="B963" s="88"/>
      <c r="C963" s="114"/>
      <c r="D963" s="114"/>
      <c r="E963" s="114"/>
      <c r="F963" s="115"/>
      <c r="G963" s="114"/>
      <c r="H963" s="114"/>
      <c r="I963" s="120"/>
      <c r="J963" s="118"/>
      <c r="K963" s="118"/>
      <c r="L963" s="118"/>
      <c r="M963" s="118"/>
      <c r="N963" s="118"/>
      <c r="O963" s="119"/>
      <c r="P963" s="95"/>
      <c r="Q963" s="128"/>
      <c r="R963" s="9"/>
      <c r="S963" s="9"/>
      <c r="T963" s="9"/>
      <c r="U963" s="9"/>
    </row>
    <row r="964" spans="1:21" ht="15" thickBot="1" x14ac:dyDescent="0.35">
      <c r="A964" s="9"/>
      <c r="B964" s="88"/>
      <c r="C964" s="114"/>
      <c r="D964" s="114"/>
      <c r="E964" s="114"/>
      <c r="F964" s="115"/>
      <c r="G964" s="114"/>
      <c r="H964" s="114"/>
      <c r="I964" s="120"/>
      <c r="J964" s="118"/>
      <c r="K964" s="118"/>
      <c r="L964" s="118"/>
      <c r="M964" s="118"/>
      <c r="N964" s="118"/>
      <c r="O964" s="119"/>
      <c r="P964" s="95"/>
      <c r="Q964" s="128"/>
      <c r="R964" s="9"/>
      <c r="S964" s="9"/>
      <c r="T964" s="9"/>
      <c r="U964" s="9"/>
    </row>
    <row r="965" spans="1:21" ht="15" thickBot="1" x14ac:dyDescent="0.35">
      <c r="A965" s="9"/>
      <c r="B965" s="88"/>
      <c r="C965" s="114"/>
      <c r="D965" s="114"/>
      <c r="E965" s="114"/>
      <c r="F965" s="115"/>
      <c r="G965" s="114"/>
      <c r="H965" s="114"/>
      <c r="I965" s="120"/>
      <c r="J965" s="118"/>
      <c r="K965" s="118"/>
      <c r="L965" s="118"/>
      <c r="M965" s="118"/>
      <c r="N965" s="118"/>
      <c r="O965" s="119"/>
      <c r="P965" s="95"/>
      <c r="Q965" s="128"/>
      <c r="R965" s="9"/>
      <c r="S965" s="9"/>
      <c r="T965" s="9"/>
      <c r="U965" s="9"/>
    </row>
    <row r="966" spans="1:21" ht="15" thickBot="1" x14ac:dyDescent="0.35">
      <c r="A966" s="9"/>
      <c r="B966" s="88"/>
      <c r="C966" s="114"/>
      <c r="D966" s="114"/>
      <c r="E966" s="114"/>
      <c r="F966" s="115"/>
      <c r="G966" s="114"/>
      <c r="H966" s="114"/>
      <c r="I966" s="120"/>
      <c r="J966" s="118"/>
      <c r="K966" s="118"/>
      <c r="L966" s="118"/>
      <c r="M966" s="118"/>
      <c r="N966" s="118"/>
      <c r="O966" s="119"/>
      <c r="P966" s="95"/>
      <c r="Q966" s="128"/>
      <c r="R966" s="9"/>
      <c r="S966" s="9"/>
      <c r="T966" s="9"/>
      <c r="U966" s="9"/>
    </row>
    <row r="967" spans="1:21" ht="15" thickBot="1" x14ac:dyDescent="0.35">
      <c r="A967" s="9"/>
      <c r="B967" s="88"/>
      <c r="C967" s="114"/>
      <c r="D967" s="114"/>
      <c r="E967" s="114"/>
      <c r="F967" s="115"/>
      <c r="G967" s="114"/>
      <c r="H967" s="114"/>
      <c r="I967" s="120"/>
      <c r="J967" s="118"/>
      <c r="K967" s="118"/>
      <c r="L967" s="118"/>
      <c r="M967" s="118"/>
      <c r="N967" s="118"/>
      <c r="O967" s="119"/>
      <c r="P967" s="95"/>
      <c r="Q967" s="128"/>
      <c r="R967" s="9"/>
      <c r="S967" s="9"/>
      <c r="T967" s="9"/>
      <c r="U967" s="9"/>
    </row>
    <row r="968" spans="1:21" ht="15" thickBot="1" x14ac:dyDescent="0.35">
      <c r="A968" s="9"/>
      <c r="B968" s="89"/>
      <c r="C968" s="121"/>
      <c r="D968" s="121"/>
      <c r="E968" s="121"/>
      <c r="F968" s="121"/>
      <c r="G968" s="121"/>
      <c r="H968" s="121"/>
      <c r="I968" s="121"/>
      <c r="J968" s="122"/>
      <c r="K968" s="123"/>
      <c r="L968" s="123"/>
      <c r="M968" s="123"/>
      <c r="N968" s="123"/>
      <c r="O968" s="124"/>
      <c r="P968" s="95"/>
      <c r="Q968" s="128"/>
      <c r="R968" s="9"/>
      <c r="S968" s="9"/>
      <c r="T968" s="9"/>
      <c r="U968" s="9"/>
    </row>
    <row r="969" spans="1:21" ht="15" thickBot="1" x14ac:dyDescent="0.35">
      <c r="A969" s="9"/>
      <c r="B969" s="90"/>
      <c r="C969" s="125"/>
      <c r="D969" s="125"/>
      <c r="E969" s="125"/>
      <c r="F969" s="125"/>
      <c r="G969" s="125"/>
      <c r="H969" s="125"/>
      <c r="I969" s="125"/>
      <c r="J969" s="125"/>
      <c r="K969" s="125"/>
      <c r="L969" s="125"/>
      <c r="M969" s="125"/>
      <c r="N969" s="125"/>
      <c r="O969" s="125"/>
      <c r="P969" s="96"/>
      <c r="Q969" s="128"/>
      <c r="R969" s="9"/>
      <c r="S969" s="9"/>
      <c r="T969" s="9"/>
      <c r="U969" s="9"/>
    </row>
    <row r="970" spans="1:21" x14ac:dyDescent="0.3">
      <c r="A970" s="9"/>
      <c r="B970" s="91"/>
      <c r="C970" s="123"/>
      <c r="D970" s="123"/>
      <c r="E970" s="123"/>
      <c r="F970" s="123"/>
      <c r="G970" s="123"/>
      <c r="H970" s="123"/>
      <c r="I970" s="123"/>
      <c r="J970" s="123"/>
      <c r="K970" s="123"/>
      <c r="L970" s="123"/>
      <c r="M970" s="123"/>
      <c r="N970" s="123"/>
      <c r="O970" s="123"/>
      <c r="P970" s="97"/>
      <c r="Q970" s="128"/>
      <c r="R970" s="9"/>
      <c r="S970" s="9"/>
      <c r="T970" s="9"/>
      <c r="U970" s="9"/>
    </row>
    <row r="971" spans="1:21" x14ac:dyDescent="0.3">
      <c r="A971" s="9"/>
      <c r="B971" s="91"/>
      <c r="C971" s="123"/>
      <c r="D971" s="123"/>
      <c r="E971" s="123"/>
      <c r="F971" s="123"/>
      <c r="G971" s="123"/>
      <c r="H971" s="123"/>
      <c r="I971" s="123"/>
      <c r="J971" s="123"/>
      <c r="K971" s="123"/>
      <c r="L971" s="123"/>
      <c r="M971" s="123"/>
      <c r="N971" s="123"/>
      <c r="O971" s="123"/>
      <c r="P971" s="97"/>
      <c r="Q971" s="128"/>
      <c r="R971" s="9"/>
      <c r="S971" s="9"/>
      <c r="T971" s="9"/>
      <c r="U971" s="9"/>
    </row>
    <row r="972" spans="1:21" x14ac:dyDescent="0.3">
      <c r="A972" s="9"/>
      <c r="B972" s="91"/>
      <c r="C972" s="123"/>
      <c r="D972" s="123"/>
      <c r="E972" s="123"/>
      <c r="F972" s="123"/>
      <c r="G972" s="123"/>
      <c r="H972" s="123"/>
      <c r="I972" s="123"/>
      <c r="J972" s="123"/>
      <c r="K972" s="123"/>
      <c r="L972" s="123"/>
      <c r="M972" s="123"/>
      <c r="N972" s="123"/>
      <c r="O972" s="123"/>
      <c r="P972" s="97"/>
      <c r="Q972" s="128"/>
      <c r="R972" s="9"/>
      <c r="S972" s="9"/>
      <c r="T972" s="9"/>
      <c r="U972" s="9"/>
    </row>
    <row r="973" spans="1:21" x14ac:dyDescent="0.3">
      <c r="A973" s="9"/>
      <c r="B973" s="91"/>
      <c r="C973" s="123"/>
      <c r="D973" s="123"/>
      <c r="E973" s="123"/>
      <c r="F973" s="123"/>
      <c r="G973" s="123"/>
      <c r="H973" s="123"/>
      <c r="I973" s="123"/>
      <c r="J973" s="123"/>
      <c r="K973" s="123"/>
      <c r="L973" s="123"/>
      <c r="M973" s="123"/>
      <c r="N973" s="123"/>
      <c r="O973" s="123"/>
      <c r="P973" s="97"/>
      <c r="Q973" s="128"/>
      <c r="R973" s="9"/>
      <c r="S973" s="9"/>
      <c r="T973" s="9"/>
      <c r="U973" s="9"/>
    </row>
    <row r="974" spans="1:21" x14ac:dyDescent="0.3">
      <c r="A974" s="9"/>
      <c r="B974" s="91"/>
      <c r="C974" s="123"/>
      <c r="D974" s="123"/>
      <c r="E974" s="123"/>
      <c r="F974" s="123"/>
      <c r="G974" s="123"/>
      <c r="H974" s="123"/>
      <c r="I974" s="123"/>
      <c r="J974" s="123"/>
      <c r="K974" s="123"/>
      <c r="L974" s="123"/>
      <c r="M974" s="123"/>
      <c r="N974" s="123"/>
      <c r="O974" s="123"/>
      <c r="P974" s="97"/>
      <c r="Q974" s="128"/>
      <c r="R974" s="9"/>
      <c r="S974" s="9"/>
      <c r="T974" s="9"/>
      <c r="U974" s="9"/>
    </row>
    <row r="975" spans="1:21" x14ac:dyDescent="0.3">
      <c r="A975" s="9"/>
      <c r="B975" s="91"/>
      <c r="C975" s="123"/>
      <c r="D975" s="123"/>
      <c r="E975" s="123"/>
      <c r="F975" s="123"/>
      <c r="G975" s="123"/>
      <c r="H975" s="123"/>
      <c r="I975" s="123"/>
      <c r="J975" s="123"/>
      <c r="K975" s="123"/>
      <c r="L975" s="123"/>
      <c r="M975" s="123"/>
      <c r="N975" s="123"/>
      <c r="O975" s="123"/>
      <c r="P975" s="97"/>
      <c r="Q975" s="128"/>
      <c r="R975" s="9"/>
      <c r="S975" s="9"/>
      <c r="T975" s="9"/>
      <c r="U975" s="9"/>
    </row>
    <row r="976" spans="1:21" x14ac:dyDescent="0.3">
      <c r="A976" s="9"/>
      <c r="B976" s="91"/>
      <c r="C976" s="123"/>
      <c r="D976" s="123"/>
      <c r="E976" s="123"/>
      <c r="F976" s="123"/>
      <c r="G976" s="123"/>
      <c r="H976" s="123"/>
      <c r="I976" s="123"/>
      <c r="J976" s="123"/>
      <c r="K976" s="123"/>
      <c r="L976" s="123"/>
      <c r="M976" s="123"/>
      <c r="N976" s="123"/>
      <c r="O976" s="123"/>
      <c r="P976" s="97"/>
      <c r="Q976" s="128"/>
      <c r="R976" s="9"/>
      <c r="S976" s="9"/>
      <c r="T976" s="9"/>
      <c r="U976" s="9"/>
    </row>
    <row r="977" spans="1:21" x14ac:dyDescent="0.3">
      <c r="A977" s="9"/>
      <c r="B977" s="91"/>
      <c r="C977" s="123"/>
      <c r="D977" s="123"/>
      <c r="E977" s="123"/>
      <c r="F977" s="123"/>
      <c r="G977" s="123"/>
      <c r="H977" s="123"/>
      <c r="I977" s="123"/>
      <c r="J977" s="123"/>
      <c r="K977" s="123"/>
      <c r="L977" s="123"/>
      <c r="M977" s="123"/>
      <c r="N977" s="123"/>
      <c r="O977" s="123"/>
      <c r="P977" s="97"/>
      <c r="Q977" s="128"/>
      <c r="R977" s="9"/>
      <c r="S977" s="9"/>
      <c r="T977" s="9"/>
      <c r="U977" s="9"/>
    </row>
    <row r="978" spans="1:21" x14ac:dyDescent="0.3">
      <c r="A978" s="9"/>
      <c r="B978" s="91"/>
      <c r="C978" s="123"/>
      <c r="D978" s="123"/>
      <c r="E978" s="123"/>
      <c r="F978" s="123"/>
      <c r="G978" s="123"/>
      <c r="H978" s="123"/>
      <c r="I978" s="123"/>
      <c r="J978" s="123"/>
      <c r="K978" s="123"/>
      <c r="L978" s="123"/>
      <c r="M978" s="123"/>
      <c r="N978" s="123"/>
      <c r="O978" s="123"/>
      <c r="P978" s="97"/>
      <c r="Q978" s="128"/>
      <c r="R978" s="9"/>
      <c r="S978" s="9"/>
      <c r="T978" s="9"/>
      <c r="U978" s="9"/>
    </row>
    <row r="979" spans="1:21" x14ac:dyDescent="0.3">
      <c r="A979" s="9"/>
      <c r="B979" s="91"/>
      <c r="C979" s="123"/>
      <c r="D979" s="123"/>
      <c r="E979" s="123"/>
      <c r="F979" s="123"/>
      <c r="G979" s="123"/>
      <c r="H979" s="123"/>
      <c r="I979" s="123"/>
      <c r="J979" s="123"/>
      <c r="K979" s="123"/>
      <c r="L979" s="123"/>
      <c r="M979" s="123"/>
      <c r="N979" s="123"/>
      <c r="O979" s="123"/>
      <c r="P979" s="97"/>
      <c r="Q979" s="128"/>
      <c r="R979" s="9"/>
      <c r="S979" s="9"/>
      <c r="T979" s="9"/>
      <c r="U979" s="9"/>
    </row>
    <row r="980" spans="1:21" x14ac:dyDescent="0.3">
      <c r="A980" s="9"/>
      <c r="B980" s="91"/>
      <c r="C980" s="123"/>
      <c r="D980" s="123"/>
      <c r="E980" s="123"/>
      <c r="F980" s="123"/>
      <c r="G980" s="123"/>
      <c r="H980" s="123"/>
      <c r="I980" s="123"/>
      <c r="J980" s="123"/>
      <c r="K980" s="123"/>
      <c r="L980" s="123"/>
      <c r="M980" s="123"/>
      <c r="N980" s="123"/>
      <c r="O980" s="123"/>
      <c r="P980" s="97"/>
      <c r="Q980" s="128"/>
      <c r="R980" s="9"/>
      <c r="S980" s="9"/>
      <c r="T980" s="9"/>
      <c r="U980" s="9"/>
    </row>
    <row r="981" spans="1:21" x14ac:dyDescent="0.3">
      <c r="A981" s="9"/>
      <c r="B981" s="91"/>
      <c r="C981" s="123"/>
      <c r="D981" s="123"/>
      <c r="E981" s="123"/>
      <c r="F981" s="123"/>
      <c r="G981" s="123"/>
      <c r="H981" s="123"/>
      <c r="I981" s="123"/>
      <c r="J981" s="123"/>
      <c r="K981" s="123"/>
      <c r="L981" s="123"/>
      <c r="M981" s="123"/>
      <c r="N981" s="123"/>
      <c r="O981" s="123"/>
      <c r="P981" s="97"/>
      <c r="Q981" s="128"/>
      <c r="R981" s="9"/>
      <c r="S981" s="9"/>
      <c r="T981" s="9"/>
      <c r="U981" s="9"/>
    </row>
    <row r="982" spans="1:21" x14ac:dyDescent="0.3">
      <c r="A982" s="9"/>
      <c r="B982" s="91"/>
      <c r="C982" s="123"/>
      <c r="D982" s="123"/>
      <c r="E982" s="123"/>
      <c r="F982" s="123"/>
      <c r="G982" s="123"/>
      <c r="H982" s="123"/>
      <c r="I982" s="123"/>
      <c r="J982" s="123"/>
      <c r="K982" s="123"/>
      <c r="L982" s="123"/>
      <c r="M982" s="123"/>
      <c r="N982" s="123"/>
      <c r="O982" s="123"/>
      <c r="P982" s="97"/>
      <c r="Q982" s="128"/>
      <c r="R982" s="9"/>
      <c r="S982" s="9"/>
      <c r="T982" s="9"/>
      <c r="U982" s="9"/>
    </row>
    <row r="983" spans="1:21" x14ac:dyDescent="0.3">
      <c r="A983" s="9"/>
      <c r="B983" s="91"/>
      <c r="C983" s="123"/>
      <c r="D983" s="123"/>
      <c r="E983" s="123"/>
      <c r="F983" s="123"/>
      <c r="G983" s="123"/>
      <c r="H983" s="123"/>
      <c r="I983" s="123"/>
      <c r="J983" s="123"/>
      <c r="K983" s="123"/>
      <c r="L983" s="123"/>
      <c r="M983" s="123"/>
      <c r="N983" s="123"/>
      <c r="O983" s="123"/>
      <c r="P983" s="97"/>
      <c r="Q983" s="128"/>
      <c r="R983" s="9"/>
      <c r="S983" s="9"/>
      <c r="T983" s="9"/>
      <c r="U983" s="9"/>
    </row>
    <row r="984" spans="1:21" x14ac:dyDescent="0.3">
      <c r="A984" s="9"/>
      <c r="B984" s="91"/>
      <c r="C984" s="123"/>
      <c r="D984" s="123"/>
      <c r="E984" s="123"/>
      <c r="F984" s="123"/>
      <c r="G984" s="123"/>
      <c r="H984" s="123"/>
      <c r="I984" s="123"/>
      <c r="J984" s="123"/>
      <c r="K984" s="123"/>
      <c r="L984" s="123"/>
      <c r="M984" s="123"/>
      <c r="N984" s="123"/>
      <c r="O984" s="123"/>
      <c r="P984" s="97"/>
      <c r="Q984" s="128"/>
      <c r="R984" s="9"/>
      <c r="S984" s="9"/>
      <c r="T984" s="9"/>
      <c r="U984" s="9"/>
    </row>
    <row r="985" spans="1:21" x14ac:dyDescent="0.3">
      <c r="A985" s="9"/>
      <c r="B985" s="91"/>
      <c r="C985" s="123"/>
      <c r="D985" s="123"/>
      <c r="E985" s="123"/>
      <c r="F985" s="123"/>
      <c r="G985" s="123"/>
      <c r="H985" s="123"/>
      <c r="I985" s="123"/>
      <c r="J985" s="123"/>
      <c r="K985" s="123"/>
      <c r="L985" s="123"/>
      <c r="M985" s="123"/>
      <c r="N985" s="123"/>
      <c r="O985" s="123"/>
      <c r="P985" s="97"/>
      <c r="Q985" s="128"/>
      <c r="R985" s="9"/>
      <c r="S985" s="9"/>
      <c r="T985" s="9"/>
      <c r="U985" s="9"/>
    </row>
    <row r="986" spans="1:21" x14ac:dyDescent="0.3">
      <c r="A986" s="9"/>
      <c r="B986" s="91"/>
      <c r="C986" s="123"/>
      <c r="D986" s="123"/>
      <c r="E986" s="123"/>
      <c r="F986" s="123"/>
      <c r="G986" s="123"/>
      <c r="H986" s="123"/>
      <c r="I986" s="123"/>
      <c r="J986" s="123"/>
      <c r="K986" s="123"/>
      <c r="L986" s="123"/>
      <c r="M986" s="123"/>
      <c r="N986" s="123"/>
      <c r="O986" s="123"/>
      <c r="P986" s="97"/>
      <c r="Q986" s="128"/>
      <c r="R986" s="9"/>
      <c r="S986" s="9"/>
      <c r="T986" s="9"/>
      <c r="U986" s="9"/>
    </row>
    <row r="987" spans="1:21" x14ac:dyDescent="0.3">
      <c r="A987" s="9"/>
      <c r="B987" s="91"/>
      <c r="C987" s="123"/>
      <c r="D987" s="123"/>
      <c r="E987" s="123"/>
      <c r="F987" s="123"/>
      <c r="G987" s="123"/>
      <c r="H987" s="123"/>
      <c r="I987" s="123"/>
      <c r="J987" s="123"/>
      <c r="K987" s="123"/>
      <c r="L987" s="123"/>
      <c r="M987" s="123"/>
      <c r="N987" s="123"/>
      <c r="O987" s="123"/>
      <c r="P987" s="97"/>
      <c r="Q987" s="128"/>
      <c r="R987" s="9"/>
      <c r="S987" s="9"/>
      <c r="T987" s="9"/>
      <c r="U987" s="9"/>
    </row>
    <row r="988" spans="1:21" x14ac:dyDescent="0.3">
      <c r="A988" s="9"/>
      <c r="B988" s="91"/>
      <c r="C988" s="123"/>
      <c r="D988" s="123"/>
      <c r="E988" s="123"/>
      <c r="F988" s="123"/>
      <c r="G988" s="123"/>
      <c r="H988" s="123"/>
      <c r="I988" s="123"/>
      <c r="J988" s="123"/>
      <c r="K988" s="123"/>
      <c r="L988" s="123"/>
      <c r="M988" s="123"/>
      <c r="N988" s="123"/>
      <c r="O988" s="123"/>
      <c r="P988" s="97"/>
      <c r="Q988" s="128"/>
      <c r="R988" s="9"/>
      <c r="S988" s="9"/>
      <c r="T988" s="9"/>
      <c r="U988" s="9"/>
    </row>
    <row r="989" spans="1:21" x14ac:dyDescent="0.3">
      <c r="A989" s="9"/>
      <c r="B989" s="91"/>
      <c r="C989" s="123"/>
      <c r="D989" s="123"/>
      <c r="E989" s="123"/>
      <c r="F989" s="123"/>
      <c r="G989" s="123"/>
      <c r="H989" s="123"/>
      <c r="I989" s="123"/>
      <c r="J989" s="123"/>
      <c r="K989" s="123"/>
      <c r="L989" s="123"/>
      <c r="M989" s="123"/>
      <c r="N989" s="123"/>
      <c r="O989" s="123"/>
      <c r="P989" s="97"/>
      <c r="Q989" s="128"/>
      <c r="R989" s="9"/>
      <c r="S989" s="9"/>
      <c r="T989" s="9"/>
      <c r="U989" s="9"/>
    </row>
  </sheetData>
  <sheetProtection selectLockedCells="1"/>
  <autoFilter ref="C11:P679" xr:uid="{00000000-0009-0000-0000-000006000000}">
    <sortState xmlns:xlrd2="http://schemas.microsoft.com/office/spreadsheetml/2017/richdata2" ref="C12:P681">
      <sortCondition ref="D11:D681"/>
    </sortState>
  </autoFilter>
  <mergeCells count="4">
    <mergeCell ref="K5:L5"/>
    <mergeCell ref="D5:E5"/>
    <mergeCell ref="C2:O3"/>
    <mergeCell ref="M5:N5"/>
  </mergeCells>
  <pageMargins left="0.7" right="0.7" top="0.75" bottom="0.75" header="0.3" footer="0.3"/>
  <pageSetup paperSize="9" scale="42"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cmd_pmtchart">
          <controlPr defaultSize="0" autoLine="0" r:id="rId5">
            <anchor moveWithCells="1">
              <from>
                <xdr:col>3</xdr:col>
                <xdr:colOff>106680</xdr:colOff>
                <xdr:row>7</xdr:row>
                <xdr:rowOff>0</xdr:rowOff>
              </from>
              <to>
                <xdr:col>5</xdr:col>
                <xdr:colOff>365760</xdr:colOff>
                <xdr:row>9</xdr:row>
                <xdr:rowOff>205740</xdr:rowOff>
              </to>
            </anchor>
          </controlPr>
        </control>
      </mc:Choice>
      <mc:Fallback>
        <control shapeId="2058" r:id="rId4" name="cmd_pmtchart"/>
      </mc:Fallback>
    </mc:AlternateContent>
    <mc:AlternateContent xmlns:mc="http://schemas.openxmlformats.org/markup-compatibility/2006">
      <mc:Choice Requires="x14">
        <control shapeId="2049" r:id="rId6" name="cmd_entry">
          <controlPr defaultSize="0" autoLine="0" autoPict="0" r:id="rId7">
            <anchor moveWithCells="1">
              <from>
                <xdr:col>11</xdr:col>
                <xdr:colOff>441960</xdr:colOff>
                <xdr:row>6</xdr:row>
                <xdr:rowOff>106680</xdr:rowOff>
              </from>
              <to>
                <xdr:col>13</xdr:col>
                <xdr:colOff>678180</xdr:colOff>
                <xdr:row>9</xdr:row>
                <xdr:rowOff>121920</xdr:rowOff>
              </to>
            </anchor>
          </controlPr>
        </control>
      </mc:Choice>
      <mc:Fallback>
        <control shapeId="2049" r:id="rId6" name="cmd_entry"/>
      </mc:Fallback>
    </mc:AlternateContent>
    <mc:AlternateContent xmlns:mc="http://schemas.openxmlformats.org/markup-compatibility/2006">
      <mc:Choice Requires="x14">
        <control shapeId="2060" r:id="rId8" name="cmd_update">
          <controlPr defaultSize="0" autoLine="0" autoPict="0" r:id="rId9">
            <anchor moveWithCells="1">
              <from>
                <xdr:col>7</xdr:col>
                <xdr:colOff>160020</xdr:colOff>
                <xdr:row>6</xdr:row>
                <xdr:rowOff>106680</xdr:rowOff>
              </from>
              <to>
                <xdr:col>9</xdr:col>
                <xdr:colOff>327660</xdr:colOff>
                <xdr:row>9</xdr:row>
                <xdr:rowOff>121920</xdr:rowOff>
              </to>
            </anchor>
          </controlPr>
        </control>
      </mc:Choice>
      <mc:Fallback>
        <control shapeId="2060" r:id="rId8" name="cmd_upda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B1:T1003"/>
  <sheetViews>
    <sheetView topLeftCell="A13" workbookViewId="0">
      <selection sqref="A1:Z10005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1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4.1666666666666519E-3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200000</v>
      </c>
      <c r="G6" s="53" t="s">
        <v>22</v>
      </c>
      <c r="H6" s="53">
        <f>IFERROR(VLOOKUP($F$9,P6:R13,3,FALSE),"")</f>
        <v>12</v>
      </c>
      <c r="I6" s="169" t="s">
        <v>17</v>
      </c>
      <c r="J6" s="170"/>
      <c r="K6" s="22">
        <f ca="1">IF($P$17=1,SUM(H19:H1000)+SUM(G19:G1000),"")</f>
        <v>226458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0.05</v>
      </c>
      <c r="G7" s="53" t="s">
        <v>23</v>
      </c>
      <c r="H7" s="53">
        <f>IFERROR(VLOOKUP($F$9,P6:R13,3,FALSE),"")</f>
        <v>12</v>
      </c>
      <c r="I7" s="163" t="s">
        <v>18</v>
      </c>
      <c r="J7" s="164"/>
      <c r="K7" s="23">
        <f ca="1">IF($P$17=1,SUM(G19:G1000),"")</f>
        <v>26458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5</v>
      </c>
      <c r="G8" s="53" t="s">
        <v>24</v>
      </c>
      <c r="H8" s="53">
        <f>IFERROR($F$8*$H$6,"")</f>
        <v>60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40</v>
      </c>
      <c r="G9" s="53" t="s">
        <v>25</v>
      </c>
      <c r="H9" s="53">
        <f>IFERROR(12/$H$6,"")</f>
        <v>1</v>
      </c>
      <c r="I9" s="165" t="s">
        <v>19</v>
      </c>
      <c r="J9" s="166"/>
      <c r="K9" s="15">
        <f>IF($P$17=1,$H$8,"")</f>
        <v>60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45628</v>
      </c>
      <c r="G10" s="54"/>
      <c r="H10" s="55"/>
      <c r="I10" s="163" t="s">
        <v>20</v>
      </c>
      <c r="J10" s="164"/>
      <c r="K10" s="14">
        <f ca="1">IF($P$17=1,COUNT(D19:D1000),"")</f>
        <v>60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15" thickBot="1" x14ac:dyDescent="0.35">
      <c r="B11" s="9"/>
      <c r="C11" s="10"/>
      <c r="D11" s="156"/>
      <c r="E11" s="156"/>
      <c r="F11" s="11"/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3774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x14ac:dyDescent="0.3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1.4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ht="15" thickBot="1" x14ac:dyDescent="0.35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200000</v>
      </c>
      <c r="L18" s="10"/>
      <c r="M18" s="9"/>
      <c r="N18" s="9"/>
      <c r="O18" s="9"/>
    </row>
    <row r="19" spans="2:16" x14ac:dyDescent="0.3">
      <c r="B19" s="9"/>
      <c r="C19" s="10"/>
      <c r="D19" s="148">
        <f>IF(K18="","",IF($H$5,IF(OR(D18&gt;=$H$8,ROUND(K18,2)&lt;=0),"",D18+1),IF(OR(D18&gt;=$H$8,K18&lt;=0),"",D18+1)))</f>
        <v>1</v>
      </c>
      <c r="E19" s="149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45628</v>
      </c>
      <c r="F19" s="150">
        <f>IF($P$17=1,IF(D19="","",IF($H$5,IF(OR(D19=$H$8,$K$12&gt;ROUND((1+$K$5)*K18,0),ROUND((1+$K$5)*K18,0),$K$12),IF(OR(D19=$H$8,$K$12&gt;(1+$K$5)*K18),ROUND((1+$K$5)*K18,0),$K$12)),0)),"")</f>
        <v>3774</v>
      </c>
      <c r="G19" s="150">
        <f ca="1">IF($P$17=0,"",IF(D19&lt;&gt;"",IF(AND(D19=1,$H$4=1),0,IF($H$5,ROUND($K$5*K18,0),$K$5*K18)),""))</f>
        <v>833</v>
      </c>
      <c r="H19" s="151">
        <f ca="1">IF($P$17=1,IF(D19="","",IF(I19&lt;&gt;"",F19-G19+I19,F19-G19)),"")</f>
        <v>2941</v>
      </c>
      <c r="I19" s="152">
        <f>IF($P$17=1,IF(J19&gt;=F19,IF(D19&lt;$K$12,IF(AND(D19&lt;&gt;"",F19+($J$19-F19)&lt;K18),(J19-F19),IF(AND(D19&lt;&gt;"",J19=F19),0,IF(D19&lt;&gt;"",0,""))),""),0),"")</f>
        <v>0</v>
      </c>
      <c r="J19" s="151">
        <f>IF($P$17=1,IF(F19&gt;=K18,F19,IF(OR($F$12="",$F$12&lt;F19),F19,IF($F$12&gt;=F19,IF(D19&lt;$K$12,IF(AND(D19&lt;&gt;"",F19+($F$12-F19)&lt;K18),$F$12,IF(AND(D19&lt;&gt;"",K18&lt;&gt;""),F19,IF(D19&lt;&gt;"",0,""))),""),0))),"")</f>
        <v>3774</v>
      </c>
      <c r="K19" s="153">
        <f ca="1">IF($P$17=1,IF(J19&lt;&gt;0,IF(D19&lt;&gt;"",K18-(J19-G19),""),K18),"")</f>
        <v>197059</v>
      </c>
      <c r="L19" s="10"/>
      <c r="M19" s="9"/>
      <c r="N19" s="9"/>
      <c r="O19" s="9"/>
    </row>
    <row r="20" spans="2:16" x14ac:dyDescent="0.3">
      <c r="B20" s="9"/>
      <c r="C20" s="10"/>
      <c r="D20" s="130">
        <f t="shared" ref="D20:D83" ca="1" si="0">IF(K19="","",IF($H$5,IF(OR(D19&gt;=$H$8,ROUND(K19,2)&lt;=0),"",D19+1),IF(OR(D19&gt;=$H$8,K19&lt;=0),"",D19+1)))</f>
        <v>2</v>
      </c>
      <c r="E20" s="131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45659</v>
      </c>
      <c r="F20" s="132">
        <f ca="1">IF($P$17=1,IF(D20="","",IF($H$5,IF(OR(D20=$H$8,$K$12&gt;ROUND((1+$K$5)*K19,0),ROUND((1+$K$5)*K19,0),$K$12),IF(OR(D20=$H$8,$K$12&gt;(1+$K$5)*K19),ROUND((1+$K$5)*K19,0),$K$12)),0)),"")</f>
        <v>3774</v>
      </c>
      <c r="G20" s="132">
        <f t="shared" ref="G20:G83" ca="1" si="1">IF($P$17=0,"",IF(D20&lt;&gt;"",IF(AND(D20=1,$H$4=1),0,IF($H$5,ROUND($K$5*K19,0),$K$5*K19)),""))</f>
        <v>821</v>
      </c>
      <c r="H20" s="133">
        <f t="shared" ref="H20:H83" ca="1" si="2">IF($P$17=1,IF(D20="","",IF(I20&lt;&gt;"",F20-G20+I20,F20-G20)),"")</f>
        <v>2953</v>
      </c>
      <c r="I20" s="134">
        <f t="shared" ref="I20:I83" ca="1" si="3">IF($P$17=1,IF(J20&gt;=F20,IF(D20&lt;$K$12,IF(AND(D20&lt;&gt;"",F20+($J$19-F20)&lt;K19),(J20-F20),IF(AND(D20&lt;&gt;"",J20=F20),0,IF(D20&lt;&gt;"",0,""))),""),0),"")</f>
        <v>0</v>
      </c>
      <c r="J20" s="133">
        <f t="shared" ref="J20:J83" ca="1" si="4">IF($P$17=1,IF(F20&gt;=K19,F20,IF(OR($F$12="",$F$12&lt;F20),F20,IF($F$12&gt;=F20,IF(D20&lt;$K$12,IF(AND(D20&lt;&gt;"",F20+($F$12-F20)&lt;K19),$F$12,IF(AND(D20&lt;&gt;"",K19&lt;&gt;""),F20,IF(D20&lt;&gt;"",0,""))),""),0))),"")</f>
        <v>3774</v>
      </c>
      <c r="K20" s="135">
        <f ca="1">IF($P$17=1,IF(J20&lt;&gt;0,IF(D20&lt;&gt;"",K19-(J20-G20),""),K19),"")</f>
        <v>194106</v>
      </c>
      <c r="L20" s="10"/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130">
        <f t="shared" ca="1" si="0"/>
        <v>3</v>
      </c>
      <c r="E21" s="131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45690</v>
      </c>
      <c r="F21" s="132">
        <f t="shared" ref="F21:F84" ca="1" si="5">IF($P$17=1,IF(D21="","",IF($H$5,IF(OR(D21=$H$8,$K$12&gt;ROUND((1+$K$5)*K20,0),ROUND((1+$K$5)*K20,0),$K$12),IF(OR(D21=$H$8,$K$12&gt;(1+$K$5)*K20),ROUND((1+$K$5)*K20,0),$K$12)),0)),"")</f>
        <v>3774</v>
      </c>
      <c r="G21" s="132">
        <f t="shared" ca="1" si="1"/>
        <v>809</v>
      </c>
      <c r="H21" s="133">
        <f t="shared" ca="1" si="2"/>
        <v>2965</v>
      </c>
      <c r="I21" s="134">
        <f t="shared" ca="1" si="3"/>
        <v>0</v>
      </c>
      <c r="J21" s="133">
        <f t="shared" ca="1" si="4"/>
        <v>3774</v>
      </c>
      <c r="K21" s="135">
        <f t="shared" ref="K21:K84" ca="1" si="6">IF($P$17=1,IF(J21&lt;&gt;0,IF(D21&lt;&gt;"",K20-(J21-G21),""),K20),"")</f>
        <v>191141</v>
      </c>
      <c r="L21" s="10"/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130">
        <f t="shared" ca="1" si="0"/>
        <v>4</v>
      </c>
      <c r="E22" s="131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45718</v>
      </c>
      <c r="F22" s="132">
        <f t="shared" ca="1" si="5"/>
        <v>3774</v>
      </c>
      <c r="G22" s="132">
        <f t="shared" ca="1" si="1"/>
        <v>796</v>
      </c>
      <c r="H22" s="133">
        <f t="shared" ca="1" si="2"/>
        <v>2978</v>
      </c>
      <c r="I22" s="134">
        <f t="shared" ca="1" si="3"/>
        <v>0</v>
      </c>
      <c r="J22" s="133">
        <f t="shared" ca="1" si="4"/>
        <v>3774</v>
      </c>
      <c r="K22" s="135">
        <f t="shared" ca="1" si="6"/>
        <v>188163</v>
      </c>
      <c r="L22" s="10"/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130">
        <f t="shared" ca="1" si="0"/>
        <v>5</v>
      </c>
      <c r="E23" s="131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45749</v>
      </c>
      <c r="F23" s="132">
        <f t="shared" ca="1" si="5"/>
        <v>3774</v>
      </c>
      <c r="G23" s="132">
        <f t="shared" ca="1" si="1"/>
        <v>784</v>
      </c>
      <c r="H23" s="133">
        <f t="shared" ca="1" si="2"/>
        <v>2990</v>
      </c>
      <c r="I23" s="134">
        <f t="shared" ca="1" si="3"/>
        <v>0</v>
      </c>
      <c r="J23" s="133">
        <f t="shared" ca="1" si="4"/>
        <v>3774</v>
      </c>
      <c r="K23" s="135">
        <f t="shared" ca="1" si="6"/>
        <v>185173</v>
      </c>
      <c r="L23" s="10"/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130">
        <f t="shared" ca="1" si="0"/>
        <v>6</v>
      </c>
      <c r="E24" s="131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45779</v>
      </c>
      <c r="F24" s="132">
        <f t="shared" ca="1" si="5"/>
        <v>3774</v>
      </c>
      <c r="G24" s="132">
        <f t="shared" ca="1" si="1"/>
        <v>772</v>
      </c>
      <c r="H24" s="133">
        <f t="shared" ca="1" si="2"/>
        <v>3002</v>
      </c>
      <c r="I24" s="134">
        <f t="shared" ca="1" si="3"/>
        <v>0</v>
      </c>
      <c r="J24" s="133">
        <f t="shared" ca="1" si="4"/>
        <v>3774</v>
      </c>
      <c r="K24" s="135">
        <f t="shared" ca="1" si="6"/>
        <v>182171</v>
      </c>
      <c r="L24" s="10"/>
      <c r="M24" s="9"/>
      <c r="N24" s="9"/>
      <c r="O24" s="9"/>
    </row>
    <row r="25" spans="2:16" x14ac:dyDescent="0.3">
      <c r="B25" s="9"/>
      <c r="C25" s="10"/>
      <c r="D25" s="130">
        <f t="shared" ca="1" si="0"/>
        <v>7</v>
      </c>
      <c r="E25" s="131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45810</v>
      </c>
      <c r="F25" s="132">
        <f t="shared" ca="1" si="5"/>
        <v>3774</v>
      </c>
      <c r="G25" s="132">
        <f t="shared" ca="1" si="1"/>
        <v>759</v>
      </c>
      <c r="H25" s="133">
        <f t="shared" ca="1" si="2"/>
        <v>3015</v>
      </c>
      <c r="I25" s="134">
        <f t="shared" ca="1" si="3"/>
        <v>0</v>
      </c>
      <c r="J25" s="133">
        <f t="shared" ca="1" si="4"/>
        <v>3774</v>
      </c>
      <c r="K25" s="135">
        <f t="shared" ca="1" si="6"/>
        <v>179156</v>
      </c>
      <c r="L25" s="10"/>
      <c r="M25" s="9"/>
      <c r="N25" s="9"/>
      <c r="O25" s="9"/>
    </row>
    <row r="26" spans="2:16" x14ac:dyDescent="0.3">
      <c r="B26" s="9"/>
      <c r="C26" s="10"/>
      <c r="D26" s="130">
        <f t="shared" ca="1" si="0"/>
        <v>8</v>
      </c>
      <c r="E26" s="131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45840</v>
      </c>
      <c r="F26" s="132">
        <f t="shared" ca="1" si="5"/>
        <v>3774</v>
      </c>
      <c r="G26" s="132">
        <f t="shared" ca="1" si="1"/>
        <v>746</v>
      </c>
      <c r="H26" s="133">
        <f t="shared" ca="1" si="2"/>
        <v>3028</v>
      </c>
      <c r="I26" s="134">
        <f t="shared" ca="1" si="3"/>
        <v>0</v>
      </c>
      <c r="J26" s="133">
        <f t="shared" ca="1" si="4"/>
        <v>3774</v>
      </c>
      <c r="K26" s="135">
        <f t="shared" ca="1" si="6"/>
        <v>176128</v>
      </c>
      <c r="L26" s="10"/>
      <c r="M26" s="9"/>
      <c r="N26" s="9"/>
      <c r="O26" s="9"/>
    </row>
    <row r="27" spans="2:16" x14ac:dyDescent="0.3">
      <c r="B27" s="9"/>
      <c r="C27" s="10"/>
      <c r="D27" s="130">
        <f t="shared" ca="1" si="0"/>
        <v>9</v>
      </c>
      <c r="E27" s="131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45871</v>
      </c>
      <c r="F27" s="132">
        <f t="shared" ca="1" si="5"/>
        <v>3774</v>
      </c>
      <c r="G27" s="132">
        <f t="shared" ca="1" si="1"/>
        <v>734</v>
      </c>
      <c r="H27" s="133">
        <f t="shared" ca="1" si="2"/>
        <v>3040</v>
      </c>
      <c r="I27" s="134">
        <f t="shared" ca="1" si="3"/>
        <v>0</v>
      </c>
      <c r="J27" s="133">
        <f t="shared" ca="1" si="4"/>
        <v>3774</v>
      </c>
      <c r="K27" s="135">
        <f t="shared" ca="1" si="6"/>
        <v>173088</v>
      </c>
      <c r="L27" s="10"/>
      <c r="M27" s="9"/>
      <c r="N27" s="9"/>
      <c r="O27" s="9"/>
    </row>
    <row r="28" spans="2:16" x14ac:dyDescent="0.3">
      <c r="B28" s="9"/>
      <c r="C28" s="10"/>
      <c r="D28" s="130">
        <f t="shared" ca="1" si="0"/>
        <v>10</v>
      </c>
      <c r="E28" s="131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45902</v>
      </c>
      <c r="F28" s="132">
        <f t="shared" ca="1" si="5"/>
        <v>3774</v>
      </c>
      <c r="G28" s="132">
        <f t="shared" ca="1" si="1"/>
        <v>721</v>
      </c>
      <c r="H28" s="133">
        <f t="shared" ca="1" si="2"/>
        <v>3053</v>
      </c>
      <c r="I28" s="134">
        <f t="shared" ca="1" si="3"/>
        <v>0</v>
      </c>
      <c r="J28" s="133">
        <f t="shared" ca="1" si="4"/>
        <v>3774</v>
      </c>
      <c r="K28" s="135">
        <f t="shared" ca="1" si="6"/>
        <v>170035</v>
      </c>
      <c r="L28" s="10"/>
      <c r="M28" s="9"/>
      <c r="N28" s="9"/>
      <c r="O28" s="9"/>
    </row>
    <row r="29" spans="2:16" x14ac:dyDescent="0.3">
      <c r="B29" s="9"/>
      <c r="C29" s="10"/>
      <c r="D29" s="130">
        <f t="shared" ca="1" si="0"/>
        <v>11</v>
      </c>
      <c r="E29" s="131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45932</v>
      </c>
      <c r="F29" s="132">
        <f t="shared" ca="1" si="5"/>
        <v>3774</v>
      </c>
      <c r="G29" s="132">
        <f t="shared" ca="1" si="1"/>
        <v>708</v>
      </c>
      <c r="H29" s="133">
        <f t="shared" ca="1" si="2"/>
        <v>3066</v>
      </c>
      <c r="I29" s="134">
        <f t="shared" ca="1" si="3"/>
        <v>0</v>
      </c>
      <c r="J29" s="133">
        <f t="shared" ca="1" si="4"/>
        <v>3774</v>
      </c>
      <c r="K29" s="135">
        <f t="shared" ca="1" si="6"/>
        <v>166969</v>
      </c>
      <c r="L29" s="10"/>
      <c r="M29" s="9"/>
      <c r="N29" s="9"/>
      <c r="O29" s="9"/>
    </row>
    <row r="30" spans="2:16" x14ac:dyDescent="0.3">
      <c r="B30" s="9"/>
      <c r="C30" s="10"/>
      <c r="D30" s="130">
        <f t="shared" ca="1" si="0"/>
        <v>12</v>
      </c>
      <c r="E30" s="131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45963</v>
      </c>
      <c r="F30" s="132">
        <f t="shared" ca="1" si="5"/>
        <v>3774</v>
      </c>
      <c r="G30" s="132">
        <f t="shared" ca="1" si="1"/>
        <v>696</v>
      </c>
      <c r="H30" s="133">
        <f t="shared" ca="1" si="2"/>
        <v>3078</v>
      </c>
      <c r="I30" s="134">
        <f t="shared" ca="1" si="3"/>
        <v>0</v>
      </c>
      <c r="J30" s="133">
        <f t="shared" ca="1" si="4"/>
        <v>3774</v>
      </c>
      <c r="K30" s="135">
        <f t="shared" ca="1" si="6"/>
        <v>163891</v>
      </c>
      <c r="L30" s="10"/>
      <c r="M30" s="9"/>
      <c r="N30" s="9"/>
      <c r="O30" s="9"/>
    </row>
    <row r="31" spans="2:16" x14ac:dyDescent="0.3">
      <c r="B31" s="9"/>
      <c r="C31" s="10"/>
      <c r="D31" s="130">
        <f t="shared" ca="1" si="0"/>
        <v>13</v>
      </c>
      <c r="E31" s="131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>45993</v>
      </c>
      <c r="F31" s="132">
        <f t="shared" ca="1" si="5"/>
        <v>3774</v>
      </c>
      <c r="G31" s="132">
        <f t="shared" ca="1" si="1"/>
        <v>683</v>
      </c>
      <c r="H31" s="133">
        <f t="shared" ca="1" si="2"/>
        <v>3091</v>
      </c>
      <c r="I31" s="134">
        <f t="shared" ca="1" si="3"/>
        <v>0</v>
      </c>
      <c r="J31" s="133">
        <f t="shared" ca="1" si="4"/>
        <v>3774</v>
      </c>
      <c r="K31" s="135">
        <f t="shared" ca="1" si="6"/>
        <v>160800</v>
      </c>
      <c r="L31" s="10"/>
      <c r="M31" s="9"/>
      <c r="N31" s="9"/>
      <c r="O31" s="9"/>
    </row>
    <row r="32" spans="2:16" x14ac:dyDescent="0.3">
      <c r="B32" s="9"/>
      <c r="C32" s="10"/>
      <c r="D32" s="130">
        <f t="shared" ca="1" si="0"/>
        <v>14</v>
      </c>
      <c r="E32" s="131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>46024</v>
      </c>
      <c r="F32" s="132">
        <f t="shared" ca="1" si="5"/>
        <v>3774</v>
      </c>
      <c r="G32" s="132">
        <f t="shared" ca="1" si="1"/>
        <v>670</v>
      </c>
      <c r="H32" s="133">
        <f t="shared" ca="1" si="2"/>
        <v>3104</v>
      </c>
      <c r="I32" s="134">
        <f t="shared" ca="1" si="3"/>
        <v>0</v>
      </c>
      <c r="J32" s="133">
        <f t="shared" ca="1" si="4"/>
        <v>3774</v>
      </c>
      <c r="K32" s="135">
        <f t="shared" ca="1" si="6"/>
        <v>157696</v>
      </c>
      <c r="L32" s="10"/>
      <c r="M32" s="9"/>
      <c r="N32" s="9"/>
      <c r="O32" s="9"/>
    </row>
    <row r="33" spans="2:15" x14ac:dyDescent="0.3">
      <c r="B33" s="9"/>
      <c r="C33" s="10"/>
      <c r="D33" s="130">
        <f t="shared" ca="1" si="0"/>
        <v>15</v>
      </c>
      <c r="E33" s="131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>46055</v>
      </c>
      <c r="F33" s="132">
        <f t="shared" ca="1" si="5"/>
        <v>3774</v>
      </c>
      <c r="G33" s="132">
        <f t="shared" ca="1" si="1"/>
        <v>657</v>
      </c>
      <c r="H33" s="133">
        <f t="shared" ca="1" si="2"/>
        <v>3117</v>
      </c>
      <c r="I33" s="134">
        <f t="shared" ca="1" si="3"/>
        <v>0</v>
      </c>
      <c r="J33" s="133">
        <f t="shared" ca="1" si="4"/>
        <v>3774</v>
      </c>
      <c r="K33" s="135">
        <f t="shared" ca="1" si="6"/>
        <v>154579</v>
      </c>
      <c r="L33" s="10"/>
      <c r="M33" s="9"/>
      <c r="N33" s="9"/>
      <c r="O33" s="9"/>
    </row>
    <row r="34" spans="2:15" x14ac:dyDescent="0.3">
      <c r="B34" s="9"/>
      <c r="C34" s="10"/>
      <c r="D34" s="130">
        <f t="shared" ca="1" si="0"/>
        <v>16</v>
      </c>
      <c r="E34" s="131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>46083</v>
      </c>
      <c r="F34" s="132">
        <f t="shared" ca="1" si="5"/>
        <v>3774</v>
      </c>
      <c r="G34" s="132">
        <f t="shared" ca="1" si="1"/>
        <v>644</v>
      </c>
      <c r="H34" s="133">
        <f t="shared" ca="1" si="2"/>
        <v>3130</v>
      </c>
      <c r="I34" s="134">
        <f t="shared" ca="1" si="3"/>
        <v>0</v>
      </c>
      <c r="J34" s="133">
        <f t="shared" ca="1" si="4"/>
        <v>3774</v>
      </c>
      <c r="K34" s="135">
        <f t="shared" ca="1" si="6"/>
        <v>151449</v>
      </c>
      <c r="L34" s="10"/>
      <c r="M34" s="9"/>
      <c r="N34" s="9"/>
      <c r="O34" s="9"/>
    </row>
    <row r="35" spans="2:15" x14ac:dyDescent="0.3">
      <c r="B35" s="9"/>
      <c r="C35" s="10"/>
      <c r="D35" s="130">
        <f t="shared" ca="1" si="0"/>
        <v>17</v>
      </c>
      <c r="E35" s="131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>46114</v>
      </c>
      <c r="F35" s="132">
        <f t="shared" ca="1" si="5"/>
        <v>3774</v>
      </c>
      <c r="G35" s="132">
        <f t="shared" ca="1" si="1"/>
        <v>631</v>
      </c>
      <c r="H35" s="133">
        <f t="shared" ca="1" si="2"/>
        <v>3143</v>
      </c>
      <c r="I35" s="134">
        <f t="shared" ca="1" si="3"/>
        <v>0</v>
      </c>
      <c r="J35" s="133">
        <f t="shared" ca="1" si="4"/>
        <v>3774</v>
      </c>
      <c r="K35" s="135">
        <f t="shared" ca="1" si="6"/>
        <v>148306</v>
      </c>
      <c r="L35" s="10"/>
      <c r="M35" s="9"/>
      <c r="N35" s="9"/>
      <c r="O35" s="9"/>
    </row>
    <row r="36" spans="2:15" x14ac:dyDescent="0.3">
      <c r="B36" s="9"/>
      <c r="C36" s="10"/>
      <c r="D36" s="130">
        <f t="shared" ca="1" si="0"/>
        <v>18</v>
      </c>
      <c r="E36" s="131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>46144</v>
      </c>
      <c r="F36" s="132">
        <f t="shared" ca="1" si="5"/>
        <v>3774</v>
      </c>
      <c r="G36" s="132">
        <f t="shared" ca="1" si="1"/>
        <v>618</v>
      </c>
      <c r="H36" s="133">
        <f t="shared" ca="1" si="2"/>
        <v>3156</v>
      </c>
      <c r="I36" s="134">
        <f t="shared" ca="1" si="3"/>
        <v>0</v>
      </c>
      <c r="J36" s="133">
        <f t="shared" ca="1" si="4"/>
        <v>3774</v>
      </c>
      <c r="K36" s="135">
        <f t="shared" ca="1" si="6"/>
        <v>145150</v>
      </c>
      <c r="L36" s="10"/>
      <c r="M36" s="9"/>
      <c r="N36" s="9"/>
      <c r="O36" s="9"/>
    </row>
    <row r="37" spans="2:15" x14ac:dyDescent="0.3">
      <c r="B37" s="9"/>
      <c r="C37" s="10"/>
      <c r="D37" s="130">
        <f t="shared" ca="1" si="0"/>
        <v>19</v>
      </c>
      <c r="E37" s="131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>46175</v>
      </c>
      <c r="F37" s="132">
        <f t="shared" ca="1" si="5"/>
        <v>3774</v>
      </c>
      <c r="G37" s="132">
        <f t="shared" ca="1" si="1"/>
        <v>605</v>
      </c>
      <c r="H37" s="133">
        <f t="shared" ca="1" si="2"/>
        <v>3169</v>
      </c>
      <c r="I37" s="134">
        <f t="shared" ca="1" si="3"/>
        <v>0</v>
      </c>
      <c r="J37" s="133">
        <f t="shared" ca="1" si="4"/>
        <v>3774</v>
      </c>
      <c r="K37" s="135">
        <f t="shared" ca="1" si="6"/>
        <v>141981</v>
      </c>
      <c r="L37" s="10"/>
      <c r="M37" s="9"/>
      <c r="N37" s="9"/>
      <c r="O37" s="9"/>
    </row>
    <row r="38" spans="2:15" x14ac:dyDescent="0.3">
      <c r="B38" s="9"/>
      <c r="C38" s="10"/>
      <c r="D38" s="130">
        <f t="shared" ca="1" si="0"/>
        <v>20</v>
      </c>
      <c r="E38" s="131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>46205</v>
      </c>
      <c r="F38" s="132">
        <f t="shared" ca="1" si="5"/>
        <v>3774</v>
      </c>
      <c r="G38" s="132">
        <f t="shared" ca="1" si="1"/>
        <v>592</v>
      </c>
      <c r="H38" s="133">
        <f t="shared" ca="1" si="2"/>
        <v>3182</v>
      </c>
      <c r="I38" s="134">
        <f t="shared" ca="1" si="3"/>
        <v>0</v>
      </c>
      <c r="J38" s="133">
        <f t="shared" ca="1" si="4"/>
        <v>3774</v>
      </c>
      <c r="K38" s="135">
        <f t="shared" ca="1" si="6"/>
        <v>138799</v>
      </c>
      <c r="L38" s="10"/>
      <c r="M38" s="9"/>
      <c r="N38" s="9"/>
      <c r="O38" s="9"/>
    </row>
    <row r="39" spans="2:15" x14ac:dyDescent="0.3">
      <c r="B39" s="9"/>
      <c r="C39" s="10"/>
      <c r="D39" s="130">
        <f t="shared" ca="1" si="0"/>
        <v>21</v>
      </c>
      <c r="E39" s="131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>46236</v>
      </c>
      <c r="F39" s="132">
        <f t="shared" ca="1" si="5"/>
        <v>3774</v>
      </c>
      <c r="G39" s="132">
        <f t="shared" ca="1" si="1"/>
        <v>578</v>
      </c>
      <c r="H39" s="133">
        <f t="shared" ca="1" si="2"/>
        <v>3196</v>
      </c>
      <c r="I39" s="134">
        <f t="shared" ca="1" si="3"/>
        <v>0</v>
      </c>
      <c r="J39" s="133">
        <f t="shared" ca="1" si="4"/>
        <v>3774</v>
      </c>
      <c r="K39" s="135">
        <f t="shared" ca="1" si="6"/>
        <v>135603</v>
      </c>
      <c r="L39" s="10"/>
      <c r="M39" s="9"/>
      <c r="N39" s="9"/>
      <c r="O39" s="9"/>
    </row>
    <row r="40" spans="2:15" x14ac:dyDescent="0.3">
      <c r="B40" s="9"/>
      <c r="C40" s="10"/>
      <c r="D40" s="130">
        <f t="shared" ca="1" si="0"/>
        <v>22</v>
      </c>
      <c r="E40" s="131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>46267</v>
      </c>
      <c r="F40" s="132">
        <f t="shared" ca="1" si="5"/>
        <v>3774</v>
      </c>
      <c r="G40" s="132">
        <f t="shared" ca="1" si="1"/>
        <v>565</v>
      </c>
      <c r="H40" s="133">
        <f t="shared" ca="1" si="2"/>
        <v>3209</v>
      </c>
      <c r="I40" s="134">
        <f t="shared" ca="1" si="3"/>
        <v>0</v>
      </c>
      <c r="J40" s="133">
        <f t="shared" ca="1" si="4"/>
        <v>3774</v>
      </c>
      <c r="K40" s="135">
        <f t="shared" ca="1" si="6"/>
        <v>132394</v>
      </c>
      <c r="L40" s="10"/>
      <c r="M40" s="9"/>
      <c r="N40" s="9"/>
      <c r="O40" s="9"/>
    </row>
    <row r="41" spans="2:15" x14ac:dyDescent="0.3">
      <c r="B41" s="9"/>
      <c r="C41" s="10"/>
      <c r="D41" s="130">
        <f t="shared" ca="1" si="0"/>
        <v>23</v>
      </c>
      <c r="E41" s="131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>46297</v>
      </c>
      <c r="F41" s="132">
        <f t="shared" ca="1" si="5"/>
        <v>3774</v>
      </c>
      <c r="G41" s="132">
        <f t="shared" ca="1" si="1"/>
        <v>552</v>
      </c>
      <c r="H41" s="133">
        <f t="shared" ca="1" si="2"/>
        <v>3222</v>
      </c>
      <c r="I41" s="134">
        <f t="shared" ca="1" si="3"/>
        <v>0</v>
      </c>
      <c r="J41" s="133">
        <f t="shared" ca="1" si="4"/>
        <v>3774</v>
      </c>
      <c r="K41" s="135">
        <f t="shared" ca="1" si="6"/>
        <v>129172</v>
      </c>
      <c r="L41" s="10"/>
      <c r="M41" s="9"/>
      <c r="N41" s="9"/>
      <c r="O41" s="9"/>
    </row>
    <row r="42" spans="2:15" x14ac:dyDescent="0.3">
      <c r="B42" s="9"/>
      <c r="C42" s="10"/>
      <c r="D42" s="130">
        <f t="shared" ca="1" si="0"/>
        <v>24</v>
      </c>
      <c r="E42" s="131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>46328</v>
      </c>
      <c r="F42" s="132">
        <f t="shared" ca="1" si="5"/>
        <v>3774</v>
      </c>
      <c r="G42" s="132">
        <f t="shared" ca="1" si="1"/>
        <v>538</v>
      </c>
      <c r="H42" s="133">
        <f t="shared" ca="1" si="2"/>
        <v>3236</v>
      </c>
      <c r="I42" s="134">
        <f t="shared" ca="1" si="3"/>
        <v>0</v>
      </c>
      <c r="J42" s="133">
        <f t="shared" ca="1" si="4"/>
        <v>3774</v>
      </c>
      <c r="K42" s="135">
        <f t="shared" ca="1" si="6"/>
        <v>125936</v>
      </c>
      <c r="L42" s="10"/>
      <c r="M42" s="9"/>
      <c r="N42" s="9"/>
      <c r="O42" s="9"/>
    </row>
    <row r="43" spans="2:15" x14ac:dyDescent="0.3">
      <c r="B43" s="9"/>
      <c r="C43" s="10"/>
      <c r="D43" s="130">
        <f t="shared" ca="1" si="0"/>
        <v>25</v>
      </c>
      <c r="E43" s="131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>46358</v>
      </c>
      <c r="F43" s="132">
        <f t="shared" ca="1" si="5"/>
        <v>3774</v>
      </c>
      <c r="G43" s="132">
        <f t="shared" ca="1" si="1"/>
        <v>525</v>
      </c>
      <c r="H43" s="133">
        <f t="shared" ca="1" si="2"/>
        <v>3249</v>
      </c>
      <c r="I43" s="134">
        <f t="shared" ca="1" si="3"/>
        <v>0</v>
      </c>
      <c r="J43" s="133">
        <f t="shared" ca="1" si="4"/>
        <v>3774</v>
      </c>
      <c r="K43" s="135">
        <f t="shared" ca="1" si="6"/>
        <v>122687</v>
      </c>
      <c r="L43" s="10"/>
      <c r="M43" s="9"/>
      <c r="N43" s="9"/>
      <c r="O43" s="9"/>
    </row>
    <row r="44" spans="2:15" x14ac:dyDescent="0.3">
      <c r="B44" s="9"/>
      <c r="C44" s="10"/>
      <c r="D44" s="130">
        <f t="shared" ca="1" si="0"/>
        <v>26</v>
      </c>
      <c r="E44" s="131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>46389</v>
      </c>
      <c r="F44" s="132">
        <f t="shared" ca="1" si="5"/>
        <v>3774</v>
      </c>
      <c r="G44" s="132">
        <f t="shared" ca="1" si="1"/>
        <v>511</v>
      </c>
      <c r="H44" s="133">
        <f t="shared" ca="1" si="2"/>
        <v>3263</v>
      </c>
      <c r="I44" s="134">
        <f t="shared" ca="1" si="3"/>
        <v>0</v>
      </c>
      <c r="J44" s="133">
        <f t="shared" ca="1" si="4"/>
        <v>3774</v>
      </c>
      <c r="K44" s="135">
        <f t="shared" ca="1" si="6"/>
        <v>119424</v>
      </c>
      <c r="L44" s="10"/>
      <c r="M44" s="9"/>
      <c r="N44" s="9"/>
      <c r="O44" s="9"/>
    </row>
    <row r="45" spans="2:15" x14ac:dyDescent="0.3">
      <c r="B45" s="9"/>
      <c r="C45" s="10"/>
      <c r="D45" s="130">
        <f t="shared" ca="1" si="0"/>
        <v>27</v>
      </c>
      <c r="E45" s="131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>46420</v>
      </c>
      <c r="F45" s="132">
        <f t="shared" ca="1" si="5"/>
        <v>3774</v>
      </c>
      <c r="G45" s="132">
        <f t="shared" ca="1" si="1"/>
        <v>498</v>
      </c>
      <c r="H45" s="133">
        <f t="shared" ca="1" si="2"/>
        <v>3276</v>
      </c>
      <c r="I45" s="134">
        <f t="shared" ca="1" si="3"/>
        <v>0</v>
      </c>
      <c r="J45" s="133">
        <f t="shared" ca="1" si="4"/>
        <v>3774</v>
      </c>
      <c r="K45" s="135">
        <f t="shared" ca="1" si="6"/>
        <v>116148</v>
      </c>
      <c r="L45" s="10"/>
      <c r="M45" s="9"/>
      <c r="N45" s="9"/>
      <c r="O45" s="9"/>
    </row>
    <row r="46" spans="2:15" x14ac:dyDescent="0.3">
      <c r="B46" s="9"/>
      <c r="C46" s="10"/>
      <c r="D46" s="130">
        <f t="shared" ca="1" si="0"/>
        <v>28</v>
      </c>
      <c r="E46" s="131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>46448</v>
      </c>
      <c r="F46" s="132">
        <f t="shared" ca="1" si="5"/>
        <v>3774</v>
      </c>
      <c r="G46" s="132">
        <f t="shared" ca="1" si="1"/>
        <v>484</v>
      </c>
      <c r="H46" s="133">
        <f t="shared" ca="1" si="2"/>
        <v>3290</v>
      </c>
      <c r="I46" s="134">
        <f t="shared" ca="1" si="3"/>
        <v>0</v>
      </c>
      <c r="J46" s="133">
        <f t="shared" ca="1" si="4"/>
        <v>3774</v>
      </c>
      <c r="K46" s="135">
        <f t="shared" ca="1" si="6"/>
        <v>112858</v>
      </c>
      <c r="L46" s="10"/>
      <c r="M46" s="9"/>
      <c r="N46" s="9"/>
      <c r="O46" s="9"/>
    </row>
    <row r="47" spans="2:15" x14ac:dyDescent="0.3">
      <c r="B47" s="9"/>
      <c r="C47" s="10"/>
      <c r="D47" s="130">
        <f t="shared" ca="1" si="0"/>
        <v>29</v>
      </c>
      <c r="E47" s="131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>46479</v>
      </c>
      <c r="F47" s="132">
        <f t="shared" ca="1" si="5"/>
        <v>3774</v>
      </c>
      <c r="G47" s="132">
        <f t="shared" ca="1" si="1"/>
        <v>470</v>
      </c>
      <c r="H47" s="133">
        <f t="shared" ca="1" si="2"/>
        <v>3304</v>
      </c>
      <c r="I47" s="134">
        <f t="shared" ca="1" si="3"/>
        <v>0</v>
      </c>
      <c r="J47" s="133">
        <f t="shared" ca="1" si="4"/>
        <v>3774</v>
      </c>
      <c r="K47" s="135">
        <f t="shared" ca="1" si="6"/>
        <v>109554</v>
      </c>
      <c r="L47" s="10"/>
      <c r="M47" s="9"/>
      <c r="N47" s="9"/>
      <c r="O47" s="9"/>
    </row>
    <row r="48" spans="2:15" x14ac:dyDescent="0.3">
      <c r="B48" s="9"/>
      <c r="C48" s="10"/>
      <c r="D48" s="130">
        <f t="shared" ca="1" si="0"/>
        <v>30</v>
      </c>
      <c r="E48" s="131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>46509</v>
      </c>
      <c r="F48" s="132">
        <f t="shared" ca="1" si="5"/>
        <v>3774</v>
      </c>
      <c r="G48" s="132">
        <f t="shared" ca="1" si="1"/>
        <v>456</v>
      </c>
      <c r="H48" s="133">
        <f t="shared" ca="1" si="2"/>
        <v>3318</v>
      </c>
      <c r="I48" s="134">
        <f t="shared" ca="1" si="3"/>
        <v>0</v>
      </c>
      <c r="J48" s="133">
        <f t="shared" ca="1" si="4"/>
        <v>3774</v>
      </c>
      <c r="K48" s="135">
        <f t="shared" ca="1" si="6"/>
        <v>106236</v>
      </c>
      <c r="L48" s="10"/>
      <c r="M48" s="9"/>
      <c r="N48" s="9"/>
      <c r="O48" s="9"/>
    </row>
    <row r="49" spans="2:15" x14ac:dyDescent="0.3">
      <c r="B49" s="9"/>
      <c r="C49" s="10"/>
      <c r="D49" s="130">
        <f t="shared" ca="1" si="0"/>
        <v>31</v>
      </c>
      <c r="E49" s="131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>46540</v>
      </c>
      <c r="F49" s="132">
        <f t="shared" ca="1" si="5"/>
        <v>3774</v>
      </c>
      <c r="G49" s="132">
        <f t="shared" ca="1" si="1"/>
        <v>443</v>
      </c>
      <c r="H49" s="133">
        <f t="shared" ca="1" si="2"/>
        <v>3331</v>
      </c>
      <c r="I49" s="134">
        <f t="shared" ca="1" si="3"/>
        <v>0</v>
      </c>
      <c r="J49" s="133">
        <f t="shared" ca="1" si="4"/>
        <v>3774</v>
      </c>
      <c r="K49" s="135">
        <f t="shared" ca="1" si="6"/>
        <v>102905</v>
      </c>
      <c r="L49" s="10"/>
      <c r="M49" s="9"/>
      <c r="N49" s="9"/>
      <c r="O49" s="9"/>
    </row>
    <row r="50" spans="2:15" x14ac:dyDescent="0.3">
      <c r="B50" s="9"/>
      <c r="C50" s="10"/>
      <c r="D50" s="130">
        <f t="shared" ca="1" si="0"/>
        <v>32</v>
      </c>
      <c r="E50" s="131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>46570</v>
      </c>
      <c r="F50" s="132">
        <f t="shared" ca="1" si="5"/>
        <v>3774</v>
      </c>
      <c r="G50" s="132">
        <f t="shared" ca="1" si="1"/>
        <v>429</v>
      </c>
      <c r="H50" s="133">
        <f t="shared" ca="1" si="2"/>
        <v>3345</v>
      </c>
      <c r="I50" s="134">
        <f t="shared" ca="1" si="3"/>
        <v>0</v>
      </c>
      <c r="J50" s="133">
        <f t="shared" ca="1" si="4"/>
        <v>3774</v>
      </c>
      <c r="K50" s="135">
        <f t="shared" ca="1" si="6"/>
        <v>99560</v>
      </c>
      <c r="L50" s="10"/>
      <c r="M50" s="9"/>
      <c r="N50" s="9"/>
      <c r="O50" s="9"/>
    </row>
    <row r="51" spans="2:15" x14ac:dyDescent="0.3">
      <c r="B51" s="9"/>
      <c r="C51" s="10"/>
      <c r="D51" s="130">
        <f t="shared" ca="1" si="0"/>
        <v>33</v>
      </c>
      <c r="E51" s="131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>46601</v>
      </c>
      <c r="F51" s="132">
        <f t="shared" ca="1" si="5"/>
        <v>3774</v>
      </c>
      <c r="G51" s="132">
        <f t="shared" ca="1" si="1"/>
        <v>415</v>
      </c>
      <c r="H51" s="133">
        <f t="shared" ca="1" si="2"/>
        <v>3359</v>
      </c>
      <c r="I51" s="134">
        <f t="shared" ca="1" si="3"/>
        <v>0</v>
      </c>
      <c r="J51" s="133">
        <f t="shared" ca="1" si="4"/>
        <v>3774</v>
      </c>
      <c r="K51" s="135">
        <f t="shared" ca="1" si="6"/>
        <v>96201</v>
      </c>
      <c r="L51" s="10"/>
      <c r="M51" s="9"/>
      <c r="N51" s="9"/>
      <c r="O51" s="9"/>
    </row>
    <row r="52" spans="2:15" x14ac:dyDescent="0.3">
      <c r="B52" s="9"/>
      <c r="C52" s="10"/>
      <c r="D52" s="130">
        <f t="shared" ca="1" si="0"/>
        <v>34</v>
      </c>
      <c r="E52" s="131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>46632</v>
      </c>
      <c r="F52" s="132">
        <f t="shared" ca="1" si="5"/>
        <v>3774</v>
      </c>
      <c r="G52" s="132">
        <f t="shared" ca="1" si="1"/>
        <v>401</v>
      </c>
      <c r="H52" s="133">
        <f t="shared" ca="1" si="2"/>
        <v>3373</v>
      </c>
      <c r="I52" s="134">
        <f t="shared" ca="1" si="3"/>
        <v>0</v>
      </c>
      <c r="J52" s="133">
        <f t="shared" ca="1" si="4"/>
        <v>3774</v>
      </c>
      <c r="K52" s="135">
        <f t="shared" ca="1" si="6"/>
        <v>92828</v>
      </c>
      <c r="L52" s="10"/>
      <c r="M52" s="9"/>
      <c r="N52" s="9"/>
      <c r="O52" s="9"/>
    </row>
    <row r="53" spans="2:15" x14ac:dyDescent="0.3">
      <c r="B53" s="9"/>
      <c r="C53" s="10"/>
      <c r="D53" s="130">
        <f t="shared" ca="1" si="0"/>
        <v>35</v>
      </c>
      <c r="E53" s="131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>46662</v>
      </c>
      <c r="F53" s="132">
        <f t="shared" ca="1" si="5"/>
        <v>3774</v>
      </c>
      <c r="G53" s="132">
        <f t="shared" ca="1" si="1"/>
        <v>387</v>
      </c>
      <c r="H53" s="133">
        <f t="shared" ca="1" si="2"/>
        <v>3387</v>
      </c>
      <c r="I53" s="134">
        <f t="shared" ca="1" si="3"/>
        <v>0</v>
      </c>
      <c r="J53" s="133">
        <f t="shared" ca="1" si="4"/>
        <v>3774</v>
      </c>
      <c r="K53" s="135">
        <f t="shared" ca="1" si="6"/>
        <v>89441</v>
      </c>
      <c r="L53" s="10"/>
      <c r="M53" s="9"/>
      <c r="N53" s="9"/>
      <c r="O53" s="9"/>
    </row>
    <row r="54" spans="2:15" x14ac:dyDescent="0.3">
      <c r="B54" s="9"/>
      <c r="C54" s="10"/>
      <c r="D54" s="130">
        <f t="shared" ca="1" si="0"/>
        <v>36</v>
      </c>
      <c r="E54" s="131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>46693</v>
      </c>
      <c r="F54" s="132">
        <f t="shared" ca="1" si="5"/>
        <v>3774</v>
      </c>
      <c r="G54" s="132">
        <f t="shared" ca="1" si="1"/>
        <v>373</v>
      </c>
      <c r="H54" s="133">
        <f t="shared" ca="1" si="2"/>
        <v>3401</v>
      </c>
      <c r="I54" s="134">
        <f t="shared" ca="1" si="3"/>
        <v>0</v>
      </c>
      <c r="J54" s="133">
        <f t="shared" ca="1" si="4"/>
        <v>3774</v>
      </c>
      <c r="K54" s="135">
        <f t="shared" ca="1" si="6"/>
        <v>86040</v>
      </c>
      <c r="L54" s="10"/>
      <c r="M54" s="9"/>
      <c r="N54" s="9"/>
      <c r="O54" s="9"/>
    </row>
    <row r="55" spans="2:15" x14ac:dyDescent="0.3">
      <c r="B55" s="9"/>
      <c r="C55" s="10"/>
      <c r="D55" s="130">
        <f t="shared" ca="1" si="0"/>
        <v>37</v>
      </c>
      <c r="E55" s="131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>46723</v>
      </c>
      <c r="F55" s="132">
        <f t="shared" ca="1" si="5"/>
        <v>3774</v>
      </c>
      <c r="G55" s="132">
        <f t="shared" ca="1" si="1"/>
        <v>358</v>
      </c>
      <c r="H55" s="133">
        <f t="shared" ca="1" si="2"/>
        <v>3416</v>
      </c>
      <c r="I55" s="134">
        <f t="shared" ca="1" si="3"/>
        <v>0</v>
      </c>
      <c r="J55" s="133">
        <f t="shared" ca="1" si="4"/>
        <v>3774</v>
      </c>
      <c r="K55" s="135">
        <f t="shared" ca="1" si="6"/>
        <v>82624</v>
      </c>
      <c r="L55" s="10"/>
      <c r="M55" s="9"/>
      <c r="N55" s="9"/>
      <c r="O55" s="9"/>
    </row>
    <row r="56" spans="2:15" x14ac:dyDescent="0.3">
      <c r="B56" s="9"/>
      <c r="C56" s="10"/>
      <c r="D56" s="130">
        <f t="shared" ca="1" si="0"/>
        <v>38</v>
      </c>
      <c r="E56" s="131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>46754</v>
      </c>
      <c r="F56" s="132">
        <f t="shared" ca="1" si="5"/>
        <v>3774</v>
      </c>
      <c r="G56" s="132">
        <f t="shared" ca="1" si="1"/>
        <v>344</v>
      </c>
      <c r="H56" s="133">
        <f t="shared" ca="1" si="2"/>
        <v>3430</v>
      </c>
      <c r="I56" s="134">
        <f t="shared" ca="1" si="3"/>
        <v>0</v>
      </c>
      <c r="J56" s="133">
        <f t="shared" ca="1" si="4"/>
        <v>3774</v>
      </c>
      <c r="K56" s="135">
        <f t="shared" ca="1" si="6"/>
        <v>79194</v>
      </c>
      <c r="L56" s="10"/>
      <c r="M56" s="9"/>
      <c r="N56" s="9"/>
      <c r="O56" s="9"/>
    </row>
    <row r="57" spans="2:15" x14ac:dyDescent="0.3">
      <c r="B57" s="9"/>
      <c r="C57" s="10"/>
      <c r="D57" s="130">
        <f t="shared" ca="1" si="0"/>
        <v>39</v>
      </c>
      <c r="E57" s="131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>46785</v>
      </c>
      <c r="F57" s="132">
        <f t="shared" ca="1" si="5"/>
        <v>3774</v>
      </c>
      <c r="G57" s="132">
        <f t="shared" ca="1" si="1"/>
        <v>330</v>
      </c>
      <c r="H57" s="133">
        <f t="shared" ca="1" si="2"/>
        <v>3444</v>
      </c>
      <c r="I57" s="134">
        <f t="shared" ca="1" si="3"/>
        <v>0</v>
      </c>
      <c r="J57" s="133">
        <f t="shared" ca="1" si="4"/>
        <v>3774</v>
      </c>
      <c r="K57" s="135">
        <f t="shared" ca="1" si="6"/>
        <v>75750</v>
      </c>
      <c r="L57" s="10"/>
      <c r="M57" s="9"/>
      <c r="N57" s="9"/>
      <c r="O57" s="9"/>
    </row>
    <row r="58" spans="2:15" x14ac:dyDescent="0.3">
      <c r="B58" s="9"/>
      <c r="C58" s="10"/>
      <c r="D58" s="130">
        <f t="shared" ca="1" si="0"/>
        <v>40</v>
      </c>
      <c r="E58" s="131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>46814</v>
      </c>
      <c r="F58" s="132">
        <f t="shared" ca="1" si="5"/>
        <v>3774</v>
      </c>
      <c r="G58" s="132">
        <f t="shared" ca="1" si="1"/>
        <v>316</v>
      </c>
      <c r="H58" s="133">
        <f t="shared" ca="1" si="2"/>
        <v>3458</v>
      </c>
      <c r="I58" s="134">
        <f t="shared" ca="1" si="3"/>
        <v>0</v>
      </c>
      <c r="J58" s="133">
        <f t="shared" ca="1" si="4"/>
        <v>3774</v>
      </c>
      <c r="K58" s="135">
        <f t="shared" ca="1" si="6"/>
        <v>72292</v>
      </c>
      <c r="L58" s="10"/>
      <c r="M58" s="9"/>
      <c r="N58" s="9"/>
      <c r="O58" s="9"/>
    </row>
    <row r="59" spans="2:15" x14ac:dyDescent="0.3">
      <c r="B59" s="9"/>
      <c r="C59" s="10"/>
      <c r="D59" s="130">
        <f t="shared" ca="1" si="0"/>
        <v>41</v>
      </c>
      <c r="E59" s="131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>46845</v>
      </c>
      <c r="F59" s="132">
        <f t="shared" ca="1" si="5"/>
        <v>3774</v>
      </c>
      <c r="G59" s="132">
        <f t="shared" ca="1" si="1"/>
        <v>301</v>
      </c>
      <c r="H59" s="133">
        <f t="shared" ca="1" si="2"/>
        <v>3473</v>
      </c>
      <c r="I59" s="134">
        <f t="shared" ca="1" si="3"/>
        <v>0</v>
      </c>
      <c r="J59" s="133">
        <f t="shared" ca="1" si="4"/>
        <v>3774</v>
      </c>
      <c r="K59" s="135">
        <f t="shared" ca="1" si="6"/>
        <v>68819</v>
      </c>
      <c r="L59" s="10"/>
      <c r="M59" s="9"/>
      <c r="N59" s="9"/>
      <c r="O59" s="9"/>
    </row>
    <row r="60" spans="2:15" x14ac:dyDescent="0.3">
      <c r="B60" s="9"/>
      <c r="C60" s="10"/>
      <c r="D60" s="130">
        <f t="shared" ca="1" si="0"/>
        <v>42</v>
      </c>
      <c r="E60" s="131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>46875</v>
      </c>
      <c r="F60" s="132">
        <f t="shared" ca="1" si="5"/>
        <v>3774</v>
      </c>
      <c r="G60" s="132">
        <f t="shared" ca="1" si="1"/>
        <v>287</v>
      </c>
      <c r="H60" s="133">
        <f t="shared" ca="1" si="2"/>
        <v>3487</v>
      </c>
      <c r="I60" s="134">
        <f t="shared" ca="1" si="3"/>
        <v>0</v>
      </c>
      <c r="J60" s="133">
        <f t="shared" ca="1" si="4"/>
        <v>3774</v>
      </c>
      <c r="K60" s="135">
        <f t="shared" ca="1" si="6"/>
        <v>65332</v>
      </c>
      <c r="L60" s="10"/>
      <c r="M60" s="9"/>
      <c r="N60" s="9"/>
      <c r="O60" s="9"/>
    </row>
    <row r="61" spans="2:15" x14ac:dyDescent="0.3">
      <c r="B61" s="9"/>
      <c r="C61" s="10"/>
      <c r="D61" s="130">
        <f t="shared" ca="1" si="0"/>
        <v>43</v>
      </c>
      <c r="E61" s="131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>46906</v>
      </c>
      <c r="F61" s="132">
        <f t="shared" ca="1" si="5"/>
        <v>3774</v>
      </c>
      <c r="G61" s="132">
        <f t="shared" ca="1" si="1"/>
        <v>272</v>
      </c>
      <c r="H61" s="133">
        <f t="shared" ca="1" si="2"/>
        <v>3502</v>
      </c>
      <c r="I61" s="134">
        <f t="shared" ca="1" si="3"/>
        <v>0</v>
      </c>
      <c r="J61" s="133">
        <f t="shared" ca="1" si="4"/>
        <v>3774</v>
      </c>
      <c r="K61" s="135">
        <f t="shared" ca="1" si="6"/>
        <v>61830</v>
      </c>
      <c r="L61" s="10"/>
      <c r="M61" s="9"/>
      <c r="N61" s="9"/>
      <c r="O61" s="9"/>
    </row>
    <row r="62" spans="2:15" x14ac:dyDescent="0.3">
      <c r="B62" s="9"/>
      <c r="C62" s="10"/>
      <c r="D62" s="130">
        <f t="shared" ca="1" si="0"/>
        <v>44</v>
      </c>
      <c r="E62" s="131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>46936</v>
      </c>
      <c r="F62" s="132">
        <f t="shared" ca="1" si="5"/>
        <v>3774</v>
      </c>
      <c r="G62" s="132">
        <f t="shared" ca="1" si="1"/>
        <v>258</v>
      </c>
      <c r="H62" s="133">
        <f t="shared" ca="1" si="2"/>
        <v>3516</v>
      </c>
      <c r="I62" s="134">
        <f t="shared" ca="1" si="3"/>
        <v>0</v>
      </c>
      <c r="J62" s="133">
        <f t="shared" ca="1" si="4"/>
        <v>3774</v>
      </c>
      <c r="K62" s="135">
        <f t="shared" ca="1" si="6"/>
        <v>58314</v>
      </c>
      <c r="L62" s="10"/>
      <c r="M62" s="9"/>
      <c r="N62" s="9"/>
      <c r="O62" s="9"/>
    </row>
    <row r="63" spans="2:15" x14ac:dyDescent="0.3">
      <c r="B63" s="9"/>
      <c r="C63" s="10"/>
      <c r="D63" s="130">
        <f t="shared" ca="1" si="0"/>
        <v>45</v>
      </c>
      <c r="E63" s="131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>46967</v>
      </c>
      <c r="F63" s="132">
        <f t="shared" ca="1" si="5"/>
        <v>3774</v>
      </c>
      <c r="G63" s="132">
        <f t="shared" ca="1" si="1"/>
        <v>243</v>
      </c>
      <c r="H63" s="133">
        <f t="shared" ca="1" si="2"/>
        <v>3531</v>
      </c>
      <c r="I63" s="134">
        <f t="shared" ca="1" si="3"/>
        <v>0</v>
      </c>
      <c r="J63" s="133">
        <f t="shared" ca="1" si="4"/>
        <v>3774</v>
      </c>
      <c r="K63" s="135">
        <f t="shared" ca="1" si="6"/>
        <v>54783</v>
      </c>
      <c r="L63" s="10"/>
      <c r="M63" s="9"/>
      <c r="N63" s="9"/>
      <c r="O63" s="9"/>
    </row>
    <row r="64" spans="2:15" x14ac:dyDescent="0.3">
      <c r="B64" s="9"/>
      <c r="C64" s="10"/>
      <c r="D64" s="130">
        <f t="shared" ca="1" si="0"/>
        <v>46</v>
      </c>
      <c r="E64" s="131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>46998</v>
      </c>
      <c r="F64" s="132">
        <f t="shared" ca="1" si="5"/>
        <v>3774</v>
      </c>
      <c r="G64" s="132">
        <f t="shared" ca="1" si="1"/>
        <v>228</v>
      </c>
      <c r="H64" s="133">
        <f t="shared" ca="1" si="2"/>
        <v>3546</v>
      </c>
      <c r="I64" s="134">
        <f t="shared" ca="1" si="3"/>
        <v>0</v>
      </c>
      <c r="J64" s="133">
        <f t="shared" ca="1" si="4"/>
        <v>3774</v>
      </c>
      <c r="K64" s="135">
        <f t="shared" ca="1" si="6"/>
        <v>51237</v>
      </c>
      <c r="L64" s="10"/>
      <c r="M64" s="9"/>
      <c r="N64" s="9"/>
      <c r="O64" s="9"/>
    </row>
    <row r="65" spans="2:15" x14ac:dyDescent="0.3">
      <c r="B65" s="9"/>
      <c r="C65" s="10"/>
      <c r="D65" s="130">
        <f t="shared" ca="1" si="0"/>
        <v>47</v>
      </c>
      <c r="E65" s="131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>47028</v>
      </c>
      <c r="F65" s="132">
        <f t="shared" ca="1" si="5"/>
        <v>3774</v>
      </c>
      <c r="G65" s="132">
        <f t="shared" ca="1" si="1"/>
        <v>213</v>
      </c>
      <c r="H65" s="133">
        <f t="shared" ca="1" si="2"/>
        <v>3561</v>
      </c>
      <c r="I65" s="134">
        <f t="shared" ca="1" si="3"/>
        <v>0</v>
      </c>
      <c r="J65" s="133">
        <f t="shared" ca="1" si="4"/>
        <v>3774</v>
      </c>
      <c r="K65" s="135">
        <f t="shared" ca="1" si="6"/>
        <v>47676</v>
      </c>
      <c r="L65" s="10"/>
      <c r="M65" s="9"/>
      <c r="N65" s="9"/>
      <c r="O65" s="9"/>
    </row>
    <row r="66" spans="2:15" x14ac:dyDescent="0.3">
      <c r="B66" s="9"/>
      <c r="C66" s="10"/>
      <c r="D66" s="130">
        <f t="shared" ca="1" si="0"/>
        <v>48</v>
      </c>
      <c r="E66" s="131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>47059</v>
      </c>
      <c r="F66" s="132">
        <f t="shared" ca="1" si="5"/>
        <v>3774</v>
      </c>
      <c r="G66" s="132">
        <f t="shared" ca="1" si="1"/>
        <v>199</v>
      </c>
      <c r="H66" s="133">
        <f t="shared" ca="1" si="2"/>
        <v>3575</v>
      </c>
      <c r="I66" s="134">
        <f t="shared" ca="1" si="3"/>
        <v>0</v>
      </c>
      <c r="J66" s="133">
        <f t="shared" ca="1" si="4"/>
        <v>3774</v>
      </c>
      <c r="K66" s="135">
        <f t="shared" ca="1" si="6"/>
        <v>44101</v>
      </c>
      <c r="L66" s="10"/>
      <c r="M66" s="9"/>
      <c r="N66" s="9"/>
      <c r="O66" s="9"/>
    </row>
    <row r="67" spans="2:15" x14ac:dyDescent="0.3">
      <c r="B67" s="9"/>
      <c r="C67" s="10"/>
      <c r="D67" s="130">
        <f t="shared" ca="1" si="0"/>
        <v>49</v>
      </c>
      <c r="E67" s="131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>47089</v>
      </c>
      <c r="F67" s="132">
        <f t="shared" ca="1" si="5"/>
        <v>3774</v>
      </c>
      <c r="G67" s="132">
        <f t="shared" ca="1" si="1"/>
        <v>184</v>
      </c>
      <c r="H67" s="133">
        <f t="shared" ca="1" si="2"/>
        <v>3590</v>
      </c>
      <c r="I67" s="134">
        <f t="shared" ca="1" si="3"/>
        <v>0</v>
      </c>
      <c r="J67" s="133">
        <f t="shared" ca="1" si="4"/>
        <v>3774</v>
      </c>
      <c r="K67" s="135">
        <f t="shared" ca="1" si="6"/>
        <v>40511</v>
      </c>
      <c r="L67" s="10"/>
      <c r="M67" s="9"/>
      <c r="N67" s="9"/>
      <c r="O67" s="9"/>
    </row>
    <row r="68" spans="2:15" x14ac:dyDescent="0.3">
      <c r="B68" s="9"/>
      <c r="C68" s="10"/>
      <c r="D68" s="130">
        <f t="shared" ca="1" si="0"/>
        <v>50</v>
      </c>
      <c r="E68" s="131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>47120</v>
      </c>
      <c r="F68" s="132">
        <f t="shared" ca="1" si="5"/>
        <v>3774</v>
      </c>
      <c r="G68" s="132">
        <f t="shared" ca="1" si="1"/>
        <v>169</v>
      </c>
      <c r="H68" s="133">
        <f t="shared" ca="1" si="2"/>
        <v>3605</v>
      </c>
      <c r="I68" s="134">
        <f t="shared" ca="1" si="3"/>
        <v>0</v>
      </c>
      <c r="J68" s="133">
        <f t="shared" ca="1" si="4"/>
        <v>3774</v>
      </c>
      <c r="K68" s="135">
        <f t="shared" ca="1" si="6"/>
        <v>36906</v>
      </c>
      <c r="L68" s="10"/>
      <c r="M68" s="9"/>
      <c r="N68" s="9"/>
      <c r="O68" s="9"/>
    </row>
    <row r="69" spans="2:15" x14ac:dyDescent="0.3">
      <c r="B69" s="9"/>
      <c r="C69" s="10"/>
      <c r="D69" s="130">
        <f t="shared" ca="1" si="0"/>
        <v>51</v>
      </c>
      <c r="E69" s="131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>47151</v>
      </c>
      <c r="F69" s="132">
        <f t="shared" ca="1" si="5"/>
        <v>3774</v>
      </c>
      <c r="G69" s="132">
        <f t="shared" ca="1" si="1"/>
        <v>154</v>
      </c>
      <c r="H69" s="133">
        <f t="shared" ca="1" si="2"/>
        <v>3620</v>
      </c>
      <c r="I69" s="134">
        <f t="shared" ca="1" si="3"/>
        <v>0</v>
      </c>
      <c r="J69" s="133">
        <f t="shared" ca="1" si="4"/>
        <v>3774</v>
      </c>
      <c r="K69" s="135">
        <f t="shared" ca="1" si="6"/>
        <v>33286</v>
      </c>
      <c r="L69" s="10"/>
      <c r="M69" s="9"/>
      <c r="N69" s="9"/>
      <c r="O69" s="9"/>
    </row>
    <row r="70" spans="2:15" x14ac:dyDescent="0.3">
      <c r="B70" s="9"/>
      <c r="C70" s="10"/>
      <c r="D70" s="130">
        <f t="shared" ca="1" si="0"/>
        <v>52</v>
      </c>
      <c r="E70" s="131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>47179</v>
      </c>
      <c r="F70" s="132">
        <f t="shared" ca="1" si="5"/>
        <v>3774</v>
      </c>
      <c r="G70" s="132">
        <f t="shared" ca="1" si="1"/>
        <v>139</v>
      </c>
      <c r="H70" s="133">
        <f t="shared" ca="1" si="2"/>
        <v>3635</v>
      </c>
      <c r="I70" s="134">
        <f t="shared" ca="1" si="3"/>
        <v>0</v>
      </c>
      <c r="J70" s="133">
        <f t="shared" ca="1" si="4"/>
        <v>3774</v>
      </c>
      <c r="K70" s="135">
        <f t="shared" ca="1" si="6"/>
        <v>29651</v>
      </c>
      <c r="L70" s="10"/>
      <c r="M70" s="9"/>
      <c r="N70" s="9"/>
      <c r="O70" s="9"/>
    </row>
    <row r="71" spans="2:15" x14ac:dyDescent="0.3">
      <c r="B71" s="9"/>
      <c r="C71" s="10"/>
      <c r="D71" s="130">
        <f t="shared" ca="1" si="0"/>
        <v>53</v>
      </c>
      <c r="E71" s="131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>47210</v>
      </c>
      <c r="F71" s="132">
        <f t="shared" ca="1" si="5"/>
        <v>3774</v>
      </c>
      <c r="G71" s="132">
        <f t="shared" ca="1" si="1"/>
        <v>124</v>
      </c>
      <c r="H71" s="133">
        <f t="shared" ca="1" si="2"/>
        <v>3650</v>
      </c>
      <c r="I71" s="134">
        <f t="shared" ca="1" si="3"/>
        <v>0</v>
      </c>
      <c r="J71" s="133">
        <f t="shared" ca="1" si="4"/>
        <v>3774</v>
      </c>
      <c r="K71" s="135">
        <f t="shared" ca="1" si="6"/>
        <v>26001</v>
      </c>
      <c r="L71" s="10"/>
      <c r="M71" s="9"/>
      <c r="N71" s="9"/>
      <c r="O71" s="9"/>
    </row>
    <row r="72" spans="2:15" x14ac:dyDescent="0.3">
      <c r="B72" s="9"/>
      <c r="C72" s="10"/>
      <c r="D72" s="130">
        <f t="shared" ca="1" si="0"/>
        <v>54</v>
      </c>
      <c r="E72" s="131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>47240</v>
      </c>
      <c r="F72" s="132">
        <f t="shared" ca="1" si="5"/>
        <v>3774</v>
      </c>
      <c r="G72" s="132">
        <f t="shared" ca="1" si="1"/>
        <v>108</v>
      </c>
      <c r="H72" s="133">
        <f t="shared" ca="1" si="2"/>
        <v>3666</v>
      </c>
      <c r="I72" s="134">
        <f t="shared" ca="1" si="3"/>
        <v>0</v>
      </c>
      <c r="J72" s="133">
        <f t="shared" ca="1" si="4"/>
        <v>3774</v>
      </c>
      <c r="K72" s="135">
        <f t="shared" ca="1" si="6"/>
        <v>22335</v>
      </c>
      <c r="L72" s="10"/>
      <c r="M72" s="9"/>
      <c r="N72" s="9"/>
      <c r="O72" s="9"/>
    </row>
    <row r="73" spans="2:15" x14ac:dyDescent="0.3">
      <c r="B73" s="9"/>
      <c r="C73" s="10"/>
      <c r="D73" s="130">
        <f t="shared" ca="1" si="0"/>
        <v>55</v>
      </c>
      <c r="E73" s="131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>47271</v>
      </c>
      <c r="F73" s="132">
        <f t="shared" ca="1" si="5"/>
        <v>3774</v>
      </c>
      <c r="G73" s="132">
        <f t="shared" ca="1" si="1"/>
        <v>93</v>
      </c>
      <c r="H73" s="133">
        <f t="shared" ca="1" si="2"/>
        <v>3681</v>
      </c>
      <c r="I73" s="134">
        <f t="shared" ca="1" si="3"/>
        <v>0</v>
      </c>
      <c r="J73" s="133">
        <f t="shared" ca="1" si="4"/>
        <v>3774</v>
      </c>
      <c r="K73" s="135">
        <f t="shared" ca="1" si="6"/>
        <v>18654</v>
      </c>
      <c r="L73" s="10"/>
      <c r="M73" s="9"/>
      <c r="N73" s="9"/>
      <c r="O73" s="9"/>
    </row>
    <row r="74" spans="2:15" x14ac:dyDescent="0.3">
      <c r="B74" s="9"/>
      <c r="C74" s="10"/>
      <c r="D74" s="130">
        <f t="shared" ca="1" si="0"/>
        <v>56</v>
      </c>
      <c r="E74" s="131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>47301</v>
      </c>
      <c r="F74" s="132">
        <f t="shared" ca="1" si="5"/>
        <v>3774</v>
      </c>
      <c r="G74" s="132">
        <f t="shared" ca="1" si="1"/>
        <v>78</v>
      </c>
      <c r="H74" s="133">
        <f t="shared" ca="1" si="2"/>
        <v>3696</v>
      </c>
      <c r="I74" s="134">
        <f t="shared" ca="1" si="3"/>
        <v>0</v>
      </c>
      <c r="J74" s="133">
        <f t="shared" ca="1" si="4"/>
        <v>3774</v>
      </c>
      <c r="K74" s="135">
        <f t="shared" ca="1" si="6"/>
        <v>14958</v>
      </c>
      <c r="L74" s="10"/>
      <c r="M74" s="9"/>
      <c r="N74" s="9"/>
      <c r="O74" s="9"/>
    </row>
    <row r="75" spans="2:15" x14ac:dyDescent="0.3">
      <c r="B75" s="9"/>
      <c r="C75" s="10"/>
      <c r="D75" s="130">
        <f t="shared" ca="1" si="0"/>
        <v>57</v>
      </c>
      <c r="E75" s="131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>47332</v>
      </c>
      <c r="F75" s="132">
        <f t="shared" ca="1" si="5"/>
        <v>3774</v>
      </c>
      <c r="G75" s="132">
        <f t="shared" ca="1" si="1"/>
        <v>62</v>
      </c>
      <c r="H75" s="133">
        <f t="shared" ca="1" si="2"/>
        <v>3712</v>
      </c>
      <c r="I75" s="134">
        <f t="shared" ca="1" si="3"/>
        <v>0</v>
      </c>
      <c r="J75" s="133">
        <f t="shared" ca="1" si="4"/>
        <v>3774</v>
      </c>
      <c r="K75" s="135">
        <f t="shared" ca="1" si="6"/>
        <v>11246</v>
      </c>
      <c r="L75" s="10"/>
      <c r="M75" s="9"/>
      <c r="N75" s="9"/>
      <c r="O75" s="9"/>
    </row>
    <row r="76" spans="2:15" x14ac:dyDescent="0.3">
      <c r="B76" s="9"/>
      <c r="C76" s="10"/>
      <c r="D76" s="130">
        <f t="shared" ca="1" si="0"/>
        <v>58</v>
      </c>
      <c r="E76" s="131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>47363</v>
      </c>
      <c r="F76" s="132">
        <f t="shared" ca="1" si="5"/>
        <v>3774</v>
      </c>
      <c r="G76" s="132">
        <f t="shared" ca="1" si="1"/>
        <v>47</v>
      </c>
      <c r="H76" s="133">
        <f t="shared" ca="1" si="2"/>
        <v>3727</v>
      </c>
      <c r="I76" s="134">
        <f t="shared" ca="1" si="3"/>
        <v>0</v>
      </c>
      <c r="J76" s="133">
        <f t="shared" ca="1" si="4"/>
        <v>3774</v>
      </c>
      <c r="K76" s="135">
        <f t="shared" ca="1" si="6"/>
        <v>7519</v>
      </c>
      <c r="L76" s="10"/>
      <c r="M76" s="9"/>
      <c r="N76" s="9"/>
      <c r="O76" s="9"/>
    </row>
    <row r="77" spans="2:15" x14ac:dyDescent="0.3">
      <c r="B77" s="9"/>
      <c r="C77" s="10"/>
      <c r="D77" s="130">
        <f t="shared" ca="1" si="0"/>
        <v>59</v>
      </c>
      <c r="E77" s="131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>47393</v>
      </c>
      <c r="F77" s="132">
        <f t="shared" ca="1" si="5"/>
        <v>3774</v>
      </c>
      <c r="G77" s="132">
        <f t="shared" ca="1" si="1"/>
        <v>31</v>
      </c>
      <c r="H77" s="133">
        <f t="shared" ca="1" si="2"/>
        <v>3743</v>
      </c>
      <c r="I77" s="134">
        <f t="shared" ca="1" si="3"/>
        <v>0</v>
      </c>
      <c r="J77" s="133">
        <f t="shared" ca="1" si="4"/>
        <v>3774</v>
      </c>
      <c r="K77" s="135">
        <f t="shared" ca="1" si="6"/>
        <v>3776</v>
      </c>
      <c r="L77" s="10"/>
      <c r="M77" s="9"/>
      <c r="N77" s="9"/>
      <c r="O77" s="9"/>
    </row>
    <row r="78" spans="2:15" x14ac:dyDescent="0.3">
      <c r="B78" s="9"/>
      <c r="C78" s="10"/>
      <c r="D78" s="130">
        <f t="shared" ca="1" si="0"/>
        <v>60</v>
      </c>
      <c r="E78" s="131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>47424</v>
      </c>
      <c r="F78" s="132">
        <f t="shared" ca="1" si="5"/>
        <v>3792</v>
      </c>
      <c r="G78" s="132">
        <f t="shared" ca="1" si="1"/>
        <v>16</v>
      </c>
      <c r="H78" s="133">
        <f t="shared" ca="1" si="2"/>
        <v>3776</v>
      </c>
      <c r="I78" s="134">
        <f t="shared" ca="1" si="3"/>
        <v>0</v>
      </c>
      <c r="J78" s="133">
        <f t="shared" ca="1" si="4"/>
        <v>3792</v>
      </c>
      <c r="K78" s="135">
        <f t="shared" ca="1" si="6"/>
        <v>0</v>
      </c>
      <c r="L78" s="10"/>
      <c r="M78" s="9"/>
      <c r="N78" s="9"/>
      <c r="O78" s="9"/>
    </row>
    <row r="79" spans="2:15" x14ac:dyDescent="0.3">
      <c r="B79" s="9"/>
      <c r="C79" s="10"/>
      <c r="D79" s="130" t="str">
        <f t="shared" ca="1" si="0"/>
        <v/>
      </c>
      <c r="E79" s="131" t="str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/>
      </c>
      <c r="F79" s="132" t="str">
        <f t="shared" ca="1" si="5"/>
        <v/>
      </c>
      <c r="G79" s="132" t="str">
        <f t="shared" ca="1" si="1"/>
        <v/>
      </c>
      <c r="H79" s="133" t="str">
        <f t="shared" ca="1" si="2"/>
        <v/>
      </c>
      <c r="I79" s="134" t="str">
        <f t="shared" ca="1" si="3"/>
        <v/>
      </c>
      <c r="J79" s="133" t="str">
        <f t="shared" ca="1" si="4"/>
        <v/>
      </c>
      <c r="K79" s="135" t="str">
        <f t="shared" ca="1" si="6"/>
        <v/>
      </c>
      <c r="L79" s="10"/>
      <c r="M79" s="9"/>
      <c r="N79" s="9"/>
      <c r="O79" s="9"/>
    </row>
    <row r="80" spans="2:15" x14ac:dyDescent="0.3">
      <c r="B80" s="9"/>
      <c r="C80" s="10"/>
      <c r="D80" s="130" t="str">
        <f t="shared" ca="1" si="0"/>
        <v/>
      </c>
      <c r="E80" s="131" t="str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/>
      </c>
      <c r="F80" s="132" t="str">
        <f t="shared" ca="1" si="5"/>
        <v/>
      </c>
      <c r="G80" s="132" t="str">
        <f t="shared" ca="1" si="1"/>
        <v/>
      </c>
      <c r="H80" s="133" t="str">
        <f t="shared" ca="1" si="2"/>
        <v/>
      </c>
      <c r="I80" s="134" t="str">
        <f t="shared" ca="1" si="3"/>
        <v/>
      </c>
      <c r="J80" s="133" t="str">
        <f t="shared" ca="1" si="4"/>
        <v/>
      </c>
      <c r="K80" s="135" t="str">
        <f t="shared" ca="1" si="6"/>
        <v/>
      </c>
      <c r="L80" s="10"/>
      <c r="M80" s="9"/>
      <c r="N80" s="9"/>
      <c r="O80" s="9"/>
    </row>
    <row r="81" spans="2:15" x14ac:dyDescent="0.3">
      <c r="B81" s="9"/>
      <c r="C81" s="10"/>
      <c r="D81" s="130" t="str">
        <f t="shared" ca="1" si="0"/>
        <v/>
      </c>
      <c r="E81" s="131" t="str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/>
      </c>
      <c r="F81" s="132" t="str">
        <f t="shared" ca="1" si="5"/>
        <v/>
      </c>
      <c r="G81" s="132" t="str">
        <f t="shared" ca="1" si="1"/>
        <v/>
      </c>
      <c r="H81" s="133" t="str">
        <f ca="1">IF($P$17=1,IF(D81="","",IF(I81&lt;&gt;"",F81-G81+I81,F81-G81)),"")</f>
        <v/>
      </c>
      <c r="I81" s="134" t="str">
        <f t="shared" ca="1" si="3"/>
        <v/>
      </c>
      <c r="J81" s="133" t="str">
        <f t="shared" ca="1" si="4"/>
        <v/>
      </c>
      <c r="K81" s="135" t="str">
        <f t="shared" ca="1" si="6"/>
        <v/>
      </c>
      <c r="L81" s="10"/>
      <c r="M81" s="9"/>
      <c r="N81" s="9"/>
      <c r="O81" s="9"/>
    </row>
    <row r="82" spans="2:15" x14ac:dyDescent="0.3">
      <c r="B82" s="9"/>
      <c r="C82" s="10"/>
      <c r="D82" s="130" t="str">
        <f t="shared" ca="1" si="0"/>
        <v/>
      </c>
      <c r="E82" s="131" t="str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/>
      </c>
      <c r="F82" s="132" t="str">
        <f t="shared" ca="1" si="5"/>
        <v/>
      </c>
      <c r="G82" s="132" t="str">
        <f t="shared" ca="1" si="1"/>
        <v/>
      </c>
      <c r="H82" s="133" t="str">
        <f t="shared" ca="1" si="2"/>
        <v/>
      </c>
      <c r="I82" s="134" t="str">
        <f t="shared" ca="1" si="3"/>
        <v/>
      </c>
      <c r="J82" s="133" t="str">
        <f t="shared" ca="1" si="4"/>
        <v/>
      </c>
      <c r="K82" s="135" t="str">
        <f t="shared" ca="1" si="6"/>
        <v/>
      </c>
      <c r="L82" s="10"/>
      <c r="M82" s="9"/>
      <c r="N82" s="9"/>
      <c r="O82" s="9"/>
    </row>
    <row r="83" spans="2:15" x14ac:dyDescent="0.3">
      <c r="B83" s="9"/>
      <c r="C83" s="10"/>
      <c r="D83" s="130" t="str">
        <f t="shared" ca="1" si="0"/>
        <v/>
      </c>
      <c r="E83" s="131" t="str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/>
      </c>
      <c r="F83" s="132" t="str">
        <f t="shared" ca="1" si="5"/>
        <v/>
      </c>
      <c r="G83" s="132" t="str">
        <f t="shared" ca="1" si="1"/>
        <v/>
      </c>
      <c r="H83" s="133" t="str">
        <f t="shared" ca="1" si="2"/>
        <v/>
      </c>
      <c r="I83" s="134" t="str">
        <f t="shared" ca="1" si="3"/>
        <v/>
      </c>
      <c r="J83" s="133" t="str">
        <f t="shared" ca="1" si="4"/>
        <v/>
      </c>
      <c r="K83" s="135" t="str">
        <f t="shared" ca="1" si="6"/>
        <v/>
      </c>
      <c r="L83" s="10"/>
      <c r="M83" s="9"/>
      <c r="N83" s="9"/>
      <c r="O83" s="9"/>
    </row>
    <row r="84" spans="2:15" x14ac:dyDescent="0.3">
      <c r="B84" s="9"/>
      <c r="C84" s="10"/>
      <c r="D84" s="130" t="str">
        <f t="shared" ref="D84:D147" ca="1" si="7">IF(K83="","",IF($H$5,IF(OR(D83&gt;=$H$8,ROUND(K83,2)&lt;=0),"",D83+1),IF(OR(D83&gt;=$H$8,K83&lt;=0),"",D83+1)))</f>
        <v/>
      </c>
      <c r="E84" s="131" t="str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/>
      </c>
      <c r="F84" s="132" t="str">
        <f t="shared" ca="1" si="5"/>
        <v/>
      </c>
      <c r="G84" s="132" t="str">
        <f t="shared" ref="G84:G147" ca="1" si="8">IF($P$17=0,"",IF(D84&lt;&gt;"",IF(AND(D84=1,$H$4=1),0,IF($H$5,ROUND($K$5*K83,0),$K$5*K83)),""))</f>
        <v/>
      </c>
      <c r="H84" s="133" t="str">
        <f t="shared" ref="H84:H147" ca="1" si="9">IF($P$17=1,IF(D84="","",IF(I84&lt;&gt;"",F84-G84+I84,F84-G84)),"")</f>
        <v/>
      </c>
      <c r="I84" s="134" t="str">
        <f t="shared" ref="I84:I147" ca="1" si="10">IF($P$17=1,IF(J84&gt;=F84,IF(D84&lt;$K$12,IF(AND(D84&lt;&gt;"",F84+($J$19-F84)&lt;K83),(J84-F84),IF(AND(D84&lt;&gt;"",J84=F84),0,IF(D84&lt;&gt;"",0,""))),""),0),"")</f>
        <v/>
      </c>
      <c r="J84" s="133" t="str">
        <f t="shared" ref="J84:J147" ca="1" si="11">IF($P$17=1,IF(F84&gt;=K83,F84,IF(OR($F$12="",$F$12&lt;F84),F84,IF($F$12&gt;=F84,IF(D84&lt;$K$12,IF(AND(D84&lt;&gt;"",F84+($F$12-F84)&lt;K83),$F$12,IF(AND(D84&lt;&gt;"",K83&lt;&gt;""),F84,IF(D84&lt;&gt;"",0,""))),""),0))),"")</f>
        <v/>
      </c>
      <c r="K84" s="135" t="str">
        <f t="shared" ca="1" si="6"/>
        <v/>
      </c>
      <c r="L84" s="10"/>
      <c r="M84" s="9"/>
      <c r="N84" s="9"/>
      <c r="O84" s="9"/>
    </row>
    <row r="85" spans="2:15" x14ac:dyDescent="0.3">
      <c r="B85" s="9"/>
      <c r="C85" s="10"/>
      <c r="D85" s="130" t="str">
        <f t="shared" ca="1" si="7"/>
        <v/>
      </c>
      <c r="E85" s="131" t="str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/>
      </c>
      <c r="F85" s="132" t="str">
        <f t="shared" ref="F85:F148" ca="1" si="12">IF($P$17=1,IF(D85="","",IF($H$5,IF(OR(D85=$H$8,$K$12&gt;ROUND((1+$K$5)*K84,0),ROUND((1+$K$5)*K84,0),$K$12),IF(OR(D85=$H$8,$K$12&gt;(1+$K$5)*K84),ROUND((1+$K$5)*K84,0),$K$12)),0)),"")</f>
        <v/>
      </c>
      <c r="G85" s="132" t="str">
        <f t="shared" ca="1" si="8"/>
        <v/>
      </c>
      <c r="H85" s="133" t="str">
        <f t="shared" ca="1" si="9"/>
        <v/>
      </c>
      <c r="I85" s="134" t="str">
        <f t="shared" ca="1" si="10"/>
        <v/>
      </c>
      <c r="J85" s="133" t="str">
        <f t="shared" ca="1" si="11"/>
        <v/>
      </c>
      <c r="K85" s="135" t="str">
        <f t="shared" ref="K85:K148" ca="1" si="13">IF($P$17=1,IF(J85&lt;&gt;0,IF(D85&lt;&gt;"",K84-(J85-G85),""),K84),"")</f>
        <v/>
      </c>
      <c r="L85" s="10"/>
      <c r="M85" s="9"/>
      <c r="N85" s="9"/>
      <c r="O85" s="9"/>
    </row>
    <row r="86" spans="2:15" x14ac:dyDescent="0.3">
      <c r="B86" s="9"/>
      <c r="C86" s="10"/>
      <c r="D86" s="130" t="str">
        <f t="shared" ca="1" si="7"/>
        <v/>
      </c>
      <c r="E86" s="131" t="str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/>
      </c>
      <c r="F86" s="132" t="str">
        <f t="shared" ca="1" si="12"/>
        <v/>
      </c>
      <c r="G86" s="132" t="str">
        <f t="shared" ca="1" si="8"/>
        <v/>
      </c>
      <c r="H86" s="133" t="str">
        <f t="shared" ca="1" si="9"/>
        <v/>
      </c>
      <c r="I86" s="134" t="str">
        <f t="shared" ca="1" si="10"/>
        <v/>
      </c>
      <c r="J86" s="133" t="str">
        <f t="shared" ca="1" si="11"/>
        <v/>
      </c>
      <c r="K86" s="135" t="str">
        <f t="shared" ca="1" si="13"/>
        <v/>
      </c>
      <c r="L86" s="10"/>
      <c r="M86" s="9"/>
      <c r="N86" s="9"/>
      <c r="O86" s="9"/>
    </row>
    <row r="87" spans="2:15" x14ac:dyDescent="0.3">
      <c r="B87" s="9"/>
      <c r="C87" s="10"/>
      <c r="D87" s="130" t="str">
        <f t="shared" ca="1" si="7"/>
        <v/>
      </c>
      <c r="E87" s="131" t="str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/>
      </c>
      <c r="F87" s="132" t="str">
        <f t="shared" ca="1" si="12"/>
        <v/>
      </c>
      <c r="G87" s="132" t="str">
        <f t="shared" ca="1" si="8"/>
        <v/>
      </c>
      <c r="H87" s="133" t="str">
        <f t="shared" ca="1" si="9"/>
        <v/>
      </c>
      <c r="I87" s="134" t="str">
        <f t="shared" ca="1" si="10"/>
        <v/>
      </c>
      <c r="J87" s="133" t="str">
        <f t="shared" ca="1" si="11"/>
        <v/>
      </c>
      <c r="K87" s="135" t="str">
        <f t="shared" ca="1" si="13"/>
        <v/>
      </c>
      <c r="L87" s="10"/>
      <c r="M87" s="9"/>
      <c r="N87" s="9"/>
      <c r="O87" s="9"/>
    </row>
    <row r="88" spans="2:15" x14ac:dyDescent="0.3">
      <c r="B88" s="9"/>
      <c r="C88" s="10"/>
      <c r="D88" s="130" t="str">
        <f t="shared" ca="1" si="7"/>
        <v/>
      </c>
      <c r="E88" s="131" t="str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/>
      </c>
      <c r="F88" s="132" t="str">
        <f t="shared" ca="1" si="12"/>
        <v/>
      </c>
      <c r="G88" s="132" t="str">
        <f t="shared" ca="1" si="8"/>
        <v/>
      </c>
      <c r="H88" s="133" t="str">
        <f t="shared" ca="1" si="9"/>
        <v/>
      </c>
      <c r="I88" s="134" t="str">
        <f t="shared" ca="1" si="10"/>
        <v/>
      </c>
      <c r="J88" s="133" t="str">
        <f t="shared" ca="1" si="11"/>
        <v/>
      </c>
      <c r="K88" s="135" t="str">
        <f t="shared" ca="1" si="13"/>
        <v/>
      </c>
      <c r="L88" s="10"/>
      <c r="M88" s="9"/>
      <c r="N88" s="9"/>
      <c r="O88" s="9"/>
    </row>
    <row r="89" spans="2:15" x14ac:dyDescent="0.3">
      <c r="B89" s="9"/>
      <c r="C89" s="10"/>
      <c r="D89" s="130" t="str">
        <f t="shared" ca="1" si="7"/>
        <v/>
      </c>
      <c r="E89" s="131" t="str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/>
      </c>
      <c r="F89" s="132" t="str">
        <f t="shared" ca="1" si="12"/>
        <v/>
      </c>
      <c r="G89" s="132" t="str">
        <f t="shared" ca="1" si="8"/>
        <v/>
      </c>
      <c r="H89" s="133" t="str">
        <f t="shared" ca="1" si="9"/>
        <v/>
      </c>
      <c r="I89" s="134" t="str">
        <f t="shared" ca="1" si="10"/>
        <v/>
      </c>
      <c r="J89" s="133" t="str">
        <f t="shared" ca="1" si="11"/>
        <v/>
      </c>
      <c r="K89" s="135" t="str">
        <f t="shared" ca="1" si="13"/>
        <v/>
      </c>
      <c r="L89" s="10"/>
      <c r="M89" s="9"/>
      <c r="N89" s="9"/>
      <c r="O89" s="9"/>
    </row>
    <row r="90" spans="2:15" x14ac:dyDescent="0.3">
      <c r="B90" s="9"/>
      <c r="C90" s="10"/>
      <c r="D90" s="130" t="str">
        <f t="shared" ca="1" si="7"/>
        <v/>
      </c>
      <c r="E90" s="131" t="str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/>
      </c>
      <c r="F90" s="132" t="str">
        <f t="shared" ca="1" si="12"/>
        <v/>
      </c>
      <c r="G90" s="132" t="str">
        <f t="shared" ca="1" si="8"/>
        <v/>
      </c>
      <c r="H90" s="133" t="str">
        <f t="shared" ca="1" si="9"/>
        <v/>
      </c>
      <c r="I90" s="134" t="str">
        <f t="shared" ca="1" si="10"/>
        <v/>
      </c>
      <c r="J90" s="133" t="str">
        <f t="shared" ca="1" si="11"/>
        <v/>
      </c>
      <c r="K90" s="135" t="str">
        <f t="shared" ca="1" si="13"/>
        <v/>
      </c>
      <c r="L90" s="10"/>
      <c r="M90" s="9"/>
      <c r="N90" s="9"/>
      <c r="O90" s="9"/>
    </row>
    <row r="91" spans="2:15" x14ac:dyDescent="0.3">
      <c r="B91" s="9"/>
      <c r="C91" s="10"/>
      <c r="D91" s="130" t="str">
        <f t="shared" ca="1" si="7"/>
        <v/>
      </c>
      <c r="E91" s="131" t="str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/>
      </c>
      <c r="F91" s="132" t="str">
        <f t="shared" ca="1" si="12"/>
        <v/>
      </c>
      <c r="G91" s="132" t="str">
        <f t="shared" ca="1" si="8"/>
        <v/>
      </c>
      <c r="H91" s="133" t="str">
        <f t="shared" ca="1" si="9"/>
        <v/>
      </c>
      <c r="I91" s="134" t="str">
        <f t="shared" ca="1" si="10"/>
        <v/>
      </c>
      <c r="J91" s="133" t="str">
        <f t="shared" ca="1" si="11"/>
        <v/>
      </c>
      <c r="K91" s="135" t="str">
        <f t="shared" ca="1" si="13"/>
        <v/>
      </c>
      <c r="L91" s="10"/>
      <c r="M91" s="9"/>
      <c r="N91" s="9"/>
      <c r="O91" s="9"/>
    </row>
    <row r="92" spans="2:15" x14ac:dyDescent="0.3">
      <c r="B92" s="9"/>
      <c r="C92" s="10"/>
      <c r="D92" s="130" t="str">
        <f t="shared" ca="1" si="7"/>
        <v/>
      </c>
      <c r="E92" s="131" t="str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/>
      </c>
      <c r="F92" s="132" t="str">
        <f t="shared" ca="1" si="12"/>
        <v/>
      </c>
      <c r="G92" s="132" t="str">
        <f t="shared" ca="1" si="8"/>
        <v/>
      </c>
      <c r="H92" s="133" t="str">
        <f t="shared" ca="1" si="9"/>
        <v/>
      </c>
      <c r="I92" s="134" t="str">
        <f t="shared" ca="1" si="10"/>
        <v/>
      </c>
      <c r="J92" s="133" t="str">
        <f t="shared" ca="1" si="11"/>
        <v/>
      </c>
      <c r="K92" s="135" t="str">
        <f t="shared" ca="1" si="13"/>
        <v/>
      </c>
      <c r="L92" s="10"/>
      <c r="M92" s="9"/>
      <c r="N92" s="9"/>
      <c r="O92" s="9"/>
    </row>
    <row r="93" spans="2:15" x14ac:dyDescent="0.3">
      <c r="B93" s="9"/>
      <c r="C93" s="10"/>
      <c r="D93" s="130" t="str">
        <f t="shared" ca="1" si="7"/>
        <v/>
      </c>
      <c r="E93" s="131" t="str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/>
      </c>
      <c r="F93" s="132" t="str">
        <f t="shared" ca="1" si="12"/>
        <v/>
      </c>
      <c r="G93" s="132" t="str">
        <f t="shared" ca="1" si="8"/>
        <v/>
      </c>
      <c r="H93" s="133" t="str">
        <f t="shared" ca="1" si="9"/>
        <v/>
      </c>
      <c r="I93" s="134" t="str">
        <f t="shared" ca="1" si="10"/>
        <v/>
      </c>
      <c r="J93" s="133" t="str">
        <f t="shared" ca="1" si="11"/>
        <v/>
      </c>
      <c r="K93" s="135" t="str">
        <f t="shared" ca="1" si="13"/>
        <v/>
      </c>
      <c r="L93" s="10"/>
      <c r="M93" s="9"/>
      <c r="N93" s="9"/>
      <c r="O93" s="9"/>
    </row>
    <row r="94" spans="2:15" x14ac:dyDescent="0.3">
      <c r="B94" s="9"/>
      <c r="C94" s="10"/>
      <c r="D94" s="130" t="str">
        <f t="shared" ca="1" si="7"/>
        <v/>
      </c>
      <c r="E94" s="131" t="str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/>
      </c>
      <c r="F94" s="132" t="str">
        <f t="shared" ca="1" si="12"/>
        <v/>
      </c>
      <c r="G94" s="132" t="str">
        <f t="shared" ca="1" si="8"/>
        <v/>
      </c>
      <c r="H94" s="133" t="str">
        <f t="shared" ca="1" si="9"/>
        <v/>
      </c>
      <c r="I94" s="134" t="str">
        <f t="shared" ca="1" si="10"/>
        <v/>
      </c>
      <c r="J94" s="133" t="str">
        <f t="shared" ca="1" si="11"/>
        <v/>
      </c>
      <c r="K94" s="135" t="str">
        <f t="shared" ca="1" si="13"/>
        <v/>
      </c>
      <c r="L94" s="10"/>
      <c r="M94" s="9"/>
      <c r="N94" s="9"/>
      <c r="O94" s="9"/>
    </row>
    <row r="95" spans="2:15" x14ac:dyDescent="0.3">
      <c r="B95" s="9"/>
      <c r="C95" s="10"/>
      <c r="D95" s="130" t="str">
        <f t="shared" ca="1" si="7"/>
        <v/>
      </c>
      <c r="E95" s="131" t="str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/>
      </c>
      <c r="F95" s="132" t="str">
        <f t="shared" ca="1" si="12"/>
        <v/>
      </c>
      <c r="G95" s="132" t="str">
        <f t="shared" ca="1" si="8"/>
        <v/>
      </c>
      <c r="H95" s="133" t="str">
        <f t="shared" ca="1" si="9"/>
        <v/>
      </c>
      <c r="I95" s="134" t="str">
        <f t="shared" ca="1" si="10"/>
        <v/>
      </c>
      <c r="J95" s="133" t="str">
        <f t="shared" ca="1" si="11"/>
        <v/>
      </c>
      <c r="K95" s="135" t="str">
        <f t="shared" ca="1" si="13"/>
        <v/>
      </c>
      <c r="L95" s="10"/>
      <c r="M95" s="9"/>
      <c r="N95" s="9"/>
      <c r="O95" s="9"/>
    </row>
    <row r="96" spans="2:15" x14ac:dyDescent="0.3">
      <c r="B96" s="9"/>
      <c r="C96" s="10"/>
      <c r="D96" s="130" t="str">
        <f t="shared" ca="1" si="7"/>
        <v/>
      </c>
      <c r="E96" s="131" t="str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/>
      </c>
      <c r="F96" s="132" t="str">
        <f t="shared" ca="1" si="12"/>
        <v/>
      </c>
      <c r="G96" s="132" t="str">
        <f t="shared" ca="1" si="8"/>
        <v/>
      </c>
      <c r="H96" s="133" t="str">
        <f t="shared" ca="1" si="9"/>
        <v/>
      </c>
      <c r="I96" s="134" t="str">
        <f t="shared" ca="1" si="10"/>
        <v/>
      </c>
      <c r="J96" s="133" t="str">
        <f t="shared" ca="1" si="11"/>
        <v/>
      </c>
      <c r="K96" s="135" t="str">
        <f t="shared" ca="1" si="13"/>
        <v/>
      </c>
      <c r="L96" s="10"/>
      <c r="M96" s="9"/>
      <c r="N96" s="9"/>
      <c r="O96" s="9"/>
    </row>
    <row r="97" spans="2:15" x14ac:dyDescent="0.3">
      <c r="B97" s="9"/>
      <c r="C97" s="10"/>
      <c r="D97" s="130" t="str">
        <f t="shared" ca="1" si="7"/>
        <v/>
      </c>
      <c r="E97" s="131" t="str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/>
      </c>
      <c r="F97" s="132" t="str">
        <f t="shared" ca="1" si="12"/>
        <v/>
      </c>
      <c r="G97" s="132" t="str">
        <f t="shared" ca="1" si="8"/>
        <v/>
      </c>
      <c r="H97" s="133" t="str">
        <f t="shared" ca="1" si="9"/>
        <v/>
      </c>
      <c r="I97" s="134" t="str">
        <f t="shared" ca="1" si="10"/>
        <v/>
      </c>
      <c r="J97" s="133" t="str">
        <f t="shared" ca="1" si="11"/>
        <v/>
      </c>
      <c r="K97" s="135" t="str">
        <f t="shared" ca="1" si="13"/>
        <v/>
      </c>
      <c r="L97" s="10"/>
      <c r="M97" s="9"/>
      <c r="N97" s="9"/>
      <c r="O97" s="9"/>
    </row>
    <row r="98" spans="2:15" x14ac:dyDescent="0.3">
      <c r="B98" s="9"/>
      <c r="C98" s="10"/>
      <c r="D98" s="130" t="str">
        <f t="shared" ca="1" si="7"/>
        <v/>
      </c>
      <c r="E98" s="131" t="str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/>
      </c>
      <c r="F98" s="132" t="str">
        <f t="shared" ca="1" si="12"/>
        <v/>
      </c>
      <c r="G98" s="132" t="str">
        <f t="shared" ca="1" si="8"/>
        <v/>
      </c>
      <c r="H98" s="133" t="str">
        <f t="shared" ca="1" si="9"/>
        <v/>
      </c>
      <c r="I98" s="134" t="str">
        <f t="shared" ca="1" si="10"/>
        <v/>
      </c>
      <c r="J98" s="133" t="str">
        <f t="shared" ca="1" si="11"/>
        <v/>
      </c>
      <c r="K98" s="135" t="str">
        <f t="shared" ca="1" si="13"/>
        <v/>
      </c>
      <c r="L98" s="10"/>
      <c r="M98" s="9"/>
      <c r="N98" s="9"/>
      <c r="O98" s="9"/>
    </row>
    <row r="99" spans="2:15" x14ac:dyDescent="0.3">
      <c r="B99" s="9"/>
      <c r="C99" s="10"/>
      <c r="D99" s="130" t="str">
        <f t="shared" ca="1" si="7"/>
        <v/>
      </c>
      <c r="E99" s="131" t="str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/>
      </c>
      <c r="F99" s="132" t="str">
        <f t="shared" ca="1" si="12"/>
        <v/>
      </c>
      <c r="G99" s="132" t="str">
        <f t="shared" ca="1" si="8"/>
        <v/>
      </c>
      <c r="H99" s="133" t="str">
        <f t="shared" ca="1" si="9"/>
        <v/>
      </c>
      <c r="I99" s="134" t="str">
        <f t="shared" ca="1" si="10"/>
        <v/>
      </c>
      <c r="J99" s="133" t="str">
        <f t="shared" ca="1" si="11"/>
        <v/>
      </c>
      <c r="K99" s="135" t="str">
        <f t="shared" ca="1" si="13"/>
        <v/>
      </c>
      <c r="L99" s="10"/>
      <c r="M99" s="9"/>
      <c r="N99" s="9"/>
      <c r="O99" s="9"/>
    </row>
    <row r="100" spans="2:15" x14ac:dyDescent="0.3">
      <c r="B100" s="9"/>
      <c r="C100" s="10"/>
      <c r="D100" s="130" t="str">
        <f t="shared" ca="1" si="7"/>
        <v/>
      </c>
      <c r="E100" s="131" t="str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/>
      </c>
      <c r="F100" s="132" t="str">
        <f t="shared" ca="1" si="12"/>
        <v/>
      </c>
      <c r="G100" s="132" t="str">
        <f t="shared" ca="1" si="8"/>
        <v/>
      </c>
      <c r="H100" s="133" t="str">
        <f t="shared" ca="1" si="9"/>
        <v/>
      </c>
      <c r="I100" s="134" t="str">
        <f t="shared" ca="1" si="10"/>
        <v/>
      </c>
      <c r="J100" s="133" t="str">
        <f t="shared" ca="1" si="11"/>
        <v/>
      </c>
      <c r="K100" s="135" t="str">
        <f t="shared" ca="1" si="13"/>
        <v/>
      </c>
      <c r="L100" s="10"/>
      <c r="M100" s="9"/>
      <c r="N100" s="9"/>
      <c r="O100" s="9"/>
    </row>
    <row r="101" spans="2:15" x14ac:dyDescent="0.3">
      <c r="B101" s="9"/>
      <c r="C101" s="10"/>
      <c r="D101" s="130" t="str">
        <f t="shared" ca="1" si="7"/>
        <v/>
      </c>
      <c r="E101" s="131" t="str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/>
      </c>
      <c r="F101" s="132" t="str">
        <f t="shared" ca="1" si="12"/>
        <v/>
      </c>
      <c r="G101" s="132" t="str">
        <f t="shared" ca="1" si="8"/>
        <v/>
      </c>
      <c r="H101" s="133" t="str">
        <f t="shared" ca="1" si="9"/>
        <v/>
      </c>
      <c r="I101" s="134" t="str">
        <f t="shared" ca="1" si="10"/>
        <v/>
      </c>
      <c r="J101" s="133" t="str">
        <f t="shared" ca="1" si="11"/>
        <v/>
      </c>
      <c r="K101" s="135" t="str">
        <f t="shared" ca="1" si="13"/>
        <v/>
      </c>
      <c r="L101" s="10"/>
      <c r="M101" s="9"/>
      <c r="N101" s="9"/>
      <c r="O101" s="9"/>
    </row>
    <row r="102" spans="2:15" x14ac:dyDescent="0.3">
      <c r="B102" s="9"/>
      <c r="C102" s="10"/>
      <c r="D102" s="130" t="str">
        <f t="shared" ca="1" si="7"/>
        <v/>
      </c>
      <c r="E102" s="131" t="str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/>
      </c>
      <c r="F102" s="132" t="str">
        <f t="shared" ca="1" si="12"/>
        <v/>
      </c>
      <c r="G102" s="132" t="str">
        <f t="shared" ca="1" si="8"/>
        <v/>
      </c>
      <c r="H102" s="133" t="str">
        <f t="shared" ca="1" si="9"/>
        <v/>
      </c>
      <c r="I102" s="134" t="str">
        <f t="shared" ca="1" si="10"/>
        <v/>
      </c>
      <c r="J102" s="133" t="str">
        <f t="shared" ca="1" si="11"/>
        <v/>
      </c>
      <c r="K102" s="135" t="str">
        <f t="shared" ca="1" si="13"/>
        <v/>
      </c>
      <c r="L102" s="10"/>
      <c r="M102" s="9"/>
      <c r="N102" s="9"/>
      <c r="O102" s="9"/>
    </row>
    <row r="103" spans="2:15" x14ac:dyDescent="0.3">
      <c r="B103" s="9"/>
      <c r="C103" s="10"/>
      <c r="D103" s="130" t="str">
        <f t="shared" ca="1" si="7"/>
        <v/>
      </c>
      <c r="E103" s="131" t="str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/>
      </c>
      <c r="F103" s="132" t="str">
        <f t="shared" ca="1" si="12"/>
        <v/>
      </c>
      <c r="G103" s="132" t="str">
        <f t="shared" ca="1" si="8"/>
        <v/>
      </c>
      <c r="H103" s="133" t="str">
        <f t="shared" ca="1" si="9"/>
        <v/>
      </c>
      <c r="I103" s="134" t="str">
        <f t="shared" ca="1" si="10"/>
        <v/>
      </c>
      <c r="J103" s="133" t="str">
        <f t="shared" ca="1" si="11"/>
        <v/>
      </c>
      <c r="K103" s="135" t="str">
        <f t="shared" ca="1" si="13"/>
        <v/>
      </c>
      <c r="L103" s="10"/>
      <c r="M103" s="9"/>
      <c r="N103" s="9"/>
      <c r="O103" s="9"/>
    </row>
    <row r="104" spans="2:15" x14ac:dyDescent="0.3">
      <c r="B104" s="9"/>
      <c r="C104" s="10"/>
      <c r="D104" s="130" t="str">
        <f t="shared" ca="1" si="7"/>
        <v/>
      </c>
      <c r="E104" s="131" t="str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/>
      </c>
      <c r="F104" s="132" t="str">
        <f t="shared" ca="1" si="12"/>
        <v/>
      </c>
      <c r="G104" s="132" t="str">
        <f t="shared" ca="1" si="8"/>
        <v/>
      </c>
      <c r="H104" s="133" t="str">
        <f t="shared" ca="1" si="9"/>
        <v/>
      </c>
      <c r="I104" s="134" t="str">
        <f t="shared" ca="1" si="10"/>
        <v/>
      </c>
      <c r="J104" s="133" t="str">
        <f t="shared" ca="1" si="11"/>
        <v/>
      </c>
      <c r="K104" s="135" t="str">
        <f t="shared" ca="1" si="13"/>
        <v/>
      </c>
      <c r="L104" s="10"/>
      <c r="M104" s="9"/>
      <c r="N104" s="9"/>
      <c r="O104" s="9"/>
    </row>
    <row r="105" spans="2:15" x14ac:dyDescent="0.3">
      <c r="B105" s="9"/>
      <c r="C105" s="10"/>
      <c r="D105" s="130" t="str">
        <f t="shared" ca="1" si="7"/>
        <v/>
      </c>
      <c r="E105" s="131" t="str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/>
      </c>
      <c r="F105" s="132" t="str">
        <f t="shared" ca="1" si="12"/>
        <v/>
      </c>
      <c r="G105" s="132" t="str">
        <f t="shared" ca="1" si="8"/>
        <v/>
      </c>
      <c r="H105" s="133" t="str">
        <f t="shared" ca="1" si="9"/>
        <v/>
      </c>
      <c r="I105" s="134" t="str">
        <f t="shared" ca="1" si="10"/>
        <v/>
      </c>
      <c r="J105" s="133" t="str">
        <f t="shared" ca="1" si="11"/>
        <v/>
      </c>
      <c r="K105" s="135" t="str">
        <f t="shared" ca="1" si="13"/>
        <v/>
      </c>
      <c r="L105" s="10"/>
      <c r="M105" s="9"/>
      <c r="N105" s="9"/>
      <c r="O105" s="9"/>
    </row>
    <row r="106" spans="2:15" x14ac:dyDescent="0.3">
      <c r="B106" s="9"/>
      <c r="C106" s="10"/>
      <c r="D106" s="130" t="str">
        <f t="shared" ca="1" si="7"/>
        <v/>
      </c>
      <c r="E106" s="131" t="str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/>
      </c>
      <c r="F106" s="132" t="str">
        <f t="shared" ca="1" si="12"/>
        <v/>
      </c>
      <c r="G106" s="132" t="str">
        <f t="shared" ca="1" si="8"/>
        <v/>
      </c>
      <c r="H106" s="133" t="str">
        <f t="shared" ca="1" si="9"/>
        <v/>
      </c>
      <c r="I106" s="134" t="str">
        <f t="shared" ca="1" si="10"/>
        <v/>
      </c>
      <c r="J106" s="133" t="str">
        <f t="shared" ca="1" si="11"/>
        <v/>
      </c>
      <c r="K106" s="135" t="str">
        <f t="shared" ca="1" si="13"/>
        <v/>
      </c>
      <c r="L106" s="10"/>
      <c r="M106" s="9"/>
      <c r="N106" s="9"/>
      <c r="O106" s="9"/>
    </row>
    <row r="107" spans="2:15" x14ac:dyDescent="0.3">
      <c r="B107" s="9"/>
      <c r="C107" s="10"/>
      <c r="D107" s="130" t="str">
        <f t="shared" ca="1" si="7"/>
        <v/>
      </c>
      <c r="E107" s="131" t="str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/>
      </c>
      <c r="F107" s="132" t="str">
        <f t="shared" ca="1" si="12"/>
        <v/>
      </c>
      <c r="G107" s="132" t="str">
        <f t="shared" ca="1" si="8"/>
        <v/>
      </c>
      <c r="H107" s="133" t="str">
        <f t="shared" ca="1" si="9"/>
        <v/>
      </c>
      <c r="I107" s="134" t="str">
        <f t="shared" ca="1" si="10"/>
        <v/>
      </c>
      <c r="J107" s="133" t="str">
        <f t="shared" ca="1" si="11"/>
        <v/>
      </c>
      <c r="K107" s="135" t="str">
        <f t="shared" ca="1" si="13"/>
        <v/>
      </c>
      <c r="L107" s="10"/>
      <c r="M107" s="9"/>
      <c r="N107" s="9"/>
      <c r="O107" s="9"/>
    </row>
    <row r="108" spans="2:15" x14ac:dyDescent="0.3">
      <c r="B108" s="9"/>
      <c r="C108" s="10"/>
      <c r="D108" s="130" t="str">
        <f t="shared" ca="1" si="7"/>
        <v/>
      </c>
      <c r="E108" s="131" t="str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/>
      </c>
      <c r="F108" s="132" t="str">
        <f t="shared" ca="1" si="12"/>
        <v/>
      </c>
      <c r="G108" s="132" t="str">
        <f t="shared" ca="1" si="8"/>
        <v/>
      </c>
      <c r="H108" s="133" t="str">
        <f t="shared" ca="1" si="9"/>
        <v/>
      </c>
      <c r="I108" s="134" t="str">
        <f t="shared" ca="1" si="10"/>
        <v/>
      </c>
      <c r="J108" s="133" t="str">
        <f t="shared" ca="1" si="11"/>
        <v/>
      </c>
      <c r="K108" s="135" t="str">
        <f t="shared" ca="1" si="13"/>
        <v/>
      </c>
      <c r="L108" s="10"/>
      <c r="M108" s="9"/>
      <c r="N108" s="9"/>
      <c r="O108" s="9"/>
    </row>
    <row r="109" spans="2:15" x14ac:dyDescent="0.3">
      <c r="B109" s="9"/>
      <c r="C109" s="10"/>
      <c r="D109" s="130" t="str">
        <f t="shared" ca="1" si="7"/>
        <v/>
      </c>
      <c r="E109" s="131" t="str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/>
      </c>
      <c r="F109" s="132" t="str">
        <f t="shared" ca="1" si="12"/>
        <v/>
      </c>
      <c r="G109" s="132" t="str">
        <f t="shared" ca="1" si="8"/>
        <v/>
      </c>
      <c r="H109" s="133" t="str">
        <f t="shared" ca="1" si="9"/>
        <v/>
      </c>
      <c r="I109" s="134" t="str">
        <f t="shared" ca="1" si="10"/>
        <v/>
      </c>
      <c r="J109" s="133" t="str">
        <f t="shared" ca="1" si="11"/>
        <v/>
      </c>
      <c r="K109" s="135" t="str">
        <f t="shared" ca="1" si="13"/>
        <v/>
      </c>
      <c r="L109" s="10"/>
      <c r="M109" s="9"/>
      <c r="N109" s="9"/>
      <c r="O109" s="9"/>
    </row>
    <row r="110" spans="2:15" x14ac:dyDescent="0.3">
      <c r="B110" s="9"/>
      <c r="C110" s="10"/>
      <c r="D110" s="130" t="str">
        <f t="shared" ca="1" si="7"/>
        <v/>
      </c>
      <c r="E110" s="131" t="str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/>
      </c>
      <c r="F110" s="132" t="str">
        <f t="shared" ca="1" si="12"/>
        <v/>
      </c>
      <c r="G110" s="132" t="str">
        <f t="shared" ca="1" si="8"/>
        <v/>
      </c>
      <c r="H110" s="133" t="str">
        <f t="shared" ca="1" si="9"/>
        <v/>
      </c>
      <c r="I110" s="134" t="str">
        <f t="shared" ca="1" si="10"/>
        <v/>
      </c>
      <c r="J110" s="133" t="str">
        <f t="shared" ca="1" si="11"/>
        <v/>
      </c>
      <c r="K110" s="135" t="str">
        <f t="shared" ca="1" si="13"/>
        <v/>
      </c>
      <c r="L110" s="10"/>
      <c r="M110" s="9"/>
      <c r="N110" s="9"/>
      <c r="O110" s="9"/>
    </row>
    <row r="111" spans="2:15" x14ac:dyDescent="0.3">
      <c r="B111" s="9"/>
      <c r="C111" s="10"/>
      <c r="D111" s="130" t="str">
        <f t="shared" ca="1" si="7"/>
        <v/>
      </c>
      <c r="E111" s="131" t="str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/>
      </c>
      <c r="F111" s="132" t="str">
        <f t="shared" ca="1" si="12"/>
        <v/>
      </c>
      <c r="G111" s="132" t="str">
        <f t="shared" ca="1" si="8"/>
        <v/>
      </c>
      <c r="H111" s="133" t="str">
        <f t="shared" ca="1" si="9"/>
        <v/>
      </c>
      <c r="I111" s="134" t="str">
        <f t="shared" ca="1" si="10"/>
        <v/>
      </c>
      <c r="J111" s="133" t="str">
        <f t="shared" ca="1" si="11"/>
        <v/>
      </c>
      <c r="K111" s="135" t="str">
        <f t="shared" ca="1" si="13"/>
        <v/>
      </c>
      <c r="L111" s="10"/>
      <c r="M111" s="9"/>
      <c r="N111" s="9"/>
      <c r="O111" s="9"/>
    </row>
    <row r="112" spans="2:15" x14ac:dyDescent="0.3">
      <c r="B112" s="9"/>
      <c r="C112" s="10"/>
      <c r="D112" s="130" t="str">
        <f t="shared" ca="1" si="7"/>
        <v/>
      </c>
      <c r="E112" s="131" t="str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/>
      </c>
      <c r="F112" s="132" t="str">
        <f t="shared" ca="1" si="12"/>
        <v/>
      </c>
      <c r="G112" s="132" t="str">
        <f t="shared" ca="1" si="8"/>
        <v/>
      </c>
      <c r="H112" s="133" t="str">
        <f t="shared" ca="1" si="9"/>
        <v/>
      </c>
      <c r="I112" s="134" t="str">
        <f t="shared" ca="1" si="10"/>
        <v/>
      </c>
      <c r="J112" s="133" t="str">
        <f t="shared" ca="1" si="11"/>
        <v/>
      </c>
      <c r="K112" s="135" t="str">
        <f t="shared" ca="1" si="13"/>
        <v/>
      </c>
      <c r="L112" s="10"/>
      <c r="M112" s="9"/>
      <c r="N112" s="9"/>
      <c r="O112" s="9"/>
    </row>
    <row r="113" spans="2:15" x14ac:dyDescent="0.3">
      <c r="B113" s="9"/>
      <c r="C113" s="10"/>
      <c r="D113" s="130" t="str">
        <f t="shared" ca="1" si="7"/>
        <v/>
      </c>
      <c r="E113" s="131" t="str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/>
      </c>
      <c r="F113" s="132" t="str">
        <f t="shared" ca="1" si="12"/>
        <v/>
      </c>
      <c r="G113" s="132" t="str">
        <f t="shared" ca="1" si="8"/>
        <v/>
      </c>
      <c r="H113" s="133" t="str">
        <f t="shared" ca="1" si="9"/>
        <v/>
      </c>
      <c r="I113" s="134" t="str">
        <f t="shared" ca="1" si="10"/>
        <v/>
      </c>
      <c r="J113" s="133" t="str">
        <f t="shared" ca="1" si="11"/>
        <v/>
      </c>
      <c r="K113" s="135" t="str">
        <f t="shared" ca="1" si="13"/>
        <v/>
      </c>
      <c r="L113" s="10"/>
      <c r="M113" s="9"/>
      <c r="N113" s="9"/>
      <c r="O113" s="9"/>
    </row>
    <row r="114" spans="2:15" x14ac:dyDescent="0.3">
      <c r="B114" s="9"/>
      <c r="C114" s="10"/>
      <c r="D114" s="130" t="str">
        <f t="shared" ca="1" si="7"/>
        <v/>
      </c>
      <c r="E114" s="131" t="str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/>
      </c>
      <c r="F114" s="132" t="str">
        <f t="shared" ca="1" si="12"/>
        <v/>
      </c>
      <c r="G114" s="132" t="str">
        <f t="shared" ca="1" si="8"/>
        <v/>
      </c>
      <c r="H114" s="133" t="str">
        <f t="shared" ca="1" si="9"/>
        <v/>
      </c>
      <c r="I114" s="134" t="str">
        <f t="shared" ca="1" si="10"/>
        <v/>
      </c>
      <c r="J114" s="133" t="str">
        <f t="shared" ca="1" si="11"/>
        <v/>
      </c>
      <c r="K114" s="135" t="str">
        <f t="shared" ca="1" si="13"/>
        <v/>
      </c>
      <c r="L114" s="10"/>
      <c r="M114" s="9"/>
      <c r="N114" s="9"/>
      <c r="O114" s="9"/>
    </row>
    <row r="115" spans="2:15" x14ac:dyDescent="0.3">
      <c r="B115" s="9"/>
      <c r="C115" s="10"/>
      <c r="D115" s="130" t="str">
        <f t="shared" ca="1" si="7"/>
        <v/>
      </c>
      <c r="E115" s="131" t="str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/>
      </c>
      <c r="F115" s="132" t="str">
        <f t="shared" ca="1" si="12"/>
        <v/>
      </c>
      <c r="G115" s="132" t="str">
        <f t="shared" ca="1" si="8"/>
        <v/>
      </c>
      <c r="H115" s="133" t="str">
        <f t="shared" ca="1" si="9"/>
        <v/>
      </c>
      <c r="I115" s="134" t="str">
        <f t="shared" ca="1" si="10"/>
        <v/>
      </c>
      <c r="J115" s="133" t="str">
        <f t="shared" ca="1" si="11"/>
        <v/>
      </c>
      <c r="K115" s="135" t="str">
        <f t="shared" ca="1" si="13"/>
        <v/>
      </c>
      <c r="L115" s="10"/>
      <c r="M115" s="9"/>
      <c r="N115" s="9"/>
      <c r="O115" s="9"/>
    </row>
    <row r="116" spans="2:15" x14ac:dyDescent="0.3">
      <c r="B116" s="9"/>
      <c r="C116" s="10"/>
      <c r="D116" s="130" t="str">
        <f t="shared" ca="1" si="7"/>
        <v/>
      </c>
      <c r="E116" s="131" t="str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/>
      </c>
      <c r="F116" s="132" t="str">
        <f t="shared" ca="1" si="12"/>
        <v/>
      </c>
      <c r="G116" s="132" t="str">
        <f t="shared" ca="1" si="8"/>
        <v/>
      </c>
      <c r="H116" s="133" t="str">
        <f t="shared" ca="1" si="9"/>
        <v/>
      </c>
      <c r="I116" s="134" t="str">
        <f t="shared" ca="1" si="10"/>
        <v/>
      </c>
      <c r="J116" s="133" t="str">
        <f t="shared" ca="1" si="11"/>
        <v/>
      </c>
      <c r="K116" s="135" t="str">
        <f t="shared" ca="1" si="13"/>
        <v/>
      </c>
      <c r="L116" s="10"/>
      <c r="M116" s="9"/>
      <c r="N116" s="9"/>
      <c r="O116" s="9"/>
    </row>
    <row r="117" spans="2:15" x14ac:dyDescent="0.3">
      <c r="B117" s="9"/>
      <c r="C117" s="10"/>
      <c r="D117" s="130" t="str">
        <f t="shared" ca="1" si="7"/>
        <v/>
      </c>
      <c r="E117" s="131" t="str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/>
      </c>
      <c r="F117" s="132" t="str">
        <f t="shared" ca="1" si="12"/>
        <v/>
      </c>
      <c r="G117" s="132" t="str">
        <f t="shared" ca="1" si="8"/>
        <v/>
      </c>
      <c r="H117" s="133" t="str">
        <f t="shared" ca="1" si="9"/>
        <v/>
      </c>
      <c r="I117" s="134" t="str">
        <f t="shared" ca="1" si="10"/>
        <v/>
      </c>
      <c r="J117" s="133" t="str">
        <f t="shared" ca="1" si="11"/>
        <v/>
      </c>
      <c r="K117" s="135" t="str">
        <f t="shared" ca="1" si="13"/>
        <v/>
      </c>
      <c r="L117" s="10"/>
      <c r="M117" s="9"/>
      <c r="N117" s="9"/>
      <c r="O117" s="9"/>
    </row>
    <row r="118" spans="2:15" x14ac:dyDescent="0.3">
      <c r="B118" s="9"/>
      <c r="C118" s="10"/>
      <c r="D118" s="130" t="str">
        <f t="shared" ca="1" si="7"/>
        <v/>
      </c>
      <c r="E118" s="131" t="str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/>
      </c>
      <c r="F118" s="132" t="str">
        <f t="shared" ca="1" si="12"/>
        <v/>
      </c>
      <c r="G118" s="132" t="str">
        <f t="shared" ca="1" si="8"/>
        <v/>
      </c>
      <c r="H118" s="133" t="str">
        <f t="shared" ca="1" si="9"/>
        <v/>
      </c>
      <c r="I118" s="134" t="str">
        <f t="shared" ca="1" si="10"/>
        <v/>
      </c>
      <c r="J118" s="133" t="str">
        <f t="shared" ca="1" si="11"/>
        <v/>
      </c>
      <c r="K118" s="135" t="str">
        <f t="shared" ca="1" si="13"/>
        <v/>
      </c>
      <c r="L118" s="10"/>
      <c r="M118" s="9"/>
      <c r="N118" s="9"/>
      <c r="O118" s="9"/>
    </row>
    <row r="119" spans="2:15" x14ac:dyDescent="0.3">
      <c r="B119" s="9"/>
      <c r="C119" s="10"/>
      <c r="D119" s="130" t="str">
        <f t="shared" ca="1" si="7"/>
        <v/>
      </c>
      <c r="E119" s="13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132" t="str">
        <f t="shared" ca="1" si="12"/>
        <v/>
      </c>
      <c r="G119" s="132" t="str">
        <f t="shared" ca="1" si="8"/>
        <v/>
      </c>
      <c r="H119" s="133" t="str">
        <f t="shared" ca="1" si="9"/>
        <v/>
      </c>
      <c r="I119" s="134" t="str">
        <f t="shared" ca="1" si="10"/>
        <v/>
      </c>
      <c r="J119" s="133" t="str">
        <f t="shared" ca="1" si="11"/>
        <v/>
      </c>
      <c r="K119" s="135" t="str">
        <f t="shared" ca="1" si="13"/>
        <v/>
      </c>
      <c r="L119" s="10"/>
      <c r="M119" s="9"/>
      <c r="N119" s="9"/>
      <c r="O119" s="9"/>
    </row>
    <row r="120" spans="2:15" x14ac:dyDescent="0.3">
      <c r="B120" s="9"/>
      <c r="C120" s="10"/>
      <c r="D120" s="130" t="str">
        <f t="shared" ca="1" si="7"/>
        <v/>
      </c>
      <c r="E120" s="13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132" t="str">
        <f t="shared" ca="1" si="12"/>
        <v/>
      </c>
      <c r="G120" s="132" t="str">
        <f t="shared" ca="1" si="8"/>
        <v/>
      </c>
      <c r="H120" s="133" t="str">
        <f t="shared" ca="1" si="9"/>
        <v/>
      </c>
      <c r="I120" s="134" t="str">
        <f t="shared" ca="1" si="10"/>
        <v/>
      </c>
      <c r="J120" s="133" t="str">
        <f t="shared" ca="1" si="11"/>
        <v/>
      </c>
      <c r="K120" s="135" t="str">
        <f t="shared" ca="1" si="13"/>
        <v/>
      </c>
      <c r="L120" s="10"/>
      <c r="M120" s="9"/>
      <c r="N120" s="9"/>
      <c r="O120" s="9"/>
    </row>
    <row r="121" spans="2:15" x14ac:dyDescent="0.3">
      <c r="B121" s="9"/>
      <c r="C121" s="10"/>
      <c r="D121" s="130" t="str">
        <f t="shared" ca="1" si="7"/>
        <v/>
      </c>
      <c r="E121" s="13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132" t="str">
        <f t="shared" ca="1" si="12"/>
        <v/>
      </c>
      <c r="G121" s="132" t="str">
        <f t="shared" ca="1" si="8"/>
        <v/>
      </c>
      <c r="H121" s="133" t="str">
        <f t="shared" ca="1" si="9"/>
        <v/>
      </c>
      <c r="I121" s="134" t="str">
        <f t="shared" ca="1" si="10"/>
        <v/>
      </c>
      <c r="J121" s="133" t="str">
        <f t="shared" ca="1" si="11"/>
        <v/>
      </c>
      <c r="K121" s="135" t="str">
        <f t="shared" ca="1" si="13"/>
        <v/>
      </c>
      <c r="L121" s="10"/>
      <c r="M121" s="9"/>
      <c r="N121" s="9"/>
      <c r="O121" s="9"/>
    </row>
    <row r="122" spans="2:15" x14ac:dyDescent="0.3">
      <c r="B122" s="9"/>
      <c r="C122" s="10"/>
      <c r="D122" s="130" t="str">
        <f t="shared" ca="1" si="7"/>
        <v/>
      </c>
      <c r="E122" s="13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132" t="str">
        <f t="shared" ca="1" si="12"/>
        <v/>
      </c>
      <c r="G122" s="132" t="str">
        <f t="shared" ca="1" si="8"/>
        <v/>
      </c>
      <c r="H122" s="133" t="str">
        <f t="shared" ca="1" si="9"/>
        <v/>
      </c>
      <c r="I122" s="134" t="str">
        <f t="shared" ca="1" si="10"/>
        <v/>
      </c>
      <c r="J122" s="133" t="str">
        <f t="shared" ca="1" si="11"/>
        <v/>
      </c>
      <c r="K122" s="135" t="str">
        <f t="shared" ca="1" si="13"/>
        <v/>
      </c>
      <c r="L122" s="10"/>
      <c r="M122" s="9"/>
      <c r="N122" s="9"/>
      <c r="O122" s="9"/>
    </row>
    <row r="123" spans="2:15" x14ac:dyDescent="0.3">
      <c r="B123" s="9"/>
      <c r="C123" s="10"/>
      <c r="D123" s="130" t="str">
        <f t="shared" ca="1" si="7"/>
        <v/>
      </c>
      <c r="E123" s="13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132" t="str">
        <f t="shared" ca="1" si="12"/>
        <v/>
      </c>
      <c r="G123" s="132" t="str">
        <f t="shared" ca="1" si="8"/>
        <v/>
      </c>
      <c r="H123" s="133" t="str">
        <f t="shared" ca="1" si="9"/>
        <v/>
      </c>
      <c r="I123" s="134" t="str">
        <f t="shared" ca="1" si="10"/>
        <v/>
      </c>
      <c r="J123" s="133" t="str">
        <f t="shared" ca="1" si="11"/>
        <v/>
      </c>
      <c r="K123" s="135" t="str">
        <f t="shared" ca="1" si="13"/>
        <v/>
      </c>
      <c r="L123" s="10"/>
      <c r="M123" s="9"/>
      <c r="N123" s="9"/>
      <c r="O123" s="9"/>
    </row>
    <row r="124" spans="2:15" x14ac:dyDescent="0.3">
      <c r="B124" s="9"/>
      <c r="C124" s="10"/>
      <c r="D124" s="130" t="str">
        <f t="shared" ca="1" si="7"/>
        <v/>
      </c>
      <c r="E124" s="13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132" t="str">
        <f t="shared" ca="1" si="12"/>
        <v/>
      </c>
      <c r="G124" s="132" t="str">
        <f t="shared" ca="1" si="8"/>
        <v/>
      </c>
      <c r="H124" s="133" t="str">
        <f t="shared" ca="1" si="9"/>
        <v/>
      </c>
      <c r="I124" s="134" t="str">
        <f t="shared" ca="1" si="10"/>
        <v/>
      </c>
      <c r="J124" s="133" t="str">
        <f t="shared" ca="1" si="11"/>
        <v/>
      </c>
      <c r="K124" s="135" t="str">
        <f t="shared" ca="1" si="13"/>
        <v/>
      </c>
      <c r="L124" s="10"/>
      <c r="M124" s="9"/>
      <c r="N124" s="9"/>
      <c r="O124" s="9"/>
    </row>
    <row r="125" spans="2:15" x14ac:dyDescent="0.3">
      <c r="B125" s="9"/>
      <c r="C125" s="10"/>
      <c r="D125" s="130" t="str">
        <f t="shared" ca="1" si="7"/>
        <v/>
      </c>
      <c r="E125" s="13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132" t="str">
        <f t="shared" ca="1" si="12"/>
        <v/>
      </c>
      <c r="G125" s="132" t="str">
        <f t="shared" ca="1" si="8"/>
        <v/>
      </c>
      <c r="H125" s="133" t="str">
        <f t="shared" ca="1" si="9"/>
        <v/>
      </c>
      <c r="I125" s="134" t="str">
        <f t="shared" ca="1" si="10"/>
        <v/>
      </c>
      <c r="J125" s="133" t="str">
        <f t="shared" ca="1" si="11"/>
        <v/>
      </c>
      <c r="K125" s="135" t="str">
        <f t="shared" ca="1" si="13"/>
        <v/>
      </c>
      <c r="L125" s="10"/>
      <c r="M125" s="9"/>
      <c r="N125" s="9"/>
      <c r="O125" s="9"/>
    </row>
    <row r="126" spans="2:15" x14ac:dyDescent="0.3">
      <c r="B126" s="9"/>
      <c r="C126" s="10"/>
      <c r="D126" s="130" t="str">
        <f t="shared" ca="1" si="7"/>
        <v/>
      </c>
      <c r="E126" s="13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132" t="str">
        <f t="shared" ca="1" si="12"/>
        <v/>
      </c>
      <c r="G126" s="132" t="str">
        <f t="shared" ca="1" si="8"/>
        <v/>
      </c>
      <c r="H126" s="133" t="str">
        <f t="shared" ca="1" si="9"/>
        <v/>
      </c>
      <c r="I126" s="134" t="str">
        <f t="shared" ca="1" si="10"/>
        <v/>
      </c>
      <c r="J126" s="133" t="str">
        <f t="shared" ca="1" si="11"/>
        <v/>
      </c>
      <c r="K126" s="135" t="str">
        <f t="shared" ca="1" si="13"/>
        <v/>
      </c>
      <c r="L126" s="10"/>
      <c r="M126" s="9"/>
      <c r="N126" s="9"/>
      <c r="O126" s="9"/>
    </row>
    <row r="127" spans="2:15" x14ac:dyDescent="0.3">
      <c r="B127" s="9"/>
      <c r="C127" s="10"/>
      <c r="D127" s="130" t="str">
        <f t="shared" ca="1" si="7"/>
        <v/>
      </c>
      <c r="E127" s="13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132" t="str">
        <f t="shared" ca="1" si="12"/>
        <v/>
      </c>
      <c r="G127" s="132" t="str">
        <f t="shared" ca="1" si="8"/>
        <v/>
      </c>
      <c r="H127" s="133" t="str">
        <f t="shared" ca="1" si="9"/>
        <v/>
      </c>
      <c r="I127" s="134" t="str">
        <f t="shared" ca="1" si="10"/>
        <v/>
      </c>
      <c r="J127" s="133" t="str">
        <f t="shared" ca="1" si="11"/>
        <v/>
      </c>
      <c r="K127" s="135" t="str">
        <f t="shared" ca="1" si="13"/>
        <v/>
      </c>
      <c r="L127" s="10"/>
      <c r="M127" s="9"/>
      <c r="N127" s="9"/>
      <c r="O127" s="9"/>
    </row>
    <row r="128" spans="2:15" x14ac:dyDescent="0.3">
      <c r="B128" s="9"/>
      <c r="C128" s="10"/>
      <c r="D128" s="130" t="str">
        <f t="shared" ca="1" si="7"/>
        <v/>
      </c>
      <c r="E128" s="13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132" t="str">
        <f t="shared" ca="1" si="12"/>
        <v/>
      </c>
      <c r="G128" s="132" t="str">
        <f t="shared" ca="1" si="8"/>
        <v/>
      </c>
      <c r="H128" s="133" t="str">
        <f t="shared" ca="1" si="9"/>
        <v/>
      </c>
      <c r="I128" s="134" t="str">
        <f t="shared" ca="1" si="10"/>
        <v/>
      </c>
      <c r="J128" s="133" t="str">
        <f t="shared" ca="1" si="11"/>
        <v/>
      </c>
      <c r="K128" s="135" t="str">
        <f t="shared" ca="1" si="13"/>
        <v/>
      </c>
      <c r="L128" s="10"/>
      <c r="M128" s="9"/>
      <c r="N128" s="9"/>
      <c r="O128" s="9"/>
    </row>
    <row r="129" spans="2:15" x14ac:dyDescent="0.3">
      <c r="B129" s="9"/>
      <c r="C129" s="10"/>
      <c r="D129" s="130" t="str">
        <f t="shared" ca="1" si="7"/>
        <v/>
      </c>
      <c r="E129" s="13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132" t="str">
        <f t="shared" ca="1" si="12"/>
        <v/>
      </c>
      <c r="G129" s="132" t="str">
        <f t="shared" ca="1" si="8"/>
        <v/>
      </c>
      <c r="H129" s="133" t="str">
        <f t="shared" ca="1" si="9"/>
        <v/>
      </c>
      <c r="I129" s="134" t="str">
        <f t="shared" ca="1" si="10"/>
        <v/>
      </c>
      <c r="J129" s="133" t="str">
        <f t="shared" ca="1" si="11"/>
        <v/>
      </c>
      <c r="K129" s="135" t="str">
        <f t="shared" ca="1" si="13"/>
        <v/>
      </c>
      <c r="L129" s="10"/>
      <c r="M129" s="9"/>
      <c r="N129" s="9"/>
      <c r="O129" s="9"/>
    </row>
    <row r="130" spans="2:15" x14ac:dyDescent="0.3">
      <c r="B130" s="9"/>
      <c r="C130" s="10"/>
      <c r="D130" s="130" t="str">
        <f t="shared" ca="1" si="7"/>
        <v/>
      </c>
      <c r="E130" s="13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132" t="str">
        <f t="shared" ca="1" si="12"/>
        <v/>
      </c>
      <c r="G130" s="132" t="str">
        <f t="shared" ca="1" si="8"/>
        <v/>
      </c>
      <c r="H130" s="133" t="str">
        <f t="shared" ca="1" si="9"/>
        <v/>
      </c>
      <c r="I130" s="134" t="str">
        <f t="shared" ca="1" si="10"/>
        <v/>
      </c>
      <c r="J130" s="133" t="str">
        <f t="shared" ca="1" si="11"/>
        <v/>
      </c>
      <c r="K130" s="135" t="str">
        <f t="shared" ca="1" si="13"/>
        <v/>
      </c>
      <c r="L130" s="10"/>
      <c r="M130" s="9"/>
      <c r="N130" s="9"/>
      <c r="O130" s="9"/>
    </row>
    <row r="131" spans="2:15" x14ac:dyDescent="0.3">
      <c r="B131" s="9"/>
      <c r="C131" s="10"/>
      <c r="D131" s="130" t="str">
        <f t="shared" ca="1" si="7"/>
        <v/>
      </c>
      <c r="E131" s="13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132" t="str">
        <f t="shared" ca="1" si="12"/>
        <v/>
      </c>
      <c r="G131" s="132" t="str">
        <f t="shared" ca="1" si="8"/>
        <v/>
      </c>
      <c r="H131" s="133" t="str">
        <f t="shared" ca="1" si="9"/>
        <v/>
      </c>
      <c r="I131" s="134" t="str">
        <f t="shared" ca="1" si="10"/>
        <v/>
      </c>
      <c r="J131" s="133" t="str">
        <f t="shared" ca="1" si="11"/>
        <v/>
      </c>
      <c r="K131" s="135" t="str">
        <f t="shared" ca="1" si="13"/>
        <v/>
      </c>
      <c r="L131" s="10"/>
      <c r="M131" s="9"/>
      <c r="N131" s="9"/>
      <c r="O131" s="9"/>
    </row>
    <row r="132" spans="2:15" x14ac:dyDescent="0.3">
      <c r="B132" s="9"/>
      <c r="C132" s="10"/>
      <c r="D132" s="130" t="str">
        <f t="shared" ca="1" si="7"/>
        <v/>
      </c>
      <c r="E132" s="13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132" t="str">
        <f t="shared" ca="1" si="12"/>
        <v/>
      </c>
      <c r="G132" s="132" t="str">
        <f t="shared" ca="1" si="8"/>
        <v/>
      </c>
      <c r="H132" s="133" t="str">
        <f t="shared" ca="1" si="9"/>
        <v/>
      </c>
      <c r="I132" s="134" t="str">
        <f t="shared" ca="1" si="10"/>
        <v/>
      </c>
      <c r="J132" s="133" t="str">
        <f t="shared" ca="1" si="11"/>
        <v/>
      </c>
      <c r="K132" s="135" t="str">
        <f t="shared" ca="1" si="13"/>
        <v/>
      </c>
      <c r="L132" s="10"/>
      <c r="M132" s="9"/>
      <c r="N132" s="9"/>
      <c r="O132" s="9"/>
    </row>
    <row r="133" spans="2:15" x14ac:dyDescent="0.3">
      <c r="B133" s="9"/>
      <c r="C133" s="10"/>
      <c r="D133" s="130" t="str">
        <f t="shared" ca="1" si="7"/>
        <v/>
      </c>
      <c r="E133" s="13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132" t="str">
        <f t="shared" ca="1" si="12"/>
        <v/>
      </c>
      <c r="G133" s="132" t="str">
        <f t="shared" ca="1" si="8"/>
        <v/>
      </c>
      <c r="H133" s="133" t="str">
        <f t="shared" ca="1" si="9"/>
        <v/>
      </c>
      <c r="I133" s="134" t="str">
        <f t="shared" ca="1" si="10"/>
        <v/>
      </c>
      <c r="J133" s="133" t="str">
        <f t="shared" ca="1" si="11"/>
        <v/>
      </c>
      <c r="K133" s="135" t="str">
        <f t="shared" ca="1" si="13"/>
        <v/>
      </c>
      <c r="L133" s="10"/>
      <c r="M133" s="9"/>
      <c r="N133" s="9"/>
      <c r="O133" s="9"/>
    </row>
    <row r="134" spans="2:15" x14ac:dyDescent="0.3">
      <c r="B134" s="9"/>
      <c r="C134" s="10"/>
      <c r="D134" s="130" t="str">
        <f t="shared" ca="1" si="7"/>
        <v/>
      </c>
      <c r="E134" s="13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132" t="str">
        <f t="shared" ca="1" si="12"/>
        <v/>
      </c>
      <c r="G134" s="132" t="str">
        <f t="shared" ca="1" si="8"/>
        <v/>
      </c>
      <c r="H134" s="133" t="str">
        <f t="shared" ca="1" si="9"/>
        <v/>
      </c>
      <c r="I134" s="134" t="str">
        <f t="shared" ca="1" si="10"/>
        <v/>
      </c>
      <c r="J134" s="133" t="str">
        <f t="shared" ca="1" si="11"/>
        <v/>
      </c>
      <c r="K134" s="135" t="str">
        <f t="shared" ca="1" si="13"/>
        <v/>
      </c>
      <c r="L134" s="10"/>
      <c r="M134" s="9"/>
      <c r="N134" s="9"/>
      <c r="O134" s="9"/>
    </row>
    <row r="135" spans="2:15" x14ac:dyDescent="0.3">
      <c r="B135" s="9"/>
      <c r="C135" s="10"/>
      <c r="D135" s="130" t="str">
        <f t="shared" ca="1" si="7"/>
        <v/>
      </c>
      <c r="E135" s="13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132" t="str">
        <f t="shared" ca="1" si="12"/>
        <v/>
      </c>
      <c r="G135" s="132" t="str">
        <f t="shared" ca="1" si="8"/>
        <v/>
      </c>
      <c r="H135" s="133" t="str">
        <f t="shared" ca="1" si="9"/>
        <v/>
      </c>
      <c r="I135" s="134" t="str">
        <f t="shared" ca="1" si="10"/>
        <v/>
      </c>
      <c r="J135" s="133" t="str">
        <f t="shared" ca="1" si="11"/>
        <v/>
      </c>
      <c r="K135" s="135" t="str">
        <f t="shared" ca="1" si="13"/>
        <v/>
      </c>
      <c r="L135" s="10"/>
      <c r="M135" s="9"/>
      <c r="N135" s="9"/>
      <c r="O135" s="9"/>
    </row>
    <row r="136" spans="2:15" x14ac:dyDescent="0.3">
      <c r="B136" s="9"/>
      <c r="C136" s="10"/>
      <c r="D136" s="130" t="str">
        <f t="shared" ca="1" si="7"/>
        <v/>
      </c>
      <c r="E136" s="13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132" t="str">
        <f t="shared" ca="1" si="12"/>
        <v/>
      </c>
      <c r="G136" s="132" t="str">
        <f t="shared" ca="1" si="8"/>
        <v/>
      </c>
      <c r="H136" s="133" t="str">
        <f t="shared" ca="1" si="9"/>
        <v/>
      </c>
      <c r="I136" s="134" t="str">
        <f t="shared" ca="1" si="10"/>
        <v/>
      </c>
      <c r="J136" s="133" t="str">
        <f t="shared" ca="1" si="11"/>
        <v/>
      </c>
      <c r="K136" s="135" t="str">
        <f t="shared" ca="1" si="13"/>
        <v/>
      </c>
      <c r="L136" s="10"/>
      <c r="M136" s="9"/>
      <c r="N136" s="9"/>
      <c r="O136" s="9"/>
    </row>
    <row r="137" spans="2:15" x14ac:dyDescent="0.3">
      <c r="B137" s="9"/>
      <c r="C137" s="10"/>
      <c r="D137" s="130" t="str">
        <f t="shared" ca="1" si="7"/>
        <v/>
      </c>
      <c r="E137" s="13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132" t="str">
        <f t="shared" ca="1" si="12"/>
        <v/>
      </c>
      <c r="G137" s="132" t="str">
        <f t="shared" ca="1" si="8"/>
        <v/>
      </c>
      <c r="H137" s="133" t="str">
        <f t="shared" ca="1" si="9"/>
        <v/>
      </c>
      <c r="I137" s="134" t="str">
        <f t="shared" ca="1" si="10"/>
        <v/>
      </c>
      <c r="J137" s="133" t="str">
        <f t="shared" ca="1" si="11"/>
        <v/>
      </c>
      <c r="K137" s="135" t="str">
        <f t="shared" ca="1" si="13"/>
        <v/>
      </c>
      <c r="L137" s="10"/>
      <c r="M137" s="9"/>
      <c r="N137" s="9"/>
      <c r="O137" s="9"/>
    </row>
    <row r="138" spans="2:15" x14ac:dyDescent="0.3">
      <c r="B138" s="9"/>
      <c r="C138" s="10"/>
      <c r="D138" s="130" t="str">
        <f t="shared" ca="1" si="7"/>
        <v/>
      </c>
      <c r="E138" s="13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132" t="str">
        <f t="shared" ca="1" si="12"/>
        <v/>
      </c>
      <c r="G138" s="132" t="str">
        <f t="shared" ca="1" si="8"/>
        <v/>
      </c>
      <c r="H138" s="133" t="str">
        <f t="shared" ca="1" si="9"/>
        <v/>
      </c>
      <c r="I138" s="134" t="str">
        <f t="shared" ca="1" si="10"/>
        <v/>
      </c>
      <c r="J138" s="133" t="str">
        <f t="shared" ca="1" si="11"/>
        <v/>
      </c>
      <c r="K138" s="135" t="str">
        <f t="shared" ca="1" si="13"/>
        <v/>
      </c>
      <c r="L138" s="10"/>
      <c r="M138" s="9"/>
      <c r="N138" s="9"/>
      <c r="O138" s="9"/>
    </row>
    <row r="139" spans="2:15" x14ac:dyDescent="0.3">
      <c r="B139" s="9"/>
      <c r="C139" s="10"/>
      <c r="D139" s="130" t="str">
        <f t="shared" ca="1" si="7"/>
        <v/>
      </c>
      <c r="E139" s="13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132" t="str">
        <f t="shared" ca="1" si="12"/>
        <v/>
      </c>
      <c r="G139" s="132" t="str">
        <f t="shared" ca="1" si="8"/>
        <v/>
      </c>
      <c r="H139" s="133" t="str">
        <f t="shared" ca="1" si="9"/>
        <v/>
      </c>
      <c r="I139" s="134" t="str">
        <f t="shared" ca="1" si="10"/>
        <v/>
      </c>
      <c r="J139" s="133" t="str">
        <f t="shared" ca="1" si="11"/>
        <v/>
      </c>
      <c r="K139" s="135" t="str">
        <f t="shared" ca="1" si="13"/>
        <v/>
      </c>
      <c r="L139" s="10"/>
      <c r="M139" s="9"/>
      <c r="N139" s="9"/>
      <c r="O139" s="9"/>
    </row>
    <row r="140" spans="2:15" x14ac:dyDescent="0.3">
      <c r="B140" s="9"/>
      <c r="C140" s="10"/>
      <c r="D140" s="130" t="str">
        <f t="shared" ca="1" si="7"/>
        <v/>
      </c>
      <c r="E140" s="13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132" t="str">
        <f t="shared" ca="1" si="12"/>
        <v/>
      </c>
      <c r="G140" s="132" t="str">
        <f t="shared" ca="1" si="8"/>
        <v/>
      </c>
      <c r="H140" s="133" t="str">
        <f t="shared" ca="1" si="9"/>
        <v/>
      </c>
      <c r="I140" s="134" t="str">
        <f t="shared" ca="1" si="10"/>
        <v/>
      </c>
      <c r="J140" s="133" t="str">
        <f t="shared" ca="1" si="11"/>
        <v/>
      </c>
      <c r="K140" s="135" t="str">
        <f t="shared" ca="1" si="13"/>
        <v/>
      </c>
      <c r="L140" s="10"/>
      <c r="M140" s="9"/>
      <c r="N140" s="9"/>
      <c r="O140" s="9"/>
    </row>
    <row r="141" spans="2:15" x14ac:dyDescent="0.3">
      <c r="B141" s="9"/>
      <c r="C141" s="10"/>
      <c r="D141" s="130" t="str">
        <f t="shared" ca="1" si="7"/>
        <v/>
      </c>
      <c r="E141" s="13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132" t="str">
        <f t="shared" ca="1" si="12"/>
        <v/>
      </c>
      <c r="G141" s="132" t="str">
        <f t="shared" ca="1" si="8"/>
        <v/>
      </c>
      <c r="H141" s="133" t="str">
        <f t="shared" ca="1" si="9"/>
        <v/>
      </c>
      <c r="I141" s="134" t="str">
        <f t="shared" ca="1" si="10"/>
        <v/>
      </c>
      <c r="J141" s="133" t="str">
        <f t="shared" ca="1" si="11"/>
        <v/>
      </c>
      <c r="K141" s="135" t="str">
        <f t="shared" ca="1" si="13"/>
        <v/>
      </c>
      <c r="L141" s="10"/>
      <c r="M141" s="9"/>
      <c r="N141" s="9"/>
      <c r="O141" s="9"/>
    </row>
    <row r="142" spans="2:15" x14ac:dyDescent="0.3">
      <c r="B142" s="9"/>
      <c r="C142" s="10"/>
      <c r="D142" s="130" t="str">
        <f t="shared" ca="1" si="7"/>
        <v/>
      </c>
      <c r="E142" s="13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132" t="str">
        <f t="shared" ca="1" si="12"/>
        <v/>
      </c>
      <c r="G142" s="132" t="str">
        <f t="shared" ca="1" si="8"/>
        <v/>
      </c>
      <c r="H142" s="133" t="str">
        <f t="shared" ca="1" si="9"/>
        <v/>
      </c>
      <c r="I142" s="134" t="str">
        <f t="shared" ca="1" si="10"/>
        <v/>
      </c>
      <c r="J142" s="133" t="str">
        <f t="shared" ca="1" si="11"/>
        <v/>
      </c>
      <c r="K142" s="135" t="str">
        <f t="shared" ca="1" si="13"/>
        <v/>
      </c>
      <c r="L142" s="10"/>
      <c r="M142" s="9"/>
      <c r="N142" s="9"/>
      <c r="O142" s="9"/>
    </row>
    <row r="143" spans="2:15" x14ac:dyDescent="0.3">
      <c r="B143" s="9"/>
      <c r="C143" s="10"/>
      <c r="D143" s="130" t="str">
        <f t="shared" ca="1" si="7"/>
        <v/>
      </c>
      <c r="E143" s="13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132" t="str">
        <f t="shared" ca="1" si="12"/>
        <v/>
      </c>
      <c r="G143" s="132" t="str">
        <f t="shared" ca="1" si="8"/>
        <v/>
      </c>
      <c r="H143" s="133" t="str">
        <f t="shared" ca="1" si="9"/>
        <v/>
      </c>
      <c r="I143" s="134" t="str">
        <f t="shared" ca="1" si="10"/>
        <v/>
      </c>
      <c r="J143" s="133" t="str">
        <f t="shared" ca="1" si="11"/>
        <v/>
      </c>
      <c r="K143" s="135" t="str">
        <f t="shared" ca="1" si="13"/>
        <v/>
      </c>
      <c r="L143" s="10"/>
      <c r="M143" s="9"/>
      <c r="N143" s="9"/>
      <c r="O143" s="9"/>
    </row>
    <row r="144" spans="2:15" x14ac:dyDescent="0.3">
      <c r="B144" s="9"/>
      <c r="C144" s="10"/>
      <c r="D144" s="130" t="str">
        <f t="shared" ca="1" si="7"/>
        <v/>
      </c>
      <c r="E144" s="13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132" t="str">
        <f t="shared" ca="1" si="12"/>
        <v/>
      </c>
      <c r="G144" s="132" t="str">
        <f t="shared" ca="1" si="8"/>
        <v/>
      </c>
      <c r="H144" s="133" t="str">
        <f t="shared" ca="1" si="9"/>
        <v/>
      </c>
      <c r="I144" s="134" t="str">
        <f t="shared" ca="1" si="10"/>
        <v/>
      </c>
      <c r="J144" s="133" t="str">
        <f t="shared" ca="1" si="11"/>
        <v/>
      </c>
      <c r="K144" s="135" t="str">
        <f t="shared" ca="1" si="13"/>
        <v/>
      </c>
      <c r="L144" s="10"/>
      <c r="M144" s="9"/>
      <c r="N144" s="9"/>
      <c r="O144" s="9"/>
    </row>
    <row r="145" spans="2:15" x14ac:dyDescent="0.3">
      <c r="B145" s="9"/>
      <c r="C145" s="10"/>
      <c r="D145" s="130" t="str">
        <f t="shared" ca="1" si="7"/>
        <v/>
      </c>
      <c r="E145" s="13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132" t="str">
        <f t="shared" ca="1" si="12"/>
        <v/>
      </c>
      <c r="G145" s="132" t="str">
        <f t="shared" ca="1" si="8"/>
        <v/>
      </c>
      <c r="H145" s="133" t="str">
        <f t="shared" ca="1" si="9"/>
        <v/>
      </c>
      <c r="I145" s="134" t="str">
        <f t="shared" ca="1" si="10"/>
        <v/>
      </c>
      <c r="J145" s="133" t="str">
        <f t="shared" ca="1" si="11"/>
        <v/>
      </c>
      <c r="K145" s="135" t="str">
        <f t="shared" ca="1" si="13"/>
        <v/>
      </c>
      <c r="L145" s="10"/>
      <c r="M145" s="9"/>
      <c r="N145" s="9"/>
      <c r="O145" s="9"/>
    </row>
    <row r="146" spans="2:15" x14ac:dyDescent="0.3">
      <c r="B146" s="9"/>
      <c r="C146" s="10"/>
      <c r="D146" s="130" t="str">
        <f t="shared" ca="1" si="7"/>
        <v/>
      </c>
      <c r="E146" s="13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132" t="str">
        <f t="shared" ca="1" si="12"/>
        <v/>
      </c>
      <c r="G146" s="132" t="str">
        <f t="shared" ca="1" si="8"/>
        <v/>
      </c>
      <c r="H146" s="133" t="str">
        <f t="shared" ca="1" si="9"/>
        <v/>
      </c>
      <c r="I146" s="134" t="str">
        <f t="shared" ca="1" si="10"/>
        <v/>
      </c>
      <c r="J146" s="133" t="str">
        <f t="shared" ca="1" si="11"/>
        <v/>
      </c>
      <c r="K146" s="135" t="str">
        <f t="shared" ca="1" si="13"/>
        <v/>
      </c>
      <c r="L146" s="10"/>
      <c r="M146" s="9"/>
      <c r="N146" s="9"/>
      <c r="O146" s="9"/>
    </row>
    <row r="147" spans="2:15" x14ac:dyDescent="0.3">
      <c r="B147" s="9"/>
      <c r="C147" s="10"/>
      <c r="D147" s="130" t="str">
        <f t="shared" ca="1" si="7"/>
        <v/>
      </c>
      <c r="E147" s="13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132" t="str">
        <f t="shared" ca="1" si="12"/>
        <v/>
      </c>
      <c r="G147" s="132" t="str">
        <f t="shared" ca="1" si="8"/>
        <v/>
      </c>
      <c r="H147" s="133" t="str">
        <f t="shared" ca="1" si="9"/>
        <v/>
      </c>
      <c r="I147" s="134" t="str">
        <f t="shared" ca="1" si="10"/>
        <v/>
      </c>
      <c r="J147" s="133" t="str">
        <f t="shared" ca="1" si="11"/>
        <v/>
      </c>
      <c r="K147" s="135" t="str">
        <f t="shared" ca="1" si="13"/>
        <v/>
      </c>
      <c r="L147" s="10"/>
      <c r="M147" s="9"/>
      <c r="N147" s="9"/>
      <c r="O147" s="9"/>
    </row>
    <row r="148" spans="2:15" x14ac:dyDescent="0.3">
      <c r="B148" s="9"/>
      <c r="C148" s="10"/>
      <c r="D148" s="130" t="str">
        <f t="shared" ref="D148:D211" ca="1" si="14">IF(K147="","",IF($H$5,IF(OR(D147&gt;=$H$8,ROUND(K147,2)&lt;=0),"",D147+1),IF(OR(D147&gt;=$H$8,K147&lt;=0),"",D147+1)))</f>
        <v/>
      </c>
      <c r="E148" s="13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132" t="str">
        <f t="shared" ca="1" si="12"/>
        <v/>
      </c>
      <c r="G148" s="132" t="str">
        <f t="shared" ref="G148:G211" ca="1" si="15">IF($P$17=0,"",IF(D148&lt;&gt;"",IF(AND(D148=1,$H$4=1),0,IF($H$5,ROUND($K$5*K147,0),$K$5*K147)),""))</f>
        <v/>
      </c>
      <c r="H148" s="133" t="str">
        <f t="shared" ref="H148:H211" ca="1" si="16">IF($P$17=1,IF(D148="","",IF(I148&lt;&gt;"",F148-G148+I148,F148-G148)),"")</f>
        <v/>
      </c>
      <c r="I148" s="134" t="str">
        <f t="shared" ref="I148:I211" ca="1" si="17">IF($P$17=1,IF(J148&gt;=F148,IF(D148&lt;$K$12,IF(AND(D148&lt;&gt;"",F148+($J$19-F148)&lt;K147),(J148-F148),IF(AND(D148&lt;&gt;"",J148=F148),0,IF(D148&lt;&gt;"",0,""))),""),0),"")</f>
        <v/>
      </c>
      <c r="J148" s="133" t="str">
        <f t="shared" ref="J148:J211" ca="1" si="18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135" t="str">
        <f t="shared" ca="1" si="13"/>
        <v/>
      </c>
      <c r="L148" s="10"/>
      <c r="M148" s="9"/>
      <c r="N148" s="9"/>
      <c r="O148" s="9"/>
    </row>
    <row r="149" spans="2:15" x14ac:dyDescent="0.3">
      <c r="B149" s="9"/>
      <c r="C149" s="10"/>
      <c r="D149" s="130" t="str">
        <f t="shared" ca="1" si="14"/>
        <v/>
      </c>
      <c r="E149" s="13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132" t="str">
        <f t="shared" ref="F149:F212" ca="1" si="19">IF($P$17=1,IF(D149="","",IF($H$5,IF(OR(D149=$H$8,$K$12&gt;ROUND((1+$K$5)*K148,0),ROUND((1+$K$5)*K148,0),$K$12),IF(OR(D149=$H$8,$K$12&gt;(1+$K$5)*K148),ROUND((1+$K$5)*K148,0),$K$12)),0)),"")</f>
        <v/>
      </c>
      <c r="G149" s="132" t="str">
        <f t="shared" ca="1" si="15"/>
        <v/>
      </c>
      <c r="H149" s="133" t="str">
        <f t="shared" ca="1" si="16"/>
        <v/>
      </c>
      <c r="I149" s="134" t="str">
        <f t="shared" ca="1" si="17"/>
        <v/>
      </c>
      <c r="J149" s="133" t="str">
        <f t="shared" ca="1" si="18"/>
        <v/>
      </c>
      <c r="K149" s="135" t="str">
        <f t="shared" ref="K149:K212" ca="1" si="20">IF($P$17=1,IF(J149&lt;&gt;0,IF(D149&lt;&gt;"",K148-(J149-G149),""),K148),"")</f>
        <v/>
      </c>
      <c r="L149" s="10"/>
      <c r="M149" s="9"/>
      <c r="N149" s="9"/>
      <c r="O149" s="9"/>
    </row>
    <row r="150" spans="2:15" x14ac:dyDescent="0.3">
      <c r="B150" s="9"/>
      <c r="C150" s="10"/>
      <c r="D150" s="130" t="str">
        <f t="shared" ca="1" si="14"/>
        <v/>
      </c>
      <c r="E150" s="13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132" t="str">
        <f t="shared" ca="1" si="19"/>
        <v/>
      </c>
      <c r="G150" s="132" t="str">
        <f t="shared" ca="1" si="15"/>
        <v/>
      </c>
      <c r="H150" s="133" t="str">
        <f t="shared" ca="1" si="16"/>
        <v/>
      </c>
      <c r="I150" s="134" t="str">
        <f t="shared" ca="1" si="17"/>
        <v/>
      </c>
      <c r="J150" s="133" t="str">
        <f t="shared" ca="1" si="18"/>
        <v/>
      </c>
      <c r="K150" s="135" t="str">
        <f t="shared" ca="1" si="20"/>
        <v/>
      </c>
      <c r="L150" s="10"/>
      <c r="M150" s="9"/>
      <c r="N150" s="9"/>
      <c r="O150" s="9"/>
    </row>
    <row r="151" spans="2:15" x14ac:dyDescent="0.3">
      <c r="B151" s="9"/>
      <c r="C151" s="10"/>
      <c r="D151" s="130" t="str">
        <f t="shared" ca="1" si="14"/>
        <v/>
      </c>
      <c r="E151" s="13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132" t="str">
        <f t="shared" ca="1" si="19"/>
        <v/>
      </c>
      <c r="G151" s="132" t="str">
        <f t="shared" ca="1" si="15"/>
        <v/>
      </c>
      <c r="H151" s="133" t="str">
        <f t="shared" ca="1" si="16"/>
        <v/>
      </c>
      <c r="I151" s="134" t="str">
        <f t="shared" ca="1" si="17"/>
        <v/>
      </c>
      <c r="J151" s="133" t="str">
        <f t="shared" ca="1" si="18"/>
        <v/>
      </c>
      <c r="K151" s="135" t="str">
        <f t="shared" ca="1" si="20"/>
        <v/>
      </c>
      <c r="L151" s="10"/>
      <c r="M151" s="9"/>
      <c r="N151" s="9"/>
      <c r="O151" s="9"/>
    </row>
    <row r="152" spans="2:15" x14ac:dyDescent="0.3">
      <c r="B152" s="9"/>
      <c r="C152" s="10"/>
      <c r="D152" s="130" t="str">
        <f t="shared" ca="1" si="14"/>
        <v/>
      </c>
      <c r="E152" s="13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132" t="str">
        <f t="shared" ca="1" si="19"/>
        <v/>
      </c>
      <c r="G152" s="132" t="str">
        <f t="shared" ca="1" si="15"/>
        <v/>
      </c>
      <c r="H152" s="133" t="str">
        <f t="shared" ca="1" si="16"/>
        <v/>
      </c>
      <c r="I152" s="134" t="str">
        <f t="shared" ca="1" si="17"/>
        <v/>
      </c>
      <c r="J152" s="133" t="str">
        <f t="shared" ca="1" si="18"/>
        <v/>
      </c>
      <c r="K152" s="135" t="str">
        <f t="shared" ca="1" si="20"/>
        <v/>
      </c>
      <c r="L152" s="10"/>
      <c r="M152" s="9"/>
      <c r="N152" s="9"/>
      <c r="O152" s="9"/>
    </row>
    <row r="153" spans="2:15" x14ac:dyDescent="0.3">
      <c r="B153" s="9"/>
      <c r="C153" s="10"/>
      <c r="D153" s="130" t="str">
        <f t="shared" ca="1" si="14"/>
        <v/>
      </c>
      <c r="E153" s="13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132" t="str">
        <f t="shared" ca="1" si="19"/>
        <v/>
      </c>
      <c r="G153" s="132" t="str">
        <f t="shared" ca="1" si="15"/>
        <v/>
      </c>
      <c r="H153" s="133" t="str">
        <f t="shared" ca="1" si="16"/>
        <v/>
      </c>
      <c r="I153" s="134" t="str">
        <f t="shared" ca="1" si="17"/>
        <v/>
      </c>
      <c r="J153" s="133" t="str">
        <f t="shared" ca="1" si="18"/>
        <v/>
      </c>
      <c r="K153" s="135" t="str">
        <f t="shared" ca="1" si="20"/>
        <v/>
      </c>
      <c r="L153" s="10"/>
      <c r="M153" s="9"/>
      <c r="N153" s="9"/>
      <c r="O153" s="9"/>
    </row>
    <row r="154" spans="2:15" x14ac:dyDescent="0.3">
      <c r="B154" s="9"/>
      <c r="C154" s="10"/>
      <c r="D154" s="130" t="str">
        <f t="shared" ca="1" si="14"/>
        <v/>
      </c>
      <c r="E154" s="13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132" t="str">
        <f t="shared" ca="1" si="19"/>
        <v/>
      </c>
      <c r="G154" s="132" t="str">
        <f t="shared" ca="1" si="15"/>
        <v/>
      </c>
      <c r="H154" s="133" t="str">
        <f t="shared" ca="1" si="16"/>
        <v/>
      </c>
      <c r="I154" s="134" t="str">
        <f t="shared" ca="1" si="17"/>
        <v/>
      </c>
      <c r="J154" s="133" t="str">
        <f t="shared" ca="1" si="18"/>
        <v/>
      </c>
      <c r="K154" s="135" t="str">
        <f t="shared" ca="1" si="20"/>
        <v/>
      </c>
      <c r="L154" s="10"/>
      <c r="M154" s="9"/>
      <c r="N154" s="9"/>
      <c r="O154" s="9"/>
    </row>
    <row r="155" spans="2:15" x14ac:dyDescent="0.3">
      <c r="B155" s="9"/>
      <c r="C155" s="10"/>
      <c r="D155" s="130" t="str">
        <f t="shared" ca="1" si="14"/>
        <v/>
      </c>
      <c r="E155" s="13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132" t="str">
        <f t="shared" ca="1" si="19"/>
        <v/>
      </c>
      <c r="G155" s="132" t="str">
        <f t="shared" ca="1" si="15"/>
        <v/>
      </c>
      <c r="H155" s="133" t="str">
        <f t="shared" ca="1" si="16"/>
        <v/>
      </c>
      <c r="I155" s="134" t="str">
        <f t="shared" ca="1" si="17"/>
        <v/>
      </c>
      <c r="J155" s="133" t="str">
        <f t="shared" ca="1" si="18"/>
        <v/>
      </c>
      <c r="K155" s="135" t="str">
        <f t="shared" ca="1" si="20"/>
        <v/>
      </c>
      <c r="L155" s="10"/>
      <c r="M155" s="9"/>
      <c r="N155" s="9"/>
      <c r="O155" s="9"/>
    </row>
    <row r="156" spans="2:15" x14ac:dyDescent="0.3">
      <c r="B156" s="9"/>
      <c r="C156" s="10"/>
      <c r="D156" s="130" t="str">
        <f t="shared" ca="1" si="14"/>
        <v/>
      </c>
      <c r="E156" s="13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132" t="str">
        <f t="shared" ca="1" si="19"/>
        <v/>
      </c>
      <c r="G156" s="132" t="str">
        <f t="shared" ca="1" si="15"/>
        <v/>
      </c>
      <c r="H156" s="133" t="str">
        <f t="shared" ca="1" si="16"/>
        <v/>
      </c>
      <c r="I156" s="134" t="str">
        <f t="shared" ca="1" si="17"/>
        <v/>
      </c>
      <c r="J156" s="133" t="str">
        <f t="shared" ca="1" si="18"/>
        <v/>
      </c>
      <c r="K156" s="135" t="str">
        <f t="shared" ca="1" si="20"/>
        <v/>
      </c>
      <c r="L156" s="10"/>
      <c r="M156" s="9"/>
      <c r="N156" s="9"/>
      <c r="O156" s="9"/>
    </row>
    <row r="157" spans="2:15" x14ac:dyDescent="0.3">
      <c r="B157" s="9"/>
      <c r="C157" s="10"/>
      <c r="D157" s="130" t="str">
        <f t="shared" ca="1" si="14"/>
        <v/>
      </c>
      <c r="E157" s="13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132" t="str">
        <f t="shared" ca="1" si="19"/>
        <v/>
      </c>
      <c r="G157" s="132" t="str">
        <f t="shared" ca="1" si="15"/>
        <v/>
      </c>
      <c r="H157" s="133" t="str">
        <f t="shared" ca="1" si="16"/>
        <v/>
      </c>
      <c r="I157" s="134" t="str">
        <f t="shared" ca="1" si="17"/>
        <v/>
      </c>
      <c r="J157" s="133" t="str">
        <f t="shared" ca="1" si="18"/>
        <v/>
      </c>
      <c r="K157" s="135" t="str">
        <f t="shared" ca="1" si="20"/>
        <v/>
      </c>
      <c r="L157" s="10"/>
      <c r="M157" s="9"/>
      <c r="N157" s="9"/>
      <c r="O157" s="9"/>
    </row>
    <row r="158" spans="2:15" x14ac:dyDescent="0.3">
      <c r="B158" s="9"/>
      <c r="C158" s="10"/>
      <c r="D158" s="130" t="str">
        <f t="shared" ca="1" si="14"/>
        <v/>
      </c>
      <c r="E158" s="13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132" t="str">
        <f t="shared" ca="1" si="19"/>
        <v/>
      </c>
      <c r="G158" s="132" t="str">
        <f t="shared" ca="1" si="15"/>
        <v/>
      </c>
      <c r="H158" s="133" t="str">
        <f t="shared" ca="1" si="16"/>
        <v/>
      </c>
      <c r="I158" s="134" t="str">
        <f t="shared" ca="1" si="17"/>
        <v/>
      </c>
      <c r="J158" s="133" t="str">
        <f t="shared" ca="1" si="18"/>
        <v/>
      </c>
      <c r="K158" s="135" t="str">
        <f t="shared" ca="1" si="20"/>
        <v/>
      </c>
      <c r="L158" s="10"/>
      <c r="M158" s="9"/>
      <c r="N158" s="9"/>
      <c r="O158" s="9"/>
    </row>
    <row r="159" spans="2:15" x14ac:dyDescent="0.3">
      <c r="B159" s="9"/>
      <c r="C159" s="10"/>
      <c r="D159" s="130" t="str">
        <f t="shared" ca="1" si="14"/>
        <v/>
      </c>
      <c r="E159" s="13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132" t="str">
        <f t="shared" ca="1" si="19"/>
        <v/>
      </c>
      <c r="G159" s="132" t="str">
        <f t="shared" ca="1" si="15"/>
        <v/>
      </c>
      <c r="H159" s="133" t="str">
        <f t="shared" ca="1" si="16"/>
        <v/>
      </c>
      <c r="I159" s="134" t="str">
        <f t="shared" ca="1" si="17"/>
        <v/>
      </c>
      <c r="J159" s="133" t="str">
        <f t="shared" ca="1" si="18"/>
        <v/>
      </c>
      <c r="K159" s="135" t="str">
        <f t="shared" ca="1" si="20"/>
        <v/>
      </c>
      <c r="L159" s="10"/>
      <c r="M159" s="9"/>
      <c r="N159" s="9"/>
      <c r="O159" s="9"/>
    </row>
    <row r="160" spans="2:15" x14ac:dyDescent="0.3">
      <c r="B160" s="9"/>
      <c r="C160" s="10"/>
      <c r="D160" s="130" t="str">
        <f t="shared" ca="1" si="14"/>
        <v/>
      </c>
      <c r="E160" s="13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132" t="str">
        <f t="shared" ca="1" si="19"/>
        <v/>
      </c>
      <c r="G160" s="132" t="str">
        <f t="shared" ca="1" si="15"/>
        <v/>
      </c>
      <c r="H160" s="133" t="str">
        <f t="shared" ca="1" si="16"/>
        <v/>
      </c>
      <c r="I160" s="134" t="str">
        <f t="shared" ca="1" si="17"/>
        <v/>
      </c>
      <c r="J160" s="133" t="str">
        <f t="shared" ca="1" si="18"/>
        <v/>
      </c>
      <c r="K160" s="135" t="str">
        <f t="shared" ca="1" si="20"/>
        <v/>
      </c>
      <c r="L160" s="10"/>
      <c r="M160" s="9"/>
      <c r="N160" s="9"/>
      <c r="O160" s="9"/>
    </row>
    <row r="161" spans="2:15" x14ac:dyDescent="0.3">
      <c r="B161" s="9"/>
      <c r="C161" s="10"/>
      <c r="D161" s="130" t="str">
        <f t="shared" ca="1" si="14"/>
        <v/>
      </c>
      <c r="E161" s="13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132" t="str">
        <f t="shared" ca="1" si="19"/>
        <v/>
      </c>
      <c r="G161" s="132" t="str">
        <f t="shared" ca="1" si="15"/>
        <v/>
      </c>
      <c r="H161" s="133" t="str">
        <f t="shared" ca="1" si="16"/>
        <v/>
      </c>
      <c r="I161" s="134" t="str">
        <f t="shared" ca="1" si="17"/>
        <v/>
      </c>
      <c r="J161" s="133" t="str">
        <f t="shared" ca="1" si="18"/>
        <v/>
      </c>
      <c r="K161" s="135" t="str">
        <f t="shared" ca="1" si="20"/>
        <v/>
      </c>
      <c r="L161" s="10"/>
      <c r="M161" s="9"/>
      <c r="N161" s="9"/>
      <c r="O161" s="9"/>
    </row>
    <row r="162" spans="2:15" x14ac:dyDescent="0.3">
      <c r="B162" s="9"/>
      <c r="C162" s="10"/>
      <c r="D162" s="130" t="str">
        <f t="shared" ca="1" si="14"/>
        <v/>
      </c>
      <c r="E162" s="13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132" t="str">
        <f t="shared" ca="1" si="19"/>
        <v/>
      </c>
      <c r="G162" s="132" t="str">
        <f t="shared" ca="1" si="15"/>
        <v/>
      </c>
      <c r="H162" s="133" t="str">
        <f t="shared" ca="1" si="16"/>
        <v/>
      </c>
      <c r="I162" s="134" t="str">
        <f t="shared" ca="1" si="17"/>
        <v/>
      </c>
      <c r="J162" s="133" t="str">
        <f t="shared" ca="1" si="18"/>
        <v/>
      </c>
      <c r="K162" s="135" t="str">
        <f t="shared" ca="1" si="20"/>
        <v/>
      </c>
      <c r="L162" s="10"/>
      <c r="M162" s="9"/>
      <c r="N162" s="9"/>
      <c r="O162" s="9"/>
    </row>
    <row r="163" spans="2:15" x14ac:dyDescent="0.3">
      <c r="B163" s="9"/>
      <c r="C163" s="10"/>
      <c r="D163" s="130" t="str">
        <f t="shared" ca="1" si="14"/>
        <v/>
      </c>
      <c r="E163" s="13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132" t="str">
        <f t="shared" ca="1" si="19"/>
        <v/>
      </c>
      <c r="G163" s="132" t="str">
        <f t="shared" ca="1" si="15"/>
        <v/>
      </c>
      <c r="H163" s="133" t="str">
        <f t="shared" ca="1" si="16"/>
        <v/>
      </c>
      <c r="I163" s="134" t="str">
        <f t="shared" ca="1" si="17"/>
        <v/>
      </c>
      <c r="J163" s="133" t="str">
        <f t="shared" ca="1" si="18"/>
        <v/>
      </c>
      <c r="K163" s="135" t="str">
        <f t="shared" ca="1" si="20"/>
        <v/>
      </c>
      <c r="L163" s="10"/>
      <c r="M163" s="9"/>
      <c r="N163" s="9"/>
      <c r="O163" s="9"/>
    </row>
    <row r="164" spans="2:15" x14ac:dyDescent="0.3">
      <c r="B164" s="9"/>
      <c r="C164" s="10"/>
      <c r="D164" s="130" t="str">
        <f t="shared" ca="1" si="14"/>
        <v/>
      </c>
      <c r="E164" s="13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132" t="str">
        <f t="shared" ca="1" si="19"/>
        <v/>
      </c>
      <c r="G164" s="132" t="str">
        <f t="shared" ca="1" si="15"/>
        <v/>
      </c>
      <c r="H164" s="133" t="str">
        <f t="shared" ca="1" si="16"/>
        <v/>
      </c>
      <c r="I164" s="134" t="str">
        <f t="shared" ca="1" si="17"/>
        <v/>
      </c>
      <c r="J164" s="133" t="str">
        <f t="shared" ca="1" si="18"/>
        <v/>
      </c>
      <c r="K164" s="135" t="str">
        <f t="shared" ca="1" si="20"/>
        <v/>
      </c>
      <c r="L164" s="10"/>
      <c r="M164" s="9"/>
      <c r="N164" s="9"/>
      <c r="O164" s="9"/>
    </row>
    <row r="165" spans="2:15" x14ac:dyDescent="0.3">
      <c r="B165" s="9"/>
      <c r="C165" s="10"/>
      <c r="D165" s="130" t="str">
        <f t="shared" ca="1" si="14"/>
        <v/>
      </c>
      <c r="E165" s="13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132" t="str">
        <f t="shared" ca="1" si="19"/>
        <v/>
      </c>
      <c r="G165" s="132" t="str">
        <f t="shared" ca="1" si="15"/>
        <v/>
      </c>
      <c r="H165" s="133" t="str">
        <f t="shared" ca="1" si="16"/>
        <v/>
      </c>
      <c r="I165" s="134" t="str">
        <f t="shared" ca="1" si="17"/>
        <v/>
      </c>
      <c r="J165" s="133" t="str">
        <f t="shared" ca="1" si="18"/>
        <v/>
      </c>
      <c r="K165" s="135" t="str">
        <f t="shared" ca="1" si="20"/>
        <v/>
      </c>
      <c r="L165" s="10"/>
      <c r="M165" s="9"/>
      <c r="N165" s="9"/>
      <c r="O165" s="9"/>
    </row>
    <row r="166" spans="2:15" x14ac:dyDescent="0.3">
      <c r="B166" s="9"/>
      <c r="C166" s="10"/>
      <c r="D166" s="130" t="str">
        <f t="shared" ca="1" si="14"/>
        <v/>
      </c>
      <c r="E166" s="13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132" t="str">
        <f t="shared" ca="1" si="19"/>
        <v/>
      </c>
      <c r="G166" s="132" t="str">
        <f t="shared" ca="1" si="15"/>
        <v/>
      </c>
      <c r="H166" s="133" t="str">
        <f t="shared" ca="1" si="16"/>
        <v/>
      </c>
      <c r="I166" s="134" t="str">
        <f t="shared" ca="1" si="17"/>
        <v/>
      </c>
      <c r="J166" s="133" t="str">
        <f t="shared" ca="1" si="18"/>
        <v/>
      </c>
      <c r="K166" s="135" t="str">
        <f t="shared" ca="1" si="20"/>
        <v/>
      </c>
      <c r="L166" s="10"/>
      <c r="M166" s="9"/>
      <c r="N166" s="9"/>
      <c r="O166" s="9"/>
    </row>
    <row r="167" spans="2:15" x14ac:dyDescent="0.3">
      <c r="B167" s="9"/>
      <c r="C167" s="10"/>
      <c r="D167" s="130" t="str">
        <f t="shared" ca="1" si="14"/>
        <v/>
      </c>
      <c r="E167" s="13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132" t="str">
        <f t="shared" ca="1" si="19"/>
        <v/>
      </c>
      <c r="G167" s="132" t="str">
        <f t="shared" ca="1" si="15"/>
        <v/>
      </c>
      <c r="H167" s="133" t="str">
        <f t="shared" ca="1" si="16"/>
        <v/>
      </c>
      <c r="I167" s="134" t="str">
        <f t="shared" ca="1" si="17"/>
        <v/>
      </c>
      <c r="J167" s="133" t="str">
        <f t="shared" ca="1" si="18"/>
        <v/>
      </c>
      <c r="K167" s="135" t="str">
        <f t="shared" ca="1" si="20"/>
        <v/>
      </c>
      <c r="L167" s="10"/>
      <c r="M167" s="9"/>
      <c r="N167" s="9"/>
      <c r="O167" s="9"/>
    </row>
    <row r="168" spans="2:15" x14ac:dyDescent="0.3">
      <c r="B168" s="9"/>
      <c r="C168" s="10"/>
      <c r="D168" s="130" t="str">
        <f t="shared" ca="1" si="14"/>
        <v/>
      </c>
      <c r="E168" s="13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132" t="str">
        <f t="shared" ca="1" si="19"/>
        <v/>
      </c>
      <c r="G168" s="132" t="str">
        <f t="shared" ca="1" si="15"/>
        <v/>
      </c>
      <c r="H168" s="133" t="str">
        <f t="shared" ca="1" si="16"/>
        <v/>
      </c>
      <c r="I168" s="134" t="str">
        <f t="shared" ca="1" si="17"/>
        <v/>
      </c>
      <c r="J168" s="133" t="str">
        <f t="shared" ca="1" si="18"/>
        <v/>
      </c>
      <c r="K168" s="135" t="str">
        <f t="shared" ca="1" si="20"/>
        <v/>
      </c>
      <c r="L168" s="10"/>
      <c r="M168" s="9"/>
      <c r="N168" s="9"/>
      <c r="O168" s="9"/>
    </row>
    <row r="169" spans="2:15" x14ac:dyDescent="0.3">
      <c r="B169" s="9"/>
      <c r="C169" s="10"/>
      <c r="D169" s="130" t="str">
        <f t="shared" ca="1" si="14"/>
        <v/>
      </c>
      <c r="E169" s="13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132" t="str">
        <f t="shared" ca="1" si="19"/>
        <v/>
      </c>
      <c r="G169" s="132" t="str">
        <f t="shared" ca="1" si="15"/>
        <v/>
      </c>
      <c r="H169" s="133" t="str">
        <f t="shared" ca="1" si="16"/>
        <v/>
      </c>
      <c r="I169" s="134" t="str">
        <f t="shared" ca="1" si="17"/>
        <v/>
      </c>
      <c r="J169" s="133" t="str">
        <f t="shared" ca="1" si="18"/>
        <v/>
      </c>
      <c r="K169" s="135" t="str">
        <f t="shared" ca="1" si="20"/>
        <v/>
      </c>
      <c r="L169" s="10"/>
      <c r="M169" s="9"/>
      <c r="N169" s="9"/>
      <c r="O169" s="9"/>
    </row>
    <row r="170" spans="2:15" x14ac:dyDescent="0.3">
      <c r="B170" s="9"/>
      <c r="C170" s="10"/>
      <c r="D170" s="130" t="str">
        <f t="shared" ca="1" si="14"/>
        <v/>
      </c>
      <c r="E170" s="13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132" t="str">
        <f t="shared" ca="1" si="19"/>
        <v/>
      </c>
      <c r="G170" s="132" t="str">
        <f t="shared" ca="1" si="15"/>
        <v/>
      </c>
      <c r="H170" s="133" t="str">
        <f t="shared" ca="1" si="16"/>
        <v/>
      </c>
      <c r="I170" s="134" t="str">
        <f t="shared" ca="1" si="17"/>
        <v/>
      </c>
      <c r="J170" s="133" t="str">
        <f t="shared" ca="1" si="18"/>
        <v/>
      </c>
      <c r="K170" s="135" t="str">
        <f t="shared" ca="1" si="20"/>
        <v/>
      </c>
      <c r="L170" s="10"/>
      <c r="M170" s="9"/>
      <c r="N170" s="9"/>
      <c r="O170" s="9"/>
    </row>
    <row r="171" spans="2:15" x14ac:dyDescent="0.3">
      <c r="B171" s="9"/>
      <c r="C171" s="10"/>
      <c r="D171" s="130" t="str">
        <f t="shared" ca="1" si="14"/>
        <v/>
      </c>
      <c r="E171" s="13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132" t="str">
        <f t="shared" ca="1" si="19"/>
        <v/>
      </c>
      <c r="G171" s="132" t="str">
        <f t="shared" ca="1" si="15"/>
        <v/>
      </c>
      <c r="H171" s="133" t="str">
        <f t="shared" ca="1" si="16"/>
        <v/>
      </c>
      <c r="I171" s="134" t="str">
        <f t="shared" ca="1" si="17"/>
        <v/>
      </c>
      <c r="J171" s="133" t="str">
        <f t="shared" ca="1" si="18"/>
        <v/>
      </c>
      <c r="K171" s="135" t="str">
        <f t="shared" ca="1" si="20"/>
        <v/>
      </c>
      <c r="L171" s="10"/>
      <c r="M171" s="9"/>
      <c r="N171" s="9"/>
      <c r="O171" s="9"/>
    </row>
    <row r="172" spans="2:15" x14ac:dyDescent="0.3">
      <c r="B172" s="9"/>
      <c r="C172" s="10"/>
      <c r="D172" s="130" t="str">
        <f t="shared" ca="1" si="14"/>
        <v/>
      </c>
      <c r="E172" s="13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132" t="str">
        <f t="shared" ca="1" si="19"/>
        <v/>
      </c>
      <c r="G172" s="132" t="str">
        <f t="shared" ca="1" si="15"/>
        <v/>
      </c>
      <c r="H172" s="133" t="str">
        <f t="shared" ca="1" si="16"/>
        <v/>
      </c>
      <c r="I172" s="134" t="str">
        <f t="shared" ca="1" si="17"/>
        <v/>
      </c>
      <c r="J172" s="133" t="str">
        <f t="shared" ca="1" si="18"/>
        <v/>
      </c>
      <c r="K172" s="135" t="str">
        <f t="shared" ca="1" si="20"/>
        <v/>
      </c>
      <c r="L172" s="10"/>
      <c r="M172" s="9"/>
      <c r="N172" s="9"/>
      <c r="O172" s="9"/>
    </row>
    <row r="173" spans="2:15" x14ac:dyDescent="0.3">
      <c r="B173" s="9"/>
      <c r="C173" s="10"/>
      <c r="D173" s="130" t="str">
        <f t="shared" ca="1" si="14"/>
        <v/>
      </c>
      <c r="E173" s="13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132" t="str">
        <f t="shared" ca="1" si="19"/>
        <v/>
      </c>
      <c r="G173" s="132" t="str">
        <f t="shared" ca="1" si="15"/>
        <v/>
      </c>
      <c r="H173" s="133" t="str">
        <f t="shared" ca="1" si="16"/>
        <v/>
      </c>
      <c r="I173" s="134" t="str">
        <f t="shared" ca="1" si="17"/>
        <v/>
      </c>
      <c r="J173" s="133" t="str">
        <f t="shared" ca="1" si="18"/>
        <v/>
      </c>
      <c r="K173" s="135" t="str">
        <f t="shared" ca="1" si="20"/>
        <v/>
      </c>
      <c r="L173" s="10"/>
      <c r="M173" s="9"/>
      <c r="N173" s="9"/>
      <c r="O173" s="9"/>
    </row>
    <row r="174" spans="2:15" x14ac:dyDescent="0.3">
      <c r="B174" s="9"/>
      <c r="C174" s="10"/>
      <c r="D174" s="130" t="str">
        <f t="shared" ca="1" si="14"/>
        <v/>
      </c>
      <c r="E174" s="13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132" t="str">
        <f t="shared" ca="1" si="19"/>
        <v/>
      </c>
      <c r="G174" s="132" t="str">
        <f t="shared" ca="1" si="15"/>
        <v/>
      </c>
      <c r="H174" s="133" t="str">
        <f t="shared" ca="1" si="16"/>
        <v/>
      </c>
      <c r="I174" s="134" t="str">
        <f t="shared" ca="1" si="17"/>
        <v/>
      </c>
      <c r="J174" s="133" t="str">
        <f t="shared" ca="1" si="18"/>
        <v/>
      </c>
      <c r="K174" s="135" t="str">
        <f t="shared" ca="1" si="20"/>
        <v/>
      </c>
      <c r="L174" s="10"/>
      <c r="M174" s="9"/>
      <c r="N174" s="9"/>
      <c r="O174" s="9"/>
    </row>
    <row r="175" spans="2:15" x14ac:dyDescent="0.3">
      <c r="B175" s="9"/>
      <c r="C175" s="10"/>
      <c r="D175" s="130" t="str">
        <f t="shared" ca="1" si="14"/>
        <v/>
      </c>
      <c r="E175" s="13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132" t="str">
        <f t="shared" ca="1" si="19"/>
        <v/>
      </c>
      <c r="G175" s="132" t="str">
        <f t="shared" ca="1" si="15"/>
        <v/>
      </c>
      <c r="H175" s="133" t="str">
        <f t="shared" ca="1" si="16"/>
        <v/>
      </c>
      <c r="I175" s="134" t="str">
        <f t="shared" ca="1" si="17"/>
        <v/>
      </c>
      <c r="J175" s="133" t="str">
        <f t="shared" ca="1" si="18"/>
        <v/>
      </c>
      <c r="K175" s="135" t="str">
        <f t="shared" ca="1" si="20"/>
        <v/>
      </c>
      <c r="L175" s="10"/>
      <c r="M175" s="9"/>
      <c r="N175" s="9"/>
      <c r="O175" s="9"/>
    </row>
    <row r="176" spans="2:15" x14ac:dyDescent="0.3">
      <c r="B176" s="9"/>
      <c r="C176" s="10"/>
      <c r="D176" s="130" t="str">
        <f t="shared" ca="1" si="14"/>
        <v/>
      </c>
      <c r="E176" s="13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132" t="str">
        <f t="shared" ca="1" si="19"/>
        <v/>
      </c>
      <c r="G176" s="132" t="str">
        <f t="shared" ca="1" si="15"/>
        <v/>
      </c>
      <c r="H176" s="133" t="str">
        <f t="shared" ca="1" si="16"/>
        <v/>
      </c>
      <c r="I176" s="134" t="str">
        <f t="shared" ca="1" si="17"/>
        <v/>
      </c>
      <c r="J176" s="133" t="str">
        <f t="shared" ca="1" si="18"/>
        <v/>
      </c>
      <c r="K176" s="135" t="str">
        <f t="shared" ca="1" si="20"/>
        <v/>
      </c>
      <c r="L176" s="10"/>
      <c r="M176" s="9"/>
      <c r="N176" s="9"/>
      <c r="O176" s="9"/>
    </row>
    <row r="177" spans="2:15" x14ac:dyDescent="0.3">
      <c r="B177" s="9"/>
      <c r="C177" s="10"/>
      <c r="D177" s="130" t="str">
        <f t="shared" ca="1" si="14"/>
        <v/>
      </c>
      <c r="E177" s="13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132" t="str">
        <f t="shared" ca="1" si="19"/>
        <v/>
      </c>
      <c r="G177" s="132" t="str">
        <f t="shared" ca="1" si="15"/>
        <v/>
      </c>
      <c r="H177" s="133" t="str">
        <f t="shared" ca="1" si="16"/>
        <v/>
      </c>
      <c r="I177" s="134" t="str">
        <f t="shared" ca="1" si="17"/>
        <v/>
      </c>
      <c r="J177" s="133" t="str">
        <f t="shared" ca="1" si="18"/>
        <v/>
      </c>
      <c r="K177" s="135" t="str">
        <f t="shared" ca="1" si="20"/>
        <v/>
      </c>
      <c r="L177" s="10"/>
      <c r="M177" s="9"/>
      <c r="N177" s="9"/>
      <c r="O177" s="9"/>
    </row>
    <row r="178" spans="2:15" x14ac:dyDescent="0.3">
      <c r="B178" s="9"/>
      <c r="C178" s="10"/>
      <c r="D178" s="130" t="str">
        <f t="shared" ca="1" si="14"/>
        <v/>
      </c>
      <c r="E178" s="13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132" t="str">
        <f t="shared" ca="1" si="19"/>
        <v/>
      </c>
      <c r="G178" s="132" t="str">
        <f t="shared" ca="1" si="15"/>
        <v/>
      </c>
      <c r="H178" s="133" t="str">
        <f t="shared" ca="1" si="16"/>
        <v/>
      </c>
      <c r="I178" s="134" t="str">
        <f t="shared" ca="1" si="17"/>
        <v/>
      </c>
      <c r="J178" s="133" t="str">
        <f t="shared" ca="1" si="18"/>
        <v/>
      </c>
      <c r="K178" s="135" t="str">
        <f t="shared" ca="1" si="20"/>
        <v/>
      </c>
      <c r="L178" s="10"/>
      <c r="M178" s="9"/>
      <c r="N178" s="9"/>
      <c r="O178" s="9"/>
    </row>
    <row r="179" spans="2:15" x14ac:dyDescent="0.3">
      <c r="B179" s="9"/>
      <c r="C179" s="10"/>
      <c r="D179" s="130" t="str">
        <f t="shared" ca="1" si="14"/>
        <v/>
      </c>
      <c r="E179" s="13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132" t="str">
        <f t="shared" ca="1" si="19"/>
        <v/>
      </c>
      <c r="G179" s="132" t="str">
        <f t="shared" ca="1" si="15"/>
        <v/>
      </c>
      <c r="H179" s="133" t="str">
        <f t="shared" ca="1" si="16"/>
        <v/>
      </c>
      <c r="I179" s="134" t="str">
        <f t="shared" ca="1" si="17"/>
        <v/>
      </c>
      <c r="J179" s="133" t="str">
        <f t="shared" ca="1" si="18"/>
        <v/>
      </c>
      <c r="K179" s="135" t="str">
        <f t="shared" ca="1" si="20"/>
        <v/>
      </c>
      <c r="L179" s="10"/>
      <c r="M179" s="9"/>
      <c r="N179" s="9"/>
      <c r="O179" s="9"/>
    </row>
    <row r="180" spans="2:15" x14ac:dyDescent="0.3">
      <c r="B180" s="9"/>
      <c r="C180" s="10"/>
      <c r="D180" s="130" t="str">
        <f t="shared" ca="1" si="14"/>
        <v/>
      </c>
      <c r="E180" s="13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132" t="str">
        <f t="shared" ca="1" si="19"/>
        <v/>
      </c>
      <c r="G180" s="132" t="str">
        <f t="shared" ca="1" si="15"/>
        <v/>
      </c>
      <c r="H180" s="133" t="str">
        <f t="shared" ca="1" si="16"/>
        <v/>
      </c>
      <c r="I180" s="134" t="str">
        <f t="shared" ca="1" si="17"/>
        <v/>
      </c>
      <c r="J180" s="133" t="str">
        <f t="shared" ca="1" si="18"/>
        <v/>
      </c>
      <c r="K180" s="135" t="str">
        <f t="shared" ca="1" si="20"/>
        <v/>
      </c>
      <c r="L180" s="10"/>
      <c r="M180" s="9"/>
      <c r="N180" s="9"/>
      <c r="O180" s="9"/>
    </row>
    <row r="181" spans="2:15" x14ac:dyDescent="0.3">
      <c r="B181" s="9"/>
      <c r="C181" s="10"/>
      <c r="D181" s="130" t="str">
        <f t="shared" ca="1" si="14"/>
        <v/>
      </c>
      <c r="E181" s="13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132" t="str">
        <f t="shared" ca="1" si="19"/>
        <v/>
      </c>
      <c r="G181" s="132" t="str">
        <f t="shared" ca="1" si="15"/>
        <v/>
      </c>
      <c r="H181" s="133" t="str">
        <f t="shared" ca="1" si="16"/>
        <v/>
      </c>
      <c r="I181" s="134" t="str">
        <f t="shared" ca="1" si="17"/>
        <v/>
      </c>
      <c r="J181" s="133" t="str">
        <f t="shared" ca="1" si="18"/>
        <v/>
      </c>
      <c r="K181" s="135" t="str">
        <f t="shared" ca="1" si="20"/>
        <v/>
      </c>
      <c r="L181" s="10"/>
      <c r="M181" s="9"/>
      <c r="N181" s="9"/>
      <c r="O181" s="9"/>
    </row>
    <row r="182" spans="2:15" x14ac:dyDescent="0.3">
      <c r="B182" s="9"/>
      <c r="C182" s="10"/>
      <c r="D182" s="130" t="str">
        <f t="shared" ca="1" si="14"/>
        <v/>
      </c>
      <c r="E182" s="13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132" t="str">
        <f t="shared" ca="1" si="19"/>
        <v/>
      </c>
      <c r="G182" s="132" t="str">
        <f t="shared" ca="1" si="15"/>
        <v/>
      </c>
      <c r="H182" s="133" t="str">
        <f t="shared" ca="1" si="16"/>
        <v/>
      </c>
      <c r="I182" s="134" t="str">
        <f t="shared" ca="1" si="17"/>
        <v/>
      </c>
      <c r="J182" s="133" t="str">
        <f t="shared" ca="1" si="18"/>
        <v/>
      </c>
      <c r="K182" s="135" t="str">
        <f t="shared" ca="1" si="20"/>
        <v/>
      </c>
      <c r="L182" s="10"/>
      <c r="M182" s="9"/>
      <c r="N182" s="9"/>
      <c r="O182" s="9"/>
    </row>
    <row r="183" spans="2:15" x14ac:dyDescent="0.3">
      <c r="B183" s="9"/>
      <c r="C183" s="10"/>
      <c r="D183" s="130" t="str">
        <f t="shared" ca="1" si="14"/>
        <v/>
      </c>
      <c r="E183" s="13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132" t="str">
        <f t="shared" ca="1" si="19"/>
        <v/>
      </c>
      <c r="G183" s="132" t="str">
        <f t="shared" ca="1" si="15"/>
        <v/>
      </c>
      <c r="H183" s="133" t="str">
        <f t="shared" ca="1" si="16"/>
        <v/>
      </c>
      <c r="I183" s="134" t="str">
        <f t="shared" ca="1" si="17"/>
        <v/>
      </c>
      <c r="J183" s="133" t="str">
        <f t="shared" ca="1" si="18"/>
        <v/>
      </c>
      <c r="K183" s="135" t="str">
        <f t="shared" ca="1" si="20"/>
        <v/>
      </c>
      <c r="L183" s="10"/>
      <c r="M183" s="9"/>
      <c r="N183" s="9"/>
      <c r="O183" s="9"/>
    </row>
    <row r="184" spans="2:15" x14ac:dyDescent="0.3">
      <c r="B184" s="9"/>
      <c r="C184" s="10"/>
      <c r="D184" s="130" t="str">
        <f t="shared" ca="1" si="14"/>
        <v/>
      </c>
      <c r="E184" s="13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132" t="str">
        <f t="shared" ca="1" si="19"/>
        <v/>
      </c>
      <c r="G184" s="132" t="str">
        <f t="shared" ca="1" si="15"/>
        <v/>
      </c>
      <c r="H184" s="133" t="str">
        <f t="shared" ca="1" si="16"/>
        <v/>
      </c>
      <c r="I184" s="134" t="str">
        <f t="shared" ca="1" si="17"/>
        <v/>
      </c>
      <c r="J184" s="133" t="str">
        <f t="shared" ca="1" si="18"/>
        <v/>
      </c>
      <c r="K184" s="135" t="str">
        <f t="shared" ca="1" si="20"/>
        <v/>
      </c>
      <c r="L184" s="10"/>
      <c r="M184" s="9"/>
      <c r="N184" s="9"/>
      <c r="O184" s="9"/>
    </row>
    <row r="185" spans="2:15" x14ac:dyDescent="0.3">
      <c r="B185" s="9"/>
      <c r="C185" s="10"/>
      <c r="D185" s="130" t="str">
        <f t="shared" ca="1" si="14"/>
        <v/>
      </c>
      <c r="E185" s="13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132" t="str">
        <f t="shared" ca="1" si="19"/>
        <v/>
      </c>
      <c r="G185" s="132" t="str">
        <f t="shared" ca="1" si="15"/>
        <v/>
      </c>
      <c r="H185" s="133" t="str">
        <f t="shared" ca="1" si="16"/>
        <v/>
      </c>
      <c r="I185" s="134" t="str">
        <f t="shared" ca="1" si="17"/>
        <v/>
      </c>
      <c r="J185" s="133" t="str">
        <f t="shared" ca="1" si="18"/>
        <v/>
      </c>
      <c r="K185" s="135" t="str">
        <f t="shared" ca="1" si="20"/>
        <v/>
      </c>
      <c r="L185" s="10"/>
      <c r="M185" s="9"/>
      <c r="N185" s="9"/>
      <c r="O185" s="9"/>
    </row>
    <row r="186" spans="2:15" x14ac:dyDescent="0.3">
      <c r="B186" s="9"/>
      <c r="C186" s="10"/>
      <c r="D186" s="130" t="str">
        <f t="shared" ca="1" si="14"/>
        <v/>
      </c>
      <c r="E186" s="13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132" t="str">
        <f t="shared" ca="1" si="19"/>
        <v/>
      </c>
      <c r="G186" s="132" t="str">
        <f t="shared" ca="1" si="15"/>
        <v/>
      </c>
      <c r="H186" s="133" t="str">
        <f t="shared" ca="1" si="16"/>
        <v/>
      </c>
      <c r="I186" s="134" t="str">
        <f t="shared" ca="1" si="17"/>
        <v/>
      </c>
      <c r="J186" s="133" t="str">
        <f t="shared" ca="1" si="18"/>
        <v/>
      </c>
      <c r="K186" s="135" t="str">
        <f t="shared" ca="1" si="20"/>
        <v/>
      </c>
      <c r="L186" s="10"/>
      <c r="M186" s="9"/>
      <c r="N186" s="9"/>
      <c r="O186" s="9"/>
    </row>
    <row r="187" spans="2:15" x14ac:dyDescent="0.3">
      <c r="B187" s="9"/>
      <c r="C187" s="10"/>
      <c r="D187" s="130" t="str">
        <f t="shared" ca="1" si="14"/>
        <v/>
      </c>
      <c r="E187" s="13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132" t="str">
        <f t="shared" ca="1" si="19"/>
        <v/>
      </c>
      <c r="G187" s="132" t="str">
        <f t="shared" ca="1" si="15"/>
        <v/>
      </c>
      <c r="H187" s="133" t="str">
        <f t="shared" ca="1" si="16"/>
        <v/>
      </c>
      <c r="I187" s="134" t="str">
        <f t="shared" ca="1" si="17"/>
        <v/>
      </c>
      <c r="J187" s="133" t="str">
        <f t="shared" ca="1" si="18"/>
        <v/>
      </c>
      <c r="K187" s="135" t="str">
        <f t="shared" ca="1" si="20"/>
        <v/>
      </c>
      <c r="L187" s="10"/>
      <c r="M187" s="9"/>
      <c r="N187" s="9"/>
      <c r="O187" s="9"/>
    </row>
    <row r="188" spans="2:15" x14ac:dyDescent="0.3">
      <c r="B188" s="9"/>
      <c r="C188" s="10"/>
      <c r="D188" s="130" t="str">
        <f t="shared" ca="1" si="14"/>
        <v/>
      </c>
      <c r="E188" s="13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132" t="str">
        <f t="shared" ca="1" si="19"/>
        <v/>
      </c>
      <c r="G188" s="132" t="str">
        <f t="shared" ca="1" si="15"/>
        <v/>
      </c>
      <c r="H188" s="133" t="str">
        <f t="shared" ca="1" si="16"/>
        <v/>
      </c>
      <c r="I188" s="134" t="str">
        <f t="shared" ca="1" si="17"/>
        <v/>
      </c>
      <c r="J188" s="133" t="str">
        <f t="shared" ca="1" si="18"/>
        <v/>
      </c>
      <c r="K188" s="135" t="str">
        <f t="shared" ca="1" si="20"/>
        <v/>
      </c>
      <c r="L188" s="10"/>
      <c r="M188" s="9"/>
      <c r="N188" s="9"/>
      <c r="O188" s="9"/>
    </row>
    <row r="189" spans="2:15" x14ac:dyDescent="0.3">
      <c r="B189" s="9"/>
      <c r="C189" s="10"/>
      <c r="D189" s="130" t="str">
        <f t="shared" ca="1" si="14"/>
        <v/>
      </c>
      <c r="E189" s="13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132" t="str">
        <f t="shared" ca="1" si="19"/>
        <v/>
      </c>
      <c r="G189" s="132" t="str">
        <f t="shared" ca="1" si="15"/>
        <v/>
      </c>
      <c r="H189" s="133" t="str">
        <f t="shared" ca="1" si="16"/>
        <v/>
      </c>
      <c r="I189" s="134" t="str">
        <f t="shared" ca="1" si="17"/>
        <v/>
      </c>
      <c r="J189" s="133" t="str">
        <f t="shared" ca="1" si="18"/>
        <v/>
      </c>
      <c r="K189" s="135" t="str">
        <f t="shared" ca="1" si="20"/>
        <v/>
      </c>
      <c r="L189" s="10"/>
      <c r="M189" s="9"/>
      <c r="N189" s="9"/>
      <c r="O189" s="9"/>
    </row>
    <row r="190" spans="2:15" x14ac:dyDescent="0.3">
      <c r="B190" s="9"/>
      <c r="C190" s="10"/>
      <c r="D190" s="130" t="str">
        <f t="shared" ca="1" si="14"/>
        <v/>
      </c>
      <c r="E190" s="13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132" t="str">
        <f t="shared" ca="1" si="19"/>
        <v/>
      </c>
      <c r="G190" s="132" t="str">
        <f t="shared" ca="1" si="15"/>
        <v/>
      </c>
      <c r="H190" s="133" t="str">
        <f t="shared" ca="1" si="16"/>
        <v/>
      </c>
      <c r="I190" s="134" t="str">
        <f t="shared" ca="1" si="17"/>
        <v/>
      </c>
      <c r="J190" s="133" t="str">
        <f t="shared" ca="1" si="18"/>
        <v/>
      </c>
      <c r="K190" s="135" t="str">
        <f t="shared" ca="1" si="20"/>
        <v/>
      </c>
      <c r="L190" s="10"/>
      <c r="M190" s="9"/>
      <c r="N190" s="9"/>
      <c r="O190" s="9"/>
    </row>
    <row r="191" spans="2:15" x14ac:dyDescent="0.3">
      <c r="B191" s="9"/>
      <c r="C191" s="10"/>
      <c r="D191" s="130" t="str">
        <f t="shared" ca="1" si="14"/>
        <v/>
      </c>
      <c r="E191" s="13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132" t="str">
        <f t="shared" ca="1" si="19"/>
        <v/>
      </c>
      <c r="G191" s="132" t="str">
        <f t="shared" ca="1" si="15"/>
        <v/>
      </c>
      <c r="H191" s="133" t="str">
        <f t="shared" ca="1" si="16"/>
        <v/>
      </c>
      <c r="I191" s="134" t="str">
        <f t="shared" ca="1" si="17"/>
        <v/>
      </c>
      <c r="J191" s="133" t="str">
        <f t="shared" ca="1" si="18"/>
        <v/>
      </c>
      <c r="K191" s="135" t="str">
        <f t="shared" ca="1" si="20"/>
        <v/>
      </c>
      <c r="L191" s="10"/>
      <c r="M191" s="9"/>
      <c r="N191" s="9"/>
      <c r="O191" s="9"/>
    </row>
    <row r="192" spans="2:15" x14ac:dyDescent="0.3">
      <c r="B192" s="9"/>
      <c r="C192" s="10"/>
      <c r="D192" s="130" t="str">
        <f t="shared" ca="1" si="14"/>
        <v/>
      </c>
      <c r="E192" s="13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132" t="str">
        <f t="shared" ca="1" si="19"/>
        <v/>
      </c>
      <c r="G192" s="132" t="str">
        <f t="shared" ca="1" si="15"/>
        <v/>
      </c>
      <c r="H192" s="133" t="str">
        <f t="shared" ca="1" si="16"/>
        <v/>
      </c>
      <c r="I192" s="134" t="str">
        <f t="shared" ca="1" si="17"/>
        <v/>
      </c>
      <c r="J192" s="133" t="str">
        <f t="shared" ca="1" si="18"/>
        <v/>
      </c>
      <c r="K192" s="135" t="str">
        <f t="shared" ca="1" si="20"/>
        <v/>
      </c>
      <c r="L192" s="10"/>
      <c r="M192" s="9"/>
      <c r="N192" s="9"/>
      <c r="O192" s="9"/>
    </row>
    <row r="193" spans="2:15" x14ac:dyDescent="0.3">
      <c r="B193" s="9"/>
      <c r="C193" s="10"/>
      <c r="D193" s="130" t="str">
        <f t="shared" ca="1" si="14"/>
        <v/>
      </c>
      <c r="E193" s="13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132" t="str">
        <f t="shared" ca="1" si="19"/>
        <v/>
      </c>
      <c r="G193" s="132" t="str">
        <f t="shared" ca="1" si="15"/>
        <v/>
      </c>
      <c r="H193" s="133" t="str">
        <f t="shared" ca="1" si="16"/>
        <v/>
      </c>
      <c r="I193" s="134" t="str">
        <f t="shared" ca="1" si="17"/>
        <v/>
      </c>
      <c r="J193" s="133" t="str">
        <f t="shared" ca="1" si="18"/>
        <v/>
      </c>
      <c r="K193" s="135" t="str">
        <f t="shared" ca="1" si="20"/>
        <v/>
      </c>
      <c r="L193" s="10"/>
      <c r="M193" s="9"/>
      <c r="N193" s="9"/>
      <c r="O193" s="9"/>
    </row>
    <row r="194" spans="2:15" x14ac:dyDescent="0.3">
      <c r="B194" s="9"/>
      <c r="C194" s="10"/>
      <c r="D194" s="130" t="str">
        <f t="shared" ca="1" si="14"/>
        <v/>
      </c>
      <c r="E194" s="13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132" t="str">
        <f t="shared" ca="1" si="19"/>
        <v/>
      </c>
      <c r="G194" s="132" t="str">
        <f t="shared" ca="1" si="15"/>
        <v/>
      </c>
      <c r="H194" s="133" t="str">
        <f t="shared" ca="1" si="16"/>
        <v/>
      </c>
      <c r="I194" s="134" t="str">
        <f t="shared" ca="1" si="17"/>
        <v/>
      </c>
      <c r="J194" s="133" t="str">
        <f t="shared" ca="1" si="18"/>
        <v/>
      </c>
      <c r="K194" s="135" t="str">
        <f t="shared" ca="1" si="20"/>
        <v/>
      </c>
      <c r="L194" s="10"/>
      <c r="M194" s="9"/>
      <c r="N194" s="9"/>
      <c r="O194" s="9"/>
    </row>
    <row r="195" spans="2:15" x14ac:dyDescent="0.3">
      <c r="B195" s="9"/>
      <c r="C195" s="10"/>
      <c r="D195" s="130" t="str">
        <f t="shared" ca="1" si="14"/>
        <v/>
      </c>
      <c r="E195" s="13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132" t="str">
        <f t="shared" ca="1" si="19"/>
        <v/>
      </c>
      <c r="G195" s="132" t="str">
        <f t="shared" ca="1" si="15"/>
        <v/>
      </c>
      <c r="H195" s="133" t="str">
        <f t="shared" ca="1" si="16"/>
        <v/>
      </c>
      <c r="I195" s="134" t="str">
        <f t="shared" ca="1" si="17"/>
        <v/>
      </c>
      <c r="J195" s="133" t="str">
        <f t="shared" ca="1" si="18"/>
        <v/>
      </c>
      <c r="K195" s="135" t="str">
        <f t="shared" ca="1" si="20"/>
        <v/>
      </c>
      <c r="L195" s="10"/>
      <c r="M195" s="9"/>
      <c r="N195" s="9"/>
      <c r="O195" s="9"/>
    </row>
    <row r="196" spans="2:15" x14ac:dyDescent="0.3">
      <c r="B196" s="9"/>
      <c r="C196" s="10"/>
      <c r="D196" s="130" t="str">
        <f t="shared" ca="1" si="14"/>
        <v/>
      </c>
      <c r="E196" s="13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132" t="str">
        <f t="shared" ca="1" si="19"/>
        <v/>
      </c>
      <c r="G196" s="132" t="str">
        <f t="shared" ca="1" si="15"/>
        <v/>
      </c>
      <c r="H196" s="133" t="str">
        <f t="shared" ca="1" si="16"/>
        <v/>
      </c>
      <c r="I196" s="134" t="str">
        <f t="shared" ca="1" si="17"/>
        <v/>
      </c>
      <c r="J196" s="133" t="str">
        <f t="shared" ca="1" si="18"/>
        <v/>
      </c>
      <c r="K196" s="135" t="str">
        <f t="shared" ca="1" si="20"/>
        <v/>
      </c>
      <c r="L196" s="10"/>
      <c r="M196" s="9"/>
      <c r="N196" s="9"/>
      <c r="O196" s="9"/>
    </row>
    <row r="197" spans="2:15" x14ac:dyDescent="0.3">
      <c r="B197" s="9"/>
      <c r="C197" s="10"/>
      <c r="D197" s="130" t="str">
        <f t="shared" ca="1" si="14"/>
        <v/>
      </c>
      <c r="E197" s="13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132" t="str">
        <f t="shared" ca="1" si="19"/>
        <v/>
      </c>
      <c r="G197" s="132" t="str">
        <f t="shared" ca="1" si="15"/>
        <v/>
      </c>
      <c r="H197" s="133" t="str">
        <f t="shared" ca="1" si="16"/>
        <v/>
      </c>
      <c r="I197" s="134" t="str">
        <f t="shared" ca="1" si="17"/>
        <v/>
      </c>
      <c r="J197" s="133" t="str">
        <f t="shared" ca="1" si="18"/>
        <v/>
      </c>
      <c r="K197" s="135" t="str">
        <f t="shared" ca="1" si="20"/>
        <v/>
      </c>
      <c r="L197" s="10"/>
      <c r="M197" s="9"/>
      <c r="N197" s="9"/>
      <c r="O197" s="9"/>
    </row>
    <row r="198" spans="2:15" x14ac:dyDescent="0.3">
      <c r="B198" s="9"/>
      <c r="C198" s="10"/>
      <c r="D198" s="130" t="str">
        <f t="shared" ca="1" si="14"/>
        <v/>
      </c>
      <c r="E198" s="13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132" t="str">
        <f t="shared" ca="1" si="19"/>
        <v/>
      </c>
      <c r="G198" s="132" t="str">
        <f t="shared" ca="1" si="15"/>
        <v/>
      </c>
      <c r="H198" s="133" t="str">
        <f t="shared" ca="1" si="16"/>
        <v/>
      </c>
      <c r="I198" s="134" t="str">
        <f t="shared" ca="1" si="17"/>
        <v/>
      </c>
      <c r="J198" s="133" t="str">
        <f t="shared" ca="1" si="18"/>
        <v/>
      </c>
      <c r="K198" s="135" t="str">
        <f t="shared" ca="1" si="20"/>
        <v/>
      </c>
      <c r="L198" s="10"/>
      <c r="M198" s="9"/>
      <c r="N198" s="9"/>
      <c r="O198" s="9"/>
    </row>
    <row r="199" spans="2:15" x14ac:dyDescent="0.3">
      <c r="B199" s="9"/>
      <c r="C199" s="10"/>
      <c r="D199" s="130" t="str">
        <f t="shared" ca="1" si="14"/>
        <v/>
      </c>
      <c r="E199" s="13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132" t="str">
        <f t="shared" ca="1" si="19"/>
        <v/>
      </c>
      <c r="G199" s="132" t="str">
        <f t="shared" ca="1" si="15"/>
        <v/>
      </c>
      <c r="H199" s="133" t="str">
        <f t="shared" ca="1" si="16"/>
        <v/>
      </c>
      <c r="I199" s="134" t="str">
        <f t="shared" ca="1" si="17"/>
        <v/>
      </c>
      <c r="J199" s="133" t="str">
        <f t="shared" ca="1" si="18"/>
        <v/>
      </c>
      <c r="K199" s="135" t="str">
        <f t="shared" ca="1" si="20"/>
        <v/>
      </c>
      <c r="L199" s="10"/>
      <c r="M199" s="9"/>
      <c r="N199" s="9"/>
      <c r="O199" s="9"/>
    </row>
    <row r="200" spans="2:15" x14ac:dyDescent="0.3">
      <c r="B200" s="9"/>
      <c r="C200" s="10"/>
      <c r="D200" s="130" t="str">
        <f t="shared" ca="1" si="14"/>
        <v/>
      </c>
      <c r="E200" s="13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132" t="str">
        <f t="shared" ca="1" si="19"/>
        <v/>
      </c>
      <c r="G200" s="132" t="str">
        <f t="shared" ca="1" si="15"/>
        <v/>
      </c>
      <c r="H200" s="133" t="str">
        <f t="shared" ca="1" si="16"/>
        <v/>
      </c>
      <c r="I200" s="134" t="str">
        <f t="shared" ca="1" si="17"/>
        <v/>
      </c>
      <c r="J200" s="133" t="str">
        <f t="shared" ca="1" si="18"/>
        <v/>
      </c>
      <c r="K200" s="135" t="str">
        <f t="shared" ca="1" si="20"/>
        <v/>
      </c>
      <c r="L200" s="10"/>
      <c r="M200" s="9"/>
      <c r="N200" s="9"/>
      <c r="O200" s="9"/>
    </row>
    <row r="201" spans="2:15" x14ac:dyDescent="0.3">
      <c r="B201" s="9"/>
      <c r="C201" s="10"/>
      <c r="D201" s="130" t="str">
        <f t="shared" ca="1" si="14"/>
        <v/>
      </c>
      <c r="E201" s="13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132" t="str">
        <f t="shared" ca="1" si="19"/>
        <v/>
      </c>
      <c r="G201" s="132" t="str">
        <f t="shared" ca="1" si="15"/>
        <v/>
      </c>
      <c r="H201" s="133" t="str">
        <f t="shared" ca="1" si="16"/>
        <v/>
      </c>
      <c r="I201" s="134" t="str">
        <f t="shared" ca="1" si="17"/>
        <v/>
      </c>
      <c r="J201" s="133" t="str">
        <f t="shared" ca="1" si="18"/>
        <v/>
      </c>
      <c r="K201" s="135" t="str">
        <f t="shared" ca="1" si="20"/>
        <v/>
      </c>
      <c r="L201" s="10"/>
      <c r="M201" s="9"/>
      <c r="N201" s="9"/>
      <c r="O201" s="9"/>
    </row>
    <row r="202" spans="2:15" x14ac:dyDescent="0.3">
      <c r="B202" s="9"/>
      <c r="C202" s="10"/>
      <c r="D202" s="130" t="str">
        <f t="shared" ca="1" si="14"/>
        <v/>
      </c>
      <c r="E202" s="13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132" t="str">
        <f t="shared" ca="1" si="19"/>
        <v/>
      </c>
      <c r="G202" s="132" t="str">
        <f t="shared" ca="1" si="15"/>
        <v/>
      </c>
      <c r="H202" s="133" t="str">
        <f t="shared" ca="1" si="16"/>
        <v/>
      </c>
      <c r="I202" s="134" t="str">
        <f t="shared" ca="1" si="17"/>
        <v/>
      </c>
      <c r="J202" s="133" t="str">
        <f t="shared" ca="1" si="18"/>
        <v/>
      </c>
      <c r="K202" s="135" t="str">
        <f t="shared" ca="1" si="20"/>
        <v/>
      </c>
      <c r="L202" s="10"/>
      <c r="M202" s="9"/>
      <c r="N202" s="9"/>
      <c r="O202" s="9"/>
    </row>
    <row r="203" spans="2:15" x14ac:dyDescent="0.3">
      <c r="B203" s="9"/>
      <c r="C203" s="10"/>
      <c r="D203" s="130" t="str">
        <f t="shared" ca="1" si="14"/>
        <v/>
      </c>
      <c r="E203" s="13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132" t="str">
        <f t="shared" ca="1" si="19"/>
        <v/>
      </c>
      <c r="G203" s="132" t="str">
        <f t="shared" ca="1" si="15"/>
        <v/>
      </c>
      <c r="H203" s="133" t="str">
        <f t="shared" ca="1" si="16"/>
        <v/>
      </c>
      <c r="I203" s="134" t="str">
        <f t="shared" ca="1" si="17"/>
        <v/>
      </c>
      <c r="J203" s="133" t="str">
        <f t="shared" ca="1" si="18"/>
        <v/>
      </c>
      <c r="K203" s="135" t="str">
        <f t="shared" ca="1" si="20"/>
        <v/>
      </c>
      <c r="L203" s="10"/>
      <c r="M203" s="9"/>
      <c r="N203" s="9"/>
      <c r="O203" s="9"/>
    </row>
    <row r="204" spans="2:15" x14ac:dyDescent="0.3">
      <c r="B204" s="9"/>
      <c r="C204" s="10"/>
      <c r="D204" s="130" t="str">
        <f t="shared" ca="1" si="14"/>
        <v/>
      </c>
      <c r="E204" s="13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132" t="str">
        <f t="shared" ca="1" si="19"/>
        <v/>
      </c>
      <c r="G204" s="132" t="str">
        <f t="shared" ca="1" si="15"/>
        <v/>
      </c>
      <c r="H204" s="133" t="str">
        <f t="shared" ca="1" si="16"/>
        <v/>
      </c>
      <c r="I204" s="134" t="str">
        <f t="shared" ca="1" si="17"/>
        <v/>
      </c>
      <c r="J204" s="133" t="str">
        <f t="shared" ca="1" si="18"/>
        <v/>
      </c>
      <c r="K204" s="135" t="str">
        <f t="shared" ca="1" si="20"/>
        <v/>
      </c>
      <c r="L204" s="10"/>
      <c r="M204" s="9"/>
      <c r="N204" s="9"/>
      <c r="O204" s="9"/>
    </row>
    <row r="205" spans="2:15" x14ac:dyDescent="0.3">
      <c r="B205" s="9"/>
      <c r="C205" s="10"/>
      <c r="D205" s="130" t="str">
        <f t="shared" ca="1" si="14"/>
        <v/>
      </c>
      <c r="E205" s="13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132" t="str">
        <f t="shared" ca="1" si="19"/>
        <v/>
      </c>
      <c r="G205" s="132" t="str">
        <f t="shared" ca="1" si="15"/>
        <v/>
      </c>
      <c r="H205" s="133" t="str">
        <f t="shared" ca="1" si="16"/>
        <v/>
      </c>
      <c r="I205" s="134" t="str">
        <f t="shared" ca="1" si="17"/>
        <v/>
      </c>
      <c r="J205" s="133" t="str">
        <f t="shared" ca="1" si="18"/>
        <v/>
      </c>
      <c r="K205" s="135" t="str">
        <f t="shared" ca="1" si="20"/>
        <v/>
      </c>
      <c r="L205" s="10"/>
      <c r="M205" s="9"/>
      <c r="N205" s="9"/>
      <c r="O205" s="9"/>
    </row>
    <row r="206" spans="2:15" x14ac:dyDescent="0.3">
      <c r="B206" s="9"/>
      <c r="C206" s="10"/>
      <c r="D206" s="130" t="str">
        <f t="shared" ca="1" si="14"/>
        <v/>
      </c>
      <c r="E206" s="13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132" t="str">
        <f t="shared" ca="1" si="19"/>
        <v/>
      </c>
      <c r="G206" s="132" t="str">
        <f t="shared" ca="1" si="15"/>
        <v/>
      </c>
      <c r="H206" s="133" t="str">
        <f t="shared" ca="1" si="16"/>
        <v/>
      </c>
      <c r="I206" s="134" t="str">
        <f t="shared" ca="1" si="17"/>
        <v/>
      </c>
      <c r="J206" s="133" t="str">
        <f t="shared" ca="1" si="18"/>
        <v/>
      </c>
      <c r="K206" s="135" t="str">
        <f t="shared" ca="1" si="20"/>
        <v/>
      </c>
      <c r="L206" s="10"/>
      <c r="M206" s="9"/>
      <c r="N206" s="9"/>
      <c r="O206" s="9"/>
    </row>
    <row r="207" spans="2:15" x14ac:dyDescent="0.3">
      <c r="B207" s="9"/>
      <c r="C207" s="10"/>
      <c r="D207" s="130" t="str">
        <f t="shared" ca="1" si="14"/>
        <v/>
      </c>
      <c r="E207" s="13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132" t="str">
        <f t="shared" ca="1" si="19"/>
        <v/>
      </c>
      <c r="G207" s="132" t="str">
        <f t="shared" ca="1" si="15"/>
        <v/>
      </c>
      <c r="H207" s="133" t="str">
        <f t="shared" ca="1" si="16"/>
        <v/>
      </c>
      <c r="I207" s="134" t="str">
        <f t="shared" ca="1" si="17"/>
        <v/>
      </c>
      <c r="J207" s="133" t="str">
        <f t="shared" ca="1" si="18"/>
        <v/>
      </c>
      <c r="K207" s="135" t="str">
        <f t="shared" ca="1" si="20"/>
        <v/>
      </c>
      <c r="L207" s="10"/>
      <c r="M207" s="9"/>
      <c r="N207" s="9"/>
      <c r="O207" s="9"/>
    </row>
    <row r="208" spans="2:15" x14ac:dyDescent="0.3">
      <c r="B208" s="9"/>
      <c r="C208" s="10"/>
      <c r="D208" s="130" t="str">
        <f t="shared" ca="1" si="14"/>
        <v/>
      </c>
      <c r="E208" s="13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132" t="str">
        <f t="shared" ca="1" si="19"/>
        <v/>
      </c>
      <c r="G208" s="132" t="str">
        <f t="shared" ca="1" si="15"/>
        <v/>
      </c>
      <c r="H208" s="133" t="str">
        <f t="shared" ca="1" si="16"/>
        <v/>
      </c>
      <c r="I208" s="134" t="str">
        <f t="shared" ca="1" si="17"/>
        <v/>
      </c>
      <c r="J208" s="133" t="str">
        <f t="shared" ca="1" si="18"/>
        <v/>
      </c>
      <c r="K208" s="135" t="str">
        <f t="shared" ca="1" si="20"/>
        <v/>
      </c>
      <c r="L208" s="10"/>
      <c r="M208" s="9"/>
      <c r="N208" s="9"/>
      <c r="O208" s="9"/>
    </row>
    <row r="209" spans="2:15" x14ac:dyDescent="0.3">
      <c r="B209" s="9"/>
      <c r="C209" s="10"/>
      <c r="D209" s="130" t="str">
        <f t="shared" ca="1" si="14"/>
        <v/>
      </c>
      <c r="E209" s="13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132" t="str">
        <f t="shared" ca="1" si="19"/>
        <v/>
      </c>
      <c r="G209" s="132" t="str">
        <f t="shared" ca="1" si="15"/>
        <v/>
      </c>
      <c r="H209" s="133" t="str">
        <f t="shared" ca="1" si="16"/>
        <v/>
      </c>
      <c r="I209" s="134" t="str">
        <f t="shared" ca="1" si="17"/>
        <v/>
      </c>
      <c r="J209" s="133" t="str">
        <f t="shared" ca="1" si="18"/>
        <v/>
      </c>
      <c r="K209" s="135" t="str">
        <f t="shared" ca="1" si="20"/>
        <v/>
      </c>
      <c r="L209" s="10"/>
      <c r="M209" s="9"/>
      <c r="N209" s="9"/>
      <c r="O209" s="9"/>
    </row>
    <row r="210" spans="2:15" x14ac:dyDescent="0.3">
      <c r="B210" s="9"/>
      <c r="C210" s="10"/>
      <c r="D210" s="130" t="str">
        <f t="shared" ca="1" si="14"/>
        <v/>
      </c>
      <c r="E210" s="13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132" t="str">
        <f t="shared" ca="1" si="19"/>
        <v/>
      </c>
      <c r="G210" s="132" t="str">
        <f t="shared" ca="1" si="15"/>
        <v/>
      </c>
      <c r="H210" s="133" t="str">
        <f t="shared" ca="1" si="16"/>
        <v/>
      </c>
      <c r="I210" s="134" t="str">
        <f t="shared" ca="1" si="17"/>
        <v/>
      </c>
      <c r="J210" s="133" t="str">
        <f t="shared" ca="1" si="18"/>
        <v/>
      </c>
      <c r="K210" s="135" t="str">
        <f t="shared" ca="1" si="20"/>
        <v/>
      </c>
      <c r="L210" s="10"/>
      <c r="M210" s="9"/>
      <c r="N210" s="9"/>
      <c r="O210" s="9"/>
    </row>
    <row r="211" spans="2:15" x14ac:dyDescent="0.3">
      <c r="B211" s="9"/>
      <c r="C211" s="10"/>
      <c r="D211" s="130" t="str">
        <f t="shared" ca="1" si="14"/>
        <v/>
      </c>
      <c r="E211" s="13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132" t="str">
        <f t="shared" ca="1" si="19"/>
        <v/>
      </c>
      <c r="G211" s="132" t="str">
        <f t="shared" ca="1" si="15"/>
        <v/>
      </c>
      <c r="H211" s="133" t="str">
        <f t="shared" ca="1" si="16"/>
        <v/>
      </c>
      <c r="I211" s="134" t="str">
        <f t="shared" ca="1" si="17"/>
        <v/>
      </c>
      <c r="J211" s="133" t="str">
        <f t="shared" ca="1" si="18"/>
        <v/>
      </c>
      <c r="K211" s="135" t="str">
        <f t="shared" ca="1" si="20"/>
        <v/>
      </c>
      <c r="L211" s="10"/>
      <c r="M211" s="9"/>
      <c r="N211" s="9"/>
      <c r="O211" s="9"/>
    </row>
    <row r="212" spans="2:15" x14ac:dyDescent="0.3">
      <c r="B212" s="9"/>
      <c r="C212" s="10"/>
      <c r="D212" s="130" t="str">
        <f t="shared" ref="D212:D275" ca="1" si="21">IF(K211="","",IF($H$5,IF(OR(D211&gt;=$H$8,ROUND(K211,2)&lt;=0),"",D211+1),IF(OR(D211&gt;=$H$8,K211&lt;=0),"",D211+1)))</f>
        <v/>
      </c>
      <c r="E212" s="13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132" t="str">
        <f t="shared" ca="1" si="19"/>
        <v/>
      </c>
      <c r="G212" s="132" t="str">
        <f t="shared" ref="G212:G275" ca="1" si="22">IF($P$17=0,"",IF(D212&lt;&gt;"",IF(AND(D212=1,$H$4=1),0,IF($H$5,ROUND($K$5*K211,0),$K$5*K211)),""))</f>
        <v/>
      </c>
      <c r="H212" s="133" t="str">
        <f t="shared" ref="H212:H275" ca="1" si="23">IF($P$17=1,IF(D212="","",IF(I212&lt;&gt;"",F212-G212+I212,F212-G212)),"")</f>
        <v/>
      </c>
      <c r="I212" s="134" t="str">
        <f t="shared" ref="I212:I275" ca="1" si="24">IF($P$17=1,IF(J212&gt;=F212,IF(D212&lt;$K$12,IF(AND(D212&lt;&gt;"",F212+($J$19-F212)&lt;K211),(J212-F212),IF(AND(D212&lt;&gt;"",J212=F212),0,IF(D212&lt;&gt;"",0,""))),""),0),"")</f>
        <v/>
      </c>
      <c r="J212" s="133" t="str">
        <f t="shared" ref="J212:J275" ca="1" si="25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135" t="str">
        <f t="shared" ca="1" si="20"/>
        <v/>
      </c>
      <c r="L212" s="10"/>
      <c r="M212" s="9"/>
      <c r="N212" s="9"/>
      <c r="O212" s="9"/>
    </row>
    <row r="213" spans="2:15" x14ac:dyDescent="0.3">
      <c r="B213" s="9"/>
      <c r="C213" s="10"/>
      <c r="D213" s="130" t="str">
        <f t="shared" ca="1" si="21"/>
        <v/>
      </c>
      <c r="E213" s="13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132" t="str">
        <f t="shared" ref="F213:F276" ca="1" si="26">IF($P$17=1,IF(D213="","",IF($H$5,IF(OR(D213=$H$8,$K$12&gt;ROUND((1+$K$5)*K212,0),ROUND((1+$K$5)*K212,0),$K$12),IF(OR(D213=$H$8,$K$12&gt;(1+$K$5)*K212),ROUND((1+$K$5)*K212,0),$K$12)),0)),"")</f>
        <v/>
      </c>
      <c r="G213" s="132" t="str">
        <f t="shared" ca="1" si="22"/>
        <v/>
      </c>
      <c r="H213" s="133" t="str">
        <f t="shared" ca="1" si="23"/>
        <v/>
      </c>
      <c r="I213" s="134" t="str">
        <f t="shared" ca="1" si="24"/>
        <v/>
      </c>
      <c r="J213" s="133" t="str">
        <f t="shared" ca="1" si="25"/>
        <v/>
      </c>
      <c r="K213" s="135" t="str">
        <f t="shared" ref="K213:K276" ca="1" si="27">IF($P$17=1,IF(J213&lt;&gt;0,IF(D213&lt;&gt;"",K212-(J213-G213),""),K212),"")</f>
        <v/>
      </c>
      <c r="L213" s="10"/>
      <c r="M213" s="9"/>
      <c r="N213" s="9"/>
      <c r="O213" s="9"/>
    </row>
    <row r="214" spans="2:15" x14ac:dyDescent="0.3">
      <c r="B214" s="9"/>
      <c r="C214" s="10"/>
      <c r="D214" s="130" t="str">
        <f t="shared" ca="1" si="21"/>
        <v/>
      </c>
      <c r="E214" s="13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132" t="str">
        <f t="shared" ca="1" si="26"/>
        <v/>
      </c>
      <c r="G214" s="132" t="str">
        <f t="shared" ca="1" si="22"/>
        <v/>
      </c>
      <c r="H214" s="133" t="str">
        <f t="shared" ca="1" si="23"/>
        <v/>
      </c>
      <c r="I214" s="134" t="str">
        <f t="shared" ca="1" si="24"/>
        <v/>
      </c>
      <c r="J214" s="133" t="str">
        <f t="shared" ca="1" si="25"/>
        <v/>
      </c>
      <c r="K214" s="135" t="str">
        <f t="shared" ca="1" si="27"/>
        <v/>
      </c>
      <c r="L214" s="10"/>
      <c r="M214" s="9"/>
      <c r="N214" s="9"/>
      <c r="O214" s="9"/>
    </row>
    <row r="215" spans="2:15" x14ac:dyDescent="0.3">
      <c r="B215" s="9"/>
      <c r="C215" s="10"/>
      <c r="D215" s="130" t="str">
        <f t="shared" ca="1" si="21"/>
        <v/>
      </c>
      <c r="E215" s="13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132" t="str">
        <f t="shared" ca="1" si="26"/>
        <v/>
      </c>
      <c r="G215" s="132" t="str">
        <f t="shared" ca="1" si="22"/>
        <v/>
      </c>
      <c r="H215" s="133" t="str">
        <f t="shared" ca="1" si="23"/>
        <v/>
      </c>
      <c r="I215" s="134" t="str">
        <f t="shared" ca="1" si="24"/>
        <v/>
      </c>
      <c r="J215" s="133" t="str">
        <f t="shared" ca="1" si="25"/>
        <v/>
      </c>
      <c r="K215" s="135" t="str">
        <f t="shared" ca="1" si="27"/>
        <v/>
      </c>
      <c r="L215" s="10"/>
      <c r="M215" s="9"/>
      <c r="N215" s="9"/>
      <c r="O215" s="9"/>
    </row>
    <row r="216" spans="2:15" x14ac:dyDescent="0.3">
      <c r="B216" s="9"/>
      <c r="C216" s="10"/>
      <c r="D216" s="130" t="str">
        <f t="shared" ca="1" si="21"/>
        <v/>
      </c>
      <c r="E216" s="13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132" t="str">
        <f t="shared" ca="1" si="26"/>
        <v/>
      </c>
      <c r="G216" s="132" t="str">
        <f t="shared" ca="1" si="22"/>
        <v/>
      </c>
      <c r="H216" s="133" t="str">
        <f t="shared" ca="1" si="23"/>
        <v/>
      </c>
      <c r="I216" s="134" t="str">
        <f t="shared" ca="1" si="24"/>
        <v/>
      </c>
      <c r="J216" s="133" t="str">
        <f t="shared" ca="1" si="25"/>
        <v/>
      </c>
      <c r="K216" s="135" t="str">
        <f t="shared" ca="1" si="27"/>
        <v/>
      </c>
      <c r="L216" s="10"/>
      <c r="M216" s="9"/>
      <c r="N216" s="9"/>
      <c r="O216" s="9"/>
    </row>
    <row r="217" spans="2:15" x14ac:dyDescent="0.3">
      <c r="B217" s="9"/>
      <c r="C217" s="10"/>
      <c r="D217" s="130" t="str">
        <f t="shared" ca="1" si="21"/>
        <v/>
      </c>
      <c r="E217" s="13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132" t="str">
        <f t="shared" ca="1" si="26"/>
        <v/>
      </c>
      <c r="G217" s="132" t="str">
        <f t="shared" ca="1" si="22"/>
        <v/>
      </c>
      <c r="H217" s="133" t="str">
        <f t="shared" ca="1" si="23"/>
        <v/>
      </c>
      <c r="I217" s="134" t="str">
        <f t="shared" ca="1" si="24"/>
        <v/>
      </c>
      <c r="J217" s="133" t="str">
        <f t="shared" ca="1" si="25"/>
        <v/>
      </c>
      <c r="K217" s="135" t="str">
        <f t="shared" ca="1" si="27"/>
        <v/>
      </c>
      <c r="L217" s="10"/>
      <c r="M217" s="9"/>
      <c r="N217" s="9"/>
      <c r="O217" s="9"/>
    </row>
    <row r="218" spans="2:15" x14ac:dyDescent="0.3">
      <c r="B218" s="9"/>
      <c r="C218" s="10"/>
      <c r="D218" s="130" t="str">
        <f t="shared" ca="1" si="21"/>
        <v/>
      </c>
      <c r="E218" s="13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132" t="str">
        <f t="shared" ca="1" si="26"/>
        <v/>
      </c>
      <c r="G218" s="132" t="str">
        <f t="shared" ca="1" si="22"/>
        <v/>
      </c>
      <c r="H218" s="133" t="str">
        <f t="shared" ca="1" si="23"/>
        <v/>
      </c>
      <c r="I218" s="134" t="str">
        <f t="shared" ca="1" si="24"/>
        <v/>
      </c>
      <c r="J218" s="133" t="str">
        <f t="shared" ca="1" si="25"/>
        <v/>
      </c>
      <c r="K218" s="135" t="str">
        <f t="shared" ca="1" si="27"/>
        <v/>
      </c>
      <c r="L218" s="10"/>
      <c r="M218" s="9"/>
      <c r="N218" s="9"/>
      <c r="O218" s="9"/>
    </row>
    <row r="219" spans="2:15" x14ac:dyDescent="0.3">
      <c r="B219" s="9"/>
      <c r="C219" s="10"/>
      <c r="D219" s="130" t="str">
        <f t="shared" ca="1" si="21"/>
        <v/>
      </c>
      <c r="E219" s="13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132" t="str">
        <f t="shared" ca="1" si="26"/>
        <v/>
      </c>
      <c r="G219" s="132" t="str">
        <f t="shared" ca="1" si="22"/>
        <v/>
      </c>
      <c r="H219" s="133" t="str">
        <f t="shared" ca="1" si="23"/>
        <v/>
      </c>
      <c r="I219" s="134" t="str">
        <f t="shared" ca="1" si="24"/>
        <v/>
      </c>
      <c r="J219" s="133" t="str">
        <f t="shared" ca="1" si="25"/>
        <v/>
      </c>
      <c r="K219" s="135" t="str">
        <f t="shared" ca="1" si="27"/>
        <v/>
      </c>
      <c r="L219" s="10"/>
      <c r="M219" s="9"/>
      <c r="N219" s="9"/>
      <c r="O219" s="9"/>
    </row>
    <row r="220" spans="2:15" x14ac:dyDescent="0.3">
      <c r="B220" s="9"/>
      <c r="C220" s="10"/>
      <c r="D220" s="130" t="str">
        <f t="shared" ca="1" si="21"/>
        <v/>
      </c>
      <c r="E220" s="13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132" t="str">
        <f t="shared" ca="1" si="26"/>
        <v/>
      </c>
      <c r="G220" s="132" t="str">
        <f t="shared" ca="1" si="22"/>
        <v/>
      </c>
      <c r="H220" s="133" t="str">
        <f t="shared" ca="1" si="23"/>
        <v/>
      </c>
      <c r="I220" s="134" t="str">
        <f t="shared" ca="1" si="24"/>
        <v/>
      </c>
      <c r="J220" s="133" t="str">
        <f t="shared" ca="1" si="25"/>
        <v/>
      </c>
      <c r="K220" s="135" t="str">
        <f t="shared" ca="1" si="27"/>
        <v/>
      </c>
      <c r="L220" s="10"/>
      <c r="M220" s="9"/>
      <c r="N220" s="9"/>
      <c r="O220" s="9"/>
    </row>
    <row r="221" spans="2:15" x14ac:dyDescent="0.3">
      <c r="B221" s="9"/>
      <c r="C221" s="10"/>
      <c r="D221" s="130" t="str">
        <f t="shared" ca="1" si="21"/>
        <v/>
      </c>
      <c r="E221" s="13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132" t="str">
        <f t="shared" ca="1" si="26"/>
        <v/>
      </c>
      <c r="G221" s="132" t="str">
        <f t="shared" ca="1" si="22"/>
        <v/>
      </c>
      <c r="H221" s="133" t="str">
        <f t="shared" ca="1" si="23"/>
        <v/>
      </c>
      <c r="I221" s="134" t="str">
        <f t="shared" ca="1" si="24"/>
        <v/>
      </c>
      <c r="J221" s="133" t="str">
        <f t="shared" ca="1" si="25"/>
        <v/>
      </c>
      <c r="K221" s="135" t="str">
        <f t="shared" ca="1" si="27"/>
        <v/>
      </c>
      <c r="L221" s="10"/>
      <c r="M221" s="9"/>
      <c r="N221" s="9"/>
      <c r="O221" s="9"/>
    </row>
    <row r="222" spans="2:15" x14ac:dyDescent="0.3">
      <c r="B222" s="9"/>
      <c r="C222" s="10"/>
      <c r="D222" s="130" t="str">
        <f t="shared" ca="1" si="21"/>
        <v/>
      </c>
      <c r="E222" s="13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132" t="str">
        <f t="shared" ca="1" si="26"/>
        <v/>
      </c>
      <c r="G222" s="132" t="str">
        <f t="shared" ca="1" si="22"/>
        <v/>
      </c>
      <c r="H222" s="133" t="str">
        <f t="shared" ca="1" si="23"/>
        <v/>
      </c>
      <c r="I222" s="134" t="str">
        <f t="shared" ca="1" si="24"/>
        <v/>
      </c>
      <c r="J222" s="133" t="str">
        <f t="shared" ca="1" si="25"/>
        <v/>
      </c>
      <c r="K222" s="135" t="str">
        <f t="shared" ca="1" si="27"/>
        <v/>
      </c>
      <c r="L222" s="10"/>
      <c r="M222" s="9"/>
      <c r="N222" s="9"/>
      <c r="O222" s="9"/>
    </row>
    <row r="223" spans="2:15" x14ac:dyDescent="0.3">
      <c r="B223" s="9"/>
      <c r="C223" s="10"/>
      <c r="D223" s="130" t="str">
        <f t="shared" ca="1" si="21"/>
        <v/>
      </c>
      <c r="E223" s="13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132" t="str">
        <f t="shared" ca="1" si="26"/>
        <v/>
      </c>
      <c r="G223" s="132" t="str">
        <f t="shared" ca="1" si="22"/>
        <v/>
      </c>
      <c r="H223" s="133" t="str">
        <f t="shared" ca="1" si="23"/>
        <v/>
      </c>
      <c r="I223" s="134" t="str">
        <f t="shared" ca="1" si="24"/>
        <v/>
      </c>
      <c r="J223" s="133" t="str">
        <f t="shared" ca="1" si="25"/>
        <v/>
      </c>
      <c r="K223" s="135" t="str">
        <f t="shared" ca="1" si="27"/>
        <v/>
      </c>
      <c r="L223" s="10"/>
      <c r="M223" s="9"/>
      <c r="N223" s="9"/>
      <c r="O223" s="9"/>
    </row>
    <row r="224" spans="2:15" x14ac:dyDescent="0.3">
      <c r="B224" s="9"/>
      <c r="C224" s="10"/>
      <c r="D224" s="130" t="str">
        <f t="shared" ca="1" si="21"/>
        <v/>
      </c>
      <c r="E224" s="13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132" t="str">
        <f t="shared" ca="1" si="26"/>
        <v/>
      </c>
      <c r="G224" s="132" t="str">
        <f t="shared" ca="1" si="22"/>
        <v/>
      </c>
      <c r="H224" s="133" t="str">
        <f t="shared" ca="1" si="23"/>
        <v/>
      </c>
      <c r="I224" s="134" t="str">
        <f t="shared" ca="1" si="24"/>
        <v/>
      </c>
      <c r="J224" s="133" t="str">
        <f t="shared" ca="1" si="25"/>
        <v/>
      </c>
      <c r="K224" s="135" t="str">
        <f t="shared" ca="1" si="27"/>
        <v/>
      </c>
      <c r="L224" s="10"/>
      <c r="M224" s="9"/>
      <c r="N224" s="9"/>
      <c r="O224" s="9"/>
    </row>
    <row r="225" spans="2:15" x14ac:dyDescent="0.3">
      <c r="B225" s="9"/>
      <c r="C225" s="10"/>
      <c r="D225" s="130" t="str">
        <f t="shared" ca="1" si="21"/>
        <v/>
      </c>
      <c r="E225" s="13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132" t="str">
        <f t="shared" ca="1" si="26"/>
        <v/>
      </c>
      <c r="G225" s="132" t="str">
        <f t="shared" ca="1" si="22"/>
        <v/>
      </c>
      <c r="H225" s="133" t="str">
        <f t="shared" ca="1" si="23"/>
        <v/>
      </c>
      <c r="I225" s="134" t="str">
        <f t="shared" ca="1" si="24"/>
        <v/>
      </c>
      <c r="J225" s="133" t="str">
        <f t="shared" ca="1" si="25"/>
        <v/>
      </c>
      <c r="K225" s="135" t="str">
        <f t="shared" ca="1" si="27"/>
        <v/>
      </c>
      <c r="L225" s="10"/>
      <c r="M225" s="9"/>
      <c r="N225" s="9"/>
      <c r="O225" s="9"/>
    </row>
    <row r="226" spans="2:15" x14ac:dyDescent="0.3">
      <c r="B226" s="9"/>
      <c r="C226" s="10"/>
      <c r="D226" s="130" t="str">
        <f t="shared" ca="1" si="21"/>
        <v/>
      </c>
      <c r="E226" s="13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132" t="str">
        <f t="shared" ca="1" si="26"/>
        <v/>
      </c>
      <c r="G226" s="132" t="str">
        <f t="shared" ca="1" si="22"/>
        <v/>
      </c>
      <c r="H226" s="133" t="str">
        <f t="shared" ca="1" si="23"/>
        <v/>
      </c>
      <c r="I226" s="134" t="str">
        <f t="shared" ca="1" si="24"/>
        <v/>
      </c>
      <c r="J226" s="133" t="str">
        <f t="shared" ca="1" si="25"/>
        <v/>
      </c>
      <c r="K226" s="135" t="str">
        <f t="shared" ca="1" si="27"/>
        <v/>
      </c>
      <c r="L226" s="10"/>
      <c r="M226" s="9"/>
      <c r="N226" s="9"/>
      <c r="O226" s="9"/>
    </row>
    <row r="227" spans="2:15" x14ac:dyDescent="0.3">
      <c r="B227" s="9"/>
      <c r="C227" s="10"/>
      <c r="D227" s="130" t="str">
        <f t="shared" ca="1" si="21"/>
        <v/>
      </c>
      <c r="E227" s="13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132" t="str">
        <f t="shared" ca="1" si="26"/>
        <v/>
      </c>
      <c r="G227" s="132" t="str">
        <f t="shared" ca="1" si="22"/>
        <v/>
      </c>
      <c r="H227" s="133" t="str">
        <f t="shared" ca="1" si="23"/>
        <v/>
      </c>
      <c r="I227" s="134" t="str">
        <f t="shared" ca="1" si="24"/>
        <v/>
      </c>
      <c r="J227" s="133" t="str">
        <f t="shared" ca="1" si="25"/>
        <v/>
      </c>
      <c r="K227" s="135" t="str">
        <f t="shared" ca="1" si="27"/>
        <v/>
      </c>
      <c r="L227" s="10"/>
      <c r="M227" s="9"/>
      <c r="N227" s="9"/>
      <c r="O227" s="9"/>
    </row>
    <row r="228" spans="2:15" x14ac:dyDescent="0.3">
      <c r="B228" s="9"/>
      <c r="C228" s="10"/>
      <c r="D228" s="130" t="str">
        <f t="shared" ca="1" si="21"/>
        <v/>
      </c>
      <c r="E228" s="13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132" t="str">
        <f t="shared" ca="1" si="26"/>
        <v/>
      </c>
      <c r="G228" s="132" t="str">
        <f t="shared" ca="1" si="22"/>
        <v/>
      </c>
      <c r="H228" s="133" t="str">
        <f t="shared" ca="1" si="23"/>
        <v/>
      </c>
      <c r="I228" s="134" t="str">
        <f t="shared" ca="1" si="24"/>
        <v/>
      </c>
      <c r="J228" s="133" t="str">
        <f t="shared" ca="1" si="25"/>
        <v/>
      </c>
      <c r="K228" s="135" t="str">
        <f t="shared" ca="1" si="27"/>
        <v/>
      </c>
      <c r="L228" s="10"/>
      <c r="M228" s="9"/>
      <c r="N228" s="9"/>
      <c r="O228" s="9"/>
    </row>
    <row r="229" spans="2:15" x14ac:dyDescent="0.3">
      <c r="B229" s="9"/>
      <c r="C229" s="10"/>
      <c r="D229" s="130" t="str">
        <f t="shared" ca="1" si="21"/>
        <v/>
      </c>
      <c r="E229" s="13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132" t="str">
        <f t="shared" ca="1" si="26"/>
        <v/>
      </c>
      <c r="G229" s="132" t="str">
        <f t="shared" ca="1" si="22"/>
        <v/>
      </c>
      <c r="H229" s="133" t="str">
        <f t="shared" ca="1" si="23"/>
        <v/>
      </c>
      <c r="I229" s="134" t="str">
        <f t="shared" ca="1" si="24"/>
        <v/>
      </c>
      <c r="J229" s="133" t="str">
        <f t="shared" ca="1" si="25"/>
        <v/>
      </c>
      <c r="K229" s="135" t="str">
        <f t="shared" ca="1" si="27"/>
        <v/>
      </c>
      <c r="L229" s="10"/>
      <c r="M229" s="9"/>
      <c r="N229" s="9"/>
      <c r="O229" s="9"/>
    </row>
    <row r="230" spans="2:15" x14ac:dyDescent="0.3">
      <c r="B230" s="9"/>
      <c r="C230" s="10"/>
      <c r="D230" s="130" t="str">
        <f t="shared" ca="1" si="21"/>
        <v/>
      </c>
      <c r="E230" s="13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132" t="str">
        <f t="shared" ca="1" si="26"/>
        <v/>
      </c>
      <c r="G230" s="132" t="str">
        <f t="shared" ca="1" si="22"/>
        <v/>
      </c>
      <c r="H230" s="133" t="str">
        <f t="shared" ca="1" si="23"/>
        <v/>
      </c>
      <c r="I230" s="134" t="str">
        <f t="shared" ca="1" si="24"/>
        <v/>
      </c>
      <c r="J230" s="133" t="str">
        <f t="shared" ca="1" si="25"/>
        <v/>
      </c>
      <c r="K230" s="135" t="str">
        <f t="shared" ca="1" si="27"/>
        <v/>
      </c>
      <c r="L230" s="10"/>
      <c r="M230" s="9"/>
      <c r="N230" s="9"/>
      <c r="O230" s="9"/>
    </row>
    <row r="231" spans="2:15" x14ac:dyDescent="0.3">
      <c r="B231" s="9"/>
      <c r="C231" s="10"/>
      <c r="D231" s="130" t="str">
        <f t="shared" ca="1" si="21"/>
        <v/>
      </c>
      <c r="E231" s="13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132" t="str">
        <f t="shared" ca="1" si="26"/>
        <v/>
      </c>
      <c r="G231" s="132" t="str">
        <f t="shared" ca="1" si="22"/>
        <v/>
      </c>
      <c r="H231" s="133" t="str">
        <f t="shared" ca="1" si="23"/>
        <v/>
      </c>
      <c r="I231" s="134" t="str">
        <f t="shared" ca="1" si="24"/>
        <v/>
      </c>
      <c r="J231" s="133" t="str">
        <f t="shared" ca="1" si="25"/>
        <v/>
      </c>
      <c r="K231" s="135" t="str">
        <f t="shared" ca="1" si="27"/>
        <v/>
      </c>
      <c r="L231" s="10"/>
      <c r="M231" s="9"/>
      <c r="N231" s="9"/>
      <c r="O231" s="9"/>
    </row>
    <row r="232" spans="2:15" x14ac:dyDescent="0.3">
      <c r="B232" s="9"/>
      <c r="C232" s="10"/>
      <c r="D232" s="130" t="str">
        <f t="shared" ca="1" si="21"/>
        <v/>
      </c>
      <c r="E232" s="13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132" t="str">
        <f t="shared" ca="1" si="26"/>
        <v/>
      </c>
      <c r="G232" s="132" t="str">
        <f t="shared" ca="1" si="22"/>
        <v/>
      </c>
      <c r="H232" s="133" t="str">
        <f t="shared" ca="1" si="23"/>
        <v/>
      </c>
      <c r="I232" s="134" t="str">
        <f t="shared" ca="1" si="24"/>
        <v/>
      </c>
      <c r="J232" s="133" t="str">
        <f t="shared" ca="1" si="25"/>
        <v/>
      </c>
      <c r="K232" s="135" t="str">
        <f t="shared" ca="1" si="27"/>
        <v/>
      </c>
      <c r="L232" s="10"/>
      <c r="M232" s="9"/>
      <c r="N232" s="9"/>
      <c r="O232" s="9"/>
    </row>
    <row r="233" spans="2:15" x14ac:dyDescent="0.3">
      <c r="B233" s="9"/>
      <c r="C233" s="10"/>
      <c r="D233" s="130" t="str">
        <f t="shared" ca="1" si="21"/>
        <v/>
      </c>
      <c r="E233" s="13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132" t="str">
        <f t="shared" ca="1" si="26"/>
        <v/>
      </c>
      <c r="G233" s="132" t="str">
        <f t="shared" ca="1" si="22"/>
        <v/>
      </c>
      <c r="H233" s="133" t="str">
        <f t="shared" ca="1" si="23"/>
        <v/>
      </c>
      <c r="I233" s="134" t="str">
        <f t="shared" ca="1" si="24"/>
        <v/>
      </c>
      <c r="J233" s="133" t="str">
        <f t="shared" ca="1" si="25"/>
        <v/>
      </c>
      <c r="K233" s="135" t="str">
        <f t="shared" ca="1" si="27"/>
        <v/>
      </c>
      <c r="L233" s="10"/>
      <c r="M233" s="9"/>
      <c r="N233" s="9"/>
      <c r="O233" s="9"/>
    </row>
    <row r="234" spans="2:15" x14ac:dyDescent="0.3">
      <c r="B234" s="9"/>
      <c r="C234" s="10"/>
      <c r="D234" s="130" t="str">
        <f t="shared" ca="1" si="21"/>
        <v/>
      </c>
      <c r="E234" s="13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132" t="str">
        <f t="shared" ca="1" si="26"/>
        <v/>
      </c>
      <c r="G234" s="132" t="str">
        <f t="shared" ca="1" si="22"/>
        <v/>
      </c>
      <c r="H234" s="133" t="str">
        <f t="shared" ca="1" si="23"/>
        <v/>
      </c>
      <c r="I234" s="134" t="str">
        <f t="shared" ca="1" si="24"/>
        <v/>
      </c>
      <c r="J234" s="133" t="str">
        <f t="shared" ca="1" si="25"/>
        <v/>
      </c>
      <c r="K234" s="135" t="str">
        <f t="shared" ca="1" si="27"/>
        <v/>
      </c>
      <c r="L234" s="10"/>
      <c r="M234" s="9"/>
      <c r="N234" s="9"/>
      <c r="O234" s="9"/>
    </row>
    <row r="235" spans="2:15" x14ac:dyDescent="0.3">
      <c r="B235" s="9"/>
      <c r="C235" s="10"/>
      <c r="D235" s="130" t="str">
        <f t="shared" ca="1" si="21"/>
        <v/>
      </c>
      <c r="E235" s="13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132" t="str">
        <f t="shared" ca="1" si="26"/>
        <v/>
      </c>
      <c r="G235" s="132" t="str">
        <f t="shared" ca="1" si="22"/>
        <v/>
      </c>
      <c r="H235" s="133" t="str">
        <f t="shared" ca="1" si="23"/>
        <v/>
      </c>
      <c r="I235" s="134" t="str">
        <f t="shared" ca="1" si="24"/>
        <v/>
      </c>
      <c r="J235" s="133" t="str">
        <f t="shared" ca="1" si="25"/>
        <v/>
      </c>
      <c r="K235" s="135" t="str">
        <f t="shared" ca="1" si="27"/>
        <v/>
      </c>
      <c r="L235" s="10"/>
      <c r="M235" s="9"/>
      <c r="N235" s="9"/>
      <c r="O235" s="9"/>
    </row>
    <row r="236" spans="2:15" x14ac:dyDescent="0.3">
      <c r="B236" s="9"/>
      <c r="C236" s="10"/>
      <c r="D236" s="130" t="str">
        <f t="shared" ca="1" si="21"/>
        <v/>
      </c>
      <c r="E236" s="13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132" t="str">
        <f t="shared" ca="1" si="26"/>
        <v/>
      </c>
      <c r="G236" s="132" t="str">
        <f t="shared" ca="1" si="22"/>
        <v/>
      </c>
      <c r="H236" s="133" t="str">
        <f t="shared" ca="1" si="23"/>
        <v/>
      </c>
      <c r="I236" s="134" t="str">
        <f t="shared" ca="1" si="24"/>
        <v/>
      </c>
      <c r="J236" s="133" t="str">
        <f t="shared" ca="1" si="25"/>
        <v/>
      </c>
      <c r="K236" s="135" t="str">
        <f t="shared" ca="1" si="27"/>
        <v/>
      </c>
      <c r="L236" s="10"/>
      <c r="M236" s="9"/>
      <c r="N236" s="9"/>
      <c r="O236" s="9"/>
    </row>
    <row r="237" spans="2:15" x14ac:dyDescent="0.3">
      <c r="B237" s="9"/>
      <c r="C237" s="10"/>
      <c r="D237" s="130" t="str">
        <f t="shared" ca="1" si="21"/>
        <v/>
      </c>
      <c r="E237" s="13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132" t="str">
        <f t="shared" ca="1" si="26"/>
        <v/>
      </c>
      <c r="G237" s="132" t="str">
        <f t="shared" ca="1" si="22"/>
        <v/>
      </c>
      <c r="H237" s="133" t="str">
        <f t="shared" ca="1" si="23"/>
        <v/>
      </c>
      <c r="I237" s="134" t="str">
        <f t="shared" ca="1" si="24"/>
        <v/>
      </c>
      <c r="J237" s="133" t="str">
        <f t="shared" ca="1" si="25"/>
        <v/>
      </c>
      <c r="K237" s="135" t="str">
        <f t="shared" ca="1" si="27"/>
        <v/>
      </c>
      <c r="L237" s="10"/>
      <c r="M237" s="9"/>
      <c r="N237" s="9"/>
      <c r="O237" s="9"/>
    </row>
    <row r="238" spans="2:15" x14ac:dyDescent="0.3">
      <c r="B238" s="9"/>
      <c r="C238" s="10"/>
      <c r="D238" s="130" t="str">
        <f t="shared" ca="1" si="21"/>
        <v/>
      </c>
      <c r="E238" s="13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132" t="str">
        <f t="shared" ca="1" si="26"/>
        <v/>
      </c>
      <c r="G238" s="132" t="str">
        <f t="shared" ca="1" si="22"/>
        <v/>
      </c>
      <c r="H238" s="133" t="str">
        <f t="shared" ca="1" si="23"/>
        <v/>
      </c>
      <c r="I238" s="134" t="str">
        <f t="shared" ca="1" si="24"/>
        <v/>
      </c>
      <c r="J238" s="133" t="str">
        <f t="shared" ca="1" si="25"/>
        <v/>
      </c>
      <c r="K238" s="135" t="str">
        <f t="shared" ca="1" si="27"/>
        <v/>
      </c>
      <c r="L238" s="10"/>
      <c r="M238" s="9"/>
      <c r="N238" s="9"/>
      <c r="O238" s="9"/>
    </row>
    <row r="239" spans="2:15" x14ac:dyDescent="0.3">
      <c r="B239" s="9"/>
      <c r="C239" s="10"/>
      <c r="D239" s="130" t="str">
        <f t="shared" ca="1" si="21"/>
        <v/>
      </c>
      <c r="E239" s="13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132" t="str">
        <f t="shared" ca="1" si="26"/>
        <v/>
      </c>
      <c r="G239" s="132" t="str">
        <f t="shared" ca="1" si="22"/>
        <v/>
      </c>
      <c r="H239" s="133" t="str">
        <f t="shared" ca="1" si="23"/>
        <v/>
      </c>
      <c r="I239" s="134" t="str">
        <f t="shared" ca="1" si="24"/>
        <v/>
      </c>
      <c r="J239" s="133" t="str">
        <f t="shared" ca="1" si="25"/>
        <v/>
      </c>
      <c r="K239" s="135" t="str">
        <f t="shared" ca="1" si="27"/>
        <v/>
      </c>
      <c r="L239" s="10"/>
      <c r="M239" s="9"/>
      <c r="N239" s="9"/>
      <c r="O239" s="9"/>
    </row>
    <row r="240" spans="2:15" x14ac:dyDescent="0.3">
      <c r="B240" s="9"/>
      <c r="C240" s="10"/>
      <c r="D240" s="130" t="str">
        <f t="shared" ca="1" si="21"/>
        <v/>
      </c>
      <c r="E240" s="13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132" t="str">
        <f t="shared" ca="1" si="26"/>
        <v/>
      </c>
      <c r="G240" s="132" t="str">
        <f t="shared" ca="1" si="22"/>
        <v/>
      </c>
      <c r="H240" s="133" t="str">
        <f t="shared" ca="1" si="23"/>
        <v/>
      </c>
      <c r="I240" s="134" t="str">
        <f t="shared" ca="1" si="24"/>
        <v/>
      </c>
      <c r="J240" s="133" t="str">
        <f t="shared" ca="1" si="25"/>
        <v/>
      </c>
      <c r="K240" s="135" t="str">
        <f t="shared" ca="1" si="27"/>
        <v/>
      </c>
      <c r="L240" s="10"/>
      <c r="M240" s="9"/>
      <c r="N240" s="9"/>
      <c r="O240" s="9"/>
    </row>
    <row r="241" spans="2:15" x14ac:dyDescent="0.3">
      <c r="B241" s="9"/>
      <c r="C241" s="10"/>
      <c r="D241" s="130" t="str">
        <f t="shared" ca="1" si="21"/>
        <v/>
      </c>
      <c r="E241" s="13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132" t="str">
        <f t="shared" ca="1" si="26"/>
        <v/>
      </c>
      <c r="G241" s="132" t="str">
        <f t="shared" ca="1" si="22"/>
        <v/>
      </c>
      <c r="H241" s="133" t="str">
        <f t="shared" ca="1" si="23"/>
        <v/>
      </c>
      <c r="I241" s="134" t="str">
        <f t="shared" ca="1" si="24"/>
        <v/>
      </c>
      <c r="J241" s="133" t="str">
        <f t="shared" ca="1" si="25"/>
        <v/>
      </c>
      <c r="K241" s="135" t="str">
        <f t="shared" ca="1" si="27"/>
        <v/>
      </c>
      <c r="L241" s="10"/>
      <c r="M241" s="9"/>
      <c r="N241" s="9"/>
      <c r="O241" s="9"/>
    </row>
    <row r="242" spans="2:15" x14ac:dyDescent="0.3">
      <c r="B242" s="9"/>
      <c r="C242" s="10"/>
      <c r="D242" s="130" t="str">
        <f t="shared" ca="1" si="21"/>
        <v/>
      </c>
      <c r="E242" s="13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132" t="str">
        <f t="shared" ca="1" si="26"/>
        <v/>
      </c>
      <c r="G242" s="132" t="str">
        <f t="shared" ca="1" si="22"/>
        <v/>
      </c>
      <c r="H242" s="133" t="str">
        <f t="shared" ca="1" si="23"/>
        <v/>
      </c>
      <c r="I242" s="134" t="str">
        <f t="shared" ca="1" si="24"/>
        <v/>
      </c>
      <c r="J242" s="133" t="str">
        <f t="shared" ca="1" si="25"/>
        <v/>
      </c>
      <c r="K242" s="135" t="str">
        <f t="shared" ca="1" si="27"/>
        <v/>
      </c>
      <c r="L242" s="10"/>
      <c r="M242" s="9"/>
      <c r="N242" s="9"/>
      <c r="O242" s="9"/>
    </row>
    <row r="243" spans="2:15" x14ac:dyDescent="0.3">
      <c r="B243" s="9"/>
      <c r="C243" s="10"/>
      <c r="D243" s="130" t="str">
        <f t="shared" ca="1" si="21"/>
        <v/>
      </c>
      <c r="E243" s="13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132" t="str">
        <f t="shared" ca="1" si="26"/>
        <v/>
      </c>
      <c r="G243" s="132" t="str">
        <f t="shared" ca="1" si="22"/>
        <v/>
      </c>
      <c r="H243" s="133" t="str">
        <f t="shared" ca="1" si="23"/>
        <v/>
      </c>
      <c r="I243" s="134" t="str">
        <f t="shared" ca="1" si="24"/>
        <v/>
      </c>
      <c r="J243" s="133" t="str">
        <f t="shared" ca="1" si="25"/>
        <v/>
      </c>
      <c r="K243" s="135" t="str">
        <f t="shared" ca="1" si="27"/>
        <v/>
      </c>
      <c r="L243" s="10"/>
      <c r="M243" s="9"/>
      <c r="N243" s="9"/>
      <c r="O243" s="9"/>
    </row>
    <row r="244" spans="2:15" x14ac:dyDescent="0.3">
      <c r="B244" s="9"/>
      <c r="C244" s="10"/>
      <c r="D244" s="130" t="str">
        <f t="shared" ca="1" si="21"/>
        <v/>
      </c>
      <c r="E244" s="13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132" t="str">
        <f t="shared" ca="1" si="26"/>
        <v/>
      </c>
      <c r="G244" s="132" t="str">
        <f t="shared" ca="1" si="22"/>
        <v/>
      </c>
      <c r="H244" s="133" t="str">
        <f t="shared" ca="1" si="23"/>
        <v/>
      </c>
      <c r="I244" s="134" t="str">
        <f t="shared" ca="1" si="24"/>
        <v/>
      </c>
      <c r="J244" s="133" t="str">
        <f t="shared" ca="1" si="25"/>
        <v/>
      </c>
      <c r="K244" s="135" t="str">
        <f t="shared" ca="1" si="27"/>
        <v/>
      </c>
      <c r="L244" s="10"/>
      <c r="M244" s="9"/>
      <c r="N244" s="9"/>
      <c r="O244" s="9"/>
    </row>
    <row r="245" spans="2:15" x14ac:dyDescent="0.3">
      <c r="B245" s="9"/>
      <c r="C245" s="10"/>
      <c r="D245" s="130" t="str">
        <f t="shared" ca="1" si="21"/>
        <v/>
      </c>
      <c r="E245" s="13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132" t="str">
        <f t="shared" ca="1" si="26"/>
        <v/>
      </c>
      <c r="G245" s="132" t="str">
        <f t="shared" ca="1" si="22"/>
        <v/>
      </c>
      <c r="H245" s="133" t="str">
        <f t="shared" ca="1" si="23"/>
        <v/>
      </c>
      <c r="I245" s="134" t="str">
        <f t="shared" ca="1" si="24"/>
        <v/>
      </c>
      <c r="J245" s="133" t="str">
        <f t="shared" ca="1" si="25"/>
        <v/>
      </c>
      <c r="K245" s="135" t="str">
        <f t="shared" ca="1" si="27"/>
        <v/>
      </c>
      <c r="L245" s="10"/>
      <c r="M245" s="9"/>
      <c r="N245" s="9"/>
      <c r="O245" s="9"/>
    </row>
    <row r="246" spans="2:15" x14ac:dyDescent="0.3">
      <c r="B246" s="9"/>
      <c r="C246" s="10"/>
      <c r="D246" s="130" t="str">
        <f t="shared" ca="1" si="21"/>
        <v/>
      </c>
      <c r="E246" s="13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132" t="str">
        <f t="shared" ca="1" si="26"/>
        <v/>
      </c>
      <c r="G246" s="132" t="str">
        <f t="shared" ca="1" si="22"/>
        <v/>
      </c>
      <c r="H246" s="133" t="str">
        <f t="shared" ca="1" si="23"/>
        <v/>
      </c>
      <c r="I246" s="134" t="str">
        <f t="shared" ca="1" si="24"/>
        <v/>
      </c>
      <c r="J246" s="133" t="str">
        <f t="shared" ca="1" si="25"/>
        <v/>
      </c>
      <c r="K246" s="135" t="str">
        <f t="shared" ca="1" si="27"/>
        <v/>
      </c>
      <c r="L246" s="10"/>
      <c r="M246" s="9"/>
      <c r="N246" s="9"/>
      <c r="O246" s="9"/>
    </row>
    <row r="247" spans="2:15" x14ac:dyDescent="0.3">
      <c r="B247" s="9"/>
      <c r="C247" s="10"/>
      <c r="D247" s="130" t="str">
        <f t="shared" ca="1" si="21"/>
        <v/>
      </c>
      <c r="E247" s="13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132" t="str">
        <f t="shared" ca="1" si="26"/>
        <v/>
      </c>
      <c r="G247" s="132" t="str">
        <f t="shared" ca="1" si="22"/>
        <v/>
      </c>
      <c r="H247" s="133" t="str">
        <f t="shared" ca="1" si="23"/>
        <v/>
      </c>
      <c r="I247" s="134" t="str">
        <f t="shared" ca="1" si="24"/>
        <v/>
      </c>
      <c r="J247" s="133" t="str">
        <f t="shared" ca="1" si="25"/>
        <v/>
      </c>
      <c r="K247" s="135" t="str">
        <f t="shared" ca="1" si="27"/>
        <v/>
      </c>
      <c r="L247" s="10"/>
      <c r="M247" s="9"/>
      <c r="N247" s="9"/>
      <c r="O247" s="9"/>
    </row>
    <row r="248" spans="2:15" x14ac:dyDescent="0.3">
      <c r="B248" s="9"/>
      <c r="C248" s="10"/>
      <c r="D248" s="130" t="str">
        <f t="shared" ca="1" si="21"/>
        <v/>
      </c>
      <c r="E248" s="13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132" t="str">
        <f t="shared" ca="1" si="26"/>
        <v/>
      </c>
      <c r="G248" s="132" t="str">
        <f t="shared" ca="1" si="22"/>
        <v/>
      </c>
      <c r="H248" s="133" t="str">
        <f t="shared" ca="1" si="23"/>
        <v/>
      </c>
      <c r="I248" s="134" t="str">
        <f t="shared" ca="1" si="24"/>
        <v/>
      </c>
      <c r="J248" s="133" t="str">
        <f t="shared" ca="1" si="25"/>
        <v/>
      </c>
      <c r="K248" s="135" t="str">
        <f t="shared" ca="1" si="27"/>
        <v/>
      </c>
      <c r="L248" s="10"/>
      <c r="M248" s="9"/>
      <c r="N248" s="9"/>
      <c r="O248" s="9"/>
    </row>
    <row r="249" spans="2:15" x14ac:dyDescent="0.3">
      <c r="B249" s="9"/>
      <c r="C249" s="10"/>
      <c r="D249" s="130" t="str">
        <f t="shared" ca="1" si="21"/>
        <v/>
      </c>
      <c r="E249" s="13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132" t="str">
        <f t="shared" ca="1" si="26"/>
        <v/>
      </c>
      <c r="G249" s="132" t="str">
        <f t="shared" ca="1" si="22"/>
        <v/>
      </c>
      <c r="H249" s="133" t="str">
        <f t="shared" ca="1" si="23"/>
        <v/>
      </c>
      <c r="I249" s="134" t="str">
        <f t="shared" ca="1" si="24"/>
        <v/>
      </c>
      <c r="J249" s="133" t="str">
        <f t="shared" ca="1" si="25"/>
        <v/>
      </c>
      <c r="K249" s="135" t="str">
        <f t="shared" ca="1" si="27"/>
        <v/>
      </c>
      <c r="L249" s="10"/>
      <c r="M249" s="9"/>
      <c r="N249" s="9"/>
      <c r="O249" s="9"/>
    </row>
    <row r="250" spans="2:15" x14ac:dyDescent="0.3">
      <c r="B250" s="9"/>
      <c r="C250" s="10"/>
      <c r="D250" s="130" t="str">
        <f t="shared" ca="1" si="21"/>
        <v/>
      </c>
      <c r="E250" s="13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132" t="str">
        <f t="shared" ca="1" si="26"/>
        <v/>
      </c>
      <c r="G250" s="132" t="str">
        <f t="shared" ca="1" si="22"/>
        <v/>
      </c>
      <c r="H250" s="133" t="str">
        <f t="shared" ca="1" si="23"/>
        <v/>
      </c>
      <c r="I250" s="134" t="str">
        <f t="shared" ca="1" si="24"/>
        <v/>
      </c>
      <c r="J250" s="133" t="str">
        <f t="shared" ca="1" si="25"/>
        <v/>
      </c>
      <c r="K250" s="135" t="str">
        <f t="shared" ca="1" si="27"/>
        <v/>
      </c>
      <c r="L250" s="10"/>
      <c r="M250" s="9"/>
      <c r="N250" s="9"/>
      <c r="O250" s="9"/>
    </row>
    <row r="251" spans="2:15" x14ac:dyDescent="0.3">
      <c r="B251" s="9"/>
      <c r="C251" s="10"/>
      <c r="D251" s="130" t="str">
        <f t="shared" ca="1" si="21"/>
        <v/>
      </c>
      <c r="E251" s="13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132" t="str">
        <f t="shared" ca="1" si="26"/>
        <v/>
      </c>
      <c r="G251" s="132" t="str">
        <f t="shared" ca="1" si="22"/>
        <v/>
      </c>
      <c r="H251" s="133" t="str">
        <f t="shared" ca="1" si="23"/>
        <v/>
      </c>
      <c r="I251" s="134" t="str">
        <f t="shared" ca="1" si="24"/>
        <v/>
      </c>
      <c r="J251" s="133" t="str">
        <f t="shared" ca="1" si="25"/>
        <v/>
      </c>
      <c r="K251" s="135" t="str">
        <f t="shared" ca="1" si="27"/>
        <v/>
      </c>
      <c r="L251" s="10"/>
      <c r="M251" s="9"/>
      <c r="N251" s="9"/>
      <c r="O251" s="9"/>
    </row>
    <row r="252" spans="2:15" x14ac:dyDescent="0.3">
      <c r="B252" s="9"/>
      <c r="C252" s="10"/>
      <c r="D252" s="130" t="str">
        <f t="shared" ca="1" si="21"/>
        <v/>
      </c>
      <c r="E252" s="13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132" t="str">
        <f t="shared" ca="1" si="26"/>
        <v/>
      </c>
      <c r="G252" s="132" t="str">
        <f t="shared" ca="1" si="22"/>
        <v/>
      </c>
      <c r="H252" s="133" t="str">
        <f t="shared" ca="1" si="23"/>
        <v/>
      </c>
      <c r="I252" s="134" t="str">
        <f t="shared" ca="1" si="24"/>
        <v/>
      </c>
      <c r="J252" s="133" t="str">
        <f t="shared" ca="1" si="25"/>
        <v/>
      </c>
      <c r="K252" s="135" t="str">
        <f t="shared" ca="1" si="27"/>
        <v/>
      </c>
      <c r="L252" s="10"/>
      <c r="M252" s="9"/>
      <c r="N252" s="9"/>
      <c r="O252" s="9"/>
    </row>
    <row r="253" spans="2:15" x14ac:dyDescent="0.3">
      <c r="B253" s="9"/>
      <c r="C253" s="10"/>
      <c r="D253" s="130" t="str">
        <f t="shared" ca="1" si="21"/>
        <v/>
      </c>
      <c r="E253" s="13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132" t="str">
        <f t="shared" ca="1" si="26"/>
        <v/>
      </c>
      <c r="G253" s="132" t="str">
        <f t="shared" ca="1" si="22"/>
        <v/>
      </c>
      <c r="H253" s="133" t="str">
        <f t="shared" ca="1" si="23"/>
        <v/>
      </c>
      <c r="I253" s="134" t="str">
        <f t="shared" ca="1" si="24"/>
        <v/>
      </c>
      <c r="J253" s="133" t="str">
        <f t="shared" ca="1" si="25"/>
        <v/>
      </c>
      <c r="K253" s="135" t="str">
        <f t="shared" ca="1" si="27"/>
        <v/>
      </c>
      <c r="L253" s="10"/>
      <c r="M253" s="9"/>
      <c r="N253" s="9"/>
      <c r="O253" s="9"/>
    </row>
    <row r="254" spans="2:15" x14ac:dyDescent="0.3">
      <c r="B254" s="9"/>
      <c r="C254" s="10"/>
      <c r="D254" s="130" t="str">
        <f t="shared" ca="1" si="21"/>
        <v/>
      </c>
      <c r="E254" s="13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132" t="str">
        <f t="shared" ca="1" si="26"/>
        <v/>
      </c>
      <c r="G254" s="132" t="str">
        <f t="shared" ca="1" si="22"/>
        <v/>
      </c>
      <c r="H254" s="133" t="str">
        <f t="shared" ca="1" si="23"/>
        <v/>
      </c>
      <c r="I254" s="134" t="str">
        <f t="shared" ca="1" si="24"/>
        <v/>
      </c>
      <c r="J254" s="133" t="str">
        <f t="shared" ca="1" si="25"/>
        <v/>
      </c>
      <c r="K254" s="135" t="str">
        <f t="shared" ca="1" si="27"/>
        <v/>
      </c>
      <c r="L254" s="10"/>
      <c r="M254" s="9"/>
      <c r="N254" s="9"/>
      <c r="O254" s="9"/>
    </row>
    <row r="255" spans="2:15" x14ac:dyDescent="0.3">
      <c r="B255" s="9"/>
      <c r="C255" s="10"/>
      <c r="D255" s="130" t="str">
        <f t="shared" ca="1" si="21"/>
        <v/>
      </c>
      <c r="E255" s="13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132" t="str">
        <f t="shared" ca="1" si="26"/>
        <v/>
      </c>
      <c r="G255" s="132" t="str">
        <f t="shared" ca="1" si="22"/>
        <v/>
      </c>
      <c r="H255" s="133" t="str">
        <f t="shared" ca="1" si="23"/>
        <v/>
      </c>
      <c r="I255" s="134" t="str">
        <f t="shared" ca="1" si="24"/>
        <v/>
      </c>
      <c r="J255" s="133" t="str">
        <f t="shared" ca="1" si="25"/>
        <v/>
      </c>
      <c r="K255" s="135" t="str">
        <f t="shared" ca="1" si="27"/>
        <v/>
      </c>
      <c r="L255" s="10"/>
      <c r="M255" s="9"/>
      <c r="N255" s="9"/>
      <c r="O255" s="9"/>
    </row>
    <row r="256" spans="2:15" x14ac:dyDescent="0.3">
      <c r="B256" s="9"/>
      <c r="C256" s="10"/>
      <c r="D256" s="130" t="str">
        <f t="shared" ca="1" si="21"/>
        <v/>
      </c>
      <c r="E256" s="13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132" t="str">
        <f t="shared" ca="1" si="26"/>
        <v/>
      </c>
      <c r="G256" s="132" t="str">
        <f t="shared" ca="1" si="22"/>
        <v/>
      </c>
      <c r="H256" s="133" t="str">
        <f t="shared" ca="1" si="23"/>
        <v/>
      </c>
      <c r="I256" s="134" t="str">
        <f t="shared" ca="1" si="24"/>
        <v/>
      </c>
      <c r="J256" s="133" t="str">
        <f t="shared" ca="1" si="25"/>
        <v/>
      </c>
      <c r="K256" s="135" t="str">
        <f t="shared" ca="1" si="27"/>
        <v/>
      </c>
      <c r="L256" s="10"/>
      <c r="M256" s="9"/>
      <c r="N256" s="9"/>
      <c r="O256" s="9"/>
    </row>
    <row r="257" spans="2:15" x14ac:dyDescent="0.3">
      <c r="B257" s="9"/>
      <c r="C257" s="10"/>
      <c r="D257" s="130" t="str">
        <f t="shared" ca="1" si="21"/>
        <v/>
      </c>
      <c r="E257" s="13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132" t="str">
        <f t="shared" ca="1" si="26"/>
        <v/>
      </c>
      <c r="G257" s="132" t="str">
        <f t="shared" ca="1" si="22"/>
        <v/>
      </c>
      <c r="H257" s="133" t="str">
        <f t="shared" ca="1" si="23"/>
        <v/>
      </c>
      <c r="I257" s="134" t="str">
        <f t="shared" ca="1" si="24"/>
        <v/>
      </c>
      <c r="J257" s="133" t="str">
        <f t="shared" ca="1" si="25"/>
        <v/>
      </c>
      <c r="K257" s="135" t="str">
        <f t="shared" ca="1" si="27"/>
        <v/>
      </c>
      <c r="L257" s="10"/>
      <c r="M257" s="9"/>
      <c r="N257" s="9"/>
      <c r="O257" s="9"/>
    </row>
    <row r="258" spans="2:15" x14ac:dyDescent="0.3">
      <c r="B258" s="9"/>
      <c r="C258" s="10"/>
      <c r="D258" s="130" t="str">
        <f t="shared" ca="1" si="21"/>
        <v/>
      </c>
      <c r="E258" s="13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132" t="str">
        <f t="shared" ca="1" si="26"/>
        <v/>
      </c>
      <c r="G258" s="132" t="str">
        <f t="shared" ca="1" si="22"/>
        <v/>
      </c>
      <c r="H258" s="133" t="str">
        <f t="shared" ca="1" si="23"/>
        <v/>
      </c>
      <c r="I258" s="134" t="str">
        <f t="shared" ca="1" si="24"/>
        <v/>
      </c>
      <c r="J258" s="133" t="str">
        <f t="shared" ca="1" si="25"/>
        <v/>
      </c>
      <c r="K258" s="135" t="str">
        <f t="shared" ca="1" si="27"/>
        <v/>
      </c>
      <c r="L258" s="10"/>
      <c r="M258" s="9"/>
      <c r="N258" s="9"/>
      <c r="O258" s="9"/>
    </row>
    <row r="259" spans="2:15" x14ac:dyDescent="0.3">
      <c r="B259" s="9"/>
      <c r="C259" s="10"/>
      <c r="D259" s="130" t="str">
        <f t="shared" ca="1" si="21"/>
        <v/>
      </c>
      <c r="E259" s="13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132" t="str">
        <f t="shared" ca="1" si="26"/>
        <v/>
      </c>
      <c r="G259" s="132" t="str">
        <f t="shared" ca="1" si="22"/>
        <v/>
      </c>
      <c r="H259" s="133" t="str">
        <f t="shared" ca="1" si="23"/>
        <v/>
      </c>
      <c r="I259" s="134" t="str">
        <f t="shared" ca="1" si="24"/>
        <v/>
      </c>
      <c r="J259" s="133" t="str">
        <f t="shared" ca="1" si="25"/>
        <v/>
      </c>
      <c r="K259" s="135" t="str">
        <f t="shared" ca="1" si="27"/>
        <v/>
      </c>
      <c r="L259" s="10"/>
      <c r="M259" s="9"/>
      <c r="N259" s="9"/>
      <c r="O259" s="9"/>
    </row>
    <row r="260" spans="2:15" x14ac:dyDescent="0.3">
      <c r="B260" s="9"/>
      <c r="C260" s="10"/>
      <c r="D260" s="130" t="str">
        <f t="shared" ca="1" si="21"/>
        <v/>
      </c>
      <c r="E260" s="13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132" t="str">
        <f t="shared" ca="1" si="26"/>
        <v/>
      </c>
      <c r="G260" s="132" t="str">
        <f t="shared" ca="1" si="22"/>
        <v/>
      </c>
      <c r="H260" s="133" t="str">
        <f t="shared" ca="1" si="23"/>
        <v/>
      </c>
      <c r="I260" s="134" t="str">
        <f t="shared" ca="1" si="24"/>
        <v/>
      </c>
      <c r="J260" s="133" t="str">
        <f t="shared" ca="1" si="25"/>
        <v/>
      </c>
      <c r="K260" s="135" t="str">
        <f t="shared" ca="1" si="27"/>
        <v/>
      </c>
      <c r="L260" s="10"/>
      <c r="M260" s="9"/>
      <c r="N260" s="9"/>
      <c r="O260" s="9"/>
    </row>
    <row r="261" spans="2:15" x14ac:dyDescent="0.3">
      <c r="B261" s="9"/>
      <c r="C261" s="10"/>
      <c r="D261" s="130" t="str">
        <f t="shared" ca="1" si="21"/>
        <v/>
      </c>
      <c r="E261" s="13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132" t="str">
        <f t="shared" ca="1" si="26"/>
        <v/>
      </c>
      <c r="G261" s="132" t="str">
        <f t="shared" ca="1" si="22"/>
        <v/>
      </c>
      <c r="H261" s="133" t="str">
        <f t="shared" ca="1" si="23"/>
        <v/>
      </c>
      <c r="I261" s="134" t="str">
        <f t="shared" ca="1" si="24"/>
        <v/>
      </c>
      <c r="J261" s="133" t="str">
        <f t="shared" ca="1" si="25"/>
        <v/>
      </c>
      <c r="K261" s="135" t="str">
        <f t="shared" ca="1" si="27"/>
        <v/>
      </c>
      <c r="L261" s="10"/>
      <c r="M261" s="9"/>
      <c r="N261" s="9"/>
      <c r="O261" s="9"/>
    </row>
    <row r="262" spans="2:15" x14ac:dyDescent="0.3">
      <c r="B262" s="9"/>
      <c r="C262" s="10"/>
      <c r="D262" s="130" t="str">
        <f t="shared" ca="1" si="21"/>
        <v/>
      </c>
      <c r="E262" s="13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132" t="str">
        <f t="shared" ca="1" si="26"/>
        <v/>
      </c>
      <c r="G262" s="132" t="str">
        <f t="shared" ca="1" si="22"/>
        <v/>
      </c>
      <c r="H262" s="133" t="str">
        <f t="shared" ca="1" si="23"/>
        <v/>
      </c>
      <c r="I262" s="134" t="str">
        <f t="shared" ca="1" si="24"/>
        <v/>
      </c>
      <c r="J262" s="133" t="str">
        <f t="shared" ca="1" si="25"/>
        <v/>
      </c>
      <c r="K262" s="135" t="str">
        <f t="shared" ca="1" si="27"/>
        <v/>
      </c>
      <c r="L262" s="10"/>
      <c r="M262" s="9"/>
      <c r="N262" s="9"/>
      <c r="O262" s="9"/>
    </row>
    <row r="263" spans="2:15" x14ac:dyDescent="0.3">
      <c r="B263" s="9"/>
      <c r="C263" s="10"/>
      <c r="D263" s="130" t="str">
        <f t="shared" ca="1" si="21"/>
        <v/>
      </c>
      <c r="E263" s="13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132" t="str">
        <f t="shared" ca="1" si="26"/>
        <v/>
      </c>
      <c r="G263" s="132" t="str">
        <f t="shared" ca="1" si="22"/>
        <v/>
      </c>
      <c r="H263" s="133" t="str">
        <f t="shared" ca="1" si="23"/>
        <v/>
      </c>
      <c r="I263" s="134" t="str">
        <f t="shared" ca="1" si="24"/>
        <v/>
      </c>
      <c r="J263" s="133" t="str">
        <f t="shared" ca="1" si="25"/>
        <v/>
      </c>
      <c r="K263" s="135" t="str">
        <f t="shared" ca="1" si="27"/>
        <v/>
      </c>
      <c r="L263" s="10"/>
      <c r="M263" s="9"/>
      <c r="N263" s="9"/>
      <c r="O263" s="9"/>
    </row>
    <row r="264" spans="2:15" x14ac:dyDescent="0.3">
      <c r="B264" s="9"/>
      <c r="C264" s="10"/>
      <c r="D264" s="130" t="str">
        <f t="shared" ca="1" si="21"/>
        <v/>
      </c>
      <c r="E264" s="13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132" t="str">
        <f t="shared" ca="1" si="26"/>
        <v/>
      </c>
      <c r="G264" s="132" t="str">
        <f t="shared" ca="1" si="22"/>
        <v/>
      </c>
      <c r="H264" s="133" t="str">
        <f t="shared" ca="1" si="23"/>
        <v/>
      </c>
      <c r="I264" s="134" t="str">
        <f t="shared" ca="1" si="24"/>
        <v/>
      </c>
      <c r="J264" s="133" t="str">
        <f t="shared" ca="1" si="25"/>
        <v/>
      </c>
      <c r="K264" s="135" t="str">
        <f t="shared" ca="1" si="27"/>
        <v/>
      </c>
      <c r="L264" s="10"/>
      <c r="M264" s="9"/>
      <c r="N264" s="9"/>
      <c r="O264" s="9"/>
    </row>
    <row r="265" spans="2:15" x14ac:dyDescent="0.3">
      <c r="B265" s="9"/>
      <c r="C265" s="10"/>
      <c r="D265" s="130" t="str">
        <f t="shared" ca="1" si="21"/>
        <v/>
      </c>
      <c r="E265" s="13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132" t="str">
        <f t="shared" ca="1" si="26"/>
        <v/>
      </c>
      <c r="G265" s="132" t="str">
        <f t="shared" ca="1" si="22"/>
        <v/>
      </c>
      <c r="H265" s="133" t="str">
        <f t="shared" ca="1" si="23"/>
        <v/>
      </c>
      <c r="I265" s="134" t="str">
        <f t="shared" ca="1" si="24"/>
        <v/>
      </c>
      <c r="J265" s="133" t="str">
        <f t="shared" ca="1" si="25"/>
        <v/>
      </c>
      <c r="K265" s="135" t="str">
        <f t="shared" ca="1" si="27"/>
        <v/>
      </c>
      <c r="L265" s="10"/>
      <c r="M265" s="9"/>
      <c r="N265" s="9"/>
      <c r="O265" s="9"/>
    </row>
    <row r="266" spans="2:15" x14ac:dyDescent="0.3">
      <c r="B266" s="9"/>
      <c r="C266" s="10"/>
      <c r="D266" s="130" t="str">
        <f t="shared" ca="1" si="21"/>
        <v/>
      </c>
      <c r="E266" s="13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132" t="str">
        <f t="shared" ca="1" si="26"/>
        <v/>
      </c>
      <c r="G266" s="132" t="str">
        <f t="shared" ca="1" si="22"/>
        <v/>
      </c>
      <c r="H266" s="133" t="str">
        <f t="shared" ca="1" si="23"/>
        <v/>
      </c>
      <c r="I266" s="134" t="str">
        <f t="shared" ca="1" si="24"/>
        <v/>
      </c>
      <c r="J266" s="133" t="str">
        <f t="shared" ca="1" si="25"/>
        <v/>
      </c>
      <c r="K266" s="135" t="str">
        <f t="shared" ca="1" si="27"/>
        <v/>
      </c>
      <c r="L266" s="10"/>
      <c r="M266" s="9"/>
      <c r="N266" s="9"/>
      <c r="O266" s="9"/>
    </row>
    <row r="267" spans="2:15" x14ac:dyDescent="0.3">
      <c r="B267" s="9"/>
      <c r="C267" s="10"/>
      <c r="D267" s="130" t="str">
        <f t="shared" ca="1" si="21"/>
        <v/>
      </c>
      <c r="E267" s="13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132" t="str">
        <f t="shared" ca="1" si="26"/>
        <v/>
      </c>
      <c r="G267" s="132" t="str">
        <f t="shared" ca="1" si="22"/>
        <v/>
      </c>
      <c r="H267" s="133" t="str">
        <f t="shared" ca="1" si="23"/>
        <v/>
      </c>
      <c r="I267" s="134" t="str">
        <f t="shared" ca="1" si="24"/>
        <v/>
      </c>
      <c r="J267" s="133" t="str">
        <f t="shared" ca="1" si="25"/>
        <v/>
      </c>
      <c r="K267" s="135" t="str">
        <f t="shared" ca="1" si="27"/>
        <v/>
      </c>
      <c r="L267" s="10"/>
      <c r="M267" s="9"/>
      <c r="N267" s="9"/>
      <c r="O267" s="9"/>
    </row>
    <row r="268" spans="2:15" x14ac:dyDescent="0.3">
      <c r="B268" s="9"/>
      <c r="C268" s="10"/>
      <c r="D268" s="130" t="str">
        <f t="shared" ca="1" si="21"/>
        <v/>
      </c>
      <c r="E268" s="13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132" t="str">
        <f t="shared" ca="1" si="26"/>
        <v/>
      </c>
      <c r="G268" s="132" t="str">
        <f t="shared" ca="1" si="22"/>
        <v/>
      </c>
      <c r="H268" s="133" t="str">
        <f t="shared" ca="1" si="23"/>
        <v/>
      </c>
      <c r="I268" s="134" t="str">
        <f t="shared" ca="1" si="24"/>
        <v/>
      </c>
      <c r="J268" s="133" t="str">
        <f t="shared" ca="1" si="25"/>
        <v/>
      </c>
      <c r="K268" s="135" t="str">
        <f t="shared" ca="1" si="27"/>
        <v/>
      </c>
      <c r="L268" s="10"/>
      <c r="M268" s="9"/>
      <c r="N268" s="9"/>
      <c r="O268" s="9"/>
    </row>
    <row r="269" spans="2:15" x14ac:dyDescent="0.3">
      <c r="B269" s="9"/>
      <c r="C269" s="10"/>
      <c r="D269" s="130" t="str">
        <f t="shared" ca="1" si="21"/>
        <v/>
      </c>
      <c r="E269" s="13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132" t="str">
        <f t="shared" ca="1" si="26"/>
        <v/>
      </c>
      <c r="G269" s="132" t="str">
        <f t="shared" ca="1" si="22"/>
        <v/>
      </c>
      <c r="H269" s="133" t="str">
        <f t="shared" ca="1" si="23"/>
        <v/>
      </c>
      <c r="I269" s="134" t="str">
        <f t="shared" ca="1" si="24"/>
        <v/>
      </c>
      <c r="J269" s="133" t="str">
        <f t="shared" ca="1" si="25"/>
        <v/>
      </c>
      <c r="K269" s="135" t="str">
        <f t="shared" ca="1" si="27"/>
        <v/>
      </c>
      <c r="L269" s="10"/>
      <c r="M269" s="9"/>
      <c r="N269" s="9"/>
      <c r="O269" s="9"/>
    </row>
    <row r="270" spans="2:15" x14ac:dyDescent="0.3">
      <c r="B270" s="9"/>
      <c r="C270" s="10"/>
      <c r="D270" s="130" t="str">
        <f t="shared" ca="1" si="21"/>
        <v/>
      </c>
      <c r="E270" s="13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132" t="str">
        <f t="shared" ca="1" si="26"/>
        <v/>
      </c>
      <c r="G270" s="132" t="str">
        <f t="shared" ca="1" si="22"/>
        <v/>
      </c>
      <c r="H270" s="133" t="str">
        <f t="shared" ca="1" si="23"/>
        <v/>
      </c>
      <c r="I270" s="134" t="str">
        <f t="shared" ca="1" si="24"/>
        <v/>
      </c>
      <c r="J270" s="133" t="str">
        <f t="shared" ca="1" si="25"/>
        <v/>
      </c>
      <c r="K270" s="135" t="str">
        <f t="shared" ca="1" si="27"/>
        <v/>
      </c>
      <c r="L270" s="10"/>
      <c r="M270" s="9"/>
      <c r="N270" s="9"/>
      <c r="O270" s="9"/>
    </row>
    <row r="271" spans="2:15" x14ac:dyDescent="0.3">
      <c r="B271" s="9"/>
      <c r="C271" s="10"/>
      <c r="D271" s="130" t="str">
        <f t="shared" ca="1" si="21"/>
        <v/>
      </c>
      <c r="E271" s="13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132" t="str">
        <f t="shared" ca="1" si="26"/>
        <v/>
      </c>
      <c r="G271" s="132" t="str">
        <f t="shared" ca="1" si="22"/>
        <v/>
      </c>
      <c r="H271" s="133" t="str">
        <f t="shared" ca="1" si="23"/>
        <v/>
      </c>
      <c r="I271" s="134" t="str">
        <f t="shared" ca="1" si="24"/>
        <v/>
      </c>
      <c r="J271" s="133" t="str">
        <f t="shared" ca="1" si="25"/>
        <v/>
      </c>
      <c r="K271" s="135" t="str">
        <f t="shared" ca="1" si="27"/>
        <v/>
      </c>
      <c r="L271" s="10"/>
      <c r="M271" s="9"/>
      <c r="N271" s="9"/>
      <c r="O271" s="9"/>
    </row>
    <row r="272" spans="2:15" x14ac:dyDescent="0.3">
      <c r="B272" s="9"/>
      <c r="C272" s="10"/>
      <c r="D272" s="130" t="str">
        <f t="shared" ca="1" si="21"/>
        <v/>
      </c>
      <c r="E272" s="13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132" t="str">
        <f t="shared" ca="1" si="26"/>
        <v/>
      </c>
      <c r="G272" s="132" t="str">
        <f t="shared" ca="1" si="22"/>
        <v/>
      </c>
      <c r="H272" s="133" t="str">
        <f t="shared" ca="1" si="23"/>
        <v/>
      </c>
      <c r="I272" s="134" t="str">
        <f t="shared" ca="1" si="24"/>
        <v/>
      </c>
      <c r="J272" s="133" t="str">
        <f t="shared" ca="1" si="25"/>
        <v/>
      </c>
      <c r="K272" s="135" t="str">
        <f t="shared" ca="1" si="27"/>
        <v/>
      </c>
      <c r="L272" s="10"/>
      <c r="M272" s="9"/>
      <c r="N272" s="9"/>
      <c r="O272" s="9"/>
    </row>
    <row r="273" spans="2:15" x14ac:dyDescent="0.3">
      <c r="B273" s="9"/>
      <c r="C273" s="10"/>
      <c r="D273" s="130" t="str">
        <f t="shared" ca="1" si="21"/>
        <v/>
      </c>
      <c r="E273" s="13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132" t="str">
        <f t="shared" ca="1" si="26"/>
        <v/>
      </c>
      <c r="G273" s="132" t="str">
        <f t="shared" ca="1" si="22"/>
        <v/>
      </c>
      <c r="H273" s="133" t="str">
        <f t="shared" ca="1" si="23"/>
        <v/>
      </c>
      <c r="I273" s="134" t="str">
        <f t="shared" ca="1" si="24"/>
        <v/>
      </c>
      <c r="J273" s="133" t="str">
        <f t="shared" ca="1" si="25"/>
        <v/>
      </c>
      <c r="K273" s="135" t="str">
        <f t="shared" ca="1" si="27"/>
        <v/>
      </c>
      <c r="L273" s="10"/>
      <c r="M273" s="9"/>
      <c r="N273" s="9"/>
      <c r="O273" s="9"/>
    </row>
    <row r="274" spans="2:15" x14ac:dyDescent="0.3">
      <c r="B274" s="9"/>
      <c r="C274" s="10"/>
      <c r="D274" s="130" t="str">
        <f t="shared" ca="1" si="21"/>
        <v/>
      </c>
      <c r="E274" s="13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132" t="str">
        <f t="shared" ca="1" si="26"/>
        <v/>
      </c>
      <c r="G274" s="132" t="str">
        <f t="shared" ca="1" si="22"/>
        <v/>
      </c>
      <c r="H274" s="133" t="str">
        <f t="shared" ca="1" si="23"/>
        <v/>
      </c>
      <c r="I274" s="134" t="str">
        <f t="shared" ca="1" si="24"/>
        <v/>
      </c>
      <c r="J274" s="133" t="str">
        <f t="shared" ca="1" si="25"/>
        <v/>
      </c>
      <c r="K274" s="135" t="str">
        <f t="shared" ca="1" si="27"/>
        <v/>
      </c>
      <c r="L274" s="10"/>
      <c r="M274" s="9"/>
      <c r="N274" s="9"/>
      <c r="O274" s="9"/>
    </row>
    <row r="275" spans="2:15" x14ac:dyDescent="0.3">
      <c r="B275" s="9"/>
      <c r="C275" s="10"/>
      <c r="D275" s="130" t="str">
        <f t="shared" ca="1" si="21"/>
        <v/>
      </c>
      <c r="E275" s="13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132" t="str">
        <f t="shared" ca="1" si="26"/>
        <v/>
      </c>
      <c r="G275" s="132" t="str">
        <f t="shared" ca="1" si="22"/>
        <v/>
      </c>
      <c r="H275" s="133" t="str">
        <f t="shared" ca="1" si="23"/>
        <v/>
      </c>
      <c r="I275" s="134" t="str">
        <f t="shared" ca="1" si="24"/>
        <v/>
      </c>
      <c r="J275" s="133" t="str">
        <f t="shared" ca="1" si="25"/>
        <v/>
      </c>
      <c r="K275" s="135" t="str">
        <f t="shared" ca="1" si="27"/>
        <v/>
      </c>
      <c r="L275" s="10"/>
      <c r="M275" s="9"/>
      <c r="N275" s="9"/>
      <c r="O275" s="9"/>
    </row>
    <row r="276" spans="2:15" x14ac:dyDescent="0.3">
      <c r="B276" s="9"/>
      <c r="C276" s="10"/>
      <c r="D276" s="130" t="str">
        <f t="shared" ref="D276:D339" ca="1" si="28">IF(K275="","",IF($H$5,IF(OR(D275&gt;=$H$8,ROUND(K275,2)&lt;=0),"",D275+1),IF(OR(D275&gt;=$H$8,K275&lt;=0),"",D275+1)))</f>
        <v/>
      </c>
      <c r="E276" s="13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132" t="str">
        <f t="shared" ca="1" si="26"/>
        <v/>
      </c>
      <c r="G276" s="132" t="str">
        <f t="shared" ref="G276:G339" ca="1" si="29">IF($P$17=0,"",IF(D276&lt;&gt;"",IF(AND(D276=1,$H$4=1),0,IF($H$5,ROUND($K$5*K275,0),$K$5*K275)),""))</f>
        <v/>
      </c>
      <c r="H276" s="133" t="str">
        <f t="shared" ref="H276:H339" ca="1" si="30">IF($P$17=1,IF(D276="","",IF(I276&lt;&gt;"",F276-G276+I276,F276-G276)),"")</f>
        <v/>
      </c>
      <c r="I276" s="134" t="str">
        <f t="shared" ref="I276:I339" ca="1" si="31">IF($P$17=1,IF(J276&gt;=F276,IF(D276&lt;$K$12,IF(AND(D276&lt;&gt;"",F276+($J$19-F276)&lt;K275),(J276-F276),IF(AND(D276&lt;&gt;"",J276=F276),0,IF(D276&lt;&gt;"",0,""))),""),0),"")</f>
        <v/>
      </c>
      <c r="J276" s="133" t="str">
        <f t="shared" ref="J276:J339" ca="1" si="32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135" t="str">
        <f t="shared" ca="1" si="27"/>
        <v/>
      </c>
      <c r="L276" s="10"/>
      <c r="M276" s="9"/>
      <c r="N276" s="9"/>
      <c r="O276" s="9"/>
    </row>
    <row r="277" spans="2:15" x14ac:dyDescent="0.3">
      <c r="B277" s="9"/>
      <c r="C277" s="10"/>
      <c r="D277" s="130" t="str">
        <f t="shared" ca="1" si="28"/>
        <v/>
      </c>
      <c r="E277" s="13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132" t="str">
        <f t="shared" ref="F277:F340" ca="1" si="33">IF($P$17=1,IF(D277="","",IF($H$5,IF(OR(D277=$H$8,$K$12&gt;ROUND((1+$K$5)*K276,0),ROUND((1+$K$5)*K276,0),$K$12),IF(OR(D277=$H$8,$K$12&gt;(1+$K$5)*K276),ROUND((1+$K$5)*K276,0),$K$12)),0)),"")</f>
        <v/>
      </c>
      <c r="G277" s="132" t="str">
        <f t="shared" ca="1" si="29"/>
        <v/>
      </c>
      <c r="H277" s="133" t="str">
        <f t="shared" ca="1" si="30"/>
        <v/>
      </c>
      <c r="I277" s="134" t="str">
        <f t="shared" ca="1" si="31"/>
        <v/>
      </c>
      <c r="J277" s="133" t="str">
        <f t="shared" ca="1" si="32"/>
        <v/>
      </c>
      <c r="K277" s="135" t="str">
        <f t="shared" ref="K277:K340" ca="1" si="34">IF($P$17=1,IF(J277&lt;&gt;0,IF(D277&lt;&gt;"",K276-(J277-G277),""),K276),"")</f>
        <v/>
      </c>
      <c r="L277" s="10"/>
      <c r="M277" s="9"/>
      <c r="N277" s="9"/>
      <c r="O277" s="9"/>
    </row>
    <row r="278" spans="2:15" x14ac:dyDescent="0.3">
      <c r="B278" s="9"/>
      <c r="C278" s="10"/>
      <c r="D278" s="130" t="str">
        <f t="shared" ca="1" si="28"/>
        <v/>
      </c>
      <c r="E278" s="13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132" t="str">
        <f t="shared" ca="1" si="33"/>
        <v/>
      </c>
      <c r="G278" s="132" t="str">
        <f t="shared" ca="1" si="29"/>
        <v/>
      </c>
      <c r="H278" s="133" t="str">
        <f t="shared" ca="1" si="30"/>
        <v/>
      </c>
      <c r="I278" s="134" t="str">
        <f t="shared" ca="1" si="31"/>
        <v/>
      </c>
      <c r="J278" s="133" t="str">
        <f t="shared" ca="1" si="32"/>
        <v/>
      </c>
      <c r="K278" s="135" t="str">
        <f t="shared" ca="1" si="34"/>
        <v/>
      </c>
      <c r="L278" s="10"/>
      <c r="M278" s="9"/>
      <c r="N278" s="9"/>
      <c r="O278" s="9"/>
    </row>
    <row r="279" spans="2:15" x14ac:dyDescent="0.3">
      <c r="B279" s="9"/>
      <c r="C279" s="10"/>
      <c r="D279" s="130" t="str">
        <f t="shared" ca="1" si="28"/>
        <v/>
      </c>
      <c r="E279" s="13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132" t="str">
        <f t="shared" ca="1" si="33"/>
        <v/>
      </c>
      <c r="G279" s="132" t="str">
        <f t="shared" ca="1" si="29"/>
        <v/>
      </c>
      <c r="H279" s="133" t="str">
        <f t="shared" ca="1" si="30"/>
        <v/>
      </c>
      <c r="I279" s="134" t="str">
        <f t="shared" ca="1" si="31"/>
        <v/>
      </c>
      <c r="J279" s="133" t="str">
        <f t="shared" ca="1" si="32"/>
        <v/>
      </c>
      <c r="K279" s="135" t="str">
        <f t="shared" ca="1" si="34"/>
        <v/>
      </c>
      <c r="L279" s="10"/>
      <c r="M279" s="9"/>
      <c r="N279" s="9"/>
      <c r="O279" s="9"/>
    </row>
    <row r="280" spans="2:15" x14ac:dyDescent="0.3">
      <c r="B280" s="9"/>
      <c r="C280" s="10"/>
      <c r="D280" s="130" t="str">
        <f t="shared" ca="1" si="28"/>
        <v/>
      </c>
      <c r="E280" s="13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132" t="str">
        <f t="shared" ca="1" si="33"/>
        <v/>
      </c>
      <c r="G280" s="132" t="str">
        <f t="shared" ca="1" si="29"/>
        <v/>
      </c>
      <c r="H280" s="133" t="str">
        <f t="shared" ca="1" si="30"/>
        <v/>
      </c>
      <c r="I280" s="134" t="str">
        <f t="shared" ca="1" si="31"/>
        <v/>
      </c>
      <c r="J280" s="133" t="str">
        <f t="shared" ca="1" si="32"/>
        <v/>
      </c>
      <c r="K280" s="135" t="str">
        <f t="shared" ca="1" si="34"/>
        <v/>
      </c>
      <c r="L280" s="10"/>
      <c r="M280" s="9"/>
      <c r="N280" s="9"/>
      <c r="O280" s="9"/>
    </row>
    <row r="281" spans="2:15" x14ac:dyDescent="0.3">
      <c r="B281" s="9"/>
      <c r="C281" s="10"/>
      <c r="D281" s="130" t="str">
        <f t="shared" ca="1" si="28"/>
        <v/>
      </c>
      <c r="E281" s="13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132" t="str">
        <f t="shared" ca="1" si="33"/>
        <v/>
      </c>
      <c r="G281" s="132" t="str">
        <f t="shared" ca="1" si="29"/>
        <v/>
      </c>
      <c r="H281" s="133" t="str">
        <f t="shared" ca="1" si="30"/>
        <v/>
      </c>
      <c r="I281" s="134" t="str">
        <f t="shared" ca="1" si="31"/>
        <v/>
      </c>
      <c r="J281" s="133" t="str">
        <f t="shared" ca="1" si="32"/>
        <v/>
      </c>
      <c r="K281" s="135" t="str">
        <f t="shared" ca="1" si="34"/>
        <v/>
      </c>
      <c r="L281" s="10"/>
      <c r="M281" s="9"/>
      <c r="N281" s="9"/>
      <c r="O281" s="9"/>
    </row>
    <row r="282" spans="2:15" x14ac:dyDescent="0.3">
      <c r="B282" s="9"/>
      <c r="C282" s="10"/>
      <c r="D282" s="130" t="str">
        <f t="shared" ca="1" si="28"/>
        <v/>
      </c>
      <c r="E282" s="13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132" t="str">
        <f t="shared" ca="1" si="33"/>
        <v/>
      </c>
      <c r="G282" s="132" t="str">
        <f t="shared" ca="1" si="29"/>
        <v/>
      </c>
      <c r="H282" s="133" t="str">
        <f t="shared" ca="1" si="30"/>
        <v/>
      </c>
      <c r="I282" s="134" t="str">
        <f t="shared" ca="1" si="31"/>
        <v/>
      </c>
      <c r="J282" s="133" t="str">
        <f t="shared" ca="1" si="32"/>
        <v/>
      </c>
      <c r="K282" s="135" t="str">
        <f t="shared" ca="1" si="34"/>
        <v/>
      </c>
      <c r="L282" s="10"/>
      <c r="M282" s="9"/>
      <c r="N282" s="9"/>
      <c r="O282" s="9"/>
    </row>
    <row r="283" spans="2:15" x14ac:dyDescent="0.3">
      <c r="B283" s="9"/>
      <c r="C283" s="10"/>
      <c r="D283" s="130" t="str">
        <f t="shared" ca="1" si="28"/>
        <v/>
      </c>
      <c r="E283" s="13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132" t="str">
        <f t="shared" ca="1" si="33"/>
        <v/>
      </c>
      <c r="G283" s="132" t="str">
        <f t="shared" ca="1" si="29"/>
        <v/>
      </c>
      <c r="H283" s="133" t="str">
        <f t="shared" ca="1" si="30"/>
        <v/>
      </c>
      <c r="I283" s="134" t="str">
        <f t="shared" ca="1" si="31"/>
        <v/>
      </c>
      <c r="J283" s="133" t="str">
        <f t="shared" ca="1" si="32"/>
        <v/>
      </c>
      <c r="K283" s="135" t="str">
        <f t="shared" ca="1" si="34"/>
        <v/>
      </c>
      <c r="L283" s="10"/>
      <c r="M283" s="9"/>
      <c r="N283" s="9"/>
      <c r="O283" s="9"/>
    </row>
    <row r="284" spans="2:15" x14ac:dyDescent="0.3">
      <c r="B284" s="9"/>
      <c r="C284" s="10"/>
      <c r="D284" s="130" t="str">
        <f t="shared" ca="1" si="28"/>
        <v/>
      </c>
      <c r="E284" s="13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132" t="str">
        <f t="shared" ca="1" si="33"/>
        <v/>
      </c>
      <c r="G284" s="132" t="str">
        <f t="shared" ca="1" si="29"/>
        <v/>
      </c>
      <c r="H284" s="133" t="str">
        <f t="shared" ca="1" si="30"/>
        <v/>
      </c>
      <c r="I284" s="134" t="str">
        <f t="shared" ca="1" si="31"/>
        <v/>
      </c>
      <c r="J284" s="133" t="str">
        <f t="shared" ca="1" si="32"/>
        <v/>
      </c>
      <c r="K284" s="135" t="str">
        <f t="shared" ca="1" si="34"/>
        <v/>
      </c>
      <c r="L284" s="10"/>
      <c r="M284" s="9"/>
      <c r="N284" s="9"/>
      <c r="O284" s="9"/>
    </row>
    <row r="285" spans="2:15" x14ac:dyDescent="0.3">
      <c r="B285" s="9"/>
      <c r="C285" s="10"/>
      <c r="D285" s="130" t="str">
        <f t="shared" ca="1" si="28"/>
        <v/>
      </c>
      <c r="E285" s="13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132" t="str">
        <f t="shared" ca="1" si="33"/>
        <v/>
      </c>
      <c r="G285" s="132" t="str">
        <f t="shared" ca="1" si="29"/>
        <v/>
      </c>
      <c r="H285" s="133" t="str">
        <f t="shared" ca="1" si="30"/>
        <v/>
      </c>
      <c r="I285" s="134" t="str">
        <f t="shared" ca="1" si="31"/>
        <v/>
      </c>
      <c r="J285" s="133" t="str">
        <f t="shared" ca="1" si="32"/>
        <v/>
      </c>
      <c r="K285" s="135" t="str">
        <f t="shared" ca="1" si="34"/>
        <v/>
      </c>
      <c r="L285" s="10"/>
      <c r="M285" s="9"/>
      <c r="N285" s="9"/>
      <c r="O285" s="9"/>
    </row>
    <row r="286" spans="2:15" x14ac:dyDescent="0.3">
      <c r="B286" s="9"/>
      <c r="C286" s="10"/>
      <c r="D286" s="130" t="str">
        <f t="shared" ca="1" si="28"/>
        <v/>
      </c>
      <c r="E286" s="13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132" t="str">
        <f t="shared" ca="1" si="33"/>
        <v/>
      </c>
      <c r="G286" s="132" t="str">
        <f t="shared" ca="1" si="29"/>
        <v/>
      </c>
      <c r="H286" s="133" t="str">
        <f t="shared" ca="1" si="30"/>
        <v/>
      </c>
      <c r="I286" s="134" t="str">
        <f t="shared" ca="1" si="31"/>
        <v/>
      </c>
      <c r="J286" s="133" t="str">
        <f t="shared" ca="1" si="32"/>
        <v/>
      </c>
      <c r="K286" s="135" t="str">
        <f t="shared" ca="1" si="34"/>
        <v/>
      </c>
      <c r="L286" s="10"/>
      <c r="M286" s="9"/>
      <c r="N286" s="9"/>
      <c r="O286" s="9"/>
    </row>
    <row r="287" spans="2:15" x14ac:dyDescent="0.3">
      <c r="B287" s="9"/>
      <c r="C287" s="10"/>
      <c r="D287" s="130" t="str">
        <f t="shared" ca="1" si="28"/>
        <v/>
      </c>
      <c r="E287" s="13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132" t="str">
        <f t="shared" ca="1" si="33"/>
        <v/>
      </c>
      <c r="G287" s="132" t="str">
        <f t="shared" ca="1" si="29"/>
        <v/>
      </c>
      <c r="H287" s="133" t="str">
        <f t="shared" ca="1" si="30"/>
        <v/>
      </c>
      <c r="I287" s="134" t="str">
        <f t="shared" ca="1" si="31"/>
        <v/>
      </c>
      <c r="J287" s="133" t="str">
        <f t="shared" ca="1" si="32"/>
        <v/>
      </c>
      <c r="K287" s="135" t="str">
        <f t="shared" ca="1" si="34"/>
        <v/>
      </c>
      <c r="L287" s="10"/>
      <c r="M287" s="9"/>
      <c r="N287" s="9"/>
      <c r="O287" s="9"/>
    </row>
    <row r="288" spans="2:15" x14ac:dyDescent="0.3">
      <c r="B288" s="9"/>
      <c r="C288" s="10"/>
      <c r="D288" s="130" t="str">
        <f t="shared" ca="1" si="28"/>
        <v/>
      </c>
      <c r="E288" s="13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132" t="str">
        <f t="shared" ca="1" si="33"/>
        <v/>
      </c>
      <c r="G288" s="132" t="str">
        <f t="shared" ca="1" si="29"/>
        <v/>
      </c>
      <c r="H288" s="133" t="str">
        <f t="shared" ca="1" si="30"/>
        <v/>
      </c>
      <c r="I288" s="134" t="str">
        <f t="shared" ca="1" si="31"/>
        <v/>
      </c>
      <c r="J288" s="133" t="str">
        <f t="shared" ca="1" si="32"/>
        <v/>
      </c>
      <c r="K288" s="135" t="str">
        <f t="shared" ca="1" si="34"/>
        <v/>
      </c>
      <c r="L288" s="10"/>
      <c r="M288" s="9"/>
      <c r="N288" s="9"/>
      <c r="O288" s="9"/>
    </row>
    <row r="289" spans="2:15" x14ac:dyDescent="0.3">
      <c r="B289" s="9"/>
      <c r="C289" s="10"/>
      <c r="D289" s="130" t="str">
        <f t="shared" ca="1" si="28"/>
        <v/>
      </c>
      <c r="E289" s="13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132" t="str">
        <f t="shared" ca="1" si="33"/>
        <v/>
      </c>
      <c r="G289" s="132" t="str">
        <f t="shared" ca="1" si="29"/>
        <v/>
      </c>
      <c r="H289" s="133" t="str">
        <f t="shared" ca="1" si="30"/>
        <v/>
      </c>
      <c r="I289" s="134" t="str">
        <f t="shared" ca="1" si="31"/>
        <v/>
      </c>
      <c r="J289" s="133" t="str">
        <f t="shared" ca="1" si="32"/>
        <v/>
      </c>
      <c r="K289" s="135" t="str">
        <f t="shared" ca="1" si="34"/>
        <v/>
      </c>
      <c r="L289" s="10"/>
      <c r="M289" s="9"/>
      <c r="N289" s="9"/>
      <c r="O289" s="9"/>
    </row>
    <row r="290" spans="2:15" x14ac:dyDescent="0.3">
      <c r="B290" s="9"/>
      <c r="C290" s="10"/>
      <c r="D290" s="130" t="str">
        <f t="shared" ca="1" si="28"/>
        <v/>
      </c>
      <c r="E290" s="13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132" t="str">
        <f t="shared" ca="1" si="33"/>
        <v/>
      </c>
      <c r="G290" s="132" t="str">
        <f t="shared" ca="1" si="29"/>
        <v/>
      </c>
      <c r="H290" s="133" t="str">
        <f t="shared" ca="1" si="30"/>
        <v/>
      </c>
      <c r="I290" s="134" t="str">
        <f t="shared" ca="1" si="31"/>
        <v/>
      </c>
      <c r="J290" s="133" t="str">
        <f t="shared" ca="1" si="32"/>
        <v/>
      </c>
      <c r="K290" s="135" t="str">
        <f t="shared" ca="1" si="34"/>
        <v/>
      </c>
      <c r="L290" s="10"/>
      <c r="M290" s="9"/>
      <c r="N290" s="9"/>
      <c r="O290" s="9"/>
    </row>
    <row r="291" spans="2:15" x14ac:dyDescent="0.3">
      <c r="B291" s="9"/>
      <c r="C291" s="10"/>
      <c r="D291" s="130" t="str">
        <f t="shared" ca="1" si="28"/>
        <v/>
      </c>
      <c r="E291" s="13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132" t="str">
        <f t="shared" ca="1" si="33"/>
        <v/>
      </c>
      <c r="G291" s="132" t="str">
        <f t="shared" ca="1" si="29"/>
        <v/>
      </c>
      <c r="H291" s="133" t="str">
        <f t="shared" ca="1" si="30"/>
        <v/>
      </c>
      <c r="I291" s="134" t="str">
        <f t="shared" ca="1" si="31"/>
        <v/>
      </c>
      <c r="J291" s="133" t="str">
        <f t="shared" ca="1" si="32"/>
        <v/>
      </c>
      <c r="K291" s="135" t="str">
        <f t="shared" ca="1" si="34"/>
        <v/>
      </c>
      <c r="L291" s="10"/>
      <c r="M291" s="9"/>
      <c r="N291" s="9"/>
      <c r="O291" s="9"/>
    </row>
    <row r="292" spans="2:15" x14ac:dyDescent="0.3">
      <c r="B292" s="9"/>
      <c r="C292" s="10"/>
      <c r="D292" s="130" t="str">
        <f t="shared" ca="1" si="28"/>
        <v/>
      </c>
      <c r="E292" s="13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132" t="str">
        <f t="shared" ca="1" si="33"/>
        <v/>
      </c>
      <c r="G292" s="132" t="str">
        <f t="shared" ca="1" si="29"/>
        <v/>
      </c>
      <c r="H292" s="133" t="str">
        <f t="shared" ca="1" si="30"/>
        <v/>
      </c>
      <c r="I292" s="134" t="str">
        <f t="shared" ca="1" si="31"/>
        <v/>
      </c>
      <c r="J292" s="133" t="str">
        <f t="shared" ca="1" si="32"/>
        <v/>
      </c>
      <c r="K292" s="135" t="str">
        <f t="shared" ca="1" si="34"/>
        <v/>
      </c>
      <c r="L292" s="10"/>
      <c r="M292" s="9"/>
      <c r="N292" s="9"/>
      <c r="O292" s="9"/>
    </row>
    <row r="293" spans="2:15" x14ac:dyDescent="0.3">
      <c r="B293" s="9"/>
      <c r="C293" s="10"/>
      <c r="D293" s="130" t="str">
        <f t="shared" ca="1" si="28"/>
        <v/>
      </c>
      <c r="E293" s="13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132" t="str">
        <f t="shared" ca="1" si="33"/>
        <v/>
      </c>
      <c r="G293" s="132" t="str">
        <f t="shared" ca="1" si="29"/>
        <v/>
      </c>
      <c r="H293" s="133" t="str">
        <f t="shared" ca="1" si="30"/>
        <v/>
      </c>
      <c r="I293" s="134" t="str">
        <f t="shared" ca="1" si="31"/>
        <v/>
      </c>
      <c r="J293" s="133" t="str">
        <f t="shared" ca="1" si="32"/>
        <v/>
      </c>
      <c r="K293" s="135" t="str">
        <f t="shared" ca="1" si="34"/>
        <v/>
      </c>
      <c r="L293" s="10"/>
      <c r="M293" s="9"/>
      <c r="N293" s="9"/>
      <c r="O293" s="9"/>
    </row>
    <row r="294" spans="2:15" x14ac:dyDescent="0.3">
      <c r="B294" s="9"/>
      <c r="C294" s="10"/>
      <c r="D294" s="130" t="str">
        <f t="shared" ca="1" si="28"/>
        <v/>
      </c>
      <c r="E294" s="13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132" t="str">
        <f t="shared" ca="1" si="33"/>
        <v/>
      </c>
      <c r="G294" s="132" t="str">
        <f t="shared" ca="1" si="29"/>
        <v/>
      </c>
      <c r="H294" s="133" t="str">
        <f t="shared" ca="1" si="30"/>
        <v/>
      </c>
      <c r="I294" s="134" t="str">
        <f t="shared" ca="1" si="31"/>
        <v/>
      </c>
      <c r="J294" s="133" t="str">
        <f t="shared" ca="1" si="32"/>
        <v/>
      </c>
      <c r="K294" s="135" t="str">
        <f t="shared" ca="1" si="34"/>
        <v/>
      </c>
      <c r="L294" s="10"/>
      <c r="M294" s="9"/>
      <c r="N294" s="9"/>
      <c r="O294" s="9"/>
    </row>
    <row r="295" spans="2:15" x14ac:dyDescent="0.3">
      <c r="B295" s="9"/>
      <c r="C295" s="10"/>
      <c r="D295" s="130" t="str">
        <f t="shared" ca="1" si="28"/>
        <v/>
      </c>
      <c r="E295" s="13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132" t="str">
        <f t="shared" ca="1" si="33"/>
        <v/>
      </c>
      <c r="G295" s="132" t="str">
        <f t="shared" ca="1" si="29"/>
        <v/>
      </c>
      <c r="H295" s="133" t="str">
        <f t="shared" ca="1" si="30"/>
        <v/>
      </c>
      <c r="I295" s="134" t="str">
        <f t="shared" ca="1" si="31"/>
        <v/>
      </c>
      <c r="J295" s="133" t="str">
        <f t="shared" ca="1" si="32"/>
        <v/>
      </c>
      <c r="K295" s="135" t="str">
        <f t="shared" ca="1" si="34"/>
        <v/>
      </c>
      <c r="L295" s="10"/>
      <c r="M295" s="9"/>
      <c r="N295" s="9"/>
      <c r="O295" s="9"/>
    </row>
    <row r="296" spans="2:15" x14ac:dyDescent="0.3">
      <c r="B296" s="9"/>
      <c r="C296" s="10"/>
      <c r="D296" s="130" t="str">
        <f t="shared" ca="1" si="28"/>
        <v/>
      </c>
      <c r="E296" s="13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132" t="str">
        <f t="shared" ca="1" si="33"/>
        <v/>
      </c>
      <c r="G296" s="132" t="str">
        <f t="shared" ca="1" si="29"/>
        <v/>
      </c>
      <c r="H296" s="133" t="str">
        <f t="shared" ca="1" si="30"/>
        <v/>
      </c>
      <c r="I296" s="134" t="str">
        <f t="shared" ca="1" si="31"/>
        <v/>
      </c>
      <c r="J296" s="133" t="str">
        <f t="shared" ca="1" si="32"/>
        <v/>
      </c>
      <c r="K296" s="135" t="str">
        <f t="shared" ca="1" si="34"/>
        <v/>
      </c>
      <c r="L296" s="10"/>
      <c r="M296" s="9"/>
      <c r="N296" s="9"/>
      <c r="O296" s="9"/>
    </row>
    <row r="297" spans="2:15" x14ac:dyDescent="0.3">
      <c r="B297" s="9"/>
      <c r="C297" s="10"/>
      <c r="D297" s="130" t="str">
        <f t="shared" ca="1" si="28"/>
        <v/>
      </c>
      <c r="E297" s="13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132" t="str">
        <f t="shared" ca="1" si="33"/>
        <v/>
      </c>
      <c r="G297" s="132" t="str">
        <f t="shared" ca="1" si="29"/>
        <v/>
      </c>
      <c r="H297" s="133" t="str">
        <f t="shared" ca="1" si="30"/>
        <v/>
      </c>
      <c r="I297" s="134" t="str">
        <f t="shared" ca="1" si="31"/>
        <v/>
      </c>
      <c r="J297" s="133" t="str">
        <f t="shared" ca="1" si="32"/>
        <v/>
      </c>
      <c r="K297" s="135" t="str">
        <f t="shared" ca="1" si="34"/>
        <v/>
      </c>
      <c r="L297" s="10"/>
      <c r="M297" s="9"/>
      <c r="N297" s="9"/>
      <c r="O297" s="9"/>
    </row>
    <row r="298" spans="2:15" x14ac:dyDescent="0.3">
      <c r="B298" s="9"/>
      <c r="C298" s="10"/>
      <c r="D298" s="130" t="str">
        <f t="shared" ca="1" si="28"/>
        <v/>
      </c>
      <c r="E298" s="13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132" t="str">
        <f t="shared" ca="1" si="33"/>
        <v/>
      </c>
      <c r="G298" s="132" t="str">
        <f t="shared" ca="1" si="29"/>
        <v/>
      </c>
      <c r="H298" s="133" t="str">
        <f t="shared" ca="1" si="30"/>
        <v/>
      </c>
      <c r="I298" s="134" t="str">
        <f t="shared" ca="1" si="31"/>
        <v/>
      </c>
      <c r="J298" s="133" t="str">
        <f t="shared" ca="1" si="32"/>
        <v/>
      </c>
      <c r="K298" s="135" t="str">
        <f t="shared" ca="1" si="34"/>
        <v/>
      </c>
      <c r="L298" s="10"/>
      <c r="M298" s="9"/>
      <c r="N298" s="9"/>
      <c r="O298" s="9"/>
    </row>
    <row r="299" spans="2:15" x14ac:dyDescent="0.3">
      <c r="B299" s="9"/>
      <c r="C299" s="10"/>
      <c r="D299" s="130" t="str">
        <f t="shared" ca="1" si="28"/>
        <v/>
      </c>
      <c r="E299" s="13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132" t="str">
        <f t="shared" ca="1" si="33"/>
        <v/>
      </c>
      <c r="G299" s="132" t="str">
        <f t="shared" ca="1" si="29"/>
        <v/>
      </c>
      <c r="H299" s="133" t="str">
        <f t="shared" ca="1" si="30"/>
        <v/>
      </c>
      <c r="I299" s="134" t="str">
        <f t="shared" ca="1" si="31"/>
        <v/>
      </c>
      <c r="J299" s="133" t="str">
        <f t="shared" ca="1" si="32"/>
        <v/>
      </c>
      <c r="K299" s="135" t="str">
        <f t="shared" ca="1" si="34"/>
        <v/>
      </c>
      <c r="L299" s="10"/>
      <c r="M299" s="9"/>
      <c r="N299" s="9"/>
      <c r="O299" s="9"/>
    </row>
    <row r="300" spans="2:15" x14ac:dyDescent="0.3">
      <c r="B300" s="9"/>
      <c r="C300" s="10"/>
      <c r="D300" s="130" t="str">
        <f t="shared" ca="1" si="28"/>
        <v/>
      </c>
      <c r="E300" s="13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132" t="str">
        <f t="shared" ca="1" si="33"/>
        <v/>
      </c>
      <c r="G300" s="132" t="str">
        <f t="shared" ca="1" si="29"/>
        <v/>
      </c>
      <c r="H300" s="133" t="str">
        <f t="shared" ca="1" si="30"/>
        <v/>
      </c>
      <c r="I300" s="134" t="str">
        <f t="shared" ca="1" si="31"/>
        <v/>
      </c>
      <c r="J300" s="133" t="str">
        <f t="shared" ca="1" si="32"/>
        <v/>
      </c>
      <c r="K300" s="135" t="str">
        <f t="shared" ca="1" si="34"/>
        <v/>
      </c>
      <c r="L300" s="10"/>
      <c r="M300" s="9"/>
      <c r="N300" s="9"/>
      <c r="O300" s="9"/>
    </row>
    <row r="301" spans="2:15" x14ac:dyDescent="0.3">
      <c r="B301" s="9"/>
      <c r="C301" s="10"/>
      <c r="D301" s="130" t="str">
        <f t="shared" ca="1" si="28"/>
        <v/>
      </c>
      <c r="E301" s="13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132" t="str">
        <f t="shared" ca="1" si="33"/>
        <v/>
      </c>
      <c r="G301" s="132" t="str">
        <f t="shared" ca="1" si="29"/>
        <v/>
      </c>
      <c r="H301" s="133" t="str">
        <f t="shared" ca="1" si="30"/>
        <v/>
      </c>
      <c r="I301" s="134" t="str">
        <f t="shared" ca="1" si="31"/>
        <v/>
      </c>
      <c r="J301" s="133" t="str">
        <f t="shared" ca="1" si="32"/>
        <v/>
      </c>
      <c r="K301" s="135" t="str">
        <f t="shared" ca="1" si="34"/>
        <v/>
      </c>
      <c r="L301" s="10"/>
      <c r="M301" s="9"/>
      <c r="N301" s="9"/>
      <c r="O301" s="9"/>
    </row>
    <row r="302" spans="2:15" x14ac:dyDescent="0.3">
      <c r="B302" s="9"/>
      <c r="C302" s="10"/>
      <c r="D302" s="130" t="str">
        <f t="shared" ca="1" si="28"/>
        <v/>
      </c>
      <c r="E302" s="13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132" t="str">
        <f t="shared" ca="1" si="33"/>
        <v/>
      </c>
      <c r="G302" s="132" t="str">
        <f t="shared" ca="1" si="29"/>
        <v/>
      </c>
      <c r="H302" s="133" t="str">
        <f t="shared" ca="1" si="30"/>
        <v/>
      </c>
      <c r="I302" s="134" t="str">
        <f t="shared" ca="1" si="31"/>
        <v/>
      </c>
      <c r="J302" s="133" t="str">
        <f t="shared" ca="1" si="32"/>
        <v/>
      </c>
      <c r="K302" s="135" t="str">
        <f t="shared" ca="1" si="34"/>
        <v/>
      </c>
      <c r="L302" s="10"/>
      <c r="M302" s="9"/>
      <c r="N302" s="9"/>
      <c r="O302" s="9"/>
    </row>
    <row r="303" spans="2:15" x14ac:dyDescent="0.3">
      <c r="B303" s="9"/>
      <c r="C303" s="10"/>
      <c r="D303" s="130" t="str">
        <f t="shared" ca="1" si="28"/>
        <v/>
      </c>
      <c r="E303" s="13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132" t="str">
        <f t="shared" ca="1" si="33"/>
        <v/>
      </c>
      <c r="G303" s="132" t="str">
        <f t="shared" ca="1" si="29"/>
        <v/>
      </c>
      <c r="H303" s="133" t="str">
        <f t="shared" ca="1" si="30"/>
        <v/>
      </c>
      <c r="I303" s="134" t="str">
        <f t="shared" ca="1" si="31"/>
        <v/>
      </c>
      <c r="J303" s="133" t="str">
        <f t="shared" ca="1" si="32"/>
        <v/>
      </c>
      <c r="K303" s="135" t="str">
        <f t="shared" ca="1" si="34"/>
        <v/>
      </c>
      <c r="L303" s="10"/>
      <c r="M303" s="9"/>
      <c r="N303" s="9"/>
      <c r="O303" s="9"/>
    </row>
    <row r="304" spans="2:15" x14ac:dyDescent="0.3">
      <c r="B304" s="9"/>
      <c r="C304" s="10"/>
      <c r="D304" s="130" t="str">
        <f t="shared" ca="1" si="28"/>
        <v/>
      </c>
      <c r="E304" s="13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132" t="str">
        <f t="shared" ca="1" si="33"/>
        <v/>
      </c>
      <c r="G304" s="132" t="str">
        <f t="shared" ca="1" si="29"/>
        <v/>
      </c>
      <c r="H304" s="133" t="str">
        <f t="shared" ca="1" si="30"/>
        <v/>
      </c>
      <c r="I304" s="134" t="str">
        <f t="shared" ca="1" si="31"/>
        <v/>
      </c>
      <c r="J304" s="133" t="str">
        <f t="shared" ca="1" si="32"/>
        <v/>
      </c>
      <c r="K304" s="135" t="str">
        <f t="shared" ca="1" si="34"/>
        <v/>
      </c>
      <c r="L304" s="10"/>
      <c r="M304" s="9"/>
      <c r="N304" s="9"/>
      <c r="O304" s="9"/>
    </row>
    <row r="305" spans="2:15" x14ac:dyDescent="0.3">
      <c r="B305" s="9"/>
      <c r="C305" s="10"/>
      <c r="D305" s="130" t="str">
        <f t="shared" ca="1" si="28"/>
        <v/>
      </c>
      <c r="E305" s="13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132" t="str">
        <f t="shared" ca="1" si="33"/>
        <v/>
      </c>
      <c r="G305" s="132" t="str">
        <f t="shared" ca="1" si="29"/>
        <v/>
      </c>
      <c r="H305" s="133" t="str">
        <f t="shared" ca="1" si="30"/>
        <v/>
      </c>
      <c r="I305" s="134" t="str">
        <f t="shared" ca="1" si="31"/>
        <v/>
      </c>
      <c r="J305" s="133" t="str">
        <f t="shared" ca="1" si="32"/>
        <v/>
      </c>
      <c r="K305" s="135" t="str">
        <f t="shared" ca="1" si="34"/>
        <v/>
      </c>
      <c r="L305" s="10"/>
      <c r="M305" s="9"/>
      <c r="N305" s="9"/>
      <c r="O305" s="9"/>
    </row>
    <row r="306" spans="2:15" x14ac:dyDescent="0.3">
      <c r="B306" s="9"/>
      <c r="C306" s="10"/>
      <c r="D306" s="130" t="str">
        <f t="shared" ca="1" si="28"/>
        <v/>
      </c>
      <c r="E306" s="13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132" t="str">
        <f t="shared" ca="1" si="33"/>
        <v/>
      </c>
      <c r="G306" s="132" t="str">
        <f t="shared" ca="1" si="29"/>
        <v/>
      </c>
      <c r="H306" s="133" t="str">
        <f t="shared" ca="1" si="30"/>
        <v/>
      </c>
      <c r="I306" s="134" t="str">
        <f t="shared" ca="1" si="31"/>
        <v/>
      </c>
      <c r="J306" s="133" t="str">
        <f t="shared" ca="1" si="32"/>
        <v/>
      </c>
      <c r="K306" s="135" t="str">
        <f t="shared" ca="1" si="34"/>
        <v/>
      </c>
      <c r="L306" s="10"/>
      <c r="M306" s="9"/>
      <c r="N306" s="9"/>
      <c r="O306" s="9"/>
    </row>
    <row r="307" spans="2:15" x14ac:dyDescent="0.3">
      <c r="B307" s="9"/>
      <c r="C307" s="10"/>
      <c r="D307" s="130" t="str">
        <f t="shared" ca="1" si="28"/>
        <v/>
      </c>
      <c r="E307" s="13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132" t="str">
        <f t="shared" ca="1" si="33"/>
        <v/>
      </c>
      <c r="G307" s="132" t="str">
        <f t="shared" ca="1" si="29"/>
        <v/>
      </c>
      <c r="H307" s="133" t="str">
        <f t="shared" ca="1" si="30"/>
        <v/>
      </c>
      <c r="I307" s="134" t="str">
        <f t="shared" ca="1" si="31"/>
        <v/>
      </c>
      <c r="J307" s="133" t="str">
        <f t="shared" ca="1" si="32"/>
        <v/>
      </c>
      <c r="K307" s="135" t="str">
        <f t="shared" ca="1" si="34"/>
        <v/>
      </c>
      <c r="L307" s="10"/>
      <c r="M307" s="9"/>
      <c r="N307" s="9"/>
      <c r="O307" s="9"/>
    </row>
    <row r="308" spans="2:15" x14ac:dyDescent="0.3">
      <c r="B308" s="9"/>
      <c r="C308" s="10"/>
      <c r="D308" s="130" t="str">
        <f t="shared" ca="1" si="28"/>
        <v/>
      </c>
      <c r="E308" s="13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132" t="str">
        <f t="shared" ca="1" si="33"/>
        <v/>
      </c>
      <c r="G308" s="132" t="str">
        <f t="shared" ca="1" si="29"/>
        <v/>
      </c>
      <c r="H308" s="133" t="str">
        <f t="shared" ca="1" si="30"/>
        <v/>
      </c>
      <c r="I308" s="134" t="str">
        <f t="shared" ca="1" si="31"/>
        <v/>
      </c>
      <c r="J308" s="133" t="str">
        <f t="shared" ca="1" si="32"/>
        <v/>
      </c>
      <c r="K308" s="135" t="str">
        <f t="shared" ca="1" si="34"/>
        <v/>
      </c>
      <c r="L308" s="10"/>
      <c r="M308" s="9"/>
      <c r="N308" s="9"/>
      <c r="O308" s="9"/>
    </row>
    <row r="309" spans="2:15" x14ac:dyDescent="0.3">
      <c r="B309" s="9"/>
      <c r="C309" s="10"/>
      <c r="D309" s="130" t="str">
        <f t="shared" ca="1" si="28"/>
        <v/>
      </c>
      <c r="E309" s="13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132" t="str">
        <f t="shared" ca="1" si="33"/>
        <v/>
      </c>
      <c r="G309" s="132" t="str">
        <f t="shared" ca="1" si="29"/>
        <v/>
      </c>
      <c r="H309" s="133" t="str">
        <f t="shared" ca="1" si="30"/>
        <v/>
      </c>
      <c r="I309" s="134" t="str">
        <f t="shared" ca="1" si="31"/>
        <v/>
      </c>
      <c r="J309" s="133" t="str">
        <f t="shared" ca="1" si="32"/>
        <v/>
      </c>
      <c r="K309" s="135" t="str">
        <f t="shared" ca="1" si="34"/>
        <v/>
      </c>
      <c r="L309" s="10"/>
      <c r="M309" s="9"/>
      <c r="N309" s="9"/>
      <c r="O309" s="9"/>
    </row>
    <row r="310" spans="2:15" x14ac:dyDescent="0.3">
      <c r="B310" s="9"/>
      <c r="C310" s="10"/>
      <c r="D310" s="130" t="str">
        <f t="shared" ca="1" si="28"/>
        <v/>
      </c>
      <c r="E310" s="13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132" t="str">
        <f t="shared" ca="1" si="33"/>
        <v/>
      </c>
      <c r="G310" s="132" t="str">
        <f t="shared" ca="1" si="29"/>
        <v/>
      </c>
      <c r="H310" s="133" t="str">
        <f t="shared" ca="1" si="30"/>
        <v/>
      </c>
      <c r="I310" s="134" t="str">
        <f t="shared" ca="1" si="31"/>
        <v/>
      </c>
      <c r="J310" s="133" t="str">
        <f t="shared" ca="1" si="32"/>
        <v/>
      </c>
      <c r="K310" s="135" t="str">
        <f t="shared" ca="1" si="34"/>
        <v/>
      </c>
      <c r="L310" s="10"/>
      <c r="M310" s="9"/>
      <c r="N310" s="9"/>
      <c r="O310" s="9"/>
    </row>
    <row r="311" spans="2:15" x14ac:dyDescent="0.3">
      <c r="B311" s="9"/>
      <c r="C311" s="10"/>
      <c r="D311" s="130" t="str">
        <f t="shared" ca="1" si="28"/>
        <v/>
      </c>
      <c r="E311" s="13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132" t="str">
        <f t="shared" ca="1" si="33"/>
        <v/>
      </c>
      <c r="G311" s="132" t="str">
        <f t="shared" ca="1" si="29"/>
        <v/>
      </c>
      <c r="H311" s="133" t="str">
        <f t="shared" ca="1" si="30"/>
        <v/>
      </c>
      <c r="I311" s="134" t="str">
        <f t="shared" ca="1" si="31"/>
        <v/>
      </c>
      <c r="J311" s="133" t="str">
        <f t="shared" ca="1" si="32"/>
        <v/>
      </c>
      <c r="K311" s="135" t="str">
        <f t="shared" ca="1" si="34"/>
        <v/>
      </c>
      <c r="L311" s="10"/>
      <c r="M311" s="9"/>
      <c r="N311" s="9"/>
      <c r="O311" s="9"/>
    </row>
    <row r="312" spans="2:15" x14ac:dyDescent="0.3">
      <c r="B312" s="9"/>
      <c r="C312" s="10"/>
      <c r="D312" s="130" t="str">
        <f t="shared" ca="1" si="28"/>
        <v/>
      </c>
      <c r="E312" s="13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132" t="str">
        <f t="shared" ca="1" si="33"/>
        <v/>
      </c>
      <c r="G312" s="132" t="str">
        <f t="shared" ca="1" si="29"/>
        <v/>
      </c>
      <c r="H312" s="133" t="str">
        <f t="shared" ca="1" si="30"/>
        <v/>
      </c>
      <c r="I312" s="134" t="str">
        <f t="shared" ca="1" si="31"/>
        <v/>
      </c>
      <c r="J312" s="133" t="str">
        <f t="shared" ca="1" si="32"/>
        <v/>
      </c>
      <c r="K312" s="135" t="str">
        <f t="shared" ca="1" si="34"/>
        <v/>
      </c>
      <c r="L312" s="10"/>
      <c r="M312" s="9"/>
      <c r="N312" s="9"/>
      <c r="O312" s="9"/>
    </row>
    <row r="313" spans="2:15" x14ac:dyDescent="0.3">
      <c r="B313" s="9"/>
      <c r="C313" s="10"/>
      <c r="D313" s="130" t="str">
        <f t="shared" ca="1" si="28"/>
        <v/>
      </c>
      <c r="E313" s="13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132" t="str">
        <f t="shared" ca="1" si="33"/>
        <v/>
      </c>
      <c r="G313" s="132" t="str">
        <f t="shared" ca="1" si="29"/>
        <v/>
      </c>
      <c r="H313" s="133" t="str">
        <f t="shared" ca="1" si="30"/>
        <v/>
      </c>
      <c r="I313" s="134" t="str">
        <f t="shared" ca="1" si="31"/>
        <v/>
      </c>
      <c r="J313" s="133" t="str">
        <f t="shared" ca="1" si="32"/>
        <v/>
      </c>
      <c r="K313" s="135" t="str">
        <f t="shared" ca="1" si="34"/>
        <v/>
      </c>
      <c r="L313" s="10"/>
      <c r="M313" s="9"/>
      <c r="N313" s="9"/>
      <c r="O313" s="9"/>
    </row>
    <row r="314" spans="2:15" x14ac:dyDescent="0.3">
      <c r="B314" s="9"/>
      <c r="C314" s="10"/>
      <c r="D314" s="130" t="str">
        <f t="shared" ca="1" si="28"/>
        <v/>
      </c>
      <c r="E314" s="13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132" t="str">
        <f t="shared" ca="1" si="33"/>
        <v/>
      </c>
      <c r="G314" s="132" t="str">
        <f t="shared" ca="1" si="29"/>
        <v/>
      </c>
      <c r="H314" s="133" t="str">
        <f t="shared" ca="1" si="30"/>
        <v/>
      </c>
      <c r="I314" s="134" t="str">
        <f t="shared" ca="1" si="31"/>
        <v/>
      </c>
      <c r="J314" s="133" t="str">
        <f t="shared" ca="1" si="32"/>
        <v/>
      </c>
      <c r="K314" s="135" t="str">
        <f t="shared" ca="1" si="34"/>
        <v/>
      </c>
      <c r="L314" s="10"/>
      <c r="M314" s="9"/>
      <c r="N314" s="9"/>
      <c r="O314" s="9"/>
    </row>
    <row r="315" spans="2:15" x14ac:dyDescent="0.3">
      <c r="B315" s="9"/>
      <c r="C315" s="10"/>
      <c r="D315" s="130" t="str">
        <f t="shared" ca="1" si="28"/>
        <v/>
      </c>
      <c r="E315" s="13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132" t="str">
        <f t="shared" ca="1" si="33"/>
        <v/>
      </c>
      <c r="G315" s="132" t="str">
        <f t="shared" ca="1" si="29"/>
        <v/>
      </c>
      <c r="H315" s="133" t="str">
        <f t="shared" ca="1" si="30"/>
        <v/>
      </c>
      <c r="I315" s="134" t="str">
        <f t="shared" ca="1" si="31"/>
        <v/>
      </c>
      <c r="J315" s="133" t="str">
        <f t="shared" ca="1" si="32"/>
        <v/>
      </c>
      <c r="K315" s="135" t="str">
        <f t="shared" ca="1" si="34"/>
        <v/>
      </c>
      <c r="L315" s="10"/>
      <c r="M315" s="9"/>
      <c r="N315" s="9"/>
      <c r="O315" s="9"/>
    </row>
    <row r="316" spans="2:15" x14ac:dyDescent="0.3">
      <c r="B316" s="9"/>
      <c r="C316" s="10"/>
      <c r="D316" s="130" t="str">
        <f t="shared" ca="1" si="28"/>
        <v/>
      </c>
      <c r="E316" s="13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132" t="str">
        <f t="shared" ca="1" si="33"/>
        <v/>
      </c>
      <c r="G316" s="132" t="str">
        <f t="shared" ca="1" si="29"/>
        <v/>
      </c>
      <c r="H316" s="133" t="str">
        <f t="shared" ca="1" si="30"/>
        <v/>
      </c>
      <c r="I316" s="134" t="str">
        <f t="shared" ca="1" si="31"/>
        <v/>
      </c>
      <c r="J316" s="133" t="str">
        <f t="shared" ca="1" si="32"/>
        <v/>
      </c>
      <c r="K316" s="135" t="str">
        <f t="shared" ca="1" si="34"/>
        <v/>
      </c>
      <c r="L316" s="10"/>
      <c r="M316" s="9"/>
      <c r="N316" s="9"/>
      <c r="O316" s="9"/>
    </row>
    <row r="317" spans="2:15" x14ac:dyDescent="0.3">
      <c r="B317" s="9"/>
      <c r="C317" s="10"/>
      <c r="D317" s="130" t="str">
        <f t="shared" ca="1" si="28"/>
        <v/>
      </c>
      <c r="E317" s="13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132" t="str">
        <f t="shared" ca="1" si="33"/>
        <v/>
      </c>
      <c r="G317" s="132" t="str">
        <f t="shared" ca="1" si="29"/>
        <v/>
      </c>
      <c r="H317" s="133" t="str">
        <f t="shared" ca="1" si="30"/>
        <v/>
      </c>
      <c r="I317" s="134" t="str">
        <f t="shared" ca="1" si="31"/>
        <v/>
      </c>
      <c r="J317" s="133" t="str">
        <f t="shared" ca="1" si="32"/>
        <v/>
      </c>
      <c r="K317" s="135" t="str">
        <f t="shared" ca="1" si="34"/>
        <v/>
      </c>
      <c r="L317" s="10"/>
      <c r="M317" s="9"/>
      <c r="N317" s="9"/>
      <c r="O317" s="9"/>
    </row>
    <row r="318" spans="2:15" x14ac:dyDescent="0.3">
      <c r="B318" s="9"/>
      <c r="C318" s="10"/>
      <c r="D318" s="130" t="str">
        <f t="shared" ca="1" si="28"/>
        <v/>
      </c>
      <c r="E318" s="13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132" t="str">
        <f t="shared" ca="1" si="33"/>
        <v/>
      </c>
      <c r="G318" s="132" t="str">
        <f t="shared" ca="1" si="29"/>
        <v/>
      </c>
      <c r="H318" s="133" t="str">
        <f t="shared" ca="1" si="30"/>
        <v/>
      </c>
      <c r="I318" s="134" t="str">
        <f t="shared" ca="1" si="31"/>
        <v/>
      </c>
      <c r="J318" s="133" t="str">
        <f t="shared" ca="1" si="32"/>
        <v/>
      </c>
      <c r="K318" s="135" t="str">
        <f t="shared" ca="1" si="34"/>
        <v/>
      </c>
      <c r="L318" s="10"/>
      <c r="M318" s="9"/>
      <c r="N318" s="9"/>
      <c r="O318" s="9"/>
    </row>
    <row r="319" spans="2:15" x14ac:dyDescent="0.3">
      <c r="B319" s="9"/>
      <c r="C319" s="10"/>
      <c r="D319" s="130" t="str">
        <f t="shared" ca="1" si="28"/>
        <v/>
      </c>
      <c r="E319" s="13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132" t="str">
        <f t="shared" ca="1" si="33"/>
        <v/>
      </c>
      <c r="G319" s="132" t="str">
        <f t="shared" ca="1" si="29"/>
        <v/>
      </c>
      <c r="H319" s="133" t="str">
        <f t="shared" ca="1" si="30"/>
        <v/>
      </c>
      <c r="I319" s="134" t="str">
        <f t="shared" ca="1" si="31"/>
        <v/>
      </c>
      <c r="J319" s="133" t="str">
        <f t="shared" ca="1" si="32"/>
        <v/>
      </c>
      <c r="K319" s="135" t="str">
        <f t="shared" ca="1" si="34"/>
        <v/>
      </c>
      <c r="L319" s="10"/>
      <c r="M319" s="9"/>
      <c r="N319" s="9"/>
      <c r="O319" s="9"/>
    </row>
    <row r="320" spans="2:15" x14ac:dyDescent="0.3">
      <c r="B320" s="9"/>
      <c r="C320" s="10"/>
      <c r="D320" s="130" t="str">
        <f t="shared" ca="1" si="28"/>
        <v/>
      </c>
      <c r="E320" s="13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132" t="str">
        <f t="shared" ca="1" si="33"/>
        <v/>
      </c>
      <c r="G320" s="132" t="str">
        <f t="shared" ca="1" si="29"/>
        <v/>
      </c>
      <c r="H320" s="133" t="str">
        <f t="shared" ca="1" si="30"/>
        <v/>
      </c>
      <c r="I320" s="134" t="str">
        <f t="shared" ca="1" si="31"/>
        <v/>
      </c>
      <c r="J320" s="133" t="str">
        <f t="shared" ca="1" si="32"/>
        <v/>
      </c>
      <c r="K320" s="135" t="str">
        <f t="shared" ca="1" si="34"/>
        <v/>
      </c>
      <c r="L320" s="10"/>
      <c r="M320" s="9"/>
      <c r="N320" s="9"/>
      <c r="O320" s="9"/>
    </row>
    <row r="321" spans="2:15" x14ac:dyDescent="0.3">
      <c r="B321" s="9"/>
      <c r="C321" s="10"/>
      <c r="D321" s="130" t="str">
        <f t="shared" ca="1" si="28"/>
        <v/>
      </c>
      <c r="E321" s="13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132" t="str">
        <f t="shared" ca="1" si="33"/>
        <v/>
      </c>
      <c r="G321" s="132" t="str">
        <f t="shared" ca="1" si="29"/>
        <v/>
      </c>
      <c r="H321" s="133" t="str">
        <f t="shared" ca="1" si="30"/>
        <v/>
      </c>
      <c r="I321" s="134" t="str">
        <f t="shared" ca="1" si="31"/>
        <v/>
      </c>
      <c r="J321" s="133" t="str">
        <f t="shared" ca="1" si="32"/>
        <v/>
      </c>
      <c r="K321" s="135" t="str">
        <f t="shared" ca="1" si="34"/>
        <v/>
      </c>
      <c r="L321" s="10"/>
      <c r="M321" s="9"/>
      <c r="N321" s="9"/>
      <c r="O321" s="9"/>
    </row>
    <row r="322" spans="2:15" x14ac:dyDescent="0.3">
      <c r="B322" s="9"/>
      <c r="C322" s="10"/>
      <c r="D322" s="130" t="str">
        <f t="shared" ca="1" si="28"/>
        <v/>
      </c>
      <c r="E322" s="13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132" t="str">
        <f t="shared" ca="1" si="33"/>
        <v/>
      </c>
      <c r="G322" s="132" t="str">
        <f t="shared" ca="1" si="29"/>
        <v/>
      </c>
      <c r="H322" s="133" t="str">
        <f t="shared" ca="1" si="30"/>
        <v/>
      </c>
      <c r="I322" s="134" t="str">
        <f t="shared" ca="1" si="31"/>
        <v/>
      </c>
      <c r="J322" s="133" t="str">
        <f t="shared" ca="1" si="32"/>
        <v/>
      </c>
      <c r="K322" s="135" t="str">
        <f t="shared" ca="1" si="34"/>
        <v/>
      </c>
      <c r="L322" s="10"/>
      <c r="M322" s="9"/>
      <c r="N322" s="9"/>
      <c r="O322" s="9"/>
    </row>
    <row r="323" spans="2:15" x14ac:dyDescent="0.3">
      <c r="B323" s="9"/>
      <c r="C323" s="10"/>
      <c r="D323" s="130" t="str">
        <f t="shared" ca="1" si="28"/>
        <v/>
      </c>
      <c r="E323" s="13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132" t="str">
        <f t="shared" ca="1" si="33"/>
        <v/>
      </c>
      <c r="G323" s="132" t="str">
        <f t="shared" ca="1" si="29"/>
        <v/>
      </c>
      <c r="H323" s="133" t="str">
        <f t="shared" ca="1" si="30"/>
        <v/>
      </c>
      <c r="I323" s="134" t="str">
        <f t="shared" ca="1" si="31"/>
        <v/>
      </c>
      <c r="J323" s="133" t="str">
        <f t="shared" ca="1" si="32"/>
        <v/>
      </c>
      <c r="K323" s="135" t="str">
        <f t="shared" ca="1" si="34"/>
        <v/>
      </c>
      <c r="L323" s="10"/>
      <c r="M323" s="9"/>
      <c r="N323" s="9"/>
      <c r="O323" s="9"/>
    </row>
    <row r="324" spans="2:15" x14ac:dyDescent="0.3">
      <c r="B324" s="9"/>
      <c r="C324" s="10"/>
      <c r="D324" s="130" t="str">
        <f t="shared" ca="1" si="28"/>
        <v/>
      </c>
      <c r="E324" s="13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132" t="str">
        <f t="shared" ca="1" si="33"/>
        <v/>
      </c>
      <c r="G324" s="132" t="str">
        <f t="shared" ca="1" si="29"/>
        <v/>
      </c>
      <c r="H324" s="133" t="str">
        <f t="shared" ca="1" si="30"/>
        <v/>
      </c>
      <c r="I324" s="134" t="str">
        <f t="shared" ca="1" si="31"/>
        <v/>
      </c>
      <c r="J324" s="133" t="str">
        <f t="shared" ca="1" si="32"/>
        <v/>
      </c>
      <c r="K324" s="135" t="str">
        <f t="shared" ca="1" si="34"/>
        <v/>
      </c>
      <c r="L324" s="10"/>
      <c r="M324" s="9"/>
      <c r="N324" s="9"/>
      <c r="O324" s="9"/>
    </row>
    <row r="325" spans="2:15" x14ac:dyDescent="0.3">
      <c r="B325" s="9"/>
      <c r="C325" s="10"/>
      <c r="D325" s="130" t="str">
        <f t="shared" ca="1" si="28"/>
        <v/>
      </c>
      <c r="E325" s="13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132" t="str">
        <f t="shared" ca="1" si="33"/>
        <v/>
      </c>
      <c r="G325" s="132" t="str">
        <f t="shared" ca="1" si="29"/>
        <v/>
      </c>
      <c r="H325" s="133" t="str">
        <f t="shared" ca="1" si="30"/>
        <v/>
      </c>
      <c r="I325" s="134" t="str">
        <f t="shared" ca="1" si="31"/>
        <v/>
      </c>
      <c r="J325" s="133" t="str">
        <f t="shared" ca="1" si="32"/>
        <v/>
      </c>
      <c r="K325" s="135" t="str">
        <f t="shared" ca="1" si="34"/>
        <v/>
      </c>
      <c r="L325" s="10"/>
      <c r="M325" s="9"/>
      <c r="N325" s="9"/>
      <c r="O325" s="9"/>
    </row>
    <row r="326" spans="2:15" x14ac:dyDescent="0.3">
      <c r="B326" s="9"/>
      <c r="C326" s="10"/>
      <c r="D326" s="130" t="str">
        <f t="shared" ca="1" si="28"/>
        <v/>
      </c>
      <c r="E326" s="13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132" t="str">
        <f t="shared" ca="1" si="33"/>
        <v/>
      </c>
      <c r="G326" s="132" t="str">
        <f t="shared" ca="1" si="29"/>
        <v/>
      </c>
      <c r="H326" s="133" t="str">
        <f t="shared" ca="1" si="30"/>
        <v/>
      </c>
      <c r="I326" s="134" t="str">
        <f t="shared" ca="1" si="31"/>
        <v/>
      </c>
      <c r="J326" s="133" t="str">
        <f t="shared" ca="1" si="32"/>
        <v/>
      </c>
      <c r="K326" s="135" t="str">
        <f t="shared" ca="1" si="34"/>
        <v/>
      </c>
      <c r="L326" s="10"/>
      <c r="M326" s="9"/>
      <c r="N326" s="9"/>
      <c r="O326" s="9"/>
    </row>
    <row r="327" spans="2:15" x14ac:dyDescent="0.3">
      <c r="B327" s="9"/>
      <c r="C327" s="10"/>
      <c r="D327" s="130" t="str">
        <f t="shared" ca="1" si="28"/>
        <v/>
      </c>
      <c r="E327" s="13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132" t="str">
        <f t="shared" ca="1" si="33"/>
        <v/>
      </c>
      <c r="G327" s="132" t="str">
        <f t="shared" ca="1" si="29"/>
        <v/>
      </c>
      <c r="H327" s="133" t="str">
        <f t="shared" ca="1" si="30"/>
        <v/>
      </c>
      <c r="I327" s="134" t="str">
        <f t="shared" ca="1" si="31"/>
        <v/>
      </c>
      <c r="J327" s="133" t="str">
        <f t="shared" ca="1" si="32"/>
        <v/>
      </c>
      <c r="K327" s="135" t="str">
        <f t="shared" ca="1" si="34"/>
        <v/>
      </c>
      <c r="L327" s="10"/>
      <c r="M327" s="9"/>
      <c r="N327" s="9"/>
      <c r="O327" s="9"/>
    </row>
    <row r="328" spans="2:15" x14ac:dyDescent="0.3">
      <c r="B328" s="9"/>
      <c r="C328" s="10"/>
      <c r="D328" s="130" t="str">
        <f t="shared" ca="1" si="28"/>
        <v/>
      </c>
      <c r="E328" s="13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132" t="str">
        <f t="shared" ca="1" si="33"/>
        <v/>
      </c>
      <c r="G328" s="132" t="str">
        <f t="shared" ca="1" si="29"/>
        <v/>
      </c>
      <c r="H328" s="133" t="str">
        <f t="shared" ca="1" si="30"/>
        <v/>
      </c>
      <c r="I328" s="134" t="str">
        <f t="shared" ca="1" si="31"/>
        <v/>
      </c>
      <c r="J328" s="133" t="str">
        <f t="shared" ca="1" si="32"/>
        <v/>
      </c>
      <c r="K328" s="135" t="str">
        <f t="shared" ca="1" si="34"/>
        <v/>
      </c>
      <c r="L328" s="10"/>
      <c r="M328" s="9"/>
      <c r="N328" s="9"/>
      <c r="O328" s="9"/>
    </row>
    <row r="329" spans="2:15" x14ac:dyDescent="0.3">
      <c r="B329" s="9"/>
      <c r="C329" s="10"/>
      <c r="D329" s="130" t="str">
        <f t="shared" ca="1" si="28"/>
        <v/>
      </c>
      <c r="E329" s="13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132" t="str">
        <f t="shared" ca="1" si="33"/>
        <v/>
      </c>
      <c r="G329" s="132" t="str">
        <f t="shared" ca="1" si="29"/>
        <v/>
      </c>
      <c r="H329" s="133" t="str">
        <f t="shared" ca="1" si="30"/>
        <v/>
      </c>
      <c r="I329" s="134" t="str">
        <f t="shared" ca="1" si="31"/>
        <v/>
      </c>
      <c r="J329" s="133" t="str">
        <f t="shared" ca="1" si="32"/>
        <v/>
      </c>
      <c r="K329" s="135" t="str">
        <f t="shared" ca="1" si="34"/>
        <v/>
      </c>
      <c r="L329" s="10"/>
      <c r="M329" s="9"/>
      <c r="N329" s="9"/>
      <c r="O329" s="9"/>
    </row>
    <row r="330" spans="2:15" x14ac:dyDescent="0.3">
      <c r="B330" s="9"/>
      <c r="C330" s="10"/>
      <c r="D330" s="130" t="str">
        <f t="shared" ca="1" si="28"/>
        <v/>
      </c>
      <c r="E330" s="13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132" t="str">
        <f t="shared" ca="1" si="33"/>
        <v/>
      </c>
      <c r="G330" s="132" t="str">
        <f t="shared" ca="1" si="29"/>
        <v/>
      </c>
      <c r="H330" s="133" t="str">
        <f t="shared" ca="1" si="30"/>
        <v/>
      </c>
      <c r="I330" s="134" t="str">
        <f t="shared" ca="1" si="31"/>
        <v/>
      </c>
      <c r="J330" s="133" t="str">
        <f t="shared" ca="1" si="32"/>
        <v/>
      </c>
      <c r="K330" s="135" t="str">
        <f t="shared" ca="1" si="34"/>
        <v/>
      </c>
      <c r="L330" s="10"/>
      <c r="M330" s="9"/>
      <c r="N330" s="9"/>
      <c r="O330" s="9"/>
    </row>
    <row r="331" spans="2:15" x14ac:dyDescent="0.3">
      <c r="B331" s="9"/>
      <c r="C331" s="10"/>
      <c r="D331" s="130" t="str">
        <f t="shared" ca="1" si="28"/>
        <v/>
      </c>
      <c r="E331" s="13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132" t="str">
        <f t="shared" ca="1" si="33"/>
        <v/>
      </c>
      <c r="G331" s="132" t="str">
        <f t="shared" ca="1" si="29"/>
        <v/>
      </c>
      <c r="H331" s="133" t="str">
        <f t="shared" ca="1" si="30"/>
        <v/>
      </c>
      <c r="I331" s="134" t="str">
        <f t="shared" ca="1" si="31"/>
        <v/>
      </c>
      <c r="J331" s="133" t="str">
        <f t="shared" ca="1" si="32"/>
        <v/>
      </c>
      <c r="K331" s="135" t="str">
        <f t="shared" ca="1" si="34"/>
        <v/>
      </c>
      <c r="L331" s="10"/>
      <c r="M331" s="9"/>
      <c r="N331" s="9"/>
      <c r="O331" s="9"/>
    </row>
    <row r="332" spans="2:15" x14ac:dyDescent="0.3">
      <c r="B332" s="9"/>
      <c r="C332" s="10"/>
      <c r="D332" s="130" t="str">
        <f t="shared" ca="1" si="28"/>
        <v/>
      </c>
      <c r="E332" s="13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132" t="str">
        <f t="shared" ca="1" si="33"/>
        <v/>
      </c>
      <c r="G332" s="132" t="str">
        <f t="shared" ca="1" si="29"/>
        <v/>
      </c>
      <c r="H332" s="133" t="str">
        <f t="shared" ca="1" si="30"/>
        <v/>
      </c>
      <c r="I332" s="134" t="str">
        <f t="shared" ca="1" si="31"/>
        <v/>
      </c>
      <c r="J332" s="133" t="str">
        <f t="shared" ca="1" si="32"/>
        <v/>
      </c>
      <c r="K332" s="135" t="str">
        <f t="shared" ca="1" si="34"/>
        <v/>
      </c>
      <c r="L332" s="10"/>
      <c r="M332" s="9"/>
      <c r="N332" s="9"/>
      <c r="O332" s="9"/>
    </row>
    <row r="333" spans="2:15" x14ac:dyDescent="0.3">
      <c r="B333" s="9"/>
      <c r="C333" s="10"/>
      <c r="D333" s="130" t="str">
        <f t="shared" ca="1" si="28"/>
        <v/>
      </c>
      <c r="E333" s="13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132" t="str">
        <f t="shared" ca="1" si="33"/>
        <v/>
      </c>
      <c r="G333" s="132" t="str">
        <f t="shared" ca="1" si="29"/>
        <v/>
      </c>
      <c r="H333" s="133" t="str">
        <f t="shared" ca="1" si="30"/>
        <v/>
      </c>
      <c r="I333" s="134" t="str">
        <f t="shared" ca="1" si="31"/>
        <v/>
      </c>
      <c r="J333" s="133" t="str">
        <f t="shared" ca="1" si="32"/>
        <v/>
      </c>
      <c r="K333" s="135" t="str">
        <f t="shared" ca="1" si="34"/>
        <v/>
      </c>
      <c r="L333" s="10"/>
      <c r="M333" s="9"/>
      <c r="N333" s="9"/>
      <c r="O333" s="9"/>
    </row>
    <row r="334" spans="2:15" x14ac:dyDescent="0.3">
      <c r="B334" s="9"/>
      <c r="C334" s="10"/>
      <c r="D334" s="130" t="str">
        <f t="shared" ca="1" si="28"/>
        <v/>
      </c>
      <c r="E334" s="13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132" t="str">
        <f t="shared" ca="1" si="33"/>
        <v/>
      </c>
      <c r="G334" s="132" t="str">
        <f t="shared" ca="1" si="29"/>
        <v/>
      </c>
      <c r="H334" s="133" t="str">
        <f t="shared" ca="1" si="30"/>
        <v/>
      </c>
      <c r="I334" s="134" t="str">
        <f t="shared" ca="1" si="31"/>
        <v/>
      </c>
      <c r="J334" s="133" t="str">
        <f t="shared" ca="1" si="32"/>
        <v/>
      </c>
      <c r="K334" s="135" t="str">
        <f t="shared" ca="1" si="34"/>
        <v/>
      </c>
      <c r="L334" s="10"/>
      <c r="M334" s="9"/>
      <c r="N334" s="9"/>
      <c r="O334" s="9"/>
    </row>
    <row r="335" spans="2:15" x14ac:dyDescent="0.3">
      <c r="B335" s="9"/>
      <c r="C335" s="10"/>
      <c r="D335" s="130" t="str">
        <f t="shared" ca="1" si="28"/>
        <v/>
      </c>
      <c r="E335" s="13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132" t="str">
        <f t="shared" ca="1" si="33"/>
        <v/>
      </c>
      <c r="G335" s="132" t="str">
        <f t="shared" ca="1" si="29"/>
        <v/>
      </c>
      <c r="H335" s="133" t="str">
        <f t="shared" ca="1" si="30"/>
        <v/>
      </c>
      <c r="I335" s="134" t="str">
        <f t="shared" ca="1" si="31"/>
        <v/>
      </c>
      <c r="J335" s="133" t="str">
        <f t="shared" ca="1" si="32"/>
        <v/>
      </c>
      <c r="K335" s="135" t="str">
        <f t="shared" ca="1" si="34"/>
        <v/>
      </c>
      <c r="L335" s="10"/>
      <c r="M335" s="9"/>
      <c r="N335" s="9"/>
      <c r="O335" s="9"/>
    </row>
    <row r="336" spans="2:15" x14ac:dyDescent="0.3">
      <c r="B336" s="9"/>
      <c r="C336" s="10"/>
      <c r="D336" s="130" t="str">
        <f t="shared" ca="1" si="28"/>
        <v/>
      </c>
      <c r="E336" s="13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132" t="str">
        <f t="shared" ca="1" si="33"/>
        <v/>
      </c>
      <c r="G336" s="132" t="str">
        <f t="shared" ca="1" si="29"/>
        <v/>
      </c>
      <c r="H336" s="133" t="str">
        <f t="shared" ca="1" si="30"/>
        <v/>
      </c>
      <c r="I336" s="134" t="str">
        <f t="shared" ca="1" si="31"/>
        <v/>
      </c>
      <c r="J336" s="133" t="str">
        <f t="shared" ca="1" si="32"/>
        <v/>
      </c>
      <c r="K336" s="135" t="str">
        <f t="shared" ca="1" si="34"/>
        <v/>
      </c>
      <c r="L336" s="10"/>
      <c r="M336" s="9"/>
      <c r="N336" s="9"/>
      <c r="O336" s="9"/>
    </row>
    <row r="337" spans="2:15" x14ac:dyDescent="0.3">
      <c r="B337" s="9"/>
      <c r="C337" s="10"/>
      <c r="D337" s="130" t="str">
        <f t="shared" ca="1" si="28"/>
        <v/>
      </c>
      <c r="E337" s="13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132" t="str">
        <f t="shared" ca="1" si="33"/>
        <v/>
      </c>
      <c r="G337" s="132" t="str">
        <f t="shared" ca="1" si="29"/>
        <v/>
      </c>
      <c r="H337" s="133" t="str">
        <f t="shared" ca="1" si="30"/>
        <v/>
      </c>
      <c r="I337" s="134" t="str">
        <f t="shared" ca="1" si="31"/>
        <v/>
      </c>
      <c r="J337" s="133" t="str">
        <f t="shared" ca="1" si="32"/>
        <v/>
      </c>
      <c r="K337" s="135" t="str">
        <f t="shared" ca="1" si="34"/>
        <v/>
      </c>
      <c r="L337" s="10"/>
      <c r="M337" s="9"/>
      <c r="N337" s="9"/>
      <c r="O337" s="9"/>
    </row>
    <row r="338" spans="2:15" x14ac:dyDescent="0.3">
      <c r="B338" s="9"/>
      <c r="C338" s="10"/>
      <c r="D338" s="130" t="str">
        <f t="shared" ca="1" si="28"/>
        <v/>
      </c>
      <c r="E338" s="13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132" t="str">
        <f t="shared" ca="1" si="33"/>
        <v/>
      </c>
      <c r="G338" s="132" t="str">
        <f t="shared" ca="1" si="29"/>
        <v/>
      </c>
      <c r="H338" s="133" t="str">
        <f t="shared" ca="1" si="30"/>
        <v/>
      </c>
      <c r="I338" s="134" t="str">
        <f t="shared" ca="1" si="31"/>
        <v/>
      </c>
      <c r="J338" s="133" t="str">
        <f t="shared" ca="1" si="32"/>
        <v/>
      </c>
      <c r="K338" s="135" t="str">
        <f t="shared" ca="1" si="34"/>
        <v/>
      </c>
      <c r="L338" s="10"/>
      <c r="M338" s="9"/>
      <c r="N338" s="9"/>
      <c r="O338" s="9"/>
    </row>
    <row r="339" spans="2:15" x14ac:dyDescent="0.3">
      <c r="B339" s="9"/>
      <c r="C339" s="10"/>
      <c r="D339" s="130" t="str">
        <f t="shared" ca="1" si="28"/>
        <v/>
      </c>
      <c r="E339" s="13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132" t="str">
        <f t="shared" ca="1" si="33"/>
        <v/>
      </c>
      <c r="G339" s="132" t="str">
        <f t="shared" ca="1" si="29"/>
        <v/>
      </c>
      <c r="H339" s="133" t="str">
        <f t="shared" ca="1" si="30"/>
        <v/>
      </c>
      <c r="I339" s="134" t="str">
        <f t="shared" ca="1" si="31"/>
        <v/>
      </c>
      <c r="J339" s="133" t="str">
        <f t="shared" ca="1" si="32"/>
        <v/>
      </c>
      <c r="K339" s="135" t="str">
        <f t="shared" ca="1" si="34"/>
        <v/>
      </c>
      <c r="L339" s="10"/>
      <c r="M339" s="9"/>
      <c r="N339" s="9"/>
      <c r="O339" s="9"/>
    </row>
    <row r="340" spans="2:15" x14ac:dyDescent="0.3">
      <c r="B340" s="9"/>
      <c r="C340" s="10"/>
      <c r="D340" s="130" t="str">
        <f t="shared" ref="D340:D403" ca="1" si="35">IF(K339="","",IF($H$5,IF(OR(D339&gt;=$H$8,ROUND(K339,2)&lt;=0),"",D339+1),IF(OR(D339&gt;=$H$8,K339&lt;=0),"",D339+1)))</f>
        <v/>
      </c>
      <c r="E340" s="13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132" t="str">
        <f t="shared" ca="1" si="33"/>
        <v/>
      </c>
      <c r="G340" s="132" t="str">
        <f t="shared" ref="G340:G403" ca="1" si="36">IF($P$17=0,"",IF(D340&lt;&gt;"",IF(AND(D340=1,$H$4=1),0,IF($H$5,ROUND($K$5*K339,0),$K$5*K339)),""))</f>
        <v/>
      </c>
      <c r="H340" s="133" t="str">
        <f t="shared" ref="H340:H403" ca="1" si="37">IF($P$17=1,IF(D340="","",IF(I340&lt;&gt;"",F340-G340+I340,F340-G340)),"")</f>
        <v/>
      </c>
      <c r="I340" s="134" t="str">
        <f t="shared" ref="I340:I403" ca="1" si="38">IF($P$17=1,IF(J340&gt;=F340,IF(D340&lt;$K$12,IF(AND(D340&lt;&gt;"",F340+($J$19-F340)&lt;K339),(J340-F340),IF(AND(D340&lt;&gt;"",J340=F340),0,IF(D340&lt;&gt;"",0,""))),""),0),"")</f>
        <v/>
      </c>
      <c r="J340" s="133" t="str">
        <f t="shared" ref="J340:J403" ca="1" si="39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135" t="str">
        <f t="shared" ca="1" si="34"/>
        <v/>
      </c>
      <c r="L340" s="10"/>
      <c r="M340" s="9"/>
      <c r="N340" s="9"/>
      <c r="O340" s="9"/>
    </row>
    <row r="341" spans="2:15" x14ac:dyDescent="0.3">
      <c r="B341" s="9"/>
      <c r="C341" s="10"/>
      <c r="D341" s="130" t="str">
        <f t="shared" ca="1" si="35"/>
        <v/>
      </c>
      <c r="E341" s="13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132" t="str">
        <f t="shared" ref="F341:F404" ca="1" si="40">IF($P$17=1,IF(D341="","",IF($H$5,IF(OR(D341=$H$8,$K$12&gt;ROUND((1+$K$5)*K340,0),ROUND((1+$K$5)*K340,0),$K$12),IF(OR(D341=$H$8,$K$12&gt;(1+$K$5)*K340),ROUND((1+$K$5)*K340,0),$K$12)),0)),"")</f>
        <v/>
      </c>
      <c r="G341" s="132" t="str">
        <f t="shared" ca="1" si="36"/>
        <v/>
      </c>
      <c r="H341" s="133" t="str">
        <f t="shared" ca="1" si="37"/>
        <v/>
      </c>
      <c r="I341" s="134" t="str">
        <f t="shared" ca="1" si="38"/>
        <v/>
      </c>
      <c r="J341" s="133" t="str">
        <f t="shared" ca="1" si="39"/>
        <v/>
      </c>
      <c r="K341" s="135" t="str">
        <f t="shared" ref="K341:K404" ca="1" si="41">IF($P$17=1,IF(J341&lt;&gt;0,IF(D341&lt;&gt;"",K340-(J341-G341),""),K340),"")</f>
        <v/>
      </c>
      <c r="L341" s="10"/>
      <c r="M341" s="9"/>
      <c r="N341" s="9"/>
      <c r="O341" s="9"/>
    </row>
    <row r="342" spans="2:15" x14ac:dyDescent="0.3">
      <c r="B342" s="9"/>
      <c r="C342" s="10"/>
      <c r="D342" s="130" t="str">
        <f t="shared" ca="1" si="35"/>
        <v/>
      </c>
      <c r="E342" s="13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132" t="str">
        <f t="shared" ca="1" si="40"/>
        <v/>
      </c>
      <c r="G342" s="132" t="str">
        <f t="shared" ca="1" si="36"/>
        <v/>
      </c>
      <c r="H342" s="133" t="str">
        <f t="shared" ca="1" si="37"/>
        <v/>
      </c>
      <c r="I342" s="134" t="str">
        <f t="shared" ca="1" si="38"/>
        <v/>
      </c>
      <c r="J342" s="133" t="str">
        <f t="shared" ca="1" si="39"/>
        <v/>
      </c>
      <c r="K342" s="135" t="str">
        <f t="shared" ca="1" si="41"/>
        <v/>
      </c>
      <c r="L342" s="10"/>
      <c r="M342" s="9"/>
      <c r="N342" s="9"/>
      <c r="O342" s="9"/>
    </row>
    <row r="343" spans="2:15" x14ac:dyDescent="0.3">
      <c r="B343" s="9"/>
      <c r="C343" s="10"/>
      <c r="D343" s="130" t="str">
        <f t="shared" ca="1" si="35"/>
        <v/>
      </c>
      <c r="E343" s="13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132" t="str">
        <f t="shared" ca="1" si="40"/>
        <v/>
      </c>
      <c r="G343" s="132" t="str">
        <f t="shared" ca="1" si="36"/>
        <v/>
      </c>
      <c r="H343" s="133" t="str">
        <f t="shared" ca="1" si="37"/>
        <v/>
      </c>
      <c r="I343" s="134" t="str">
        <f t="shared" ca="1" si="38"/>
        <v/>
      </c>
      <c r="J343" s="133" t="str">
        <f t="shared" ca="1" si="39"/>
        <v/>
      </c>
      <c r="K343" s="135" t="str">
        <f t="shared" ca="1" si="41"/>
        <v/>
      </c>
      <c r="L343" s="10"/>
      <c r="M343" s="9"/>
      <c r="N343" s="9"/>
      <c r="O343" s="9"/>
    </row>
    <row r="344" spans="2:15" x14ac:dyDescent="0.3">
      <c r="B344" s="9"/>
      <c r="C344" s="10"/>
      <c r="D344" s="130" t="str">
        <f t="shared" ca="1" si="35"/>
        <v/>
      </c>
      <c r="E344" s="13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132" t="str">
        <f t="shared" ca="1" si="40"/>
        <v/>
      </c>
      <c r="G344" s="132" t="str">
        <f t="shared" ca="1" si="36"/>
        <v/>
      </c>
      <c r="H344" s="133" t="str">
        <f t="shared" ca="1" si="37"/>
        <v/>
      </c>
      <c r="I344" s="134" t="str">
        <f t="shared" ca="1" si="38"/>
        <v/>
      </c>
      <c r="J344" s="133" t="str">
        <f t="shared" ca="1" si="39"/>
        <v/>
      </c>
      <c r="K344" s="135" t="str">
        <f t="shared" ca="1" si="41"/>
        <v/>
      </c>
      <c r="L344" s="10"/>
      <c r="M344" s="9"/>
      <c r="N344" s="9"/>
      <c r="O344" s="9"/>
    </row>
    <row r="345" spans="2:15" x14ac:dyDescent="0.3">
      <c r="B345" s="9"/>
      <c r="C345" s="10"/>
      <c r="D345" s="130" t="str">
        <f t="shared" ca="1" si="35"/>
        <v/>
      </c>
      <c r="E345" s="13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132" t="str">
        <f t="shared" ca="1" si="40"/>
        <v/>
      </c>
      <c r="G345" s="132" t="str">
        <f t="shared" ca="1" si="36"/>
        <v/>
      </c>
      <c r="H345" s="133" t="str">
        <f t="shared" ca="1" si="37"/>
        <v/>
      </c>
      <c r="I345" s="134" t="str">
        <f t="shared" ca="1" si="38"/>
        <v/>
      </c>
      <c r="J345" s="133" t="str">
        <f t="shared" ca="1" si="39"/>
        <v/>
      </c>
      <c r="K345" s="135" t="str">
        <f t="shared" ca="1" si="41"/>
        <v/>
      </c>
      <c r="L345" s="10"/>
      <c r="M345" s="9"/>
      <c r="N345" s="9"/>
      <c r="O345" s="9"/>
    </row>
    <row r="346" spans="2:15" x14ac:dyDescent="0.3">
      <c r="B346" s="9"/>
      <c r="C346" s="10"/>
      <c r="D346" s="130" t="str">
        <f t="shared" ca="1" si="35"/>
        <v/>
      </c>
      <c r="E346" s="13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132" t="str">
        <f t="shared" ca="1" si="40"/>
        <v/>
      </c>
      <c r="G346" s="132" t="str">
        <f t="shared" ca="1" si="36"/>
        <v/>
      </c>
      <c r="H346" s="133" t="str">
        <f t="shared" ca="1" si="37"/>
        <v/>
      </c>
      <c r="I346" s="134" t="str">
        <f t="shared" ca="1" si="38"/>
        <v/>
      </c>
      <c r="J346" s="133" t="str">
        <f t="shared" ca="1" si="39"/>
        <v/>
      </c>
      <c r="K346" s="135" t="str">
        <f t="shared" ca="1" si="41"/>
        <v/>
      </c>
      <c r="L346" s="10"/>
      <c r="M346" s="9"/>
      <c r="N346" s="9"/>
      <c r="O346" s="9"/>
    </row>
    <row r="347" spans="2:15" x14ac:dyDescent="0.3">
      <c r="B347" s="9"/>
      <c r="C347" s="10"/>
      <c r="D347" s="130" t="str">
        <f t="shared" ca="1" si="35"/>
        <v/>
      </c>
      <c r="E347" s="13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132" t="str">
        <f t="shared" ca="1" si="40"/>
        <v/>
      </c>
      <c r="G347" s="132" t="str">
        <f t="shared" ca="1" si="36"/>
        <v/>
      </c>
      <c r="H347" s="133" t="str">
        <f t="shared" ca="1" si="37"/>
        <v/>
      </c>
      <c r="I347" s="134" t="str">
        <f t="shared" ca="1" si="38"/>
        <v/>
      </c>
      <c r="J347" s="133" t="str">
        <f t="shared" ca="1" si="39"/>
        <v/>
      </c>
      <c r="K347" s="135" t="str">
        <f t="shared" ca="1" si="41"/>
        <v/>
      </c>
      <c r="L347" s="10"/>
      <c r="M347" s="9"/>
      <c r="N347" s="9"/>
      <c r="O347" s="9"/>
    </row>
    <row r="348" spans="2:15" x14ac:dyDescent="0.3">
      <c r="B348" s="9"/>
      <c r="C348" s="10"/>
      <c r="D348" s="130" t="str">
        <f t="shared" ca="1" si="35"/>
        <v/>
      </c>
      <c r="E348" s="13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132" t="str">
        <f t="shared" ca="1" si="40"/>
        <v/>
      </c>
      <c r="G348" s="132" t="str">
        <f t="shared" ca="1" si="36"/>
        <v/>
      </c>
      <c r="H348" s="133" t="str">
        <f t="shared" ca="1" si="37"/>
        <v/>
      </c>
      <c r="I348" s="134" t="str">
        <f t="shared" ca="1" si="38"/>
        <v/>
      </c>
      <c r="J348" s="133" t="str">
        <f t="shared" ca="1" si="39"/>
        <v/>
      </c>
      <c r="K348" s="135" t="str">
        <f t="shared" ca="1" si="41"/>
        <v/>
      </c>
      <c r="L348" s="10"/>
      <c r="M348" s="9"/>
      <c r="N348" s="9"/>
      <c r="O348" s="9"/>
    </row>
    <row r="349" spans="2:15" x14ac:dyDescent="0.3">
      <c r="B349" s="9"/>
      <c r="C349" s="10"/>
      <c r="D349" s="130" t="str">
        <f t="shared" ca="1" si="35"/>
        <v/>
      </c>
      <c r="E349" s="13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132" t="str">
        <f t="shared" ca="1" si="40"/>
        <v/>
      </c>
      <c r="G349" s="132" t="str">
        <f t="shared" ca="1" si="36"/>
        <v/>
      </c>
      <c r="H349" s="133" t="str">
        <f t="shared" ca="1" si="37"/>
        <v/>
      </c>
      <c r="I349" s="134" t="str">
        <f t="shared" ca="1" si="38"/>
        <v/>
      </c>
      <c r="J349" s="133" t="str">
        <f t="shared" ca="1" si="39"/>
        <v/>
      </c>
      <c r="K349" s="135" t="str">
        <f t="shared" ca="1" si="41"/>
        <v/>
      </c>
      <c r="L349" s="10"/>
      <c r="M349" s="9"/>
      <c r="N349" s="9"/>
      <c r="O349" s="9"/>
    </row>
    <row r="350" spans="2:15" x14ac:dyDescent="0.3">
      <c r="B350" s="9"/>
      <c r="C350" s="10"/>
      <c r="D350" s="130" t="str">
        <f t="shared" ca="1" si="35"/>
        <v/>
      </c>
      <c r="E350" s="13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132" t="str">
        <f t="shared" ca="1" si="40"/>
        <v/>
      </c>
      <c r="G350" s="132" t="str">
        <f t="shared" ca="1" si="36"/>
        <v/>
      </c>
      <c r="H350" s="133" t="str">
        <f t="shared" ca="1" si="37"/>
        <v/>
      </c>
      <c r="I350" s="134" t="str">
        <f t="shared" ca="1" si="38"/>
        <v/>
      </c>
      <c r="J350" s="133" t="str">
        <f t="shared" ca="1" si="39"/>
        <v/>
      </c>
      <c r="K350" s="135" t="str">
        <f t="shared" ca="1" si="41"/>
        <v/>
      </c>
      <c r="L350" s="10"/>
      <c r="M350" s="9"/>
      <c r="N350" s="9"/>
      <c r="O350" s="9"/>
    </row>
    <row r="351" spans="2:15" x14ac:dyDescent="0.3">
      <c r="B351" s="9"/>
      <c r="C351" s="10"/>
      <c r="D351" s="130" t="str">
        <f t="shared" ca="1" si="35"/>
        <v/>
      </c>
      <c r="E351" s="13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132" t="str">
        <f t="shared" ca="1" si="40"/>
        <v/>
      </c>
      <c r="G351" s="132" t="str">
        <f t="shared" ca="1" si="36"/>
        <v/>
      </c>
      <c r="H351" s="133" t="str">
        <f t="shared" ca="1" si="37"/>
        <v/>
      </c>
      <c r="I351" s="134" t="str">
        <f t="shared" ca="1" si="38"/>
        <v/>
      </c>
      <c r="J351" s="133" t="str">
        <f t="shared" ca="1" si="39"/>
        <v/>
      </c>
      <c r="K351" s="135" t="str">
        <f t="shared" ca="1" si="41"/>
        <v/>
      </c>
      <c r="L351" s="10"/>
      <c r="M351" s="9"/>
      <c r="N351" s="9"/>
      <c r="O351" s="9"/>
    </row>
    <row r="352" spans="2:15" x14ac:dyDescent="0.3">
      <c r="B352" s="9"/>
      <c r="C352" s="10"/>
      <c r="D352" s="130" t="str">
        <f t="shared" ca="1" si="35"/>
        <v/>
      </c>
      <c r="E352" s="13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132" t="str">
        <f t="shared" ca="1" si="40"/>
        <v/>
      </c>
      <c r="G352" s="132" t="str">
        <f t="shared" ca="1" si="36"/>
        <v/>
      </c>
      <c r="H352" s="133" t="str">
        <f t="shared" ca="1" si="37"/>
        <v/>
      </c>
      <c r="I352" s="134" t="str">
        <f t="shared" ca="1" si="38"/>
        <v/>
      </c>
      <c r="J352" s="133" t="str">
        <f t="shared" ca="1" si="39"/>
        <v/>
      </c>
      <c r="K352" s="135" t="str">
        <f t="shared" ca="1" si="41"/>
        <v/>
      </c>
      <c r="L352" s="10"/>
      <c r="M352" s="9"/>
      <c r="N352" s="9"/>
      <c r="O352" s="9"/>
    </row>
    <row r="353" spans="2:15" x14ac:dyDescent="0.3">
      <c r="B353" s="9"/>
      <c r="C353" s="10"/>
      <c r="D353" s="130" t="str">
        <f t="shared" ca="1" si="35"/>
        <v/>
      </c>
      <c r="E353" s="13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132" t="str">
        <f t="shared" ca="1" si="40"/>
        <v/>
      </c>
      <c r="G353" s="132" t="str">
        <f t="shared" ca="1" si="36"/>
        <v/>
      </c>
      <c r="H353" s="133" t="str">
        <f t="shared" ca="1" si="37"/>
        <v/>
      </c>
      <c r="I353" s="134" t="str">
        <f t="shared" ca="1" si="38"/>
        <v/>
      </c>
      <c r="J353" s="133" t="str">
        <f t="shared" ca="1" si="39"/>
        <v/>
      </c>
      <c r="K353" s="135" t="str">
        <f t="shared" ca="1" si="41"/>
        <v/>
      </c>
      <c r="L353" s="10"/>
      <c r="M353" s="9"/>
      <c r="N353" s="9"/>
      <c r="O353" s="9"/>
    </row>
    <row r="354" spans="2:15" x14ac:dyDescent="0.3">
      <c r="B354" s="9"/>
      <c r="C354" s="10"/>
      <c r="D354" s="130" t="str">
        <f t="shared" ca="1" si="35"/>
        <v/>
      </c>
      <c r="E354" s="13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132" t="str">
        <f t="shared" ca="1" si="40"/>
        <v/>
      </c>
      <c r="G354" s="132" t="str">
        <f t="shared" ca="1" si="36"/>
        <v/>
      </c>
      <c r="H354" s="133" t="str">
        <f t="shared" ca="1" si="37"/>
        <v/>
      </c>
      <c r="I354" s="134" t="str">
        <f t="shared" ca="1" si="38"/>
        <v/>
      </c>
      <c r="J354" s="133" t="str">
        <f t="shared" ca="1" si="39"/>
        <v/>
      </c>
      <c r="K354" s="135" t="str">
        <f t="shared" ca="1" si="41"/>
        <v/>
      </c>
      <c r="L354" s="10"/>
      <c r="M354" s="9"/>
      <c r="N354" s="9"/>
      <c r="O354" s="9"/>
    </row>
    <row r="355" spans="2:15" x14ac:dyDescent="0.3">
      <c r="B355" s="9"/>
      <c r="C355" s="10"/>
      <c r="D355" s="130" t="str">
        <f t="shared" ca="1" si="35"/>
        <v/>
      </c>
      <c r="E355" s="13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132" t="str">
        <f t="shared" ca="1" si="40"/>
        <v/>
      </c>
      <c r="G355" s="132" t="str">
        <f t="shared" ca="1" si="36"/>
        <v/>
      </c>
      <c r="H355" s="133" t="str">
        <f t="shared" ca="1" si="37"/>
        <v/>
      </c>
      <c r="I355" s="134" t="str">
        <f t="shared" ca="1" si="38"/>
        <v/>
      </c>
      <c r="J355" s="133" t="str">
        <f t="shared" ca="1" si="39"/>
        <v/>
      </c>
      <c r="K355" s="135" t="str">
        <f t="shared" ca="1" si="41"/>
        <v/>
      </c>
      <c r="L355" s="10"/>
      <c r="M355" s="9"/>
      <c r="N355" s="9"/>
      <c r="O355" s="9"/>
    </row>
    <row r="356" spans="2:15" x14ac:dyDescent="0.3">
      <c r="B356" s="9"/>
      <c r="C356" s="10"/>
      <c r="D356" s="130" t="str">
        <f t="shared" ca="1" si="35"/>
        <v/>
      </c>
      <c r="E356" s="13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132" t="str">
        <f t="shared" ca="1" si="40"/>
        <v/>
      </c>
      <c r="G356" s="132" t="str">
        <f t="shared" ca="1" si="36"/>
        <v/>
      </c>
      <c r="H356" s="133" t="str">
        <f t="shared" ca="1" si="37"/>
        <v/>
      </c>
      <c r="I356" s="134" t="str">
        <f t="shared" ca="1" si="38"/>
        <v/>
      </c>
      <c r="J356" s="133" t="str">
        <f t="shared" ca="1" si="39"/>
        <v/>
      </c>
      <c r="K356" s="135" t="str">
        <f t="shared" ca="1" si="41"/>
        <v/>
      </c>
      <c r="L356" s="10"/>
      <c r="M356" s="9"/>
      <c r="N356" s="9"/>
      <c r="O356" s="9"/>
    </row>
    <row r="357" spans="2:15" x14ac:dyDescent="0.3">
      <c r="B357" s="9"/>
      <c r="C357" s="10"/>
      <c r="D357" s="130" t="str">
        <f t="shared" ca="1" si="35"/>
        <v/>
      </c>
      <c r="E357" s="13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132" t="str">
        <f t="shared" ca="1" si="40"/>
        <v/>
      </c>
      <c r="G357" s="132" t="str">
        <f t="shared" ca="1" si="36"/>
        <v/>
      </c>
      <c r="H357" s="133" t="str">
        <f t="shared" ca="1" si="37"/>
        <v/>
      </c>
      <c r="I357" s="134" t="str">
        <f t="shared" ca="1" si="38"/>
        <v/>
      </c>
      <c r="J357" s="133" t="str">
        <f t="shared" ca="1" si="39"/>
        <v/>
      </c>
      <c r="K357" s="135" t="str">
        <f t="shared" ca="1" si="41"/>
        <v/>
      </c>
      <c r="L357" s="10"/>
      <c r="M357" s="9"/>
      <c r="N357" s="9"/>
      <c r="O357" s="9"/>
    </row>
    <row r="358" spans="2:15" x14ac:dyDescent="0.3">
      <c r="B358" s="9"/>
      <c r="C358" s="10"/>
      <c r="D358" s="130" t="str">
        <f t="shared" ca="1" si="35"/>
        <v/>
      </c>
      <c r="E358" s="13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132" t="str">
        <f t="shared" ca="1" si="40"/>
        <v/>
      </c>
      <c r="G358" s="132" t="str">
        <f t="shared" ca="1" si="36"/>
        <v/>
      </c>
      <c r="H358" s="133" t="str">
        <f t="shared" ca="1" si="37"/>
        <v/>
      </c>
      <c r="I358" s="134" t="str">
        <f t="shared" ca="1" si="38"/>
        <v/>
      </c>
      <c r="J358" s="133" t="str">
        <f t="shared" ca="1" si="39"/>
        <v/>
      </c>
      <c r="K358" s="135" t="str">
        <f t="shared" ca="1" si="41"/>
        <v/>
      </c>
      <c r="L358" s="10"/>
      <c r="M358" s="9"/>
      <c r="N358" s="9"/>
      <c r="O358" s="9"/>
    </row>
    <row r="359" spans="2:15" x14ac:dyDescent="0.3">
      <c r="B359" s="9"/>
      <c r="C359" s="10"/>
      <c r="D359" s="130" t="str">
        <f t="shared" ca="1" si="35"/>
        <v/>
      </c>
      <c r="E359" s="13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132" t="str">
        <f t="shared" ca="1" si="40"/>
        <v/>
      </c>
      <c r="G359" s="132" t="str">
        <f t="shared" ca="1" si="36"/>
        <v/>
      </c>
      <c r="H359" s="133" t="str">
        <f t="shared" ca="1" si="37"/>
        <v/>
      </c>
      <c r="I359" s="134" t="str">
        <f t="shared" ca="1" si="38"/>
        <v/>
      </c>
      <c r="J359" s="133" t="str">
        <f t="shared" ca="1" si="39"/>
        <v/>
      </c>
      <c r="K359" s="135" t="str">
        <f t="shared" ca="1" si="41"/>
        <v/>
      </c>
      <c r="L359" s="10"/>
      <c r="M359" s="9"/>
      <c r="N359" s="9"/>
      <c r="O359" s="9"/>
    </row>
    <row r="360" spans="2:15" x14ac:dyDescent="0.3">
      <c r="B360" s="9"/>
      <c r="C360" s="10"/>
      <c r="D360" s="130" t="str">
        <f t="shared" ca="1" si="35"/>
        <v/>
      </c>
      <c r="E360" s="13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132" t="str">
        <f t="shared" ca="1" si="40"/>
        <v/>
      </c>
      <c r="G360" s="132" t="str">
        <f t="shared" ca="1" si="36"/>
        <v/>
      </c>
      <c r="H360" s="133" t="str">
        <f t="shared" ca="1" si="37"/>
        <v/>
      </c>
      <c r="I360" s="134" t="str">
        <f t="shared" ca="1" si="38"/>
        <v/>
      </c>
      <c r="J360" s="133" t="str">
        <f t="shared" ca="1" si="39"/>
        <v/>
      </c>
      <c r="K360" s="135" t="str">
        <f t="shared" ca="1" si="41"/>
        <v/>
      </c>
      <c r="L360" s="10"/>
      <c r="M360" s="9"/>
      <c r="N360" s="9"/>
      <c r="O360" s="9"/>
    </row>
    <row r="361" spans="2:15" x14ac:dyDescent="0.3">
      <c r="B361" s="9"/>
      <c r="C361" s="10"/>
      <c r="D361" s="130" t="str">
        <f t="shared" ca="1" si="35"/>
        <v/>
      </c>
      <c r="E361" s="13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132" t="str">
        <f t="shared" ca="1" si="40"/>
        <v/>
      </c>
      <c r="G361" s="132" t="str">
        <f t="shared" ca="1" si="36"/>
        <v/>
      </c>
      <c r="H361" s="133" t="str">
        <f t="shared" ca="1" si="37"/>
        <v/>
      </c>
      <c r="I361" s="134" t="str">
        <f t="shared" ca="1" si="38"/>
        <v/>
      </c>
      <c r="J361" s="133" t="str">
        <f t="shared" ca="1" si="39"/>
        <v/>
      </c>
      <c r="K361" s="135" t="str">
        <f t="shared" ca="1" si="41"/>
        <v/>
      </c>
      <c r="L361" s="10"/>
      <c r="M361" s="9"/>
      <c r="N361" s="9"/>
      <c r="O361" s="9"/>
    </row>
    <row r="362" spans="2:15" x14ac:dyDescent="0.3">
      <c r="B362" s="9"/>
      <c r="C362" s="10"/>
      <c r="D362" s="130" t="str">
        <f t="shared" ca="1" si="35"/>
        <v/>
      </c>
      <c r="E362" s="13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132" t="str">
        <f t="shared" ca="1" si="40"/>
        <v/>
      </c>
      <c r="G362" s="132" t="str">
        <f t="shared" ca="1" si="36"/>
        <v/>
      </c>
      <c r="H362" s="133" t="str">
        <f t="shared" ca="1" si="37"/>
        <v/>
      </c>
      <c r="I362" s="134" t="str">
        <f t="shared" ca="1" si="38"/>
        <v/>
      </c>
      <c r="J362" s="133" t="str">
        <f t="shared" ca="1" si="39"/>
        <v/>
      </c>
      <c r="K362" s="135" t="str">
        <f t="shared" ca="1" si="41"/>
        <v/>
      </c>
      <c r="L362" s="10"/>
      <c r="M362" s="9"/>
      <c r="N362" s="9"/>
      <c r="O362" s="9"/>
    </row>
    <row r="363" spans="2:15" x14ac:dyDescent="0.3">
      <c r="B363" s="9"/>
      <c r="C363" s="10"/>
      <c r="D363" s="130" t="str">
        <f t="shared" ca="1" si="35"/>
        <v/>
      </c>
      <c r="E363" s="13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132" t="str">
        <f t="shared" ca="1" si="40"/>
        <v/>
      </c>
      <c r="G363" s="132" t="str">
        <f t="shared" ca="1" si="36"/>
        <v/>
      </c>
      <c r="H363" s="133" t="str">
        <f t="shared" ca="1" si="37"/>
        <v/>
      </c>
      <c r="I363" s="134" t="str">
        <f t="shared" ca="1" si="38"/>
        <v/>
      </c>
      <c r="J363" s="133" t="str">
        <f t="shared" ca="1" si="39"/>
        <v/>
      </c>
      <c r="K363" s="135" t="str">
        <f t="shared" ca="1" si="41"/>
        <v/>
      </c>
      <c r="L363" s="10"/>
      <c r="M363" s="9"/>
      <c r="N363" s="9"/>
      <c r="O363" s="9"/>
    </row>
    <row r="364" spans="2:15" x14ac:dyDescent="0.3">
      <c r="B364" s="9"/>
      <c r="C364" s="10"/>
      <c r="D364" s="130" t="str">
        <f t="shared" ca="1" si="35"/>
        <v/>
      </c>
      <c r="E364" s="13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132" t="str">
        <f t="shared" ca="1" si="40"/>
        <v/>
      </c>
      <c r="G364" s="132" t="str">
        <f t="shared" ca="1" si="36"/>
        <v/>
      </c>
      <c r="H364" s="133" t="str">
        <f t="shared" ca="1" si="37"/>
        <v/>
      </c>
      <c r="I364" s="134" t="str">
        <f t="shared" ca="1" si="38"/>
        <v/>
      </c>
      <c r="J364" s="133" t="str">
        <f t="shared" ca="1" si="39"/>
        <v/>
      </c>
      <c r="K364" s="135" t="str">
        <f t="shared" ca="1" si="41"/>
        <v/>
      </c>
      <c r="L364" s="10"/>
      <c r="M364" s="9"/>
      <c r="N364" s="9"/>
      <c r="O364" s="9"/>
    </row>
    <row r="365" spans="2:15" x14ac:dyDescent="0.3">
      <c r="B365" s="9"/>
      <c r="C365" s="10"/>
      <c r="D365" s="130" t="str">
        <f t="shared" ca="1" si="35"/>
        <v/>
      </c>
      <c r="E365" s="13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132" t="str">
        <f t="shared" ca="1" si="40"/>
        <v/>
      </c>
      <c r="G365" s="132" t="str">
        <f t="shared" ca="1" si="36"/>
        <v/>
      </c>
      <c r="H365" s="133" t="str">
        <f t="shared" ca="1" si="37"/>
        <v/>
      </c>
      <c r="I365" s="134" t="str">
        <f t="shared" ca="1" si="38"/>
        <v/>
      </c>
      <c r="J365" s="133" t="str">
        <f t="shared" ca="1" si="39"/>
        <v/>
      </c>
      <c r="K365" s="135" t="str">
        <f t="shared" ca="1" si="41"/>
        <v/>
      </c>
      <c r="L365" s="10"/>
      <c r="M365" s="9"/>
      <c r="N365" s="9"/>
      <c r="O365" s="9"/>
    </row>
    <row r="366" spans="2:15" x14ac:dyDescent="0.3">
      <c r="B366" s="9"/>
      <c r="C366" s="10"/>
      <c r="D366" s="130" t="str">
        <f t="shared" ca="1" si="35"/>
        <v/>
      </c>
      <c r="E366" s="13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132" t="str">
        <f t="shared" ca="1" si="40"/>
        <v/>
      </c>
      <c r="G366" s="132" t="str">
        <f t="shared" ca="1" si="36"/>
        <v/>
      </c>
      <c r="H366" s="133" t="str">
        <f t="shared" ca="1" si="37"/>
        <v/>
      </c>
      <c r="I366" s="134" t="str">
        <f t="shared" ca="1" si="38"/>
        <v/>
      </c>
      <c r="J366" s="133" t="str">
        <f t="shared" ca="1" si="39"/>
        <v/>
      </c>
      <c r="K366" s="135" t="str">
        <f t="shared" ca="1" si="41"/>
        <v/>
      </c>
      <c r="L366" s="10"/>
      <c r="M366" s="9"/>
      <c r="N366" s="9"/>
      <c r="O366" s="9"/>
    </row>
    <row r="367" spans="2:15" x14ac:dyDescent="0.3">
      <c r="B367" s="9"/>
      <c r="C367" s="10"/>
      <c r="D367" s="130" t="str">
        <f t="shared" ca="1" si="35"/>
        <v/>
      </c>
      <c r="E367" s="13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132" t="str">
        <f t="shared" ca="1" si="40"/>
        <v/>
      </c>
      <c r="G367" s="132" t="str">
        <f t="shared" ca="1" si="36"/>
        <v/>
      </c>
      <c r="H367" s="133" t="str">
        <f t="shared" ca="1" si="37"/>
        <v/>
      </c>
      <c r="I367" s="134" t="str">
        <f t="shared" ca="1" si="38"/>
        <v/>
      </c>
      <c r="J367" s="133" t="str">
        <f t="shared" ca="1" si="39"/>
        <v/>
      </c>
      <c r="K367" s="135" t="str">
        <f t="shared" ca="1" si="41"/>
        <v/>
      </c>
      <c r="L367" s="10"/>
      <c r="M367" s="9"/>
      <c r="N367" s="9"/>
      <c r="O367" s="9"/>
    </row>
    <row r="368" spans="2:15" x14ac:dyDescent="0.3">
      <c r="B368" s="9"/>
      <c r="C368" s="10"/>
      <c r="D368" s="130" t="str">
        <f t="shared" ca="1" si="35"/>
        <v/>
      </c>
      <c r="E368" s="13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132" t="str">
        <f t="shared" ca="1" si="40"/>
        <v/>
      </c>
      <c r="G368" s="132" t="str">
        <f t="shared" ca="1" si="36"/>
        <v/>
      </c>
      <c r="H368" s="133" t="str">
        <f t="shared" ca="1" si="37"/>
        <v/>
      </c>
      <c r="I368" s="134" t="str">
        <f t="shared" ca="1" si="38"/>
        <v/>
      </c>
      <c r="J368" s="133" t="str">
        <f t="shared" ca="1" si="39"/>
        <v/>
      </c>
      <c r="K368" s="135" t="str">
        <f t="shared" ca="1" si="41"/>
        <v/>
      </c>
      <c r="L368" s="10"/>
      <c r="M368" s="9"/>
      <c r="N368" s="9"/>
      <c r="O368" s="9"/>
    </row>
    <row r="369" spans="2:15" x14ac:dyDescent="0.3">
      <c r="B369" s="9"/>
      <c r="C369" s="10"/>
      <c r="D369" s="130" t="str">
        <f t="shared" ca="1" si="35"/>
        <v/>
      </c>
      <c r="E369" s="13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132" t="str">
        <f t="shared" ca="1" si="40"/>
        <v/>
      </c>
      <c r="G369" s="132" t="str">
        <f t="shared" ca="1" si="36"/>
        <v/>
      </c>
      <c r="H369" s="133" t="str">
        <f t="shared" ca="1" si="37"/>
        <v/>
      </c>
      <c r="I369" s="134" t="str">
        <f t="shared" ca="1" si="38"/>
        <v/>
      </c>
      <c r="J369" s="133" t="str">
        <f t="shared" ca="1" si="39"/>
        <v/>
      </c>
      <c r="K369" s="135" t="str">
        <f t="shared" ca="1" si="41"/>
        <v/>
      </c>
      <c r="L369" s="10"/>
      <c r="M369" s="9"/>
      <c r="N369" s="9"/>
      <c r="O369" s="9"/>
    </row>
    <row r="370" spans="2:15" x14ac:dyDescent="0.3">
      <c r="B370" s="9"/>
      <c r="C370" s="10"/>
      <c r="D370" s="130" t="str">
        <f t="shared" ca="1" si="35"/>
        <v/>
      </c>
      <c r="E370" s="13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132" t="str">
        <f t="shared" ca="1" si="40"/>
        <v/>
      </c>
      <c r="G370" s="132" t="str">
        <f t="shared" ca="1" si="36"/>
        <v/>
      </c>
      <c r="H370" s="133" t="str">
        <f t="shared" ca="1" si="37"/>
        <v/>
      </c>
      <c r="I370" s="134" t="str">
        <f t="shared" ca="1" si="38"/>
        <v/>
      </c>
      <c r="J370" s="133" t="str">
        <f t="shared" ca="1" si="39"/>
        <v/>
      </c>
      <c r="K370" s="135" t="str">
        <f t="shared" ca="1" si="41"/>
        <v/>
      </c>
      <c r="L370" s="10"/>
      <c r="M370" s="9"/>
      <c r="N370" s="9"/>
      <c r="O370" s="9"/>
    </row>
    <row r="371" spans="2:15" x14ac:dyDescent="0.3">
      <c r="B371" s="9"/>
      <c r="C371" s="10"/>
      <c r="D371" s="130" t="str">
        <f t="shared" ca="1" si="35"/>
        <v/>
      </c>
      <c r="E371" s="13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132" t="str">
        <f t="shared" ca="1" si="40"/>
        <v/>
      </c>
      <c r="G371" s="132" t="str">
        <f t="shared" ca="1" si="36"/>
        <v/>
      </c>
      <c r="H371" s="133" t="str">
        <f t="shared" ca="1" si="37"/>
        <v/>
      </c>
      <c r="I371" s="134" t="str">
        <f t="shared" ca="1" si="38"/>
        <v/>
      </c>
      <c r="J371" s="133" t="str">
        <f t="shared" ca="1" si="39"/>
        <v/>
      </c>
      <c r="K371" s="135" t="str">
        <f t="shared" ca="1" si="41"/>
        <v/>
      </c>
      <c r="L371" s="10"/>
      <c r="M371" s="9"/>
      <c r="N371" s="9"/>
      <c r="O371" s="9"/>
    </row>
    <row r="372" spans="2:15" x14ac:dyDescent="0.3">
      <c r="B372" s="9"/>
      <c r="C372" s="10"/>
      <c r="D372" s="130" t="str">
        <f t="shared" ca="1" si="35"/>
        <v/>
      </c>
      <c r="E372" s="13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132" t="str">
        <f t="shared" ca="1" si="40"/>
        <v/>
      </c>
      <c r="G372" s="132" t="str">
        <f t="shared" ca="1" si="36"/>
        <v/>
      </c>
      <c r="H372" s="133" t="str">
        <f t="shared" ca="1" si="37"/>
        <v/>
      </c>
      <c r="I372" s="134" t="str">
        <f t="shared" ca="1" si="38"/>
        <v/>
      </c>
      <c r="J372" s="133" t="str">
        <f t="shared" ca="1" si="39"/>
        <v/>
      </c>
      <c r="K372" s="135" t="str">
        <f t="shared" ca="1" si="41"/>
        <v/>
      </c>
      <c r="L372" s="10"/>
      <c r="M372" s="9"/>
      <c r="N372" s="9"/>
      <c r="O372" s="9"/>
    </row>
    <row r="373" spans="2:15" x14ac:dyDescent="0.3">
      <c r="B373" s="9"/>
      <c r="C373" s="10"/>
      <c r="D373" s="130" t="str">
        <f t="shared" ca="1" si="35"/>
        <v/>
      </c>
      <c r="E373" s="13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132" t="str">
        <f t="shared" ca="1" si="40"/>
        <v/>
      </c>
      <c r="G373" s="132" t="str">
        <f t="shared" ca="1" si="36"/>
        <v/>
      </c>
      <c r="H373" s="133" t="str">
        <f t="shared" ca="1" si="37"/>
        <v/>
      </c>
      <c r="I373" s="134" t="str">
        <f t="shared" ca="1" si="38"/>
        <v/>
      </c>
      <c r="J373" s="133" t="str">
        <f t="shared" ca="1" si="39"/>
        <v/>
      </c>
      <c r="K373" s="135" t="str">
        <f t="shared" ca="1" si="41"/>
        <v/>
      </c>
      <c r="L373" s="10"/>
      <c r="M373" s="9"/>
      <c r="N373" s="9"/>
      <c r="O373" s="9"/>
    </row>
    <row r="374" spans="2:15" x14ac:dyDescent="0.3">
      <c r="B374" s="9"/>
      <c r="C374" s="10"/>
      <c r="D374" s="130" t="str">
        <f t="shared" ca="1" si="35"/>
        <v/>
      </c>
      <c r="E374" s="13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132" t="str">
        <f t="shared" ca="1" si="40"/>
        <v/>
      </c>
      <c r="G374" s="132" t="str">
        <f t="shared" ca="1" si="36"/>
        <v/>
      </c>
      <c r="H374" s="133" t="str">
        <f t="shared" ca="1" si="37"/>
        <v/>
      </c>
      <c r="I374" s="134" t="str">
        <f t="shared" ca="1" si="38"/>
        <v/>
      </c>
      <c r="J374" s="133" t="str">
        <f t="shared" ca="1" si="39"/>
        <v/>
      </c>
      <c r="K374" s="135" t="str">
        <f t="shared" ca="1" si="41"/>
        <v/>
      </c>
      <c r="L374" s="10"/>
      <c r="M374" s="9"/>
      <c r="N374" s="9"/>
      <c r="O374" s="9"/>
    </row>
    <row r="375" spans="2:15" x14ac:dyDescent="0.3">
      <c r="B375" s="9"/>
      <c r="C375" s="10"/>
      <c r="D375" s="130" t="str">
        <f t="shared" ca="1" si="35"/>
        <v/>
      </c>
      <c r="E375" s="13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132" t="str">
        <f t="shared" ca="1" si="40"/>
        <v/>
      </c>
      <c r="G375" s="132" t="str">
        <f t="shared" ca="1" si="36"/>
        <v/>
      </c>
      <c r="H375" s="133" t="str">
        <f t="shared" ca="1" si="37"/>
        <v/>
      </c>
      <c r="I375" s="134" t="str">
        <f t="shared" ca="1" si="38"/>
        <v/>
      </c>
      <c r="J375" s="133" t="str">
        <f t="shared" ca="1" si="39"/>
        <v/>
      </c>
      <c r="K375" s="135" t="str">
        <f t="shared" ca="1" si="41"/>
        <v/>
      </c>
      <c r="L375" s="10"/>
      <c r="M375" s="9"/>
      <c r="N375" s="9"/>
      <c r="O375" s="9"/>
    </row>
    <row r="376" spans="2:15" x14ac:dyDescent="0.3">
      <c r="B376" s="9"/>
      <c r="C376" s="10"/>
      <c r="D376" s="130" t="str">
        <f t="shared" ca="1" si="35"/>
        <v/>
      </c>
      <c r="E376" s="13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132" t="str">
        <f t="shared" ca="1" si="40"/>
        <v/>
      </c>
      <c r="G376" s="132" t="str">
        <f t="shared" ca="1" si="36"/>
        <v/>
      </c>
      <c r="H376" s="133" t="str">
        <f t="shared" ca="1" si="37"/>
        <v/>
      </c>
      <c r="I376" s="134" t="str">
        <f t="shared" ca="1" si="38"/>
        <v/>
      </c>
      <c r="J376" s="133" t="str">
        <f t="shared" ca="1" si="39"/>
        <v/>
      </c>
      <c r="K376" s="135" t="str">
        <f t="shared" ca="1" si="41"/>
        <v/>
      </c>
      <c r="L376" s="10"/>
      <c r="M376" s="9"/>
      <c r="N376" s="9"/>
      <c r="O376" s="9"/>
    </row>
    <row r="377" spans="2:15" x14ac:dyDescent="0.3">
      <c r="B377" s="9"/>
      <c r="C377" s="10"/>
      <c r="D377" s="130" t="str">
        <f t="shared" ca="1" si="35"/>
        <v/>
      </c>
      <c r="E377" s="13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132" t="str">
        <f t="shared" ca="1" si="40"/>
        <v/>
      </c>
      <c r="G377" s="132" t="str">
        <f t="shared" ca="1" si="36"/>
        <v/>
      </c>
      <c r="H377" s="133" t="str">
        <f t="shared" ca="1" si="37"/>
        <v/>
      </c>
      <c r="I377" s="134" t="str">
        <f t="shared" ca="1" si="38"/>
        <v/>
      </c>
      <c r="J377" s="133" t="str">
        <f t="shared" ca="1" si="39"/>
        <v/>
      </c>
      <c r="K377" s="135" t="str">
        <f t="shared" ca="1" si="41"/>
        <v/>
      </c>
      <c r="L377" s="10"/>
      <c r="M377" s="9"/>
      <c r="N377" s="9"/>
      <c r="O377" s="9"/>
    </row>
    <row r="378" spans="2:15" x14ac:dyDescent="0.3">
      <c r="B378" s="9"/>
      <c r="C378" s="10"/>
      <c r="D378" s="130" t="str">
        <f t="shared" ca="1" si="35"/>
        <v/>
      </c>
      <c r="E378" s="13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132" t="str">
        <f t="shared" ca="1" si="40"/>
        <v/>
      </c>
      <c r="G378" s="132" t="str">
        <f t="shared" ca="1" si="36"/>
        <v/>
      </c>
      <c r="H378" s="133" t="str">
        <f t="shared" ca="1" si="37"/>
        <v/>
      </c>
      <c r="I378" s="134" t="str">
        <f t="shared" ca="1" si="38"/>
        <v/>
      </c>
      <c r="J378" s="133" t="str">
        <f t="shared" ca="1" si="39"/>
        <v/>
      </c>
      <c r="K378" s="135" t="str">
        <f t="shared" ca="1" si="41"/>
        <v/>
      </c>
      <c r="L378" s="10"/>
      <c r="M378" s="9"/>
      <c r="N378" s="9"/>
      <c r="O378" s="9"/>
    </row>
    <row r="379" spans="2:15" x14ac:dyDescent="0.3">
      <c r="B379" s="9"/>
      <c r="C379" s="10"/>
      <c r="D379" s="130" t="str">
        <f t="shared" ca="1" si="35"/>
        <v/>
      </c>
      <c r="E379" s="13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132" t="str">
        <f t="shared" ca="1" si="40"/>
        <v/>
      </c>
      <c r="G379" s="132" t="str">
        <f t="shared" ca="1" si="36"/>
        <v/>
      </c>
      <c r="H379" s="133" t="str">
        <f t="shared" ca="1" si="37"/>
        <v/>
      </c>
      <c r="I379" s="134" t="str">
        <f t="shared" ca="1" si="38"/>
        <v/>
      </c>
      <c r="J379" s="133" t="str">
        <f t="shared" ca="1" si="39"/>
        <v/>
      </c>
      <c r="K379" s="135" t="str">
        <f t="shared" ca="1" si="41"/>
        <v/>
      </c>
      <c r="L379" s="10"/>
      <c r="M379" s="9"/>
      <c r="N379" s="9"/>
      <c r="O379" s="9"/>
    </row>
    <row r="380" spans="2:15" x14ac:dyDescent="0.3">
      <c r="B380" s="9"/>
      <c r="C380" s="10"/>
      <c r="D380" s="130" t="str">
        <f t="shared" ca="1" si="35"/>
        <v/>
      </c>
      <c r="E380" s="13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132" t="str">
        <f t="shared" ca="1" si="40"/>
        <v/>
      </c>
      <c r="G380" s="132" t="str">
        <f t="shared" ca="1" si="36"/>
        <v/>
      </c>
      <c r="H380" s="133" t="str">
        <f t="shared" ca="1" si="37"/>
        <v/>
      </c>
      <c r="I380" s="134" t="str">
        <f t="shared" ca="1" si="38"/>
        <v/>
      </c>
      <c r="J380" s="133" t="str">
        <f t="shared" ca="1" si="39"/>
        <v/>
      </c>
      <c r="K380" s="135" t="str">
        <f t="shared" ca="1" si="41"/>
        <v/>
      </c>
      <c r="L380" s="10"/>
      <c r="M380" s="9"/>
      <c r="N380" s="9"/>
      <c r="O380" s="9"/>
    </row>
    <row r="381" spans="2:15" x14ac:dyDescent="0.3">
      <c r="B381" s="9"/>
      <c r="C381" s="10"/>
      <c r="D381" s="130" t="str">
        <f t="shared" ca="1" si="35"/>
        <v/>
      </c>
      <c r="E381" s="13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132" t="str">
        <f t="shared" ca="1" si="40"/>
        <v/>
      </c>
      <c r="G381" s="132" t="str">
        <f t="shared" ca="1" si="36"/>
        <v/>
      </c>
      <c r="H381" s="133" t="str">
        <f t="shared" ca="1" si="37"/>
        <v/>
      </c>
      <c r="I381" s="134" t="str">
        <f t="shared" ca="1" si="38"/>
        <v/>
      </c>
      <c r="J381" s="133" t="str">
        <f t="shared" ca="1" si="39"/>
        <v/>
      </c>
      <c r="K381" s="135" t="str">
        <f t="shared" ca="1" si="41"/>
        <v/>
      </c>
      <c r="L381" s="10"/>
      <c r="M381" s="9"/>
      <c r="N381" s="9"/>
      <c r="O381" s="9"/>
    </row>
    <row r="382" spans="2:15" x14ac:dyDescent="0.3">
      <c r="B382" s="9"/>
      <c r="C382" s="10"/>
      <c r="D382" s="130" t="str">
        <f t="shared" ca="1" si="35"/>
        <v/>
      </c>
      <c r="E382" s="13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132" t="str">
        <f t="shared" ca="1" si="40"/>
        <v/>
      </c>
      <c r="G382" s="132" t="str">
        <f t="shared" ca="1" si="36"/>
        <v/>
      </c>
      <c r="H382" s="133" t="str">
        <f t="shared" ca="1" si="37"/>
        <v/>
      </c>
      <c r="I382" s="134" t="str">
        <f t="shared" ca="1" si="38"/>
        <v/>
      </c>
      <c r="J382" s="133" t="str">
        <f t="shared" ca="1" si="39"/>
        <v/>
      </c>
      <c r="K382" s="135" t="str">
        <f t="shared" ca="1" si="41"/>
        <v/>
      </c>
      <c r="L382" s="10"/>
      <c r="M382" s="9"/>
      <c r="N382" s="9"/>
      <c r="O382" s="9"/>
    </row>
    <row r="383" spans="2:15" x14ac:dyDescent="0.3">
      <c r="B383" s="9"/>
      <c r="C383" s="10"/>
      <c r="D383" s="130" t="str">
        <f t="shared" ca="1" si="35"/>
        <v/>
      </c>
      <c r="E383" s="13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132" t="str">
        <f t="shared" ca="1" si="40"/>
        <v/>
      </c>
      <c r="G383" s="132" t="str">
        <f t="shared" ca="1" si="36"/>
        <v/>
      </c>
      <c r="H383" s="133" t="str">
        <f t="shared" ca="1" si="37"/>
        <v/>
      </c>
      <c r="I383" s="134" t="str">
        <f t="shared" ca="1" si="38"/>
        <v/>
      </c>
      <c r="J383" s="133" t="str">
        <f t="shared" ca="1" si="39"/>
        <v/>
      </c>
      <c r="K383" s="135" t="str">
        <f t="shared" ca="1" si="41"/>
        <v/>
      </c>
      <c r="L383" s="10"/>
      <c r="M383" s="9"/>
      <c r="N383" s="9"/>
      <c r="O383" s="9"/>
    </row>
    <row r="384" spans="2:15" x14ac:dyDescent="0.3">
      <c r="B384" s="9"/>
      <c r="C384" s="10"/>
      <c r="D384" s="130" t="str">
        <f t="shared" ca="1" si="35"/>
        <v/>
      </c>
      <c r="E384" s="13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132" t="str">
        <f t="shared" ca="1" si="40"/>
        <v/>
      </c>
      <c r="G384" s="132" t="str">
        <f t="shared" ca="1" si="36"/>
        <v/>
      </c>
      <c r="H384" s="133" t="str">
        <f t="shared" ca="1" si="37"/>
        <v/>
      </c>
      <c r="I384" s="134" t="str">
        <f t="shared" ca="1" si="38"/>
        <v/>
      </c>
      <c r="J384" s="133" t="str">
        <f t="shared" ca="1" si="39"/>
        <v/>
      </c>
      <c r="K384" s="135" t="str">
        <f t="shared" ca="1" si="41"/>
        <v/>
      </c>
      <c r="L384" s="10"/>
      <c r="M384" s="9"/>
      <c r="N384" s="9"/>
      <c r="O384" s="9"/>
    </row>
    <row r="385" spans="2:15" x14ac:dyDescent="0.3">
      <c r="B385" s="9"/>
      <c r="C385" s="10"/>
      <c r="D385" s="130" t="str">
        <f t="shared" ca="1" si="35"/>
        <v/>
      </c>
      <c r="E385" s="13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132" t="str">
        <f t="shared" ca="1" si="40"/>
        <v/>
      </c>
      <c r="G385" s="132" t="str">
        <f t="shared" ca="1" si="36"/>
        <v/>
      </c>
      <c r="H385" s="133" t="str">
        <f t="shared" ca="1" si="37"/>
        <v/>
      </c>
      <c r="I385" s="134" t="str">
        <f t="shared" ca="1" si="38"/>
        <v/>
      </c>
      <c r="J385" s="133" t="str">
        <f t="shared" ca="1" si="39"/>
        <v/>
      </c>
      <c r="K385" s="135" t="str">
        <f t="shared" ca="1" si="41"/>
        <v/>
      </c>
      <c r="L385" s="10"/>
      <c r="M385" s="9"/>
      <c r="N385" s="9"/>
      <c r="O385" s="9"/>
    </row>
    <row r="386" spans="2:15" x14ac:dyDescent="0.3">
      <c r="B386" s="9"/>
      <c r="C386" s="10"/>
      <c r="D386" s="130" t="str">
        <f t="shared" ca="1" si="35"/>
        <v/>
      </c>
      <c r="E386" s="13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132" t="str">
        <f t="shared" ca="1" si="40"/>
        <v/>
      </c>
      <c r="G386" s="132" t="str">
        <f t="shared" ca="1" si="36"/>
        <v/>
      </c>
      <c r="H386" s="133" t="str">
        <f t="shared" ca="1" si="37"/>
        <v/>
      </c>
      <c r="I386" s="134" t="str">
        <f t="shared" ca="1" si="38"/>
        <v/>
      </c>
      <c r="J386" s="133" t="str">
        <f t="shared" ca="1" si="39"/>
        <v/>
      </c>
      <c r="K386" s="135" t="str">
        <f t="shared" ca="1" si="41"/>
        <v/>
      </c>
      <c r="L386" s="10"/>
      <c r="M386" s="9"/>
      <c r="N386" s="9"/>
      <c r="O386" s="9"/>
    </row>
    <row r="387" spans="2:15" x14ac:dyDescent="0.3">
      <c r="B387" s="9"/>
      <c r="C387" s="10"/>
      <c r="D387" s="130" t="str">
        <f t="shared" ca="1" si="35"/>
        <v/>
      </c>
      <c r="E387" s="13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132" t="str">
        <f t="shared" ca="1" si="40"/>
        <v/>
      </c>
      <c r="G387" s="132" t="str">
        <f t="shared" ca="1" si="36"/>
        <v/>
      </c>
      <c r="H387" s="133" t="str">
        <f t="shared" ca="1" si="37"/>
        <v/>
      </c>
      <c r="I387" s="134" t="str">
        <f t="shared" ca="1" si="38"/>
        <v/>
      </c>
      <c r="J387" s="133" t="str">
        <f t="shared" ca="1" si="39"/>
        <v/>
      </c>
      <c r="K387" s="135" t="str">
        <f t="shared" ca="1" si="41"/>
        <v/>
      </c>
      <c r="L387" s="10"/>
      <c r="M387" s="9"/>
      <c r="N387" s="9"/>
      <c r="O387" s="9"/>
    </row>
    <row r="388" spans="2:15" x14ac:dyDescent="0.3">
      <c r="B388" s="9"/>
      <c r="C388" s="10"/>
      <c r="D388" s="130" t="str">
        <f t="shared" ca="1" si="35"/>
        <v/>
      </c>
      <c r="E388" s="13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132" t="str">
        <f t="shared" ca="1" si="40"/>
        <v/>
      </c>
      <c r="G388" s="132" t="str">
        <f t="shared" ca="1" si="36"/>
        <v/>
      </c>
      <c r="H388" s="133" t="str">
        <f t="shared" ca="1" si="37"/>
        <v/>
      </c>
      <c r="I388" s="134" t="str">
        <f t="shared" ca="1" si="38"/>
        <v/>
      </c>
      <c r="J388" s="133" t="str">
        <f t="shared" ca="1" si="39"/>
        <v/>
      </c>
      <c r="K388" s="135" t="str">
        <f t="shared" ca="1" si="41"/>
        <v/>
      </c>
      <c r="L388" s="10"/>
      <c r="M388" s="9"/>
      <c r="N388" s="9"/>
      <c r="O388" s="9"/>
    </row>
    <row r="389" spans="2:15" x14ac:dyDescent="0.3">
      <c r="B389" s="9"/>
      <c r="C389" s="10"/>
      <c r="D389" s="130" t="str">
        <f t="shared" ca="1" si="35"/>
        <v/>
      </c>
      <c r="E389" s="13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132" t="str">
        <f t="shared" ca="1" si="40"/>
        <v/>
      </c>
      <c r="G389" s="132" t="str">
        <f t="shared" ca="1" si="36"/>
        <v/>
      </c>
      <c r="H389" s="133" t="str">
        <f t="shared" ca="1" si="37"/>
        <v/>
      </c>
      <c r="I389" s="134" t="str">
        <f t="shared" ca="1" si="38"/>
        <v/>
      </c>
      <c r="J389" s="133" t="str">
        <f t="shared" ca="1" si="39"/>
        <v/>
      </c>
      <c r="K389" s="135" t="str">
        <f t="shared" ca="1" si="41"/>
        <v/>
      </c>
      <c r="L389" s="10"/>
      <c r="M389" s="9"/>
      <c r="N389" s="9"/>
      <c r="O389" s="9"/>
    </row>
    <row r="390" spans="2:15" x14ac:dyDescent="0.3">
      <c r="B390" s="9"/>
      <c r="C390" s="10"/>
      <c r="D390" s="130" t="str">
        <f t="shared" ca="1" si="35"/>
        <v/>
      </c>
      <c r="E390" s="13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132" t="str">
        <f t="shared" ca="1" si="40"/>
        <v/>
      </c>
      <c r="G390" s="132" t="str">
        <f t="shared" ca="1" si="36"/>
        <v/>
      </c>
      <c r="H390" s="133" t="str">
        <f t="shared" ca="1" si="37"/>
        <v/>
      </c>
      <c r="I390" s="134" t="str">
        <f t="shared" ca="1" si="38"/>
        <v/>
      </c>
      <c r="J390" s="133" t="str">
        <f t="shared" ca="1" si="39"/>
        <v/>
      </c>
      <c r="K390" s="135" t="str">
        <f t="shared" ca="1" si="41"/>
        <v/>
      </c>
      <c r="L390" s="10"/>
      <c r="M390" s="9"/>
      <c r="N390" s="9"/>
      <c r="O390" s="9"/>
    </row>
    <row r="391" spans="2:15" x14ac:dyDescent="0.3">
      <c r="B391" s="9"/>
      <c r="C391" s="10"/>
      <c r="D391" s="130" t="str">
        <f t="shared" ca="1" si="35"/>
        <v/>
      </c>
      <c r="E391" s="13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132" t="str">
        <f t="shared" ca="1" si="40"/>
        <v/>
      </c>
      <c r="G391" s="132" t="str">
        <f t="shared" ca="1" si="36"/>
        <v/>
      </c>
      <c r="H391" s="133" t="str">
        <f t="shared" ca="1" si="37"/>
        <v/>
      </c>
      <c r="I391" s="134" t="str">
        <f t="shared" ca="1" si="38"/>
        <v/>
      </c>
      <c r="J391" s="133" t="str">
        <f t="shared" ca="1" si="39"/>
        <v/>
      </c>
      <c r="K391" s="135" t="str">
        <f t="shared" ca="1" si="41"/>
        <v/>
      </c>
      <c r="L391" s="10"/>
      <c r="M391" s="9"/>
      <c r="N391" s="9"/>
      <c r="O391" s="9"/>
    </row>
    <row r="392" spans="2:15" x14ac:dyDescent="0.3">
      <c r="B392" s="9"/>
      <c r="C392" s="10"/>
      <c r="D392" s="130" t="str">
        <f t="shared" ca="1" si="35"/>
        <v/>
      </c>
      <c r="E392" s="13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132" t="str">
        <f t="shared" ca="1" si="40"/>
        <v/>
      </c>
      <c r="G392" s="132" t="str">
        <f t="shared" ca="1" si="36"/>
        <v/>
      </c>
      <c r="H392" s="133" t="str">
        <f t="shared" ca="1" si="37"/>
        <v/>
      </c>
      <c r="I392" s="134" t="str">
        <f t="shared" ca="1" si="38"/>
        <v/>
      </c>
      <c r="J392" s="133" t="str">
        <f t="shared" ca="1" si="39"/>
        <v/>
      </c>
      <c r="K392" s="135" t="str">
        <f t="shared" ca="1" si="41"/>
        <v/>
      </c>
      <c r="L392" s="10"/>
      <c r="M392" s="9"/>
      <c r="N392" s="9"/>
      <c r="O392" s="9"/>
    </row>
    <row r="393" spans="2:15" x14ac:dyDescent="0.3">
      <c r="B393" s="9"/>
      <c r="C393" s="10"/>
      <c r="D393" s="130" t="str">
        <f t="shared" ca="1" si="35"/>
        <v/>
      </c>
      <c r="E393" s="13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132" t="str">
        <f t="shared" ca="1" si="40"/>
        <v/>
      </c>
      <c r="G393" s="132" t="str">
        <f t="shared" ca="1" si="36"/>
        <v/>
      </c>
      <c r="H393" s="133" t="str">
        <f t="shared" ca="1" si="37"/>
        <v/>
      </c>
      <c r="I393" s="134" t="str">
        <f t="shared" ca="1" si="38"/>
        <v/>
      </c>
      <c r="J393" s="133" t="str">
        <f t="shared" ca="1" si="39"/>
        <v/>
      </c>
      <c r="K393" s="135" t="str">
        <f t="shared" ca="1" si="41"/>
        <v/>
      </c>
      <c r="L393" s="10"/>
      <c r="M393" s="9"/>
      <c r="N393" s="9"/>
      <c r="O393" s="9"/>
    </row>
    <row r="394" spans="2:15" x14ac:dyDescent="0.3">
      <c r="B394" s="9"/>
      <c r="C394" s="10"/>
      <c r="D394" s="130" t="str">
        <f t="shared" ca="1" si="35"/>
        <v/>
      </c>
      <c r="E394" s="13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132" t="str">
        <f t="shared" ca="1" si="40"/>
        <v/>
      </c>
      <c r="G394" s="132" t="str">
        <f t="shared" ca="1" si="36"/>
        <v/>
      </c>
      <c r="H394" s="133" t="str">
        <f t="shared" ca="1" si="37"/>
        <v/>
      </c>
      <c r="I394" s="134" t="str">
        <f t="shared" ca="1" si="38"/>
        <v/>
      </c>
      <c r="J394" s="133" t="str">
        <f t="shared" ca="1" si="39"/>
        <v/>
      </c>
      <c r="K394" s="135" t="str">
        <f t="shared" ca="1" si="41"/>
        <v/>
      </c>
      <c r="L394" s="10"/>
      <c r="M394" s="9"/>
      <c r="N394" s="9"/>
      <c r="O394" s="9"/>
    </row>
    <row r="395" spans="2:15" x14ac:dyDescent="0.3">
      <c r="B395" s="9"/>
      <c r="C395" s="10"/>
      <c r="D395" s="130" t="str">
        <f t="shared" ca="1" si="35"/>
        <v/>
      </c>
      <c r="E395" s="13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132" t="str">
        <f t="shared" ca="1" si="40"/>
        <v/>
      </c>
      <c r="G395" s="132" t="str">
        <f t="shared" ca="1" si="36"/>
        <v/>
      </c>
      <c r="H395" s="133" t="str">
        <f t="shared" ca="1" si="37"/>
        <v/>
      </c>
      <c r="I395" s="134" t="str">
        <f t="shared" ca="1" si="38"/>
        <v/>
      </c>
      <c r="J395" s="133" t="str">
        <f t="shared" ca="1" si="39"/>
        <v/>
      </c>
      <c r="K395" s="135" t="str">
        <f t="shared" ca="1" si="41"/>
        <v/>
      </c>
      <c r="L395" s="10"/>
      <c r="M395" s="9"/>
      <c r="N395" s="9"/>
      <c r="O395" s="9"/>
    </row>
    <row r="396" spans="2:15" x14ac:dyDescent="0.3">
      <c r="B396" s="9"/>
      <c r="C396" s="10"/>
      <c r="D396" s="130" t="str">
        <f t="shared" ca="1" si="35"/>
        <v/>
      </c>
      <c r="E396" s="13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132" t="str">
        <f t="shared" ca="1" si="40"/>
        <v/>
      </c>
      <c r="G396" s="132" t="str">
        <f t="shared" ca="1" si="36"/>
        <v/>
      </c>
      <c r="H396" s="133" t="str">
        <f t="shared" ca="1" si="37"/>
        <v/>
      </c>
      <c r="I396" s="134" t="str">
        <f t="shared" ca="1" si="38"/>
        <v/>
      </c>
      <c r="J396" s="133" t="str">
        <f t="shared" ca="1" si="39"/>
        <v/>
      </c>
      <c r="K396" s="135" t="str">
        <f t="shared" ca="1" si="41"/>
        <v/>
      </c>
      <c r="L396" s="10"/>
      <c r="M396" s="9"/>
      <c r="N396" s="9"/>
      <c r="O396" s="9"/>
    </row>
    <row r="397" spans="2:15" x14ac:dyDescent="0.3">
      <c r="B397" s="9"/>
      <c r="C397" s="10"/>
      <c r="D397" s="130" t="str">
        <f t="shared" ca="1" si="35"/>
        <v/>
      </c>
      <c r="E397" s="13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132" t="str">
        <f t="shared" ca="1" si="40"/>
        <v/>
      </c>
      <c r="G397" s="132" t="str">
        <f t="shared" ca="1" si="36"/>
        <v/>
      </c>
      <c r="H397" s="133" t="str">
        <f t="shared" ca="1" si="37"/>
        <v/>
      </c>
      <c r="I397" s="134" t="str">
        <f t="shared" ca="1" si="38"/>
        <v/>
      </c>
      <c r="J397" s="133" t="str">
        <f t="shared" ca="1" si="39"/>
        <v/>
      </c>
      <c r="K397" s="135" t="str">
        <f t="shared" ca="1" si="41"/>
        <v/>
      </c>
      <c r="L397" s="10"/>
      <c r="M397" s="9"/>
      <c r="N397" s="9"/>
      <c r="O397" s="9"/>
    </row>
    <row r="398" spans="2:15" x14ac:dyDescent="0.3">
      <c r="B398" s="9"/>
      <c r="C398" s="10"/>
      <c r="D398" s="130" t="str">
        <f t="shared" ca="1" si="35"/>
        <v/>
      </c>
      <c r="E398" s="13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132" t="str">
        <f t="shared" ca="1" si="40"/>
        <v/>
      </c>
      <c r="G398" s="132" t="str">
        <f t="shared" ca="1" si="36"/>
        <v/>
      </c>
      <c r="H398" s="133" t="str">
        <f t="shared" ca="1" si="37"/>
        <v/>
      </c>
      <c r="I398" s="134" t="str">
        <f t="shared" ca="1" si="38"/>
        <v/>
      </c>
      <c r="J398" s="133" t="str">
        <f t="shared" ca="1" si="39"/>
        <v/>
      </c>
      <c r="K398" s="135" t="str">
        <f t="shared" ca="1" si="41"/>
        <v/>
      </c>
      <c r="L398" s="10"/>
      <c r="M398" s="9"/>
      <c r="N398" s="9"/>
      <c r="O398" s="9"/>
    </row>
    <row r="399" spans="2:15" x14ac:dyDescent="0.3">
      <c r="B399" s="9"/>
      <c r="C399" s="10"/>
      <c r="D399" s="130" t="str">
        <f t="shared" ca="1" si="35"/>
        <v/>
      </c>
      <c r="E399" s="13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132" t="str">
        <f t="shared" ca="1" si="40"/>
        <v/>
      </c>
      <c r="G399" s="132" t="str">
        <f t="shared" ca="1" si="36"/>
        <v/>
      </c>
      <c r="H399" s="133" t="str">
        <f t="shared" ca="1" si="37"/>
        <v/>
      </c>
      <c r="I399" s="134" t="str">
        <f t="shared" ca="1" si="38"/>
        <v/>
      </c>
      <c r="J399" s="133" t="str">
        <f t="shared" ca="1" si="39"/>
        <v/>
      </c>
      <c r="K399" s="135" t="str">
        <f t="shared" ca="1" si="41"/>
        <v/>
      </c>
      <c r="L399" s="10"/>
      <c r="M399" s="9"/>
      <c r="N399" s="9"/>
      <c r="O399" s="9"/>
    </row>
    <row r="400" spans="2:15" x14ac:dyDescent="0.3">
      <c r="B400" s="9"/>
      <c r="C400" s="10"/>
      <c r="D400" s="130" t="str">
        <f t="shared" ca="1" si="35"/>
        <v/>
      </c>
      <c r="E400" s="13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132" t="str">
        <f t="shared" ca="1" si="40"/>
        <v/>
      </c>
      <c r="G400" s="132" t="str">
        <f t="shared" ca="1" si="36"/>
        <v/>
      </c>
      <c r="H400" s="133" t="str">
        <f t="shared" ca="1" si="37"/>
        <v/>
      </c>
      <c r="I400" s="134" t="str">
        <f t="shared" ca="1" si="38"/>
        <v/>
      </c>
      <c r="J400" s="133" t="str">
        <f t="shared" ca="1" si="39"/>
        <v/>
      </c>
      <c r="K400" s="135" t="str">
        <f t="shared" ca="1" si="41"/>
        <v/>
      </c>
      <c r="L400" s="10"/>
      <c r="M400" s="9"/>
      <c r="N400" s="9"/>
      <c r="O400" s="9"/>
    </row>
    <row r="401" spans="2:15" x14ac:dyDescent="0.3">
      <c r="B401" s="9"/>
      <c r="C401" s="10"/>
      <c r="D401" s="130" t="str">
        <f t="shared" ca="1" si="35"/>
        <v/>
      </c>
      <c r="E401" s="13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132" t="str">
        <f t="shared" ca="1" si="40"/>
        <v/>
      </c>
      <c r="G401" s="132" t="str">
        <f t="shared" ca="1" si="36"/>
        <v/>
      </c>
      <c r="H401" s="133" t="str">
        <f t="shared" ca="1" si="37"/>
        <v/>
      </c>
      <c r="I401" s="134" t="str">
        <f t="shared" ca="1" si="38"/>
        <v/>
      </c>
      <c r="J401" s="133" t="str">
        <f t="shared" ca="1" si="39"/>
        <v/>
      </c>
      <c r="K401" s="135" t="str">
        <f t="shared" ca="1" si="41"/>
        <v/>
      </c>
      <c r="L401" s="10"/>
      <c r="M401" s="9"/>
      <c r="N401" s="9"/>
      <c r="O401" s="9"/>
    </row>
    <row r="402" spans="2:15" x14ac:dyDescent="0.3">
      <c r="B402" s="9"/>
      <c r="C402" s="10"/>
      <c r="D402" s="130" t="str">
        <f t="shared" ca="1" si="35"/>
        <v/>
      </c>
      <c r="E402" s="13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132" t="str">
        <f t="shared" ca="1" si="40"/>
        <v/>
      </c>
      <c r="G402" s="132" t="str">
        <f t="shared" ca="1" si="36"/>
        <v/>
      </c>
      <c r="H402" s="133" t="str">
        <f t="shared" ca="1" si="37"/>
        <v/>
      </c>
      <c r="I402" s="134" t="str">
        <f t="shared" ca="1" si="38"/>
        <v/>
      </c>
      <c r="J402" s="133" t="str">
        <f t="shared" ca="1" si="39"/>
        <v/>
      </c>
      <c r="K402" s="135" t="str">
        <f t="shared" ca="1" si="41"/>
        <v/>
      </c>
      <c r="L402" s="10"/>
      <c r="M402" s="9"/>
      <c r="N402" s="9"/>
      <c r="O402" s="9"/>
    </row>
    <row r="403" spans="2:15" x14ac:dyDescent="0.3">
      <c r="B403" s="9"/>
      <c r="C403" s="10"/>
      <c r="D403" s="130" t="str">
        <f t="shared" ca="1" si="35"/>
        <v/>
      </c>
      <c r="E403" s="13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132" t="str">
        <f t="shared" ca="1" si="40"/>
        <v/>
      </c>
      <c r="G403" s="132" t="str">
        <f t="shared" ca="1" si="36"/>
        <v/>
      </c>
      <c r="H403" s="133" t="str">
        <f t="shared" ca="1" si="37"/>
        <v/>
      </c>
      <c r="I403" s="134" t="str">
        <f t="shared" ca="1" si="38"/>
        <v/>
      </c>
      <c r="J403" s="133" t="str">
        <f t="shared" ca="1" si="39"/>
        <v/>
      </c>
      <c r="K403" s="135" t="str">
        <f t="shared" ca="1" si="41"/>
        <v/>
      </c>
      <c r="L403" s="10"/>
      <c r="M403" s="9"/>
      <c r="N403" s="9"/>
      <c r="O403" s="9"/>
    </row>
    <row r="404" spans="2:15" x14ac:dyDescent="0.3">
      <c r="B404" s="9"/>
      <c r="C404" s="10"/>
      <c r="D404" s="130" t="str">
        <f t="shared" ref="D404:D467" ca="1" si="42">IF(K403="","",IF($H$5,IF(OR(D403&gt;=$H$8,ROUND(K403,2)&lt;=0),"",D403+1),IF(OR(D403&gt;=$H$8,K403&lt;=0),"",D403+1)))</f>
        <v/>
      </c>
      <c r="E404" s="13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132" t="str">
        <f t="shared" ca="1" si="40"/>
        <v/>
      </c>
      <c r="G404" s="132" t="str">
        <f t="shared" ref="G404:G467" ca="1" si="43">IF($P$17=0,"",IF(D404&lt;&gt;"",IF(AND(D404=1,$H$4=1),0,IF($H$5,ROUND($K$5*K403,0),$K$5*K403)),""))</f>
        <v/>
      </c>
      <c r="H404" s="133" t="str">
        <f t="shared" ref="H404:H467" ca="1" si="44">IF($P$17=1,IF(D404="","",IF(I404&lt;&gt;"",F404-G404+I404,F404-G404)),"")</f>
        <v/>
      </c>
      <c r="I404" s="134" t="str">
        <f t="shared" ref="I404:I467" ca="1" si="45">IF($P$17=1,IF(J404&gt;=F404,IF(D404&lt;$K$12,IF(AND(D404&lt;&gt;"",F404+($J$19-F404)&lt;K403),(J404-F404),IF(AND(D404&lt;&gt;"",J404=F404),0,IF(D404&lt;&gt;"",0,""))),""),0),"")</f>
        <v/>
      </c>
      <c r="J404" s="133" t="str">
        <f t="shared" ref="J404:J467" ca="1" si="46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135" t="str">
        <f t="shared" ca="1" si="41"/>
        <v/>
      </c>
      <c r="L404" s="10"/>
      <c r="M404" s="9"/>
      <c r="N404" s="9"/>
      <c r="O404" s="9"/>
    </row>
    <row r="405" spans="2:15" x14ac:dyDescent="0.3">
      <c r="B405" s="9"/>
      <c r="C405" s="10"/>
      <c r="D405" s="130" t="str">
        <f t="shared" ca="1" si="42"/>
        <v/>
      </c>
      <c r="E405" s="13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132" t="str">
        <f t="shared" ref="F405:F468" ca="1" si="47">IF($P$17=1,IF(D405="","",IF($H$5,IF(OR(D405=$H$8,$K$12&gt;ROUND((1+$K$5)*K404,0),ROUND((1+$K$5)*K404,0),$K$12),IF(OR(D405=$H$8,$K$12&gt;(1+$K$5)*K404),ROUND((1+$K$5)*K404,0),$K$12)),0)),"")</f>
        <v/>
      </c>
      <c r="G405" s="132" t="str">
        <f t="shared" ca="1" si="43"/>
        <v/>
      </c>
      <c r="H405" s="133" t="str">
        <f t="shared" ca="1" si="44"/>
        <v/>
      </c>
      <c r="I405" s="134" t="str">
        <f t="shared" ca="1" si="45"/>
        <v/>
      </c>
      <c r="J405" s="133" t="str">
        <f t="shared" ca="1" si="46"/>
        <v/>
      </c>
      <c r="K405" s="135" t="str">
        <f t="shared" ref="K405:K468" ca="1" si="48">IF($P$17=1,IF(J405&lt;&gt;0,IF(D405&lt;&gt;"",K404-(J405-G405),""),K404),"")</f>
        <v/>
      </c>
      <c r="L405" s="10"/>
      <c r="M405" s="9"/>
      <c r="N405" s="9"/>
      <c r="O405" s="9"/>
    </row>
    <row r="406" spans="2:15" x14ac:dyDescent="0.3">
      <c r="B406" s="9"/>
      <c r="C406" s="10"/>
      <c r="D406" s="130" t="str">
        <f t="shared" ca="1" si="42"/>
        <v/>
      </c>
      <c r="E406" s="13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132" t="str">
        <f t="shared" ca="1" si="47"/>
        <v/>
      </c>
      <c r="G406" s="132" t="str">
        <f t="shared" ca="1" si="43"/>
        <v/>
      </c>
      <c r="H406" s="133" t="str">
        <f t="shared" ca="1" si="44"/>
        <v/>
      </c>
      <c r="I406" s="134" t="str">
        <f t="shared" ca="1" si="45"/>
        <v/>
      </c>
      <c r="J406" s="133" t="str">
        <f t="shared" ca="1" si="46"/>
        <v/>
      </c>
      <c r="K406" s="135" t="str">
        <f t="shared" ca="1" si="48"/>
        <v/>
      </c>
      <c r="L406" s="10"/>
      <c r="M406" s="9"/>
      <c r="N406" s="9"/>
      <c r="O406" s="9"/>
    </row>
    <row r="407" spans="2:15" x14ac:dyDescent="0.3">
      <c r="B407" s="9"/>
      <c r="C407" s="10"/>
      <c r="D407" s="130" t="str">
        <f t="shared" ca="1" si="42"/>
        <v/>
      </c>
      <c r="E407" s="13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132" t="str">
        <f t="shared" ca="1" si="47"/>
        <v/>
      </c>
      <c r="G407" s="132" t="str">
        <f t="shared" ca="1" si="43"/>
        <v/>
      </c>
      <c r="H407" s="133" t="str">
        <f t="shared" ca="1" si="44"/>
        <v/>
      </c>
      <c r="I407" s="134" t="str">
        <f t="shared" ca="1" si="45"/>
        <v/>
      </c>
      <c r="J407" s="133" t="str">
        <f t="shared" ca="1" si="46"/>
        <v/>
      </c>
      <c r="K407" s="135" t="str">
        <f t="shared" ca="1" si="48"/>
        <v/>
      </c>
      <c r="L407" s="10"/>
      <c r="M407" s="9"/>
      <c r="N407" s="9"/>
      <c r="O407" s="9"/>
    </row>
    <row r="408" spans="2:15" x14ac:dyDescent="0.3">
      <c r="B408" s="9"/>
      <c r="C408" s="10"/>
      <c r="D408" s="130" t="str">
        <f t="shared" ca="1" si="42"/>
        <v/>
      </c>
      <c r="E408" s="13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132" t="str">
        <f t="shared" ca="1" si="47"/>
        <v/>
      </c>
      <c r="G408" s="132" t="str">
        <f t="shared" ca="1" si="43"/>
        <v/>
      </c>
      <c r="H408" s="133" t="str">
        <f t="shared" ca="1" si="44"/>
        <v/>
      </c>
      <c r="I408" s="134" t="str">
        <f t="shared" ca="1" si="45"/>
        <v/>
      </c>
      <c r="J408" s="133" t="str">
        <f t="shared" ca="1" si="46"/>
        <v/>
      </c>
      <c r="K408" s="135" t="str">
        <f t="shared" ca="1" si="48"/>
        <v/>
      </c>
      <c r="L408" s="10"/>
      <c r="M408" s="9"/>
      <c r="N408" s="9"/>
      <c r="O408" s="9"/>
    </row>
    <row r="409" spans="2:15" x14ac:dyDescent="0.3">
      <c r="B409" s="9"/>
      <c r="C409" s="10"/>
      <c r="D409" s="130" t="str">
        <f t="shared" ca="1" si="42"/>
        <v/>
      </c>
      <c r="E409" s="13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132" t="str">
        <f t="shared" ca="1" si="47"/>
        <v/>
      </c>
      <c r="G409" s="132" t="str">
        <f t="shared" ca="1" si="43"/>
        <v/>
      </c>
      <c r="H409" s="133" t="str">
        <f t="shared" ca="1" si="44"/>
        <v/>
      </c>
      <c r="I409" s="134" t="str">
        <f t="shared" ca="1" si="45"/>
        <v/>
      </c>
      <c r="J409" s="133" t="str">
        <f t="shared" ca="1" si="46"/>
        <v/>
      </c>
      <c r="K409" s="135" t="str">
        <f t="shared" ca="1" si="48"/>
        <v/>
      </c>
      <c r="L409" s="10"/>
      <c r="M409" s="9"/>
      <c r="N409" s="9"/>
      <c r="O409" s="9"/>
    </row>
    <row r="410" spans="2:15" x14ac:dyDescent="0.3">
      <c r="B410" s="9"/>
      <c r="C410" s="10"/>
      <c r="D410" s="130" t="str">
        <f t="shared" ca="1" si="42"/>
        <v/>
      </c>
      <c r="E410" s="13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132" t="str">
        <f t="shared" ca="1" si="47"/>
        <v/>
      </c>
      <c r="G410" s="132" t="str">
        <f t="shared" ca="1" si="43"/>
        <v/>
      </c>
      <c r="H410" s="133" t="str">
        <f t="shared" ca="1" si="44"/>
        <v/>
      </c>
      <c r="I410" s="134" t="str">
        <f t="shared" ca="1" si="45"/>
        <v/>
      </c>
      <c r="J410" s="133" t="str">
        <f t="shared" ca="1" si="46"/>
        <v/>
      </c>
      <c r="K410" s="135" t="str">
        <f t="shared" ca="1" si="48"/>
        <v/>
      </c>
      <c r="L410" s="10"/>
      <c r="M410" s="9"/>
      <c r="N410" s="9"/>
      <c r="O410" s="9"/>
    </row>
    <row r="411" spans="2:15" x14ac:dyDescent="0.3">
      <c r="B411" s="9"/>
      <c r="C411" s="10"/>
      <c r="D411" s="130" t="str">
        <f t="shared" ca="1" si="42"/>
        <v/>
      </c>
      <c r="E411" s="13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132" t="str">
        <f t="shared" ca="1" si="47"/>
        <v/>
      </c>
      <c r="G411" s="132" t="str">
        <f t="shared" ca="1" si="43"/>
        <v/>
      </c>
      <c r="H411" s="133" t="str">
        <f t="shared" ca="1" si="44"/>
        <v/>
      </c>
      <c r="I411" s="134" t="str">
        <f t="shared" ca="1" si="45"/>
        <v/>
      </c>
      <c r="J411" s="133" t="str">
        <f t="shared" ca="1" si="46"/>
        <v/>
      </c>
      <c r="K411" s="135" t="str">
        <f t="shared" ca="1" si="48"/>
        <v/>
      </c>
      <c r="L411" s="10"/>
      <c r="M411" s="9"/>
      <c r="N411" s="9"/>
      <c r="O411" s="9"/>
    </row>
    <row r="412" spans="2:15" x14ac:dyDescent="0.3">
      <c r="B412" s="9"/>
      <c r="C412" s="10"/>
      <c r="D412" s="130" t="str">
        <f t="shared" ca="1" si="42"/>
        <v/>
      </c>
      <c r="E412" s="13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132" t="str">
        <f t="shared" ca="1" si="47"/>
        <v/>
      </c>
      <c r="G412" s="132" t="str">
        <f t="shared" ca="1" si="43"/>
        <v/>
      </c>
      <c r="H412" s="133" t="str">
        <f t="shared" ca="1" si="44"/>
        <v/>
      </c>
      <c r="I412" s="134" t="str">
        <f t="shared" ca="1" si="45"/>
        <v/>
      </c>
      <c r="J412" s="133" t="str">
        <f t="shared" ca="1" si="46"/>
        <v/>
      </c>
      <c r="K412" s="135" t="str">
        <f t="shared" ca="1" si="48"/>
        <v/>
      </c>
      <c r="L412" s="10"/>
      <c r="M412" s="9"/>
      <c r="N412" s="9"/>
      <c r="O412" s="9"/>
    </row>
    <row r="413" spans="2:15" x14ac:dyDescent="0.3">
      <c r="B413" s="9"/>
      <c r="C413" s="10"/>
      <c r="D413" s="130" t="str">
        <f t="shared" ca="1" si="42"/>
        <v/>
      </c>
      <c r="E413" s="13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132" t="str">
        <f t="shared" ca="1" si="47"/>
        <v/>
      </c>
      <c r="G413" s="132" t="str">
        <f t="shared" ca="1" si="43"/>
        <v/>
      </c>
      <c r="H413" s="133" t="str">
        <f t="shared" ca="1" si="44"/>
        <v/>
      </c>
      <c r="I413" s="134" t="str">
        <f t="shared" ca="1" si="45"/>
        <v/>
      </c>
      <c r="J413" s="133" t="str">
        <f t="shared" ca="1" si="46"/>
        <v/>
      </c>
      <c r="K413" s="135" t="str">
        <f t="shared" ca="1" si="48"/>
        <v/>
      </c>
      <c r="L413" s="10"/>
      <c r="M413" s="9"/>
      <c r="N413" s="9"/>
      <c r="O413" s="9"/>
    </row>
    <row r="414" spans="2:15" x14ac:dyDescent="0.3">
      <c r="B414" s="9"/>
      <c r="C414" s="10"/>
      <c r="D414" s="130" t="str">
        <f t="shared" ca="1" si="42"/>
        <v/>
      </c>
      <c r="E414" s="13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132" t="str">
        <f t="shared" ca="1" si="47"/>
        <v/>
      </c>
      <c r="G414" s="132" t="str">
        <f t="shared" ca="1" si="43"/>
        <v/>
      </c>
      <c r="H414" s="133" t="str">
        <f t="shared" ca="1" si="44"/>
        <v/>
      </c>
      <c r="I414" s="134" t="str">
        <f t="shared" ca="1" si="45"/>
        <v/>
      </c>
      <c r="J414" s="133" t="str">
        <f t="shared" ca="1" si="46"/>
        <v/>
      </c>
      <c r="K414" s="135" t="str">
        <f t="shared" ca="1" si="48"/>
        <v/>
      </c>
      <c r="L414" s="10"/>
      <c r="M414" s="9"/>
      <c r="N414" s="9"/>
      <c r="O414" s="9"/>
    </row>
    <row r="415" spans="2:15" x14ac:dyDescent="0.3">
      <c r="B415" s="9"/>
      <c r="C415" s="10"/>
      <c r="D415" s="130" t="str">
        <f t="shared" ca="1" si="42"/>
        <v/>
      </c>
      <c r="E415" s="13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132" t="str">
        <f t="shared" ca="1" si="47"/>
        <v/>
      </c>
      <c r="G415" s="132" t="str">
        <f t="shared" ca="1" si="43"/>
        <v/>
      </c>
      <c r="H415" s="133" t="str">
        <f t="shared" ca="1" si="44"/>
        <v/>
      </c>
      <c r="I415" s="134" t="str">
        <f t="shared" ca="1" si="45"/>
        <v/>
      </c>
      <c r="J415" s="133" t="str">
        <f t="shared" ca="1" si="46"/>
        <v/>
      </c>
      <c r="K415" s="135" t="str">
        <f t="shared" ca="1" si="48"/>
        <v/>
      </c>
      <c r="L415" s="10"/>
      <c r="M415" s="9"/>
      <c r="N415" s="9"/>
      <c r="O415" s="9"/>
    </row>
    <row r="416" spans="2:15" x14ac:dyDescent="0.3">
      <c r="B416" s="9"/>
      <c r="C416" s="10"/>
      <c r="D416" s="130" t="str">
        <f t="shared" ca="1" si="42"/>
        <v/>
      </c>
      <c r="E416" s="13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132" t="str">
        <f t="shared" ca="1" si="47"/>
        <v/>
      </c>
      <c r="G416" s="132" t="str">
        <f t="shared" ca="1" si="43"/>
        <v/>
      </c>
      <c r="H416" s="133" t="str">
        <f t="shared" ca="1" si="44"/>
        <v/>
      </c>
      <c r="I416" s="134" t="str">
        <f t="shared" ca="1" si="45"/>
        <v/>
      </c>
      <c r="J416" s="133" t="str">
        <f t="shared" ca="1" si="46"/>
        <v/>
      </c>
      <c r="K416" s="135" t="str">
        <f t="shared" ca="1" si="48"/>
        <v/>
      </c>
      <c r="L416" s="10"/>
      <c r="M416" s="9"/>
      <c r="N416" s="9"/>
      <c r="O416" s="9"/>
    </row>
    <row r="417" spans="2:15" x14ac:dyDescent="0.3">
      <c r="B417" s="9"/>
      <c r="C417" s="10"/>
      <c r="D417" s="130" t="str">
        <f t="shared" ca="1" si="42"/>
        <v/>
      </c>
      <c r="E417" s="13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132" t="str">
        <f t="shared" ca="1" si="47"/>
        <v/>
      </c>
      <c r="G417" s="132" t="str">
        <f t="shared" ca="1" si="43"/>
        <v/>
      </c>
      <c r="H417" s="133" t="str">
        <f t="shared" ca="1" si="44"/>
        <v/>
      </c>
      <c r="I417" s="134" t="str">
        <f t="shared" ca="1" si="45"/>
        <v/>
      </c>
      <c r="J417" s="133" t="str">
        <f t="shared" ca="1" si="46"/>
        <v/>
      </c>
      <c r="K417" s="135" t="str">
        <f t="shared" ca="1" si="48"/>
        <v/>
      </c>
      <c r="L417" s="10"/>
      <c r="M417" s="9"/>
      <c r="N417" s="9"/>
      <c r="O417" s="9"/>
    </row>
    <row r="418" spans="2:15" x14ac:dyDescent="0.3">
      <c r="B418" s="9"/>
      <c r="C418" s="10"/>
      <c r="D418" s="130" t="str">
        <f t="shared" ca="1" si="42"/>
        <v/>
      </c>
      <c r="E418" s="13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132" t="str">
        <f t="shared" ca="1" si="47"/>
        <v/>
      </c>
      <c r="G418" s="132" t="str">
        <f t="shared" ca="1" si="43"/>
        <v/>
      </c>
      <c r="H418" s="133" t="str">
        <f t="shared" ca="1" si="44"/>
        <v/>
      </c>
      <c r="I418" s="134" t="str">
        <f t="shared" ca="1" si="45"/>
        <v/>
      </c>
      <c r="J418" s="133" t="str">
        <f t="shared" ca="1" si="46"/>
        <v/>
      </c>
      <c r="K418" s="135" t="str">
        <f t="shared" ca="1" si="48"/>
        <v/>
      </c>
      <c r="L418" s="10"/>
      <c r="M418" s="9"/>
      <c r="N418" s="9"/>
      <c r="O418" s="9"/>
    </row>
    <row r="419" spans="2:15" x14ac:dyDescent="0.3">
      <c r="B419" s="9"/>
      <c r="C419" s="10"/>
      <c r="D419" s="130" t="str">
        <f t="shared" ca="1" si="42"/>
        <v/>
      </c>
      <c r="E419" s="13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132" t="str">
        <f t="shared" ca="1" si="47"/>
        <v/>
      </c>
      <c r="G419" s="132" t="str">
        <f t="shared" ca="1" si="43"/>
        <v/>
      </c>
      <c r="H419" s="133" t="str">
        <f t="shared" ca="1" si="44"/>
        <v/>
      </c>
      <c r="I419" s="134" t="str">
        <f t="shared" ca="1" si="45"/>
        <v/>
      </c>
      <c r="J419" s="133" t="str">
        <f t="shared" ca="1" si="46"/>
        <v/>
      </c>
      <c r="K419" s="135" t="str">
        <f t="shared" ca="1" si="48"/>
        <v/>
      </c>
      <c r="L419" s="10"/>
      <c r="M419" s="9"/>
      <c r="N419" s="9"/>
      <c r="O419" s="9"/>
    </row>
    <row r="420" spans="2:15" x14ac:dyDescent="0.3">
      <c r="B420" s="9"/>
      <c r="C420" s="10"/>
      <c r="D420" s="130" t="str">
        <f t="shared" ca="1" si="42"/>
        <v/>
      </c>
      <c r="E420" s="13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132" t="str">
        <f t="shared" ca="1" si="47"/>
        <v/>
      </c>
      <c r="G420" s="132" t="str">
        <f t="shared" ca="1" si="43"/>
        <v/>
      </c>
      <c r="H420" s="133" t="str">
        <f t="shared" ca="1" si="44"/>
        <v/>
      </c>
      <c r="I420" s="134" t="str">
        <f t="shared" ca="1" si="45"/>
        <v/>
      </c>
      <c r="J420" s="133" t="str">
        <f t="shared" ca="1" si="46"/>
        <v/>
      </c>
      <c r="K420" s="135" t="str">
        <f t="shared" ca="1" si="48"/>
        <v/>
      </c>
      <c r="L420" s="10"/>
      <c r="M420" s="9"/>
      <c r="N420" s="9"/>
      <c r="O420" s="9"/>
    </row>
    <row r="421" spans="2:15" x14ac:dyDescent="0.3">
      <c r="B421" s="9"/>
      <c r="C421" s="10"/>
      <c r="D421" s="130" t="str">
        <f t="shared" ca="1" si="42"/>
        <v/>
      </c>
      <c r="E421" s="13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132" t="str">
        <f t="shared" ca="1" si="47"/>
        <v/>
      </c>
      <c r="G421" s="132" t="str">
        <f t="shared" ca="1" si="43"/>
        <v/>
      </c>
      <c r="H421" s="133" t="str">
        <f t="shared" ca="1" si="44"/>
        <v/>
      </c>
      <c r="I421" s="134" t="str">
        <f t="shared" ca="1" si="45"/>
        <v/>
      </c>
      <c r="J421" s="133" t="str">
        <f t="shared" ca="1" si="46"/>
        <v/>
      </c>
      <c r="K421" s="135" t="str">
        <f t="shared" ca="1" si="48"/>
        <v/>
      </c>
      <c r="L421" s="10"/>
      <c r="M421" s="9"/>
      <c r="N421" s="9"/>
      <c r="O421" s="9"/>
    </row>
    <row r="422" spans="2:15" x14ac:dyDescent="0.3">
      <c r="B422" s="9"/>
      <c r="C422" s="10"/>
      <c r="D422" s="130" t="str">
        <f t="shared" ca="1" si="42"/>
        <v/>
      </c>
      <c r="E422" s="13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132" t="str">
        <f t="shared" ca="1" si="47"/>
        <v/>
      </c>
      <c r="G422" s="132" t="str">
        <f t="shared" ca="1" si="43"/>
        <v/>
      </c>
      <c r="H422" s="133" t="str">
        <f t="shared" ca="1" si="44"/>
        <v/>
      </c>
      <c r="I422" s="134" t="str">
        <f t="shared" ca="1" si="45"/>
        <v/>
      </c>
      <c r="J422" s="133" t="str">
        <f t="shared" ca="1" si="46"/>
        <v/>
      </c>
      <c r="K422" s="135" t="str">
        <f t="shared" ca="1" si="48"/>
        <v/>
      </c>
      <c r="L422" s="10"/>
      <c r="M422" s="9"/>
      <c r="N422" s="9"/>
      <c r="O422" s="9"/>
    </row>
    <row r="423" spans="2:15" x14ac:dyDescent="0.3">
      <c r="B423" s="9"/>
      <c r="C423" s="10"/>
      <c r="D423" s="130" t="str">
        <f t="shared" ca="1" si="42"/>
        <v/>
      </c>
      <c r="E423" s="13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132" t="str">
        <f t="shared" ca="1" si="47"/>
        <v/>
      </c>
      <c r="G423" s="132" t="str">
        <f t="shared" ca="1" si="43"/>
        <v/>
      </c>
      <c r="H423" s="133" t="str">
        <f t="shared" ca="1" si="44"/>
        <v/>
      </c>
      <c r="I423" s="134" t="str">
        <f t="shared" ca="1" si="45"/>
        <v/>
      </c>
      <c r="J423" s="133" t="str">
        <f t="shared" ca="1" si="46"/>
        <v/>
      </c>
      <c r="K423" s="135" t="str">
        <f t="shared" ca="1" si="48"/>
        <v/>
      </c>
      <c r="L423" s="10"/>
      <c r="M423" s="9"/>
      <c r="N423" s="9"/>
      <c r="O423" s="9"/>
    </row>
    <row r="424" spans="2:15" x14ac:dyDescent="0.3">
      <c r="B424" s="9"/>
      <c r="C424" s="10"/>
      <c r="D424" s="130" t="str">
        <f t="shared" ca="1" si="42"/>
        <v/>
      </c>
      <c r="E424" s="13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132" t="str">
        <f t="shared" ca="1" si="47"/>
        <v/>
      </c>
      <c r="G424" s="132" t="str">
        <f t="shared" ca="1" si="43"/>
        <v/>
      </c>
      <c r="H424" s="133" t="str">
        <f t="shared" ca="1" si="44"/>
        <v/>
      </c>
      <c r="I424" s="134" t="str">
        <f t="shared" ca="1" si="45"/>
        <v/>
      </c>
      <c r="J424" s="133" t="str">
        <f t="shared" ca="1" si="46"/>
        <v/>
      </c>
      <c r="K424" s="135" t="str">
        <f t="shared" ca="1" si="48"/>
        <v/>
      </c>
      <c r="L424" s="10"/>
      <c r="M424" s="9"/>
      <c r="N424" s="9"/>
      <c r="O424" s="9"/>
    </row>
    <row r="425" spans="2:15" x14ac:dyDescent="0.3">
      <c r="B425" s="9"/>
      <c r="C425" s="10"/>
      <c r="D425" s="130" t="str">
        <f t="shared" ca="1" si="42"/>
        <v/>
      </c>
      <c r="E425" s="13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132" t="str">
        <f t="shared" ca="1" si="47"/>
        <v/>
      </c>
      <c r="G425" s="132" t="str">
        <f t="shared" ca="1" si="43"/>
        <v/>
      </c>
      <c r="H425" s="133" t="str">
        <f t="shared" ca="1" si="44"/>
        <v/>
      </c>
      <c r="I425" s="134" t="str">
        <f t="shared" ca="1" si="45"/>
        <v/>
      </c>
      <c r="J425" s="133" t="str">
        <f t="shared" ca="1" si="46"/>
        <v/>
      </c>
      <c r="K425" s="135" t="str">
        <f t="shared" ca="1" si="48"/>
        <v/>
      </c>
      <c r="L425" s="10"/>
      <c r="M425" s="9"/>
      <c r="N425" s="9"/>
      <c r="O425" s="9"/>
    </row>
    <row r="426" spans="2:15" x14ac:dyDescent="0.3">
      <c r="B426" s="9"/>
      <c r="C426" s="10"/>
      <c r="D426" s="130" t="str">
        <f t="shared" ca="1" si="42"/>
        <v/>
      </c>
      <c r="E426" s="13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132" t="str">
        <f t="shared" ca="1" si="47"/>
        <v/>
      </c>
      <c r="G426" s="132" t="str">
        <f t="shared" ca="1" si="43"/>
        <v/>
      </c>
      <c r="H426" s="133" t="str">
        <f t="shared" ca="1" si="44"/>
        <v/>
      </c>
      <c r="I426" s="134" t="str">
        <f t="shared" ca="1" si="45"/>
        <v/>
      </c>
      <c r="J426" s="133" t="str">
        <f t="shared" ca="1" si="46"/>
        <v/>
      </c>
      <c r="K426" s="135" t="str">
        <f t="shared" ca="1" si="48"/>
        <v/>
      </c>
      <c r="L426" s="10"/>
      <c r="M426" s="9"/>
      <c r="N426" s="9"/>
      <c r="O426" s="9"/>
    </row>
    <row r="427" spans="2:15" x14ac:dyDescent="0.3">
      <c r="B427" s="9"/>
      <c r="C427" s="10"/>
      <c r="D427" s="130" t="str">
        <f t="shared" ca="1" si="42"/>
        <v/>
      </c>
      <c r="E427" s="13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132" t="str">
        <f t="shared" ca="1" si="47"/>
        <v/>
      </c>
      <c r="G427" s="132" t="str">
        <f t="shared" ca="1" si="43"/>
        <v/>
      </c>
      <c r="H427" s="133" t="str">
        <f t="shared" ca="1" si="44"/>
        <v/>
      </c>
      <c r="I427" s="134" t="str">
        <f t="shared" ca="1" si="45"/>
        <v/>
      </c>
      <c r="J427" s="133" t="str">
        <f t="shared" ca="1" si="46"/>
        <v/>
      </c>
      <c r="K427" s="135" t="str">
        <f t="shared" ca="1" si="48"/>
        <v/>
      </c>
      <c r="L427" s="10"/>
      <c r="M427" s="9"/>
      <c r="N427" s="9"/>
      <c r="O427" s="9"/>
    </row>
    <row r="428" spans="2:15" x14ac:dyDescent="0.3">
      <c r="B428" s="9"/>
      <c r="C428" s="10"/>
      <c r="D428" s="130" t="str">
        <f t="shared" ca="1" si="42"/>
        <v/>
      </c>
      <c r="E428" s="13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132" t="str">
        <f t="shared" ca="1" si="47"/>
        <v/>
      </c>
      <c r="G428" s="132" t="str">
        <f t="shared" ca="1" si="43"/>
        <v/>
      </c>
      <c r="H428" s="133" t="str">
        <f t="shared" ca="1" si="44"/>
        <v/>
      </c>
      <c r="I428" s="134" t="str">
        <f t="shared" ca="1" si="45"/>
        <v/>
      </c>
      <c r="J428" s="133" t="str">
        <f t="shared" ca="1" si="46"/>
        <v/>
      </c>
      <c r="K428" s="135" t="str">
        <f t="shared" ca="1" si="48"/>
        <v/>
      </c>
      <c r="L428" s="10"/>
      <c r="M428" s="9"/>
      <c r="N428" s="9"/>
      <c r="O428" s="9"/>
    </row>
    <row r="429" spans="2:15" x14ac:dyDescent="0.3">
      <c r="B429" s="9"/>
      <c r="C429" s="10"/>
      <c r="D429" s="130" t="str">
        <f t="shared" ca="1" si="42"/>
        <v/>
      </c>
      <c r="E429" s="13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132" t="str">
        <f t="shared" ca="1" si="47"/>
        <v/>
      </c>
      <c r="G429" s="132" t="str">
        <f t="shared" ca="1" si="43"/>
        <v/>
      </c>
      <c r="H429" s="133" t="str">
        <f t="shared" ca="1" si="44"/>
        <v/>
      </c>
      <c r="I429" s="134" t="str">
        <f t="shared" ca="1" si="45"/>
        <v/>
      </c>
      <c r="J429" s="133" t="str">
        <f t="shared" ca="1" si="46"/>
        <v/>
      </c>
      <c r="K429" s="135" t="str">
        <f t="shared" ca="1" si="48"/>
        <v/>
      </c>
      <c r="L429" s="10"/>
      <c r="M429" s="9"/>
      <c r="N429" s="9"/>
      <c r="O429" s="9"/>
    </row>
    <row r="430" spans="2:15" x14ac:dyDescent="0.3">
      <c r="B430" s="9"/>
      <c r="C430" s="10"/>
      <c r="D430" s="130" t="str">
        <f t="shared" ca="1" si="42"/>
        <v/>
      </c>
      <c r="E430" s="13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132" t="str">
        <f t="shared" ca="1" si="47"/>
        <v/>
      </c>
      <c r="G430" s="132" t="str">
        <f t="shared" ca="1" si="43"/>
        <v/>
      </c>
      <c r="H430" s="133" t="str">
        <f t="shared" ca="1" si="44"/>
        <v/>
      </c>
      <c r="I430" s="134" t="str">
        <f t="shared" ca="1" si="45"/>
        <v/>
      </c>
      <c r="J430" s="133" t="str">
        <f t="shared" ca="1" si="46"/>
        <v/>
      </c>
      <c r="K430" s="135" t="str">
        <f t="shared" ca="1" si="48"/>
        <v/>
      </c>
      <c r="L430" s="10"/>
      <c r="M430" s="9"/>
      <c r="N430" s="9"/>
      <c r="O430" s="9"/>
    </row>
    <row r="431" spans="2:15" x14ac:dyDescent="0.3">
      <c r="B431" s="9"/>
      <c r="C431" s="10"/>
      <c r="D431" s="130" t="str">
        <f t="shared" ca="1" si="42"/>
        <v/>
      </c>
      <c r="E431" s="13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132" t="str">
        <f t="shared" ca="1" si="47"/>
        <v/>
      </c>
      <c r="G431" s="132" t="str">
        <f t="shared" ca="1" si="43"/>
        <v/>
      </c>
      <c r="H431" s="133" t="str">
        <f t="shared" ca="1" si="44"/>
        <v/>
      </c>
      <c r="I431" s="134" t="str">
        <f t="shared" ca="1" si="45"/>
        <v/>
      </c>
      <c r="J431" s="133" t="str">
        <f t="shared" ca="1" si="46"/>
        <v/>
      </c>
      <c r="K431" s="135" t="str">
        <f t="shared" ca="1" si="48"/>
        <v/>
      </c>
      <c r="L431" s="10"/>
      <c r="M431" s="9"/>
      <c r="N431" s="9"/>
      <c r="O431" s="9"/>
    </row>
    <row r="432" spans="2:15" x14ac:dyDescent="0.3">
      <c r="B432" s="9"/>
      <c r="C432" s="10"/>
      <c r="D432" s="130" t="str">
        <f t="shared" ca="1" si="42"/>
        <v/>
      </c>
      <c r="E432" s="13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132" t="str">
        <f t="shared" ca="1" si="47"/>
        <v/>
      </c>
      <c r="G432" s="132" t="str">
        <f t="shared" ca="1" si="43"/>
        <v/>
      </c>
      <c r="H432" s="133" t="str">
        <f t="shared" ca="1" si="44"/>
        <v/>
      </c>
      <c r="I432" s="134" t="str">
        <f t="shared" ca="1" si="45"/>
        <v/>
      </c>
      <c r="J432" s="133" t="str">
        <f t="shared" ca="1" si="46"/>
        <v/>
      </c>
      <c r="K432" s="135" t="str">
        <f t="shared" ca="1" si="48"/>
        <v/>
      </c>
      <c r="L432" s="10"/>
      <c r="M432" s="9"/>
      <c r="N432" s="9"/>
      <c r="O432" s="9"/>
    </row>
    <row r="433" spans="2:15" x14ac:dyDescent="0.3">
      <c r="B433" s="9"/>
      <c r="C433" s="10"/>
      <c r="D433" s="130" t="str">
        <f t="shared" ca="1" si="42"/>
        <v/>
      </c>
      <c r="E433" s="13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132" t="str">
        <f t="shared" ca="1" si="47"/>
        <v/>
      </c>
      <c r="G433" s="132" t="str">
        <f t="shared" ca="1" si="43"/>
        <v/>
      </c>
      <c r="H433" s="133" t="str">
        <f t="shared" ca="1" si="44"/>
        <v/>
      </c>
      <c r="I433" s="134" t="str">
        <f t="shared" ca="1" si="45"/>
        <v/>
      </c>
      <c r="J433" s="133" t="str">
        <f t="shared" ca="1" si="46"/>
        <v/>
      </c>
      <c r="K433" s="135" t="str">
        <f t="shared" ca="1" si="48"/>
        <v/>
      </c>
      <c r="L433" s="10"/>
      <c r="M433" s="9"/>
      <c r="N433" s="9"/>
      <c r="O433" s="9"/>
    </row>
    <row r="434" spans="2:15" x14ac:dyDescent="0.3">
      <c r="B434" s="9"/>
      <c r="C434" s="10"/>
      <c r="D434" s="130" t="str">
        <f t="shared" ca="1" si="42"/>
        <v/>
      </c>
      <c r="E434" s="13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132" t="str">
        <f t="shared" ca="1" si="47"/>
        <v/>
      </c>
      <c r="G434" s="132" t="str">
        <f t="shared" ca="1" si="43"/>
        <v/>
      </c>
      <c r="H434" s="133" t="str">
        <f t="shared" ca="1" si="44"/>
        <v/>
      </c>
      <c r="I434" s="134" t="str">
        <f t="shared" ca="1" si="45"/>
        <v/>
      </c>
      <c r="J434" s="133" t="str">
        <f t="shared" ca="1" si="46"/>
        <v/>
      </c>
      <c r="K434" s="135" t="str">
        <f t="shared" ca="1" si="48"/>
        <v/>
      </c>
      <c r="L434" s="10"/>
      <c r="M434" s="9"/>
      <c r="N434" s="9"/>
      <c r="O434" s="9"/>
    </row>
    <row r="435" spans="2:15" x14ac:dyDescent="0.3">
      <c r="B435" s="9"/>
      <c r="C435" s="10"/>
      <c r="D435" s="130" t="str">
        <f t="shared" ca="1" si="42"/>
        <v/>
      </c>
      <c r="E435" s="13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132" t="str">
        <f t="shared" ca="1" si="47"/>
        <v/>
      </c>
      <c r="G435" s="132" t="str">
        <f t="shared" ca="1" si="43"/>
        <v/>
      </c>
      <c r="H435" s="133" t="str">
        <f t="shared" ca="1" si="44"/>
        <v/>
      </c>
      <c r="I435" s="134" t="str">
        <f t="shared" ca="1" si="45"/>
        <v/>
      </c>
      <c r="J435" s="133" t="str">
        <f t="shared" ca="1" si="46"/>
        <v/>
      </c>
      <c r="K435" s="135" t="str">
        <f t="shared" ca="1" si="48"/>
        <v/>
      </c>
      <c r="L435" s="10"/>
      <c r="M435" s="9"/>
      <c r="N435" s="9"/>
      <c r="O435" s="9"/>
    </row>
    <row r="436" spans="2:15" x14ac:dyDescent="0.3">
      <c r="B436" s="9"/>
      <c r="C436" s="10"/>
      <c r="D436" s="130" t="str">
        <f t="shared" ca="1" si="42"/>
        <v/>
      </c>
      <c r="E436" s="13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132" t="str">
        <f t="shared" ca="1" si="47"/>
        <v/>
      </c>
      <c r="G436" s="132" t="str">
        <f t="shared" ca="1" si="43"/>
        <v/>
      </c>
      <c r="H436" s="133" t="str">
        <f t="shared" ca="1" si="44"/>
        <v/>
      </c>
      <c r="I436" s="134" t="str">
        <f t="shared" ca="1" si="45"/>
        <v/>
      </c>
      <c r="J436" s="133" t="str">
        <f t="shared" ca="1" si="46"/>
        <v/>
      </c>
      <c r="K436" s="135" t="str">
        <f t="shared" ca="1" si="48"/>
        <v/>
      </c>
      <c r="L436" s="10"/>
      <c r="M436" s="9"/>
      <c r="N436" s="9"/>
      <c r="O436" s="9"/>
    </row>
    <row r="437" spans="2:15" x14ac:dyDescent="0.3">
      <c r="B437" s="9"/>
      <c r="C437" s="10"/>
      <c r="D437" s="130" t="str">
        <f t="shared" ca="1" si="42"/>
        <v/>
      </c>
      <c r="E437" s="13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132" t="str">
        <f t="shared" ca="1" si="47"/>
        <v/>
      </c>
      <c r="G437" s="132" t="str">
        <f t="shared" ca="1" si="43"/>
        <v/>
      </c>
      <c r="H437" s="133" t="str">
        <f t="shared" ca="1" si="44"/>
        <v/>
      </c>
      <c r="I437" s="134" t="str">
        <f t="shared" ca="1" si="45"/>
        <v/>
      </c>
      <c r="J437" s="133" t="str">
        <f t="shared" ca="1" si="46"/>
        <v/>
      </c>
      <c r="K437" s="135" t="str">
        <f t="shared" ca="1" si="48"/>
        <v/>
      </c>
      <c r="L437" s="10"/>
      <c r="M437" s="9"/>
      <c r="N437" s="9"/>
      <c r="O437" s="9"/>
    </row>
    <row r="438" spans="2:15" x14ac:dyDescent="0.3">
      <c r="B438" s="9"/>
      <c r="C438" s="10"/>
      <c r="D438" s="130" t="str">
        <f t="shared" ca="1" si="42"/>
        <v/>
      </c>
      <c r="E438" s="13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132" t="str">
        <f t="shared" ca="1" si="47"/>
        <v/>
      </c>
      <c r="G438" s="132" t="str">
        <f t="shared" ca="1" si="43"/>
        <v/>
      </c>
      <c r="H438" s="133" t="str">
        <f t="shared" ca="1" si="44"/>
        <v/>
      </c>
      <c r="I438" s="134" t="str">
        <f t="shared" ca="1" si="45"/>
        <v/>
      </c>
      <c r="J438" s="133" t="str">
        <f t="shared" ca="1" si="46"/>
        <v/>
      </c>
      <c r="K438" s="135" t="str">
        <f t="shared" ca="1" si="48"/>
        <v/>
      </c>
      <c r="L438" s="10"/>
      <c r="M438" s="9"/>
      <c r="N438" s="9"/>
      <c r="O438" s="9"/>
    </row>
    <row r="439" spans="2:15" x14ac:dyDescent="0.3">
      <c r="B439" s="9"/>
      <c r="C439" s="10"/>
      <c r="D439" s="130" t="str">
        <f t="shared" ca="1" si="42"/>
        <v/>
      </c>
      <c r="E439" s="13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132" t="str">
        <f t="shared" ca="1" si="47"/>
        <v/>
      </c>
      <c r="G439" s="132" t="str">
        <f t="shared" ca="1" si="43"/>
        <v/>
      </c>
      <c r="H439" s="133" t="str">
        <f t="shared" ca="1" si="44"/>
        <v/>
      </c>
      <c r="I439" s="134" t="str">
        <f t="shared" ca="1" si="45"/>
        <v/>
      </c>
      <c r="J439" s="133" t="str">
        <f t="shared" ca="1" si="46"/>
        <v/>
      </c>
      <c r="K439" s="135" t="str">
        <f t="shared" ca="1" si="48"/>
        <v/>
      </c>
      <c r="L439" s="10"/>
      <c r="M439" s="9"/>
      <c r="N439" s="9"/>
      <c r="O439" s="9"/>
    </row>
    <row r="440" spans="2:15" x14ac:dyDescent="0.3">
      <c r="B440" s="9"/>
      <c r="C440" s="10"/>
      <c r="D440" s="130" t="str">
        <f t="shared" ca="1" si="42"/>
        <v/>
      </c>
      <c r="E440" s="13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132" t="str">
        <f t="shared" ca="1" si="47"/>
        <v/>
      </c>
      <c r="G440" s="132" t="str">
        <f t="shared" ca="1" si="43"/>
        <v/>
      </c>
      <c r="H440" s="133" t="str">
        <f t="shared" ca="1" si="44"/>
        <v/>
      </c>
      <c r="I440" s="134" t="str">
        <f t="shared" ca="1" si="45"/>
        <v/>
      </c>
      <c r="J440" s="133" t="str">
        <f t="shared" ca="1" si="46"/>
        <v/>
      </c>
      <c r="K440" s="135" t="str">
        <f t="shared" ca="1" si="48"/>
        <v/>
      </c>
      <c r="L440" s="10"/>
      <c r="M440" s="9"/>
      <c r="N440" s="9"/>
      <c r="O440" s="9"/>
    </row>
    <row r="441" spans="2:15" x14ac:dyDescent="0.3">
      <c r="B441" s="9"/>
      <c r="C441" s="10"/>
      <c r="D441" s="130" t="str">
        <f t="shared" ca="1" si="42"/>
        <v/>
      </c>
      <c r="E441" s="13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132" t="str">
        <f t="shared" ca="1" si="47"/>
        <v/>
      </c>
      <c r="G441" s="132" t="str">
        <f t="shared" ca="1" si="43"/>
        <v/>
      </c>
      <c r="H441" s="133" t="str">
        <f t="shared" ca="1" si="44"/>
        <v/>
      </c>
      <c r="I441" s="134" t="str">
        <f t="shared" ca="1" si="45"/>
        <v/>
      </c>
      <c r="J441" s="133" t="str">
        <f t="shared" ca="1" si="46"/>
        <v/>
      </c>
      <c r="K441" s="135" t="str">
        <f t="shared" ca="1" si="48"/>
        <v/>
      </c>
      <c r="L441" s="10"/>
      <c r="M441" s="9"/>
      <c r="N441" s="9"/>
      <c r="O441" s="9"/>
    </row>
    <row r="442" spans="2:15" x14ac:dyDescent="0.3">
      <c r="B442" s="9"/>
      <c r="C442" s="10"/>
      <c r="D442" s="130" t="str">
        <f t="shared" ca="1" si="42"/>
        <v/>
      </c>
      <c r="E442" s="13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132" t="str">
        <f t="shared" ca="1" si="47"/>
        <v/>
      </c>
      <c r="G442" s="132" t="str">
        <f t="shared" ca="1" si="43"/>
        <v/>
      </c>
      <c r="H442" s="133" t="str">
        <f t="shared" ca="1" si="44"/>
        <v/>
      </c>
      <c r="I442" s="134" t="str">
        <f t="shared" ca="1" si="45"/>
        <v/>
      </c>
      <c r="J442" s="133" t="str">
        <f t="shared" ca="1" si="46"/>
        <v/>
      </c>
      <c r="K442" s="135" t="str">
        <f t="shared" ca="1" si="48"/>
        <v/>
      </c>
      <c r="L442" s="10"/>
      <c r="M442" s="9"/>
      <c r="N442" s="9"/>
      <c r="O442" s="9"/>
    </row>
    <row r="443" spans="2:15" x14ac:dyDescent="0.3">
      <c r="B443" s="9"/>
      <c r="C443" s="10"/>
      <c r="D443" s="130" t="str">
        <f t="shared" ca="1" si="42"/>
        <v/>
      </c>
      <c r="E443" s="13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132" t="str">
        <f t="shared" ca="1" si="47"/>
        <v/>
      </c>
      <c r="G443" s="132" t="str">
        <f t="shared" ca="1" si="43"/>
        <v/>
      </c>
      <c r="H443" s="133" t="str">
        <f t="shared" ca="1" si="44"/>
        <v/>
      </c>
      <c r="I443" s="134" t="str">
        <f t="shared" ca="1" si="45"/>
        <v/>
      </c>
      <c r="J443" s="133" t="str">
        <f t="shared" ca="1" si="46"/>
        <v/>
      </c>
      <c r="K443" s="135" t="str">
        <f t="shared" ca="1" si="48"/>
        <v/>
      </c>
      <c r="L443" s="10"/>
      <c r="M443" s="9"/>
      <c r="N443" s="9"/>
      <c r="O443" s="9"/>
    </row>
    <row r="444" spans="2:15" x14ac:dyDescent="0.3">
      <c r="B444" s="9"/>
      <c r="C444" s="10"/>
      <c r="D444" s="130" t="str">
        <f t="shared" ca="1" si="42"/>
        <v/>
      </c>
      <c r="E444" s="13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132" t="str">
        <f t="shared" ca="1" si="47"/>
        <v/>
      </c>
      <c r="G444" s="132" t="str">
        <f t="shared" ca="1" si="43"/>
        <v/>
      </c>
      <c r="H444" s="133" t="str">
        <f t="shared" ca="1" si="44"/>
        <v/>
      </c>
      <c r="I444" s="134" t="str">
        <f t="shared" ca="1" si="45"/>
        <v/>
      </c>
      <c r="J444" s="133" t="str">
        <f t="shared" ca="1" si="46"/>
        <v/>
      </c>
      <c r="K444" s="135" t="str">
        <f t="shared" ca="1" si="48"/>
        <v/>
      </c>
      <c r="L444" s="10"/>
      <c r="M444" s="9"/>
      <c r="N444" s="9"/>
      <c r="O444" s="9"/>
    </row>
    <row r="445" spans="2:15" x14ac:dyDescent="0.3">
      <c r="B445" s="9"/>
      <c r="C445" s="10"/>
      <c r="D445" s="130" t="str">
        <f t="shared" ca="1" si="42"/>
        <v/>
      </c>
      <c r="E445" s="13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132" t="str">
        <f t="shared" ca="1" si="47"/>
        <v/>
      </c>
      <c r="G445" s="132" t="str">
        <f t="shared" ca="1" si="43"/>
        <v/>
      </c>
      <c r="H445" s="133" t="str">
        <f t="shared" ca="1" si="44"/>
        <v/>
      </c>
      <c r="I445" s="134" t="str">
        <f t="shared" ca="1" si="45"/>
        <v/>
      </c>
      <c r="J445" s="133" t="str">
        <f t="shared" ca="1" si="46"/>
        <v/>
      </c>
      <c r="K445" s="135" t="str">
        <f t="shared" ca="1" si="48"/>
        <v/>
      </c>
      <c r="L445" s="10"/>
      <c r="M445" s="9"/>
      <c r="N445" s="9"/>
      <c r="O445" s="9"/>
    </row>
    <row r="446" spans="2:15" x14ac:dyDescent="0.3">
      <c r="B446" s="9"/>
      <c r="C446" s="10"/>
      <c r="D446" s="130" t="str">
        <f t="shared" ca="1" si="42"/>
        <v/>
      </c>
      <c r="E446" s="13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132" t="str">
        <f t="shared" ca="1" si="47"/>
        <v/>
      </c>
      <c r="G446" s="132" t="str">
        <f t="shared" ca="1" si="43"/>
        <v/>
      </c>
      <c r="H446" s="133" t="str">
        <f t="shared" ca="1" si="44"/>
        <v/>
      </c>
      <c r="I446" s="134" t="str">
        <f t="shared" ca="1" si="45"/>
        <v/>
      </c>
      <c r="J446" s="133" t="str">
        <f t="shared" ca="1" si="46"/>
        <v/>
      </c>
      <c r="K446" s="135" t="str">
        <f t="shared" ca="1" si="48"/>
        <v/>
      </c>
      <c r="L446" s="10"/>
      <c r="M446" s="9"/>
      <c r="N446" s="9"/>
      <c r="O446" s="9"/>
    </row>
    <row r="447" spans="2:15" x14ac:dyDescent="0.3">
      <c r="B447" s="9"/>
      <c r="C447" s="10"/>
      <c r="D447" s="130" t="str">
        <f t="shared" ca="1" si="42"/>
        <v/>
      </c>
      <c r="E447" s="13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132" t="str">
        <f t="shared" ca="1" si="47"/>
        <v/>
      </c>
      <c r="G447" s="132" t="str">
        <f t="shared" ca="1" si="43"/>
        <v/>
      </c>
      <c r="H447" s="133" t="str">
        <f t="shared" ca="1" si="44"/>
        <v/>
      </c>
      <c r="I447" s="134" t="str">
        <f t="shared" ca="1" si="45"/>
        <v/>
      </c>
      <c r="J447" s="133" t="str">
        <f t="shared" ca="1" si="46"/>
        <v/>
      </c>
      <c r="K447" s="135" t="str">
        <f t="shared" ca="1" si="48"/>
        <v/>
      </c>
      <c r="L447" s="10"/>
      <c r="M447" s="9"/>
      <c r="N447" s="9"/>
      <c r="O447" s="9"/>
    </row>
    <row r="448" spans="2:15" x14ac:dyDescent="0.3">
      <c r="B448" s="9"/>
      <c r="C448" s="10"/>
      <c r="D448" s="130" t="str">
        <f t="shared" ca="1" si="42"/>
        <v/>
      </c>
      <c r="E448" s="13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132" t="str">
        <f t="shared" ca="1" si="47"/>
        <v/>
      </c>
      <c r="G448" s="132" t="str">
        <f t="shared" ca="1" si="43"/>
        <v/>
      </c>
      <c r="H448" s="133" t="str">
        <f t="shared" ca="1" si="44"/>
        <v/>
      </c>
      <c r="I448" s="134" t="str">
        <f t="shared" ca="1" si="45"/>
        <v/>
      </c>
      <c r="J448" s="133" t="str">
        <f t="shared" ca="1" si="46"/>
        <v/>
      </c>
      <c r="K448" s="135" t="str">
        <f t="shared" ca="1" si="48"/>
        <v/>
      </c>
      <c r="L448" s="10"/>
      <c r="M448" s="9"/>
      <c r="N448" s="9"/>
      <c r="O448" s="9"/>
    </row>
    <row r="449" spans="2:15" x14ac:dyDescent="0.3">
      <c r="B449" s="9"/>
      <c r="C449" s="10"/>
      <c r="D449" s="130" t="str">
        <f t="shared" ca="1" si="42"/>
        <v/>
      </c>
      <c r="E449" s="13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132" t="str">
        <f t="shared" ca="1" si="47"/>
        <v/>
      </c>
      <c r="G449" s="132" t="str">
        <f t="shared" ca="1" si="43"/>
        <v/>
      </c>
      <c r="H449" s="133" t="str">
        <f t="shared" ca="1" si="44"/>
        <v/>
      </c>
      <c r="I449" s="134" t="str">
        <f t="shared" ca="1" si="45"/>
        <v/>
      </c>
      <c r="J449" s="133" t="str">
        <f t="shared" ca="1" si="46"/>
        <v/>
      </c>
      <c r="K449" s="135" t="str">
        <f t="shared" ca="1" si="48"/>
        <v/>
      </c>
      <c r="L449" s="10"/>
      <c r="M449" s="9"/>
      <c r="N449" s="9"/>
      <c r="O449" s="9"/>
    </row>
    <row r="450" spans="2:15" x14ac:dyDescent="0.3">
      <c r="B450" s="9"/>
      <c r="C450" s="10"/>
      <c r="D450" s="130" t="str">
        <f t="shared" ca="1" si="42"/>
        <v/>
      </c>
      <c r="E450" s="13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132" t="str">
        <f t="shared" ca="1" si="47"/>
        <v/>
      </c>
      <c r="G450" s="132" t="str">
        <f t="shared" ca="1" si="43"/>
        <v/>
      </c>
      <c r="H450" s="133" t="str">
        <f t="shared" ca="1" si="44"/>
        <v/>
      </c>
      <c r="I450" s="134" t="str">
        <f t="shared" ca="1" si="45"/>
        <v/>
      </c>
      <c r="J450" s="133" t="str">
        <f t="shared" ca="1" si="46"/>
        <v/>
      </c>
      <c r="K450" s="135" t="str">
        <f t="shared" ca="1" si="48"/>
        <v/>
      </c>
      <c r="L450" s="10"/>
      <c r="M450" s="9"/>
      <c r="N450" s="9"/>
      <c r="O450" s="9"/>
    </row>
    <row r="451" spans="2:15" x14ac:dyDescent="0.3">
      <c r="B451" s="9"/>
      <c r="C451" s="10"/>
      <c r="D451" s="130" t="str">
        <f t="shared" ca="1" si="42"/>
        <v/>
      </c>
      <c r="E451" s="13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132" t="str">
        <f t="shared" ca="1" si="47"/>
        <v/>
      </c>
      <c r="G451" s="132" t="str">
        <f t="shared" ca="1" si="43"/>
        <v/>
      </c>
      <c r="H451" s="133" t="str">
        <f t="shared" ca="1" si="44"/>
        <v/>
      </c>
      <c r="I451" s="134" t="str">
        <f t="shared" ca="1" si="45"/>
        <v/>
      </c>
      <c r="J451" s="133" t="str">
        <f t="shared" ca="1" si="46"/>
        <v/>
      </c>
      <c r="K451" s="135" t="str">
        <f t="shared" ca="1" si="48"/>
        <v/>
      </c>
      <c r="L451" s="10"/>
      <c r="M451" s="9"/>
      <c r="N451" s="9"/>
      <c r="O451" s="9"/>
    </row>
    <row r="452" spans="2:15" x14ac:dyDescent="0.3">
      <c r="B452" s="9"/>
      <c r="C452" s="10"/>
      <c r="D452" s="130" t="str">
        <f t="shared" ca="1" si="42"/>
        <v/>
      </c>
      <c r="E452" s="13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132" t="str">
        <f t="shared" ca="1" si="47"/>
        <v/>
      </c>
      <c r="G452" s="132" t="str">
        <f t="shared" ca="1" si="43"/>
        <v/>
      </c>
      <c r="H452" s="133" t="str">
        <f t="shared" ca="1" si="44"/>
        <v/>
      </c>
      <c r="I452" s="134" t="str">
        <f t="shared" ca="1" si="45"/>
        <v/>
      </c>
      <c r="J452" s="133" t="str">
        <f t="shared" ca="1" si="46"/>
        <v/>
      </c>
      <c r="K452" s="135" t="str">
        <f t="shared" ca="1" si="48"/>
        <v/>
      </c>
      <c r="L452" s="10"/>
      <c r="M452" s="9"/>
      <c r="N452" s="9"/>
      <c r="O452" s="9"/>
    </row>
    <row r="453" spans="2:15" x14ac:dyDescent="0.3">
      <c r="B453" s="9"/>
      <c r="C453" s="10"/>
      <c r="D453" s="130" t="str">
        <f t="shared" ca="1" si="42"/>
        <v/>
      </c>
      <c r="E453" s="13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132" t="str">
        <f t="shared" ca="1" si="47"/>
        <v/>
      </c>
      <c r="G453" s="132" t="str">
        <f t="shared" ca="1" si="43"/>
        <v/>
      </c>
      <c r="H453" s="133" t="str">
        <f t="shared" ca="1" si="44"/>
        <v/>
      </c>
      <c r="I453" s="134" t="str">
        <f t="shared" ca="1" si="45"/>
        <v/>
      </c>
      <c r="J453" s="133" t="str">
        <f t="shared" ca="1" si="46"/>
        <v/>
      </c>
      <c r="K453" s="135" t="str">
        <f t="shared" ca="1" si="48"/>
        <v/>
      </c>
      <c r="L453" s="10"/>
      <c r="M453" s="9"/>
      <c r="N453" s="9"/>
      <c r="O453" s="9"/>
    </row>
    <row r="454" spans="2:15" x14ac:dyDescent="0.3">
      <c r="B454" s="9"/>
      <c r="C454" s="10"/>
      <c r="D454" s="130" t="str">
        <f t="shared" ca="1" si="42"/>
        <v/>
      </c>
      <c r="E454" s="13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132" t="str">
        <f t="shared" ca="1" si="47"/>
        <v/>
      </c>
      <c r="G454" s="132" t="str">
        <f t="shared" ca="1" si="43"/>
        <v/>
      </c>
      <c r="H454" s="133" t="str">
        <f t="shared" ca="1" si="44"/>
        <v/>
      </c>
      <c r="I454" s="134" t="str">
        <f t="shared" ca="1" si="45"/>
        <v/>
      </c>
      <c r="J454" s="133" t="str">
        <f t="shared" ca="1" si="46"/>
        <v/>
      </c>
      <c r="K454" s="135" t="str">
        <f t="shared" ca="1" si="48"/>
        <v/>
      </c>
      <c r="L454" s="10"/>
      <c r="M454" s="9"/>
      <c r="N454" s="9"/>
      <c r="O454" s="9"/>
    </row>
    <row r="455" spans="2:15" x14ac:dyDescent="0.3">
      <c r="B455" s="9"/>
      <c r="C455" s="10"/>
      <c r="D455" s="130" t="str">
        <f t="shared" ca="1" si="42"/>
        <v/>
      </c>
      <c r="E455" s="13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132" t="str">
        <f t="shared" ca="1" si="47"/>
        <v/>
      </c>
      <c r="G455" s="132" t="str">
        <f t="shared" ca="1" si="43"/>
        <v/>
      </c>
      <c r="H455" s="133" t="str">
        <f t="shared" ca="1" si="44"/>
        <v/>
      </c>
      <c r="I455" s="134" t="str">
        <f t="shared" ca="1" si="45"/>
        <v/>
      </c>
      <c r="J455" s="133" t="str">
        <f t="shared" ca="1" si="46"/>
        <v/>
      </c>
      <c r="K455" s="135" t="str">
        <f t="shared" ca="1" si="48"/>
        <v/>
      </c>
      <c r="L455" s="10"/>
      <c r="M455" s="9"/>
      <c r="N455" s="9"/>
      <c r="O455" s="9"/>
    </row>
    <row r="456" spans="2:15" x14ac:dyDescent="0.3">
      <c r="B456" s="9"/>
      <c r="C456" s="10"/>
      <c r="D456" s="130" t="str">
        <f t="shared" ca="1" si="42"/>
        <v/>
      </c>
      <c r="E456" s="13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132" t="str">
        <f t="shared" ca="1" si="47"/>
        <v/>
      </c>
      <c r="G456" s="132" t="str">
        <f t="shared" ca="1" si="43"/>
        <v/>
      </c>
      <c r="H456" s="133" t="str">
        <f t="shared" ca="1" si="44"/>
        <v/>
      </c>
      <c r="I456" s="134" t="str">
        <f t="shared" ca="1" si="45"/>
        <v/>
      </c>
      <c r="J456" s="133" t="str">
        <f t="shared" ca="1" si="46"/>
        <v/>
      </c>
      <c r="K456" s="135" t="str">
        <f t="shared" ca="1" si="48"/>
        <v/>
      </c>
      <c r="L456" s="10"/>
      <c r="M456" s="9"/>
      <c r="N456" s="9"/>
      <c r="O456" s="9"/>
    </row>
    <row r="457" spans="2:15" x14ac:dyDescent="0.3">
      <c r="B457" s="9"/>
      <c r="C457" s="10"/>
      <c r="D457" s="130" t="str">
        <f t="shared" ca="1" si="42"/>
        <v/>
      </c>
      <c r="E457" s="13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132" t="str">
        <f t="shared" ca="1" si="47"/>
        <v/>
      </c>
      <c r="G457" s="132" t="str">
        <f t="shared" ca="1" si="43"/>
        <v/>
      </c>
      <c r="H457" s="133" t="str">
        <f t="shared" ca="1" si="44"/>
        <v/>
      </c>
      <c r="I457" s="134" t="str">
        <f t="shared" ca="1" si="45"/>
        <v/>
      </c>
      <c r="J457" s="133" t="str">
        <f t="shared" ca="1" si="46"/>
        <v/>
      </c>
      <c r="K457" s="135" t="str">
        <f t="shared" ca="1" si="48"/>
        <v/>
      </c>
      <c r="L457" s="10"/>
      <c r="M457" s="9"/>
      <c r="N457" s="9"/>
      <c r="O457" s="9"/>
    </row>
    <row r="458" spans="2:15" x14ac:dyDescent="0.3">
      <c r="B458" s="9"/>
      <c r="C458" s="10"/>
      <c r="D458" s="130" t="str">
        <f t="shared" ca="1" si="42"/>
        <v/>
      </c>
      <c r="E458" s="13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132" t="str">
        <f t="shared" ca="1" si="47"/>
        <v/>
      </c>
      <c r="G458" s="132" t="str">
        <f t="shared" ca="1" si="43"/>
        <v/>
      </c>
      <c r="H458" s="133" t="str">
        <f t="shared" ca="1" si="44"/>
        <v/>
      </c>
      <c r="I458" s="134" t="str">
        <f t="shared" ca="1" si="45"/>
        <v/>
      </c>
      <c r="J458" s="133" t="str">
        <f t="shared" ca="1" si="46"/>
        <v/>
      </c>
      <c r="K458" s="135" t="str">
        <f t="shared" ca="1" si="48"/>
        <v/>
      </c>
      <c r="L458" s="10"/>
      <c r="M458" s="9"/>
      <c r="N458" s="9"/>
      <c r="O458" s="9"/>
    </row>
    <row r="459" spans="2:15" x14ac:dyDescent="0.3">
      <c r="B459" s="9"/>
      <c r="C459" s="10"/>
      <c r="D459" s="130" t="str">
        <f t="shared" ca="1" si="42"/>
        <v/>
      </c>
      <c r="E459" s="13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132" t="str">
        <f t="shared" ca="1" si="47"/>
        <v/>
      </c>
      <c r="G459" s="132" t="str">
        <f t="shared" ca="1" si="43"/>
        <v/>
      </c>
      <c r="H459" s="133" t="str">
        <f t="shared" ca="1" si="44"/>
        <v/>
      </c>
      <c r="I459" s="134" t="str">
        <f t="shared" ca="1" si="45"/>
        <v/>
      </c>
      <c r="J459" s="133" t="str">
        <f t="shared" ca="1" si="46"/>
        <v/>
      </c>
      <c r="K459" s="135" t="str">
        <f t="shared" ca="1" si="48"/>
        <v/>
      </c>
      <c r="L459" s="10"/>
      <c r="M459" s="9"/>
      <c r="N459" s="9"/>
      <c r="O459" s="9"/>
    </row>
    <row r="460" spans="2:15" x14ac:dyDescent="0.3">
      <c r="B460" s="9"/>
      <c r="C460" s="10"/>
      <c r="D460" s="130" t="str">
        <f t="shared" ca="1" si="42"/>
        <v/>
      </c>
      <c r="E460" s="13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132" t="str">
        <f t="shared" ca="1" si="47"/>
        <v/>
      </c>
      <c r="G460" s="132" t="str">
        <f t="shared" ca="1" si="43"/>
        <v/>
      </c>
      <c r="H460" s="133" t="str">
        <f t="shared" ca="1" si="44"/>
        <v/>
      </c>
      <c r="I460" s="134" t="str">
        <f t="shared" ca="1" si="45"/>
        <v/>
      </c>
      <c r="J460" s="133" t="str">
        <f t="shared" ca="1" si="46"/>
        <v/>
      </c>
      <c r="K460" s="135" t="str">
        <f t="shared" ca="1" si="48"/>
        <v/>
      </c>
      <c r="L460" s="10"/>
      <c r="M460" s="9"/>
      <c r="N460" s="9"/>
      <c r="O460" s="9"/>
    </row>
    <row r="461" spans="2:15" x14ac:dyDescent="0.3">
      <c r="B461" s="9"/>
      <c r="C461" s="10"/>
      <c r="D461" s="130" t="str">
        <f t="shared" ca="1" si="42"/>
        <v/>
      </c>
      <c r="E461" s="13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132" t="str">
        <f t="shared" ca="1" si="47"/>
        <v/>
      </c>
      <c r="G461" s="132" t="str">
        <f t="shared" ca="1" si="43"/>
        <v/>
      </c>
      <c r="H461" s="133" t="str">
        <f t="shared" ca="1" si="44"/>
        <v/>
      </c>
      <c r="I461" s="134" t="str">
        <f t="shared" ca="1" si="45"/>
        <v/>
      </c>
      <c r="J461" s="133" t="str">
        <f t="shared" ca="1" si="46"/>
        <v/>
      </c>
      <c r="K461" s="135" t="str">
        <f t="shared" ca="1" si="48"/>
        <v/>
      </c>
      <c r="L461" s="10"/>
      <c r="M461" s="9"/>
      <c r="N461" s="9"/>
      <c r="O461" s="9"/>
    </row>
    <row r="462" spans="2:15" x14ac:dyDescent="0.3">
      <c r="B462" s="9"/>
      <c r="C462" s="10"/>
      <c r="D462" s="130" t="str">
        <f t="shared" ca="1" si="42"/>
        <v/>
      </c>
      <c r="E462" s="13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132" t="str">
        <f t="shared" ca="1" si="47"/>
        <v/>
      </c>
      <c r="G462" s="132" t="str">
        <f t="shared" ca="1" si="43"/>
        <v/>
      </c>
      <c r="H462" s="133" t="str">
        <f t="shared" ca="1" si="44"/>
        <v/>
      </c>
      <c r="I462" s="134" t="str">
        <f t="shared" ca="1" si="45"/>
        <v/>
      </c>
      <c r="J462" s="133" t="str">
        <f t="shared" ca="1" si="46"/>
        <v/>
      </c>
      <c r="K462" s="135" t="str">
        <f t="shared" ca="1" si="48"/>
        <v/>
      </c>
      <c r="L462" s="10"/>
      <c r="M462" s="9"/>
      <c r="N462" s="9"/>
      <c r="O462" s="9"/>
    </row>
    <row r="463" spans="2:15" x14ac:dyDescent="0.3">
      <c r="B463" s="9"/>
      <c r="C463" s="10"/>
      <c r="D463" s="130" t="str">
        <f t="shared" ca="1" si="42"/>
        <v/>
      </c>
      <c r="E463" s="13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132" t="str">
        <f t="shared" ca="1" si="47"/>
        <v/>
      </c>
      <c r="G463" s="132" t="str">
        <f t="shared" ca="1" si="43"/>
        <v/>
      </c>
      <c r="H463" s="133" t="str">
        <f t="shared" ca="1" si="44"/>
        <v/>
      </c>
      <c r="I463" s="134" t="str">
        <f t="shared" ca="1" si="45"/>
        <v/>
      </c>
      <c r="J463" s="133" t="str">
        <f t="shared" ca="1" si="46"/>
        <v/>
      </c>
      <c r="K463" s="135" t="str">
        <f t="shared" ca="1" si="48"/>
        <v/>
      </c>
      <c r="L463" s="10"/>
      <c r="M463" s="9"/>
      <c r="N463" s="9"/>
      <c r="O463" s="9"/>
    </row>
    <row r="464" spans="2:15" x14ac:dyDescent="0.3">
      <c r="B464" s="9"/>
      <c r="C464" s="10"/>
      <c r="D464" s="130" t="str">
        <f t="shared" ca="1" si="42"/>
        <v/>
      </c>
      <c r="E464" s="13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132" t="str">
        <f t="shared" ca="1" si="47"/>
        <v/>
      </c>
      <c r="G464" s="132" t="str">
        <f t="shared" ca="1" si="43"/>
        <v/>
      </c>
      <c r="H464" s="133" t="str">
        <f t="shared" ca="1" si="44"/>
        <v/>
      </c>
      <c r="I464" s="134" t="str">
        <f t="shared" ca="1" si="45"/>
        <v/>
      </c>
      <c r="J464" s="133" t="str">
        <f t="shared" ca="1" si="46"/>
        <v/>
      </c>
      <c r="K464" s="135" t="str">
        <f t="shared" ca="1" si="48"/>
        <v/>
      </c>
      <c r="L464" s="10"/>
      <c r="M464" s="9"/>
      <c r="N464" s="9"/>
      <c r="O464" s="9"/>
    </row>
    <row r="465" spans="2:15" x14ac:dyDescent="0.3">
      <c r="B465" s="9"/>
      <c r="C465" s="10"/>
      <c r="D465" s="130" t="str">
        <f t="shared" ca="1" si="42"/>
        <v/>
      </c>
      <c r="E465" s="13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132" t="str">
        <f t="shared" ca="1" si="47"/>
        <v/>
      </c>
      <c r="G465" s="132" t="str">
        <f t="shared" ca="1" si="43"/>
        <v/>
      </c>
      <c r="H465" s="133" t="str">
        <f t="shared" ca="1" si="44"/>
        <v/>
      </c>
      <c r="I465" s="134" t="str">
        <f t="shared" ca="1" si="45"/>
        <v/>
      </c>
      <c r="J465" s="133" t="str">
        <f t="shared" ca="1" si="46"/>
        <v/>
      </c>
      <c r="K465" s="135" t="str">
        <f t="shared" ca="1" si="48"/>
        <v/>
      </c>
      <c r="L465" s="10"/>
      <c r="M465" s="9"/>
      <c r="N465" s="9"/>
      <c r="O465" s="9"/>
    </row>
    <row r="466" spans="2:15" x14ac:dyDescent="0.3">
      <c r="B466" s="9"/>
      <c r="C466" s="10"/>
      <c r="D466" s="130" t="str">
        <f t="shared" ca="1" si="42"/>
        <v/>
      </c>
      <c r="E466" s="13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132" t="str">
        <f t="shared" ca="1" si="47"/>
        <v/>
      </c>
      <c r="G466" s="132" t="str">
        <f t="shared" ca="1" si="43"/>
        <v/>
      </c>
      <c r="H466" s="133" t="str">
        <f t="shared" ca="1" si="44"/>
        <v/>
      </c>
      <c r="I466" s="134" t="str">
        <f t="shared" ca="1" si="45"/>
        <v/>
      </c>
      <c r="J466" s="133" t="str">
        <f t="shared" ca="1" si="46"/>
        <v/>
      </c>
      <c r="K466" s="135" t="str">
        <f t="shared" ca="1" si="48"/>
        <v/>
      </c>
      <c r="L466" s="10"/>
      <c r="M466" s="9"/>
      <c r="N466" s="9"/>
      <c r="O466" s="9"/>
    </row>
    <row r="467" spans="2:15" x14ac:dyDescent="0.3">
      <c r="B467" s="9"/>
      <c r="C467" s="10"/>
      <c r="D467" s="130" t="str">
        <f t="shared" ca="1" si="42"/>
        <v/>
      </c>
      <c r="E467" s="13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132" t="str">
        <f t="shared" ca="1" si="47"/>
        <v/>
      </c>
      <c r="G467" s="132" t="str">
        <f t="shared" ca="1" si="43"/>
        <v/>
      </c>
      <c r="H467" s="133" t="str">
        <f t="shared" ca="1" si="44"/>
        <v/>
      </c>
      <c r="I467" s="134" t="str">
        <f t="shared" ca="1" si="45"/>
        <v/>
      </c>
      <c r="J467" s="133" t="str">
        <f t="shared" ca="1" si="46"/>
        <v/>
      </c>
      <c r="K467" s="135" t="str">
        <f t="shared" ca="1" si="48"/>
        <v/>
      </c>
      <c r="L467" s="10"/>
      <c r="M467" s="9"/>
      <c r="N467" s="9"/>
      <c r="O467" s="9"/>
    </row>
    <row r="468" spans="2:15" x14ac:dyDescent="0.3">
      <c r="B468" s="9"/>
      <c r="C468" s="10"/>
      <c r="D468" s="130" t="str">
        <f t="shared" ref="D468:D531" ca="1" si="49">IF(K467="","",IF($H$5,IF(OR(D467&gt;=$H$8,ROUND(K467,2)&lt;=0),"",D467+1),IF(OR(D467&gt;=$H$8,K467&lt;=0),"",D467+1)))</f>
        <v/>
      </c>
      <c r="E468" s="13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132" t="str">
        <f t="shared" ca="1" si="47"/>
        <v/>
      </c>
      <c r="G468" s="132" t="str">
        <f t="shared" ref="G468:G531" ca="1" si="50">IF($P$17=0,"",IF(D468&lt;&gt;"",IF(AND(D468=1,$H$4=1),0,IF($H$5,ROUND($K$5*K467,0),$K$5*K467)),""))</f>
        <v/>
      </c>
      <c r="H468" s="133" t="str">
        <f t="shared" ref="H468:H531" ca="1" si="51">IF($P$17=1,IF(D468="","",IF(I468&lt;&gt;"",F468-G468+I468,F468-G468)),"")</f>
        <v/>
      </c>
      <c r="I468" s="134" t="str">
        <f t="shared" ref="I468:I531" ca="1" si="52">IF($P$17=1,IF(J468&gt;=F468,IF(D468&lt;$K$12,IF(AND(D468&lt;&gt;"",F468+($J$19-F468)&lt;K467),(J468-F468),IF(AND(D468&lt;&gt;"",J468=F468),0,IF(D468&lt;&gt;"",0,""))),""),0),"")</f>
        <v/>
      </c>
      <c r="J468" s="133" t="str">
        <f t="shared" ref="J468:J531" ca="1" si="53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135" t="str">
        <f t="shared" ca="1" si="48"/>
        <v/>
      </c>
      <c r="L468" s="10"/>
      <c r="M468" s="9"/>
      <c r="N468" s="9"/>
      <c r="O468" s="9"/>
    </row>
    <row r="469" spans="2:15" x14ac:dyDescent="0.3">
      <c r="B469" s="9"/>
      <c r="C469" s="10"/>
      <c r="D469" s="130" t="str">
        <f t="shared" ca="1" si="49"/>
        <v/>
      </c>
      <c r="E469" s="13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132" t="str">
        <f t="shared" ref="F469:F532" ca="1" si="54">IF($P$17=1,IF(D469="","",IF($H$5,IF(OR(D469=$H$8,$K$12&gt;ROUND((1+$K$5)*K468,0),ROUND((1+$K$5)*K468,0),$K$12),IF(OR(D469=$H$8,$K$12&gt;(1+$K$5)*K468),ROUND((1+$K$5)*K468,0),$K$12)),0)),"")</f>
        <v/>
      </c>
      <c r="G469" s="132" t="str">
        <f t="shared" ca="1" si="50"/>
        <v/>
      </c>
      <c r="H469" s="133" t="str">
        <f t="shared" ca="1" si="51"/>
        <v/>
      </c>
      <c r="I469" s="134" t="str">
        <f t="shared" ca="1" si="52"/>
        <v/>
      </c>
      <c r="J469" s="133" t="str">
        <f t="shared" ca="1" si="53"/>
        <v/>
      </c>
      <c r="K469" s="135" t="str">
        <f t="shared" ref="K469:K532" ca="1" si="55">IF($P$17=1,IF(J469&lt;&gt;0,IF(D469&lt;&gt;"",K468-(J469-G469),""),K468),"")</f>
        <v/>
      </c>
      <c r="L469" s="10"/>
      <c r="M469" s="9"/>
      <c r="N469" s="9"/>
      <c r="O469" s="9"/>
    </row>
    <row r="470" spans="2:15" x14ac:dyDescent="0.3">
      <c r="B470" s="9"/>
      <c r="C470" s="10"/>
      <c r="D470" s="130" t="str">
        <f t="shared" ca="1" si="49"/>
        <v/>
      </c>
      <c r="E470" s="13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132" t="str">
        <f t="shared" ca="1" si="54"/>
        <v/>
      </c>
      <c r="G470" s="132" t="str">
        <f t="shared" ca="1" si="50"/>
        <v/>
      </c>
      <c r="H470" s="133" t="str">
        <f t="shared" ca="1" si="51"/>
        <v/>
      </c>
      <c r="I470" s="134" t="str">
        <f t="shared" ca="1" si="52"/>
        <v/>
      </c>
      <c r="J470" s="133" t="str">
        <f t="shared" ca="1" si="53"/>
        <v/>
      </c>
      <c r="K470" s="135" t="str">
        <f t="shared" ca="1" si="55"/>
        <v/>
      </c>
      <c r="L470" s="10"/>
      <c r="M470" s="9"/>
      <c r="N470" s="9"/>
      <c r="O470" s="9"/>
    </row>
    <row r="471" spans="2:15" x14ac:dyDescent="0.3">
      <c r="B471" s="9"/>
      <c r="C471" s="10"/>
      <c r="D471" s="130" t="str">
        <f t="shared" ca="1" si="49"/>
        <v/>
      </c>
      <c r="E471" s="13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132" t="str">
        <f t="shared" ca="1" si="54"/>
        <v/>
      </c>
      <c r="G471" s="132" t="str">
        <f t="shared" ca="1" si="50"/>
        <v/>
      </c>
      <c r="H471" s="133" t="str">
        <f t="shared" ca="1" si="51"/>
        <v/>
      </c>
      <c r="I471" s="134" t="str">
        <f t="shared" ca="1" si="52"/>
        <v/>
      </c>
      <c r="J471" s="133" t="str">
        <f t="shared" ca="1" si="53"/>
        <v/>
      </c>
      <c r="K471" s="135" t="str">
        <f t="shared" ca="1" si="55"/>
        <v/>
      </c>
      <c r="L471" s="10"/>
      <c r="M471" s="9"/>
      <c r="N471" s="9"/>
      <c r="O471" s="9"/>
    </row>
    <row r="472" spans="2:15" x14ac:dyDescent="0.3">
      <c r="B472" s="9"/>
      <c r="C472" s="10"/>
      <c r="D472" s="130" t="str">
        <f t="shared" ca="1" si="49"/>
        <v/>
      </c>
      <c r="E472" s="13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132" t="str">
        <f t="shared" ca="1" si="54"/>
        <v/>
      </c>
      <c r="G472" s="132" t="str">
        <f t="shared" ca="1" si="50"/>
        <v/>
      </c>
      <c r="H472" s="133" t="str">
        <f t="shared" ca="1" si="51"/>
        <v/>
      </c>
      <c r="I472" s="134" t="str">
        <f t="shared" ca="1" si="52"/>
        <v/>
      </c>
      <c r="J472" s="133" t="str">
        <f t="shared" ca="1" si="53"/>
        <v/>
      </c>
      <c r="K472" s="135" t="str">
        <f t="shared" ca="1" si="55"/>
        <v/>
      </c>
      <c r="L472" s="10"/>
      <c r="M472" s="9"/>
      <c r="N472" s="9"/>
      <c r="O472" s="9"/>
    </row>
    <row r="473" spans="2:15" x14ac:dyDescent="0.3">
      <c r="B473" s="9"/>
      <c r="C473" s="10"/>
      <c r="D473" s="130" t="str">
        <f t="shared" ca="1" si="49"/>
        <v/>
      </c>
      <c r="E473" s="13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132" t="str">
        <f t="shared" ca="1" si="54"/>
        <v/>
      </c>
      <c r="G473" s="132" t="str">
        <f t="shared" ca="1" si="50"/>
        <v/>
      </c>
      <c r="H473" s="133" t="str">
        <f t="shared" ca="1" si="51"/>
        <v/>
      </c>
      <c r="I473" s="134" t="str">
        <f t="shared" ca="1" si="52"/>
        <v/>
      </c>
      <c r="J473" s="133" t="str">
        <f t="shared" ca="1" si="53"/>
        <v/>
      </c>
      <c r="K473" s="135" t="str">
        <f t="shared" ca="1" si="55"/>
        <v/>
      </c>
      <c r="L473" s="10"/>
      <c r="M473" s="9"/>
      <c r="N473" s="9"/>
      <c r="O473" s="9"/>
    </row>
    <row r="474" spans="2:15" x14ac:dyDescent="0.3">
      <c r="B474" s="9"/>
      <c r="C474" s="10"/>
      <c r="D474" s="130" t="str">
        <f t="shared" ca="1" si="49"/>
        <v/>
      </c>
      <c r="E474" s="13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132" t="str">
        <f t="shared" ca="1" si="54"/>
        <v/>
      </c>
      <c r="G474" s="132" t="str">
        <f t="shared" ca="1" si="50"/>
        <v/>
      </c>
      <c r="H474" s="133" t="str">
        <f t="shared" ca="1" si="51"/>
        <v/>
      </c>
      <c r="I474" s="134" t="str">
        <f t="shared" ca="1" si="52"/>
        <v/>
      </c>
      <c r="J474" s="133" t="str">
        <f t="shared" ca="1" si="53"/>
        <v/>
      </c>
      <c r="K474" s="135" t="str">
        <f t="shared" ca="1" si="55"/>
        <v/>
      </c>
      <c r="L474" s="10"/>
      <c r="M474" s="9"/>
      <c r="N474" s="9"/>
      <c r="O474" s="9"/>
    </row>
    <row r="475" spans="2:15" x14ac:dyDescent="0.3">
      <c r="B475" s="9"/>
      <c r="C475" s="10"/>
      <c r="D475" s="130" t="str">
        <f t="shared" ca="1" si="49"/>
        <v/>
      </c>
      <c r="E475" s="13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132" t="str">
        <f t="shared" ca="1" si="54"/>
        <v/>
      </c>
      <c r="G475" s="132" t="str">
        <f t="shared" ca="1" si="50"/>
        <v/>
      </c>
      <c r="H475" s="133" t="str">
        <f t="shared" ca="1" si="51"/>
        <v/>
      </c>
      <c r="I475" s="134" t="str">
        <f t="shared" ca="1" si="52"/>
        <v/>
      </c>
      <c r="J475" s="133" t="str">
        <f t="shared" ca="1" si="53"/>
        <v/>
      </c>
      <c r="K475" s="135" t="str">
        <f t="shared" ca="1" si="55"/>
        <v/>
      </c>
      <c r="L475" s="10"/>
      <c r="M475" s="9"/>
      <c r="N475" s="9"/>
      <c r="O475" s="9"/>
    </row>
    <row r="476" spans="2:15" x14ac:dyDescent="0.3">
      <c r="B476" s="9"/>
      <c r="C476" s="10"/>
      <c r="D476" s="130" t="str">
        <f t="shared" ca="1" si="49"/>
        <v/>
      </c>
      <c r="E476" s="13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132" t="str">
        <f t="shared" ca="1" si="54"/>
        <v/>
      </c>
      <c r="G476" s="132" t="str">
        <f t="shared" ca="1" si="50"/>
        <v/>
      </c>
      <c r="H476" s="133" t="str">
        <f t="shared" ca="1" si="51"/>
        <v/>
      </c>
      <c r="I476" s="134" t="str">
        <f t="shared" ca="1" si="52"/>
        <v/>
      </c>
      <c r="J476" s="133" t="str">
        <f t="shared" ca="1" si="53"/>
        <v/>
      </c>
      <c r="K476" s="135" t="str">
        <f t="shared" ca="1" si="55"/>
        <v/>
      </c>
      <c r="L476" s="10"/>
      <c r="M476" s="9"/>
      <c r="N476" s="9"/>
      <c r="O476" s="9"/>
    </row>
    <row r="477" spans="2:15" x14ac:dyDescent="0.3">
      <c r="B477" s="9"/>
      <c r="C477" s="10"/>
      <c r="D477" s="130" t="str">
        <f t="shared" ca="1" si="49"/>
        <v/>
      </c>
      <c r="E477" s="13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132" t="str">
        <f t="shared" ca="1" si="54"/>
        <v/>
      </c>
      <c r="G477" s="132" t="str">
        <f t="shared" ca="1" si="50"/>
        <v/>
      </c>
      <c r="H477" s="133" t="str">
        <f t="shared" ca="1" si="51"/>
        <v/>
      </c>
      <c r="I477" s="134" t="str">
        <f t="shared" ca="1" si="52"/>
        <v/>
      </c>
      <c r="J477" s="133" t="str">
        <f t="shared" ca="1" si="53"/>
        <v/>
      </c>
      <c r="K477" s="135" t="str">
        <f t="shared" ca="1" si="55"/>
        <v/>
      </c>
      <c r="L477" s="10"/>
      <c r="M477" s="9"/>
      <c r="N477" s="9"/>
      <c r="O477" s="9"/>
    </row>
    <row r="478" spans="2:15" x14ac:dyDescent="0.3">
      <c r="B478" s="9"/>
      <c r="C478" s="10"/>
      <c r="D478" s="130" t="str">
        <f t="shared" ca="1" si="49"/>
        <v/>
      </c>
      <c r="E478" s="13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132" t="str">
        <f t="shared" ca="1" si="54"/>
        <v/>
      </c>
      <c r="G478" s="132" t="str">
        <f t="shared" ca="1" si="50"/>
        <v/>
      </c>
      <c r="H478" s="133" t="str">
        <f t="shared" ca="1" si="51"/>
        <v/>
      </c>
      <c r="I478" s="134" t="str">
        <f t="shared" ca="1" si="52"/>
        <v/>
      </c>
      <c r="J478" s="133" t="str">
        <f t="shared" ca="1" si="53"/>
        <v/>
      </c>
      <c r="K478" s="135" t="str">
        <f t="shared" ca="1" si="55"/>
        <v/>
      </c>
      <c r="L478" s="10"/>
      <c r="M478" s="9"/>
      <c r="N478" s="9"/>
      <c r="O478" s="9"/>
    </row>
    <row r="479" spans="2:15" x14ac:dyDescent="0.3">
      <c r="B479" s="9"/>
      <c r="C479" s="10"/>
      <c r="D479" s="130" t="str">
        <f t="shared" ca="1" si="49"/>
        <v/>
      </c>
      <c r="E479" s="13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132" t="str">
        <f t="shared" ca="1" si="54"/>
        <v/>
      </c>
      <c r="G479" s="132" t="str">
        <f t="shared" ca="1" si="50"/>
        <v/>
      </c>
      <c r="H479" s="133" t="str">
        <f t="shared" ca="1" si="51"/>
        <v/>
      </c>
      <c r="I479" s="134" t="str">
        <f t="shared" ca="1" si="52"/>
        <v/>
      </c>
      <c r="J479" s="133" t="str">
        <f t="shared" ca="1" si="53"/>
        <v/>
      </c>
      <c r="K479" s="135" t="str">
        <f t="shared" ca="1" si="55"/>
        <v/>
      </c>
      <c r="L479" s="10"/>
      <c r="M479" s="9"/>
      <c r="N479" s="9"/>
      <c r="O479" s="9"/>
    </row>
    <row r="480" spans="2:15" x14ac:dyDescent="0.3">
      <c r="B480" s="9"/>
      <c r="C480" s="10"/>
      <c r="D480" s="130" t="str">
        <f t="shared" ca="1" si="49"/>
        <v/>
      </c>
      <c r="E480" s="13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132" t="str">
        <f t="shared" ca="1" si="54"/>
        <v/>
      </c>
      <c r="G480" s="132" t="str">
        <f t="shared" ca="1" si="50"/>
        <v/>
      </c>
      <c r="H480" s="133" t="str">
        <f t="shared" ca="1" si="51"/>
        <v/>
      </c>
      <c r="I480" s="134" t="str">
        <f t="shared" ca="1" si="52"/>
        <v/>
      </c>
      <c r="J480" s="133" t="str">
        <f t="shared" ca="1" si="53"/>
        <v/>
      </c>
      <c r="K480" s="135" t="str">
        <f t="shared" ca="1" si="55"/>
        <v/>
      </c>
      <c r="L480" s="10"/>
      <c r="M480" s="9"/>
      <c r="N480" s="9"/>
      <c r="O480" s="9"/>
    </row>
    <row r="481" spans="2:15" x14ac:dyDescent="0.3">
      <c r="B481" s="9"/>
      <c r="C481" s="10"/>
      <c r="D481" s="130" t="str">
        <f t="shared" ca="1" si="49"/>
        <v/>
      </c>
      <c r="E481" s="13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132" t="str">
        <f t="shared" ca="1" si="54"/>
        <v/>
      </c>
      <c r="G481" s="132" t="str">
        <f t="shared" ca="1" si="50"/>
        <v/>
      </c>
      <c r="H481" s="133" t="str">
        <f t="shared" ca="1" si="51"/>
        <v/>
      </c>
      <c r="I481" s="134" t="str">
        <f t="shared" ca="1" si="52"/>
        <v/>
      </c>
      <c r="J481" s="133" t="str">
        <f t="shared" ca="1" si="53"/>
        <v/>
      </c>
      <c r="K481" s="135" t="str">
        <f t="shared" ca="1" si="55"/>
        <v/>
      </c>
      <c r="L481" s="10"/>
      <c r="M481" s="9"/>
      <c r="N481" s="9"/>
      <c r="O481" s="9"/>
    </row>
    <row r="482" spans="2:15" x14ac:dyDescent="0.3">
      <c r="B482" s="9"/>
      <c r="C482" s="10"/>
      <c r="D482" s="130" t="str">
        <f t="shared" ca="1" si="49"/>
        <v/>
      </c>
      <c r="E482" s="13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132" t="str">
        <f t="shared" ca="1" si="54"/>
        <v/>
      </c>
      <c r="G482" s="132" t="str">
        <f t="shared" ca="1" si="50"/>
        <v/>
      </c>
      <c r="H482" s="133" t="str">
        <f t="shared" ca="1" si="51"/>
        <v/>
      </c>
      <c r="I482" s="134" t="str">
        <f t="shared" ca="1" si="52"/>
        <v/>
      </c>
      <c r="J482" s="133" t="str">
        <f t="shared" ca="1" si="53"/>
        <v/>
      </c>
      <c r="K482" s="135" t="str">
        <f t="shared" ca="1" si="55"/>
        <v/>
      </c>
      <c r="L482" s="10"/>
      <c r="M482" s="9"/>
      <c r="N482" s="9"/>
      <c r="O482" s="9"/>
    </row>
    <row r="483" spans="2:15" x14ac:dyDescent="0.3">
      <c r="B483" s="9"/>
      <c r="C483" s="10"/>
      <c r="D483" s="130" t="str">
        <f t="shared" ca="1" si="49"/>
        <v/>
      </c>
      <c r="E483" s="13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132" t="str">
        <f t="shared" ca="1" si="54"/>
        <v/>
      </c>
      <c r="G483" s="132" t="str">
        <f t="shared" ca="1" si="50"/>
        <v/>
      </c>
      <c r="H483" s="133" t="str">
        <f t="shared" ca="1" si="51"/>
        <v/>
      </c>
      <c r="I483" s="134" t="str">
        <f t="shared" ca="1" si="52"/>
        <v/>
      </c>
      <c r="J483" s="133" t="str">
        <f t="shared" ca="1" si="53"/>
        <v/>
      </c>
      <c r="K483" s="135" t="str">
        <f t="shared" ca="1" si="55"/>
        <v/>
      </c>
      <c r="L483" s="10"/>
      <c r="M483" s="9"/>
      <c r="N483" s="9"/>
      <c r="O483" s="9"/>
    </row>
    <row r="484" spans="2:15" x14ac:dyDescent="0.3">
      <c r="B484" s="9"/>
      <c r="C484" s="10"/>
      <c r="D484" s="130" t="str">
        <f t="shared" ca="1" si="49"/>
        <v/>
      </c>
      <c r="E484" s="13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132" t="str">
        <f t="shared" ca="1" si="54"/>
        <v/>
      </c>
      <c r="G484" s="132" t="str">
        <f t="shared" ca="1" si="50"/>
        <v/>
      </c>
      <c r="H484" s="133" t="str">
        <f t="shared" ca="1" si="51"/>
        <v/>
      </c>
      <c r="I484" s="134" t="str">
        <f t="shared" ca="1" si="52"/>
        <v/>
      </c>
      <c r="J484" s="133" t="str">
        <f t="shared" ca="1" si="53"/>
        <v/>
      </c>
      <c r="K484" s="135" t="str">
        <f t="shared" ca="1" si="55"/>
        <v/>
      </c>
      <c r="L484" s="10"/>
      <c r="M484" s="9"/>
      <c r="N484" s="9"/>
      <c r="O484" s="9"/>
    </row>
    <row r="485" spans="2:15" x14ac:dyDescent="0.3">
      <c r="B485" s="9"/>
      <c r="C485" s="10"/>
      <c r="D485" s="130" t="str">
        <f t="shared" ca="1" si="49"/>
        <v/>
      </c>
      <c r="E485" s="13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132" t="str">
        <f t="shared" ca="1" si="54"/>
        <v/>
      </c>
      <c r="G485" s="132" t="str">
        <f t="shared" ca="1" si="50"/>
        <v/>
      </c>
      <c r="H485" s="133" t="str">
        <f t="shared" ca="1" si="51"/>
        <v/>
      </c>
      <c r="I485" s="134" t="str">
        <f t="shared" ca="1" si="52"/>
        <v/>
      </c>
      <c r="J485" s="133" t="str">
        <f t="shared" ca="1" si="53"/>
        <v/>
      </c>
      <c r="K485" s="135" t="str">
        <f t="shared" ca="1" si="55"/>
        <v/>
      </c>
      <c r="L485" s="10"/>
      <c r="M485" s="9"/>
      <c r="N485" s="9"/>
      <c r="O485" s="9"/>
    </row>
    <row r="486" spans="2:15" x14ac:dyDescent="0.3">
      <c r="B486" s="9"/>
      <c r="C486" s="10"/>
      <c r="D486" s="130" t="str">
        <f t="shared" ca="1" si="49"/>
        <v/>
      </c>
      <c r="E486" s="13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132" t="str">
        <f t="shared" ca="1" si="54"/>
        <v/>
      </c>
      <c r="G486" s="132" t="str">
        <f t="shared" ca="1" si="50"/>
        <v/>
      </c>
      <c r="H486" s="133" t="str">
        <f t="shared" ca="1" si="51"/>
        <v/>
      </c>
      <c r="I486" s="134" t="str">
        <f t="shared" ca="1" si="52"/>
        <v/>
      </c>
      <c r="J486" s="133" t="str">
        <f t="shared" ca="1" si="53"/>
        <v/>
      </c>
      <c r="K486" s="135" t="str">
        <f t="shared" ca="1" si="55"/>
        <v/>
      </c>
      <c r="L486" s="10"/>
      <c r="M486" s="9"/>
      <c r="N486" s="9"/>
      <c r="O486" s="9"/>
    </row>
    <row r="487" spans="2:15" x14ac:dyDescent="0.3">
      <c r="B487" s="9"/>
      <c r="C487" s="10"/>
      <c r="D487" s="130" t="str">
        <f t="shared" ca="1" si="49"/>
        <v/>
      </c>
      <c r="E487" s="13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132" t="str">
        <f t="shared" ca="1" si="54"/>
        <v/>
      </c>
      <c r="G487" s="132" t="str">
        <f t="shared" ca="1" si="50"/>
        <v/>
      </c>
      <c r="H487" s="133" t="str">
        <f t="shared" ca="1" si="51"/>
        <v/>
      </c>
      <c r="I487" s="134" t="str">
        <f t="shared" ca="1" si="52"/>
        <v/>
      </c>
      <c r="J487" s="133" t="str">
        <f t="shared" ca="1" si="53"/>
        <v/>
      </c>
      <c r="K487" s="135" t="str">
        <f t="shared" ca="1" si="55"/>
        <v/>
      </c>
      <c r="L487" s="10"/>
      <c r="M487" s="9"/>
      <c r="N487" s="9"/>
      <c r="O487" s="9"/>
    </row>
    <row r="488" spans="2:15" x14ac:dyDescent="0.3">
      <c r="B488" s="9"/>
      <c r="C488" s="10"/>
      <c r="D488" s="130" t="str">
        <f t="shared" ca="1" si="49"/>
        <v/>
      </c>
      <c r="E488" s="13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132" t="str">
        <f t="shared" ca="1" si="54"/>
        <v/>
      </c>
      <c r="G488" s="132" t="str">
        <f t="shared" ca="1" si="50"/>
        <v/>
      </c>
      <c r="H488" s="133" t="str">
        <f t="shared" ca="1" si="51"/>
        <v/>
      </c>
      <c r="I488" s="134" t="str">
        <f t="shared" ca="1" si="52"/>
        <v/>
      </c>
      <c r="J488" s="133" t="str">
        <f t="shared" ca="1" si="53"/>
        <v/>
      </c>
      <c r="K488" s="135" t="str">
        <f t="shared" ca="1" si="55"/>
        <v/>
      </c>
      <c r="L488" s="10"/>
      <c r="M488" s="9"/>
      <c r="N488" s="9"/>
      <c r="O488" s="9"/>
    </row>
    <row r="489" spans="2:15" x14ac:dyDescent="0.3">
      <c r="B489" s="9"/>
      <c r="C489" s="10"/>
      <c r="D489" s="130" t="str">
        <f t="shared" ca="1" si="49"/>
        <v/>
      </c>
      <c r="E489" s="13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132" t="str">
        <f t="shared" ca="1" si="54"/>
        <v/>
      </c>
      <c r="G489" s="132" t="str">
        <f t="shared" ca="1" si="50"/>
        <v/>
      </c>
      <c r="H489" s="133" t="str">
        <f t="shared" ca="1" si="51"/>
        <v/>
      </c>
      <c r="I489" s="134" t="str">
        <f t="shared" ca="1" si="52"/>
        <v/>
      </c>
      <c r="J489" s="133" t="str">
        <f t="shared" ca="1" si="53"/>
        <v/>
      </c>
      <c r="K489" s="135" t="str">
        <f t="shared" ca="1" si="55"/>
        <v/>
      </c>
      <c r="L489" s="10"/>
      <c r="M489" s="9"/>
      <c r="N489" s="9"/>
      <c r="O489" s="9"/>
    </row>
    <row r="490" spans="2:15" x14ac:dyDescent="0.3">
      <c r="B490" s="9"/>
      <c r="C490" s="10"/>
      <c r="D490" s="130" t="str">
        <f t="shared" ca="1" si="49"/>
        <v/>
      </c>
      <c r="E490" s="13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132" t="str">
        <f t="shared" ca="1" si="54"/>
        <v/>
      </c>
      <c r="G490" s="132" t="str">
        <f t="shared" ca="1" si="50"/>
        <v/>
      </c>
      <c r="H490" s="133" t="str">
        <f t="shared" ca="1" si="51"/>
        <v/>
      </c>
      <c r="I490" s="134" t="str">
        <f t="shared" ca="1" si="52"/>
        <v/>
      </c>
      <c r="J490" s="133" t="str">
        <f t="shared" ca="1" si="53"/>
        <v/>
      </c>
      <c r="K490" s="135" t="str">
        <f t="shared" ca="1" si="55"/>
        <v/>
      </c>
      <c r="L490" s="10"/>
      <c r="M490" s="9"/>
      <c r="N490" s="9"/>
      <c r="O490" s="9"/>
    </row>
    <row r="491" spans="2:15" x14ac:dyDescent="0.3">
      <c r="B491" s="9"/>
      <c r="C491" s="10"/>
      <c r="D491" s="130" t="str">
        <f t="shared" ca="1" si="49"/>
        <v/>
      </c>
      <c r="E491" s="13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132" t="str">
        <f t="shared" ca="1" si="54"/>
        <v/>
      </c>
      <c r="G491" s="132" t="str">
        <f t="shared" ca="1" si="50"/>
        <v/>
      </c>
      <c r="H491" s="133" t="str">
        <f t="shared" ca="1" si="51"/>
        <v/>
      </c>
      <c r="I491" s="134" t="str">
        <f t="shared" ca="1" si="52"/>
        <v/>
      </c>
      <c r="J491" s="133" t="str">
        <f t="shared" ca="1" si="53"/>
        <v/>
      </c>
      <c r="K491" s="135" t="str">
        <f t="shared" ca="1" si="55"/>
        <v/>
      </c>
      <c r="L491" s="10"/>
      <c r="M491" s="9"/>
      <c r="N491" s="9"/>
      <c r="O491" s="9"/>
    </row>
    <row r="492" spans="2:15" x14ac:dyDescent="0.3">
      <c r="B492" s="9"/>
      <c r="C492" s="10"/>
      <c r="D492" s="130" t="str">
        <f t="shared" ca="1" si="49"/>
        <v/>
      </c>
      <c r="E492" s="13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132" t="str">
        <f t="shared" ca="1" si="54"/>
        <v/>
      </c>
      <c r="G492" s="132" t="str">
        <f t="shared" ca="1" si="50"/>
        <v/>
      </c>
      <c r="H492" s="133" t="str">
        <f t="shared" ca="1" si="51"/>
        <v/>
      </c>
      <c r="I492" s="134" t="str">
        <f t="shared" ca="1" si="52"/>
        <v/>
      </c>
      <c r="J492" s="133" t="str">
        <f t="shared" ca="1" si="53"/>
        <v/>
      </c>
      <c r="K492" s="135" t="str">
        <f t="shared" ca="1" si="55"/>
        <v/>
      </c>
      <c r="L492" s="10"/>
      <c r="M492" s="9"/>
      <c r="N492" s="9"/>
      <c r="O492" s="9"/>
    </row>
    <row r="493" spans="2:15" x14ac:dyDescent="0.3">
      <c r="B493" s="9"/>
      <c r="C493" s="10"/>
      <c r="D493" s="130" t="str">
        <f t="shared" ca="1" si="49"/>
        <v/>
      </c>
      <c r="E493" s="13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132" t="str">
        <f t="shared" ca="1" si="54"/>
        <v/>
      </c>
      <c r="G493" s="132" t="str">
        <f t="shared" ca="1" si="50"/>
        <v/>
      </c>
      <c r="H493" s="133" t="str">
        <f t="shared" ca="1" si="51"/>
        <v/>
      </c>
      <c r="I493" s="134" t="str">
        <f t="shared" ca="1" si="52"/>
        <v/>
      </c>
      <c r="J493" s="133" t="str">
        <f t="shared" ca="1" si="53"/>
        <v/>
      </c>
      <c r="K493" s="135" t="str">
        <f t="shared" ca="1" si="55"/>
        <v/>
      </c>
      <c r="L493" s="10"/>
      <c r="M493" s="9"/>
      <c r="N493" s="9"/>
      <c r="O493" s="9"/>
    </row>
    <row r="494" spans="2:15" x14ac:dyDescent="0.3">
      <c r="B494" s="9"/>
      <c r="C494" s="10"/>
      <c r="D494" s="130" t="str">
        <f t="shared" ca="1" si="49"/>
        <v/>
      </c>
      <c r="E494" s="13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132" t="str">
        <f t="shared" ca="1" si="54"/>
        <v/>
      </c>
      <c r="G494" s="132" t="str">
        <f t="shared" ca="1" si="50"/>
        <v/>
      </c>
      <c r="H494" s="133" t="str">
        <f t="shared" ca="1" si="51"/>
        <v/>
      </c>
      <c r="I494" s="134" t="str">
        <f t="shared" ca="1" si="52"/>
        <v/>
      </c>
      <c r="J494" s="133" t="str">
        <f t="shared" ca="1" si="53"/>
        <v/>
      </c>
      <c r="K494" s="135" t="str">
        <f t="shared" ca="1" si="55"/>
        <v/>
      </c>
      <c r="L494" s="10"/>
      <c r="M494" s="9"/>
      <c r="N494" s="9"/>
      <c r="O494" s="9"/>
    </row>
    <row r="495" spans="2:15" x14ac:dyDescent="0.3">
      <c r="B495" s="9"/>
      <c r="C495" s="10"/>
      <c r="D495" s="130" t="str">
        <f t="shared" ca="1" si="49"/>
        <v/>
      </c>
      <c r="E495" s="13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132" t="str">
        <f t="shared" ca="1" si="54"/>
        <v/>
      </c>
      <c r="G495" s="132" t="str">
        <f t="shared" ca="1" si="50"/>
        <v/>
      </c>
      <c r="H495" s="133" t="str">
        <f t="shared" ca="1" si="51"/>
        <v/>
      </c>
      <c r="I495" s="134" t="str">
        <f t="shared" ca="1" si="52"/>
        <v/>
      </c>
      <c r="J495" s="133" t="str">
        <f t="shared" ca="1" si="53"/>
        <v/>
      </c>
      <c r="K495" s="135" t="str">
        <f t="shared" ca="1" si="55"/>
        <v/>
      </c>
      <c r="L495" s="10"/>
      <c r="M495" s="9"/>
      <c r="N495" s="9"/>
      <c r="O495" s="9"/>
    </row>
    <row r="496" spans="2:15" x14ac:dyDescent="0.3">
      <c r="B496" s="9"/>
      <c r="C496" s="10"/>
      <c r="D496" s="130" t="str">
        <f t="shared" ca="1" si="49"/>
        <v/>
      </c>
      <c r="E496" s="13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132" t="str">
        <f t="shared" ca="1" si="54"/>
        <v/>
      </c>
      <c r="G496" s="132" t="str">
        <f t="shared" ca="1" si="50"/>
        <v/>
      </c>
      <c r="H496" s="133" t="str">
        <f t="shared" ca="1" si="51"/>
        <v/>
      </c>
      <c r="I496" s="134" t="str">
        <f t="shared" ca="1" si="52"/>
        <v/>
      </c>
      <c r="J496" s="133" t="str">
        <f t="shared" ca="1" si="53"/>
        <v/>
      </c>
      <c r="K496" s="135" t="str">
        <f t="shared" ca="1" si="55"/>
        <v/>
      </c>
      <c r="L496" s="10"/>
      <c r="M496" s="9"/>
      <c r="N496" s="9"/>
      <c r="O496" s="9"/>
    </row>
    <row r="497" spans="2:15" x14ac:dyDescent="0.3">
      <c r="B497" s="9"/>
      <c r="C497" s="10"/>
      <c r="D497" s="130" t="str">
        <f t="shared" ca="1" si="49"/>
        <v/>
      </c>
      <c r="E497" s="13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132" t="str">
        <f t="shared" ca="1" si="54"/>
        <v/>
      </c>
      <c r="G497" s="132" t="str">
        <f t="shared" ca="1" si="50"/>
        <v/>
      </c>
      <c r="H497" s="133" t="str">
        <f t="shared" ca="1" si="51"/>
        <v/>
      </c>
      <c r="I497" s="134" t="str">
        <f t="shared" ca="1" si="52"/>
        <v/>
      </c>
      <c r="J497" s="133" t="str">
        <f t="shared" ca="1" si="53"/>
        <v/>
      </c>
      <c r="K497" s="135" t="str">
        <f t="shared" ca="1" si="55"/>
        <v/>
      </c>
      <c r="L497" s="10"/>
      <c r="M497" s="9"/>
      <c r="N497" s="9"/>
      <c r="O497" s="9"/>
    </row>
    <row r="498" spans="2:15" x14ac:dyDescent="0.3">
      <c r="B498" s="9"/>
      <c r="C498" s="10"/>
      <c r="D498" s="130" t="str">
        <f t="shared" ca="1" si="49"/>
        <v/>
      </c>
      <c r="E498" s="13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132" t="str">
        <f t="shared" ca="1" si="54"/>
        <v/>
      </c>
      <c r="G498" s="132" t="str">
        <f t="shared" ca="1" si="50"/>
        <v/>
      </c>
      <c r="H498" s="133" t="str">
        <f t="shared" ca="1" si="51"/>
        <v/>
      </c>
      <c r="I498" s="134" t="str">
        <f t="shared" ca="1" si="52"/>
        <v/>
      </c>
      <c r="J498" s="133" t="str">
        <f t="shared" ca="1" si="53"/>
        <v/>
      </c>
      <c r="K498" s="135" t="str">
        <f t="shared" ca="1" si="55"/>
        <v/>
      </c>
      <c r="L498" s="10"/>
      <c r="M498" s="9"/>
      <c r="N498" s="9"/>
      <c r="O498" s="9"/>
    </row>
    <row r="499" spans="2:15" x14ac:dyDescent="0.3">
      <c r="B499" s="9"/>
      <c r="C499" s="10"/>
      <c r="D499" s="130" t="str">
        <f t="shared" ca="1" si="49"/>
        <v/>
      </c>
      <c r="E499" s="13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132" t="str">
        <f t="shared" ca="1" si="54"/>
        <v/>
      </c>
      <c r="G499" s="132" t="str">
        <f t="shared" ca="1" si="50"/>
        <v/>
      </c>
      <c r="H499" s="133" t="str">
        <f t="shared" ca="1" si="51"/>
        <v/>
      </c>
      <c r="I499" s="134" t="str">
        <f t="shared" ca="1" si="52"/>
        <v/>
      </c>
      <c r="J499" s="133" t="str">
        <f t="shared" ca="1" si="53"/>
        <v/>
      </c>
      <c r="K499" s="135" t="str">
        <f t="shared" ca="1" si="55"/>
        <v/>
      </c>
      <c r="L499" s="10"/>
      <c r="M499" s="9"/>
      <c r="N499" s="9"/>
      <c r="O499" s="9"/>
    </row>
    <row r="500" spans="2:15" x14ac:dyDescent="0.3">
      <c r="B500" s="9"/>
      <c r="C500" s="10"/>
      <c r="D500" s="130" t="str">
        <f t="shared" ca="1" si="49"/>
        <v/>
      </c>
      <c r="E500" s="13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132" t="str">
        <f t="shared" ca="1" si="54"/>
        <v/>
      </c>
      <c r="G500" s="132" t="str">
        <f t="shared" ca="1" si="50"/>
        <v/>
      </c>
      <c r="H500" s="133" t="str">
        <f t="shared" ca="1" si="51"/>
        <v/>
      </c>
      <c r="I500" s="134" t="str">
        <f t="shared" ca="1" si="52"/>
        <v/>
      </c>
      <c r="J500" s="133" t="str">
        <f t="shared" ca="1" si="53"/>
        <v/>
      </c>
      <c r="K500" s="135" t="str">
        <f t="shared" ca="1" si="55"/>
        <v/>
      </c>
      <c r="L500" s="10"/>
      <c r="M500" s="9"/>
      <c r="N500" s="9"/>
      <c r="O500" s="9"/>
    </row>
    <row r="501" spans="2:15" x14ac:dyDescent="0.3">
      <c r="B501" s="9"/>
      <c r="C501" s="10"/>
      <c r="D501" s="130" t="str">
        <f t="shared" ca="1" si="49"/>
        <v/>
      </c>
      <c r="E501" s="13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132" t="str">
        <f t="shared" ca="1" si="54"/>
        <v/>
      </c>
      <c r="G501" s="132" t="str">
        <f t="shared" ca="1" si="50"/>
        <v/>
      </c>
      <c r="H501" s="133" t="str">
        <f t="shared" ca="1" si="51"/>
        <v/>
      </c>
      <c r="I501" s="134" t="str">
        <f t="shared" ca="1" si="52"/>
        <v/>
      </c>
      <c r="J501" s="133" t="str">
        <f t="shared" ca="1" si="53"/>
        <v/>
      </c>
      <c r="K501" s="135" t="str">
        <f t="shared" ca="1" si="55"/>
        <v/>
      </c>
      <c r="L501" s="10"/>
      <c r="M501" s="9"/>
      <c r="N501" s="9"/>
      <c r="O501" s="9"/>
    </row>
    <row r="502" spans="2:15" x14ac:dyDescent="0.3">
      <c r="B502" s="9"/>
      <c r="C502" s="10"/>
      <c r="D502" s="130" t="str">
        <f t="shared" ca="1" si="49"/>
        <v/>
      </c>
      <c r="E502" s="13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132" t="str">
        <f t="shared" ca="1" si="54"/>
        <v/>
      </c>
      <c r="G502" s="132" t="str">
        <f t="shared" ca="1" si="50"/>
        <v/>
      </c>
      <c r="H502" s="133" t="str">
        <f t="shared" ca="1" si="51"/>
        <v/>
      </c>
      <c r="I502" s="134" t="str">
        <f t="shared" ca="1" si="52"/>
        <v/>
      </c>
      <c r="J502" s="133" t="str">
        <f t="shared" ca="1" si="53"/>
        <v/>
      </c>
      <c r="K502" s="135" t="str">
        <f t="shared" ca="1" si="55"/>
        <v/>
      </c>
      <c r="L502" s="10"/>
      <c r="M502" s="9"/>
      <c r="N502" s="9"/>
      <c r="O502" s="9"/>
    </row>
    <row r="503" spans="2:15" x14ac:dyDescent="0.3">
      <c r="B503" s="9"/>
      <c r="C503" s="10"/>
      <c r="D503" s="130" t="str">
        <f t="shared" ca="1" si="49"/>
        <v/>
      </c>
      <c r="E503" s="13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132" t="str">
        <f t="shared" ca="1" si="54"/>
        <v/>
      </c>
      <c r="G503" s="132" t="str">
        <f t="shared" ca="1" si="50"/>
        <v/>
      </c>
      <c r="H503" s="133" t="str">
        <f t="shared" ca="1" si="51"/>
        <v/>
      </c>
      <c r="I503" s="134" t="str">
        <f t="shared" ca="1" si="52"/>
        <v/>
      </c>
      <c r="J503" s="133" t="str">
        <f t="shared" ca="1" si="53"/>
        <v/>
      </c>
      <c r="K503" s="135" t="str">
        <f t="shared" ca="1" si="55"/>
        <v/>
      </c>
      <c r="L503" s="10"/>
      <c r="M503" s="9"/>
      <c r="N503" s="9"/>
      <c r="O503" s="9"/>
    </row>
    <row r="504" spans="2:15" x14ac:dyDescent="0.3">
      <c r="B504" s="9"/>
      <c r="C504" s="10"/>
      <c r="D504" s="130" t="str">
        <f t="shared" ca="1" si="49"/>
        <v/>
      </c>
      <c r="E504" s="13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132" t="str">
        <f t="shared" ca="1" si="54"/>
        <v/>
      </c>
      <c r="G504" s="132" t="str">
        <f t="shared" ca="1" si="50"/>
        <v/>
      </c>
      <c r="H504" s="133" t="str">
        <f t="shared" ca="1" si="51"/>
        <v/>
      </c>
      <c r="I504" s="134" t="str">
        <f t="shared" ca="1" si="52"/>
        <v/>
      </c>
      <c r="J504" s="133" t="str">
        <f t="shared" ca="1" si="53"/>
        <v/>
      </c>
      <c r="K504" s="135" t="str">
        <f t="shared" ca="1" si="55"/>
        <v/>
      </c>
      <c r="L504" s="10"/>
      <c r="M504" s="9"/>
      <c r="N504" s="9"/>
      <c r="O504" s="9"/>
    </row>
    <row r="505" spans="2:15" x14ac:dyDescent="0.3">
      <c r="B505" s="9"/>
      <c r="C505" s="10"/>
      <c r="D505" s="130" t="str">
        <f t="shared" ca="1" si="49"/>
        <v/>
      </c>
      <c r="E505" s="13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132" t="str">
        <f t="shared" ca="1" si="54"/>
        <v/>
      </c>
      <c r="G505" s="132" t="str">
        <f t="shared" ca="1" si="50"/>
        <v/>
      </c>
      <c r="H505" s="133" t="str">
        <f t="shared" ca="1" si="51"/>
        <v/>
      </c>
      <c r="I505" s="134" t="str">
        <f t="shared" ca="1" si="52"/>
        <v/>
      </c>
      <c r="J505" s="133" t="str">
        <f t="shared" ca="1" si="53"/>
        <v/>
      </c>
      <c r="K505" s="135" t="str">
        <f t="shared" ca="1" si="55"/>
        <v/>
      </c>
      <c r="L505" s="10"/>
      <c r="M505" s="9"/>
      <c r="N505" s="9"/>
      <c r="O505" s="9"/>
    </row>
    <row r="506" spans="2:15" x14ac:dyDescent="0.3">
      <c r="B506" s="9"/>
      <c r="C506" s="10"/>
      <c r="D506" s="130" t="str">
        <f t="shared" ca="1" si="49"/>
        <v/>
      </c>
      <c r="E506" s="13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132" t="str">
        <f t="shared" ca="1" si="54"/>
        <v/>
      </c>
      <c r="G506" s="132" t="str">
        <f t="shared" ca="1" si="50"/>
        <v/>
      </c>
      <c r="H506" s="133" t="str">
        <f t="shared" ca="1" si="51"/>
        <v/>
      </c>
      <c r="I506" s="134" t="str">
        <f t="shared" ca="1" si="52"/>
        <v/>
      </c>
      <c r="J506" s="133" t="str">
        <f t="shared" ca="1" si="53"/>
        <v/>
      </c>
      <c r="K506" s="135" t="str">
        <f t="shared" ca="1" si="55"/>
        <v/>
      </c>
      <c r="L506" s="10"/>
      <c r="M506" s="9"/>
      <c r="N506" s="9"/>
      <c r="O506" s="9"/>
    </row>
    <row r="507" spans="2:15" x14ac:dyDescent="0.3">
      <c r="B507" s="9"/>
      <c r="C507" s="10"/>
      <c r="D507" s="130" t="str">
        <f t="shared" ca="1" si="49"/>
        <v/>
      </c>
      <c r="E507" s="13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132" t="str">
        <f t="shared" ca="1" si="54"/>
        <v/>
      </c>
      <c r="G507" s="132" t="str">
        <f t="shared" ca="1" si="50"/>
        <v/>
      </c>
      <c r="H507" s="133" t="str">
        <f t="shared" ca="1" si="51"/>
        <v/>
      </c>
      <c r="I507" s="134" t="str">
        <f t="shared" ca="1" si="52"/>
        <v/>
      </c>
      <c r="J507" s="133" t="str">
        <f t="shared" ca="1" si="53"/>
        <v/>
      </c>
      <c r="K507" s="135" t="str">
        <f t="shared" ca="1" si="55"/>
        <v/>
      </c>
      <c r="L507" s="10"/>
      <c r="M507" s="9"/>
      <c r="N507" s="9"/>
      <c r="O507" s="9"/>
    </row>
    <row r="508" spans="2:15" x14ac:dyDescent="0.3">
      <c r="B508" s="9"/>
      <c r="C508" s="10"/>
      <c r="D508" s="130" t="str">
        <f t="shared" ca="1" si="49"/>
        <v/>
      </c>
      <c r="E508" s="13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132" t="str">
        <f t="shared" ca="1" si="54"/>
        <v/>
      </c>
      <c r="G508" s="132" t="str">
        <f t="shared" ca="1" si="50"/>
        <v/>
      </c>
      <c r="H508" s="133" t="str">
        <f t="shared" ca="1" si="51"/>
        <v/>
      </c>
      <c r="I508" s="134" t="str">
        <f t="shared" ca="1" si="52"/>
        <v/>
      </c>
      <c r="J508" s="133" t="str">
        <f t="shared" ca="1" si="53"/>
        <v/>
      </c>
      <c r="K508" s="135" t="str">
        <f t="shared" ca="1" si="55"/>
        <v/>
      </c>
      <c r="L508" s="10"/>
      <c r="M508" s="9"/>
      <c r="N508" s="9"/>
      <c r="O508" s="9"/>
    </row>
    <row r="509" spans="2:15" x14ac:dyDescent="0.3">
      <c r="B509" s="9"/>
      <c r="C509" s="10"/>
      <c r="D509" s="130" t="str">
        <f t="shared" ca="1" si="49"/>
        <v/>
      </c>
      <c r="E509" s="13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132" t="str">
        <f t="shared" ca="1" si="54"/>
        <v/>
      </c>
      <c r="G509" s="132" t="str">
        <f t="shared" ca="1" si="50"/>
        <v/>
      </c>
      <c r="H509" s="133" t="str">
        <f t="shared" ca="1" si="51"/>
        <v/>
      </c>
      <c r="I509" s="134" t="str">
        <f t="shared" ca="1" si="52"/>
        <v/>
      </c>
      <c r="J509" s="133" t="str">
        <f t="shared" ca="1" si="53"/>
        <v/>
      </c>
      <c r="K509" s="135" t="str">
        <f t="shared" ca="1" si="55"/>
        <v/>
      </c>
      <c r="L509" s="10"/>
      <c r="M509" s="9"/>
      <c r="N509" s="9"/>
      <c r="O509" s="9"/>
    </row>
    <row r="510" spans="2:15" x14ac:dyDescent="0.3">
      <c r="B510" s="9"/>
      <c r="C510" s="10"/>
      <c r="D510" s="130" t="str">
        <f t="shared" ca="1" si="49"/>
        <v/>
      </c>
      <c r="E510" s="13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132" t="str">
        <f t="shared" ca="1" si="54"/>
        <v/>
      </c>
      <c r="G510" s="132" t="str">
        <f t="shared" ca="1" si="50"/>
        <v/>
      </c>
      <c r="H510" s="133" t="str">
        <f t="shared" ca="1" si="51"/>
        <v/>
      </c>
      <c r="I510" s="134" t="str">
        <f t="shared" ca="1" si="52"/>
        <v/>
      </c>
      <c r="J510" s="133" t="str">
        <f t="shared" ca="1" si="53"/>
        <v/>
      </c>
      <c r="K510" s="135" t="str">
        <f t="shared" ca="1" si="55"/>
        <v/>
      </c>
      <c r="L510" s="10"/>
      <c r="M510" s="9"/>
      <c r="N510" s="9"/>
      <c r="O510" s="9"/>
    </row>
    <row r="511" spans="2:15" x14ac:dyDescent="0.3">
      <c r="B511" s="9"/>
      <c r="C511" s="10"/>
      <c r="D511" s="130" t="str">
        <f t="shared" ca="1" si="49"/>
        <v/>
      </c>
      <c r="E511" s="13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132" t="str">
        <f t="shared" ca="1" si="54"/>
        <v/>
      </c>
      <c r="G511" s="132" t="str">
        <f t="shared" ca="1" si="50"/>
        <v/>
      </c>
      <c r="H511" s="133" t="str">
        <f t="shared" ca="1" si="51"/>
        <v/>
      </c>
      <c r="I511" s="134" t="str">
        <f t="shared" ca="1" si="52"/>
        <v/>
      </c>
      <c r="J511" s="133" t="str">
        <f t="shared" ca="1" si="53"/>
        <v/>
      </c>
      <c r="K511" s="135" t="str">
        <f t="shared" ca="1" si="55"/>
        <v/>
      </c>
      <c r="L511" s="10"/>
      <c r="M511" s="9"/>
      <c r="N511" s="9"/>
      <c r="O511" s="9"/>
    </row>
    <row r="512" spans="2:15" x14ac:dyDescent="0.3">
      <c r="B512" s="9"/>
      <c r="C512" s="10"/>
      <c r="D512" s="130" t="str">
        <f t="shared" ca="1" si="49"/>
        <v/>
      </c>
      <c r="E512" s="13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132" t="str">
        <f t="shared" ca="1" si="54"/>
        <v/>
      </c>
      <c r="G512" s="132" t="str">
        <f t="shared" ca="1" si="50"/>
        <v/>
      </c>
      <c r="H512" s="133" t="str">
        <f t="shared" ca="1" si="51"/>
        <v/>
      </c>
      <c r="I512" s="134" t="str">
        <f t="shared" ca="1" si="52"/>
        <v/>
      </c>
      <c r="J512" s="133" t="str">
        <f t="shared" ca="1" si="53"/>
        <v/>
      </c>
      <c r="K512" s="135" t="str">
        <f t="shared" ca="1" si="55"/>
        <v/>
      </c>
      <c r="L512" s="10"/>
      <c r="M512" s="9"/>
      <c r="N512" s="9"/>
      <c r="O512" s="9"/>
    </row>
    <row r="513" spans="2:15" x14ac:dyDescent="0.3">
      <c r="B513" s="9"/>
      <c r="C513" s="10"/>
      <c r="D513" s="130" t="str">
        <f t="shared" ca="1" si="49"/>
        <v/>
      </c>
      <c r="E513" s="13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132" t="str">
        <f t="shared" ca="1" si="54"/>
        <v/>
      </c>
      <c r="G513" s="132" t="str">
        <f t="shared" ca="1" si="50"/>
        <v/>
      </c>
      <c r="H513" s="133" t="str">
        <f t="shared" ca="1" si="51"/>
        <v/>
      </c>
      <c r="I513" s="134" t="str">
        <f t="shared" ca="1" si="52"/>
        <v/>
      </c>
      <c r="J513" s="133" t="str">
        <f t="shared" ca="1" si="53"/>
        <v/>
      </c>
      <c r="K513" s="135" t="str">
        <f t="shared" ca="1" si="55"/>
        <v/>
      </c>
      <c r="L513" s="10"/>
      <c r="M513" s="9"/>
      <c r="N513" s="9"/>
      <c r="O513" s="9"/>
    </row>
    <row r="514" spans="2:15" x14ac:dyDescent="0.3">
      <c r="B514" s="9"/>
      <c r="C514" s="10"/>
      <c r="D514" s="130" t="str">
        <f t="shared" ca="1" si="49"/>
        <v/>
      </c>
      <c r="E514" s="13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132" t="str">
        <f t="shared" ca="1" si="54"/>
        <v/>
      </c>
      <c r="G514" s="132" t="str">
        <f t="shared" ca="1" si="50"/>
        <v/>
      </c>
      <c r="H514" s="133" t="str">
        <f t="shared" ca="1" si="51"/>
        <v/>
      </c>
      <c r="I514" s="134" t="str">
        <f t="shared" ca="1" si="52"/>
        <v/>
      </c>
      <c r="J514" s="133" t="str">
        <f t="shared" ca="1" si="53"/>
        <v/>
      </c>
      <c r="K514" s="135" t="str">
        <f t="shared" ca="1" si="55"/>
        <v/>
      </c>
      <c r="L514" s="10"/>
      <c r="M514" s="9"/>
      <c r="N514" s="9"/>
      <c r="O514" s="9"/>
    </row>
    <row r="515" spans="2:15" x14ac:dyDescent="0.3">
      <c r="B515" s="9"/>
      <c r="C515" s="10"/>
      <c r="D515" s="130" t="str">
        <f t="shared" ca="1" si="49"/>
        <v/>
      </c>
      <c r="E515" s="13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132" t="str">
        <f t="shared" ca="1" si="54"/>
        <v/>
      </c>
      <c r="G515" s="132" t="str">
        <f t="shared" ca="1" si="50"/>
        <v/>
      </c>
      <c r="H515" s="133" t="str">
        <f t="shared" ca="1" si="51"/>
        <v/>
      </c>
      <c r="I515" s="134" t="str">
        <f t="shared" ca="1" si="52"/>
        <v/>
      </c>
      <c r="J515" s="133" t="str">
        <f t="shared" ca="1" si="53"/>
        <v/>
      </c>
      <c r="K515" s="135" t="str">
        <f t="shared" ca="1" si="55"/>
        <v/>
      </c>
      <c r="L515" s="10"/>
      <c r="M515" s="9"/>
      <c r="N515" s="9"/>
      <c r="O515" s="9"/>
    </row>
    <row r="516" spans="2:15" x14ac:dyDescent="0.3">
      <c r="B516" s="9"/>
      <c r="C516" s="10"/>
      <c r="D516" s="130" t="str">
        <f t="shared" ca="1" si="49"/>
        <v/>
      </c>
      <c r="E516" s="13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132" t="str">
        <f t="shared" ca="1" si="54"/>
        <v/>
      </c>
      <c r="G516" s="132" t="str">
        <f t="shared" ca="1" si="50"/>
        <v/>
      </c>
      <c r="H516" s="133" t="str">
        <f t="shared" ca="1" si="51"/>
        <v/>
      </c>
      <c r="I516" s="134" t="str">
        <f t="shared" ca="1" si="52"/>
        <v/>
      </c>
      <c r="J516" s="133" t="str">
        <f t="shared" ca="1" si="53"/>
        <v/>
      </c>
      <c r="K516" s="135" t="str">
        <f t="shared" ca="1" si="55"/>
        <v/>
      </c>
      <c r="L516" s="10"/>
      <c r="M516" s="9"/>
      <c r="N516" s="9"/>
      <c r="O516" s="9"/>
    </row>
    <row r="517" spans="2:15" x14ac:dyDescent="0.3">
      <c r="B517" s="9"/>
      <c r="C517" s="10"/>
      <c r="D517" s="130" t="str">
        <f t="shared" ca="1" si="49"/>
        <v/>
      </c>
      <c r="E517" s="13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132" t="str">
        <f t="shared" ca="1" si="54"/>
        <v/>
      </c>
      <c r="G517" s="132" t="str">
        <f t="shared" ca="1" si="50"/>
        <v/>
      </c>
      <c r="H517" s="133" t="str">
        <f t="shared" ca="1" si="51"/>
        <v/>
      </c>
      <c r="I517" s="134" t="str">
        <f t="shared" ca="1" si="52"/>
        <v/>
      </c>
      <c r="J517" s="133" t="str">
        <f t="shared" ca="1" si="53"/>
        <v/>
      </c>
      <c r="K517" s="135" t="str">
        <f t="shared" ca="1" si="55"/>
        <v/>
      </c>
      <c r="L517" s="10"/>
      <c r="M517" s="9"/>
      <c r="N517" s="9"/>
      <c r="O517" s="9"/>
    </row>
    <row r="518" spans="2:15" x14ac:dyDescent="0.3">
      <c r="B518" s="9"/>
      <c r="C518" s="10"/>
      <c r="D518" s="130" t="str">
        <f t="shared" ca="1" si="49"/>
        <v/>
      </c>
      <c r="E518" s="13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132" t="str">
        <f t="shared" ca="1" si="54"/>
        <v/>
      </c>
      <c r="G518" s="132" t="str">
        <f t="shared" ca="1" si="50"/>
        <v/>
      </c>
      <c r="H518" s="133" t="str">
        <f t="shared" ca="1" si="51"/>
        <v/>
      </c>
      <c r="I518" s="134" t="str">
        <f t="shared" ca="1" si="52"/>
        <v/>
      </c>
      <c r="J518" s="133" t="str">
        <f t="shared" ca="1" si="53"/>
        <v/>
      </c>
      <c r="K518" s="135" t="str">
        <f t="shared" ca="1" si="55"/>
        <v/>
      </c>
      <c r="L518" s="10"/>
      <c r="M518" s="9"/>
      <c r="N518" s="9"/>
      <c r="O518" s="9"/>
    </row>
    <row r="519" spans="2:15" x14ac:dyDescent="0.3">
      <c r="B519" s="9"/>
      <c r="C519" s="10"/>
      <c r="D519" s="130" t="str">
        <f t="shared" ca="1" si="49"/>
        <v/>
      </c>
      <c r="E519" s="13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132" t="str">
        <f t="shared" ca="1" si="54"/>
        <v/>
      </c>
      <c r="G519" s="132" t="str">
        <f t="shared" ca="1" si="50"/>
        <v/>
      </c>
      <c r="H519" s="133" t="str">
        <f t="shared" ca="1" si="51"/>
        <v/>
      </c>
      <c r="I519" s="134" t="str">
        <f t="shared" ca="1" si="52"/>
        <v/>
      </c>
      <c r="J519" s="133" t="str">
        <f t="shared" ca="1" si="53"/>
        <v/>
      </c>
      <c r="K519" s="135" t="str">
        <f t="shared" ca="1" si="55"/>
        <v/>
      </c>
      <c r="L519" s="10"/>
      <c r="M519" s="9"/>
      <c r="N519" s="9"/>
      <c r="O519" s="9"/>
    </row>
    <row r="520" spans="2:15" x14ac:dyDescent="0.3">
      <c r="B520" s="9"/>
      <c r="C520" s="10"/>
      <c r="D520" s="130" t="str">
        <f t="shared" ca="1" si="49"/>
        <v/>
      </c>
      <c r="E520" s="13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132" t="str">
        <f t="shared" ca="1" si="54"/>
        <v/>
      </c>
      <c r="G520" s="132" t="str">
        <f t="shared" ca="1" si="50"/>
        <v/>
      </c>
      <c r="H520" s="133" t="str">
        <f t="shared" ca="1" si="51"/>
        <v/>
      </c>
      <c r="I520" s="134" t="str">
        <f t="shared" ca="1" si="52"/>
        <v/>
      </c>
      <c r="J520" s="133" t="str">
        <f t="shared" ca="1" si="53"/>
        <v/>
      </c>
      <c r="K520" s="135" t="str">
        <f t="shared" ca="1" si="55"/>
        <v/>
      </c>
      <c r="L520" s="10"/>
      <c r="M520" s="9"/>
      <c r="N520" s="9"/>
      <c r="O520" s="9"/>
    </row>
    <row r="521" spans="2:15" x14ac:dyDescent="0.3">
      <c r="B521" s="9"/>
      <c r="C521" s="10"/>
      <c r="D521" s="130" t="str">
        <f t="shared" ca="1" si="49"/>
        <v/>
      </c>
      <c r="E521" s="13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132" t="str">
        <f t="shared" ca="1" si="54"/>
        <v/>
      </c>
      <c r="G521" s="132" t="str">
        <f t="shared" ca="1" si="50"/>
        <v/>
      </c>
      <c r="H521" s="133" t="str">
        <f t="shared" ca="1" si="51"/>
        <v/>
      </c>
      <c r="I521" s="134" t="str">
        <f t="shared" ca="1" si="52"/>
        <v/>
      </c>
      <c r="J521" s="133" t="str">
        <f t="shared" ca="1" si="53"/>
        <v/>
      </c>
      <c r="K521" s="135" t="str">
        <f t="shared" ca="1" si="55"/>
        <v/>
      </c>
      <c r="L521" s="10"/>
      <c r="M521" s="9"/>
      <c r="N521" s="9"/>
      <c r="O521" s="9"/>
    </row>
    <row r="522" spans="2:15" x14ac:dyDescent="0.3">
      <c r="B522" s="9"/>
      <c r="C522" s="10"/>
      <c r="D522" s="130" t="str">
        <f t="shared" ca="1" si="49"/>
        <v/>
      </c>
      <c r="E522" s="13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132" t="str">
        <f t="shared" ca="1" si="54"/>
        <v/>
      </c>
      <c r="G522" s="132" t="str">
        <f t="shared" ca="1" si="50"/>
        <v/>
      </c>
      <c r="H522" s="133" t="str">
        <f t="shared" ca="1" si="51"/>
        <v/>
      </c>
      <c r="I522" s="134" t="str">
        <f t="shared" ca="1" si="52"/>
        <v/>
      </c>
      <c r="J522" s="133" t="str">
        <f t="shared" ca="1" si="53"/>
        <v/>
      </c>
      <c r="K522" s="135" t="str">
        <f t="shared" ca="1" si="55"/>
        <v/>
      </c>
      <c r="L522" s="10"/>
      <c r="M522" s="9"/>
      <c r="N522" s="9"/>
      <c r="O522" s="9"/>
    </row>
    <row r="523" spans="2:15" x14ac:dyDescent="0.3">
      <c r="B523" s="9"/>
      <c r="C523" s="10"/>
      <c r="D523" s="130" t="str">
        <f t="shared" ca="1" si="49"/>
        <v/>
      </c>
      <c r="E523" s="13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132" t="str">
        <f t="shared" ca="1" si="54"/>
        <v/>
      </c>
      <c r="G523" s="132" t="str">
        <f t="shared" ca="1" si="50"/>
        <v/>
      </c>
      <c r="H523" s="133" t="str">
        <f t="shared" ca="1" si="51"/>
        <v/>
      </c>
      <c r="I523" s="134" t="str">
        <f t="shared" ca="1" si="52"/>
        <v/>
      </c>
      <c r="J523" s="133" t="str">
        <f t="shared" ca="1" si="53"/>
        <v/>
      </c>
      <c r="K523" s="135" t="str">
        <f t="shared" ca="1" si="55"/>
        <v/>
      </c>
      <c r="L523" s="10"/>
      <c r="M523" s="9"/>
      <c r="N523" s="9"/>
      <c r="O523" s="9"/>
    </row>
    <row r="524" spans="2:15" x14ac:dyDescent="0.3">
      <c r="B524" s="9"/>
      <c r="C524" s="10"/>
      <c r="D524" s="130" t="str">
        <f t="shared" ca="1" si="49"/>
        <v/>
      </c>
      <c r="E524" s="13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132" t="str">
        <f t="shared" ca="1" si="54"/>
        <v/>
      </c>
      <c r="G524" s="132" t="str">
        <f t="shared" ca="1" si="50"/>
        <v/>
      </c>
      <c r="H524" s="133" t="str">
        <f t="shared" ca="1" si="51"/>
        <v/>
      </c>
      <c r="I524" s="134" t="str">
        <f t="shared" ca="1" si="52"/>
        <v/>
      </c>
      <c r="J524" s="133" t="str">
        <f t="shared" ca="1" si="53"/>
        <v/>
      </c>
      <c r="K524" s="135" t="str">
        <f t="shared" ca="1" si="55"/>
        <v/>
      </c>
      <c r="L524" s="10"/>
      <c r="M524" s="9"/>
      <c r="N524" s="9"/>
      <c r="O524" s="9"/>
    </row>
    <row r="525" spans="2:15" x14ac:dyDescent="0.3">
      <c r="B525" s="9"/>
      <c r="C525" s="10"/>
      <c r="D525" s="130" t="str">
        <f t="shared" ca="1" si="49"/>
        <v/>
      </c>
      <c r="E525" s="13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132" t="str">
        <f t="shared" ca="1" si="54"/>
        <v/>
      </c>
      <c r="G525" s="132" t="str">
        <f t="shared" ca="1" si="50"/>
        <v/>
      </c>
      <c r="H525" s="133" t="str">
        <f t="shared" ca="1" si="51"/>
        <v/>
      </c>
      <c r="I525" s="134" t="str">
        <f t="shared" ca="1" si="52"/>
        <v/>
      </c>
      <c r="J525" s="133" t="str">
        <f t="shared" ca="1" si="53"/>
        <v/>
      </c>
      <c r="K525" s="135" t="str">
        <f t="shared" ca="1" si="55"/>
        <v/>
      </c>
      <c r="L525" s="10"/>
      <c r="M525" s="9"/>
      <c r="N525" s="9"/>
      <c r="O525" s="9"/>
    </row>
    <row r="526" spans="2:15" x14ac:dyDescent="0.3">
      <c r="B526" s="9"/>
      <c r="C526" s="10"/>
      <c r="D526" s="130" t="str">
        <f t="shared" ca="1" si="49"/>
        <v/>
      </c>
      <c r="E526" s="13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132" t="str">
        <f t="shared" ca="1" si="54"/>
        <v/>
      </c>
      <c r="G526" s="132" t="str">
        <f t="shared" ca="1" si="50"/>
        <v/>
      </c>
      <c r="H526" s="133" t="str">
        <f t="shared" ca="1" si="51"/>
        <v/>
      </c>
      <c r="I526" s="134" t="str">
        <f t="shared" ca="1" si="52"/>
        <v/>
      </c>
      <c r="J526" s="133" t="str">
        <f t="shared" ca="1" si="53"/>
        <v/>
      </c>
      <c r="K526" s="135" t="str">
        <f t="shared" ca="1" si="55"/>
        <v/>
      </c>
      <c r="L526" s="10"/>
      <c r="M526" s="9"/>
      <c r="N526" s="9"/>
      <c r="O526" s="9"/>
    </row>
    <row r="527" spans="2:15" x14ac:dyDescent="0.3">
      <c r="B527" s="9"/>
      <c r="C527" s="10"/>
      <c r="D527" s="130" t="str">
        <f t="shared" ca="1" si="49"/>
        <v/>
      </c>
      <c r="E527" s="13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132" t="str">
        <f t="shared" ca="1" si="54"/>
        <v/>
      </c>
      <c r="G527" s="132" t="str">
        <f t="shared" ca="1" si="50"/>
        <v/>
      </c>
      <c r="H527" s="133" t="str">
        <f t="shared" ca="1" si="51"/>
        <v/>
      </c>
      <c r="I527" s="134" t="str">
        <f t="shared" ca="1" si="52"/>
        <v/>
      </c>
      <c r="J527" s="133" t="str">
        <f t="shared" ca="1" si="53"/>
        <v/>
      </c>
      <c r="K527" s="135" t="str">
        <f t="shared" ca="1" si="55"/>
        <v/>
      </c>
      <c r="L527" s="10"/>
      <c r="M527" s="9"/>
      <c r="N527" s="9"/>
      <c r="O527" s="9"/>
    </row>
    <row r="528" spans="2:15" x14ac:dyDescent="0.3">
      <c r="B528" s="9"/>
      <c r="C528" s="10"/>
      <c r="D528" s="130" t="str">
        <f t="shared" ca="1" si="49"/>
        <v/>
      </c>
      <c r="E528" s="13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132" t="str">
        <f t="shared" ca="1" si="54"/>
        <v/>
      </c>
      <c r="G528" s="132" t="str">
        <f t="shared" ca="1" si="50"/>
        <v/>
      </c>
      <c r="H528" s="133" t="str">
        <f t="shared" ca="1" si="51"/>
        <v/>
      </c>
      <c r="I528" s="134" t="str">
        <f t="shared" ca="1" si="52"/>
        <v/>
      </c>
      <c r="J528" s="133" t="str">
        <f t="shared" ca="1" si="53"/>
        <v/>
      </c>
      <c r="K528" s="135" t="str">
        <f t="shared" ca="1" si="55"/>
        <v/>
      </c>
      <c r="L528" s="10"/>
      <c r="M528" s="9"/>
      <c r="N528" s="9"/>
      <c r="O528" s="9"/>
    </row>
    <row r="529" spans="2:15" x14ac:dyDescent="0.3">
      <c r="B529" s="9"/>
      <c r="C529" s="10"/>
      <c r="D529" s="130" t="str">
        <f t="shared" ca="1" si="49"/>
        <v/>
      </c>
      <c r="E529" s="13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132" t="str">
        <f t="shared" ca="1" si="54"/>
        <v/>
      </c>
      <c r="G529" s="132" t="str">
        <f t="shared" ca="1" si="50"/>
        <v/>
      </c>
      <c r="H529" s="133" t="str">
        <f t="shared" ca="1" si="51"/>
        <v/>
      </c>
      <c r="I529" s="134" t="str">
        <f t="shared" ca="1" si="52"/>
        <v/>
      </c>
      <c r="J529" s="133" t="str">
        <f t="shared" ca="1" si="53"/>
        <v/>
      </c>
      <c r="K529" s="135" t="str">
        <f t="shared" ca="1" si="55"/>
        <v/>
      </c>
      <c r="L529" s="10"/>
      <c r="M529" s="9"/>
      <c r="N529" s="9"/>
      <c r="O529" s="9"/>
    </row>
    <row r="530" spans="2:15" x14ac:dyDescent="0.3">
      <c r="B530" s="9"/>
      <c r="C530" s="10"/>
      <c r="D530" s="130" t="str">
        <f t="shared" ca="1" si="49"/>
        <v/>
      </c>
      <c r="E530" s="13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132" t="str">
        <f t="shared" ca="1" si="54"/>
        <v/>
      </c>
      <c r="G530" s="132" t="str">
        <f t="shared" ca="1" si="50"/>
        <v/>
      </c>
      <c r="H530" s="133" t="str">
        <f t="shared" ca="1" si="51"/>
        <v/>
      </c>
      <c r="I530" s="134" t="str">
        <f t="shared" ca="1" si="52"/>
        <v/>
      </c>
      <c r="J530" s="133" t="str">
        <f t="shared" ca="1" si="53"/>
        <v/>
      </c>
      <c r="K530" s="135" t="str">
        <f t="shared" ca="1" si="55"/>
        <v/>
      </c>
      <c r="L530" s="10"/>
      <c r="M530" s="9"/>
      <c r="N530" s="9"/>
      <c r="O530" s="9"/>
    </row>
    <row r="531" spans="2:15" x14ac:dyDescent="0.3">
      <c r="B531" s="9"/>
      <c r="C531" s="10"/>
      <c r="D531" s="130" t="str">
        <f t="shared" ca="1" si="49"/>
        <v/>
      </c>
      <c r="E531" s="13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132" t="str">
        <f t="shared" ca="1" si="54"/>
        <v/>
      </c>
      <c r="G531" s="132" t="str">
        <f t="shared" ca="1" si="50"/>
        <v/>
      </c>
      <c r="H531" s="133" t="str">
        <f t="shared" ca="1" si="51"/>
        <v/>
      </c>
      <c r="I531" s="134" t="str">
        <f t="shared" ca="1" si="52"/>
        <v/>
      </c>
      <c r="J531" s="133" t="str">
        <f t="shared" ca="1" si="53"/>
        <v/>
      </c>
      <c r="K531" s="135" t="str">
        <f t="shared" ca="1" si="55"/>
        <v/>
      </c>
      <c r="L531" s="10"/>
      <c r="M531" s="9"/>
      <c r="N531" s="9"/>
      <c r="O531" s="9"/>
    </row>
    <row r="532" spans="2:15" x14ac:dyDescent="0.3">
      <c r="B532" s="9"/>
      <c r="C532" s="10"/>
      <c r="D532" s="130" t="str">
        <f t="shared" ref="D532:D595" ca="1" si="56">IF(K531="","",IF($H$5,IF(OR(D531&gt;=$H$8,ROUND(K531,2)&lt;=0),"",D531+1),IF(OR(D531&gt;=$H$8,K531&lt;=0),"",D531+1)))</f>
        <v/>
      </c>
      <c r="E532" s="13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132" t="str">
        <f t="shared" ca="1" si="54"/>
        <v/>
      </c>
      <c r="G532" s="132" t="str">
        <f t="shared" ref="G532:G595" ca="1" si="57">IF($P$17=0,"",IF(D532&lt;&gt;"",IF(AND(D532=1,$H$4=1),0,IF($H$5,ROUND($K$5*K531,0),$K$5*K531)),""))</f>
        <v/>
      </c>
      <c r="H532" s="133" t="str">
        <f t="shared" ref="H532:H595" ca="1" si="58">IF($P$17=1,IF(D532="","",IF(I532&lt;&gt;"",F532-G532+I532,F532-G532)),"")</f>
        <v/>
      </c>
      <c r="I532" s="134" t="str">
        <f t="shared" ref="I532:I595" ca="1" si="59">IF($P$17=1,IF(J532&gt;=F532,IF(D532&lt;$K$12,IF(AND(D532&lt;&gt;"",F532+($J$19-F532)&lt;K531),(J532-F532),IF(AND(D532&lt;&gt;"",J532=F532),0,IF(D532&lt;&gt;"",0,""))),""),0),"")</f>
        <v/>
      </c>
      <c r="J532" s="133" t="str">
        <f t="shared" ref="J532:J595" ca="1" si="60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135" t="str">
        <f t="shared" ca="1" si="55"/>
        <v/>
      </c>
      <c r="L532" s="10"/>
      <c r="M532" s="9"/>
      <c r="N532" s="9"/>
      <c r="O532" s="9"/>
    </row>
    <row r="533" spans="2:15" x14ac:dyDescent="0.3">
      <c r="B533" s="9"/>
      <c r="C533" s="10"/>
      <c r="D533" s="130" t="str">
        <f t="shared" ca="1" si="56"/>
        <v/>
      </c>
      <c r="E533" s="13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132" t="str">
        <f t="shared" ref="F533:F596" ca="1" si="61">IF($P$17=1,IF(D533="","",IF($H$5,IF(OR(D533=$H$8,$K$12&gt;ROUND((1+$K$5)*K532,0),ROUND((1+$K$5)*K532,0),$K$12),IF(OR(D533=$H$8,$K$12&gt;(1+$K$5)*K532),ROUND((1+$K$5)*K532,0),$K$12)),0)),"")</f>
        <v/>
      </c>
      <c r="G533" s="132" t="str">
        <f t="shared" ca="1" si="57"/>
        <v/>
      </c>
      <c r="H533" s="133" t="str">
        <f t="shared" ca="1" si="58"/>
        <v/>
      </c>
      <c r="I533" s="134" t="str">
        <f t="shared" ca="1" si="59"/>
        <v/>
      </c>
      <c r="J533" s="133" t="str">
        <f t="shared" ca="1" si="60"/>
        <v/>
      </c>
      <c r="K533" s="135" t="str">
        <f t="shared" ref="K533:K596" ca="1" si="62">IF($P$17=1,IF(J533&lt;&gt;0,IF(D533&lt;&gt;"",K532-(J533-G533),""),K532),"")</f>
        <v/>
      </c>
      <c r="L533" s="10"/>
      <c r="M533" s="9"/>
      <c r="N533" s="9"/>
      <c r="O533" s="9"/>
    </row>
    <row r="534" spans="2:15" x14ac:dyDescent="0.3">
      <c r="B534" s="9"/>
      <c r="C534" s="10"/>
      <c r="D534" s="130" t="str">
        <f t="shared" ca="1" si="56"/>
        <v/>
      </c>
      <c r="E534" s="13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132" t="str">
        <f t="shared" ca="1" si="61"/>
        <v/>
      </c>
      <c r="G534" s="132" t="str">
        <f t="shared" ca="1" si="57"/>
        <v/>
      </c>
      <c r="H534" s="133" t="str">
        <f t="shared" ca="1" si="58"/>
        <v/>
      </c>
      <c r="I534" s="134" t="str">
        <f t="shared" ca="1" si="59"/>
        <v/>
      </c>
      <c r="J534" s="133" t="str">
        <f t="shared" ca="1" si="60"/>
        <v/>
      </c>
      <c r="K534" s="135" t="str">
        <f t="shared" ca="1" si="62"/>
        <v/>
      </c>
      <c r="L534" s="10"/>
      <c r="M534" s="9"/>
      <c r="N534" s="9"/>
      <c r="O534" s="9"/>
    </row>
    <row r="535" spans="2:15" x14ac:dyDescent="0.3">
      <c r="B535" s="9"/>
      <c r="C535" s="10"/>
      <c r="D535" s="130" t="str">
        <f t="shared" ca="1" si="56"/>
        <v/>
      </c>
      <c r="E535" s="13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132" t="str">
        <f t="shared" ca="1" si="61"/>
        <v/>
      </c>
      <c r="G535" s="132" t="str">
        <f t="shared" ca="1" si="57"/>
        <v/>
      </c>
      <c r="H535" s="133" t="str">
        <f t="shared" ca="1" si="58"/>
        <v/>
      </c>
      <c r="I535" s="134" t="str">
        <f t="shared" ca="1" si="59"/>
        <v/>
      </c>
      <c r="J535" s="133" t="str">
        <f t="shared" ca="1" si="60"/>
        <v/>
      </c>
      <c r="K535" s="135" t="str">
        <f t="shared" ca="1" si="62"/>
        <v/>
      </c>
      <c r="L535" s="10"/>
      <c r="M535" s="9"/>
      <c r="N535" s="9"/>
      <c r="O535" s="9"/>
    </row>
    <row r="536" spans="2:15" x14ac:dyDescent="0.3">
      <c r="B536" s="9"/>
      <c r="C536" s="10"/>
      <c r="D536" s="130" t="str">
        <f t="shared" ca="1" si="56"/>
        <v/>
      </c>
      <c r="E536" s="13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132" t="str">
        <f t="shared" ca="1" si="61"/>
        <v/>
      </c>
      <c r="G536" s="132" t="str">
        <f t="shared" ca="1" si="57"/>
        <v/>
      </c>
      <c r="H536" s="133" t="str">
        <f t="shared" ca="1" si="58"/>
        <v/>
      </c>
      <c r="I536" s="134" t="str">
        <f t="shared" ca="1" si="59"/>
        <v/>
      </c>
      <c r="J536" s="133" t="str">
        <f t="shared" ca="1" si="60"/>
        <v/>
      </c>
      <c r="K536" s="135" t="str">
        <f t="shared" ca="1" si="62"/>
        <v/>
      </c>
      <c r="L536" s="10"/>
      <c r="M536" s="9"/>
      <c r="N536" s="9"/>
      <c r="O536" s="9"/>
    </row>
    <row r="537" spans="2:15" x14ac:dyDescent="0.3">
      <c r="B537" s="9"/>
      <c r="C537" s="10"/>
      <c r="D537" s="130" t="str">
        <f t="shared" ca="1" si="56"/>
        <v/>
      </c>
      <c r="E537" s="13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132" t="str">
        <f t="shared" ca="1" si="61"/>
        <v/>
      </c>
      <c r="G537" s="132" t="str">
        <f t="shared" ca="1" si="57"/>
        <v/>
      </c>
      <c r="H537" s="133" t="str">
        <f t="shared" ca="1" si="58"/>
        <v/>
      </c>
      <c r="I537" s="134" t="str">
        <f t="shared" ca="1" si="59"/>
        <v/>
      </c>
      <c r="J537" s="133" t="str">
        <f t="shared" ca="1" si="60"/>
        <v/>
      </c>
      <c r="K537" s="135" t="str">
        <f t="shared" ca="1" si="62"/>
        <v/>
      </c>
      <c r="L537" s="10"/>
      <c r="M537" s="9"/>
      <c r="N537" s="9"/>
      <c r="O537" s="9"/>
    </row>
    <row r="538" spans="2:15" x14ac:dyDescent="0.3">
      <c r="B538" s="9"/>
      <c r="C538" s="10"/>
      <c r="D538" s="130" t="str">
        <f t="shared" ca="1" si="56"/>
        <v/>
      </c>
      <c r="E538" s="13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132" t="str">
        <f t="shared" ca="1" si="61"/>
        <v/>
      </c>
      <c r="G538" s="132" t="str">
        <f t="shared" ca="1" si="57"/>
        <v/>
      </c>
      <c r="H538" s="133" t="str">
        <f t="shared" ca="1" si="58"/>
        <v/>
      </c>
      <c r="I538" s="134" t="str">
        <f t="shared" ca="1" si="59"/>
        <v/>
      </c>
      <c r="J538" s="133" t="str">
        <f t="shared" ca="1" si="60"/>
        <v/>
      </c>
      <c r="K538" s="135" t="str">
        <f t="shared" ca="1" si="62"/>
        <v/>
      </c>
      <c r="L538" s="10"/>
      <c r="M538" s="9"/>
      <c r="N538" s="9"/>
      <c r="O538" s="9"/>
    </row>
    <row r="539" spans="2:15" x14ac:dyDescent="0.3">
      <c r="B539" s="9"/>
      <c r="C539" s="10"/>
      <c r="D539" s="130" t="str">
        <f t="shared" ca="1" si="56"/>
        <v/>
      </c>
      <c r="E539" s="13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132" t="str">
        <f t="shared" ca="1" si="61"/>
        <v/>
      </c>
      <c r="G539" s="132" t="str">
        <f t="shared" ca="1" si="57"/>
        <v/>
      </c>
      <c r="H539" s="133" t="str">
        <f t="shared" ca="1" si="58"/>
        <v/>
      </c>
      <c r="I539" s="134" t="str">
        <f t="shared" ca="1" si="59"/>
        <v/>
      </c>
      <c r="J539" s="133" t="str">
        <f t="shared" ca="1" si="60"/>
        <v/>
      </c>
      <c r="K539" s="135" t="str">
        <f t="shared" ca="1" si="62"/>
        <v/>
      </c>
      <c r="L539" s="10"/>
      <c r="M539" s="9"/>
      <c r="N539" s="9"/>
      <c r="O539" s="9"/>
    </row>
    <row r="540" spans="2:15" x14ac:dyDescent="0.3">
      <c r="B540" s="9"/>
      <c r="C540" s="10"/>
      <c r="D540" s="130" t="str">
        <f t="shared" ca="1" si="56"/>
        <v/>
      </c>
      <c r="E540" s="13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132" t="str">
        <f t="shared" ca="1" si="61"/>
        <v/>
      </c>
      <c r="G540" s="132" t="str">
        <f t="shared" ca="1" si="57"/>
        <v/>
      </c>
      <c r="H540" s="133" t="str">
        <f t="shared" ca="1" si="58"/>
        <v/>
      </c>
      <c r="I540" s="134" t="str">
        <f t="shared" ca="1" si="59"/>
        <v/>
      </c>
      <c r="J540" s="133" t="str">
        <f t="shared" ca="1" si="60"/>
        <v/>
      </c>
      <c r="K540" s="135" t="str">
        <f t="shared" ca="1" si="62"/>
        <v/>
      </c>
      <c r="L540" s="10"/>
      <c r="M540" s="9"/>
      <c r="N540" s="9"/>
      <c r="O540" s="9"/>
    </row>
    <row r="541" spans="2:15" x14ac:dyDescent="0.3">
      <c r="B541" s="9"/>
      <c r="C541" s="10"/>
      <c r="D541" s="130" t="str">
        <f t="shared" ca="1" si="56"/>
        <v/>
      </c>
      <c r="E541" s="13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132" t="str">
        <f t="shared" ca="1" si="61"/>
        <v/>
      </c>
      <c r="G541" s="132" t="str">
        <f t="shared" ca="1" si="57"/>
        <v/>
      </c>
      <c r="H541" s="133" t="str">
        <f t="shared" ca="1" si="58"/>
        <v/>
      </c>
      <c r="I541" s="134" t="str">
        <f t="shared" ca="1" si="59"/>
        <v/>
      </c>
      <c r="J541" s="133" t="str">
        <f t="shared" ca="1" si="60"/>
        <v/>
      </c>
      <c r="K541" s="135" t="str">
        <f t="shared" ca="1" si="62"/>
        <v/>
      </c>
      <c r="L541" s="10"/>
      <c r="M541" s="9"/>
      <c r="N541" s="9"/>
      <c r="O541" s="9"/>
    </row>
    <row r="542" spans="2:15" x14ac:dyDescent="0.3">
      <c r="B542" s="9"/>
      <c r="C542" s="10"/>
      <c r="D542" s="130" t="str">
        <f t="shared" ca="1" si="56"/>
        <v/>
      </c>
      <c r="E542" s="13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132" t="str">
        <f t="shared" ca="1" si="61"/>
        <v/>
      </c>
      <c r="G542" s="132" t="str">
        <f t="shared" ca="1" si="57"/>
        <v/>
      </c>
      <c r="H542" s="133" t="str">
        <f t="shared" ca="1" si="58"/>
        <v/>
      </c>
      <c r="I542" s="134" t="str">
        <f t="shared" ca="1" si="59"/>
        <v/>
      </c>
      <c r="J542" s="133" t="str">
        <f t="shared" ca="1" si="60"/>
        <v/>
      </c>
      <c r="K542" s="135" t="str">
        <f t="shared" ca="1" si="62"/>
        <v/>
      </c>
      <c r="L542" s="10"/>
      <c r="M542" s="9"/>
      <c r="N542" s="9"/>
      <c r="O542" s="9"/>
    </row>
    <row r="543" spans="2:15" x14ac:dyDescent="0.3">
      <c r="B543" s="9"/>
      <c r="C543" s="10"/>
      <c r="D543" s="130" t="str">
        <f t="shared" ca="1" si="56"/>
        <v/>
      </c>
      <c r="E543" s="13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132" t="str">
        <f t="shared" ca="1" si="61"/>
        <v/>
      </c>
      <c r="G543" s="132" t="str">
        <f t="shared" ca="1" si="57"/>
        <v/>
      </c>
      <c r="H543" s="133" t="str">
        <f t="shared" ca="1" si="58"/>
        <v/>
      </c>
      <c r="I543" s="134" t="str">
        <f t="shared" ca="1" si="59"/>
        <v/>
      </c>
      <c r="J543" s="133" t="str">
        <f t="shared" ca="1" si="60"/>
        <v/>
      </c>
      <c r="K543" s="135" t="str">
        <f t="shared" ca="1" si="62"/>
        <v/>
      </c>
      <c r="L543" s="10"/>
      <c r="M543" s="9"/>
      <c r="N543" s="9"/>
      <c r="O543" s="9"/>
    </row>
    <row r="544" spans="2:15" x14ac:dyDescent="0.3">
      <c r="B544" s="9"/>
      <c r="C544" s="10"/>
      <c r="D544" s="130" t="str">
        <f t="shared" ca="1" si="56"/>
        <v/>
      </c>
      <c r="E544" s="13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132" t="str">
        <f t="shared" ca="1" si="61"/>
        <v/>
      </c>
      <c r="G544" s="132" t="str">
        <f t="shared" ca="1" si="57"/>
        <v/>
      </c>
      <c r="H544" s="133" t="str">
        <f t="shared" ca="1" si="58"/>
        <v/>
      </c>
      <c r="I544" s="134" t="str">
        <f t="shared" ca="1" si="59"/>
        <v/>
      </c>
      <c r="J544" s="133" t="str">
        <f t="shared" ca="1" si="60"/>
        <v/>
      </c>
      <c r="K544" s="135" t="str">
        <f t="shared" ca="1" si="62"/>
        <v/>
      </c>
      <c r="L544" s="10"/>
      <c r="M544" s="9"/>
      <c r="N544" s="9"/>
      <c r="O544" s="9"/>
    </row>
    <row r="545" spans="2:15" x14ac:dyDescent="0.3">
      <c r="B545" s="9"/>
      <c r="C545" s="10"/>
      <c r="D545" s="130" t="str">
        <f t="shared" ca="1" si="56"/>
        <v/>
      </c>
      <c r="E545" s="13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132" t="str">
        <f t="shared" ca="1" si="61"/>
        <v/>
      </c>
      <c r="G545" s="132" t="str">
        <f t="shared" ca="1" si="57"/>
        <v/>
      </c>
      <c r="H545" s="133" t="str">
        <f t="shared" ca="1" si="58"/>
        <v/>
      </c>
      <c r="I545" s="134" t="str">
        <f t="shared" ca="1" si="59"/>
        <v/>
      </c>
      <c r="J545" s="133" t="str">
        <f t="shared" ca="1" si="60"/>
        <v/>
      </c>
      <c r="K545" s="135" t="str">
        <f t="shared" ca="1" si="62"/>
        <v/>
      </c>
      <c r="L545" s="10"/>
      <c r="M545" s="9"/>
      <c r="N545" s="9"/>
      <c r="O545" s="9"/>
    </row>
    <row r="546" spans="2:15" x14ac:dyDescent="0.3">
      <c r="B546" s="9"/>
      <c r="C546" s="10"/>
      <c r="D546" s="130" t="str">
        <f t="shared" ca="1" si="56"/>
        <v/>
      </c>
      <c r="E546" s="13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132" t="str">
        <f t="shared" ca="1" si="61"/>
        <v/>
      </c>
      <c r="G546" s="132" t="str">
        <f t="shared" ca="1" si="57"/>
        <v/>
      </c>
      <c r="H546" s="133" t="str">
        <f t="shared" ca="1" si="58"/>
        <v/>
      </c>
      <c r="I546" s="134" t="str">
        <f t="shared" ca="1" si="59"/>
        <v/>
      </c>
      <c r="J546" s="133" t="str">
        <f t="shared" ca="1" si="60"/>
        <v/>
      </c>
      <c r="K546" s="135" t="str">
        <f t="shared" ca="1" si="62"/>
        <v/>
      </c>
      <c r="L546" s="10"/>
      <c r="M546" s="9"/>
      <c r="N546" s="9"/>
      <c r="O546" s="9"/>
    </row>
    <row r="547" spans="2:15" x14ac:dyDescent="0.3">
      <c r="B547" s="9"/>
      <c r="C547" s="10"/>
      <c r="D547" s="130" t="str">
        <f t="shared" ca="1" si="56"/>
        <v/>
      </c>
      <c r="E547" s="13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132" t="str">
        <f t="shared" ca="1" si="61"/>
        <v/>
      </c>
      <c r="G547" s="132" t="str">
        <f t="shared" ca="1" si="57"/>
        <v/>
      </c>
      <c r="H547" s="133" t="str">
        <f t="shared" ca="1" si="58"/>
        <v/>
      </c>
      <c r="I547" s="134" t="str">
        <f t="shared" ca="1" si="59"/>
        <v/>
      </c>
      <c r="J547" s="133" t="str">
        <f t="shared" ca="1" si="60"/>
        <v/>
      </c>
      <c r="K547" s="135" t="str">
        <f t="shared" ca="1" si="62"/>
        <v/>
      </c>
      <c r="L547" s="10"/>
      <c r="M547" s="9"/>
      <c r="N547" s="9"/>
      <c r="O547" s="9"/>
    </row>
    <row r="548" spans="2:15" x14ac:dyDescent="0.3">
      <c r="B548" s="9"/>
      <c r="C548" s="10"/>
      <c r="D548" s="130" t="str">
        <f t="shared" ca="1" si="56"/>
        <v/>
      </c>
      <c r="E548" s="13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132" t="str">
        <f t="shared" ca="1" si="61"/>
        <v/>
      </c>
      <c r="G548" s="132" t="str">
        <f t="shared" ca="1" si="57"/>
        <v/>
      </c>
      <c r="H548" s="133" t="str">
        <f t="shared" ca="1" si="58"/>
        <v/>
      </c>
      <c r="I548" s="134" t="str">
        <f t="shared" ca="1" si="59"/>
        <v/>
      </c>
      <c r="J548" s="133" t="str">
        <f t="shared" ca="1" si="60"/>
        <v/>
      </c>
      <c r="K548" s="135" t="str">
        <f t="shared" ca="1" si="62"/>
        <v/>
      </c>
      <c r="L548" s="10"/>
      <c r="M548" s="9"/>
      <c r="N548" s="9"/>
      <c r="O548" s="9"/>
    </row>
    <row r="549" spans="2:15" x14ac:dyDescent="0.3">
      <c r="B549" s="9"/>
      <c r="C549" s="10"/>
      <c r="D549" s="130" t="str">
        <f t="shared" ca="1" si="56"/>
        <v/>
      </c>
      <c r="E549" s="13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132" t="str">
        <f t="shared" ca="1" si="61"/>
        <v/>
      </c>
      <c r="G549" s="132" t="str">
        <f t="shared" ca="1" si="57"/>
        <v/>
      </c>
      <c r="H549" s="133" t="str">
        <f t="shared" ca="1" si="58"/>
        <v/>
      </c>
      <c r="I549" s="134" t="str">
        <f t="shared" ca="1" si="59"/>
        <v/>
      </c>
      <c r="J549" s="133" t="str">
        <f t="shared" ca="1" si="60"/>
        <v/>
      </c>
      <c r="K549" s="135" t="str">
        <f t="shared" ca="1" si="62"/>
        <v/>
      </c>
      <c r="L549" s="10"/>
      <c r="M549" s="9"/>
      <c r="N549" s="9"/>
      <c r="O549" s="9"/>
    </row>
    <row r="550" spans="2:15" x14ac:dyDescent="0.3">
      <c r="B550" s="9"/>
      <c r="C550" s="10"/>
      <c r="D550" s="130" t="str">
        <f t="shared" ca="1" si="56"/>
        <v/>
      </c>
      <c r="E550" s="13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132" t="str">
        <f t="shared" ca="1" si="61"/>
        <v/>
      </c>
      <c r="G550" s="132" t="str">
        <f t="shared" ca="1" si="57"/>
        <v/>
      </c>
      <c r="H550" s="133" t="str">
        <f t="shared" ca="1" si="58"/>
        <v/>
      </c>
      <c r="I550" s="134" t="str">
        <f t="shared" ca="1" si="59"/>
        <v/>
      </c>
      <c r="J550" s="133" t="str">
        <f t="shared" ca="1" si="60"/>
        <v/>
      </c>
      <c r="K550" s="135" t="str">
        <f t="shared" ca="1" si="62"/>
        <v/>
      </c>
      <c r="L550" s="10"/>
      <c r="M550" s="9"/>
      <c r="N550" s="9"/>
      <c r="O550" s="9"/>
    </row>
    <row r="551" spans="2:15" x14ac:dyDescent="0.3">
      <c r="B551" s="9"/>
      <c r="C551" s="10"/>
      <c r="D551" s="130" t="str">
        <f t="shared" ca="1" si="56"/>
        <v/>
      </c>
      <c r="E551" s="13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132" t="str">
        <f t="shared" ca="1" si="61"/>
        <v/>
      </c>
      <c r="G551" s="132" t="str">
        <f t="shared" ca="1" si="57"/>
        <v/>
      </c>
      <c r="H551" s="133" t="str">
        <f t="shared" ca="1" si="58"/>
        <v/>
      </c>
      <c r="I551" s="134" t="str">
        <f t="shared" ca="1" si="59"/>
        <v/>
      </c>
      <c r="J551" s="133" t="str">
        <f t="shared" ca="1" si="60"/>
        <v/>
      </c>
      <c r="K551" s="135" t="str">
        <f t="shared" ca="1" si="62"/>
        <v/>
      </c>
      <c r="L551" s="10"/>
      <c r="M551" s="9"/>
      <c r="N551" s="9"/>
      <c r="O551" s="9"/>
    </row>
    <row r="552" spans="2:15" x14ac:dyDescent="0.3">
      <c r="B552" s="9"/>
      <c r="C552" s="10"/>
      <c r="D552" s="130" t="str">
        <f t="shared" ca="1" si="56"/>
        <v/>
      </c>
      <c r="E552" s="13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132" t="str">
        <f t="shared" ca="1" si="61"/>
        <v/>
      </c>
      <c r="G552" s="132" t="str">
        <f t="shared" ca="1" si="57"/>
        <v/>
      </c>
      <c r="H552" s="133" t="str">
        <f t="shared" ca="1" si="58"/>
        <v/>
      </c>
      <c r="I552" s="134" t="str">
        <f t="shared" ca="1" si="59"/>
        <v/>
      </c>
      <c r="J552" s="133" t="str">
        <f t="shared" ca="1" si="60"/>
        <v/>
      </c>
      <c r="K552" s="135" t="str">
        <f t="shared" ca="1" si="62"/>
        <v/>
      </c>
      <c r="L552" s="10"/>
      <c r="M552" s="9"/>
      <c r="N552" s="9"/>
      <c r="O552" s="9"/>
    </row>
    <row r="553" spans="2:15" x14ac:dyDescent="0.3">
      <c r="B553" s="9"/>
      <c r="C553" s="10"/>
      <c r="D553" s="130" t="str">
        <f t="shared" ca="1" si="56"/>
        <v/>
      </c>
      <c r="E553" s="13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132" t="str">
        <f t="shared" ca="1" si="61"/>
        <v/>
      </c>
      <c r="G553" s="132" t="str">
        <f t="shared" ca="1" si="57"/>
        <v/>
      </c>
      <c r="H553" s="133" t="str">
        <f t="shared" ca="1" si="58"/>
        <v/>
      </c>
      <c r="I553" s="134" t="str">
        <f t="shared" ca="1" si="59"/>
        <v/>
      </c>
      <c r="J553" s="133" t="str">
        <f t="shared" ca="1" si="60"/>
        <v/>
      </c>
      <c r="K553" s="135" t="str">
        <f t="shared" ca="1" si="62"/>
        <v/>
      </c>
      <c r="L553" s="10"/>
      <c r="M553" s="9"/>
      <c r="N553" s="9"/>
      <c r="O553" s="9"/>
    </row>
    <row r="554" spans="2:15" x14ac:dyDescent="0.3">
      <c r="B554" s="9"/>
      <c r="C554" s="10"/>
      <c r="D554" s="130" t="str">
        <f t="shared" ca="1" si="56"/>
        <v/>
      </c>
      <c r="E554" s="13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132" t="str">
        <f t="shared" ca="1" si="61"/>
        <v/>
      </c>
      <c r="G554" s="132" t="str">
        <f t="shared" ca="1" si="57"/>
        <v/>
      </c>
      <c r="H554" s="133" t="str">
        <f t="shared" ca="1" si="58"/>
        <v/>
      </c>
      <c r="I554" s="134" t="str">
        <f t="shared" ca="1" si="59"/>
        <v/>
      </c>
      <c r="J554" s="133" t="str">
        <f t="shared" ca="1" si="60"/>
        <v/>
      </c>
      <c r="K554" s="135" t="str">
        <f t="shared" ca="1" si="62"/>
        <v/>
      </c>
      <c r="L554" s="10"/>
      <c r="M554" s="9"/>
      <c r="N554" s="9"/>
      <c r="O554" s="9"/>
    </row>
    <row r="555" spans="2:15" x14ac:dyDescent="0.3">
      <c r="B555" s="9"/>
      <c r="C555" s="10"/>
      <c r="D555" s="130" t="str">
        <f t="shared" ca="1" si="56"/>
        <v/>
      </c>
      <c r="E555" s="13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132" t="str">
        <f t="shared" ca="1" si="61"/>
        <v/>
      </c>
      <c r="G555" s="132" t="str">
        <f t="shared" ca="1" si="57"/>
        <v/>
      </c>
      <c r="H555" s="133" t="str">
        <f t="shared" ca="1" si="58"/>
        <v/>
      </c>
      <c r="I555" s="134" t="str">
        <f t="shared" ca="1" si="59"/>
        <v/>
      </c>
      <c r="J555" s="133" t="str">
        <f t="shared" ca="1" si="60"/>
        <v/>
      </c>
      <c r="K555" s="135" t="str">
        <f t="shared" ca="1" si="62"/>
        <v/>
      </c>
      <c r="L555" s="10"/>
      <c r="M555" s="9"/>
      <c r="N555" s="9"/>
      <c r="O555" s="9"/>
    </row>
    <row r="556" spans="2:15" x14ac:dyDescent="0.3">
      <c r="B556" s="9"/>
      <c r="C556" s="10"/>
      <c r="D556" s="130" t="str">
        <f t="shared" ca="1" si="56"/>
        <v/>
      </c>
      <c r="E556" s="13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132" t="str">
        <f t="shared" ca="1" si="61"/>
        <v/>
      </c>
      <c r="G556" s="132" t="str">
        <f t="shared" ca="1" si="57"/>
        <v/>
      </c>
      <c r="H556" s="133" t="str">
        <f t="shared" ca="1" si="58"/>
        <v/>
      </c>
      <c r="I556" s="134" t="str">
        <f t="shared" ca="1" si="59"/>
        <v/>
      </c>
      <c r="J556" s="133" t="str">
        <f t="shared" ca="1" si="60"/>
        <v/>
      </c>
      <c r="K556" s="135" t="str">
        <f t="shared" ca="1" si="62"/>
        <v/>
      </c>
      <c r="L556" s="10"/>
      <c r="M556" s="9"/>
      <c r="N556" s="9"/>
      <c r="O556" s="9"/>
    </row>
    <row r="557" spans="2:15" x14ac:dyDescent="0.3">
      <c r="B557" s="9"/>
      <c r="C557" s="10"/>
      <c r="D557" s="130" t="str">
        <f t="shared" ca="1" si="56"/>
        <v/>
      </c>
      <c r="E557" s="13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132" t="str">
        <f t="shared" ca="1" si="61"/>
        <v/>
      </c>
      <c r="G557" s="132" t="str">
        <f t="shared" ca="1" si="57"/>
        <v/>
      </c>
      <c r="H557" s="133" t="str">
        <f t="shared" ca="1" si="58"/>
        <v/>
      </c>
      <c r="I557" s="134" t="str">
        <f t="shared" ca="1" si="59"/>
        <v/>
      </c>
      <c r="J557" s="133" t="str">
        <f t="shared" ca="1" si="60"/>
        <v/>
      </c>
      <c r="K557" s="135" t="str">
        <f t="shared" ca="1" si="62"/>
        <v/>
      </c>
      <c r="L557" s="10"/>
      <c r="M557" s="9"/>
      <c r="N557" s="9"/>
      <c r="O557" s="9"/>
    </row>
    <row r="558" spans="2:15" x14ac:dyDescent="0.3">
      <c r="B558" s="9"/>
      <c r="C558" s="10"/>
      <c r="D558" s="130" t="str">
        <f t="shared" ca="1" si="56"/>
        <v/>
      </c>
      <c r="E558" s="13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132" t="str">
        <f t="shared" ca="1" si="61"/>
        <v/>
      </c>
      <c r="G558" s="132" t="str">
        <f t="shared" ca="1" si="57"/>
        <v/>
      </c>
      <c r="H558" s="133" t="str">
        <f t="shared" ca="1" si="58"/>
        <v/>
      </c>
      <c r="I558" s="134" t="str">
        <f t="shared" ca="1" si="59"/>
        <v/>
      </c>
      <c r="J558" s="133" t="str">
        <f t="shared" ca="1" si="60"/>
        <v/>
      </c>
      <c r="K558" s="135" t="str">
        <f t="shared" ca="1" si="62"/>
        <v/>
      </c>
      <c r="L558" s="10"/>
      <c r="M558" s="9"/>
      <c r="N558" s="9"/>
      <c r="O558" s="9"/>
    </row>
    <row r="559" spans="2:15" x14ac:dyDescent="0.3">
      <c r="B559" s="9"/>
      <c r="C559" s="10"/>
      <c r="D559" s="130" t="str">
        <f t="shared" ca="1" si="56"/>
        <v/>
      </c>
      <c r="E559" s="13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132" t="str">
        <f t="shared" ca="1" si="61"/>
        <v/>
      </c>
      <c r="G559" s="132" t="str">
        <f t="shared" ca="1" si="57"/>
        <v/>
      </c>
      <c r="H559" s="133" t="str">
        <f t="shared" ca="1" si="58"/>
        <v/>
      </c>
      <c r="I559" s="134" t="str">
        <f t="shared" ca="1" si="59"/>
        <v/>
      </c>
      <c r="J559" s="133" t="str">
        <f t="shared" ca="1" si="60"/>
        <v/>
      </c>
      <c r="K559" s="135" t="str">
        <f t="shared" ca="1" si="62"/>
        <v/>
      </c>
      <c r="L559" s="10"/>
      <c r="M559" s="9"/>
      <c r="N559" s="9"/>
      <c r="O559" s="9"/>
    </row>
    <row r="560" spans="2:15" x14ac:dyDescent="0.3">
      <c r="B560" s="9"/>
      <c r="C560" s="10"/>
      <c r="D560" s="130" t="str">
        <f t="shared" ca="1" si="56"/>
        <v/>
      </c>
      <c r="E560" s="13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132" t="str">
        <f t="shared" ca="1" si="61"/>
        <v/>
      </c>
      <c r="G560" s="132" t="str">
        <f t="shared" ca="1" si="57"/>
        <v/>
      </c>
      <c r="H560" s="133" t="str">
        <f t="shared" ca="1" si="58"/>
        <v/>
      </c>
      <c r="I560" s="134" t="str">
        <f t="shared" ca="1" si="59"/>
        <v/>
      </c>
      <c r="J560" s="133" t="str">
        <f t="shared" ca="1" si="60"/>
        <v/>
      </c>
      <c r="K560" s="135" t="str">
        <f t="shared" ca="1" si="62"/>
        <v/>
      </c>
      <c r="L560" s="10"/>
      <c r="M560" s="9"/>
      <c r="N560" s="9"/>
      <c r="O560" s="9"/>
    </row>
    <row r="561" spans="2:15" x14ac:dyDescent="0.3">
      <c r="B561" s="9"/>
      <c r="C561" s="10"/>
      <c r="D561" s="130" t="str">
        <f t="shared" ca="1" si="56"/>
        <v/>
      </c>
      <c r="E561" s="13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132" t="str">
        <f t="shared" ca="1" si="61"/>
        <v/>
      </c>
      <c r="G561" s="132" t="str">
        <f t="shared" ca="1" si="57"/>
        <v/>
      </c>
      <c r="H561" s="133" t="str">
        <f t="shared" ca="1" si="58"/>
        <v/>
      </c>
      <c r="I561" s="134" t="str">
        <f t="shared" ca="1" si="59"/>
        <v/>
      </c>
      <c r="J561" s="133" t="str">
        <f t="shared" ca="1" si="60"/>
        <v/>
      </c>
      <c r="K561" s="135" t="str">
        <f t="shared" ca="1" si="62"/>
        <v/>
      </c>
      <c r="L561" s="10"/>
      <c r="M561" s="9"/>
      <c r="N561" s="9"/>
      <c r="O561" s="9"/>
    </row>
    <row r="562" spans="2:15" x14ac:dyDescent="0.3">
      <c r="B562" s="9"/>
      <c r="C562" s="10"/>
      <c r="D562" s="130" t="str">
        <f t="shared" ca="1" si="56"/>
        <v/>
      </c>
      <c r="E562" s="13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132" t="str">
        <f t="shared" ca="1" si="61"/>
        <v/>
      </c>
      <c r="G562" s="132" t="str">
        <f t="shared" ca="1" si="57"/>
        <v/>
      </c>
      <c r="H562" s="133" t="str">
        <f t="shared" ca="1" si="58"/>
        <v/>
      </c>
      <c r="I562" s="134" t="str">
        <f t="shared" ca="1" si="59"/>
        <v/>
      </c>
      <c r="J562" s="133" t="str">
        <f t="shared" ca="1" si="60"/>
        <v/>
      </c>
      <c r="K562" s="135" t="str">
        <f t="shared" ca="1" si="62"/>
        <v/>
      </c>
      <c r="L562" s="10"/>
      <c r="M562" s="9"/>
      <c r="N562" s="9"/>
      <c r="O562" s="9"/>
    </row>
    <row r="563" spans="2:15" x14ac:dyDescent="0.3">
      <c r="B563" s="9"/>
      <c r="C563" s="10"/>
      <c r="D563" s="130" t="str">
        <f t="shared" ca="1" si="56"/>
        <v/>
      </c>
      <c r="E563" s="13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132" t="str">
        <f t="shared" ca="1" si="61"/>
        <v/>
      </c>
      <c r="G563" s="132" t="str">
        <f t="shared" ca="1" si="57"/>
        <v/>
      </c>
      <c r="H563" s="133" t="str">
        <f t="shared" ca="1" si="58"/>
        <v/>
      </c>
      <c r="I563" s="134" t="str">
        <f t="shared" ca="1" si="59"/>
        <v/>
      </c>
      <c r="J563" s="133" t="str">
        <f t="shared" ca="1" si="60"/>
        <v/>
      </c>
      <c r="K563" s="135" t="str">
        <f t="shared" ca="1" si="62"/>
        <v/>
      </c>
      <c r="L563" s="10"/>
      <c r="M563" s="9"/>
      <c r="N563" s="9"/>
      <c r="O563" s="9"/>
    </row>
    <row r="564" spans="2:15" x14ac:dyDescent="0.3">
      <c r="B564" s="9"/>
      <c r="C564" s="10"/>
      <c r="D564" s="130" t="str">
        <f t="shared" ca="1" si="56"/>
        <v/>
      </c>
      <c r="E564" s="13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132" t="str">
        <f t="shared" ca="1" si="61"/>
        <v/>
      </c>
      <c r="G564" s="132" t="str">
        <f t="shared" ca="1" si="57"/>
        <v/>
      </c>
      <c r="H564" s="133" t="str">
        <f t="shared" ca="1" si="58"/>
        <v/>
      </c>
      <c r="I564" s="134" t="str">
        <f t="shared" ca="1" si="59"/>
        <v/>
      </c>
      <c r="J564" s="133" t="str">
        <f t="shared" ca="1" si="60"/>
        <v/>
      </c>
      <c r="K564" s="135" t="str">
        <f t="shared" ca="1" si="62"/>
        <v/>
      </c>
      <c r="L564" s="10"/>
      <c r="M564" s="9"/>
      <c r="N564" s="9"/>
      <c r="O564" s="9"/>
    </row>
    <row r="565" spans="2:15" x14ac:dyDescent="0.3">
      <c r="B565" s="9"/>
      <c r="C565" s="10"/>
      <c r="D565" s="130" t="str">
        <f t="shared" ca="1" si="56"/>
        <v/>
      </c>
      <c r="E565" s="13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132" t="str">
        <f t="shared" ca="1" si="61"/>
        <v/>
      </c>
      <c r="G565" s="132" t="str">
        <f t="shared" ca="1" si="57"/>
        <v/>
      </c>
      <c r="H565" s="133" t="str">
        <f t="shared" ca="1" si="58"/>
        <v/>
      </c>
      <c r="I565" s="134" t="str">
        <f t="shared" ca="1" si="59"/>
        <v/>
      </c>
      <c r="J565" s="133" t="str">
        <f t="shared" ca="1" si="60"/>
        <v/>
      </c>
      <c r="K565" s="135" t="str">
        <f t="shared" ca="1" si="62"/>
        <v/>
      </c>
      <c r="L565" s="10"/>
      <c r="M565" s="9"/>
      <c r="N565" s="9"/>
      <c r="O565" s="9"/>
    </row>
    <row r="566" spans="2:15" x14ac:dyDescent="0.3">
      <c r="B566" s="9"/>
      <c r="C566" s="10"/>
      <c r="D566" s="130" t="str">
        <f t="shared" ca="1" si="56"/>
        <v/>
      </c>
      <c r="E566" s="13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132" t="str">
        <f t="shared" ca="1" si="61"/>
        <v/>
      </c>
      <c r="G566" s="132" t="str">
        <f t="shared" ca="1" si="57"/>
        <v/>
      </c>
      <c r="H566" s="133" t="str">
        <f t="shared" ca="1" si="58"/>
        <v/>
      </c>
      <c r="I566" s="134" t="str">
        <f t="shared" ca="1" si="59"/>
        <v/>
      </c>
      <c r="J566" s="133" t="str">
        <f t="shared" ca="1" si="60"/>
        <v/>
      </c>
      <c r="K566" s="135" t="str">
        <f t="shared" ca="1" si="62"/>
        <v/>
      </c>
      <c r="L566" s="10"/>
      <c r="M566" s="9"/>
      <c r="N566" s="9"/>
      <c r="O566" s="9"/>
    </row>
    <row r="567" spans="2:15" x14ac:dyDescent="0.3">
      <c r="B567" s="9"/>
      <c r="C567" s="10"/>
      <c r="D567" s="130" t="str">
        <f t="shared" ca="1" si="56"/>
        <v/>
      </c>
      <c r="E567" s="13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132" t="str">
        <f t="shared" ca="1" si="61"/>
        <v/>
      </c>
      <c r="G567" s="132" t="str">
        <f t="shared" ca="1" si="57"/>
        <v/>
      </c>
      <c r="H567" s="133" t="str">
        <f t="shared" ca="1" si="58"/>
        <v/>
      </c>
      <c r="I567" s="134" t="str">
        <f t="shared" ca="1" si="59"/>
        <v/>
      </c>
      <c r="J567" s="133" t="str">
        <f t="shared" ca="1" si="60"/>
        <v/>
      </c>
      <c r="K567" s="135" t="str">
        <f t="shared" ca="1" si="62"/>
        <v/>
      </c>
      <c r="L567" s="10"/>
      <c r="M567" s="9"/>
      <c r="N567" s="9"/>
      <c r="O567" s="9"/>
    </row>
    <row r="568" spans="2:15" x14ac:dyDescent="0.3">
      <c r="B568" s="9"/>
      <c r="C568" s="10"/>
      <c r="D568" s="130" t="str">
        <f t="shared" ca="1" si="56"/>
        <v/>
      </c>
      <c r="E568" s="13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132" t="str">
        <f t="shared" ca="1" si="61"/>
        <v/>
      </c>
      <c r="G568" s="132" t="str">
        <f t="shared" ca="1" si="57"/>
        <v/>
      </c>
      <c r="H568" s="133" t="str">
        <f t="shared" ca="1" si="58"/>
        <v/>
      </c>
      <c r="I568" s="134" t="str">
        <f t="shared" ca="1" si="59"/>
        <v/>
      </c>
      <c r="J568" s="133" t="str">
        <f t="shared" ca="1" si="60"/>
        <v/>
      </c>
      <c r="K568" s="135" t="str">
        <f t="shared" ca="1" si="62"/>
        <v/>
      </c>
      <c r="L568" s="10"/>
      <c r="M568" s="9"/>
      <c r="N568" s="9"/>
      <c r="O568" s="9"/>
    </row>
    <row r="569" spans="2:15" x14ac:dyDescent="0.3">
      <c r="B569" s="9"/>
      <c r="C569" s="10"/>
      <c r="D569" s="130" t="str">
        <f t="shared" ca="1" si="56"/>
        <v/>
      </c>
      <c r="E569" s="13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132" t="str">
        <f t="shared" ca="1" si="61"/>
        <v/>
      </c>
      <c r="G569" s="132" t="str">
        <f t="shared" ca="1" si="57"/>
        <v/>
      </c>
      <c r="H569" s="133" t="str">
        <f t="shared" ca="1" si="58"/>
        <v/>
      </c>
      <c r="I569" s="134" t="str">
        <f t="shared" ca="1" si="59"/>
        <v/>
      </c>
      <c r="J569" s="133" t="str">
        <f t="shared" ca="1" si="60"/>
        <v/>
      </c>
      <c r="K569" s="135" t="str">
        <f t="shared" ca="1" si="62"/>
        <v/>
      </c>
      <c r="L569" s="10"/>
      <c r="M569" s="9"/>
      <c r="N569" s="9"/>
      <c r="O569" s="9"/>
    </row>
    <row r="570" spans="2:15" x14ac:dyDescent="0.3">
      <c r="B570" s="9"/>
      <c r="C570" s="10"/>
      <c r="D570" s="130" t="str">
        <f t="shared" ca="1" si="56"/>
        <v/>
      </c>
      <c r="E570" s="13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132" t="str">
        <f t="shared" ca="1" si="61"/>
        <v/>
      </c>
      <c r="G570" s="132" t="str">
        <f t="shared" ca="1" si="57"/>
        <v/>
      </c>
      <c r="H570" s="133" t="str">
        <f t="shared" ca="1" si="58"/>
        <v/>
      </c>
      <c r="I570" s="134" t="str">
        <f t="shared" ca="1" si="59"/>
        <v/>
      </c>
      <c r="J570" s="133" t="str">
        <f t="shared" ca="1" si="60"/>
        <v/>
      </c>
      <c r="K570" s="135" t="str">
        <f t="shared" ca="1" si="62"/>
        <v/>
      </c>
      <c r="L570" s="10"/>
      <c r="M570" s="9"/>
      <c r="N570" s="9"/>
      <c r="O570" s="9"/>
    </row>
    <row r="571" spans="2:15" x14ac:dyDescent="0.3">
      <c r="B571" s="9"/>
      <c r="C571" s="10"/>
      <c r="D571" s="130" t="str">
        <f t="shared" ca="1" si="56"/>
        <v/>
      </c>
      <c r="E571" s="13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132" t="str">
        <f t="shared" ca="1" si="61"/>
        <v/>
      </c>
      <c r="G571" s="132" t="str">
        <f t="shared" ca="1" si="57"/>
        <v/>
      </c>
      <c r="H571" s="133" t="str">
        <f t="shared" ca="1" si="58"/>
        <v/>
      </c>
      <c r="I571" s="134" t="str">
        <f t="shared" ca="1" si="59"/>
        <v/>
      </c>
      <c r="J571" s="133" t="str">
        <f t="shared" ca="1" si="60"/>
        <v/>
      </c>
      <c r="K571" s="135" t="str">
        <f t="shared" ca="1" si="62"/>
        <v/>
      </c>
      <c r="L571" s="10"/>
      <c r="M571" s="9"/>
      <c r="N571" s="9"/>
      <c r="O571" s="9"/>
    </row>
    <row r="572" spans="2:15" x14ac:dyDescent="0.3">
      <c r="B572" s="9"/>
      <c r="C572" s="10"/>
      <c r="D572" s="130" t="str">
        <f t="shared" ca="1" si="56"/>
        <v/>
      </c>
      <c r="E572" s="13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132" t="str">
        <f t="shared" ca="1" si="61"/>
        <v/>
      </c>
      <c r="G572" s="132" t="str">
        <f t="shared" ca="1" si="57"/>
        <v/>
      </c>
      <c r="H572" s="133" t="str">
        <f t="shared" ca="1" si="58"/>
        <v/>
      </c>
      <c r="I572" s="134" t="str">
        <f t="shared" ca="1" si="59"/>
        <v/>
      </c>
      <c r="J572" s="133" t="str">
        <f t="shared" ca="1" si="60"/>
        <v/>
      </c>
      <c r="K572" s="135" t="str">
        <f t="shared" ca="1" si="62"/>
        <v/>
      </c>
      <c r="L572" s="10"/>
      <c r="M572" s="9"/>
      <c r="N572" s="9"/>
      <c r="O572" s="9"/>
    </row>
    <row r="573" spans="2:15" x14ac:dyDescent="0.3">
      <c r="B573" s="9"/>
      <c r="C573" s="10"/>
      <c r="D573" s="130" t="str">
        <f t="shared" ca="1" si="56"/>
        <v/>
      </c>
      <c r="E573" s="13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132" t="str">
        <f t="shared" ca="1" si="61"/>
        <v/>
      </c>
      <c r="G573" s="132" t="str">
        <f t="shared" ca="1" si="57"/>
        <v/>
      </c>
      <c r="H573" s="133" t="str">
        <f t="shared" ca="1" si="58"/>
        <v/>
      </c>
      <c r="I573" s="134" t="str">
        <f t="shared" ca="1" si="59"/>
        <v/>
      </c>
      <c r="J573" s="133" t="str">
        <f t="shared" ca="1" si="60"/>
        <v/>
      </c>
      <c r="K573" s="135" t="str">
        <f t="shared" ca="1" si="62"/>
        <v/>
      </c>
      <c r="L573" s="10"/>
      <c r="M573" s="9"/>
      <c r="N573" s="9"/>
      <c r="O573" s="9"/>
    </row>
    <row r="574" spans="2:15" x14ac:dyDescent="0.3">
      <c r="B574" s="9"/>
      <c r="C574" s="10"/>
      <c r="D574" s="130" t="str">
        <f t="shared" ca="1" si="56"/>
        <v/>
      </c>
      <c r="E574" s="13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132" t="str">
        <f t="shared" ca="1" si="61"/>
        <v/>
      </c>
      <c r="G574" s="132" t="str">
        <f t="shared" ca="1" si="57"/>
        <v/>
      </c>
      <c r="H574" s="133" t="str">
        <f t="shared" ca="1" si="58"/>
        <v/>
      </c>
      <c r="I574" s="134" t="str">
        <f t="shared" ca="1" si="59"/>
        <v/>
      </c>
      <c r="J574" s="133" t="str">
        <f t="shared" ca="1" si="60"/>
        <v/>
      </c>
      <c r="K574" s="135" t="str">
        <f t="shared" ca="1" si="62"/>
        <v/>
      </c>
      <c r="L574" s="10"/>
      <c r="M574" s="9"/>
      <c r="N574" s="9"/>
      <c r="O574" s="9"/>
    </row>
    <row r="575" spans="2:15" x14ac:dyDescent="0.3">
      <c r="B575" s="9"/>
      <c r="C575" s="10"/>
      <c r="D575" s="130" t="str">
        <f t="shared" ca="1" si="56"/>
        <v/>
      </c>
      <c r="E575" s="13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132" t="str">
        <f t="shared" ca="1" si="61"/>
        <v/>
      </c>
      <c r="G575" s="132" t="str">
        <f t="shared" ca="1" si="57"/>
        <v/>
      </c>
      <c r="H575" s="133" t="str">
        <f t="shared" ca="1" si="58"/>
        <v/>
      </c>
      <c r="I575" s="134" t="str">
        <f t="shared" ca="1" si="59"/>
        <v/>
      </c>
      <c r="J575" s="133" t="str">
        <f t="shared" ca="1" si="60"/>
        <v/>
      </c>
      <c r="K575" s="135" t="str">
        <f t="shared" ca="1" si="62"/>
        <v/>
      </c>
      <c r="L575" s="10"/>
      <c r="M575" s="9"/>
      <c r="N575" s="9"/>
      <c r="O575" s="9"/>
    </row>
    <row r="576" spans="2:15" x14ac:dyDescent="0.3">
      <c r="B576" s="9"/>
      <c r="C576" s="10"/>
      <c r="D576" s="130" t="str">
        <f t="shared" ca="1" si="56"/>
        <v/>
      </c>
      <c r="E576" s="13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132" t="str">
        <f t="shared" ca="1" si="61"/>
        <v/>
      </c>
      <c r="G576" s="132" t="str">
        <f t="shared" ca="1" si="57"/>
        <v/>
      </c>
      <c r="H576" s="133" t="str">
        <f t="shared" ca="1" si="58"/>
        <v/>
      </c>
      <c r="I576" s="134" t="str">
        <f t="shared" ca="1" si="59"/>
        <v/>
      </c>
      <c r="J576" s="133" t="str">
        <f t="shared" ca="1" si="60"/>
        <v/>
      </c>
      <c r="K576" s="135" t="str">
        <f t="shared" ca="1" si="62"/>
        <v/>
      </c>
      <c r="L576" s="10"/>
      <c r="M576" s="9"/>
      <c r="N576" s="9"/>
      <c r="O576" s="9"/>
    </row>
    <row r="577" spans="2:15" x14ac:dyDescent="0.3">
      <c r="B577" s="9"/>
      <c r="C577" s="10"/>
      <c r="D577" s="130" t="str">
        <f t="shared" ca="1" si="56"/>
        <v/>
      </c>
      <c r="E577" s="13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132" t="str">
        <f t="shared" ca="1" si="61"/>
        <v/>
      </c>
      <c r="G577" s="132" t="str">
        <f t="shared" ca="1" si="57"/>
        <v/>
      </c>
      <c r="H577" s="133" t="str">
        <f t="shared" ca="1" si="58"/>
        <v/>
      </c>
      <c r="I577" s="134" t="str">
        <f t="shared" ca="1" si="59"/>
        <v/>
      </c>
      <c r="J577" s="133" t="str">
        <f t="shared" ca="1" si="60"/>
        <v/>
      </c>
      <c r="K577" s="135" t="str">
        <f t="shared" ca="1" si="62"/>
        <v/>
      </c>
      <c r="L577" s="10"/>
      <c r="M577" s="9"/>
      <c r="N577" s="9"/>
      <c r="O577" s="9"/>
    </row>
    <row r="578" spans="2:15" x14ac:dyDescent="0.3">
      <c r="B578" s="9"/>
      <c r="C578" s="10"/>
      <c r="D578" s="130" t="str">
        <f t="shared" ca="1" si="56"/>
        <v/>
      </c>
      <c r="E578" s="13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132" t="str">
        <f t="shared" ca="1" si="61"/>
        <v/>
      </c>
      <c r="G578" s="132" t="str">
        <f t="shared" ca="1" si="57"/>
        <v/>
      </c>
      <c r="H578" s="133" t="str">
        <f t="shared" ca="1" si="58"/>
        <v/>
      </c>
      <c r="I578" s="134" t="str">
        <f t="shared" ca="1" si="59"/>
        <v/>
      </c>
      <c r="J578" s="133" t="str">
        <f t="shared" ca="1" si="60"/>
        <v/>
      </c>
      <c r="K578" s="135" t="str">
        <f t="shared" ca="1" si="62"/>
        <v/>
      </c>
      <c r="L578" s="10"/>
      <c r="M578" s="9"/>
      <c r="N578" s="9"/>
      <c r="O578" s="9"/>
    </row>
    <row r="579" spans="2:15" x14ac:dyDescent="0.3">
      <c r="B579" s="9"/>
      <c r="C579" s="10"/>
      <c r="D579" s="130" t="str">
        <f t="shared" ca="1" si="56"/>
        <v/>
      </c>
      <c r="E579" s="13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132" t="str">
        <f t="shared" ca="1" si="61"/>
        <v/>
      </c>
      <c r="G579" s="132" t="str">
        <f t="shared" ca="1" si="57"/>
        <v/>
      </c>
      <c r="H579" s="133" t="str">
        <f t="shared" ca="1" si="58"/>
        <v/>
      </c>
      <c r="I579" s="134" t="str">
        <f t="shared" ca="1" si="59"/>
        <v/>
      </c>
      <c r="J579" s="133" t="str">
        <f t="shared" ca="1" si="60"/>
        <v/>
      </c>
      <c r="K579" s="135" t="str">
        <f t="shared" ca="1" si="62"/>
        <v/>
      </c>
      <c r="L579" s="10"/>
      <c r="M579" s="9"/>
      <c r="N579" s="9"/>
      <c r="O579" s="9"/>
    </row>
    <row r="580" spans="2:15" x14ac:dyDescent="0.3">
      <c r="B580" s="9"/>
      <c r="C580" s="10"/>
      <c r="D580" s="130" t="str">
        <f t="shared" ca="1" si="56"/>
        <v/>
      </c>
      <c r="E580" s="13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132" t="str">
        <f t="shared" ca="1" si="61"/>
        <v/>
      </c>
      <c r="G580" s="132" t="str">
        <f t="shared" ca="1" si="57"/>
        <v/>
      </c>
      <c r="H580" s="133" t="str">
        <f t="shared" ca="1" si="58"/>
        <v/>
      </c>
      <c r="I580" s="134" t="str">
        <f t="shared" ca="1" si="59"/>
        <v/>
      </c>
      <c r="J580" s="133" t="str">
        <f t="shared" ca="1" si="60"/>
        <v/>
      </c>
      <c r="K580" s="135" t="str">
        <f t="shared" ca="1" si="62"/>
        <v/>
      </c>
      <c r="L580" s="10"/>
      <c r="M580" s="9"/>
      <c r="N580" s="9"/>
      <c r="O580" s="9"/>
    </row>
    <row r="581" spans="2:15" x14ac:dyDescent="0.3">
      <c r="B581" s="9"/>
      <c r="C581" s="10"/>
      <c r="D581" s="130" t="str">
        <f t="shared" ca="1" si="56"/>
        <v/>
      </c>
      <c r="E581" s="13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132" t="str">
        <f t="shared" ca="1" si="61"/>
        <v/>
      </c>
      <c r="G581" s="132" t="str">
        <f t="shared" ca="1" si="57"/>
        <v/>
      </c>
      <c r="H581" s="133" t="str">
        <f t="shared" ca="1" si="58"/>
        <v/>
      </c>
      <c r="I581" s="134" t="str">
        <f t="shared" ca="1" si="59"/>
        <v/>
      </c>
      <c r="J581" s="133" t="str">
        <f t="shared" ca="1" si="60"/>
        <v/>
      </c>
      <c r="K581" s="135" t="str">
        <f t="shared" ca="1" si="62"/>
        <v/>
      </c>
      <c r="L581" s="10"/>
      <c r="M581" s="9"/>
      <c r="N581" s="9"/>
      <c r="O581" s="9"/>
    </row>
    <row r="582" spans="2:15" x14ac:dyDescent="0.3">
      <c r="B582" s="9"/>
      <c r="C582" s="10"/>
      <c r="D582" s="130" t="str">
        <f t="shared" ca="1" si="56"/>
        <v/>
      </c>
      <c r="E582" s="13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132" t="str">
        <f t="shared" ca="1" si="61"/>
        <v/>
      </c>
      <c r="G582" s="132" t="str">
        <f t="shared" ca="1" si="57"/>
        <v/>
      </c>
      <c r="H582" s="133" t="str">
        <f t="shared" ca="1" si="58"/>
        <v/>
      </c>
      <c r="I582" s="134" t="str">
        <f t="shared" ca="1" si="59"/>
        <v/>
      </c>
      <c r="J582" s="133" t="str">
        <f t="shared" ca="1" si="60"/>
        <v/>
      </c>
      <c r="K582" s="135" t="str">
        <f t="shared" ca="1" si="62"/>
        <v/>
      </c>
      <c r="L582" s="10"/>
      <c r="M582" s="9"/>
      <c r="N582" s="9"/>
      <c r="O582" s="9"/>
    </row>
    <row r="583" spans="2:15" x14ac:dyDescent="0.3">
      <c r="B583" s="9"/>
      <c r="C583" s="10"/>
      <c r="D583" s="130" t="str">
        <f t="shared" ca="1" si="56"/>
        <v/>
      </c>
      <c r="E583" s="13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132" t="str">
        <f t="shared" ca="1" si="61"/>
        <v/>
      </c>
      <c r="G583" s="132" t="str">
        <f t="shared" ca="1" si="57"/>
        <v/>
      </c>
      <c r="H583" s="133" t="str">
        <f t="shared" ca="1" si="58"/>
        <v/>
      </c>
      <c r="I583" s="134" t="str">
        <f t="shared" ca="1" si="59"/>
        <v/>
      </c>
      <c r="J583" s="133" t="str">
        <f t="shared" ca="1" si="60"/>
        <v/>
      </c>
      <c r="K583" s="135" t="str">
        <f t="shared" ca="1" si="62"/>
        <v/>
      </c>
      <c r="L583" s="10"/>
      <c r="M583" s="9"/>
      <c r="N583" s="9"/>
      <c r="O583" s="9"/>
    </row>
    <row r="584" spans="2:15" x14ac:dyDescent="0.3">
      <c r="B584" s="9"/>
      <c r="C584" s="10"/>
      <c r="D584" s="130" t="str">
        <f t="shared" ca="1" si="56"/>
        <v/>
      </c>
      <c r="E584" s="13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132" t="str">
        <f t="shared" ca="1" si="61"/>
        <v/>
      </c>
      <c r="G584" s="132" t="str">
        <f t="shared" ca="1" si="57"/>
        <v/>
      </c>
      <c r="H584" s="133" t="str">
        <f t="shared" ca="1" si="58"/>
        <v/>
      </c>
      <c r="I584" s="134" t="str">
        <f t="shared" ca="1" si="59"/>
        <v/>
      </c>
      <c r="J584" s="133" t="str">
        <f t="shared" ca="1" si="60"/>
        <v/>
      </c>
      <c r="K584" s="135" t="str">
        <f t="shared" ca="1" si="62"/>
        <v/>
      </c>
      <c r="L584" s="10"/>
      <c r="M584" s="9"/>
      <c r="N584" s="9"/>
      <c r="O584" s="9"/>
    </row>
    <row r="585" spans="2:15" x14ac:dyDescent="0.3">
      <c r="B585" s="9"/>
      <c r="C585" s="10"/>
      <c r="D585" s="130" t="str">
        <f t="shared" ca="1" si="56"/>
        <v/>
      </c>
      <c r="E585" s="13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132" t="str">
        <f t="shared" ca="1" si="61"/>
        <v/>
      </c>
      <c r="G585" s="132" t="str">
        <f t="shared" ca="1" si="57"/>
        <v/>
      </c>
      <c r="H585" s="133" t="str">
        <f t="shared" ca="1" si="58"/>
        <v/>
      </c>
      <c r="I585" s="134" t="str">
        <f t="shared" ca="1" si="59"/>
        <v/>
      </c>
      <c r="J585" s="133" t="str">
        <f t="shared" ca="1" si="60"/>
        <v/>
      </c>
      <c r="K585" s="135" t="str">
        <f t="shared" ca="1" si="62"/>
        <v/>
      </c>
      <c r="L585" s="10"/>
      <c r="M585" s="9"/>
      <c r="N585" s="9"/>
      <c r="O585" s="9"/>
    </row>
    <row r="586" spans="2:15" x14ac:dyDescent="0.3">
      <c r="B586" s="9"/>
      <c r="C586" s="10"/>
      <c r="D586" s="130" t="str">
        <f t="shared" ca="1" si="56"/>
        <v/>
      </c>
      <c r="E586" s="13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132" t="str">
        <f t="shared" ca="1" si="61"/>
        <v/>
      </c>
      <c r="G586" s="132" t="str">
        <f t="shared" ca="1" si="57"/>
        <v/>
      </c>
      <c r="H586" s="133" t="str">
        <f t="shared" ca="1" si="58"/>
        <v/>
      </c>
      <c r="I586" s="134" t="str">
        <f t="shared" ca="1" si="59"/>
        <v/>
      </c>
      <c r="J586" s="133" t="str">
        <f t="shared" ca="1" si="60"/>
        <v/>
      </c>
      <c r="K586" s="135" t="str">
        <f t="shared" ca="1" si="62"/>
        <v/>
      </c>
      <c r="L586" s="10"/>
      <c r="M586" s="9"/>
      <c r="N586" s="9"/>
      <c r="O586" s="9"/>
    </row>
    <row r="587" spans="2:15" x14ac:dyDescent="0.3">
      <c r="B587" s="9"/>
      <c r="C587" s="10"/>
      <c r="D587" s="130" t="str">
        <f t="shared" ca="1" si="56"/>
        <v/>
      </c>
      <c r="E587" s="13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132" t="str">
        <f t="shared" ca="1" si="61"/>
        <v/>
      </c>
      <c r="G587" s="132" t="str">
        <f t="shared" ca="1" si="57"/>
        <v/>
      </c>
      <c r="H587" s="133" t="str">
        <f t="shared" ca="1" si="58"/>
        <v/>
      </c>
      <c r="I587" s="134" t="str">
        <f t="shared" ca="1" si="59"/>
        <v/>
      </c>
      <c r="J587" s="133" t="str">
        <f t="shared" ca="1" si="60"/>
        <v/>
      </c>
      <c r="K587" s="135" t="str">
        <f t="shared" ca="1" si="62"/>
        <v/>
      </c>
      <c r="L587" s="10"/>
      <c r="M587" s="9"/>
      <c r="N587" s="9"/>
      <c r="O587" s="9"/>
    </row>
    <row r="588" spans="2:15" x14ac:dyDescent="0.3">
      <c r="B588" s="9"/>
      <c r="C588" s="10"/>
      <c r="D588" s="130" t="str">
        <f t="shared" ca="1" si="56"/>
        <v/>
      </c>
      <c r="E588" s="13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132" t="str">
        <f t="shared" ca="1" si="61"/>
        <v/>
      </c>
      <c r="G588" s="132" t="str">
        <f t="shared" ca="1" si="57"/>
        <v/>
      </c>
      <c r="H588" s="133" t="str">
        <f t="shared" ca="1" si="58"/>
        <v/>
      </c>
      <c r="I588" s="134" t="str">
        <f t="shared" ca="1" si="59"/>
        <v/>
      </c>
      <c r="J588" s="133" t="str">
        <f t="shared" ca="1" si="60"/>
        <v/>
      </c>
      <c r="K588" s="135" t="str">
        <f t="shared" ca="1" si="62"/>
        <v/>
      </c>
      <c r="L588" s="10"/>
      <c r="M588" s="9"/>
      <c r="N588" s="9"/>
      <c r="O588" s="9"/>
    </row>
    <row r="589" spans="2:15" x14ac:dyDescent="0.3">
      <c r="B589" s="9"/>
      <c r="C589" s="10"/>
      <c r="D589" s="130" t="str">
        <f t="shared" ca="1" si="56"/>
        <v/>
      </c>
      <c r="E589" s="13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132" t="str">
        <f t="shared" ca="1" si="61"/>
        <v/>
      </c>
      <c r="G589" s="132" t="str">
        <f t="shared" ca="1" si="57"/>
        <v/>
      </c>
      <c r="H589" s="133" t="str">
        <f t="shared" ca="1" si="58"/>
        <v/>
      </c>
      <c r="I589" s="134" t="str">
        <f t="shared" ca="1" si="59"/>
        <v/>
      </c>
      <c r="J589" s="133" t="str">
        <f t="shared" ca="1" si="60"/>
        <v/>
      </c>
      <c r="K589" s="135" t="str">
        <f t="shared" ca="1" si="62"/>
        <v/>
      </c>
      <c r="L589" s="10"/>
      <c r="M589" s="9"/>
      <c r="N589" s="9"/>
      <c r="O589" s="9"/>
    </row>
    <row r="590" spans="2:15" x14ac:dyDescent="0.3">
      <c r="B590" s="9"/>
      <c r="C590" s="10"/>
      <c r="D590" s="130" t="str">
        <f t="shared" ca="1" si="56"/>
        <v/>
      </c>
      <c r="E590" s="13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132" t="str">
        <f t="shared" ca="1" si="61"/>
        <v/>
      </c>
      <c r="G590" s="132" t="str">
        <f t="shared" ca="1" si="57"/>
        <v/>
      </c>
      <c r="H590" s="133" t="str">
        <f t="shared" ca="1" si="58"/>
        <v/>
      </c>
      <c r="I590" s="134" t="str">
        <f t="shared" ca="1" si="59"/>
        <v/>
      </c>
      <c r="J590" s="133" t="str">
        <f t="shared" ca="1" si="60"/>
        <v/>
      </c>
      <c r="K590" s="135" t="str">
        <f t="shared" ca="1" si="62"/>
        <v/>
      </c>
      <c r="L590" s="10"/>
      <c r="M590" s="9"/>
      <c r="N590" s="9"/>
      <c r="O590" s="9"/>
    </row>
    <row r="591" spans="2:15" x14ac:dyDescent="0.3">
      <c r="B591" s="9"/>
      <c r="C591" s="10"/>
      <c r="D591" s="130" t="str">
        <f t="shared" ca="1" si="56"/>
        <v/>
      </c>
      <c r="E591" s="13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132" t="str">
        <f t="shared" ca="1" si="61"/>
        <v/>
      </c>
      <c r="G591" s="132" t="str">
        <f t="shared" ca="1" si="57"/>
        <v/>
      </c>
      <c r="H591" s="133" t="str">
        <f t="shared" ca="1" si="58"/>
        <v/>
      </c>
      <c r="I591" s="134" t="str">
        <f t="shared" ca="1" si="59"/>
        <v/>
      </c>
      <c r="J591" s="133" t="str">
        <f t="shared" ca="1" si="60"/>
        <v/>
      </c>
      <c r="K591" s="135" t="str">
        <f t="shared" ca="1" si="62"/>
        <v/>
      </c>
      <c r="L591" s="10"/>
      <c r="M591" s="9"/>
      <c r="N591" s="9"/>
      <c r="O591" s="9"/>
    </row>
    <row r="592" spans="2:15" x14ac:dyDescent="0.3">
      <c r="B592" s="9"/>
      <c r="C592" s="10"/>
      <c r="D592" s="130" t="str">
        <f t="shared" ca="1" si="56"/>
        <v/>
      </c>
      <c r="E592" s="13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132" t="str">
        <f t="shared" ca="1" si="61"/>
        <v/>
      </c>
      <c r="G592" s="132" t="str">
        <f t="shared" ca="1" si="57"/>
        <v/>
      </c>
      <c r="H592" s="133" t="str">
        <f t="shared" ca="1" si="58"/>
        <v/>
      </c>
      <c r="I592" s="134" t="str">
        <f t="shared" ca="1" si="59"/>
        <v/>
      </c>
      <c r="J592" s="133" t="str">
        <f t="shared" ca="1" si="60"/>
        <v/>
      </c>
      <c r="K592" s="135" t="str">
        <f t="shared" ca="1" si="62"/>
        <v/>
      </c>
      <c r="L592" s="10"/>
      <c r="M592" s="9"/>
      <c r="N592" s="9"/>
      <c r="O592" s="9"/>
    </row>
    <row r="593" spans="2:15" x14ac:dyDescent="0.3">
      <c r="B593" s="9"/>
      <c r="C593" s="10"/>
      <c r="D593" s="130" t="str">
        <f t="shared" ca="1" si="56"/>
        <v/>
      </c>
      <c r="E593" s="13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132" t="str">
        <f t="shared" ca="1" si="61"/>
        <v/>
      </c>
      <c r="G593" s="132" t="str">
        <f t="shared" ca="1" si="57"/>
        <v/>
      </c>
      <c r="H593" s="133" t="str">
        <f t="shared" ca="1" si="58"/>
        <v/>
      </c>
      <c r="I593" s="134" t="str">
        <f t="shared" ca="1" si="59"/>
        <v/>
      </c>
      <c r="J593" s="133" t="str">
        <f t="shared" ca="1" si="60"/>
        <v/>
      </c>
      <c r="K593" s="135" t="str">
        <f t="shared" ca="1" si="62"/>
        <v/>
      </c>
      <c r="L593" s="10"/>
      <c r="M593" s="9"/>
      <c r="N593" s="9"/>
      <c r="O593" s="9"/>
    </row>
    <row r="594" spans="2:15" x14ac:dyDescent="0.3">
      <c r="B594" s="9"/>
      <c r="C594" s="10"/>
      <c r="D594" s="130" t="str">
        <f t="shared" ca="1" si="56"/>
        <v/>
      </c>
      <c r="E594" s="13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132" t="str">
        <f t="shared" ca="1" si="61"/>
        <v/>
      </c>
      <c r="G594" s="132" t="str">
        <f t="shared" ca="1" si="57"/>
        <v/>
      </c>
      <c r="H594" s="133" t="str">
        <f t="shared" ca="1" si="58"/>
        <v/>
      </c>
      <c r="I594" s="134" t="str">
        <f t="shared" ca="1" si="59"/>
        <v/>
      </c>
      <c r="J594" s="133" t="str">
        <f t="shared" ca="1" si="60"/>
        <v/>
      </c>
      <c r="K594" s="135" t="str">
        <f t="shared" ca="1" si="62"/>
        <v/>
      </c>
      <c r="L594" s="10"/>
      <c r="M594" s="9"/>
      <c r="N594" s="9"/>
      <c r="O594" s="9"/>
    </row>
    <row r="595" spans="2:15" x14ac:dyDescent="0.3">
      <c r="B595" s="9"/>
      <c r="C595" s="10"/>
      <c r="D595" s="130" t="str">
        <f t="shared" ca="1" si="56"/>
        <v/>
      </c>
      <c r="E595" s="13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132" t="str">
        <f t="shared" ca="1" si="61"/>
        <v/>
      </c>
      <c r="G595" s="132" t="str">
        <f t="shared" ca="1" si="57"/>
        <v/>
      </c>
      <c r="H595" s="133" t="str">
        <f t="shared" ca="1" si="58"/>
        <v/>
      </c>
      <c r="I595" s="134" t="str">
        <f t="shared" ca="1" si="59"/>
        <v/>
      </c>
      <c r="J595" s="133" t="str">
        <f t="shared" ca="1" si="60"/>
        <v/>
      </c>
      <c r="K595" s="135" t="str">
        <f t="shared" ca="1" si="62"/>
        <v/>
      </c>
      <c r="L595" s="10"/>
      <c r="M595" s="9"/>
      <c r="N595" s="9"/>
      <c r="O595" s="9"/>
    </row>
    <row r="596" spans="2:15" x14ac:dyDescent="0.3">
      <c r="B596" s="9"/>
      <c r="C596" s="10"/>
      <c r="D596" s="130" t="str">
        <f t="shared" ref="D596:D659" ca="1" si="63">IF(K595="","",IF($H$5,IF(OR(D595&gt;=$H$8,ROUND(K595,2)&lt;=0),"",D595+1),IF(OR(D595&gt;=$H$8,K595&lt;=0),"",D595+1)))</f>
        <v/>
      </c>
      <c r="E596" s="13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132" t="str">
        <f t="shared" ca="1" si="61"/>
        <v/>
      </c>
      <c r="G596" s="132" t="str">
        <f t="shared" ref="G596:G659" ca="1" si="64">IF($P$17=0,"",IF(D596&lt;&gt;"",IF(AND(D596=1,$H$4=1),0,IF($H$5,ROUND($K$5*K595,0),$K$5*K595)),""))</f>
        <v/>
      </c>
      <c r="H596" s="133" t="str">
        <f t="shared" ref="H596:H659" ca="1" si="65">IF($P$17=1,IF(D596="","",IF(I596&lt;&gt;"",F596-G596+I596,F596-G596)),"")</f>
        <v/>
      </c>
      <c r="I596" s="134" t="str">
        <f t="shared" ref="I596:I659" ca="1" si="66">IF($P$17=1,IF(J596&gt;=F596,IF(D596&lt;$K$12,IF(AND(D596&lt;&gt;"",F596+($J$19-F596)&lt;K595),(J596-F596),IF(AND(D596&lt;&gt;"",J596=F596),0,IF(D596&lt;&gt;"",0,""))),""),0),"")</f>
        <v/>
      </c>
      <c r="J596" s="133" t="str">
        <f t="shared" ref="J596:J659" ca="1" si="67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135" t="str">
        <f t="shared" ca="1" si="62"/>
        <v/>
      </c>
      <c r="L596" s="10"/>
      <c r="M596" s="9"/>
      <c r="N596" s="9"/>
      <c r="O596" s="9"/>
    </row>
    <row r="597" spans="2:15" x14ac:dyDescent="0.3">
      <c r="B597" s="9"/>
      <c r="C597" s="10"/>
      <c r="D597" s="130" t="str">
        <f t="shared" ca="1" si="63"/>
        <v/>
      </c>
      <c r="E597" s="13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132" t="str">
        <f t="shared" ref="F597:F660" ca="1" si="68">IF($P$17=1,IF(D597="","",IF($H$5,IF(OR(D597=$H$8,$K$12&gt;ROUND((1+$K$5)*K596,0),ROUND((1+$K$5)*K596,0),$K$12),IF(OR(D597=$H$8,$K$12&gt;(1+$K$5)*K596),ROUND((1+$K$5)*K596,0),$K$12)),0)),"")</f>
        <v/>
      </c>
      <c r="G597" s="132" t="str">
        <f t="shared" ca="1" si="64"/>
        <v/>
      </c>
      <c r="H597" s="133" t="str">
        <f t="shared" ca="1" si="65"/>
        <v/>
      </c>
      <c r="I597" s="134" t="str">
        <f t="shared" ca="1" si="66"/>
        <v/>
      </c>
      <c r="J597" s="133" t="str">
        <f t="shared" ca="1" si="67"/>
        <v/>
      </c>
      <c r="K597" s="135" t="str">
        <f t="shared" ref="K597:K660" ca="1" si="69">IF($P$17=1,IF(J597&lt;&gt;0,IF(D597&lt;&gt;"",K596-(J597-G597),""),K596),"")</f>
        <v/>
      </c>
      <c r="L597" s="10"/>
      <c r="M597" s="9"/>
      <c r="N597" s="9"/>
      <c r="O597" s="9"/>
    </row>
    <row r="598" spans="2:15" x14ac:dyDescent="0.3">
      <c r="B598" s="9"/>
      <c r="C598" s="10"/>
      <c r="D598" s="130" t="str">
        <f t="shared" ca="1" si="63"/>
        <v/>
      </c>
      <c r="E598" s="13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132" t="str">
        <f t="shared" ca="1" si="68"/>
        <v/>
      </c>
      <c r="G598" s="132" t="str">
        <f t="shared" ca="1" si="64"/>
        <v/>
      </c>
      <c r="H598" s="133" t="str">
        <f t="shared" ca="1" si="65"/>
        <v/>
      </c>
      <c r="I598" s="134" t="str">
        <f t="shared" ca="1" si="66"/>
        <v/>
      </c>
      <c r="J598" s="133" t="str">
        <f t="shared" ca="1" si="67"/>
        <v/>
      </c>
      <c r="K598" s="135" t="str">
        <f t="shared" ca="1" si="69"/>
        <v/>
      </c>
      <c r="L598" s="10"/>
      <c r="M598" s="9"/>
      <c r="N598" s="9"/>
      <c r="O598" s="9"/>
    </row>
    <row r="599" spans="2:15" x14ac:dyDescent="0.3">
      <c r="B599" s="9"/>
      <c r="C599" s="10"/>
      <c r="D599" s="130" t="str">
        <f t="shared" ca="1" si="63"/>
        <v/>
      </c>
      <c r="E599" s="13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132" t="str">
        <f t="shared" ca="1" si="68"/>
        <v/>
      </c>
      <c r="G599" s="132" t="str">
        <f t="shared" ca="1" si="64"/>
        <v/>
      </c>
      <c r="H599" s="133" t="str">
        <f t="shared" ca="1" si="65"/>
        <v/>
      </c>
      <c r="I599" s="134" t="str">
        <f t="shared" ca="1" si="66"/>
        <v/>
      </c>
      <c r="J599" s="133" t="str">
        <f t="shared" ca="1" si="67"/>
        <v/>
      </c>
      <c r="K599" s="135" t="str">
        <f t="shared" ca="1" si="69"/>
        <v/>
      </c>
      <c r="L599" s="10"/>
      <c r="M599" s="9"/>
      <c r="N599" s="9"/>
      <c r="O599" s="9"/>
    </row>
    <row r="600" spans="2:15" x14ac:dyDescent="0.3">
      <c r="B600" s="9"/>
      <c r="C600" s="10"/>
      <c r="D600" s="130" t="str">
        <f t="shared" ca="1" si="63"/>
        <v/>
      </c>
      <c r="E600" s="13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132" t="str">
        <f t="shared" ca="1" si="68"/>
        <v/>
      </c>
      <c r="G600" s="132" t="str">
        <f t="shared" ca="1" si="64"/>
        <v/>
      </c>
      <c r="H600" s="133" t="str">
        <f t="shared" ca="1" si="65"/>
        <v/>
      </c>
      <c r="I600" s="134" t="str">
        <f t="shared" ca="1" si="66"/>
        <v/>
      </c>
      <c r="J600" s="133" t="str">
        <f t="shared" ca="1" si="67"/>
        <v/>
      </c>
      <c r="K600" s="135" t="str">
        <f t="shared" ca="1" si="69"/>
        <v/>
      </c>
      <c r="L600" s="10"/>
      <c r="M600" s="9"/>
      <c r="N600" s="9"/>
      <c r="O600" s="9"/>
    </row>
    <row r="601" spans="2:15" x14ac:dyDescent="0.3">
      <c r="B601" s="9"/>
      <c r="C601" s="10"/>
      <c r="D601" s="130" t="str">
        <f t="shared" ca="1" si="63"/>
        <v/>
      </c>
      <c r="E601" s="13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132" t="str">
        <f t="shared" ca="1" si="68"/>
        <v/>
      </c>
      <c r="G601" s="132" t="str">
        <f t="shared" ca="1" si="64"/>
        <v/>
      </c>
      <c r="H601" s="133" t="str">
        <f t="shared" ca="1" si="65"/>
        <v/>
      </c>
      <c r="I601" s="134" t="str">
        <f t="shared" ca="1" si="66"/>
        <v/>
      </c>
      <c r="J601" s="133" t="str">
        <f t="shared" ca="1" si="67"/>
        <v/>
      </c>
      <c r="K601" s="135" t="str">
        <f t="shared" ca="1" si="69"/>
        <v/>
      </c>
      <c r="L601" s="10"/>
      <c r="M601" s="9"/>
      <c r="N601" s="9"/>
      <c r="O601" s="9"/>
    </row>
    <row r="602" spans="2:15" x14ac:dyDescent="0.3">
      <c r="B602" s="9"/>
      <c r="C602" s="10"/>
      <c r="D602" s="130" t="str">
        <f t="shared" ca="1" si="63"/>
        <v/>
      </c>
      <c r="E602" s="13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132" t="str">
        <f t="shared" ca="1" si="68"/>
        <v/>
      </c>
      <c r="G602" s="132" t="str">
        <f t="shared" ca="1" si="64"/>
        <v/>
      </c>
      <c r="H602" s="133" t="str">
        <f t="shared" ca="1" si="65"/>
        <v/>
      </c>
      <c r="I602" s="134" t="str">
        <f t="shared" ca="1" si="66"/>
        <v/>
      </c>
      <c r="J602" s="133" t="str">
        <f t="shared" ca="1" si="67"/>
        <v/>
      </c>
      <c r="K602" s="135" t="str">
        <f t="shared" ca="1" si="69"/>
        <v/>
      </c>
      <c r="L602" s="10"/>
      <c r="M602" s="9"/>
      <c r="N602" s="9"/>
      <c r="O602" s="9"/>
    </row>
    <row r="603" spans="2:15" x14ac:dyDescent="0.3">
      <c r="B603" s="9"/>
      <c r="C603" s="10"/>
      <c r="D603" s="130" t="str">
        <f t="shared" ca="1" si="63"/>
        <v/>
      </c>
      <c r="E603" s="13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132" t="str">
        <f t="shared" ca="1" si="68"/>
        <v/>
      </c>
      <c r="G603" s="132" t="str">
        <f t="shared" ca="1" si="64"/>
        <v/>
      </c>
      <c r="H603" s="133" t="str">
        <f t="shared" ca="1" si="65"/>
        <v/>
      </c>
      <c r="I603" s="134" t="str">
        <f t="shared" ca="1" si="66"/>
        <v/>
      </c>
      <c r="J603" s="133" t="str">
        <f t="shared" ca="1" si="67"/>
        <v/>
      </c>
      <c r="K603" s="135" t="str">
        <f t="shared" ca="1" si="69"/>
        <v/>
      </c>
      <c r="L603" s="10"/>
      <c r="M603" s="9"/>
      <c r="N603" s="9"/>
      <c r="O603" s="9"/>
    </row>
    <row r="604" spans="2:15" x14ac:dyDescent="0.3">
      <c r="B604" s="9"/>
      <c r="C604" s="10"/>
      <c r="D604" s="130" t="str">
        <f t="shared" ca="1" si="63"/>
        <v/>
      </c>
      <c r="E604" s="13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132" t="str">
        <f t="shared" ca="1" si="68"/>
        <v/>
      </c>
      <c r="G604" s="132" t="str">
        <f t="shared" ca="1" si="64"/>
        <v/>
      </c>
      <c r="H604" s="133" t="str">
        <f t="shared" ca="1" si="65"/>
        <v/>
      </c>
      <c r="I604" s="134" t="str">
        <f t="shared" ca="1" si="66"/>
        <v/>
      </c>
      <c r="J604" s="133" t="str">
        <f t="shared" ca="1" si="67"/>
        <v/>
      </c>
      <c r="K604" s="135" t="str">
        <f t="shared" ca="1" si="69"/>
        <v/>
      </c>
      <c r="L604" s="10"/>
      <c r="M604" s="9"/>
      <c r="N604" s="9"/>
      <c r="O604" s="9"/>
    </row>
    <row r="605" spans="2:15" x14ac:dyDescent="0.3">
      <c r="B605" s="9"/>
      <c r="C605" s="10"/>
      <c r="D605" s="130" t="str">
        <f t="shared" ca="1" si="63"/>
        <v/>
      </c>
      <c r="E605" s="13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132" t="str">
        <f t="shared" ca="1" si="68"/>
        <v/>
      </c>
      <c r="G605" s="132" t="str">
        <f t="shared" ca="1" si="64"/>
        <v/>
      </c>
      <c r="H605" s="133" t="str">
        <f t="shared" ca="1" si="65"/>
        <v/>
      </c>
      <c r="I605" s="134" t="str">
        <f t="shared" ca="1" si="66"/>
        <v/>
      </c>
      <c r="J605" s="133" t="str">
        <f t="shared" ca="1" si="67"/>
        <v/>
      </c>
      <c r="K605" s="135" t="str">
        <f t="shared" ca="1" si="69"/>
        <v/>
      </c>
      <c r="L605" s="10"/>
      <c r="M605" s="9"/>
      <c r="N605" s="9"/>
      <c r="O605" s="9"/>
    </row>
    <row r="606" spans="2:15" x14ac:dyDescent="0.3">
      <c r="B606" s="9"/>
      <c r="C606" s="10"/>
      <c r="D606" s="130" t="str">
        <f t="shared" ca="1" si="63"/>
        <v/>
      </c>
      <c r="E606" s="13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132" t="str">
        <f t="shared" ca="1" si="68"/>
        <v/>
      </c>
      <c r="G606" s="132" t="str">
        <f t="shared" ca="1" si="64"/>
        <v/>
      </c>
      <c r="H606" s="133" t="str">
        <f t="shared" ca="1" si="65"/>
        <v/>
      </c>
      <c r="I606" s="134" t="str">
        <f t="shared" ca="1" si="66"/>
        <v/>
      </c>
      <c r="J606" s="133" t="str">
        <f t="shared" ca="1" si="67"/>
        <v/>
      </c>
      <c r="K606" s="135" t="str">
        <f t="shared" ca="1" si="69"/>
        <v/>
      </c>
      <c r="L606" s="10"/>
      <c r="M606" s="9"/>
      <c r="N606" s="9"/>
      <c r="O606" s="9"/>
    </row>
    <row r="607" spans="2:15" x14ac:dyDescent="0.3">
      <c r="B607" s="9"/>
      <c r="C607" s="10"/>
      <c r="D607" s="130" t="str">
        <f t="shared" ca="1" si="63"/>
        <v/>
      </c>
      <c r="E607" s="13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132" t="str">
        <f t="shared" ca="1" si="68"/>
        <v/>
      </c>
      <c r="G607" s="132" t="str">
        <f t="shared" ca="1" si="64"/>
        <v/>
      </c>
      <c r="H607" s="133" t="str">
        <f t="shared" ca="1" si="65"/>
        <v/>
      </c>
      <c r="I607" s="134" t="str">
        <f t="shared" ca="1" si="66"/>
        <v/>
      </c>
      <c r="J607" s="133" t="str">
        <f t="shared" ca="1" si="67"/>
        <v/>
      </c>
      <c r="K607" s="135" t="str">
        <f t="shared" ca="1" si="69"/>
        <v/>
      </c>
      <c r="L607" s="10"/>
      <c r="M607" s="9"/>
      <c r="N607" s="9"/>
      <c r="O607" s="9"/>
    </row>
    <row r="608" spans="2:15" x14ac:dyDescent="0.3">
      <c r="B608" s="9"/>
      <c r="C608" s="10"/>
      <c r="D608" s="130" t="str">
        <f t="shared" ca="1" si="63"/>
        <v/>
      </c>
      <c r="E608" s="13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132" t="str">
        <f t="shared" ca="1" si="68"/>
        <v/>
      </c>
      <c r="G608" s="132" t="str">
        <f t="shared" ca="1" si="64"/>
        <v/>
      </c>
      <c r="H608" s="133" t="str">
        <f t="shared" ca="1" si="65"/>
        <v/>
      </c>
      <c r="I608" s="134" t="str">
        <f t="shared" ca="1" si="66"/>
        <v/>
      </c>
      <c r="J608" s="133" t="str">
        <f t="shared" ca="1" si="67"/>
        <v/>
      </c>
      <c r="K608" s="135" t="str">
        <f t="shared" ca="1" si="69"/>
        <v/>
      </c>
      <c r="L608" s="10"/>
      <c r="M608" s="9"/>
      <c r="N608" s="9"/>
      <c r="O608" s="9"/>
    </row>
    <row r="609" spans="2:15" x14ac:dyDescent="0.3">
      <c r="B609" s="9"/>
      <c r="C609" s="10"/>
      <c r="D609" s="130" t="str">
        <f t="shared" ca="1" si="63"/>
        <v/>
      </c>
      <c r="E609" s="13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132" t="str">
        <f t="shared" ca="1" si="68"/>
        <v/>
      </c>
      <c r="G609" s="132" t="str">
        <f t="shared" ca="1" si="64"/>
        <v/>
      </c>
      <c r="H609" s="133" t="str">
        <f t="shared" ca="1" si="65"/>
        <v/>
      </c>
      <c r="I609" s="134" t="str">
        <f t="shared" ca="1" si="66"/>
        <v/>
      </c>
      <c r="J609" s="133" t="str">
        <f t="shared" ca="1" si="67"/>
        <v/>
      </c>
      <c r="K609" s="135" t="str">
        <f t="shared" ca="1" si="69"/>
        <v/>
      </c>
      <c r="L609" s="10"/>
      <c r="M609" s="9"/>
      <c r="N609" s="9"/>
      <c r="O609" s="9"/>
    </row>
    <row r="610" spans="2:15" x14ac:dyDescent="0.3">
      <c r="B610" s="9"/>
      <c r="C610" s="10"/>
      <c r="D610" s="130" t="str">
        <f t="shared" ca="1" si="63"/>
        <v/>
      </c>
      <c r="E610" s="13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132" t="str">
        <f t="shared" ca="1" si="68"/>
        <v/>
      </c>
      <c r="G610" s="132" t="str">
        <f t="shared" ca="1" si="64"/>
        <v/>
      </c>
      <c r="H610" s="133" t="str">
        <f t="shared" ca="1" si="65"/>
        <v/>
      </c>
      <c r="I610" s="134" t="str">
        <f t="shared" ca="1" si="66"/>
        <v/>
      </c>
      <c r="J610" s="133" t="str">
        <f t="shared" ca="1" si="67"/>
        <v/>
      </c>
      <c r="K610" s="135" t="str">
        <f t="shared" ca="1" si="69"/>
        <v/>
      </c>
      <c r="L610" s="10"/>
      <c r="M610" s="9"/>
      <c r="N610" s="9"/>
      <c r="O610" s="9"/>
    </row>
    <row r="611" spans="2:15" x14ac:dyDescent="0.3">
      <c r="B611" s="9"/>
      <c r="C611" s="10"/>
      <c r="D611" s="130" t="str">
        <f t="shared" ca="1" si="63"/>
        <v/>
      </c>
      <c r="E611" s="13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132" t="str">
        <f t="shared" ca="1" si="68"/>
        <v/>
      </c>
      <c r="G611" s="132" t="str">
        <f t="shared" ca="1" si="64"/>
        <v/>
      </c>
      <c r="H611" s="133" t="str">
        <f t="shared" ca="1" si="65"/>
        <v/>
      </c>
      <c r="I611" s="134" t="str">
        <f t="shared" ca="1" si="66"/>
        <v/>
      </c>
      <c r="J611" s="133" t="str">
        <f t="shared" ca="1" si="67"/>
        <v/>
      </c>
      <c r="K611" s="135" t="str">
        <f t="shared" ca="1" si="69"/>
        <v/>
      </c>
      <c r="L611" s="10"/>
      <c r="M611" s="9"/>
      <c r="N611" s="9"/>
      <c r="O611" s="9"/>
    </row>
    <row r="612" spans="2:15" x14ac:dyDescent="0.3">
      <c r="B612" s="9"/>
      <c r="C612" s="10"/>
      <c r="D612" s="130" t="str">
        <f t="shared" ca="1" si="63"/>
        <v/>
      </c>
      <c r="E612" s="13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132" t="str">
        <f t="shared" ca="1" si="68"/>
        <v/>
      </c>
      <c r="G612" s="132" t="str">
        <f t="shared" ca="1" si="64"/>
        <v/>
      </c>
      <c r="H612" s="133" t="str">
        <f t="shared" ca="1" si="65"/>
        <v/>
      </c>
      <c r="I612" s="134" t="str">
        <f t="shared" ca="1" si="66"/>
        <v/>
      </c>
      <c r="J612" s="133" t="str">
        <f t="shared" ca="1" si="67"/>
        <v/>
      </c>
      <c r="K612" s="135" t="str">
        <f t="shared" ca="1" si="69"/>
        <v/>
      </c>
      <c r="L612" s="10"/>
      <c r="M612" s="9"/>
      <c r="N612" s="9"/>
      <c r="O612" s="9"/>
    </row>
    <row r="613" spans="2:15" x14ac:dyDescent="0.3">
      <c r="B613" s="9"/>
      <c r="C613" s="10"/>
      <c r="D613" s="130" t="str">
        <f t="shared" ca="1" si="63"/>
        <v/>
      </c>
      <c r="E613" s="13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132" t="str">
        <f t="shared" ca="1" si="68"/>
        <v/>
      </c>
      <c r="G613" s="132" t="str">
        <f t="shared" ca="1" si="64"/>
        <v/>
      </c>
      <c r="H613" s="133" t="str">
        <f t="shared" ca="1" si="65"/>
        <v/>
      </c>
      <c r="I613" s="134" t="str">
        <f t="shared" ca="1" si="66"/>
        <v/>
      </c>
      <c r="J613" s="133" t="str">
        <f t="shared" ca="1" si="67"/>
        <v/>
      </c>
      <c r="K613" s="135" t="str">
        <f t="shared" ca="1" si="69"/>
        <v/>
      </c>
      <c r="L613" s="10"/>
      <c r="M613" s="9"/>
      <c r="N613" s="9"/>
      <c r="O613" s="9"/>
    </row>
    <row r="614" spans="2:15" x14ac:dyDescent="0.3">
      <c r="B614" s="9"/>
      <c r="C614" s="10"/>
      <c r="D614" s="130" t="str">
        <f t="shared" ca="1" si="63"/>
        <v/>
      </c>
      <c r="E614" s="13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132" t="str">
        <f t="shared" ca="1" si="68"/>
        <v/>
      </c>
      <c r="G614" s="132" t="str">
        <f t="shared" ca="1" si="64"/>
        <v/>
      </c>
      <c r="H614" s="133" t="str">
        <f t="shared" ca="1" si="65"/>
        <v/>
      </c>
      <c r="I614" s="134" t="str">
        <f t="shared" ca="1" si="66"/>
        <v/>
      </c>
      <c r="J614" s="133" t="str">
        <f t="shared" ca="1" si="67"/>
        <v/>
      </c>
      <c r="K614" s="135" t="str">
        <f t="shared" ca="1" si="69"/>
        <v/>
      </c>
      <c r="L614" s="10"/>
      <c r="M614" s="9"/>
      <c r="N614" s="9"/>
      <c r="O614" s="9"/>
    </row>
    <row r="615" spans="2:15" x14ac:dyDescent="0.3">
      <c r="B615" s="9"/>
      <c r="C615" s="10"/>
      <c r="D615" s="130" t="str">
        <f t="shared" ca="1" si="63"/>
        <v/>
      </c>
      <c r="E615" s="13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132" t="str">
        <f t="shared" ca="1" si="68"/>
        <v/>
      </c>
      <c r="G615" s="132" t="str">
        <f t="shared" ca="1" si="64"/>
        <v/>
      </c>
      <c r="H615" s="133" t="str">
        <f t="shared" ca="1" si="65"/>
        <v/>
      </c>
      <c r="I615" s="134" t="str">
        <f t="shared" ca="1" si="66"/>
        <v/>
      </c>
      <c r="J615" s="133" t="str">
        <f t="shared" ca="1" si="67"/>
        <v/>
      </c>
      <c r="K615" s="135" t="str">
        <f t="shared" ca="1" si="69"/>
        <v/>
      </c>
      <c r="L615" s="10"/>
      <c r="M615" s="9"/>
      <c r="N615" s="9"/>
      <c r="O615" s="9"/>
    </row>
    <row r="616" spans="2:15" x14ac:dyDescent="0.3">
      <c r="B616" s="9"/>
      <c r="C616" s="10"/>
      <c r="D616" s="130" t="str">
        <f t="shared" ca="1" si="63"/>
        <v/>
      </c>
      <c r="E616" s="13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132" t="str">
        <f t="shared" ca="1" si="68"/>
        <v/>
      </c>
      <c r="G616" s="132" t="str">
        <f t="shared" ca="1" si="64"/>
        <v/>
      </c>
      <c r="H616" s="133" t="str">
        <f t="shared" ca="1" si="65"/>
        <v/>
      </c>
      <c r="I616" s="134" t="str">
        <f t="shared" ca="1" si="66"/>
        <v/>
      </c>
      <c r="J616" s="133" t="str">
        <f t="shared" ca="1" si="67"/>
        <v/>
      </c>
      <c r="K616" s="135" t="str">
        <f t="shared" ca="1" si="69"/>
        <v/>
      </c>
      <c r="L616" s="10"/>
      <c r="M616" s="9"/>
      <c r="N616" s="9"/>
      <c r="O616" s="9"/>
    </row>
    <row r="617" spans="2:15" x14ac:dyDescent="0.3">
      <c r="B617" s="9"/>
      <c r="C617" s="10"/>
      <c r="D617" s="130" t="str">
        <f t="shared" ca="1" si="63"/>
        <v/>
      </c>
      <c r="E617" s="13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132" t="str">
        <f t="shared" ca="1" si="68"/>
        <v/>
      </c>
      <c r="G617" s="132" t="str">
        <f t="shared" ca="1" si="64"/>
        <v/>
      </c>
      <c r="H617" s="133" t="str">
        <f t="shared" ca="1" si="65"/>
        <v/>
      </c>
      <c r="I617" s="134" t="str">
        <f t="shared" ca="1" si="66"/>
        <v/>
      </c>
      <c r="J617" s="133" t="str">
        <f t="shared" ca="1" si="67"/>
        <v/>
      </c>
      <c r="K617" s="135" t="str">
        <f t="shared" ca="1" si="69"/>
        <v/>
      </c>
      <c r="L617" s="10"/>
      <c r="M617" s="9"/>
      <c r="N617" s="9"/>
      <c r="O617" s="9"/>
    </row>
    <row r="618" spans="2:15" x14ac:dyDescent="0.3">
      <c r="B618" s="9"/>
      <c r="C618" s="10"/>
      <c r="D618" s="130" t="str">
        <f t="shared" ca="1" si="63"/>
        <v/>
      </c>
      <c r="E618" s="13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132" t="str">
        <f t="shared" ca="1" si="68"/>
        <v/>
      </c>
      <c r="G618" s="132" t="str">
        <f t="shared" ca="1" si="64"/>
        <v/>
      </c>
      <c r="H618" s="133" t="str">
        <f t="shared" ca="1" si="65"/>
        <v/>
      </c>
      <c r="I618" s="134" t="str">
        <f t="shared" ca="1" si="66"/>
        <v/>
      </c>
      <c r="J618" s="133" t="str">
        <f t="shared" ca="1" si="67"/>
        <v/>
      </c>
      <c r="K618" s="135" t="str">
        <f t="shared" ca="1" si="69"/>
        <v/>
      </c>
      <c r="L618" s="10"/>
      <c r="M618" s="9"/>
      <c r="N618" s="9"/>
      <c r="O618" s="9"/>
    </row>
    <row r="619" spans="2:15" x14ac:dyDescent="0.3">
      <c r="B619" s="9"/>
      <c r="C619" s="10"/>
      <c r="D619" s="130" t="str">
        <f t="shared" ca="1" si="63"/>
        <v/>
      </c>
      <c r="E619" s="13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132" t="str">
        <f t="shared" ca="1" si="68"/>
        <v/>
      </c>
      <c r="G619" s="132" t="str">
        <f t="shared" ca="1" si="64"/>
        <v/>
      </c>
      <c r="H619" s="133" t="str">
        <f t="shared" ca="1" si="65"/>
        <v/>
      </c>
      <c r="I619" s="134" t="str">
        <f t="shared" ca="1" si="66"/>
        <v/>
      </c>
      <c r="J619" s="133" t="str">
        <f t="shared" ca="1" si="67"/>
        <v/>
      </c>
      <c r="K619" s="135" t="str">
        <f t="shared" ca="1" si="69"/>
        <v/>
      </c>
      <c r="L619" s="10"/>
      <c r="M619" s="9"/>
      <c r="N619" s="9"/>
      <c r="O619" s="9"/>
    </row>
    <row r="620" spans="2:15" x14ac:dyDescent="0.3">
      <c r="B620" s="9"/>
      <c r="C620" s="10"/>
      <c r="D620" s="130" t="str">
        <f t="shared" ca="1" si="63"/>
        <v/>
      </c>
      <c r="E620" s="13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132" t="str">
        <f t="shared" ca="1" si="68"/>
        <v/>
      </c>
      <c r="G620" s="132" t="str">
        <f t="shared" ca="1" si="64"/>
        <v/>
      </c>
      <c r="H620" s="133" t="str">
        <f t="shared" ca="1" si="65"/>
        <v/>
      </c>
      <c r="I620" s="134" t="str">
        <f t="shared" ca="1" si="66"/>
        <v/>
      </c>
      <c r="J620" s="133" t="str">
        <f t="shared" ca="1" si="67"/>
        <v/>
      </c>
      <c r="K620" s="135" t="str">
        <f t="shared" ca="1" si="69"/>
        <v/>
      </c>
      <c r="L620" s="10"/>
      <c r="M620" s="9"/>
      <c r="N620" s="9"/>
      <c r="O620" s="9"/>
    </row>
    <row r="621" spans="2:15" x14ac:dyDescent="0.3">
      <c r="B621" s="9"/>
      <c r="C621" s="10"/>
      <c r="D621" s="130" t="str">
        <f t="shared" ca="1" si="63"/>
        <v/>
      </c>
      <c r="E621" s="13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132" t="str">
        <f t="shared" ca="1" si="68"/>
        <v/>
      </c>
      <c r="G621" s="132" t="str">
        <f t="shared" ca="1" si="64"/>
        <v/>
      </c>
      <c r="H621" s="133" t="str">
        <f t="shared" ca="1" si="65"/>
        <v/>
      </c>
      <c r="I621" s="134" t="str">
        <f t="shared" ca="1" si="66"/>
        <v/>
      </c>
      <c r="J621" s="133" t="str">
        <f t="shared" ca="1" si="67"/>
        <v/>
      </c>
      <c r="K621" s="135" t="str">
        <f t="shared" ca="1" si="69"/>
        <v/>
      </c>
      <c r="L621" s="10"/>
      <c r="M621" s="9"/>
      <c r="N621" s="9"/>
      <c r="O621" s="9"/>
    </row>
    <row r="622" spans="2:15" x14ac:dyDescent="0.3">
      <c r="B622" s="9"/>
      <c r="C622" s="10"/>
      <c r="D622" s="130" t="str">
        <f t="shared" ca="1" si="63"/>
        <v/>
      </c>
      <c r="E622" s="13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132" t="str">
        <f t="shared" ca="1" si="68"/>
        <v/>
      </c>
      <c r="G622" s="132" t="str">
        <f t="shared" ca="1" si="64"/>
        <v/>
      </c>
      <c r="H622" s="133" t="str">
        <f t="shared" ca="1" si="65"/>
        <v/>
      </c>
      <c r="I622" s="134" t="str">
        <f t="shared" ca="1" si="66"/>
        <v/>
      </c>
      <c r="J622" s="133" t="str">
        <f t="shared" ca="1" si="67"/>
        <v/>
      </c>
      <c r="K622" s="135" t="str">
        <f t="shared" ca="1" si="69"/>
        <v/>
      </c>
      <c r="L622" s="10"/>
      <c r="M622" s="9"/>
      <c r="N622" s="9"/>
      <c r="O622" s="9"/>
    </row>
    <row r="623" spans="2:15" x14ac:dyDescent="0.3">
      <c r="B623" s="9"/>
      <c r="C623" s="10"/>
      <c r="D623" s="130" t="str">
        <f t="shared" ca="1" si="63"/>
        <v/>
      </c>
      <c r="E623" s="13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132" t="str">
        <f t="shared" ca="1" si="68"/>
        <v/>
      </c>
      <c r="G623" s="132" t="str">
        <f t="shared" ca="1" si="64"/>
        <v/>
      </c>
      <c r="H623" s="133" t="str">
        <f t="shared" ca="1" si="65"/>
        <v/>
      </c>
      <c r="I623" s="134" t="str">
        <f t="shared" ca="1" si="66"/>
        <v/>
      </c>
      <c r="J623" s="133" t="str">
        <f t="shared" ca="1" si="67"/>
        <v/>
      </c>
      <c r="K623" s="135" t="str">
        <f t="shared" ca="1" si="69"/>
        <v/>
      </c>
      <c r="L623" s="10"/>
      <c r="M623" s="9"/>
      <c r="N623" s="9"/>
      <c r="O623" s="9"/>
    </row>
    <row r="624" spans="2:15" x14ac:dyDescent="0.3">
      <c r="B624" s="9"/>
      <c r="C624" s="10"/>
      <c r="D624" s="130" t="str">
        <f t="shared" ca="1" si="63"/>
        <v/>
      </c>
      <c r="E624" s="13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132" t="str">
        <f t="shared" ca="1" si="68"/>
        <v/>
      </c>
      <c r="G624" s="132" t="str">
        <f t="shared" ca="1" si="64"/>
        <v/>
      </c>
      <c r="H624" s="133" t="str">
        <f t="shared" ca="1" si="65"/>
        <v/>
      </c>
      <c r="I624" s="134" t="str">
        <f t="shared" ca="1" si="66"/>
        <v/>
      </c>
      <c r="J624" s="133" t="str">
        <f t="shared" ca="1" si="67"/>
        <v/>
      </c>
      <c r="K624" s="135" t="str">
        <f t="shared" ca="1" si="69"/>
        <v/>
      </c>
      <c r="L624" s="10"/>
      <c r="M624" s="9"/>
      <c r="N624" s="9"/>
      <c r="O624" s="9"/>
    </row>
    <row r="625" spans="2:15" x14ac:dyDescent="0.3">
      <c r="B625" s="9"/>
      <c r="C625" s="10"/>
      <c r="D625" s="130" t="str">
        <f t="shared" ca="1" si="63"/>
        <v/>
      </c>
      <c r="E625" s="13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132" t="str">
        <f t="shared" ca="1" si="68"/>
        <v/>
      </c>
      <c r="G625" s="132" t="str">
        <f t="shared" ca="1" si="64"/>
        <v/>
      </c>
      <c r="H625" s="133" t="str">
        <f t="shared" ca="1" si="65"/>
        <v/>
      </c>
      <c r="I625" s="134" t="str">
        <f t="shared" ca="1" si="66"/>
        <v/>
      </c>
      <c r="J625" s="133" t="str">
        <f t="shared" ca="1" si="67"/>
        <v/>
      </c>
      <c r="K625" s="135" t="str">
        <f t="shared" ca="1" si="69"/>
        <v/>
      </c>
      <c r="L625" s="10"/>
      <c r="M625" s="9"/>
      <c r="N625" s="9"/>
      <c r="O625" s="9"/>
    </row>
    <row r="626" spans="2:15" x14ac:dyDescent="0.3">
      <c r="B626" s="9"/>
      <c r="C626" s="10"/>
      <c r="D626" s="130" t="str">
        <f t="shared" ca="1" si="63"/>
        <v/>
      </c>
      <c r="E626" s="13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132" t="str">
        <f t="shared" ca="1" si="68"/>
        <v/>
      </c>
      <c r="G626" s="132" t="str">
        <f t="shared" ca="1" si="64"/>
        <v/>
      </c>
      <c r="H626" s="133" t="str">
        <f t="shared" ca="1" si="65"/>
        <v/>
      </c>
      <c r="I626" s="134" t="str">
        <f t="shared" ca="1" si="66"/>
        <v/>
      </c>
      <c r="J626" s="133" t="str">
        <f t="shared" ca="1" si="67"/>
        <v/>
      </c>
      <c r="K626" s="135" t="str">
        <f t="shared" ca="1" si="69"/>
        <v/>
      </c>
      <c r="L626" s="10"/>
      <c r="M626" s="9"/>
      <c r="N626" s="9"/>
      <c r="O626" s="9"/>
    </row>
    <row r="627" spans="2:15" x14ac:dyDescent="0.3">
      <c r="B627" s="9"/>
      <c r="C627" s="10"/>
      <c r="D627" s="130" t="str">
        <f t="shared" ca="1" si="63"/>
        <v/>
      </c>
      <c r="E627" s="13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132" t="str">
        <f t="shared" ca="1" si="68"/>
        <v/>
      </c>
      <c r="G627" s="132" t="str">
        <f t="shared" ca="1" si="64"/>
        <v/>
      </c>
      <c r="H627" s="133" t="str">
        <f t="shared" ca="1" si="65"/>
        <v/>
      </c>
      <c r="I627" s="134" t="str">
        <f t="shared" ca="1" si="66"/>
        <v/>
      </c>
      <c r="J627" s="133" t="str">
        <f t="shared" ca="1" si="67"/>
        <v/>
      </c>
      <c r="K627" s="135" t="str">
        <f t="shared" ca="1" si="69"/>
        <v/>
      </c>
      <c r="L627" s="10"/>
      <c r="M627" s="9"/>
      <c r="N627" s="9"/>
      <c r="O627" s="9"/>
    </row>
    <row r="628" spans="2:15" x14ac:dyDescent="0.3">
      <c r="B628" s="9"/>
      <c r="C628" s="10"/>
      <c r="D628" s="130" t="str">
        <f t="shared" ca="1" si="63"/>
        <v/>
      </c>
      <c r="E628" s="13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132" t="str">
        <f t="shared" ca="1" si="68"/>
        <v/>
      </c>
      <c r="G628" s="132" t="str">
        <f t="shared" ca="1" si="64"/>
        <v/>
      </c>
      <c r="H628" s="133" t="str">
        <f t="shared" ca="1" si="65"/>
        <v/>
      </c>
      <c r="I628" s="134" t="str">
        <f t="shared" ca="1" si="66"/>
        <v/>
      </c>
      <c r="J628" s="133" t="str">
        <f t="shared" ca="1" si="67"/>
        <v/>
      </c>
      <c r="K628" s="135" t="str">
        <f t="shared" ca="1" si="69"/>
        <v/>
      </c>
      <c r="L628" s="10"/>
      <c r="M628" s="9"/>
      <c r="N628" s="9"/>
      <c r="O628" s="9"/>
    </row>
    <row r="629" spans="2:15" x14ac:dyDescent="0.3">
      <c r="B629" s="9"/>
      <c r="C629" s="10"/>
      <c r="D629" s="130" t="str">
        <f t="shared" ca="1" si="63"/>
        <v/>
      </c>
      <c r="E629" s="13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132" t="str">
        <f t="shared" ca="1" si="68"/>
        <v/>
      </c>
      <c r="G629" s="132" t="str">
        <f t="shared" ca="1" si="64"/>
        <v/>
      </c>
      <c r="H629" s="133" t="str">
        <f t="shared" ca="1" si="65"/>
        <v/>
      </c>
      <c r="I629" s="134" t="str">
        <f t="shared" ca="1" si="66"/>
        <v/>
      </c>
      <c r="J629" s="133" t="str">
        <f t="shared" ca="1" si="67"/>
        <v/>
      </c>
      <c r="K629" s="135" t="str">
        <f t="shared" ca="1" si="69"/>
        <v/>
      </c>
      <c r="L629" s="10"/>
      <c r="M629" s="9"/>
      <c r="N629" s="9"/>
      <c r="O629" s="9"/>
    </row>
    <row r="630" spans="2:15" x14ac:dyDescent="0.3">
      <c r="B630" s="9"/>
      <c r="C630" s="10"/>
      <c r="D630" s="130" t="str">
        <f t="shared" ca="1" si="63"/>
        <v/>
      </c>
      <c r="E630" s="13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132" t="str">
        <f t="shared" ca="1" si="68"/>
        <v/>
      </c>
      <c r="G630" s="132" t="str">
        <f t="shared" ca="1" si="64"/>
        <v/>
      </c>
      <c r="H630" s="133" t="str">
        <f t="shared" ca="1" si="65"/>
        <v/>
      </c>
      <c r="I630" s="134" t="str">
        <f t="shared" ca="1" si="66"/>
        <v/>
      </c>
      <c r="J630" s="133" t="str">
        <f t="shared" ca="1" si="67"/>
        <v/>
      </c>
      <c r="K630" s="135" t="str">
        <f t="shared" ca="1" si="69"/>
        <v/>
      </c>
      <c r="L630" s="10"/>
      <c r="M630" s="9"/>
      <c r="N630" s="9"/>
      <c r="O630" s="9"/>
    </row>
    <row r="631" spans="2:15" x14ac:dyDescent="0.3">
      <c r="B631" s="9"/>
      <c r="C631" s="10"/>
      <c r="D631" s="130" t="str">
        <f t="shared" ca="1" si="63"/>
        <v/>
      </c>
      <c r="E631" s="13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132" t="str">
        <f t="shared" ca="1" si="68"/>
        <v/>
      </c>
      <c r="G631" s="132" t="str">
        <f t="shared" ca="1" si="64"/>
        <v/>
      </c>
      <c r="H631" s="133" t="str">
        <f t="shared" ca="1" si="65"/>
        <v/>
      </c>
      <c r="I631" s="134" t="str">
        <f t="shared" ca="1" si="66"/>
        <v/>
      </c>
      <c r="J631" s="133" t="str">
        <f t="shared" ca="1" si="67"/>
        <v/>
      </c>
      <c r="K631" s="135" t="str">
        <f t="shared" ca="1" si="69"/>
        <v/>
      </c>
      <c r="L631" s="10"/>
      <c r="M631" s="9"/>
      <c r="N631" s="9"/>
      <c r="O631" s="9"/>
    </row>
    <row r="632" spans="2:15" x14ac:dyDescent="0.3">
      <c r="B632" s="9"/>
      <c r="C632" s="10"/>
      <c r="D632" s="130" t="str">
        <f t="shared" ca="1" si="63"/>
        <v/>
      </c>
      <c r="E632" s="13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132" t="str">
        <f t="shared" ca="1" si="68"/>
        <v/>
      </c>
      <c r="G632" s="132" t="str">
        <f t="shared" ca="1" si="64"/>
        <v/>
      </c>
      <c r="H632" s="133" t="str">
        <f t="shared" ca="1" si="65"/>
        <v/>
      </c>
      <c r="I632" s="134" t="str">
        <f t="shared" ca="1" si="66"/>
        <v/>
      </c>
      <c r="J632" s="133" t="str">
        <f t="shared" ca="1" si="67"/>
        <v/>
      </c>
      <c r="K632" s="135" t="str">
        <f t="shared" ca="1" si="69"/>
        <v/>
      </c>
      <c r="L632" s="10"/>
      <c r="M632" s="9"/>
      <c r="N632" s="9"/>
      <c r="O632" s="9"/>
    </row>
    <row r="633" spans="2:15" x14ac:dyDescent="0.3">
      <c r="B633" s="9"/>
      <c r="C633" s="10"/>
      <c r="D633" s="130" t="str">
        <f t="shared" ca="1" si="63"/>
        <v/>
      </c>
      <c r="E633" s="13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132" t="str">
        <f t="shared" ca="1" si="68"/>
        <v/>
      </c>
      <c r="G633" s="132" t="str">
        <f t="shared" ca="1" si="64"/>
        <v/>
      </c>
      <c r="H633" s="133" t="str">
        <f t="shared" ca="1" si="65"/>
        <v/>
      </c>
      <c r="I633" s="134" t="str">
        <f t="shared" ca="1" si="66"/>
        <v/>
      </c>
      <c r="J633" s="133" t="str">
        <f t="shared" ca="1" si="67"/>
        <v/>
      </c>
      <c r="K633" s="135" t="str">
        <f t="shared" ca="1" si="69"/>
        <v/>
      </c>
      <c r="L633" s="10"/>
      <c r="M633" s="9"/>
      <c r="N633" s="9"/>
      <c r="O633" s="9"/>
    </row>
    <row r="634" spans="2:15" x14ac:dyDescent="0.3">
      <c r="B634" s="9"/>
      <c r="C634" s="10"/>
      <c r="D634" s="130" t="str">
        <f t="shared" ca="1" si="63"/>
        <v/>
      </c>
      <c r="E634" s="13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132" t="str">
        <f t="shared" ca="1" si="68"/>
        <v/>
      </c>
      <c r="G634" s="132" t="str">
        <f t="shared" ca="1" si="64"/>
        <v/>
      </c>
      <c r="H634" s="133" t="str">
        <f t="shared" ca="1" si="65"/>
        <v/>
      </c>
      <c r="I634" s="134" t="str">
        <f t="shared" ca="1" si="66"/>
        <v/>
      </c>
      <c r="J634" s="133" t="str">
        <f t="shared" ca="1" si="67"/>
        <v/>
      </c>
      <c r="K634" s="135" t="str">
        <f t="shared" ca="1" si="69"/>
        <v/>
      </c>
      <c r="L634" s="10"/>
      <c r="M634" s="9"/>
      <c r="N634" s="9"/>
      <c r="O634" s="9"/>
    </row>
    <row r="635" spans="2:15" x14ac:dyDescent="0.3">
      <c r="B635" s="9"/>
      <c r="C635" s="10"/>
      <c r="D635" s="130" t="str">
        <f t="shared" ca="1" si="63"/>
        <v/>
      </c>
      <c r="E635" s="13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132" t="str">
        <f t="shared" ca="1" si="68"/>
        <v/>
      </c>
      <c r="G635" s="132" t="str">
        <f t="shared" ca="1" si="64"/>
        <v/>
      </c>
      <c r="H635" s="133" t="str">
        <f t="shared" ca="1" si="65"/>
        <v/>
      </c>
      <c r="I635" s="134" t="str">
        <f t="shared" ca="1" si="66"/>
        <v/>
      </c>
      <c r="J635" s="133" t="str">
        <f t="shared" ca="1" si="67"/>
        <v/>
      </c>
      <c r="K635" s="135" t="str">
        <f t="shared" ca="1" si="69"/>
        <v/>
      </c>
      <c r="L635" s="10"/>
      <c r="M635" s="9"/>
      <c r="N635" s="9"/>
      <c r="O635" s="9"/>
    </row>
    <row r="636" spans="2:15" x14ac:dyDescent="0.3">
      <c r="B636" s="9"/>
      <c r="C636" s="10"/>
      <c r="D636" s="130" t="str">
        <f t="shared" ca="1" si="63"/>
        <v/>
      </c>
      <c r="E636" s="13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132" t="str">
        <f t="shared" ca="1" si="68"/>
        <v/>
      </c>
      <c r="G636" s="132" t="str">
        <f t="shared" ca="1" si="64"/>
        <v/>
      </c>
      <c r="H636" s="133" t="str">
        <f t="shared" ca="1" si="65"/>
        <v/>
      </c>
      <c r="I636" s="134" t="str">
        <f t="shared" ca="1" si="66"/>
        <v/>
      </c>
      <c r="J636" s="133" t="str">
        <f t="shared" ca="1" si="67"/>
        <v/>
      </c>
      <c r="K636" s="135" t="str">
        <f t="shared" ca="1" si="69"/>
        <v/>
      </c>
      <c r="L636" s="10"/>
      <c r="M636" s="9"/>
      <c r="N636" s="9"/>
      <c r="O636" s="9"/>
    </row>
    <row r="637" spans="2:15" x14ac:dyDescent="0.3">
      <c r="B637" s="9"/>
      <c r="C637" s="10"/>
      <c r="D637" s="130" t="str">
        <f t="shared" ca="1" si="63"/>
        <v/>
      </c>
      <c r="E637" s="13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132" t="str">
        <f t="shared" ca="1" si="68"/>
        <v/>
      </c>
      <c r="G637" s="132" t="str">
        <f t="shared" ca="1" si="64"/>
        <v/>
      </c>
      <c r="H637" s="133" t="str">
        <f t="shared" ca="1" si="65"/>
        <v/>
      </c>
      <c r="I637" s="134" t="str">
        <f t="shared" ca="1" si="66"/>
        <v/>
      </c>
      <c r="J637" s="133" t="str">
        <f t="shared" ca="1" si="67"/>
        <v/>
      </c>
      <c r="K637" s="135" t="str">
        <f t="shared" ca="1" si="69"/>
        <v/>
      </c>
      <c r="L637" s="10"/>
      <c r="M637" s="9"/>
      <c r="N637" s="9"/>
      <c r="O637" s="9"/>
    </row>
    <row r="638" spans="2:15" x14ac:dyDescent="0.3">
      <c r="B638" s="9"/>
      <c r="C638" s="10"/>
      <c r="D638" s="130" t="str">
        <f t="shared" ca="1" si="63"/>
        <v/>
      </c>
      <c r="E638" s="13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132" t="str">
        <f t="shared" ca="1" si="68"/>
        <v/>
      </c>
      <c r="G638" s="132" t="str">
        <f t="shared" ca="1" si="64"/>
        <v/>
      </c>
      <c r="H638" s="133" t="str">
        <f t="shared" ca="1" si="65"/>
        <v/>
      </c>
      <c r="I638" s="134" t="str">
        <f t="shared" ca="1" si="66"/>
        <v/>
      </c>
      <c r="J638" s="133" t="str">
        <f t="shared" ca="1" si="67"/>
        <v/>
      </c>
      <c r="K638" s="135" t="str">
        <f t="shared" ca="1" si="69"/>
        <v/>
      </c>
      <c r="L638" s="10"/>
      <c r="M638" s="9"/>
      <c r="N638" s="9"/>
      <c r="O638" s="9"/>
    </row>
    <row r="639" spans="2:15" x14ac:dyDescent="0.3">
      <c r="B639" s="9"/>
      <c r="C639" s="10"/>
      <c r="D639" s="130" t="str">
        <f t="shared" ca="1" si="63"/>
        <v/>
      </c>
      <c r="E639" s="13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132" t="str">
        <f t="shared" ca="1" si="68"/>
        <v/>
      </c>
      <c r="G639" s="132" t="str">
        <f t="shared" ca="1" si="64"/>
        <v/>
      </c>
      <c r="H639" s="133" t="str">
        <f t="shared" ca="1" si="65"/>
        <v/>
      </c>
      <c r="I639" s="134" t="str">
        <f t="shared" ca="1" si="66"/>
        <v/>
      </c>
      <c r="J639" s="133" t="str">
        <f t="shared" ca="1" si="67"/>
        <v/>
      </c>
      <c r="K639" s="135" t="str">
        <f t="shared" ca="1" si="69"/>
        <v/>
      </c>
      <c r="L639" s="10"/>
      <c r="M639" s="9"/>
      <c r="N639" s="9"/>
      <c r="O639" s="9"/>
    </row>
    <row r="640" spans="2:15" x14ac:dyDescent="0.3">
      <c r="B640" s="9"/>
      <c r="C640" s="10"/>
      <c r="D640" s="130" t="str">
        <f t="shared" ca="1" si="63"/>
        <v/>
      </c>
      <c r="E640" s="13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132" t="str">
        <f t="shared" ca="1" si="68"/>
        <v/>
      </c>
      <c r="G640" s="132" t="str">
        <f t="shared" ca="1" si="64"/>
        <v/>
      </c>
      <c r="H640" s="133" t="str">
        <f t="shared" ca="1" si="65"/>
        <v/>
      </c>
      <c r="I640" s="134" t="str">
        <f t="shared" ca="1" si="66"/>
        <v/>
      </c>
      <c r="J640" s="133" t="str">
        <f t="shared" ca="1" si="67"/>
        <v/>
      </c>
      <c r="K640" s="135" t="str">
        <f t="shared" ca="1" si="69"/>
        <v/>
      </c>
      <c r="L640" s="10"/>
      <c r="M640" s="9"/>
      <c r="N640" s="9"/>
      <c r="O640" s="9"/>
    </row>
    <row r="641" spans="2:15" x14ac:dyDescent="0.3">
      <c r="B641" s="9"/>
      <c r="C641" s="10"/>
      <c r="D641" s="130" t="str">
        <f t="shared" ca="1" si="63"/>
        <v/>
      </c>
      <c r="E641" s="13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132" t="str">
        <f t="shared" ca="1" si="68"/>
        <v/>
      </c>
      <c r="G641" s="132" t="str">
        <f t="shared" ca="1" si="64"/>
        <v/>
      </c>
      <c r="H641" s="133" t="str">
        <f t="shared" ca="1" si="65"/>
        <v/>
      </c>
      <c r="I641" s="134" t="str">
        <f t="shared" ca="1" si="66"/>
        <v/>
      </c>
      <c r="J641" s="133" t="str">
        <f t="shared" ca="1" si="67"/>
        <v/>
      </c>
      <c r="K641" s="135" t="str">
        <f t="shared" ca="1" si="69"/>
        <v/>
      </c>
      <c r="L641" s="10"/>
      <c r="M641" s="9"/>
      <c r="N641" s="9"/>
      <c r="O641" s="9"/>
    </row>
    <row r="642" spans="2:15" x14ac:dyDescent="0.3">
      <c r="B642" s="9"/>
      <c r="C642" s="10"/>
      <c r="D642" s="130" t="str">
        <f t="shared" ca="1" si="63"/>
        <v/>
      </c>
      <c r="E642" s="13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132" t="str">
        <f t="shared" ca="1" si="68"/>
        <v/>
      </c>
      <c r="G642" s="132" t="str">
        <f t="shared" ca="1" si="64"/>
        <v/>
      </c>
      <c r="H642" s="133" t="str">
        <f t="shared" ca="1" si="65"/>
        <v/>
      </c>
      <c r="I642" s="134" t="str">
        <f t="shared" ca="1" si="66"/>
        <v/>
      </c>
      <c r="J642" s="133" t="str">
        <f t="shared" ca="1" si="67"/>
        <v/>
      </c>
      <c r="K642" s="135" t="str">
        <f t="shared" ca="1" si="69"/>
        <v/>
      </c>
      <c r="L642" s="10"/>
      <c r="M642" s="9"/>
      <c r="N642" s="9"/>
      <c r="O642" s="9"/>
    </row>
    <row r="643" spans="2:15" x14ac:dyDescent="0.3">
      <c r="B643" s="9"/>
      <c r="C643" s="10"/>
      <c r="D643" s="130" t="str">
        <f t="shared" ca="1" si="63"/>
        <v/>
      </c>
      <c r="E643" s="13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132" t="str">
        <f t="shared" ca="1" si="68"/>
        <v/>
      </c>
      <c r="G643" s="132" t="str">
        <f t="shared" ca="1" si="64"/>
        <v/>
      </c>
      <c r="H643" s="133" t="str">
        <f t="shared" ca="1" si="65"/>
        <v/>
      </c>
      <c r="I643" s="134" t="str">
        <f t="shared" ca="1" si="66"/>
        <v/>
      </c>
      <c r="J643" s="133" t="str">
        <f t="shared" ca="1" si="67"/>
        <v/>
      </c>
      <c r="K643" s="135" t="str">
        <f t="shared" ca="1" si="69"/>
        <v/>
      </c>
      <c r="L643" s="10"/>
      <c r="M643" s="9"/>
      <c r="N643" s="9"/>
      <c r="O643" s="9"/>
    </row>
    <row r="644" spans="2:15" x14ac:dyDescent="0.3">
      <c r="B644" s="9"/>
      <c r="C644" s="10"/>
      <c r="D644" s="130" t="str">
        <f t="shared" ca="1" si="63"/>
        <v/>
      </c>
      <c r="E644" s="13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132" t="str">
        <f t="shared" ca="1" si="68"/>
        <v/>
      </c>
      <c r="G644" s="132" t="str">
        <f t="shared" ca="1" si="64"/>
        <v/>
      </c>
      <c r="H644" s="133" t="str">
        <f t="shared" ca="1" si="65"/>
        <v/>
      </c>
      <c r="I644" s="134" t="str">
        <f t="shared" ca="1" si="66"/>
        <v/>
      </c>
      <c r="J644" s="133" t="str">
        <f t="shared" ca="1" si="67"/>
        <v/>
      </c>
      <c r="K644" s="135" t="str">
        <f t="shared" ca="1" si="69"/>
        <v/>
      </c>
      <c r="L644" s="10"/>
      <c r="M644" s="9"/>
      <c r="N644" s="9"/>
      <c r="O644" s="9"/>
    </row>
    <row r="645" spans="2:15" x14ac:dyDescent="0.3">
      <c r="B645" s="9"/>
      <c r="C645" s="10"/>
      <c r="D645" s="130" t="str">
        <f t="shared" ca="1" si="63"/>
        <v/>
      </c>
      <c r="E645" s="13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132" t="str">
        <f t="shared" ca="1" si="68"/>
        <v/>
      </c>
      <c r="G645" s="132" t="str">
        <f t="shared" ca="1" si="64"/>
        <v/>
      </c>
      <c r="H645" s="133" t="str">
        <f t="shared" ca="1" si="65"/>
        <v/>
      </c>
      <c r="I645" s="134" t="str">
        <f t="shared" ca="1" si="66"/>
        <v/>
      </c>
      <c r="J645" s="133" t="str">
        <f t="shared" ca="1" si="67"/>
        <v/>
      </c>
      <c r="K645" s="135" t="str">
        <f t="shared" ca="1" si="69"/>
        <v/>
      </c>
      <c r="L645" s="10"/>
      <c r="M645" s="9"/>
      <c r="N645" s="9"/>
      <c r="O645" s="9"/>
    </row>
    <row r="646" spans="2:15" x14ac:dyDescent="0.3">
      <c r="B646" s="9"/>
      <c r="C646" s="10"/>
      <c r="D646" s="130" t="str">
        <f t="shared" ca="1" si="63"/>
        <v/>
      </c>
      <c r="E646" s="13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132" t="str">
        <f t="shared" ca="1" si="68"/>
        <v/>
      </c>
      <c r="G646" s="132" t="str">
        <f t="shared" ca="1" si="64"/>
        <v/>
      </c>
      <c r="H646" s="133" t="str">
        <f t="shared" ca="1" si="65"/>
        <v/>
      </c>
      <c r="I646" s="134" t="str">
        <f t="shared" ca="1" si="66"/>
        <v/>
      </c>
      <c r="J646" s="133" t="str">
        <f t="shared" ca="1" si="67"/>
        <v/>
      </c>
      <c r="K646" s="135" t="str">
        <f t="shared" ca="1" si="69"/>
        <v/>
      </c>
      <c r="L646" s="10"/>
      <c r="M646" s="9"/>
      <c r="N646" s="9"/>
      <c r="O646" s="9"/>
    </row>
    <row r="647" spans="2:15" x14ac:dyDescent="0.3">
      <c r="B647" s="9"/>
      <c r="C647" s="10"/>
      <c r="D647" s="130" t="str">
        <f t="shared" ca="1" si="63"/>
        <v/>
      </c>
      <c r="E647" s="13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132" t="str">
        <f t="shared" ca="1" si="68"/>
        <v/>
      </c>
      <c r="G647" s="132" t="str">
        <f t="shared" ca="1" si="64"/>
        <v/>
      </c>
      <c r="H647" s="133" t="str">
        <f t="shared" ca="1" si="65"/>
        <v/>
      </c>
      <c r="I647" s="134" t="str">
        <f t="shared" ca="1" si="66"/>
        <v/>
      </c>
      <c r="J647" s="133" t="str">
        <f t="shared" ca="1" si="67"/>
        <v/>
      </c>
      <c r="K647" s="135" t="str">
        <f t="shared" ca="1" si="69"/>
        <v/>
      </c>
      <c r="L647" s="10"/>
      <c r="M647" s="9"/>
      <c r="N647" s="9"/>
      <c r="O647" s="9"/>
    </row>
    <row r="648" spans="2:15" x14ac:dyDescent="0.3">
      <c r="B648" s="9"/>
      <c r="C648" s="10"/>
      <c r="D648" s="130" t="str">
        <f t="shared" ca="1" si="63"/>
        <v/>
      </c>
      <c r="E648" s="13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132" t="str">
        <f t="shared" ca="1" si="68"/>
        <v/>
      </c>
      <c r="G648" s="132" t="str">
        <f t="shared" ca="1" si="64"/>
        <v/>
      </c>
      <c r="H648" s="133" t="str">
        <f t="shared" ca="1" si="65"/>
        <v/>
      </c>
      <c r="I648" s="134" t="str">
        <f t="shared" ca="1" si="66"/>
        <v/>
      </c>
      <c r="J648" s="133" t="str">
        <f t="shared" ca="1" si="67"/>
        <v/>
      </c>
      <c r="K648" s="135" t="str">
        <f t="shared" ca="1" si="69"/>
        <v/>
      </c>
      <c r="L648" s="10"/>
      <c r="M648" s="9"/>
      <c r="N648" s="9"/>
      <c r="O648" s="9"/>
    </row>
    <row r="649" spans="2:15" x14ac:dyDescent="0.3">
      <c r="B649" s="9"/>
      <c r="C649" s="10"/>
      <c r="D649" s="130" t="str">
        <f t="shared" ca="1" si="63"/>
        <v/>
      </c>
      <c r="E649" s="13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132" t="str">
        <f t="shared" ca="1" si="68"/>
        <v/>
      </c>
      <c r="G649" s="132" t="str">
        <f t="shared" ca="1" si="64"/>
        <v/>
      </c>
      <c r="H649" s="133" t="str">
        <f t="shared" ca="1" si="65"/>
        <v/>
      </c>
      <c r="I649" s="134" t="str">
        <f t="shared" ca="1" si="66"/>
        <v/>
      </c>
      <c r="J649" s="133" t="str">
        <f t="shared" ca="1" si="67"/>
        <v/>
      </c>
      <c r="K649" s="135" t="str">
        <f t="shared" ca="1" si="69"/>
        <v/>
      </c>
      <c r="L649" s="10"/>
      <c r="M649" s="9"/>
      <c r="N649" s="9"/>
      <c r="O649" s="9"/>
    </row>
    <row r="650" spans="2:15" x14ac:dyDescent="0.3">
      <c r="B650" s="9"/>
      <c r="C650" s="10"/>
      <c r="D650" s="130" t="str">
        <f t="shared" ca="1" si="63"/>
        <v/>
      </c>
      <c r="E650" s="13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132" t="str">
        <f t="shared" ca="1" si="68"/>
        <v/>
      </c>
      <c r="G650" s="132" t="str">
        <f t="shared" ca="1" si="64"/>
        <v/>
      </c>
      <c r="H650" s="133" t="str">
        <f t="shared" ca="1" si="65"/>
        <v/>
      </c>
      <c r="I650" s="134" t="str">
        <f t="shared" ca="1" si="66"/>
        <v/>
      </c>
      <c r="J650" s="133" t="str">
        <f t="shared" ca="1" si="67"/>
        <v/>
      </c>
      <c r="K650" s="135" t="str">
        <f t="shared" ca="1" si="69"/>
        <v/>
      </c>
      <c r="L650" s="10"/>
      <c r="M650" s="9"/>
      <c r="N650" s="9"/>
      <c r="O650" s="9"/>
    </row>
    <row r="651" spans="2:15" x14ac:dyDescent="0.3">
      <c r="B651" s="9"/>
      <c r="C651" s="10"/>
      <c r="D651" s="130" t="str">
        <f t="shared" ca="1" si="63"/>
        <v/>
      </c>
      <c r="E651" s="13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132" t="str">
        <f t="shared" ca="1" si="68"/>
        <v/>
      </c>
      <c r="G651" s="132" t="str">
        <f t="shared" ca="1" si="64"/>
        <v/>
      </c>
      <c r="H651" s="133" t="str">
        <f t="shared" ca="1" si="65"/>
        <v/>
      </c>
      <c r="I651" s="134" t="str">
        <f t="shared" ca="1" si="66"/>
        <v/>
      </c>
      <c r="J651" s="133" t="str">
        <f t="shared" ca="1" si="67"/>
        <v/>
      </c>
      <c r="K651" s="135" t="str">
        <f t="shared" ca="1" si="69"/>
        <v/>
      </c>
      <c r="L651" s="10"/>
      <c r="M651" s="9"/>
      <c r="N651" s="9"/>
      <c r="O651" s="9"/>
    </row>
    <row r="652" spans="2:15" x14ac:dyDescent="0.3">
      <c r="B652" s="9"/>
      <c r="C652" s="10"/>
      <c r="D652" s="130" t="str">
        <f t="shared" ca="1" si="63"/>
        <v/>
      </c>
      <c r="E652" s="13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132" t="str">
        <f t="shared" ca="1" si="68"/>
        <v/>
      </c>
      <c r="G652" s="132" t="str">
        <f t="shared" ca="1" si="64"/>
        <v/>
      </c>
      <c r="H652" s="133" t="str">
        <f t="shared" ca="1" si="65"/>
        <v/>
      </c>
      <c r="I652" s="134" t="str">
        <f t="shared" ca="1" si="66"/>
        <v/>
      </c>
      <c r="J652" s="133" t="str">
        <f t="shared" ca="1" si="67"/>
        <v/>
      </c>
      <c r="K652" s="135" t="str">
        <f t="shared" ca="1" si="69"/>
        <v/>
      </c>
      <c r="L652" s="10"/>
      <c r="M652" s="9"/>
      <c r="N652" s="9"/>
      <c r="O652" s="9"/>
    </row>
    <row r="653" spans="2:15" x14ac:dyDescent="0.3">
      <c r="B653" s="9"/>
      <c r="C653" s="10"/>
      <c r="D653" s="130" t="str">
        <f t="shared" ca="1" si="63"/>
        <v/>
      </c>
      <c r="E653" s="13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132" t="str">
        <f t="shared" ca="1" si="68"/>
        <v/>
      </c>
      <c r="G653" s="132" t="str">
        <f t="shared" ca="1" si="64"/>
        <v/>
      </c>
      <c r="H653" s="133" t="str">
        <f t="shared" ca="1" si="65"/>
        <v/>
      </c>
      <c r="I653" s="134" t="str">
        <f t="shared" ca="1" si="66"/>
        <v/>
      </c>
      <c r="J653" s="133" t="str">
        <f t="shared" ca="1" si="67"/>
        <v/>
      </c>
      <c r="K653" s="135" t="str">
        <f t="shared" ca="1" si="69"/>
        <v/>
      </c>
      <c r="L653" s="10"/>
      <c r="M653" s="9"/>
      <c r="N653" s="9"/>
      <c r="O653" s="9"/>
    </row>
    <row r="654" spans="2:15" x14ac:dyDescent="0.3">
      <c r="B654" s="9"/>
      <c r="C654" s="10"/>
      <c r="D654" s="130" t="str">
        <f t="shared" ca="1" si="63"/>
        <v/>
      </c>
      <c r="E654" s="13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132" t="str">
        <f t="shared" ca="1" si="68"/>
        <v/>
      </c>
      <c r="G654" s="132" t="str">
        <f t="shared" ca="1" si="64"/>
        <v/>
      </c>
      <c r="H654" s="133" t="str">
        <f t="shared" ca="1" si="65"/>
        <v/>
      </c>
      <c r="I654" s="134" t="str">
        <f t="shared" ca="1" si="66"/>
        <v/>
      </c>
      <c r="J654" s="133" t="str">
        <f t="shared" ca="1" si="67"/>
        <v/>
      </c>
      <c r="K654" s="135" t="str">
        <f t="shared" ca="1" si="69"/>
        <v/>
      </c>
      <c r="L654" s="10"/>
      <c r="M654" s="9"/>
      <c r="N654" s="9"/>
      <c r="O654" s="9"/>
    </row>
    <row r="655" spans="2:15" x14ac:dyDescent="0.3">
      <c r="B655" s="9"/>
      <c r="C655" s="10"/>
      <c r="D655" s="130" t="str">
        <f t="shared" ca="1" si="63"/>
        <v/>
      </c>
      <c r="E655" s="13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132" t="str">
        <f t="shared" ca="1" si="68"/>
        <v/>
      </c>
      <c r="G655" s="132" t="str">
        <f t="shared" ca="1" si="64"/>
        <v/>
      </c>
      <c r="H655" s="133" t="str">
        <f t="shared" ca="1" si="65"/>
        <v/>
      </c>
      <c r="I655" s="134" t="str">
        <f t="shared" ca="1" si="66"/>
        <v/>
      </c>
      <c r="J655" s="133" t="str">
        <f t="shared" ca="1" si="67"/>
        <v/>
      </c>
      <c r="K655" s="135" t="str">
        <f t="shared" ca="1" si="69"/>
        <v/>
      </c>
      <c r="L655" s="10"/>
      <c r="M655" s="9"/>
      <c r="N655" s="9"/>
      <c r="O655" s="9"/>
    </row>
    <row r="656" spans="2:15" x14ac:dyDescent="0.3">
      <c r="B656" s="9"/>
      <c r="C656" s="10"/>
      <c r="D656" s="130" t="str">
        <f t="shared" ca="1" si="63"/>
        <v/>
      </c>
      <c r="E656" s="13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132" t="str">
        <f t="shared" ca="1" si="68"/>
        <v/>
      </c>
      <c r="G656" s="132" t="str">
        <f t="shared" ca="1" si="64"/>
        <v/>
      </c>
      <c r="H656" s="133" t="str">
        <f t="shared" ca="1" si="65"/>
        <v/>
      </c>
      <c r="I656" s="134" t="str">
        <f t="shared" ca="1" si="66"/>
        <v/>
      </c>
      <c r="J656" s="133" t="str">
        <f t="shared" ca="1" si="67"/>
        <v/>
      </c>
      <c r="K656" s="135" t="str">
        <f t="shared" ca="1" si="69"/>
        <v/>
      </c>
      <c r="L656" s="10"/>
      <c r="M656" s="9"/>
      <c r="N656" s="9"/>
      <c r="O656" s="9"/>
    </row>
    <row r="657" spans="2:15" x14ac:dyDescent="0.3">
      <c r="B657" s="9"/>
      <c r="C657" s="10"/>
      <c r="D657" s="130" t="str">
        <f t="shared" ca="1" si="63"/>
        <v/>
      </c>
      <c r="E657" s="13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132" t="str">
        <f t="shared" ca="1" si="68"/>
        <v/>
      </c>
      <c r="G657" s="132" t="str">
        <f t="shared" ca="1" si="64"/>
        <v/>
      </c>
      <c r="H657" s="133" t="str">
        <f t="shared" ca="1" si="65"/>
        <v/>
      </c>
      <c r="I657" s="134" t="str">
        <f t="shared" ca="1" si="66"/>
        <v/>
      </c>
      <c r="J657" s="133" t="str">
        <f t="shared" ca="1" si="67"/>
        <v/>
      </c>
      <c r="K657" s="135" t="str">
        <f t="shared" ca="1" si="69"/>
        <v/>
      </c>
      <c r="L657" s="10"/>
      <c r="M657" s="9"/>
      <c r="N657" s="9"/>
      <c r="O657" s="9"/>
    </row>
    <row r="658" spans="2:15" x14ac:dyDescent="0.3">
      <c r="B658" s="9"/>
      <c r="C658" s="10"/>
      <c r="D658" s="130" t="str">
        <f t="shared" ca="1" si="63"/>
        <v/>
      </c>
      <c r="E658" s="13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132" t="str">
        <f t="shared" ca="1" si="68"/>
        <v/>
      </c>
      <c r="G658" s="132" t="str">
        <f t="shared" ca="1" si="64"/>
        <v/>
      </c>
      <c r="H658" s="133" t="str">
        <f t="shared" ca="1" si="65"/>
        <v/>
      </c>
      <c r="I658" s="134" t="str">
        <f t="shared" ca="1" si="66"/>
        <v/>
      </c>
      <c r="J658" s="133" t="str">
        <f t="shared" ca="1" si="67"/>
        <v/>
      </c>
      <c r="K658" s="135" t="str">
        <f t="shared" ca="1" si="69"/>
        <v/>
      </c>
      <c r="L658" s="10"/>
      <c r="M658" s="9"/>
      <c r="N658" s="9"/>
      <c r="O658" s="9"/>
    </row>
    <row r="659" spans="2:15" x14ac:dyDescent="0.3">
      <c r="B659" s="9"/>
      <c r="C659" s="10"/>
      <c r="D659" s="130" t="str">
        <f t="shared" ca="1" si="63"/>
        <v/>
      </c>
      <c r="E659" s="13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132" t="str">
        <f t="shared" ca="1" si="68"/>
        <v/>
      </c>
      <c r="G659" s="132" t="str">
        <f t="shared" ca="1" si="64"/>
        <v/>
      </c>
      <c r="H659" s="133" t="str">
        <f t="shared" ca="1" si="65"/>
        <v/>
      </c>
      <c r="I659" s="134" t="str">
        <f t="shared" ca="1" si="66"/>
        <v/>
      </c>
      <c r="J659" s="133" t="str">
        <f t="shared" ca="1" si="67"/>
        <v/>
      </c>
      <c r="K659" s="135" t="str">
        <f t="shared" ca="1" si="69"/>
        <v/>
      </c>
      <c r="L659" s="10"/>
      <c r="M659" s="9"/>
      <c r="N659" s="9"/>
      <c r="O659" s="9"/>
    </row>
    <row r="660" spans="2:15" x14ac:dyDescent="0.3">
      <c r="B660" s="9"/>
      <c r="C660" s="10"/>
      <c r="D660" s="130" t="str">
        <f t="shared" ref="D660:D723" ca="1" si="70">IF(K659="","",IF($H$5,IF(OR(D659&gt;=$H$8,ROUND(K659,2)&lt;=0),"",D659+1),IF(OR(D659&gt;=$H$8,K659&lt;=0),"",D659+1)))</f>
        <v/>
      </c>
      <c r="E660" s="13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132" t="str">
        <f t="shared" ca="1" si="68"/>
        <v/>
      </c>
      <c r="G660" s="132" t="str">
        <f t="shared" ref="G660:G723" ca="1" si="71">IF($P$17=0,"",IF(D660&lt;&gt;"",IF(AND(D660=1,$H$4=1),0,IF($H$5,ROUND($K$5*K659,0),$K$5*K659)),""))</f>
        <v/>
      </c>
      <c r="H660" s="133" t="str">
        <f t="shared" ref="H660:H723" ca="1" si="72">IF($P$17=1,IF(D660="","",IF(I660&lt;&gt;"",F660-G660+I660,F660-G660)),"")</f>
        <v/>
      </c>
      <c r="I660" s="134" t="str">
        <f t="shared" ref="I660:I723" ca="1" si="73">IF($P$17=1,IF(J660&gt;=F660,IF(D660&lt;$K$12,IF(AND(D660&lt;&gt;"",F660+($J$19-F660)&lt;K659),(J660-F660),IF(AND(D660&lt;&gt;"",J660=F660),0,IF(D660&lt;&gt;"",0,""))),""),0),"")</f>
        <v/>
      </c>
      <c r="J660" s="133" t="str">
        <f t="shared" ref="J660:J723" ca="1" si="74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135" t="str">
        <f t="shared" ca="1" si="69"/>
        <v/>
      </c>
      <c r="L660" s="10"/>
      <c r="M660" s="9"/>
      <c r="N660" s="9"/>
      <c r="O660" s="9"/>
    </row>
    <row r="661" spans="2:15" x14ac:dyDescent="0.3">
      <c r="B661" s="9"/>
      <c r="C661" s="10"/>
      <c r="D661" s="130" t="str">
        <f t="shared" ca="1" si="70"/>
        <v/>
      </c>
      <c r="E661" s="13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132" t="str">
        <f t="shared" ref="F661:F724" ca="1" si="75">IF($P$17=1,IF(D661="","",IF($H$5,IF(OR(D661=$H$8,$K$12&gt;ROUND((1+$K$5)*K660,0),ROUND((1+$K$5)*K660,0),$K$12),IF(OR(D661=$H$8,$K$12&gt;(1+$K$5)*K660),ROUND((1+$K$5)*K660,0),$K$12)),0)),"")</f>
        <v/>
      </c>
      <c r="G661" s="132" t="str">
        <f t="shared" ca="1" si="71"/>
        <v/>
      </c>
      <c r="H661" s="133" t="str">
        <f t="shared" ca="1" si="72"/>
        <v/>
      </c>
      <c r="I661" s="134" t="str">
        <f t="shared" ca="1" si="73"/>
        <v/>
      </c>
      <c r="J661" s="133" t="str">
        <f t="shared" ca="1" si="74"/>
        <v/>
      </c>
      <c r="K661" s="135" t="str">
        <f t="shared" ref="K661:K724" ca="1" si="76">IF($P$17=1,IF(J661&lt;&gt;0,IF(D661&lt;&gt;"",K660-(J661-G661),""),K660),"")</f>
        <v/>
      </c>
      <c r="L661" s="10"/>
      <c r="M661" s="9"/>
      <c r="N661" s="9"/>
      <c r="O661" s="9"/>
    </row>
    <row r="662" spans="2:15" x14ac:dyDescent="0.3">
      <c r="B662" s="9"/>
      <c r="C662" s="10"/>
      <c r="D662" s="130" t="str">
        <f t="shared" ca="1" si="70"/>
        <v/>
      </c>
      <c r="E662" s="13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132" t="str">
        <f t="shared" ca="1" si="75"/>
        <v/>
      </c>
      <c r="G662" s="132" t="str">
        <f t="shared" ca="1" si="71"/>
        <v/>
      </c>
      <c r="H662" s="133" t="str">
        <f t="shared" ca="1" si="72"/>
        <v/>
      </c>
      <c r="I662" s="134" t="str">
        <f t="shared" ca="1" si="73"/>
        <v/>
      </c>
      <c r="J662" s="133" t="str">
        <f t="shared" ca="1" si="74"/>
        <v/>
      </c>
      <c r="K662" s="135" t="str">
        <f t="shared" ca="1" si="76"/>
        <v/>
      </c>
      <c r="L662" s="10"/>
      <c r="M662" s="9"/>
      <c r="N662" s="9"/>
      <c r="O662" s="9"/>
    </row>
    <row r="663" spans="2:15" x14ac:dyDescent="0.3">
      <c r="B663" s="9"/>
      <c r="C663" s="10"/>
      <c r="D663" s="130" t="str">
        <f t="shared" ca="1" si="70"/>
        <v/>
      </c>
      <c r="E663" s="13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132" t="str">
        <f t="shared" ca="1" si="75"/>
        <v/>
      </c>
      <c r="G663" s="132" t="str">
        <f t="shared" ca="1" si="71"/>
        <v/>
      </c>
      <c r="H663" s="133" t="str">
        <f t="shared" ca="1" si="72"/>
        <v/>
      </c>
      <c r="I663" s="134" t="str">
        <f t="shared" ca="1" si="73"/>
        <v/>
      </c>
      <c r="J663" s="133" t="str">
        <f t="shared" ca="1" si="74"/>
        <v/>
      </c>
      <c r="K663" s="135" t="str">
        <f t="shared" ca="1" si="76"/>
        <v/>
      </c>
      <c r="L663" s="10"/>
      <c r="M663" s="9"/>
      <c r="N663" s="9"/>
      <c r="O663" s="9"/>
    </row>
    <row r="664" spans="2:15" x14ac:dyDescent="0.3">
      <c r="B664" s="9"/>
      <c r="C664" s="10"/>
      <c r="D664" s="130" t="str">
        <f t="shared" ca="1" si="70"/>
        <v/>
      </c>
      <c r="E664" s="13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132" t="str">
        <f t="shared" ca="1" si="75"/>
        <v/>
      </c>
      <c r="G664" s="132" t="str">
        <f t="shared" ca="1" si="71"/>
        <v/>
      </c>
      <c r="H664" s="133" t="str">
        <f t="shared" ca="1" si="72"/>
        <v/>
      </c>
      <c r="I664" s="134" t="str">
        <f t="shared" ca="1" si="73"/>
        <v/>
      </c>
      <c r="J664" s="133" t="str">
        <f t="shared" ca="1" si="74"/>
        <v/>
      </c>
      <c r="K664" s="135" t="str">
        <f t="shared" ca="1" si="76"/>
        <v/>
      </c>
      <c r="L664" s="10"/>
      <c r="M664" s="9"/>
      <c r="N664" s="9"/>
      <c r="O664" s="9"/>
    </row>
    <row r="665" spans="2:15" x14ac:dyDescent="0.3">
      <c r="B665" s="9"/>
      <c r="C665" s="10"/>
      <c r="D665" s="130" t="str">
        <f t="shared" ca="1" si="70"/>
        <v/>
      </c>
      <c r="E665" s="13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132" t="str">
        <f t="shared" ca="1" si="75"/>
        <v/>
      </c>
      <c r="G665" s="132" t="str">
        <f t="shared" ca="1" si="71"/>
        <v/>
      </c>
      <c r="H665" s="133" t="str">
        <f t="shared" ca="1" si="72"/>
        <v/>
      </c>
      <c r="I665" s="134" t="str">
        <f t="shared" ca="1" si="73"/>
        <v/>
      </c>
      <c r="J665" s="133" t="str">
        <f t="shared" ca="1" si="74"/>
        <v/>
      </c>
      <c r="K665" s="135" t="str">
        <f t="shared" ca="1" si="76"/>
        <v/>
      </c>
      <c r="L665" s="10"/>
      <c r="M665" s="9"/>
      <c r="N665" s="9"/>
      <c r="O665" s="9"/>
    </row>
    <row r="666" spans="2:15" x14ac:dyDescent="0.3">
      <c r="B666" s="9"/>
      <c r="C666" s="10"/>
      <c r="D666" s="130" t="str">
        <f t="shared" ca="1" si="70"/>
        <v/>
      </c>
      <c r="E666" s="13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132" t="str">
        <f t="shared" ca="1" si="75"/>
        <v/>
      </c>
      <c r="G666" s="132" t="str">
        <f t="shared" ca="1" si="71"/>
        <v/>
      </c>
      <c r="H666" s="133" t="str">
        <f t="shared" ca="1" si="72"/>
        <v/>
      </c>
      <c r="I666" s="134" t="str">
        <f t="shared" ca="1" si="73"/>
        <v/>
      </c>
      <c r="J666" s="133" t="str">
        <f t="shared" ca="1" si="74"/>
        <v/>
      </c>
      <c r="K666" s="135" t="str">
        <f t="shared" ca="1" si="76"/>
        <v/>
      </c>
      <c r="L666" s="10"/>
      <c r="M666" s="9"/>
      <c r="N666" s="9"/>
      <c r="O666" s="9"/>
    </row>
    <row r="667" spans="2:15" x14ac:dyDescent="0.3">
      <c r="B667" s="9"/>
      <c r="C667" s="10"/>
      <c r="D667" s="130" t="str">
        <f t="shared" ca="1" si="70"/>
        <v/>
      </c>
      <c r="E667" s="13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132" t="str">
        <f t="shared" ca="1" si="75"/>
        <v/>
      </c>
      <c r="G667" s="132" t="str">
        <f t="shared" ca="1" si="71"/>
        <v/>
      </c>
      <c r="H667" s="133" t="str">
        <f t="shared" ca="1" si="72"/>
        <v/>
      </c>
      <c r="I667" s="134" t="str">
        <f t="shared" ca="1" si="73"/>
        <v/>
      </c>
      <c r="J667" s="133" t="str">
        <f t="shared" ca="1" si="74"/>
        <v/>
      </c>
      <c r="K667" s="135" t="str">
        <f t="shared" ca="1" si="76"/>
        <v/>
      </c>
      <c r="L667" s="10"/>
      <c r="M667" s="9"/>
      <c r="N667" s="9"/>
      <c r="O667" s="9"/>
    </row>
    <row r="668" spans="2:15" x14ac:dyDescent="0.3">
      <c r="B668" s="9"/>
      <c r="C668" s="10"/>
      <c r="D668" s="130" t="str">
        <f t="shared" ca="1" si="70"/>
        <v/>
      </c>
      <c r="E668" s="13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132" t="str">
        <f t="shared" ca="1" si="75"/>
        <v/>
      </c>
      <c r="G668" s="132" t="str">
        <f t="shared" ca="1" si="71"/>
        <v/>
      </c>
      <c r="H668" s="133" t="str">
        <f t="shared" ca="1" si="72"/>
        <v/>
      </c>
      <c r="I668" s="134" t="str">
        <f t="shared" ca="1" si="73"/>
        <v/>
      </c>
      <c r="J668" s="133" t="str">
        <f t="shared" ca="1" si="74"/>
        <v/>
      </c>
      <c r="K668" s="135" t="str">
        <f t="shared" ca="1" si="76"/>
        <v/>
      </c>
      <c r="L668" s="10"/>
      <c r="M668" s="9"/>
      <c r="N668" s="9"/>
      <c r="O668" s="9"/>
    </row>
    <row r="669" spans="2:15" x14ac:dyDescent="0.3">
      <c r="B669" s="9"/>
      <c r="C669" s="10"/>
      <c r="D669" s="130" t="str">
        <f t="shared" ca="1" si="70"/>
        <v/>
      </c>
      <c r="E669" s="13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132" t="str">
        <f t="shared" ca="1" si="75"/>
        <v/>
      </c>
      <c r="G669" s="132" t="str">
        <f t="shared" ca="1" si="71"/>
        <v/>
      </c>
      <c r="H669" s="133" t="str">
        <f t="shared" ca="1" si="72"/>
        <v/>
      </c>
      <c r="I669" s="134" t="str">
        <f t="shared" ca="1" si="73"/>
        <v/>
      </c>
      <c r="J669" s="133" t="str">
        <f t="shared" ca="1" si="74"/>
        <v/>
      </c>
      <c r="K669" s="135" t="str">
        <f t="shared" ca="1" si="76"/>
        <v/>
      </c>
      <c r="L669" s="10"/>
      <c r="M669" s="9"/>
      <c r="N669" s="9"/>
      <c r="O669" s="9"/>
    </row>
    <row r="670" spans="2:15" x14ac:dyDescent="0.3">
      <c r="B670" s="9"/>
      <c r="C670" s="10"/>
      <c r="D670" s="130" t="str">
        <f t="shared" ca="1" si="70"/>
        <v/>
      </c>
      <c r="E670" s="13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132" t="str">
        <f t="shared" ca="1" si="75"/>
        <v/>
      </c>
      <c r="G670" s="132" t="str">
        <f t="shared" ca="1" si="71"/>
        <v/>
      </c>
      <c r="H670" s="133" t="str">
        <f t="shared" ca="1" si="72"/>
        <v/>
      </c>
      <c r="I670" s="134" t="str">
        <f t="shared" ca="1" si="73"/>
        <v/>
      </c>
      <c r="J670" s="133" t="str">
        <f t="shared" ca="1" si="74"/>
        <v/>
      </c>
      <c r="K670" s="135" t="str">
        <f t="shared" ca="1" si="76"/>
        <v/>
      </c>
      <c r="L670" s="10"/>
      <c r="M670" s="9"/>
      <c r="N670" s="9"/>
      <c r="O670" s="9"/>
    </row>
    <row r="671" spans="2:15" x14ac:dyDescent="0.3">
      <c r="B671" s="9"/>
      <c r="C671" s="10"/>
      <c r="D671" s="130" t="str">
        <f t="shared" ca="1" si="70"/>
        <v/>
      </c>
      <c r="E671" s="13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132" t="str">
        <f t="shared" ca="1" si="75"/>
        <v/>
      </c>
      <c r="G671" s="132" t="str">
        <f t="shared" ca="1" si="71"/>
        <v/>
      </c>
      <c r="H671" s="133" t="str">
        <f t="shared" ca="1" si="72"/>
        <v/>
      </c>
      <c r="I671" s="134" t="str">
        <f t="shared" ca="1" si="73"/>
        <v/>
      </c>
      <c r="J671" s="133" t="str">
        <f t="shared" ca="1" si="74"/>
        <v/>
      </c>
      <c r="K671" s="135" t="str">
        <f t="shared" ca="1" si="76"/>
        <v/>
      </c>
      <c r="L671" s="10"/>
      <c r="M671" s="9"/>
      <c r="N671" s="9"/>
      <c r="O671" s="9"/>
    </row>
    <row r="672" spans="2:15" x14ac:dyDescent="0.3">
      <c r="B672" s="9"/>
      <c r="C672" s="10"/>
      <c r="D672" s="130" t="str">
        <f t="shared" ca="1" si="70"/>
        <v/>
      </c>
      <c r="E672" s="13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132" t="str">
        <f t="shared" ca="1" si="75"/>
        <v/>
      </c>
      <c r="G672" s="132" t="str">
        <f t="shared" ca="1" si="71"/>
        <v/>
      </c>
      <c r="H672" s="133" t="str">
        <f t="shared" ca="1" si="72"/>
        <v/>
      </c>
      <c r="I672" s="134" t="str">
        <f t="shared" ca="1" si="73"/>
        <v/>
      </c>
      <c r="J672" s="133" t="str">
        <f t="shared" ca="1" si="74"/>
        <v/>
      </c>
      <c r="K672" s="135" t="str">
        <f t="shared" ca="1" si="76"/>
        <v/>
      </c>
      <c r="L672" s="10"/>
      <c r="M672" s="9"/>
      <c r="N672" s="9"/>
      <c r="O672" s="9"/>
    </row>
    <row r="673" spans="2:15" x14ac:dyDescent="0.3">
      <c r="B673" s="9"/>
      <c r="C673" s="10"/>
      <c r="D673" s="130" t="str">
        <f t="shared" ca="1" si="70"/>
        <v/>
      </c>
      <c r="E673" s="13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132" t="str">
        <f t="shared" ca="1" si="75"/>
        <v/>
      </c>
      <c r="G673" s="132" t="str">
        <f t="shared" ca="1" si="71"/>
        <v/>
      </c>
      <c r="H673" s="133" t="str">
        <f t="shared" ca="1" si="72"/>
        <v/>
      </c>
      <c r="I673" s="134" t="str">
        <f t="shared" ca="1" si="73"/>
        <v/>
      </c>
      <c r="J673" s="133" t="str">
        <f t="shared" ca="1" si="74"/>
        <v/>
      </c>
      <c r="K673" s="135" t="str">
        <f t="shared" ca="1" si="76"/>
        <v/>
      </c>
      <c r="L673" s="10"/>
      <c r="M673" s="9"/>
      <c r="N673" s="9"/>
      <c r="O673" s="9"/>
    </row>
    <row r="674" spans="2:15" x14ac:dyDescent="0.3">
      <c r="B674" s="9"/>
      <c r="C674" s="10"/>
      <c r="D674" s="130" t="str">
        <f t="shared" ca="1" si="70"/>
        <v/>
      </c>
      <c r="E674" s="13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132" t="str">
        <f t="shared" ca="1" si="75"/>
        <v/>
      </c>
      <c r="G674" s="132" t="str">
        <f t="shared" ca="1" si="71"/>
        <v/>
      </c>
      <c r="H674" s="133" t="str">
        <f t="shared" ca="1" si="72"/>
        <v/>
      </c>
      <c r="I674" s="134" t="str">
        <f t="shared" ca="1" si="73"/>
        <v/>
      </c>
      <c r="J674" s="133" t="str">
        <f t="shared" ca="1" si="74"/>
        <v/>
      </c>
      <c r="K674" s="135" t="str">
        <f t="shared" ca="1" si="76"/>
        <v/>
      </c>
      <c r="L674" s="10"/>
      <c r="M674" s="9"/>
      <c r="N674" s="9"/>
      <c r="O674" s="9"/>
    </row>
    <row r="675" spans="2:15" x14ac:dyDescent="0.3">
      <c r="B675" s="9"/>
      <c r="C675" s="10"/>
      <c r="D675" s="130" t="str">
        <f t="shared" ca="1" si="70"/>
        <v/>
      </c>
      <c r="E675" s="13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132" t="str">
        <f t="shared" ca="1" si="75"/>
        <v/>
      </c>
      <c r="G675" s="132" t="str">
        <f t="shared" ca="1" si="71"/>
        <v/>
      </c>
      <c r="H675" s="133" t="str">
        <f t="shared" ca="1" si="72"/>
        <v/>
      </c>
      <c r="I675" s="134" t="str">
        <f t="shared" ca="1" si="73"/>
        <v/>
      </c>
      <c r="J675" s="133" t="str">
        <f t="shared" ca="1" si="74"/>
        <v/>
      </c>
      <c r="K675" s="135" t="str">
        <f t="shared" ca="1" si="76"/>
        <v/>
      </c>
      <c r="L675" s="10"/>
      <c r="M675" s="9"/>
      <c r="N675" s="9"/>
      <c r="O675" s="9"/>
    </row>
    <row r="676" spans="2:15" x14ac:dyDescent="0.3">
      <c r="B676" s="9"/>
      <c r="C676" s="10"/>
      <c r="D676" s="130" t="str">
        <f t="shared" ca="1" si="70"/>
        <v/>
      </c>
      <c r="E676" s="13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132" t="str">
        <f t="shared" ca="1" si="75"/>
        <v/>
      </c>
      <c r="G676" s="132" t="str">
        <f t="shared" ca="1" si="71"/>
        <v/>
      </c>
      <c r="H676" s="133" t="str">
        <f t="shared" ca="1" si="72"/>
        <v/>
      </c>
      <c r="I676" s="134" t="str">
        <f t="shared" ca="1" si="73"/>
        <v/>
      </c>
      <c r="J676" s="133" t="str">
        <f t="shared" ca="1" si="74"/>
        <v/>
      </c>
      <c r="K676" s="135" t="str">
        <f t="shared" ca="1" si="76"/>
        <v/>
      </c>
      <c r="L676" s="10"/>
      <c r="M676" s="9"/>
      <c r="N676" s="9"/>
      <c r="O676" s="9"/>
    </row>
    <row r="677" spans="2:15" x14ac:dyDescent="0.3">
      <c r="B677" s="9"/>
      <c r="C677" s="10"/>
      <c r="D677" s="130" t="str">
        <f t="shared" ca="1" si="70"/>
        <v/>
      </c>
      <c r="E677" s="13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132" t="str">
        <f t="shared" ca="1" si="75"/>
        <v/>
      </c>
      <c r="G677" s="132" t="str">
        <f t="shared" ca="1" si="71"/>
        <v/>
      </c>
      <c r="H677" s="133" t="str">
        <f t="shared" ca="1" si="72"/>
        <v/>
      </c>
      <c r="I677" s="134" t="str">
        <f t="shared" ca="1" si="73"/>
        <v/>
      </c>
      <c r="J677" s="133" t="str">
        <f t="shared" ca="1" si="74"/>
        <v/>
      </c>
      <c r="K677" s="135" t="str">
        <f t="shared" ca="1" si="76"/>
        <v/>
      </c>
      <c r="L677" s="10"/>
      <c r="M677" s="9"/>
      <c r="N677" s="9"/>
      <c r="O677" s="9"/>
    </row>
    <row r="678" spans="2:15" x14ac:dyDescent="0.3">
      <c r="B678" s="9"/>
      <c r="C678" s="10"/>
      <c r="D678" s="130" t="str">
        <f t="shared" ca="1" si="70"/>
        <v/>
      </c>
      <c r="E678" s="13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132" t="str">
        <f t="shared" ca="1" si="75"/>
        <v/>
      </c>
      <c r="G678" s="132" t="str">
        <f t="shared" ca="1" si="71"/>
        <v/>
      </c>
      <c r="H678" s="133" t="str">
        <f t="shared" ca="1" si="72"/>
        <v/>
      </c>
      <c r="I678" s="134" t="str">
        <f t="shared" ca="1" si="73"/>
        <v/>
      </c>
      <c r="J678" s="133" t="str">
        <f t="shared" ca="1" si="74"/>
        <v/>
      </c>
      <c r="K678" s="135" t="str">
        <f t="shared" ca="1" si="76"/>
        <v/>
      </c>
      <c r="L678" s="10"/>
      <c r="M678" s="9"/>
      <c r="N678" s="9"/>
      <c r="O678" s="9"/>
    </row>
    <row r="679" spans="2:15" x14ac:dyDescent="0.3">
      <c r="B679" s="9"/>
      <c r="C679" s="10"/>
      <c r="D679" s="130" t="str">
        <f t="shared" ca="1" si="70"/>
        <v/>
      </c>
      <c r="E679" s="13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132" t="str">
        <f t="shared" ca="1" si="75"/>
        <v/>
      </c>
      <c r="G679" s="132" t="str">
        <f t="shared" ca="1" si="71"/>
        <v/>
      </c>
      <c r="H679" s="133" t="str">
        <f t="shared" ca="1" si="72"/>
        <v/>
      </c>
      <c r="I679" s="134" t="str">
        <f t="shared" ca="1" si="73"/>
        <v/>
      </c>
      <c r="J679" s="133" t="str">
        <f t="shared" ca="1" si="74"/>
        <v/>
      </c>
      <c r="K679" s="135" t="str">
        <f t="shared" ca="1" si="76"/>
        <v/>
      </c>
      <c r="L679" s="10"/>
      <c r="M679" s="9"/>
      <c r="N679" s="9"/>
      <c r="O679" s="9"/>
    </row>
    <row r="680" spans="2:15" x14ac:dyDescent="0.3">
      <c r="B680" s="9"/>
      <c r="C680" s="10"/>
      <c r="D680" s="130" t="str">
        <f t="shared" ca="1" si="70"/>
        <v/>
      </c>
      <c r="E680" s="13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132" t="str">
        <f t="shared" ca="1" si="75"/>
        <v/>
      </c>
      <c r="G680" s="132" t="str">
        <f t="shared" ca="1" si="71"/>
        <v/>
      </c>
      <c r="H680" s="133" t="str">
        <f t="shared" ca="1" si="72"/>
        <v/>
      </c>
      <c r="I680" s="134" t="str">
        <f t="shared" ca="1" si="73"/>
        <v/>
      </c>
      <c r="J680" s="133" t="str">
        <f t="shared" ca="1" si="74"/>
        <v/>
      </c>
      <c r="K680" s="135" t="str">
        <f t="shared" ca="1" si="76"/>
        <v/>
      </c>
      <c r="L680" s="10"/>
      <c r="M680" s="9"/>
      <c r="N680" s="9"/>
      <c r="O680" s="9"/>
    </row>
    <row r="681" spans="2:15" x14ac:dyDescent="0.3">
      <c r="B681" s="9"/>
      <c r="C681" s="10"/>
      <c r="D681" s="130" t="str">
        <f t="shared" ca="1" si="70"/>
        <v/>
      </c>
      <c r="E681" s="13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132" t="str">
        <f t="shared" ca="1" si="75"/>
        <v/>
      </c>
      <c r="G681" s="132" t="str">
        <f t="shared" ca="1" si="71"/>
        <v/>
      </c>
      <c r="H681" s="133" t="str">
        <f t="shared" ca="1" si="72"/>
        <v/>
      </c>
      <c r="I681" s="134" t="str">
        <f t="shared" ca="1" si="73"/>
        <v/>
      </c>
      <c r="J681" s="133" t="str">
        <f t="shared" ca="1" si="74"/>
        <v/>
      </c>
      <c r="K681" s="135" t="str">
        <f t="shared" ca="1" si="76"/>
        <v/>
      </c>
      <c r="L681" s="10"/>
      <c r="M681" s="9"/>
      <c r="N681" s="9"/>
      <c r="O681" s="9"/>
    </row>
    <row r="682" spans="2:15" x14ac:dyDescent="0.3">
      <c r="B682" s="9"/>
      <c r="C682" s="10"/>
      <c r="D682" s="130" t="str">
        <f t="shared" ca="1" si="70"/>
        <v/>
      </c>
      <c r="E682" s="13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132" t="str">
        <f t="shared" ca="1" si="75"/>
        <v/>
      </c>
      <c r="G682" s="132" t="str">
        <f t="shared" ca="1" si="71"/>
        <v/>
      </c>
      <c r="H682" s="133" t="str">
        <f t="shared" ca="1" si="72"/>
        <v/>
      </c>
      <c r="I682" s="134" t="str">
        <f t="shared" ca="1" si="73"/>
        <v/>
      </c>
      <c r="J682" s="133" t="str">
        <f t="shared" ca="1" si="74"/>
        <v/>
      </c>
      <c r="K682" s="135" t="str">
        <f t="shared" ca="1" si="76"/>
        <v/>
      </c>
      <c r="L682" s="10"/>
      <c r="M682" s="9"/>
      <c r="N682" s="9"/>
      <c r="O682" s="9"/>
    </row>
    <row r="683" spans="2:15" x14ac:dyDescent="0.3">
      <c r="B683" s="9"/>
      <c r="C683" s="10"/>
      <c r="D683" s="130" t="str">
        <f t="shared" ca="1" si="70"/>
        <v/>
      </c>
      <c r="E683" s="13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132" t="str">
        <f t="shared" ca="1" si="75"/>
        <v/>
      </c>
      <c r="G683" s="132" t="str">
        <f t="shared" ca="1" si="71"/>
        <v/>
      </c>
      <c r="H683" s="133" t="str">
        <f t="shared" ca="1" si="72"/>
        <v/>
      </c>
      <c r="I683" s="134" t="str">
        <f t="shared" ca="1" si="73"/>
        <v/>
      </c>
      <c r="J683" s="133" t="str">
        <f t="shared" ca="1" si="74"/>
        <v/>
      </c>
      <c r="K683" s="135" t="str">
        <f t="shared" ca="1" si="76"/>
        <v/>
      </c>
      <c r="L683" s="10"/>
      <c r="M683" s="9"/>
      <c r="N683" s="9"/>
      <c r="O683" s="9"/>
    </row>
    <row r="684" spans="2:15" x14ac:dyDescent="0.3">
      <c r="B684" s="9"/>
      <c r="C684" s="10"/>
      <c r="D684" s="130" t="str">
        <f t="shared" ca="1" si="70"/>
        <v/>
      </c>
      <c r="E684" s="13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132" t="str">
        <f t="shared" ca="1" si="75"/>
        <v/>
      </c>
      <c r="G684" s="132" t="str">
        <f t="shared" ca="1" si="71"/>
        <v/>
      </c>
      <c r="H684" s="133" t="str">
        <f t="shared" ca="1" si="72"/>
        <v/>
      </c>
      <c r="I684" s="134" t="str">
        <f t="shared" ca="1" si="73"/>
        <v/>
      </c>
      <c r="J684" s="133" t="str">
        <f t="shared" ca="1" si="74"/>
        <v/>
      </c>
      <c r="K684" s="135" t="str">
        <f t="shared" ca="1" si="76"/>
        <v/>
      </c>
      <c r="L684" s="10"/>
      <c r="M684" s="9"/>
      <c r="N684" s="9"/>
      <c r="O684" s="9"/>
    </row>
    <row r="685" spans="2:15" x14ac:dyDescent="0.3">
      <c r="B685" s="9"/>
      <c r="C685" s="10"/>
      <c r="D685" s="130" t="str">
        <f t="shared" ca="1" si="70"/>
        <v/>
      </c>
      <c r="E685" s="13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132" t="str">
        <f t="shared" ca="1" si="75"/>
        <v/>
      </c>
      <c r="G685" s="132" t="str">
        <f t="shared" ca="1" si="71"/>
        <v/>
      </c>
      <c r="H685" s="133" t="str">
        <f t="shared" ca="1" si="72"/>
        <v/>
      </c>
      <c r="I685" s="134" t="str">
        <f t="shared" ca="1" si="73"/>
        <v/>
      </c>
      <c r="J685" s="133" t="str">
        <f t="shared" ca="1" si="74"/>
        <v/>
      </c>
      <c r="K685" s="135" t="str">
        <f t="shared" ca="1" si="76"/>
        <v/>
      </c>
      <c r="L685" s="10"/>
      <c r="M685" s="9"/>
      <c r="N685" s="9"/>
      <c r="O685" s="9"/>
    </row>
    <row r="686" spans="2:15" x14ac:dyDescent="0.3">
      <c r="B686" s="9"/>
      <c r="C686" s="10"/>
      <c r="D686" s="130" t="str">
        <f t="shared" ca="1" si="70"/>
        <v/>
      </c>
      <c r="E686" s="13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132" t="str">
        <f t="shared" ca="1" si="75"/>
        <v/>
      </c>
      <c r="G686" s="132" t="str">
        <f t="shared" ca="1" si="71"/>
        <v/>
      </c>
      <c r="H686" s="133" t="str">
        <f t="shared" ca="1" si="72"/>
        <v/>
      </c>
      <c r="I686" s="134" t="str">
        <f t="shared" ca="1" si="73"/>
        <v/>
      </c>
      <c r="J686" s="133" t="str">
        <f t="shared" ca="1" si="74"/>
        <v/>
      </c>
      <c r="K686" s="135" t="str">
        <f t="shared" ca="1" si="76"/>
        <v/>
      </c>
      <c r="L686" s="10"/>
      <c r="M686" s="9"/>
      <c r="N686" s="9"/>
      <c r="O686" s="9"/>
    </row>
    <row r="687" spans="2:15" x14ac:dyDescent="0.3">
      <c r="B687" s="9"/>
      <c r="C687" s="10"/>
      <c r="D687" s="130" t="str">
        <f t="shared" ca="1" si="70"/>
        <v/>
      </c>
      <c r="E687" s="13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132" t="str">
        <f t="shared" ca="1" si="75"/>
        <v/>
      </c>
      <c r="G687" s="132" t="str">
        <f t="shared" ca="1" si="71"/>
        <v/>
      </c>
      <c r="H687" s="133" t="str">
        <f t="shared" ca="1" si="72"/>
        <v/>
      </c>
      <c r="I687" s="134" t="str">
        <f t="shared" ca="1" si="73"/>
        <v/>
      </c>
      <c r="J687" s="133" t="str">
        <f t="shared" ca="1" si="74"/>
        <v/>
      </c>
      <c r="K687" s="135" t="str">
        <f t="shared" ca="1" si="76"/>
        <v/>
      </c>
      <c r="L687" s="10"/>
      <c r="M687" s="9"/>
      <c r="N687" s="9"/>
      <c r="O687" s="9"/>
    </row>
    <row r="688" spans="2:15" x14ac:dyDescent="0.3">
      <c r="B688" s="9"/>
      <c r="C688" s="10"/>
      <c r="D688" s="130" t="str">
        <f t="shared" ca="1" si="70"/>
        <v/>
      </c>
      <c r="E688" s="13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132" t="str">
        <f t="shared" ca="1" si="75"/>
        <v/>
      </c>
      <c r="G688" s="132" t="str">
        <f t="shared" ca="1" si="71"/>
        <v/>
      </c>
      <c r="H688" s="133" t="str">
        <f t="shared" ca="1" si="72"/>
        <v/>
      </c>
      <c r="I688" s="134" t="str">
        <f t="shared" ca="1" si="73"/>
        <v/>
      </c>
      <c r="J688" s="133" t="str">
        <f t="shared" ca="1" si="74"/>
        <v/>
      </c>
      <c r="K688" s="135" t="str">
        <f t="shared" ca="1" si="76"/>
        <v/>
      </c>
      <c r="L688" s="10"/>
      <c r="M688" s="9"/>
      <c r="N688" s="9"/>
      <c r="O688" s="9"/>
    </row>
    <row r="689" spans="2:15" x14ac:dyDescent="0.3">
      <c r="B689" s="9"/>
      <c r="C689" s="10"/>
      <c r="D689" s="130" t="str">
        <f t="shared" ca="1" si="70"/>
        <v/>
      </c>
      <c r="E689" s="13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132" t="str">
        <f t="shared" ca="1" si="75"/>
        <v/>
      </c>
      <c r="G689" s="132" t="str">
        <f t="shared" ca="1" si="71"/>
        <v/>
      </c>
      <c r="H689" s="133" t="str">
        <f t="shared" ca="1" si="72"/>
        <v/>
      </c>
      <c r="I689" s="134" t="str">
        <f t="shared" ca="1" si="73"/>
        <v/>
      </c>
      <c r="J689" s="133" t="str">
        <f t="shared" ca="1" si="74"/>
        <v/>
      </c>
      <c r="K689" s="135" t="str">
        <f t="shared" ca="1" si="76"/>
        <v/>
      </c>
      <c r="L689" s="10"/>
      <c r="M689" s="9"/>
      <c r="N689" s="9"/>
      <c r="O689" s="9"/>
    </row>
    <row r="690" spans="2:15" x14ac:dyDescent="0.3">
      <c r="B690" s="9"/>
      <c r="C690" s="10"/>
      <c r="D690" s="130" t="str">
        <f t="shared" ca="1" si="70"/>
        <v/>
      </c>
      <c r="E690" s="13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132" t="str">
        <f t="shared" ca="1" si="75"/>
        <v/>
      </c>
      <c r="G690" s="132" t="str">
        <f t="shared" ca="1" si="71"/>
        <v/>
      </c>
      <c r="H690" s="133" t="str">
        <f t="shared" ca="1" si="72"/>
        <v/>
      </c>
      <c r="I690" s="134" t="str">
        <f t="shared" ca="1" si="73"/>
        <v/>
      </c>
      <c r="J690" s="133" t="str">
        <f t="shared" ca="1" si="74"/>
        <v/>
      </c>
      <c r="K690" s="135" t="str">
        <f t="shared" ca="1" si="76"/>
        <v/>
      </c>
      <c r="L690" s="10"/>
      <c r="M690" s="9"/>
      <c r="N690" s="9"/>
      <c r="O690" s="9"/>
    </row>
    <row r="691" spans="2:15" x14ac:dyDescent="0.3">
      <c r="B691" s="9"/>
      <c r="C691" s="10"/>
      <c r="D691" s="130" t="str">
        <f t="shared" ca="1" si="70"/>
        <v/>
      </c>
      <c r="E691" s="13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132" t="str">
        <f t="shared" ca="1" si="75"/>
        <v/>
      </c>
      <c r="G691" s="132" t="str">
        <f t="shared" ca="1" si="71"/>
        <v/>
      </c>
      <c r="H691" s="133" t="str">
        <f t="shared" ca="1" si="72"/>
        <v/>
      </c>
      <c r="I691" s="134" t="str">
        <f t="shared" ca="1" si="73"/>
        <v/>
      </c>
      <c r="J691" s="133" t="str">
        <f t="shared" ca="1" si="74"/>
        <v/>
      </c>
      <c r="K691" s="135" t="str">
        <f t="shared" ca="1" si="76"/>
        <v/>
      </c>
      <c r="L691" s="10"/>
      <c r="M691" s="9"/>
      <c r="N691" s="9"/>
      <c r="O691" s="9"/>
    </row>
    <row r="692" spans="2:15" x14ac:dyDescent="0.3">
      <c r="B692" s="9"/>
      <c r="C692" s="10"/>
      <c r="D692" s="130" t="str">
        <f t="shared" ca="1" si="70"/>
        <v/>
      </c>
      <c r="E692" s="13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132" t="str">
        <f t="shared" ca="1" si="75"/>
        <v/>
      </c>
      <c r="G692" s="132" t="str">
        <f t="shared" ca="1" si="71"/>
        <v/>
      </c>
      <c r="H692" s="133" t="str">
        <f t="shared" ca="1" si="72"/>
        <v/>
      </c>
      <c r="I692" s="134" t="str">
        <f t="shared" ca="1" si="73"/>
        <v/>
      </c>
      <c r="J692" s="133" t="str">
        <f t="shared" ca="1" si="74"/>
        <v/>
      </c>
      <c r="K692" s="135" t="str">
        <f t="shared" ca="1" si="76"/>
        <v/>
      </c>
      <c r="L692" s="10"/>
      <c r="M692" s="9"/>
      <c r="N692" s="9"/>
      <c r="O692" s="9"/>
    </row>
    <row r="693" spans="2:15" x14ac:dyDescent="0.3">
      <c r="B693" s="9"/>
      <c r="C693" s="10"/>
      <c r="D693" s="130" t="str">
        <f t="shared" ca="1" si="70"/>
        <v/>
      </c>
      <c r="E693" s="13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132" t="str">
        <f t="shared" ca="1" si="75"/>
        <v/>
      </c>
      <c r="G693" s="132" t="str">
        <f t="shared" ca="1" si="71"/>
        <v/>
      </c>
      <c r="H693" s="133" t="str">
        <f t="shared" ca="1" si="72"/>
        <v/>
      </c>
      <c r="I693" s="134" t="str">
        <f t="shared" ca="1" si="73"/>
        <v/>
      </c>
      <c r="J693" s="133" t="str">
        <f t="shared" ca="1" si="74"/>
        <v/>
      </c>
      <c r="K693" s="135" t="str">
        <f t="shared" ca="1" si="76"/>
        <v/>
      </c>
      <c r="L693" s="10"/>
      <c r="M693" s="9"/>
      <c r="N693" s="9"/>
      <c r="O693" s="9"/>
    </row>
    <row r="694" spans="2:15" x14ac:dyDescent="0.3">
      <c r="B694" s="9"/>
      <c r="C694" s="10"/>
      <c r="D694" s="130" t="str">
        <f t="shared" ca="1" si="70"/>
        <v/>
      </c>
      <c r="E694" s="13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132" t="str">
        <f t="shared" ca="1" si="75"/>
        <v/>
      </c>
      <c r="G694" s="132" t="str">
        <f t="shared" ca="1" si="71"/>
        <v/>
      </c>
      <c r="H694" s="133" t="str">
        <f t="shared" ca="1" si="72"/>
        <v/>
      </c>
      <c r="I694" s="134" t="str">
        <f t="shared" ca="1" si="73"/>
        <v/>
      </c>
      <c r="J694" s="133" t="str">
        <f t="shared" ca="1" si="74"/>
        <v/>
      </c>
      <c r="K694" s="135" t="str">
        <f t="shared" ca="1" si="76"/>
        <v/>
      </c>
      <c r="L694" s="10"/>
      <c r="M694" s="9"/>
      <c r="N694" s="9"/>
      <c r="O694" s="9"/>
    </row>
    <row r="695" spans="2:15" x14ac:dyDescent="0.3">
      <c r="B695" s="9"/>
      <c r="C695" s="10"/>
      <c r="D695" s="130" t="str">
        <f t="shared" ca="1" si="70"/>
        <v/>
      </c>
      <c r="E695" s="13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132" t="str">
        <f t="shared" ca="1" si="75"/>
        <v/>
      </c>
      <c r="G695" s="132" t="str">
        <f t="shared" ca="1" si="71"/>
        <v/>
      </c>
      <c r="H695" s="133" t="str">
        <f t="shared" ca="1" si="72"/>
        <v/>
      </c>
      <c r="I695" s="134" t="str">
        <f t="shared" ca="1" si="73"/>
        <v/>
      </c>
      <c r="J695" s="133" t="str">
        <f t="shared" ca="1" si="74"/>
        <v/>
      </c>
      <c r="K695" s="135" t="str">
        <f t="shared" ca="1" si="76"/>
        <v/>
      </c>
      <c r="L695" s="10"/>
      <c r="M695" s="9"/>
      <c r="N695" s="9"/>
      <c r="O695" s="9"/>
    </row>
    <row r="696" spans="2:15" x14ac:dyDescent="0.3">
      <c r="B696" s="9"/>
      <c r="C696" s="10"/>
      <c r="D696" s="130" t="str">
        <f t="shared" ca="1" si="70"/>
        <v/>
      </c>
      <c r="E696" s="13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132" t="str">
        <f t="shared" ca="1" si="75"/>
        <v/>
      </c>
      <c r="G696" s="132" t="str">
        <f t="shared" ca="1" si="71"/>
        <v/>
      </c>
      <c r="H696" s="133" t="str">
        <f t="shared" ca="1" si="72"/>
        <v/>
      </c>
      <c r="I696" s="134" t="str">
        <f t="shared" ca="1" si="73"/>
        <v/>
      </c>
      <c r="J696" s="133" t="str">
        <f t="shared" ca="1" si="74"/>
        <v/>
      </c>
      <c r="K696" s="135" t="str">
        <f t="shared" ca="1" si="76"/>
        <v/>
      </c>
      <c r="L696" s="10"/>
      <c r="M696" s="9"/>
      <c r="N696" s="9"/>
      <c r="O696" s="9"/>
    </row>
    <row r="697" spans="2:15" x14ac:dyDescent="0.3">
      <c r="B697" s="9"/>
      <c r="C697" s="10"/>
      <c r="D697" s="130" t="str">
        <f t="shared" ca="1" si="70"/>
        <v/>
      </c>
      <c r="E697" s="13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132" t="str">
        <f t="shared" ca="1" si="75"/>
        <v/>
      </c>
      <c r="G697" s="132" t="str">
        <f t="shared" ca="1" si="71"/>
        <v/>
      </c>
      <c r="H697" s="133" t="str">
        <f t="shared" ca="1" si="72"/>
        <v/>
      </c>
      <c r="I697" s="134" t="str">
        <f t="shared" ca="1" si="73"/>
        <v/>
      </c>
      <c r="J697" s="133" t="str">
        <f t="shared" ca="1" si="74"/>
        <v/>
      </c>
      <c r="K697" s="135" t="str">
        <f t="shared" ca="1" si="76"/>
        <v/>
      </c>
      <c r="L697" s="10"/>
      <c r="M697" s="9"/>
      <c r="N697" s="9"/>
      <c r="O697" s="9"/>
    </row>
    <row r="698" spans="2:15" x14ac:dyDescent="0.3">
      <c r="B698" s="9"/>
      <c r="C698" s="10"/>
      <c r="D698" s="130" t="str">
        <f t="shared" ca="1" si="70"/>
        <v/>
      </c>
      <c r="E698" s="13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132" t="str">
        <f t="shared" ca="1" si="75"/>
        <v/>
      </c>
      <c r="G698" s="132" t="str">
        <f t="shared" ca="1" si="71"/>
        <v/>
      </c>
      <c r="H698" s="133" t="str">
        <f t="shared" ca="1" si="72"/>
        <v/>
      </c>
      <c r="I698" s="134" t="str">
        <f t="shared" ca="1" si="73"/>
        <v/>
      </c>
      <c r="J698" s="133" t="str">
        <f t="shared" ca="1" si="74"/>
        <v/>
      </c>
      <c r="K698" s="135" t="str">
        <f t="shared" ca="1" si="76"/>
        <v/>
      </c>
      <c r="L698" s="10"/>
      <c r="M698" s="9"/>
      <c r="N698" s="9"/>
      <c r="O698" s="9"/>
    </row>
    <row r="699" spans="2:15" x14ac:dyDescent="0.3">
      <c r="B699" s="9"/>
      <c r="C699" s="10"/>
      <c r="D699" s="130" t="str">
        <f t="shared" ca="1" si="70"/>
        <v/>
      </c>
      <c r="E699" s="13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132" t="str">
        <f t="shared" ca="1" si="75"/>
        <v/>
      </c>
      <c r="G699" s="132" t="str">
        <f t="shared" ca="1" si="71"/>
        <v/>
      </c>
      <c r="H699" s="133" t="str">
        <f t="shared" ca="1" si="72"/>
        <v/>
      </c>
      <c r="I699" s="134" t="str">
        <f t="shared" ca="1" si="73"/>
        <v/>
      </c>
      <c r="J699" s="133" t="str">
        <f t="shared" ca="1" si="74"/>
        <v/>
      </c>
      <c r="K699" s="135" t="str">
        <f t="shared" ca="1" si="76"/>
        <v/>
      </c>
      <c r="L699" s="10"/>
      <c r="M699" s="9"/>
      <c r="N699" s="9"/>
      <c r="O699" s="9"/>
    </row>
    <row r="700" spans="2:15" x14ac:dyDescent="0.3">
      <c r="B700" s="9"/>
      <c r="C700" s="10"/>
      <c r="D700" s="130" t="str">
        <f t="shared" ca="1" si="70"/>
        <v/>
      </c>
      <c r="E700" s="13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132" t="str">
        <f t="shared" ca="1" si="75"/>
        <v/>
      </c>
      <c r="G700" s="132" t="str">
        <f t="shared" ca="1" si="71"/>
        <v/>
      </c>
      <c r="H700" s="133" t="str">
        <f t="shared" ca="1" si="72"/>
        <v/>
      </c>
      <c r="I700" s="134" t="str">
        <f t="shared" ca="1" si="73"/>
        <v/>
      </c>
      <c r="J700" s="133" t="str">
        <f t="shared" ca="1" si="74"/>
        <v/>
      </c>
      <c r="K700" s="135" t="str">
        <f t="shared" ca="1" si="76"/>
        <v/>
      </c>
      <c r="L700" s="10"/>
      <c r="M700" s="9"/>
      <c r="N700" s="9"/>
      <c r="O700" s="9"/>
    </row>
    <row r="701" spans="2:15" x14ac:dyDescent="0.3">
      <c r="B701" s="9"/>
      <c r="C701" s="10"/>
      <c r="D701" s="130" t="str">
        <f t="shared" ca="1" si="70"/>
        <v/>
      </c>
      <c r="E701" s="13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132" t="str">
        <f t="shared" ca="1" si="75"/>
        <v/>
      </c>
      <c r="G701" s="132" t="str">
        <f t="shared" ca="1" si="71"/>
        <v/>
      </c>
      <c r="H701" s="133" t="str">
        <f t="shared" ca="1" si="72"/>
        <v/>
      </c>
      <c r="I701" s="134" t="str">
        <f t="shared" ca="1" si="73"/>
        <v/>
      </c>
      <c r="J701" s="133" t="str">
        <f t="shared" ca="1" si="74"/>
        <v/>
      </c>
      <c r="K701" s="135" t="str">
        <f t="shared" ca="1" si="76"/>
        <v/>
      </c>
      <c r="L701" s="10"/>
      <c r="M701" s="9"/>
      <c r="N701" s="9"/>
      <c r="O701" s="9"/>
    </row>
    <row r="702" spans="2:15" x14ac:dyDescent="0.3">
      <c r="B702" s="9"/>
      <c r="C702" s="10"/>
      <c r="D702" s="130" t="str">
        <f t="shared" ca="1" si="70"/>
        <v/>
      </c>
      <c r="E702" s="13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132" t="str">
        <f t="shared" ca="1" si="75"/>
        <v/>
      </c>
      <c r="G702" s="132" t="str">
        <f t="shared" ca="1" si="71"/>
        <v/>
      </c>
      <c r="H702" s="133" t="str">
        <f t="shared" ca="1" si="72"/>
        <v/>
      </c>
      <c r="I702" s="134" t="str">
        <f t="shared" ca="1" si="73"/>
        <v/>
      </c>
      <c r="J702" s="133" t="str">
        <f t="shared" ca="1" si="74"/>
        <v/>
      </c>
      <c r="K702" s="135" t="str">
        <f t="shared" ca="1" si="76"/>
        <v/>
      </c>
      <c r="L702" s="10"/>
      <c r="M702" s="9"/>
      <c r="N702" s="9"/>
      <c r="O702" s="9"/>
    </row>
    <row r="703" spans="2:15" x14ac:dyDescent="0.3">
      <c r="B703" s="9"/>
      <c r="C703" s="10"/>
      <c r="D703" s="130" t="str">
        <f t="shared" ca="1" si="70"/>
        <v/>
      </c>
      <c r="E703" s="13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132" t="str">
        <f t="shared" ca="1" si="75"/>
        <v/>
      </c>
      <c r="G703" s="132" t="str">
        <f t="shared" ca="1" si="71"/>
        <v/>
      </c>
      <c r="H703" s="133" t="str">
        <f t="shared" ca="1" si="72"/>
        <v/>
      </c>
      <c r="I703" s="134" t="str">
        <f t="shared" ca="1" si="73"/>
        <v/>
      </c>
      <c r="J703" s="133" t="str">
        <f t="shared" ca="1" si="74"/>
        <v/>
      </c>
      <c r="K703" s="135" t="str">
        <f t="shared" ca="1" si="76"/>
        <v/>
      </c>
      <c r="L703" s="10"/>
      <c r="M703" s="9"/>
      <c r="N703" s="9"/>
      <c r="O703" s="9"/>
    </row>
    <row r="704" spans="2:15" x14ac:dyDescent="0.3">
      <c r="B704" s="9"/>
      <c r="C704" s="10"/>
      <c r="D704" s="130" t="str">
        <f t="shared" ca="1" si="70"/>
        <v/>
      </c>
      <c r="E704" s="13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132" t="str">
        <f t="shared" ca="1" si="75"/>
        <v/>
      </c>
      <c r="G704" s="132" t="str">
        <f t="shared" ca="1" si="71"/>
        <v/>
      </c>
      <c r="H704" s="133" t="str">
        <f t="shared" ca="1" si="72"/>
        <v/>
      </c>
      <c r="I704" s="134" t="str">
        <f t="shared" ca="1" si="73"/>
        <v/>
      </c>
      <c r="J704" s="133" t="str">
        <f t="shared" ca="1" si="74"/>
        <v/>
      </c>
      <c r="K704" s="135" t="str">
        <f t="shared" ca="1" si="76"/>
        <v/>
      </c>
      <c r="L704" s="10"/>
      <c r="M704" s="9"/>
      <c r="N704" s="9"/>
      <c r="O704" s="9"/>
    </row>
    <row r="705" spans="2:15" x14ac:dyDescent="0.3">
      <c r="B705" s="9"/>
      <c r="C705" s="10"/>
      <c r="D705" s="130" t="str">
        <f t="shared" ca="1" si="70"/>
        <v/>
      </c>
      <c r="E705" s="13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132" t="str">
        <f t="shared" ca="1" si="75"/>
        <v/>
      </c>
      <c r="G705" s="132" t="str">
        <f t="shared" ca="1" si="71"/>
        <v/>
      </c>
      <c r="H705" s="133" t="str">
        <f t="shared" ca="1" si="72"/>
        <v/>
      </c>
      <c r="I705" s="134" t="str">
        <f t="shared" ca="1" si="73"/>
        <v/>
      </c>
      <c r="J705" s="133" t="str">
        <f t="shared" ca="1" si="74"/>
        <v/>
      </c>
      <c r="K705" s="135" t="str">
        <f t="shared" ca="1" si="76"/>
        <v/>
      </c>
      <c r="L705" s="10"/>
      <c r="M705" s="9"/>
      <c r="N705" s="9"/>
      <c r="O705" s="9"/>
    </row>
    <row r="706" spans="2:15" x14ac:dyDescent="0.3">
      <c r="B706" s="9"/>
      <c r="C706" s="10"/>
      <c r="D706" s="130" t="str">
        <f t="shared" ca="1" si="70"/>
        <v/>
      </c>
      <c r="E706" s="13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132" t="str">
        <f t="shared" ca="1" si="75"/>
        <v/>
      </c>
      <c r="G706" s="132" t="str">
        <f t="shared" ca="1" si="71"/>
        <v/>
      </c>
      <c r="H706" s="133" t="str">
        <f t="shared" ca="1" si="72"/>
        <v/>
      </c>
      <c r="I706" s="134" t="str">
        <f t="shared" ca="1" si="73"/>
        <v/>
      </c>
      <c r="J706" s="133" t="str">
        <f t="shared" ca="1" si="74"/>
        <v/>
      </c>
      <c r="K706" s="135" t="str">
        <f t="shared" ca="1" si="76"/>
        <v/>
      </c>
      <c r="L706" s="10"/>
      <c r="M706" s="9"/>
      <c r="N706" s="9"/>
      <c r="O706" s="9"/>
    </row>
    <row r="707" spans="2:15" x14ac:dyDescent="0.3">
      <c r="B707" s="9"/>
      <c r="C707" s="10"/>
      <c r="D707" s="130" t="str">
        <f t="shared" ca="1" si="70"/>
        <v/>
      </c>
      <c r="E707" s="13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132" t="str">
        <f t="shared" ca="1" si="75"/>
        <v/>
      </c>
      <c r="G707" s="132" t="str">
        <f t="shared" ca="1" si="71"/>
        <v/>
      </c>
      <c r="H707" s="133" t="str">
        <f t="shared" ca="1" si="72"/>
        <v/>
      </c>
      <c r="I707" s="134" t="str">
        <f t="shared" ca="1" si="73"/>
        <v/>
      </c>
      <c r="J707" s="133" t="str">
        <f t="shared" ca="1" si="74"/>
        <v/>
      </c>
      <c r="K707" s="135" t="str">
        <f t="shared" ca="1" si="76"/>
        <v/>
      </c>
      <c r="L707" s="10"/>
      <c r="M707" s="9"/>
      <c r="N707" s="9"/>
      <c r="O707" s="9"/>
    </row>
    <row r="708" spans="2:15" x14ac:dyDescent="0.3">
      <c r="B708" s="9"/>
      <c r="C708" s="10"/>
      <c r="D708" s="130" t="str">
        <f t="shared" ca="1" si="70"/>
        <v/>
      </c>
      <c r="E708" s="13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132" t="str">
        <f t="shared" ca="1" si="75"/>
        <v/>
      </c>
      <c r="G708" s="132" t="str">
        <f t="shared" ca="1" si="71"/>
        <v/>
      </c>
      <c r="H708" s="133" t="str">
        <f t="shared" ca="1" si="72"/>
        <v/>
      </c>
      <c r="I708" s="134" t="str">
        <f t="shared" ca="1" si="73"/>
        <v/>
      </c>
      <c r="J708" s="133" t="str">
        <f t="shared" ca="1" si="74"/>
        <v/>
      </c>
      <c r="K708" s="135" t="str">
        <f t="shared" ca="1" si="76"/>
        <v/>
      </c>
      <c r="L708" s="10"/>
      <c r="M708" s="9"/>
      <c r="N708" s="9"/>
      <c r="O708" s="9"/>
    </row>
    <row r="709" spans="2:15" x14ac:dyDescent="0.3">
      <c r="B709" s="9"/>
      <c r="C709" s="10"/>
      <c r="D709" s="130" t="str">
        <f t="shared" ca="1" si="70"/>
        <v/>
      </c>
      <c r="E709" s="13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132" t="str">
        <f t="shared" ca="1" si="75"/>
        <v/>
      </c>
      <c r="G709" s="132" t="str">
        <f t="shared" ca="1" si="71"/>
        <v/>
      </c>
      <c r="H709" s="133" t="str">
        <f t="shared" ca="1" si="72"/>
        <v/>
      </c>
      <c r="I709" s="134" t="str">
        <f t="shared" ca="1" si="73"/>
        <v/>
      </c>
      <c r="J709" s="133" t="str">
        <f t="shared" ca="1" si="74"/>
        <v/>
      </c>
      <c r="K709" s="135" t="str">
        <f t="shared" ca="1" si="76"/>
        <v/>
      </c>
      <c r="L709" s="10"/>
      <c r="M709" s="9"/>
      <c r="N709" s="9"/>
      <c r="O709" s="9"/>
    </row>
    <row r="710" spans="2:15" x14ac:dyDescent="0.3">
      <c r="B710" s="9"/>
      <c r="C710" s="10"/>
      <c r="D710" s="130" t="str">
        <f t="shared" ca="1" si="70"/>
        <v/>
      </c>
      <c r="E710" s="13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132" t="str">
        <f t="shared" ca="1" si="75"/>
        <v/>
      </c>
      <c r="G710" s="132" t="str">
        <f t="shared" ca="1" si="71"/>
        <v/>
      </c>
      <c r="H710" s="133" t="str">
        <f t="shared" ca="1" si="72"/>
        <v/>
      </c>
      <c r="I710" s="134" t="str">
        <f t="shared" ca="1" si="73"/>
        <v/>
      </c>
      <c r="J710" s="133" t="str">
        <f t="shared" ca="1" si="74"/>
        <v/>
      </c>
      <c r="K710" s="135" t="str">
        <f t="shared" ca="1" si="76"/>
        <v/>
      </c>
      <c r="L710" s="10"/>
      <c r="M710" s="9"/>
      <c r="N710" s="9"/>
      <c r="O710" s="9"/>
    </row>
    <row r="711" spans="2:15" x14ac:dyDescent="0.3">
      <c r="B711" s="9"/>
      <c r="C711" s="10"/>
      <c r="D711" s="130" t="str">
        <f t="shared" ca="1" si="70"/>
        <v/>
      </c>
      <c r="E711" s="13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132" t="str">
        <f t="shared" ca="1" si="75"/>
        <v/>
      </c>
      <c r="G711" s="132" t="str">
        <f t="shared" ca="1" si="71"/>
        <v/>
      </c>
      <c r="H711" s="133" t="str">
        <f t="shared" ca="1" si="72"/>
        <v/>
      </c>
      <c r="I711" s="134" t="str">
        <f t="shared" ca="1" si="73"/>
        <v/>
      </c>
      <c r="J711" s="133" t="str">
        <f t="shared" ca="1" si="74"/>
        <v/>
      </c>
      <c r="K711" s="135" t="str">
        <f t="shared" ca="1" si="76"/>
        <v/>
      </c>
      <c r="L711" s="10"/>
      <c r="M711" s="9"/>
      <c r="N711" s="9"/>
      <c r="O711" s="9"/>
    </row>
    <row r="712" spans="2:15" x14ac:dyDescent="0.3">
      <c r="B712" s="9"/>
      <c r="C712" s="10"/>
      <c r="D712" s="130" t="str">
        <f t="shared" ca="1" si="70"/>
        <v/>
      </c>
      <c r="E712" s="13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132" t="str">
        <f t="shared" ca="1" si="75"/>
        <v/>
      </c>
      <c r="G712" s="132" t="str">
        <f t="shared" ca="1" si="71"/>
        <v/>
      </c>
      <c r="H712" s="133" t="str">
        <f t="shared" ca="1" si="72"/>
        <v/>
      </c>
      <c r="I712" s="134" t="str">
        <f t="shared" ca="1" si="73"/>
        <v/>
      </c>
      <c r="J712" s="133" t="str">
        <f t="shared" ca="1" si="74"/>
        <v/>
      </c>
      <c r="K712" s="135" t="str">
        <f t="shared" ca="1" si="76"/>
        <v/>
      </c>
      <c r="L712" s="10"/>
      <c r="M712" s="9"/>
      <c r="N712" s="9"/>
      <c r="O712" s="9"/>
    </row>
    <row r="713" spans="2:15" x14ac:dyDescent="0.3">
      <c r="B713" s="9"/>
      <c r="C713" s="10"/>
      <c r="D713" s="130" t="str">
        <f t="shared" ca="1" si="70"/>
        <v/>
      </c>
      <c r="E713" s="13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132" t="str">
        <f t="shared" ca="1" si="75"/>
        <v/>
      </c>
      <c r="G713" s="132" t="str">
        <f t="shared" ca="1" si="71"/>
        <v/>
      </c>
      <c r="H713" s="133" t="str">
        <f t="shared" ca="1" si="72"/>
        <v/>
      </c>
      <c r="I713" s="134" t="str">
        <f t="shared" ca="1" si="73"/>
        <v/>
      </c>
      <c r="J713" s="133" t="str">
        <f t="shared" ca="1" si="74"/>
        <v/>
      </c>
      <c r="K713" s="135" t="str">
        <f t="shared" ca="1" si="76"/>
        <v/>
      </c>
      <c r="L713" s="10"/>
      <c r="M713" s="9"/>
      <c r="N713" s="9"/>
      <c r="O713" s="9"/>
    </row>
    <row r="714" spans="2:15" x14ac:dyDescent="0.3">
      <c r="B714" s="9"/>
      <c r="C714" s="10"/>
      <c r="D714" s="130" t="str">
        <f t="shared" ca="1" si="70"/>
        <v/>
      </c>
      <c r="E714" s="13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132" t="str">
        <f t="shared" ca="1" si="75"/>
        <v/>
      </c>
      <c r="G714" s="132" t="str">
        <f t="shared" ca="1" si="71"/>
        <v/>
      </c>
      <c r="H714" s="133" t="str">
        <f t="shared" ca="1" si="72"/>
        <v/>
      </c>
      <c r="I714" s="134" t="str">
        <f t="shared" ca="1" si="73"/>
        <v/>
      </c>
      <c r="J714" s="133" t="str">
        <f t="shared" ca="1" si="74"/>
        <v/>
      </c>
      <c r="K714" s="135" t="str">
        <f t="shared" ca="1" si="76"/>
        <v/>
      </c>
      <c r="L714" s="10"/>
      <c r="M714" s="9"/>
      <c r="N714" s="9"/>
      <c r="O714" s="9"/>
    </row>
    <row r="715" spans="2:15" x14ac:dyDescent="0.3">
      <c r="B715" s="9"/>
      <c r="C715" s="10"/>
      <c r="D715" s="130" t="str">
        <f t="shared" ca="1" si="70"/>
        <v/>
      </c>
      <c r="E715" s="13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132" t="str">
        <f t="shared" ca="1" si="75"/>
        <v/>
      </c>
      <c r="G715" s="132" t="str">
        <f t="shared" ca="1" si="71"/>
        <v/>
      </c>
      <c r="H715" s="133" t="str">
        <f t="shared" ca="1" si="72"/>
        <v/>
      </c>
      <c r="I715" s="134" t="str">
        <f t="shared" ca="1" si="73"/>
        <v/>
      </c>
      <c r="J715" s="133" t="str">
        <f t="shared" ca="1" si="74"/>
        <v/>
      </c>
      <c r="K715" s="135" t="str">
        <f t="shared" ca="1" si="76"/>
        <v/>
      </c>
      <c r="L715" s="10"/>
      <c r="M715" s="9"/>
      <c r="N715" s="9"/>
      <c r="O715" s="9"/>
    </row>
    <row r="716" spans="2:15" x14ac:dyDescent="0.3">
      <c r="B716" s="9"/>
      <c r="C716" s="10"/>
      <c r="D716" s="130" t="str">
        <f t="shared" ca="1" si="70"/>
        <v/>
      </c>
      <c r="E716" s="13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132" t="str">
        <f t="shared" ca="1" si="75"/>
        <v/>
      </c>
      <c r="G716" s="132" t="str">
        <f t="shared" ca="1" si="71"/>
        <v/>
      </c>
      <c r="H716" s="133" t="str">
        <f t="shared" ca="1" si="72"/>
        <v/>
      </c>
      <c r="I716" s="134" t="str">
        <f t="shared" ca="1" si="73"/>
        <v/>
      </c>
      <c r="J716" s="133" t="str">
        <f t="shared" ca="1" si="74"/>
        <v/>
      </c>
      <c r="K716" s="135" t="str">
        <f t="shared" ca="1" si="76"/>
        <v/>
      </c>
      <c r="L716" s="10"/>
      <c r="M716" s="9"/>
      <c r="N716" s="9"/>
      <c r="O716" s="9"/>
    </row>
    <row r="717" spans="2:15" x14ac:dyDescent="0.3">
      <c r="B717" s="9"/>
      <c r="C717" s="10"/>
      <c r="D717" s="130" t="str">
        <f t="shared" ca="1" si="70"/>
        <v/>
      </c>
      <c r="E717" s="13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132" t="str">
        <f t="shared" ca="1" si="75"/>
        <v/>
      </c>
      <c r="G717" s="132" t="str">
        <f t="shared" ca="1" si="71"/>
        <v/>
      </c>
      <c r="H717" s="133" t="str">
        <f t="shared" ca="1" si="72"/>
        <v/>
      </c>
      <c r="I717" s="134" t="str">
        <f t="shared" ca="1" si="73"/>
        <v/>
      </c>
      <c r="J717" s="133" t="str">
        <f t="shared" ca="1" si="74"/>
        <v/>
      </c>
      <c r="K717" s="135" t="str">
        <f t="shared" ca="1" si="76"/>
        <v/>
      </c>
      <c r="L717" s="10"/>
      <c r="M717" s="9"/>
      <c r="N717" s="9"/>
      <c r="O717" s="9"/>
    </row>
    <row r="718" spans="2:15" x14ac:dyDescent="0.3">
      <c r="B718" s="9"/>
      <c r="C718" s="10"/>
      <c r="D718" s="130" t="str">
        <f t="shared" ca="1" si="70"/>
        <v/>
      </c>
      <c r="E718" s="13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132" t="str">
        <f t="shared" ca="1" si="75"/>
        <v/>
      </c>
      <c r="G718" s="132" t="str">
        <f t="shared" ca="1" si="71"/>
        <v/>
      </c>
      <c r="H718" s="133" t="str">
        <f t="shared" ca="1" si="72"/>
        <v/>
      </c>
      <c r="I718" s="134" t="str">
        <f t="shared" ca="1" si="73"/>
        <v/>
      </c>
      <c r="J718" s="133" t="str">
        <f t="shared" ca="1" si="74"/>
        <v/>
      </c>
      <c r="K718" s="135" t="str">
        <f t="shared" ca="1" si="76"/>
        <v/>
      </c>
      <c r="L718" s="10"/>
      <c r="M718" s="9"/>
      <c r="N718" s="9"/>
      <c r="O718" s="9"/>
    </row>
    <row r="719" spans="2:15" x14ac:dyDescent="0.3">
      <c r="B719" s="9"/>
      <c r="C719" s="10"/>
      <c r="D719" s="130" t="str">
        <f t="shared" ca="1" si="70"/>
        <v/>
      </c>
      <c r="E719" s="13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132" t="str">
        <f t="shared" ca="1" si="75"/>
        <v/>
      </c>
      <c r="G719" s="132" t="str">
        <f t="shared" ca="1" si="71"/>
        <v/>
      </c>
      <c r="H719" s="133" t="str">
        <f t="shared" ca="1" si="72"/>
        <v/>
      </c>
      <c r="I719" s="134" t="str">
        <f t="shared" ca="1" si="73"/>
        <v/>
      </c>
      <c r="J719" s="133" t="str">
        <f t="shared" ca="1" si="74"/>
        <v/>
      </c>
      <c r="K719" s="135" t="str">
        <f t="shared" ca="1" si="76"/>
        <v/>
      </c>
      <c r="L719" s="10"/>
      <c r="M719" s="9"/>
      <c r="N719" s="9"/>
      <c r="O719" s="9"/>
    </row>
    <row r="720" spans="2:15" x14ac:dyDescent="0.3">
      <c r="B720" s="9"/>
      <c r="C720" s="10"/>
      <c r="D720" s="130" t="str">
        <f t="shared" ca="1" si="70"/>
        <v/>
      </c>
      <c r="E720" s="13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132" t="str">
        <f t="shared" ca="1" si="75"/>
        <v/>
      </c>
      <c r="G720" s="132" t="str">
        <f t="shared" ca="1" si="71"/>
        <v/>
      </c>
      <c r="H720" s="133" t="str">
        <f t="shared" ca="1" si="72"/>
        <v/>
      </c>
      <c r="I720" s="134" t="str">
        <f t="shared" ca="1" si="73"/>
        <v/>
      </c>
      <c r="J720" s="133" t="str">
        <f t="shared" ca="1" si="74"/>
        <v/>
      </c>
      <c r="K720" s="135" t="str">
        <f t="shared" ca="1" si="76"/>
        <v/>
      </c>
      <c r="L720" s="10"/>
      <c r="M720" s="9"/>
      <c r="N720" s="9"/>
      <c r="O720" s="9"/>
    </row>
    <row r="721" spans="2:15" x14ac:dyDescent="0.3">
      <c r="B721" s="9"/>
      <c r="C721" s="10"/>
      <c r="D721" s="130" t="str">
        <f t="shared" ca="1" si="70"/>
        <v/>
      </c>
      <c r="E721" s="13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132" t="str">
        <f t="shared" ca="1" si="75"/>
        <v/>
      </c>
      <c r="G721" s="132" t="str">
        <f t="shared" ca="1" si="71"/>
        <v/>
      </c>
      <c r="H721" s="133" t="str">
        <f t="shared" ca="1" si="72"/>
        <v/>
      </c>
      <c r="I721" s="134" t="str">
        <f t="shared" ca="1" si="73"/>
        <v/>
      </c>
      <c r="J721" s="133" t="str">
        <f t="shared" ca="1" si="74"/>
        <v/>
      </c>
      <c r="K721" s="135" t="str">
        <f t="shared" ca="1" si="76"/>
        <v/>
      </c>
      <c r="L721" s="10"/>
      <c r="M721" s="9"/>
      <c r="N721" s="9"/>
      <c r="O721" s="9"/>
    </row>
    <row r="722" spans="2:15" x14ac:dyDescent="0.3">
      <c r="B722" s="9"/>
      <c r="C722" s="10"/>
      <c r="D722" s="130" t="str">
        <f t="shared" ca="1" si="70"/>
        <v/>
      </c>
      <c r="E722" s="13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132" t="str">
        <f t="shared" ca="1" si="75"/>
        <v/>
      </c>
      <c r="G722" s="132" t="str">
        <f t="shared" ca="1" si="71"/>
        <v/>
      </c>
      <c r="H722" s="133" t="str">
        <f t="shared" ca="1" si="72"/>
        <v/>
      </c>
      <c r="I722" s="134" t="str">
        <f t="shared" ca="1" si="73"/>
        <v/>
      </c>
      <c r="J722" s="133" t="str">
        <f t="shared" ca="1" si="74"/>
        <v/>
      </c>
      <c r="K722" s="135" t="str">
        <f t="shared" ca="1" si="76"/>
        <v/>
      </c>
      <c r="L722" s="10"/>
      <c r="M722" s="9"/>
      <c r="N722" s="9"/>
      <c r="O722" s="9"/>
    </row>
    <row r="723" spans="2:15" x14ac:dyDescent="0.3">
      <c r="B723" s="9"/>
      <c r="C723" s="10"/>
      <c r="D723" s="130" t="str">
        <f t="shared" ca="1" si="70"/>
        <v/>
      </c>
      <c r="E723" s="13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132" t="str">
        <f t="shared" ca="1" si="75"/>
        <v/>
      </c>
      <c r="G723" s="132" t="str">
        <f t="shared" ca="1" si="71"/>
        <v/>
      </c>
      <c r="H723" s="133" t="str">
        <f t="shared" ca="1" si="72"/>
        <v/>
      </c>
      <c r="I723" s="134" t="str">
        <f t="shared" ca="1" si="73"/>
        <v/>
      </c>
      <c r="J723" s="133" t="str">
        <f t="shared" ca="1" si="74"/>
        <v/>
      </c>
      <c r="K723" s="135" t="str">
        <f t="shared" ca="1" si="76"/>
        <v/>
      </c>
      <c r="L723" s="10"/>
      <c r="M723" s="9"/>
      <c r="N723" s="9"/>
      <c r="O723" s="9"/>
    </row>
    <row r="724" spans="2:15" x14ac:dyDescent="0.3">
      <c r="B724" s="9"/>
      <c r="C724" s="10"/>
      <c r="D724" s="130" t="str">
        <f t="shared" ref="D724:D787" ca="1" si="77">IF(K723="","",IF($H$5,IF(OR(D723&gt;=$H$8,ROUND(K723,2)&lt;=0),"",D723+1),IF(OR(D723&gt;=$H$8,K723&lt;=0),"",D723+1)))</f>
        <v/>
      </c>
      <c r="E724" s="13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132" t="str">
        <f t="shared" ca="1" si="75"/>
        <v/>
      </c>
      <c r="G724" s="132" t="str">
        <f t="shared" ref="G724:G787" ca="1" si="78">IF($P$17=0,"",IF(D724&lt;&gt;"",IF(AND(D724=1,$H$4=1),0,IF($H$5,ROUND($K$5*K723,0),$K$5*K723)),""))</f>
        <v/>
      </c>
      <c r="H724" s="133" t="str">
        <f t="shared" ref="H724:H787" ca="1" si="79">IF($P$17=1,IF(D724="","",IF(I724&lt;&gt;"",F724-G724+I724,F724-G724)),"")</f>
        <v/>
      </c>
      <c r="I724" s="134" t="str">
        <f t="shared" ref="I724:I787" ca="1" si="80">IF($P$17=1,IF(J724&gt;=F724,IF(D724&lt;$K$12,IF(AND(D724&lt;&gt;"",F724+($J$19-F724)&lt;K723),(J724-F724),IF(AND(D724&lt;&gt;"",J724=F724),0,IF(D724&lt;&gt;"",0,""))),""),0),"")</f>
        <v/>
      </c>
      <c r="J724" s="133" t="str">
        <f t="shared" ref="J724:J787" ca="1" si="81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135" t="str">
        <f t="shared" ca="1" si="76"/>
        <v/>
      </c>
      <c r="L724" s="10"/>
      <c r="M724" s="9"/>
      <c r="N724" s="9"/>
      <c r="O724" s="9"/>
    </row>
    <row r="725" spans="2:15" x14ac:dyDescent="0.3">
      <c r="B725" s="9"/>
      <c r="C725" s="10"/>
      <c r="D725" s="130" t="str">
        <f t="shared" ca="1" si="77"/>
        <v/>
      </c>
      <c r="E725" s="13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132" t="str">
        <f t="shared" ref="F725:F788" ca="1" si="82">IF($P$17=1,IF(D725="","",IF($H$5,IF(OR(D725=$H$8,$K$12&gt;ROUND((1+$K$5)*K724,0),ROUND((1+$K$5)*K724,0),$K$12),IF(OR(D725=$H$8,$K$12&gt;(1+$K$5)*K724),ROUND((1+$K$5)*K724,0),$K$12)),0)),"")</f>
        <v/>
      </c>
      <c r="G725" s="132" t="str">
        <f t="shared" ca="1" si="78"/>
        <v/>
      </c>
      <c r="H725" s="133" t="str">
        <f t="shared" ca="1" si="79"/>
        <v/>
      </c>
      <c r="I725" s="134" t="str">
        <f t="shared" ca="1" si="80"/>
        <v/>
      </c>
      <c r="J725" s="133" t="str">
        <f t="shared" ca="1" si="81"/>
        <v/>
      </c>
      <c r="K725" s="135" t="str">
        <f t="shared" ref="K725:K788" ca="1" si="83">IF($P$17=1,IF(J725&lt;&gt;0,IF(D725&lt;&gt;"",K724-(J725-G725),""),K724),"")</f>
        <v/>
      </c>
      <c r="L725" s="10"/>
      <c r="M725" s="9"/>
      <c r="N725" s="9"/>
      <c r="O725" s="9"/>
    </row>
    <row r="726" spans="2:15" x14ac:dyDescent="0.3">
      <c r="B726" s="9"/>
      <c r="C726" s="10"/>
      <c r="D726" s="130" t="str">
        <f t="shared" ca="1" si="77"/>
        <v/>
      </c>
      <c r="E726" s="13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132" t="str">
        <f t="shared" ca="1" si="82"/>
        <v/>
      </c>
      <c r="G726" s="132" t="str">
        <f t="shared" ca="1" si="78"/>
        <v/>
      </c>
      <c r="H726" s="133" t="str">
        <f t="shared" ca="1" si="79"/>
        <v/>
      </c>
      <c r="I726" s="134" t="str">
        <f t="shared" ca="1" si="80"/>
        <v/>
      </c>
      <c r="J726" s="133" t="str">
        <f t="shared" ca="1" si="81"/>
        <v/>
      </c>
      <c r="K726" s="135" t="str">
        <f t="shared" ca="1" si="83"/>
        <v/>
      </c>
      <c r="L726" s="10"/>
      <c r="M726" s="9"/>
      <c r="N726" s="9"/>
      <c r="O726" s="9"/>
    </row>
    <row r="727" spans="2:15" x14ac:dyDescent="0.3">
      <c r="B727" s="9"/>
      <c r="C727" s="10"/>
      <c r="D727" s="130" t="str">
        <f t="shared" ca="1" si="77"/>
        <v/>
      </c>
      <c r="E727" s="13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132" t="str">
        <f t="shared" ca="1" si="82"/>
        <v/>
      </c>
      <c r="G727" s="132" t="str">
        <f t="shared" ca="1" si="78"/>
        <v/>
      </c>
      <c r="H727" s="133" t="str">
        <f t="shared" ca="1" si="79"/>
        <v/>
      </c>
      <c r="I727" s="134" t="str">
        <f t="shared" ca="1" si="80"/>
        <v/>
      </c>
      <c r="J727" s="133" t="str">
        <f t="shared" ca="1" si="81"/>
        <v/>
      </c>
      <c r="K727" s="135" t="str">
        <f t="shared" ca="1" si="83"/>
        <v/>
      </c>
      <c r="L727" s="10"/>
      <c r="M727" s="9"/>
      <c r="N727" s="9"/>
      <c r="O727" s="9"/>
    </row>
    <row r="728" spans="2:15" x14ac:dyDescent="0.3">
      <c r="B728" s="9"/>
      <c r="C728" s="10"/>
      <c r="D728" s="130" t="str">
        <f t="shared" ca="1" si="77"/>
        <v/>
      </c>
      <c r="E728" s="13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132" t="str">
        <f t="shared" ca="1" si="82"/>
        <v/>
      </c>
      <c r="G728" s="132" t="str">
        <f t="shared" ca="1" si="78"/>
        <v/>
      </c>
      <c r="H728" s="133" t="str">
        <f t="shared" ca="1" si="79"/>
        <v/>
      </c>
      <c r="I728" s="134" t="str">
        <f t="shared" ca="1" si="80"/>
        <v/>
      </c>
      <c r="J728" s="133" t="str">
        <f t="shared" ca="1" si="81"/>
        <v/>
      </c>
      <c r="K728" s="135" t="str">
        <f t="shared" ca="1" si="83"/>
        <v/>
      </c>
      <c r="L728" s="10"/>
      <c r="M728" s="9"/>
      <c r="N728" s="9"/>
      <c r="O728" s="9"/>
    </row>
    <row r="729" spans="2:15" x14ac:dyDescent="0.3">
      <c r="B729" s="9"/>
      <c r="C729" s="10"/>
      <c r="D729" s="130" t="str">
        <f t="shared" ca="1" si="77"/>
        <v/>
      </c>
      <c r="E729" s="13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132" t="str">
        <f t="shared" ca="1" si="82"/>
        <v/>
      </c>
      <c r="G729" s="132" t="str">
        <f t="shared" ca="1" si="78"/>
        <v/>
      </c>
      <c r="H729" s="133" t="str">
        <f t="shared" ca="1" si="79"/>
        <v/>
      </c>
      <c r="I729" s="134" t="str">
        <f t="shared" ca="1" si="80"/>
        <v/>
      </c>
      <c r="J729" s="133" t="str">
        <f t="shared" ca="1" si="81"/>
        <v/>
      </c>
      <c r="K729" s="135" t="str">
        <f t="shared" ca="1" si="83"/>
        <v/>
      </c>
      <c r="L729" s="10"/>
      <c r="M729" s="9"/>
      <c r="N729" s="9"/>
      <c r="O729" s="9"/>
    </row>
    <row r="730" spans="2:15" x14ac:dyDescent="0.3">
      <c r="B730" s="9"/>
      <c r="C730" s="10"/>
      <c r="D730" s="130" t="str">
        <f t="shared" ca="1" si="77"/>
        <v/>
      </c>
      <c r="E730" s="13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132" t="str">
        <f t="shared" ca="1" si="82"/>
        <v/>
      </c>
      <c r="G730" s="132" t="str">
        <f t="shared" ca="1" si="78"/>
        <v/>
      </c>
      <c r="H730" s="133" t="str">
        <f t="shared" ca="1" si="79"/>
        <v/>
      </c>
      <c r="I730" s="134" t="str">
        <f t="shared" ca="1" si="80"/>
        <v/>
      </c>
      <c r="J730" s="133" t="str">
        <f t="shared" ca="1" si="81"/>
        <v/>
      </c>
      <c r="K730" s="135" t="str">
        <f t="shared" ca="1" si="83"/>
        <v/>
      </c>
      <c r="L730" s="10"/>
      <c r="M730" s="9"/>
      <c r="N730" s="9"/>
      <c r="O730" s="9"/>
    </row>
    <row r="731" spans="2:15" x14ac:dyDescent="0.3">
      <c r="B731" s="9"/>
      <c r="C731" s="10"/>
      <c r="D731" s="130" t="str">
        <f t="shared" ca="1" si="77"/>
        <v/>
      </c>
      <c r="E731" s="13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132" t="str">
        <f t="shared" ca="1" si="82"/>
        <v/>
      </c>
      <c r="G731" s="132" t="str">
        <f t="shared" ca="1" si="78"/>
        <v/>
      </c>
      <c r="H731" s="133" t="str">
        <f t="shared" ca="1" si="79"/>
        <v/>
      </c>
      <c r="I731" s="134" t="str">
        <f t="shared" ca="1" si="80"/>
        <v/>
      </c>
      <c r="J731" s="133" t="str">
        <f t="shared" ca="1" si="81"/>
        <v/>
      </c>
      <c r="K731" s="135" t="str">
        <f t="shared" ca="1" si="83"/>
        <v/>
      </c>
      <c r="L731" s="10"/>
      <c r="M731" s="9"/>
      <c r="N731" s="9"/>
      <c r="O731" s="9"/>
    </row>
    <row r="732" spans="2:15" x14ac:dyDescent="0.3">
      <c r="B732" s="9"/>
      <c r="C732" s="10"/>
      <c r="D732" s="130" t="str">
        <f t="shared" ca="1" si="77"/>
        <v/>
      </c>
      <c r="E732" s="13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132" t="str">
        <f t="shared" ca="1" si="82"/>
        <v/>
      </c>
      <c r="G732" s="132" t="str">
        <f t="shared" ca="1" si="78"/>
        <v/>
      </c>
      <c r="H732" s="133" t="str">
        <f t="shared" ca="1" si="79"/>
        <v/>
      </c>
      <c r="I732" s="134" t="str">
        <f t="shared" ca="1" si="80"/>
        <v/>
      </c>
      <c r="J732" s="133" t="str">
        <f t="shared" ca="1" si="81"/>
        <v/>
      </c>
      <c r="K732" s="135" t="str">
        <f t="shared" ca="1" si="83"/>
        <v/>
      </c>
      <c r="L732" s="10"/>
      <c r="M732" s="9"/>
      <c r="N732" s="9"/>
      <c r="O732" s="9"/>
    </row>
    <row r="733" spans="2:15" x14ac:dyDescent="0.3">
      <c r="B733" s="9"/>
      <c r="C733" s="10"/>
      <c r="D733" s="130" t="str">
        <f t="shared" ca="1" si="77"/>
        <v/>
      </c>
      <c r="E733" s="13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132" t="str">
        <f t="shared" ca="1" si="82"/>
        <v/>
      </c>
      <c r="G733" s="132" t="str">
        <f t="shared" ca="1" si="78"/>
        <v/>
      </c>
      <c r="H733" s="133" t="str">
        <f t="shared" ca="1" si="79"/>
        <v/>
      </c>
      <c r="I733" s="134" t="str">
        <f t="shared" ca="1" si="80"/>
        <v/>
      </c>
      <c r="J733" s="133" t="str">
        <f t="shared" ca="1" si="81"/>
        <v/>
      </c>
      <c r="K733" s="135" t="str">
        <f t="shared" ca="1" si="83"/>
        <v/>
      </c>
      <c r="L733" s="10"/>
      <c r="M733" s="9"/>
      <c r="N733" s="9"/>
      <c r="O733" s="9"/>
    </row>
    <row r="734" spans="2:15" x14ac:dyDescent="0.3">
      <c r="B734" s="9"/>
      <c r="C734" s="10"/>
      <c r="D734" s="130" t="str">
        <f t="shared" ca="1" si="77"/>
        <v/>
      </c>
      <c r="E734" s="13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132" t="str">
        <f t="shared" ca="1" si="82"/>
        <v/>
      </c>
      <c r="G734" s="132" t="str">
        <f t="shared" ca="1" si="78"/>
        <v/>
      </c>
      <c r="H734" s="133" t="str">
        <f t="shared" ca="1" si="79"/>
        <v/>
      </c>
      <c r="I734" s="134" t="str">
        <f t="shared" ca="1" si="80"/>
        <v/>
      </c>
      <c r="J734" s="133" t="str">
        <f t="shared" ca="1" si="81"/>
        <v/>
      </c>
      <c r="K734" s="135" t="str">
        <f t="shared" ca="1" si="83"/>
        <v/>
      </c>
      <c r="L734" s="10"/>
      <c r="M734" s="9"/>
      <c r="N734" s="9"/>
      <c r="O734" s="9"/>
    </row>
    <row r="735" spans="2:15" x14ac:dyDescent="0.3">
      <c r="B735" s="9"/>
      <c r="C735" s="10"/>
      <c r="D735" s="130" t="str">
        <f t="shared" ca="1" si="77"/>
        <v/>
      </c>
      <c r="E735" s="13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132" t="str">
        <f t="shared" ca="1" si="82"/>
        <v/>
      </c>
      <c r="G735" s="132" t="str">
        <f t="shared" ca="1" si="78"/>
        <v/>
      </c>
      <c r="H735" s="133" t="str">
        <f t="shared" ca="1" si="79"/>
        <v/>
      </c>
      <c r="I735" s="134" t="str">
        <f t="shared" ca="1" si="80"/>
        <v/>
      </c>
      <c r="J735" s="133" t="str">
        <f t="shared" ca="1" si="81"/>
        <v/>
      </c>
      <c r="K735" s="135" t="str">
        <f t="shared" ca="1" si="83"/>
        <v/>
      </c>
      <c r="L735" s="10"/>
      <c r="M735" s="9"/>
      <c r="N735" s="9"/>
      <c r="O735" s="9"/>
    </row>
    <row r="736" spans="2:15" x14ac:dyDescent="0.3">
      <c r="B736" s="9"/>
      <c r="C736" s="10"/>
      <c r="D736" s="130" t="str">
        <f t="shared" ca="1" si="77"/>
        <v/>
      </c>
      <c r="E736" s="13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132" t="str">
        <f t="shared" ca="1" si="82"/>
        <v/>
      </c>
      <c r="G736" s="132" t="str">
        <f t="shared" ca="1" si="78"/>
        <v/>
      </c>
      <c r="H736" s="133" t="str">
        <f t="shared" ca="1" si="79"/>
        <v/>
      </c>
      <c r="I736" s="134" t="str">
        <f t="shared" ca="1" si="80"/>
        <v/>
      </c>
      <c r="J736" s="133" t="str">
        <f t="shared" ca="1" si="81"/>
        <v/>
      </c>
      <c r="K736" s="135" t="str">
        <f t="shared" ca="1" si="83"/>
        <v/>
      </c>
      <c r="L736" s="10"/>
      <c r="M736" s="9"/>
      <c r="N736" s="9"/>
      <c r="O736" s="9"/>
    </row>
    <row r="737" spans="2:15" x14ac:dyDescent="0.3">
      <c r="B737" s="9"/>
      <c r="C737" s="10"/>
      <c r="D737" s="130" t="str">
        <f t="shared" ca="1" si="77"/>
        <v/>
      </c>
      <c r="E737" s="13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132" t="str">
        <f t="shared" ca="1" si="82"/>
        <v/>
      </c>
      <c r="G737" s="132" t="str">
        <f t="shared" ca="1" si="78"/>
        <v/>
      </c>
      <c r="H737" s="133" t="str">
        <f t="shared" ca="1" si="79"/>
        <v/>
      </c>
      <c r="I737" s="134" t="str">
        <f t="shared" ca="1" si="80"/>
        <v/>
      </c>
      <c r="J737" s="133" t="str">
        <f t="shared" ca="1" si="81"/>
        <v/>
      </c>
      <c r="K737" s="135" t="str">
        <f t="shared" ca="1" si="83"/>
        <v/>
      </c>
      <c r="L737" s="10"/>
      <c r="M737" s="9"/>
      <c r="N737" s="9"/>
      <c r="O737" s="9"/>
    </row>
    <row r="738" spans="2:15" x14ac:dyDescent="0.3">
      <c r="B738" s="9"/>
      <c r="C738" s="10"/>
      <c r="D738" s="130" t="str">
        <f t="shared" ca="1" si="77"/>
        <v/>
      </c>
      <c r="E738" s="13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132" t="str">
        <f t="shared" ca="1" si="82"/>
        <v/>
      </c>
      <c r="G738" s="132" t="str">
        <f t="shared" ca="1" si="78"/>
        <v/>
      </c>
      <c r="H738" s="133" t="str">
        <f t="shared" ca="1" si="79"/>
        <v/>
      </c>
      <c r="I738" s="134" t="str">
        <f t="shared" ca="1" si="80"/>
        <v/>
      </c>
      <c r="J738" s="133" t="str">
        <f t="shared" ca="1" si="81"/>
        <v/>
      </c>
      <c r="K738" s="135" t="str">
        <f t="shared" ca="1" si="83"/>
        <v/>
      </c>
      <c r="L738" s="10"/>
      <c r="M738" s="9"/>
      <c r="N738" s="9"/>
      <c r="O738" s="9"/>
    </row>
    <row r="739" spans="2:15" x14ac:dyDescent="0.3">
      <c r="B739" s="9"/>
      <c r="C739" s="10"/>
      <c r="D739" s="130" t="str">
        <f t="shared" ca="1" si="77"/>
        <v/>
      </c>
      <c r="E739" s="13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132" t="str">
        <f t="shared" ca="1" si="82"/>
        <v/>
      </c>
      <c r="G739" s="132" t="str">
        <f t="shared" ca="1" si="78"/>
        <v/>
      </c>
      <c r="H739" s="133" t="str">
        <f t="shared" ca="1" si="79"/>
        <v/>
      </c>
      <c r="I739" s="134" t="str">
        <f t="shared" ca="1" si="80"/>
        <v/>
      </c>
      <c r="J739" s="133" t="str">
        <f t="shared" ca="1" si="81"/>
        <v/>
      </c>
      <c r="K739" s="135" t="str">
        <f t="shared" ca="1" si="83"/>
        <v/>
      </c>
      <c r="L739" s="10"/>
      <c r="M739" s="9"/>
      <c r="N739" s="9"/>
      <c r="O739" s="9"/>
    </row>
    <row r="740" spans="2:15" x14ac:dyDescent="0.3">
      <c r="B740" s="9"/>
      <c r="C740" s="10"/>
      <c r="D740" s="130" t="str">
        <f t="shared" ca="1" si="77"/>
        <v/>
      </c>
      <c r="E740" s="13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132" t="str">
        <f t="shared" ca="1" si="82"/>
        <v/>
      </c>
      <c r="G740" s="132" t="str">
        <f t="shared" ca="1" si="78"/>
        <v/>
      </c>
      <c r="H740" s="133" t="str">
        <f t="shared" ca="1" si="79"/>
        <v/>
      </c>
      <c r="I740" s="134" t="str">
        <f t="shared" ca="1" si="80"/>
        <v/>
      </c>
      <c r="J740" s="133" t="str">
        <f t="shared" ca="1" si="81"/>
        <v/>
      </c>
      <c r="K740" s="135" t="str">
        <f t="shared" ca="1" si="83"/>
        <v/>
      </c>
      <c r="L740" s="10"/>
      <c r="M740" s="9"/>
      <c r="N740" s="9"/>
      <c r="O740" s="9"/>
    </row>
    <row r="741" spans="2:15" x14ac:dyDescent="0.3">
      <c r="B741" s="9"/>
      <c r="C741" s="10"/>
      <c r="D741" s="130" t="str">
        <f t="shared" ca="1" si="77"/>
        <v/>
      </c>
      <c r="E741" s="13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132" t="str">
        <f t="shared" ca="1" si="82"/>
        <v/>
      </c>
      <c r="G741" s="132" t="str">
        <f t="shared" ca="1" si="78"/>
        <v/>
      </c>
      <c r="H741" s="133" t="str">
        <f t="shared" ca="1" si="79"/>
        <v/>
      </c>
      <c r="I741" s="134" t="str">
        <f t="shared" ca="1" si="80"/>
        <v/>
      </c>
      <c r="J741" s="133" t="str">
        <f t="shared" ca="1" si="81"/>
        <v/>
      </c>
      <c r="K741" s="135" t="str">
        <f t="shared" ca="1" si="83"/>
        <v/>
      </c>
      <c r="L741" s="10"/>
      <c r="M741" s="9"/>
      <c r="N741" s="9"/>
      <c r="O741" s="9"/>
    </row>
    <row r="742" spans="2:15" x14ac:dyDescent="0.3">
      <c r="B742" s="9"/>
      <c r="C742" s="10"/>
      <c r="D742" s="130" t="str">
        <f t="shared" ca="1" si="77"/>
        <v/>
      </c>
      <c r="E742" s="13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132" t="str">
        <f t="shared" ca="1" si="82"/>
        <v/>
      </c>
      <c r="G742" s="132" t="str">
        <f t="shared" ca="1" si="78"/>
        <v/>
      </c>
      <c r="H742" s="133" t="str">
        <f t="shared" ca="1" si="79"/>
        <v/>
      </c>
      <c r="I742" s="134" t="str">
        <f t="shared" ca="1" si="80"/>
        <v/>
      </c>
      <c r="J742" s="133" t="str">
        <f t="shared" ca="1" si="81"/>
        <v/>
      </c>
      <c r="K742" s="135" t="str">
        <f t="shared" ca="1" si="83"/>
        <v/>
      </c>
      <c r="L742" s="10"/>
      <c r="M742" s="9"/>
      <c r="N742" s="9"/>
      <c r="O742" s="9"/>
    </row>
    <row r="743" spans="2:15" x14ac:dyDescent="0.3">
      <c r="B743" s="9"/>
      <c r="C743" s="10"/>
      <c r="D743" s="130" t="str">
        <f t="shared" ca="1" si="77"/>
        <v/>
      </c>
      <c r="E743" s="13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132" t="str">
        <f t="shared" ca="1" si="82"/>
        <v/>
      </c>
      <c r="G743" s="132" t="str">
        <f t="shared" ca="1" si="78"/>
        <v/>
      </c>
      <c r="H743" s="133" t="str">
        <f t="shared" ca="1" si="79"/>
        <v/>
      </c>
      <c r="I743" s="134" t="str">
        <f t="shared" ca="1" si="80"/>
        <v/>
      </c>
      <c r="J743" s="133" t="str">
        <f t="shared" ca="1" si="81"/>
        <v/>
      </c>
      <c r="K743" s="135" t="str">
        <f t="shared" ca="1" si="83"/>
        <v/>
      </c>
      <c r="L743" s="10"/>
      <c r="M743" s="9"/>
      <c r="N743" s="9"/>
      <c r="O743" s="9"/>
    </row>
    <row r="744" spans="2:15" x14ac:dyDescent="0.3">
      <c r="B744" s="9"/>
      <c r="C744" s="10"/>
      <c r="D744" s="130" t="str">
        <f t="shared" ca="1" si="77"/>
        <v/>
      </c>
      <c r="E744" s="13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132" t="str">
        <f t="shared" ca="1" si="82"/>
        <v/>
      </c>
      <c r="G744" s="132" t="str">
        <f t="shared" ca="1" si="78"/>
        <v/>
      </c>
      <c r="H744" s="133" t="str">
        <f t="shared" ca="1" si="79"/>
        <v/>
      </c>
      <c r="I744" s="134" t="str">
        <f t="shared" ca="1" si="80"/>
        <v/>
      </c>
      <c r="J744" s="133" t="str">
        <f t="shared" ca="1" si="81"/>
        <v/>
      </c>
      <c r="K744" s="135" t="str">
        <f t="shared" ca="1" si="83"/>
        <v/>
      </c>
      <c r="L744" s="10"/>
      <c r="M744" s="9"/>
      <c r="N744" s="9"/>
      <c r="O744" s="9"/>
    </row>
    <row r="745" spans="2:15" x14ac:dyDescent="0.3">
      <c r="B745" s="9"/>
      <c r="C745" s="10"/>
      <c r="D745" s="130" t="str">
        <f t="shared" ca="1" si="77"/>
        <v/>
      </c>
      <c r="E745" s="13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132" t="str">
        <f t="shared" ca="1" si="82"/>
        <v/>
      </c>
      <c r="G745" s="132" t="str">
        <f t="shared" ca="1" si="78"/>
        <v/>
      </c>
      <c r="H745" s="133" t="str">
        <f t="shared" ca="1" si="79"/>
        <v/>
      </c>
      <c r="I745" s="134" t="str">
        <f t="shared" ca="1" si="80"/>
        <v/>
      </c>
      <c r="J745" s="133" t="str">
        <f t="shared" ca="1" si="81"/>
        <v/>
      </c>
      <c r="K745" s="135" t="str">
        <f t="shared" ca="1" si="83"/>
        <v/>
      </c>
      <c r="L745" s="10"/>
      <c r="M745" s="9"/>
      <c r="N745" s="9"/>
      <c r="O745" s="9"/>
    </row>
    <row r="746" spans="2:15" x14ac:dyDescent="0.3">
      <c r="B746" s="9"/>
      <c r="C746" s="10"/>
      <c r="D746" s="130" t="str">
        <f t="shared" ca="1" si="77"/>
        <v/>
      </c>
      <c r="E746" s="13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132" t="str">
        <f t="shared" ca="1" si="82"/>
        <v/>
      </c>
      <c r="G746" s="132" t="str">
        <f t="shared" ca="1" si="78"/>
        <v/>
      </c>
      <c r="H746" s="133" t="str">
        <f t="shared" ca="1" si="79"/>
        <v/>
      </c>
      <c r="I746" s="134" t="str">
        <f t="shared" ca="1" si="80"/>
        <v/>
      </c>
      <c r="J746" s="133" t="str">
        <f t="shared" ca="1" si="81"/>
        <v/>
      </c>
      <c r="K746" s="135" t="str">
        <f t="shared" ca="1" si="83"/>
        <v/>
      </c>
      <c r="L746" s="10"/>
      <c r="M746" s="9"/>
      <c r="N746" s="9"/>
      <c r="O746" s="9"/>
    </row>
    <row r="747" spans="2:15" x14ac:dyDescent="0.3">
      <c r="B747" s="9"/>
      <c r="C747" s="10"/>
      <c r="D747" s="130" t="str">
        <f t="shared" ca="1" si="77"/>
        <v/>
      </c>
      <c r="E747" s="13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132" t="str">
        <f t="shared" ca="1" si="82"/>
        <v/>
      </c>
      <c r="G747" s="132" t="str">
        <f t="shared" ca="1" si="78"/>
        <v/>
      </c>
      <c r="H747" s="133" t="str">
        <f t="shared" ca="1" si="79"/>
        <v/>
      </c>
      <c r="I747" s="134" t="str">
        <f t="shared" ca="1" si="80"/>
        <v/>
      </c>
      <c r="J747" s="133" t="str">
        <f t="shared" ca="1" si="81"/>
        <v/>
      </c>
      <c r="K747" s="135" t="str">
        <f t="shared" ca="1" si="83"/>
        <v/>
      </c>
      <c r="L747" s="10"/>
      <c r="M747" s="9"/>
      <c r="N747" s="9"/>
      <c r="O747" s="9"/>
    </row>
    <row r="748" spans="2:15" x14ac:dyDescent="0.3">
      <c r="B748" s="9"/>
      <c r="C748" s="10"/>
      <c r="D748" s="130" t="str">
        <f t="shared" ca="1" si="77"/>
        <v/>
      </c>
      <c r="E748" s="13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132" t="str">
        <f t="shared" ca="1" si="82"/>
        <v/>
      </c>
      <c r="G748" s="132" t="str">
        <f t="shared" ca="1" si="78"/>
        <v/>
      </c>
      <c r="H748" s="133" t="str">
        <f t="shared" ca="1" si="79"/>
        <v/>
      </c>
      <c r="I748" s="134" t="str">
        <f t="shared" ca="1" si="80"/>
        <v/>
      </c>
      <c r="J748" s="133" t="str">
        <f t="shared" ca="1" si="81"/>
        <v/>
      </c>
      <c r="K748" s="135" t="str">
        <f t="shared" ca="1" si="83"/>
        <v/>
      </c>
      <c r="L748" s="10"/>
      <c r="M748" s="9"/>
      <c r="N748" s="9"/>
      <c r="O748" s="9"/>
    </row>
    <row r="749" spans="2:15" x14ac:dyDescent="0.3">
      <c r="B749" s="9"/>
      <c r="C749" s="10"/>
      <c r="D749" s="130" t="str">
        <f t="shared" ca="1" si="77"/>
        <v/>
      </c>
      <c r="E749" s="13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132" t="str">
        <f t="shared" ca="1" si="82"/>
        <v/>
      </c>
      <c r="G749" s="132" t="str">
        <f t="shared" ca="1" si="78"/>
        <v/>
      </c>
      <c r="H749" s="133" t="str">
        <f t="shared" ca="1" si="79"/>
        <v/>
      </c>
      <c r="I749" s="134" t="str">
        <f t="shared" ca="1" si="80"/>
        <v/>
      </c>
      <c r="J749" s="133" t="str">
        <f t="shared" ca="1" si="81"/>
        <v/>
      </c>
      <c r="K749" s="135" t="str">
        <f t="shared" ca="1" si="83"/>
        <v/>
      </c>
      <c r="L749" s="10"/>
      <c r="M749" s="9"/>
      <c r="N749" s="9"/>
      <c r="O749" s="9"/>
    </row>
    <row r="750" spans="2:15" x14ac:dyDescent="0.3">
      <c r="B750" s="9"/>
      <c r="C750" s="10"/>
      <c r="D750" s="130" t="str">
        <f t="shared" ca="1" si="77"/>
        <v/>
      </c>
      <c r="E750" s="13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132" t="str">
        <f t="shared" ca="1" si="82"/>
        <v/>
      </c>
      <c r="G750" s="132" t="str">
        <f t="shared" ca="1" si="78"/>
        <v/>
      </c>
      <c r="H750" s="133" t="str">
        <f t="shared" ca="1" si="79"/>
        <v/>
      </c>
      <c r="I750" s="134" t="str">
        <f t="shared" ca="1" si="80"/>
        <v/>
      </c>
      <c r="J750" s="133" t="str">
        <f t="shared" ca="1" si="81"/>
        <v/>
      </c>
      <c r="K750" s="135" t="str">
        <f t="shared" ca="1" si="83"/>
        <v/>
      </c>
      <c r="L750" s="10"/>
      <c r="M750" s="9"/>
      <c r="N750" s="9"/>
      <c r="O750" s="9"/>
    </row>
    <row r="751" spans="2:15" x14ac:dyDescent="0.3">
      <c r="B751" s="9"/>
      <c r="C751" s="10"/>
      <c r="D751" s="130" t="str">
        <f t="shared" ca="1" si="77"/>
        <v/>
      </c>
      <c r="E751" s="13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132" t="str">
        <f t="shared" ca="1" si="82"/>
        <v/>
      </c>
      <c r="G751" s="132" t="str">
        <f t="shared" ca="1" si="78"/>
        <v/>
      </c>
      <c r="H751" s="133" t="str">
        <f t="shared" ca="1" si="79"/>
        <v/>
      </c>
      <c r="I751" s="134" t="str">
        <f t="shared" ca="1" si="80"/>
        <v/>
      </c>
      <c r="J751" s="133" t="str">
        <f t="shared" ca="1" si="81"/>
        <v/>
      </c>
      <c r="K751" s="135" t="str">
        <f t="shared" ca="1" si="83"/>
        <v/>
      </c>
      <c r="L751" s="10"/>
      <c r="M751" s="9"/>
      <c r="N751" s="9"/>
      <c r="O751" s="9"/>
    </row>
    <row r="752" spans="2:15" x14ac:dyDescent="0.3">
      <c r="B752" s="9"/>
      <c r="C752" s="10"/>
      <c r="D752" s="130" t="str">
        <f t="shared" ca="1" si="77"/>
        <v/>
      </c>
      <c r="E752" s="13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132" t="str">
        <f t="shared" ca="1" si="82"/>
        <v/>
      </c>
      <c r="G752" s="132" t="str">
        <f t="shared" ca="1" si="78"/>
        <v/>
      </c>
      <c r="H752" s="133" t="str">
        <f t="shared" ca="1" si="79"/>
        <v/>
      </c>
      <c r="I752" s="134" t="str">
        <f t="shared" ca="1" si="80"/>
        <v/>
      </c>
      <c r="J752" s="133" t="str">
        <f t="shared" ca="1" si="81"/>
        <v/>
      </c>
      <c r="K752" s="135" t="str">
        <f t="shared" ca="1" si="83"/>
        <v/>
      </c>
      <c r="L752" s="10"/>
      <c r="M752" s="9"/>
      <c r="N752" s="9"/>
      <c r="O752" s="9"/>
    </row>
    <row r="753" spans="2:15" x14ac:dyDescent="0.3">
      <c r="B753" s="9"/>
      <c r="C753" s="10"/>
      <c r="D753" s="130" t="str">
        <f t="shared" ca="1" si="77"/>
        <v/>
      </c>
      <c r="E753" s="13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132" t="str">
        <f t="shared" ca="1" si="82"/>
        <v/>
      </c>
      <c r="G753" s="132" t="str">
        <f t="shared" ca="1" si="78"/>
        <v/>
      </c>
      <c r="H753" s="133" t="str">
        <f t="shared" ca="1" si="79"/>
        <v/>
      </c>
      <c r="I753" s="134" t="str">
        <f t="shared" ca="1" si="80"/>
        <v/>
      </c>
      <c r="J753" s="133" t="str">
        <f t="shared" ca="1" si="81"/>
        <v/>
      </c>
      <c r="K753" s="135" t="str">
        <f t="shared" ca="1" si="83"/>
        <v/>
      </c>
      <c r="L753" s="10"/>
      <c r="M753" s="9"/>
      <c r="N753" s="9"/>
      <c r="O753" s="9"/>
    </row>
    <row r="754" spans="2:15" x14ac:dyDescent="0.3">
      <c r="B754" s="9"/>
      <c r="C754" s="10"/>
      <c r="D754" s="130" t="str">
        <f t="shared" ca="1" si="77"/>
        <v/>
      </c>
      <c r="E754" s="13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132" t="str">
        <f t="shared" ca="1" si="82"/>
        <v/>
      </c>
      <c r="G754" s="132" t="str">
        <f t="shared" ca="1" si="78"/>
        <v/>
      </c>
      <c r="H754" s="133" t="str">
        <f t="shared" ca="1" si="79"/>
        <v/>
      </c>
      <c r="I754" s="134" t="str">
        <f t="shared" ca="1" si="80"/>
        <v/>
      </c>
      <c r="J754" s="133" t="str">
        <f t="shared" ca="1" si="81"/>
        <v/>
      </c>
      <c r="K754" s="135" t="str">
        <f t="shared" ca="1" si="83"/>
        <v/>
      </c>
      <c r="L754" s="10"/>
      <c r="M754" s="9"/>
      <c r="N754" s="9"/>
      <c r="O754" s="9"/>
    </row>
    <row r="755" spans="2:15" x14ac:dyDescent="0.3">
      <c r="B755" s="9"/>
      <c r="C755" s="10"/>
      <c r="D755" s="130" t="str">
        <f t="shared" ca="1" si="77"/>
        <v/>
      </c>
      <c r="E755" s="13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132" t="str">
        <f t="shared" ca="1" si="82"/>
        <v/>
      </c>
      <c r="G755" s="132" t="str">
        <f t="shared" ca="1" si="78"/>
        <v/>
      </c>
      <c r="H755" s="133" t="str">
        <f t="shared" ca="1" si="79"/>
        <v/>
      </c>
      <c r="I755" s="134" t="str">
        <f t="shared" ca="1" si="80"/>
        <v/>
      </c>
      <c r="J755" s="133" t="str">
        <f t="shared" ca="1" si="81"/>
        <v/>
      </c>
      <c r="K755" s="135" t="str">
        <f t="shared" ca="1" si="83"/>
        <v/>
      </c>
      <c r="L755" s="10"/>
      <c r="M755" s="9"/>
      <c r="N755" s="9"/>
      <c r="O755" s="9"/>
    </row>
    <row r="756" spans="2:15" x14ac:dyDescent="0.3">
      <c r="B756" s="9"/>
      <c r="C756" s="10"/>
      <c r="D756" s="130" t="str">
        <f t="shared" ca="1" si="77"/>
        <v/>
      </c>
      <c r="E756" s="13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132" t="str">
        <f t="shared" ca="1" si="82"/>
        <v/>
      </c>
      <c r="G756" s="132" t="str">
        <f t="shared" ca="1" si="78"/>
        <v/>
      </c>
      <c r="H756" s="133" t="str">
        <f t="shared" ca="1" si="79"/>
        <v/>
      </c>
      <c r="I756" s="134" t="str">
        <f t="shared" ca="1" si="80"/>
        <v/>
      </c>
      <c r="J756" s="133" t="str">
        <f t="shared" ca="1" si="81"/>
        <v/>
      </c>
      <c r="K756" s="135" t="str">
        <f t="shared" ca="1" si="83"/>
        <v/>
      </c>
      <c r="L756" s="10"/>
      <c r="M756" s="9"/>
      <c r="N756" s="9"/>
      <c r="O756" s="9"/>
    </row>
    <row r="757" spans="2:15" x14ac:dyDescent="0.3">
      <c r="B757" s="9"/>
      <c r="C757" s="10"/>
      <c r="D757" s="130" t="str">
        <f t="shared" ca="1" si="77"/>
        <v/>
      </c>
      <c r="E757" s="13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132" t="str">
        <f t="shared" ca="1" si="82"/>
        <v/>
      </c>
      <c r="G757" s="132" t="str">
        <f t="shared" ca="1" si="78"/>
        <v/>
      </c>
      <c r="H757" s="133" t="str">
        <f t="shared" ca="1" si="79"/>
        <v/>
      </c>
      <c r="I757" s="134" t="str">
        <f t="shared" ca="1" si="80"/>
        <v/>
      </c>
      <c r="J757" s="133" t="str">
        <f t="shared" ca="1" si="81"/>
        <v/>
      </c>
      <c r="K757" s="135" t="str">
        <f t="shared" ca="1" si="83"/>
        <v/>
      </c>
      <c r="L757" s="10"/>
      <c r="M757" s="9"/>
      <c r="N757" s="9"/>
      <c r="O757" s="9"/>
    </row>
    <row r="758" spans="2:15" x14ac:dyDescent="0.3">
      <c r="B758" s="9"/>
      <c r="C758" s="10"/>
      <c r="D758" s="130" t="str">
        <f t="shared" ca="1" si="77"/>
        <v/>
      </c>
      <c r="E758" s="13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132" t="str">
        <f t="shared" ca="1" si="82"/>
        <v/>
      </c>
      <c r="G758" s="132" t="str">
        <f t="shared" ca="1" si="78"/>
        <v/>
      </c>
      <c r="H758" s="133" t="str">
        <f t="shared" ca="1" si="79"/>
        <v/>
      </c>
      <c r="I758" s="134" t="str">
        <f t="shared" ca="1" si="80"/>
        <v/>
      </c>
      <c r="J758" s="133" t="str">
        <f t="shared" ca="1" si="81"/>
        <v/>
      </c>
      <c r="K758" s="135" t="str">
        <f t="shared" ca="1" si="83"/>
        <v/>
      </c>
      <c r="L758" s="10"/>
      <c r="M758" s="9"/>
      <c r="N758" s="9"/>
      <c r="O758" s="9"/>
    </row>
    <row r="759" spans="2:15" x14ac:dyDescent="0.3">
      <c r="B759" s="9"/>
      <c r="C759" s="10"/>
      <c r="D759" s="130" t="str">
        <f t="shared" ca="1" si="77"/>
        <v/>
      </c>
      <c r="E759" s="13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132" t="str">
        <f t="shared" ca="1" si="82"/>
        <v/>
      </c>
      <c r="G759" s="132" t="str">
        <f t="shared" ca="1" si="78"/>
        <v/>
      </c>
      <c r="H759" s="133" t="str">
        <f t="shared" ca="1" si="79"/>
        <v/>
      </c>
      <c r="I759" s="134" t="str">
        <f t="shared" ca="1" si="80"/>
        <v/>
      </c>
      <c r="J759" s="133" t="str">
        <f t="shared" ca="1" si="81"/>
        <v/>
      </c>
      <c r="K759" s="135" t="str">
        <f t="shared" ca="1" si="83"/>
        <v/>
      </c>
      <c r="L759" s="10"/>
      <c r="M759" s="9"/>
      <c r="N759" s="9"/>
      <c r="O759" s="9"/>
    </row>
    <row r="760" spans="2:15" x14ac:dyDescent="0.3">
      <c r="B760" s="9"/>
      <c r="C760" s="10"/>
      <c r="D760" s="130" t="str">
        <f t="shared" ca="1" si="77"/>
        <v/>
      </c>
      <c r="E760" s="13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132" t="str">
        <f t="shared" ca="1" si="82"/>
        <v/>
      </c>
      <c r="G760" s="132" t="str">
        <f t="shared" ca="1" si="78"/>
        <v/>
      </c>
      <c r="H760" s="133" t="str">
        <f t="shared" ca="1" si="79"/>
        <v/>
      </c>
      <c r="I760" s="134" t="str">
        <f t="shared" ca="1" si="80"/>
        <v/>
      </c>
      <c r="J760" s="133" t="str">
        <f t="shared" ca="1" si="81"/>
        <v/>
      </c>
      <c r="K760" s="135" t="str">
        <f t="shared" ca="1" si="83"/>
        <v/>
      </c>
      <c r="L760" s="10"/>
      <c r="M760" s="9"/>
      <c r="N760" s="9"/>
      <c r="O760" s="9"/>
    </row>
    <row r="761" spans="2:15" x14ac:dyDescent="0.3">
      <c r="B761" s="9"/>
      <c r="C761" s="10"/>
      <c r="D761" s="130" t="str">
        <f t="shared" ca="1" si="77"/>
        <v/>
      </c>
      <c r="E761" s="13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132" t="str">
        <f t="shared" ca="1" si="82"/>
        <v/>
      </c>
      <c r="G761" s="132" t="str">
        <f t="shared" ca="1" si="78"/>
        <v/>
      </c>
      <c r="H761" s="133" t="str">
        <f t="shared" ca="1" si="79"/>
        <v/>
      </c>
      <c r="I761" s="134" t="str">
        <f t="shared" ca="1" si="80"/>
        <v/>
      </c>
      <c r="J761" s="133" t="str">
        <f t="shared" ca="1" si="81"/>
        <v/>
      </c>
      <c r="K761" s="135" t="str">
        <f t="shared" ca="1" si="83"/>
        <v/>
      </c>
      <c r="L761" s="10"/>
      <c r="M761" s="9"/>
      <c r="N761" s="9"/>
      <c r="O761" s="9"/>
    </row>
    <row r="762" spans="2:15" x14ac:dyDescent="0.3">
      <c r="B762" s="9"/>
      <c r="C762" s="10"/>
      <c r="D762" s="130" t="str">
        <f t="shared" ca="1" si="77"/>
        <v/>
      </c>
      <c r="E762" s="13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132" t="str">
        <f t="shared" ca="1" si="82"/>
        <v/>
      </c>
      <c r="G762" s="132" t="str">
        <f t="shared" ca="1" si="78"/>
        <v/>
      </c>
      <c r="H762" s="133" t="str">
        <f t="shared" ca="1" si="79"/>
        <v/>
      </c>
      <c r="I762" s="134" t="str">
        <f t="shared" ca="1" si="80"/>
        <v/>
      </c>
      <c r="J762" s="133" t="str">
        <f t="shared" ca="1" si="81"/>
        <v/>
      </c>
      <c r="K762" s="135" t="str">
        <f t="shared" ca="1" si="83"/>
        <v/>
      </c>
      <c r="L762" s="10"/>
      <c r="M762" s="9"/>
      <c r="N762" s="9"/>
      <c r="O762" s="9"/>
    </row>
    <row r="763" spans="2:15" x14ac:dyDescent="0.3">
      <c r="B763" s="9"/>
      <c r="C763" s="10"/>
      <c r="D763" s="130" t="str">
        <f t="shared" ca="1" si="77"/>
        <v/>
      </c>
      <c r="E763" s="13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132" t="str">
        <f t="shared" ca="1" si="82"/>
        <v/>
      </c>
      <c r="G763" s="132" t="str">
        <f t="shared" ca="1" si="78"/>
        <v/>
      </c>
      <c r="H763" s="133" t="str">
        <f t="shared" ca="1" si="79"/>
        <v/>
      </c>
      <c r="I763" s="134" t="str">
        <f t="shared" ca="1" si="80"/>
        <v/>
      </c>
      <c r="J763" s="133" t="str">
        <f t="shared" ca="1" si="81"/>
        <v/>
      </c>
      <c r="K763" s="135" t="str">
        <f t="shared" ca="1" si="83"/>
        <v/>
      </c>
      <c r="L763" s="10"/>
      <c r="M763" s="9"/>
      <c r="N763" s="9"/>
      <c r="O763" s="9"/>
    </row>
    <row r="764" spans="2:15" x14ac:dyDescent="0.3">
      <c r="B764" s="9"/>
      <c r="C764" s="10"/>
      <c r="D764" s="130" t="str">
        <f t="shared" ca="1" si="77"/>
        <v/>
      </c>
      <c r="E764" s="13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132" t="str">
        <f t="shared" ca="1" si="82"/>
        <v/>
      </c>
      <c r="G764" s="132" t="str">
        <f t="shared" ca="1" si="78"/>
        <v/>
      </c>
      <c r="H764" s="133" t="str">
        <f t="shared" ca="1" si="79"/>
        <v/>
      </c>
      <c r="I764" s="134" t="str">
        <f t="shared" ca="1" si="80"/>
        <v/>
      </c>
      <c r="J764" s="133" t="str">
        <f t="shared" ca="1" si="81"/>
        <v/>
      </c>
      <c r="K764" s="135" t="str">
        <f t="shared" ca="1" si="83"/>
        <v/>
      </c>
      <c r="L764" s="10"/>
      <c r="M764" s="9"/>
      <c r="N764" s="9"/>
      <c r="O764" s="9"/>
    </row>
    <row r="765" spans="2:15" x14ac:dyDescent="0.3">
      <c r="B765" s="9"/>
      <c r="C765" s="10"/>
      <c r="D765" s="130" t="str">
        <f t="shared" ca="1" si="77"/>
        <v/>
      </c>
      <c r="E765" s="13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132" t="str">
        <f t="shared" ca="1" si="82"/>
        <v/>
      </c>
      <c r="G765" s="132" t="str">
        <f t="shared" ca="1" si="78"/>
        <v/>
      </c>
      <c r="H765" s="133" t="str">
        <f t="shared" ca="1" si="79"/>
        <v/>
      </c>
      <c r="I765" s="134" t="str">
        <f t="shared" ca="1" si="80"/>
        <v/>
      </c>
      <c r="J765" s="133" t="str">
        <f t="shared" ca="1" si="81"/>
        <v/>
      </c>
      <c r="K765" s="135" t="str">
        <f t="shared" ca="1" si="83"/>
        <v/>
      </c>
      <c r="L765" s="10"/>
      <c r="M765" s="9"/>
      <c r="N765" s="9"/>
      <c r="O765" s="9"/>
    </row>
    <row r="766" spans="2:15" x14ac:dyDescent="0.3">
      <c r="B766" s="9"/>
      <c r="C766" s="10"/>
      <c r="D766" s="130" t="str">
        <f t="shared" ca="1" si="77"/>
        <v/>
      </c>
      <c r="E766" s="13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132" t="str">
        <f t="shared" ca="1" si="82"/>
        <v/>
      </c>
      <c r="G766" s="132" t="str">
        <f t="shared" ca="1" si="78"/>
        <v/>
      </c>
      <c r="H766" s="133" t="str">
        <f t="shared" ca="1" si="79"/>
        <v/>
      </c>
      <c r="I766" s="134" t="str">
        <f t="shared" ca="1" si="80"/>
        <v/>
      </c>
      <c r="J766" s="133" t="str">
        <f t="shared" ca="1" si="81"/>
        <v/>
      </c>
      <c r="K766" s="135" t="str">
        <f t="shared" ca="1" si="83"/>
        <v/>
      </c>
      <c r="L766" s="10"/>
      <c r="M766" s="9"/>
      <c r="N766" s="9"/>
      <c r="O766" s="9"/>
    </row>
    <row r="767" spans="2:15" x14ac:dyDescent="0.3">
      <c r="B767" s="9"/>
      <c r="C767" s="10"/>
      <c r="D767" s="130" t="str">
        <f t="shared" ca="1" si="77"/>
        <v/>
      </c>
      <c r="E767" s="13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132" t="str">
        <f t="shared" ca="1" si="82"/>
        <v/>
      </c>
      <c r="G767" s="132" t="str">
        <f t="shared" ca="1" si="78"/>
        <v/>
      </c>
      <c r="H767" s="133" t="str">
        <f t="shared" ca="1" si="79"/>
        <v/>
      </c>
      <c r="I767" s="134" t="str">
        <f t="shared" ca="1" si="80"/>
        <v/>
      </c>
      <c r="J767" s="133" t="str">
        <f t="shared" ca="1" si="81"/>
        <v/>
      </c>
      <c r="K767" s="135" t="str">
        <f t="shared" ca="1" si="83"/>
        <v/>
      </c>
      <c r="L767" s="10"/>
      <c r="M767" s="9"/>
      <c r="N767" s="9"/>
      <c r="O767" s="9"/>
    </row>
    <row r="768" spans="2:15" x14ac:dyDescent="0.3">
      <c r="B768" s="9"/>
      <c r="C768" s="10"/>
      <c r="D768" s="130" t="str">
        <f t="shared" ca="1" si="77"/>
        <v/>
      </c>
      <c r="E768" s="13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132" t="str">
        <f t="shared" ca="1" si="82"/>
        <v/>
      </c>
      <c r="G768" s="132" t="str">
        <f t="shared" ca="1" si="78"/>
        <v/>
      </c>
      <c r="H768" s="133" t="str">
        <f t="shared" ca="1" si="79"/>
        <v/>
      </c>
      <c r="I768" s="134" t="str">
        <f t="shared" ca="1" si="80"/>
        <v/>
      </c>
      <c r="J768" s="133" t="str">
        <f t="shared" ca="1" si="81"/>
        <v/>
      </c>
      <c r="K768" s="135" t="str">
        <f t="shared" ca="1" si="83"/>
        <v/>
      </c>
      <c r="L768" s="10"/>
      <c r="M768" s="9"/>
      <c r="N768" s="9"/>
      <c r="O768" s="9"/>
    </row>
    <row r="769" spans="2:15" x14ac:dyDescent="0.3">
      <c r="B769" s="9"/>
      <c r="C769" s="10"/>
      <c r="D769" s="130" t="str">
        <f t="shared" ca="1" si="77"/>
        <v/>
      </c>
      <c r="E769" s="13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132" t="str">
        <f t="shared" ca="1" si="82"/>
        <v/>
      </c>
      <c r="G769" s="132" t="str">
        <f t="shared" ca="1" si="78"/>
        <v/>
      </c>
      <c r="H769" s="133" t="str">
        <f t="shared" ca="1" si="79"/>
        <v/>
      </c>
      <c r="I769" s="134" t="str">
        <f t="shared" ca="1" si="80"/>
        <v/>
      </c>
      <c r="J769" s="133" t="str">
        <f t="shared" ca="1" si="81"/>
        <v/>
      </c>
      <c r="K769" s="135" t="str">
        <f t="shared" ca="1" si="83"/>
        <v/>
      </c>
      <c r="L769" s="10"/>
      <c r="M769" s="9"/>
      <c r="N769" s="9"/>
      <c r="O769" s="9"/>
    </row>
    <row r="770" spans="2:15" x14ac:dyDescent="0.3">
      <c r="B770" s="9"/>
      <c r="C770" s="10"/>
      <c r="D770" s="130" t="str">
        <f t="shared" ca="1" si="77"/>
        <v/>
      </c>
      <c r="E770" s="13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132" t="str">
        <f t="shared" ca="1" si="82"/>
        <v/>
      </c>
      <c r="G770" s="132" t="str">
        <f t="shared" ca="1" si="78"/>
        <v/>
      </c>
      <c r="H770" s="133" t="str">
        <f t="shared" ca="1" si="79"/>
        <v/>
      </c>
      <c r="I770" s="134" t="str">
        <f t="shared" ca="1" si="80"/>
        <v/>
      </c>
      <c r="J770" s="133" t="str">
        <f t="shared" ca="1" si="81"/>
        <v/>
      </c>
      <c r="K770" s="135" t="str">
        <f t="shared" ca="1" si="83"/>
        <v/>
      </c>
      <c r="L770" s="10"/>
      <c r="M770" s="9"/>
      <c r="N770" s="9"/>
      <c r="O770" s="9"/>
    </row>
    <row r="771" spans="2:15" x14ac:dyDescent="0.3">
      <c r="B771" s="9"/>
      <c r="C771" s="10"/>
      <c r="D771" s="130" t="str">
        <f t="shared" ca="1" si="77"/>
        <v/>
      </c>
      <c r="E771" s="13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132" t="str">
        <f t="shared" ca="1" si="82"/>
        <v/>
      </c>
      <c r="G771" s="132" t="str">
        <f t="shared" ca="1" si="78"/>
        <v/>
      </c>
      <c r="H771" s="133" t="str">
        <f t="shared" ca="1" si="79"/>
        <v/>
      </c>
      <c r="I771" s="134" t="str">
        <f t="shared" ca="1" si="80"/>
        <v/>
      </c>
      <c r="J771" s="133" t="str">
        <f t="shared" ca="1" si="81"/>
        <v/>
      </c>
      <c r="K771" s="135" t="str">
        <f t="shared" ca="1" si="83"/>
        <v/>
      </c>
      <c r="L771" s="10"/>
      <c r="M771" s="9"/>
      <c r="N771" s="9"/>
      <c r="O771" s="9"/>
    </row>
    <row r="772" spans="2:15" x14ac:dyDescent="0.3">
      <c r="B772" s="9"/>
      <c r="C772" s="10"/>
      <c r="D772" s="130" t="str">
        <f t="shared" ca="1" si="77"/>
        <v/>
      </c>
      <c r="E772" s="13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132" t="str">
        <f t="shared" ca="1" si="82"/>
        <v/>
      </c>
      <c r="G772" s="132" t="str">
        <f t="shared" ca="1" si="78"/>
        <v/>
      </c>
      <c r="H772" s="133" t="str">
        <f t="shared" ca="1" si="79"/>
        <v/>
      </c>
      <c r="I772" s="134" t="str">
        <f t="shared" ca="1" si="80"/>
        <v/>
      </c>
      <c r="J772" s="133" t="str">
        <f t="shared" ca="1" si="81"/>
        <v/>
      </c>
      <c r="K772" s="135" t="str">
        <f t="shared" ca="1" si="83"/>
        <v/>
      </c>
      <c r="L772" s="10"/>
      <c r="M772" s="9"/>
      <c r="N772" s="9"/>
      <c r="O772" s="9"/>
    </row>
    <row r="773" spans="2:15" x14ac:dyDescent="0.3">
      <c r="B773" s="9"/>
      <c r="C773" s="10"/>
      <c r="D773" s="130" t="str">
        <f t="shared" ca="1" si="77"/>
        <v/>
      </c>
      <c r="E773" s="13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132" t="str">
        <f t="shared" ca="1" si="82"/>
        <v/>
      </c>
      <c r="G773" s="132" t="str">
        <f t="shared" ca="1" si="78"/>
        <v/>
      </c>
      <c r="H773" s="133" t="str">
        <f t="shared" ca="1" si="79"/>
        <v/>
      </c>
      <c r="I773" s="134" t="str">
        <f t="shared" ca="1" si="80"/>
        <v/>
      </c>
      <c r="J773" s="133" t="str">
        <f t="shared" ca="1" si="81"/>
        <v/>
      </c>
      <c r="K773" s="135" t="str">
        <f t="shared" ca="1" si="83"/>
        <v/>
      </c>
      <c r="L773" s="10"/>
      <c r="M773" s="9"/>
      <c r="N773" s="9"/>
      <c r="O773" s="9"/>
    </row>
    <row r="774" spans="2:15" x14ac:dyDescent="0.3">
      <c r="B774" s="9"/>
      <c r="C774" s="10"/>
      <c r="D774" s="130" t="str">
        <f t="shared" ca="1" si="77"/>
        <v/>
      </c>
      <c r="E774" s="13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132" t="str">
        <f t="shared" ca="1" si="82"/>
        <v/>
      </c>
      <c r="G774" s="132" t="str">
        <f t="shared" ca="1" si="78"/>
        <v/>
      </c>
      <c r="H774" s="133" t="str">
        <f t="shared" ca="1" si="79"/>
        <v/>
      </c>
      <c r="I774" s="134" t="str">
        <f t="shared" ca="1" si="80"/>
        <v/>
      </c>
      <c r="J774" s="133" t="str">
        <f t="shared" ca="1" si="81"/>
        <v/>
      </c>
      <c r="K774" s="135" t="str">
        <f t="shared" ca="1" si="83"/>
        <v/>
      </c>
      <c r="L774" s="10"/>
      <c r="M774" s="9"/>
      <c r="N774" s="9"/>
      <c r="O774" s="9"/>
    </row>
    <row r="775" spans="2:15" x14ac:dyDescent="0.3">
      <c r="B775" s="9"/>
      <c r="C775" s="10"/>
      <c r="D775" s="130" t="str">
        <f t="shared" ca="1" si="77"/>
        <v/>
      </c>
      <c r="E775" s="13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132" t="str">
        <f t="shared" ca="1" si="82"/>
        <v/>
      </c>
      <c r="G775" s="132" t="str">
        <f t="shared" ca="1" si="78"/>
        <v/>
      </c>
      <c r="H775" s="133" t="str">
        <f t="shared" ca="1" si="79"/>
        <v/>
      </c>
      <c r="I775" s="134" t="str">
        <f t="shared" ca="1" si="80"/>
        <v/>
      </c>
      <c r="J775" s="133" t="str">
        <f t="shared" ca="1" si="81"/>
        <v/>
      </c>
      <c r="K775" s="135" t="str">
        <f t="shared" ca="1" si="83"/>
        <v/>
      </c>
      <c r="L775" s="10"/>
      <c r="M775" s="9"/>
      <c r="N775" s="9"/>
      <c r="O775" s="9"/>
    </row>
    <row r="776" spans="2:15" x14ac:dyDescent="0.3">
      <c r="B776" s="9"/>
      <c r="C776" s="10"/>
      <c r="D776" s="130" t="str">
        <f t="shared" ca="1" si="77"/>
        <v/>
      </c>
      <c r="E776" s="13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132" t="str">
        <f t="shared" ca="1" si="82"/>
        <v/>
      </c>
      <c r="G776" s="132" t="str">
        <f t="shared" ca="1" si="78"/>
        <v/>
      </c>
      <c r="H776" s="133" t="str">
        <f t="shared" ca="1" si="79"/>
        <v/>
      </c>
      <c r="I776" s="134" t="str">
        <f t="shared" ca="1" si="80"/>
        <v/>
      </c>
      <c r="J776" s="133" t="str">
        <f t="shared" ca="1" si="81"/>
        <v/>
      </c>
      <c r="K776" s="135" t="str">
        <f t="shared" ca="1" si="83"/>
        <v/>
      </c>
      <c r="L776" s="10"/>
      <c r="M776" s="9"/>
      <c r="N776" s="9"/>
      <c r="O776" s="9"/>
    </row>
    <row r="777" spans="2:15" x14ac:dyDescent="0.3">
      <c r="B777" s="9"/>
      <c r="C777" s="10"/>
      <c r="D777" s="130" t="str">
        <f t="shared" ca="1" si="77"/>
        <v/>
      </c>
      <c r="E777" s="13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132" t="str">
        <f t="shared" ca="1" si="82"/>
        <v/>
      </c>
      <c r="G777" s="132" t="str">
        <f t="shared" ca="1" si="78"/>
        <v/>
      </c>
      <c r="H777" s="133" t="str">
        <f t="shared" ca="1" si="79"/>
        <v/>
      </c>
      <c r="I777" s="134" t="str">
        <f t="shared" ca="1" si="80"/>
        <v/>
      </c>
      <c r="J777" s="133" t="str">
        <f t="shared" ca="1" si="81"/>
        <v/>
      </c>
      <c r="K777" s="135" t="str">
        <f t="shared" ca="1" si="83"/>
        <v/>
      </c>
      <c r="L777" s="10"/>
      <c r="M777" s="9"/>
      <c r="N777" s="9"/>
      <c r="O777" s="9"/>
    </row>
    <row r="778" spans="2:15" x14ac:dyDescent="0.3">
      <c r="B778" s="9"/>
      <c r="C778" s="10"/>
      <c r="D778" s="130" t="str">
        <f t="shared" ca="1" si="77"/>
        <v/>
      </c>
      <c r="E778" s="13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132" t="str">
        <f t="shared" ca="1" si="82"/>
        <v/>
      </c>
      <c r="G778" s="132" t="str">
        <f t="shared" ca="1" si="78"/>
        <v/>
      </c>
      <c r="H778" s="133" t="str">
        <f t="shared" ca="1" si="79"/>
        <v/>
      </c>
      <c r="I778" s="134" t="str">
        <f t="shared" ca="1" si="80"/>
        <v/>
      </c>
      <c r="J778" s="133" t="str">
        <f t="shared" ca="1" si="81"/>
        <v/>
      </c>
      <c r="K778" s="135" t="str">
        <f t="shared" ca="1" si="83"/>
        <v/>
      </c>
      <c r="L778" s="10"/>
      <c r="M778" s="9"/>
      <c r="N778" s="9"/>
      <c r="O778" s="9"/>
    </row>
    <row r="779" spans="2:15" x14ac:dyDescent="0.3">
      <c r="B779" s="9"/>
      <c r="C779" s="10"/>
      <c r="D779" s="130" t="str">
        <f t="shared" ca="1" si="77"/>
        <v/>
      </c>
      <c r="E779" s="13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132" t="str">
        <f t="shared" ca="1" si="82"/>
        <v/>
      </c>
      <c r="G779" s="132" t="str">
        <f t="shared" ca="1" si="78"/>
        <v/>
      </c>
      <c r="H779" s="133" t="str">
        <f t="shared" ca="1" si="79"/>
        <v/>
      </c>
      <c r="I779" s="134" t="str">
        <f t="shared" ca="1" si="80"/>
        <v/>
      </c>
      <c r="J779" s="133" t="str">
        <f t="shared" ca="1" si="81"/>
        <v/>
      </c>
      <c r="K779" s="135" t="str">
        <f t="shared" ca="1" si="83"/>
        <v/>
      </c>
      <c r="L779" s="10"/>
      <c r="M779" s="9"/>
      <c r="N779" s="9"/>
      <c r="O779" s="9"/>
    </row>
    <row r="780" spans="2:15" x14ac:dyDescent="0.3">
      <c r="B780" s="9"/>
      <c r="C780" s="10"/>
      <c r="D780" s="130" t="str">
        <f t="shared" ca="1" si="77"/>
        <v/>
      </c>
      <c r="E780" s="13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132" t="str">
        <f t="shared" ca="1" si="82"/>
        <v/>
      </c>
      <c r="G780" s="132" t="str">
        <f t="shared" ca="1" si="78"/>
        <v/>
      </c>
      <c r="H780" s="133" t="str">
        <f t="shared" ca="1" si="79"/>
        <v/>
      </c>
      <c r="I780" s="134" t="str">
        <f t="shared" ca="1" si="80"/>
        <v/>
      </c>
      <c r="J780" s="133" t="str">
        <f t="shared" ca="1" si="81"/>
        <v/>
      </c>
      <c r="K780" s="135" t="str">
        <f t="shared" ca="1" si="83"/>
        <v/>
      </c>
      <c r="L780" s="10"/>
      <c r="M780" s="9"/>
      <c r="N780" s="9"/>
      <c r="O780" s="9"/>
    </row>
    <row r="781" spans="2:15" x14ac:dyDescent="0.3">
      <c r="B781" s="9"/>
      <c r="C781" s="10"/>
      <c r="D781" s="130" t="str">
        <f t="shared" ca="1" si="77"/>
        <v/>
      </c>
      <c r="E781" s="13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132" t="str">
        <f t="shared" ca="1" si="82"/>
        <v/>
      </c>
      <c r="G781" s="132" t="str">
        <f t="shared" ca="1" si="78"/>
        <v/>
      </c>
      <c r="H781" s="133" t="str">
        <f t="shared" ca="1" si="79"/>
        <v/>
      </c>
      <c r="I781" s="134" t="str">
        <f t="shared" ca="1" si="80"/>
        <v/>
      </c>
      <c r="J781" s="133" t="str">
        <f t="shared" ca="1" si="81"/>
        <v/>
      </c>
      <c r="K781" s="135" t="str">
        <f t="shared" ca="1" si="83"/>
        <v/>
      </c>
      <c r="L781" s="10"/>
      <c r="M781" s="9"/>
      <c r="N781" s="9"/>
      <c r="O781" s="9"/>
    </row>
    <row r="782" spans="2:15" x14ac:dyDescent="0.3">
      <c r="B782" s="9"/>
      <c r="C782" s="10"/>
      <c r="D782" s="130" t="str">
        <f t="shared" ca="1" si="77"/>
        <v/>
      </c>
      <c r="E782" s="13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132" t="str">
        <f t="shared" ca="1" si="82"/>
        <v/>
      </c>
      <c r="G782" s="132" t="str">
        <f t="shared" ca="1" si="78"/>
        <v/>
      </c>
      <c r="H782" s="133" t="str">
        <f t="shared" ca="1" si="79"/>
        <v/>
      </c>
      <c r="I782" s="134" t="str">
        <f t="shared" ca="1" si="80"/>
        <v/>
      </c>
      <c r="J782" s="133" t="str">
        <f t="shared" ca="1" si="81"/>
        <v/>
      </c>
      <c r="K782" s="135" t="str">
        <f t="shared" ca="1" si="83"/>
        <v/>
      </c>
      <c r="L782" s="10"/>
      <c r="M782" s="9"/>
      <c r="N782" s="9"/>
      <c r="O782" s="9"/>
    </row>
    <row r="783" spans="2:15" x14ac:dyDescent="0.3">
      <c r="B783" s="9"/>
      <c r="C783" s="10"/>
      <c r="D783" s="130" t="str">
        <f t="shared" ca="1" si="77"/>
        <v/>
      </c>
      <c r="E783" s="13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132" t="str">
        <f t="shared" ca="1" si="82"/>
        <v/>
      </c>
      <c r="G783" s="132" t="str">
        <f t="shared" ca="1" si="78"/>
        <v/>
      </c>
      <c r="H783" s="133" t="str">
        <f t="shared" ca="1" si="79"/>
        <v/>
      </c>
      <c r="I783" s="134" t="str">
        <f t="shared" ca="1" si="80"/>
        <v/>
      </c>
      <c r="J783" s="133" t="str">
        <f t="shared" ca="1" si="81"/>
        <v/>
      </c>
      <c r="K783" s="135" t="str">
        <f t="shared" ca="1" si="83"/>
        <v/>
      </c>
      <c r="L783" s="10"/>
      <c r="M783" s="9"/>
      <c r="N783" s="9"/>
      <c r="O783" s="9"/>
    </row>
    <row r="784" spans="2:15" x14ac:dyDescent="0.3">
      <c r="B784" s="9"/>
      <c r="C784" s="10"/>
      <c r="D784" s="130" t="str">
        <f t="shared" ca="1" si="77"/>
        <v/>
      </c>
      <c r="E784" s="13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132" t="str">
        <f t="shared" ca="1" si="82"/>
        <v/>
      </c>
      <c r="G784" s="132" t="str">
        <f t="shared" ca="1" si="78"/>
        <v/>
      </c>
      <c r="H784" s="133" t="str">
        <f t="shared" ca="1" si="79"/>
        <v/>
      </c>
      <c r="I784" s="134" t="str">
        <f t="shared" ca="1" si="80"/>
        <v/>
      </c>
      <c r="J784" s="133" t="str">
        <f t="shared" ca="1" si="81"/>
        <v/>
      </c>
      <c r="K784" s="135" t="str">
        <f t="shared" ca="1" si="83"/>
        <v/>
      </c>
      <c r="L784" s="10"/>
      <c r="M784" s="9"/>
      <c r="N784" s="9"/>
      <c r="O784" s="9"/>
    </row>
    <row r="785" spans="2:15" x14ac:dyDescent="0.3">
      <c r="B785" s="9"/>
      <c r="C785" s="10"/>
      <c r="D785" s="130" t="str">
        <f t="shared" ca="1" si="77"/>
        <v/>
      </c>
      <c r="E785" s="13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132" t="str">
        <f t="shared" ca="1" si="82"/>
        <v/>
      </c>
      <c r="G785" s="132" t="str">
        <f t="shared" ca="1" si="78"/>
        <v/>
      </c>
      <c r="H785" s="133" t="str">
        <f t="shared" ca="1" si="79"/>
        <v/>
      </c>
      <c r="I785" s="134" t="str">
        <f t="shared" ca="1" si="80"/>
        <v/>
      </c>
      <c r="J785" s="133" t="str">
        <f t="shared" ca="1" si="81"/>
        <v/>
      </c>
      <c r="K785" s="135" t="str">
        <f t="shared" ca="1" si="83"/>
        <v/>
      </c>
      <c r="L785" s="10"/>
      <c r="M785" s="9"/>
      <c r="N785" s="9"/>
      <c r="O785" s="9"/>
    </row>
    <row r="786" spans="2:15" x14ac:dyDescent="0.3">
      <c r="B786" s="9"/>
      <c r="C786" s="10"/>
      <c r="D786" s="130" t="str">
        <f t="shared" ca="1" si="77"/>
        <v/>
      </c>
      <c r="E786" s="13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132" t="str">
        <f t="shared" ca="1" si="82"/>
        <v/>
      </c>
      <c r="G786" s="132" t="str">
        <f t="shared" ca="1" si="78"/>
        <v/>
      </c>
      <c r="H786" s="133" t="str">
        <f t="shared" ca="1" si="79"/>
        <v/>
      </c>
      <c r="I786" s="134" t="str">
        <f t="shared" ca="1" si="80"/>
        <v/>
      </c>
      <c r="J786" s="133" t="str">
        <f t="shared" ca="1" si="81"/>
        <v/>
      </c>
      <c r="K786" s="135" t="str">
        <f t="shared" ca="1" si="83"/>
        <v/>
      </c>
      <c r="L786" s="10"/>
      <c r="M786" s="9"/>
      <c r="N786" s="9"/>
      <c r="O786" s="9"/>
    </row>
    <row r="787" spans="2:15" x14ac:dyDescent="0.3">
      <c r="B787" s="9"/>
      <c r="C787" s="10"/>
      <c r="D787" s="130" t="str">
        <f t="shared" ca="1" si="77"/>
        <v/>
      </c>
      <c r="E787" s="13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132" t="str">
        <f t="shared" ca="1" si="82"/>
        <v/>
      </c>
      <c r="G787" s="132" t="str">
        <f t="shared" ca="1" si="78"/>
        <v/>
      </c>
      <c r="H787" s="133" t="str">
        <f t="shared" ca="1" si="79"/>
        <v/>
      </c>
      <c r="I787" s="134" t="str">
        <f t="shared" ca="1" si="80"/>
        <v/>
      </c>
      <c r="J787" s="133" t="str">
        <f t="shared" ca="1" si="81"/>
        <v/>
      </c>
      <c r="K787" s="135" t="str">
        <f t="shared" ca="1" si="83"/>
        <v/>
      </c>
      <c r="L787" s="10"/>
      <c r="M787" s="9"/>
      <c r="N787" s="9"/>
      <c r="O787" s="9"/>
    </row>
    <row r="788" spans="2:15" x14ac:dyDescent="0.3">
      <c r="B788" s="9"/>
      <c r="C788" s="10"/>
      <c r="D788" s="130" t="str">
        <f t="shared" ref="D788:D851" ca="1" si="84">IF(K787="","",IF($H$5,IF(OR(D787&gt;=$H$8,ROUND(K787,2)&lt;=0),"",D787+1),IF(OR(D787&gt;=$H$8,K787&lt;=0),"",D787+1)))</f>
        <v/>
      </c>
      <c r="E788" s="13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132" t="str">
        <f t="shared" ca="1" si="82"/>
        <v/>
      </c>
      <c r="G788" s="132" t="str">
        <f t="shared" ref="G788:G851" ca="1" si="85">IF($P$17=0,"",IF(D788&lt;&gt;"",IF(AND(D788=1,$H$4=1),0,IF($H$5,ROUND($K$5*K787,0),$K$5*K787)),""))</f>
        <v/>
      </c>
      <c r="H788" s="133" t="str">
        <f t="shared" ref="H788:H851" ca="1" si="86">IF($P$17=1,IF(D788="","",IF(I788&lt;&gt;"",F788-G788+I788,F788-G788)),"")</f>
        <v/>
      </c>
      <c r="I788" s="134" t="str">
        <f t="shared" ref="I788:I851" ca="1" si="87">IF($P$17=1,IF(J788&gt;=F788,IF(D788&lt;$K$12,IF(AND(D788&lt;&gt;"",F788+($J$19-F788)&lt;K787),(J788-F788),IF(AND(D788&lt;&gt;"",J788=F788),0,IF(D788&lt;&gt;"",0,""))),""),0),"")</f>
        <v/>
      </c>
      <c r="J788" s="133" t="str">
        <f t="shared" ref="J788:J851" ca="1" si="88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135" t="str">
        <f t="shared" ca="1" si="83"/>
        <v/>
      </c>
      <c r="L788" s="10"/>
      <c r="M788" s="9"/>
      <c r="N788" s="9"/>
      <c r="O788" s="9"/>
    </row>
    <row r="789" spans="2:15" x14ac:dyDescent="0.3">
      <c r="B789" s="9"/>
      <c r="C789" s="10"/>
      <c r="D789" s="130" t="str">
        <f t="shared" ca="1" si="84"/>
        <v/>
      </c>
      <c r="E789" s="13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132" t="str">
        <f t="shared" ref="F789:F852" ca="1" si="89">IF($P$17=1,IF(D789="","",IF($H$5,IF(OR(D789=$H$8,$K$12&gt;ROUND((1+$K$5)*K788,0),ROUND((1+$K$5)*K788,0),$K$12),IF(OR(D789=$H$8,$K$12&gt;(1+$K$5)*K788),ROUND((1+$K$5)*K788,0),$K$12)),0)),"")</f>
        <v/>
      </c>
      <c r="G789" s="132" t="str">
        <f t="shared" ca="1" si="85"/>
        <v/>
      </c>
      <c r="H789" s="133" t="str">
        <f t="shared" ca="1" si="86"/>
        <v/>
      </c>
      <c r="I789" s="134" t="str">
        <f t="shared" ca="1" si="87"/>
        <v/>
      </c>
      <c r="J789" s="133" t="str">
        <f t="shared" ca="1" si="88"/>
        <v/>
      </c>
      <c r="K789" s="135" t="str">
        <f t="shared" ref="K789:K852" ca="1" si="90">IF($P$17=1,IF(J789&lt;&gt;0,IF(D789&lt;&gt;"",K788-(J789-G789),""),K788),"")</f>
        <v/>
      </c>
      <c r="L789" s="10"/>
      <c r="M789" s="9"/>
      <c r="N789" s="9"/>
      <c r="O789" s="9"/>
    </row>
    <row r="790" spans="2:15" x14ac:dyDescent="0.3">
      <c r="B790" s="9"/>
      <c r="C790" s="10"/>
      <c r="D790" s="130" t="str">
        <f t="shared" ca="1" si="84"/>
        <v/>
      </c>
      <c r="E790" s="13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132" t="str">
        <f t="shared" ca="1" si="89"/>
        <v/>
      </c>
      <c r="G790" s="132" t="str">
        <f t="shared" ca="1" si="85"/>
        <v/>
      </c>
      <c r="H790" s="133" t="str">
        <f t="shared" ca="1" si="86"/>
        <v/>
      </c>
      <c r="I790" s="134" t="str">
        <f t="shared" ca="1" si="87"/>
        <v/>
      </c>
      <c r="J790" s="133" t="str">
        <f t="shared" ca="1" si="88"/>
        <v/>
      </c>
      <c r="K790" s="135" t="str">
        <f t="shared" ca="1" si="90"/>
        <v/>
      </c>
      <c r="L790" s="10"/>
      <c r="M790" s="9"/>
      <c r="N790" s="9"/>
      <c r="O790" s="9"/>
    </row>
    <row r="791" spans="2:15" x14ac:dyDescent="0.3">
      <c r="B791" s="9"/>
      <c r="C791" s="10"/>
      <c r="D791" s="130" t="str">
        <f t="shared" ca="1" si="84"/>
        <v/>
      </c>
      <c r="E791" s="13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132" t="str">
        <f t="shared" ca="1" si="89"/>
        <v/>
      </c>
      <c r="G791" s="132" t="str">
        <f t="shared" ca="1" si="85"/>
        <v/>
      </c>
      <c r="H791" s="133" t="str">
        <f t="shared" ca="1" si="86"/>
        <v/>
      </c>
      <c r="I791" s="134" t="str">
        <f t="shared" ca="1" si="87"/>
        <v/>
      </c>
      <c r="J791" s="133" t="str">
        <f t="shared" ca="1" si="88"/>
        <v/>
      </c>
      <c r="K791" s="135" t="str">
        <f t="shared" ca="1" si="90"/>
        <v/>
      </c>
      <c r="L791" s="10"/>
      <c r="M791" s="9"/>
      <c r="N791" s="9"/>
      <c r="O791" s="9"/>
    </row>
    <row r="792" spans="2:15" x14ac:dyDescent="0.3">
      <c r="B792" s="9"/>
      <c r="C792" s="10"/>
      <c r="D792" s="130" t="str">
        <f t="shared" ca="1" si="84"/>
        <v/>
      </c>
      <c r="E792" s="13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132" t="str">
        <f t="shared" ca="1" si="89"/>
        <v/>
      </c>
      <c r="G792" s="132" t="str">
        <f t="shared" ca="1" si="85"/>
        <v/>
      </c>
      <c r="H792" s="133" t="str">
        <f t="shared" ca="1" si="86"/>
        <v/>
      </c>
      <c r="I792" s="134" t="str">
        <f t="shared" ca="1" si="87"/>
        <v/>
      </c>
      <c r="J792" s="133" t="str">
        <f t="shared" ca="1" si="88"/>
        <v/>
      </c>
      <c r="K792" s="135" t="str">
        <f t="shared" ca="1" si="90"/>
        <v/>
      </c>
      <c r="L792" s="10"/>
      <c r="M792" s="9"/>
      <c r="N792" s="9"/>
      <c r="O792" s="9"/>
    </row>
    <row r="793" spans="2:15" x14ac:dyDescent="0.3">
      <c r="B793" s="9"/>
      <c r="C793" s="10"/>
      <c r="D793" s="130" t="str">
        <f t="shared" ca="1" si="84"/>
        <v/>
      </c>
      <c r="E793" s="13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132" t="str">
        <f t="shared" ca="1" si="89"/>
        <v/>
      </c>
      <c r="G793" s="132" t="str">
        <f t="shared" ca="1" si="85"/>
        <v/>
      </c>
      <c r="H793" s="133" t="str">
        <f t="shared" ca="1" si="86"/>
        <v/>
      </c>
      <c r="I793" s="134" t="str">
        <f t="shared" ca="1" si="87"/>
        <v/>
      </c>
      <c r="J793" s="133" t="str">
        <f t="shared" ca="1" si="88"/>
        <v/>
      </c>
      <c r="K793" s="135" t="str">
        <f t="shared" ca="1" si="90"/>
        <v/>
      </c>
      <c r="L793" s="10"/>
      <c r="M793" s="9"/>
      <c r="N793" s="9"/>
      <c r="O793" s="9"/>
    </row>
    <row r="794" spans="2:15" x14ac:dyDescent="0.3">
      <c r="B794" s="9"/>
      <c r="C794" s="10"/>
      <c r="D794" s="130" t="str">
        <f t="shared" ca="1" si="84"/>
        <v/>
      </c>
      <c r="E794" s="13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132" t="str">
        <f t="shared" ca="1" si="89"/>
        <v/>
      </c>
      <c r="G794" s="132" t="str">
        <f t="shared" ca="1" si="85"/>
        <v/>
      </c>
      <c r="H794" s="133" t="str">
        <f t="shared" ca="1" si="86"/>
        <v/>
      </c>
      <c r="I794" s="134" t="str">
        <f t="shared" ca="1" si="87"/>
        <v/>
      </c>
      <c r="J794" s="133" t="str">
        <f t="shared" ca="1" si="88"/>
        <v/>
      </c>
      <c r="K794" s="135" t="str">
        <f t="shared" ca="1" si="90"/>
        <v/>
      </c>
      <c r="L794" s="10"/>
      <c r="M794" s="9"/>
      <c r="N794" s="9"/>
      <c r="O794" s="9"/>
    </row>
    <row r="795" spans="2:15" x14ac:dyDescent="0.3">
      <c r="B795" s="9"/>
      <c r="C795" s="10"/>
      <c r="D795" s="130" t="str">
        <f t="shared" ca="1" si="84"/>
        <v/>
      </c>
      <c r="E795" s="13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132" t="str">
        <f t="shared" ca="1" si="89"/>
        <v/>
      </c>
      <c r="G795" s="132" t="str">
        <f t="shared" ca="1" si="85"/>
        <v/>
      </c>
      <c r="H795" s="133" t="str">
        <f t="shared" ca="1" si="86"/>
        <v/>
      </c>
      <c r="I795" s="134" t="str">
        <f t="shared" ca="1" si="87"/>
        <v/>
      </c>
      <c r="J795" s="133" t="str">
        <f t="shared" ca="1" si="88"/>
        <v/>
      </c>
      <c r="K795" s="135" t="str">
        <f t="shared" ca="1" si="90"/>
        <v/>
      </c>
      <c r="L795" s="10"/>
      <c r="M795" s="9"/>
      <c r="N795" s="9"/>
      <c r="O795" s="9"/>
    </row>
    <row r="796" spans="2:15" x14ac:dyDescent="0.3">
      <c r="B796" s="9"/>
      <c r="C796" s="10"/>
      <c r="D796" s="130" t="str">
        <f t="shared" ca="1" si="84"/>
        <v/>
      </c>
      <c r="E796" s="13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132" t="str">
        <f t="shared" ca="1" si="89"/>
        <v/>
      </c>
      <c r="G796" s="132" t="str">
        <f t="shared" ca="1" si="85"/>
        <v/>
      </c>
      <c r="H796" s="133" t="str">
        <f t="shared" ca="1" si="86"/>
        <v/>
      </c>
      <c r="I796" s="134" t="str">
        <f t="shared" ca="1" si="87"/>
        <v/>
      </c>
      <c r="J796" s="133" t="str">
        <f t="shared" ca="1" si="88"/>
        <v/>
      </c>
      <c r="K796" s="135" t="str">
        <f t="shared" ca="1" si="90"/>
        <v/>
      </c>
      <c r="L796" s="10"/>
      <c r="M796" s="9"/>
      <c r="N796" s="9"/>
      <c r="O796" s="9"/>
    </row>
    <row r="797" spans="2:15" x14ac:dyDescent="0.3">
      <c r="B797" s="9"/>
      <c r="C797" s="10"/>
      <c r="D797" s="130" t="str">
        <f t="shared" ca="1" si="84"/>
        <v/>
      </c>
      <c r="E797" s="13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132" t="str">
        <f t="shared" ca="1" si="89"/>
        <v/>
      </c>
      <c r="G797" s="132" t="str">
        <f t="shared" ca="1" si="85"/>
        <v/>
      </c>
      <c r="H797" s="133" t="str">
        <f t="shared" ca="1" si="86"/>
        <v/>
      </c>
      <c r="I797" s="134" t="str">
        <f t="shared" ca="1" si="87"/>
        <v/>
      </c>
      <c r="J797" s="133" t="str">
        <f t="shared" ca="1" si="88"/>
        <v/>
      </c>
      <c r="K797" s="135" t="str">
        <f t="shared" ca="1" si="90"/>
        <v/>
      </c>
      <c r="L797" s="10"/>
      <c r="M797" s="9"/>
      <c r="N797" s="9"/>
      <c r="O797" s="9"/>
    </row>
    <row r="798" spans="2:15" x14ac:dyDescent="0.3">
      <c r="B798" s="9"/>
      <c r="C798" s="10"/>
      <c r="D798" s="130" t="str">
        <f t="shared" ca="1" si="84"/>
        <v/>
      </c>
      <c r="E798" s="13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132" t="str">
        <f t="shared" ca="1" si="89"/>
        <v/>
      </c>
      <c r="G798" s="132" t="str">
        <f t="shared" ca="1" si="85"/>
        <v/>
      </c>
      <c r="H798" s="133" t="str">
        <f t="shared" ca="1" si="86"/>
        <v/>
      </c>
      <c r="I798" s="134" t="str">
        <f t="shared" ca="1" si="87"/>
        <v/>
      </c>
      <c r="J798" s="133" t="str">
        <f t="shared" ca="1" si="88"/>
        <v/>
      </c>
      <c r="K798" s="135" t="str">
        <f t="shared" ca="1" si="90"/>
        <v/>
      </c>
      <c r="L798" s="10"/>
      <c r="M798" s="9"/>
      <c r="N798" s="9"/>
      <c r="O798" s="9"/>
    </row>
    <row r="799" spans="2:15" x14ac:dyDescent="0.3">
      <c r="B799" s="9"/>
      <c r="C799" s="10"/>
      <c r="D799" s="130" t="str">
        <f t="shared" ca="1" si="84"/>
        <v/>
      </c>
      <c r="E799" s="13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132" t="str">
        <f t="shared" ca="1" si="89"/>
        <v/>
      </c>
      <c r="G799" s="132" t="str">
        <f t="shared" ca="1" si="85"/>
        <v/>
      </c>
      <c r="H799" s="133" t="str">
        <f t="shared" ca="1" si="86"/>
        <v/>
      </c>
      <c r="I799" s="134" t="str">
        <f t="shared" ca="1" si="87"/>
        <v/>
      </c>
      <c r="J799" s="133" t="str">
        <f t="shared" ca="1" si="88"/>
        <v/>
      </c>
      <c r="K799" s="135" t="str">
        <f t="shared" ca="1" si="90"/>
        <v/>
      </c>
      <c r="L799" s="10"/>
      <c r="M799" s="9"/>
      <c r="N799" s="9"/>
      <c r="O799" s="9"/>
    </row>
    <row r="800" spans="2:15" x14ac:dyDescent="0.3">
      <c r="B800" s="9"/>
      <c r="C800" s="10"/>
      <c r="D800" s="130" t="str">
        <f t="shared" ca="1" si="84"/>
        <v/>
      </c>
      <c r="E800" s="13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132" t="str">
        <f t="shared" ca="1" si="89"/>
        <v/>
      </c>
      <c r="G800" s="132" t="str">
        <f t="shared" ca="1" si="85"/>
        <v/>
      </c>
      <c r="H800" s="133" t="str">
        <f t="shared" ca="1" si="86"/>
        <v/>
      </c>
      <c r="I800" s="134" t="str">
        <f t="shared" ca="1" si="87"/>
        <v/>
      </c>
      <c r="J800" s="133" t="str">
        <f t="shared" ca="1" si="88"/>
        <v/>
      </c>
      <c r="K800" s="135" t="str">
        <f t="shared" ca="1" si="90"/>
        <v/>
      </c>
      <c r="L800" s="10"/>
      <c r="M800" s="9"/>
      <c r="N800" s="9"/>
      <c r="O800" s="9"/>
    </row>
    <row r="801" spans="2:15" x14ac:dyDescent="0.3">
      <c r="B801" s="9"/>
      <c r="C801" s="10"/>
      <c r="D801" s="130" t="str">
        <f t="shared" ca="1" si="84"/>
        <v/>
      </c>
      <c r="E801" s="13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132" t="str">
        <f t="shared" ca="1" si="89"/>
        <v/>
      </c>
      <c r="G801" s="132" t="str">
        <f t="shared" ca="1" si="85"/>
        <v/>
      </c>
      <c r="H801" s="133" t="str">
        <f t="shared" ca="1" si="86"/>
        <v/>
      </c>
      <c r="I801" s="134" t="str">
        <f t="shared" ca="1" si="87"/>
        <v/>
      </c>
      <c r="J801" s="133" t="str">
        <f t="shared" ca="1" si="88"/>
        <v/>
      </c>
      <c r="K801" s="135" t="str">
        <f t="shared" ca="1" si="90"/>
        <v/>
      </c>
      <c r="L801" s="10"/>
      <c r="M801" s="9"/>
      <c r="N801" s="9"/>
      <c r="O801" s="9"/>
    </row>
    <row r="802" spans="2:15" x14ac:dyDescent="0.3">
      <c r="B802" s="9"/>
      <c r="C802" s="10"/>
      <c r="D802" s="130" t="str">
        <f t="shared" ca="1" si="84"/>
        <v/>
      </c>
      <c r="E802" s="13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132" t="str">
        <f t="shared" ca="1" si="89"/>
        <v/>
      </c>
      <c r="G802" s="132" t="str">
        <f t="shared" ca="1" si="85"/>
        <v/>
      </c>
      <c r="H802" s="133" t="str">
        <f t="shared" ca="1" si="86"/>
        <v/>
      </c>
      <c r="I802" s="134" t="str">
        <f t="shared" ca="1" si="87"/>
        <v/>
      </c>
      <c r="J802" s="133" t="str">
        <f t="shared" ca="1" si="88"/>
        <v/>
      </c>
      <c r="K802" s="135" t="str">
        <f t="shared" ca="1" si="90"/>
        <v/>
      </c>
      <c r="L802" s="10"/>
      <c r="M802" s="9"/>
      <c r="N802" s="9"/>
      <c r="O802" s="9"/>
    </row>
    <row r="803" spans="2:15" x14ac:dyDescent="0.3">
      <c r="B803" s="9"/>
      <c r="C803" s="10"/>
      <c r="D803" s="130" t="str">
        <f t="shared" ca="1" si="84"/>
        <v/>
      </c>
      <c r="E803" s="13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132" t="str">
        <f t="shared" ca="1" si="89"/>
        <v/>
      </c>
      <c r="G803" s="132" t="str">
        <f t="shared" ca="1" si="85"/>
        <v/>
      </c>
      <c r="H803" s="133" t="str">
        <f t="shared" ca="1" si="86"/>
        <v/>
      </c>
      <c r="I803" s="134" t="str">
        <f t="shared" ca="1" si="87"/>
        <v/>
      </c>
      <c r="J803" s="133" t="str">
        <f t="shared" ca="1" si="88"/>
        <v/>
      </c>
      <c r="K803" s="135" t="str">
        <f t="shared" ca="1" si="90"/>
        <v/>
      </c>
      <c r="L803" s="10"/>
      <c r="M803" s="9"/>
      <c r="N803" s="9"/>
      <c r="O803" s="9"/>
    </row>
    <row r="804" spans="2:15" x14ac:dyDescent="0.3">
      <c r="B804" s="9"/>
      <c r="C804" s="10"/>
      <c r="D804" s="130" t="str">
        <f t="shared" ca="1" si="84"/>
        <v/>
      </c>
      <c r="E804" s="13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132" t="str">
        <f t="shared" ca="1" si="89"/>
        <v/>
      </c>
      <c r="G804" s="132" t="str">
        <f t="shared" ca="1" si="85"/>
        <v/>
      </c>
      <c r="H804" s="133" t="str">
        <f t="shared" ca="1" si="86"/>
        <v/>
      </c>
      <c r="I804" s="134" t="str">
        <f t="shared" ca="1" si="87"/>
        <v/>
      </c>
      <c r="J804" s="133" t="str">
        <f t="shared" ca="1" si="88"/>
        <v/>
      </c>
      <c r="K804" s="135" t="str">
        <f t="shared" ca="1" si="90"/>
        <v/>
      </c>
      <c r="L804" s="10"/>
      <c r="M804" s="9"/>
      <c r="N804" s="9"/>
      <c r="O804" s="9"/>
    </row>
    <row r="805" spans="2:15" x14ac:dyDescent="0.3">
      <c r="B805" s="9"/>
      <c r="C805" s="10"/>
      <c r="D805" s="130" t="str">
        <f t="shared" ca="1" si="84"/>
        <v/>
      </c>
      <c r="E805" s="13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132" t="str">
        <f t="shared" ca="1" si="89"/>
        <v/>
      </c>
      <c r="G805" s="132" t="str">
        <f t="shared" ca="1" si="85"/>
        <v/>
      </c>
      <c r="H805" s="133" t="str">
        <f t="shared" ca="1" si="86"/>
        <v/>
      </c>
      <c r="I805" s="134" t="str">
        <f t="shared" ca="1" si="87"/>
        <v/>
      </c>
      <c r="J805" s="133" t="str">
        <f t="shared" ca="1" si="88"/>
        <v/>
      </c>
      <c r="K805" s="135" t="str">
        <f t="shared" ca="1" si="90"/>
        <v/>
      </c>
      <c r="L805" s="10"/>
      <c r="M805" s="9"/>
      <c r="N805" s="9"/>
      <c r="O805" s="9"/>
    </row>
    <row r="806" spans="2:15" x14ac:dyDescent="0.3">
      <c r="B806" s="9"/>
      <c r="C806" s="10"/>
      <c r="D806" s="130" t="str">
        <f t="shared" ca="1" si="84"/>
        <v/>
      </c>
      <c r="E806" s="13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132" t="str">
        <f t="shared" ca="1" si="89"/>
        <v/>
      </c>
      <c r="G806" s="132" t="str">
        <f t="shared" ca="1" si="85"/>
        <v/>
      </c>
      <c r="H806" s="133" t="str">
        <f t="shared" ca="1" si="86"/>
        <v/>
      </c>
      <c r="I806" s="134" t="str">
        <f t="shared" ca="1" si="87"/>
        <v/>
      </c>
      <c r="J806" s="133" t="str">
        <f t="shared" ca="1" si="88"/>
        <v/>
      </c>
      <c r="K806" s="135" t="str">
        <f t="shared" ca="1" si="90"/>
        <v/>
      </c>
      <c r="L806" s="10"/>
      <c r="M806" s="9"/>
      <c r="N806" s="9"/>
      <c r="O806" s="9"/>
    </row>
    <row r="807" spans="2:15" x14ac:dyDescent="0.3">
      <c r="B807" s="9"/>
      <c r="C807" s="10"/>
      <c r="D807" s="130" t="str">
        <f t="shared" ca="1" si="84"/>
        <v/>
      </c>
      <c r="E807" s="13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132" t="str">
        <f t="shared" ca="1" si="89"/>
        <v/>
      </c>
      <c r="G807" s="132" t="str">
        <f t="shared" ca="1" si="85"/>
        <v/>
      </c>
      <c r="H807" s="133" t="str">
        <f t="shared" ca="1" si="86"/>
        <v/>
      </c>
      <c r="I807" s="134" t="str">
        <f t="shared" ca="1" si="87"/>
        <v/>
      </c>
      <c r="J807" s="133" t="str">
        <f t="shared" ca="1" si="88"/>
        <v/>
      </c>
      <c r="K807" s="135" t="str">
        <f t="shared" ca="1" si="90"/>
        <v/>
      </c>
      <c r="L807" s="10"/>
      <c r="M807" s="9"/>
      <c r="N807" s="9"/>
      <c r="O807" s="9"/>
    </row>
    <row r="808" spans="2:15" x14ac:dyDescent="0.3">
      <c r="B808" s="9"/>
      <c r="C808" s="10"/>
      <c r="D808" s="130" t="str">
        <f t="shared" ca="1" si="84"/>
        <v/>
      </c>
      <c r="E808" s="13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132" t="str">
        <f t="shared" ca="1" si="89"/>
        <v/>
      </c>
      <c r="G808" s="132" t="str">
        <f t="shared" ca="1" si="85"/>
        <v/>
      </c>
      <c r="H808" s="133" t="str">
        <f t="shared" ca="1" si="86"/>
        <v/>
      </c>
      <c r="I808" s="134" t="str">
        <f t="shared" ca="1" si="87"/>
        <v/>
      </c>
      <c r="J808" s="133" t="str">
        <f t="shared" ca="1" si="88"/>
        <v/>
      </c>
      <c r="K808" s="135" t="str">
        <f t="shared" ca="1" si="90"/>
        <v/>
      </c>
      <c r="L808" s="10"/>
      <c r="M808" s="9"/>
      <c r="N808" s="9"/>
      <c r="O808" s="9"/>
    </row>
    <row r="809" spans="2:15" x14ac:dyDescent="0.3">
      <c r="B809" s="9"/>
      <c r="C809" s="10"/>
      <c r="D809" s="130" t="str">
        <f t="shared" ca="1" si="84"/>
        <v/>
      </c>
      <c r="E809" s="13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132" t="str">
        <f t="shared" ca="1" si="89"/>
        <v/>
      </c>
      <c r="G809" s="132" t="str">
        <f t="shared" ca="1" si="85"/>
        <v/>
      </c>
      <c r="H809" s="133" t="str">
        <f t="shared" ca="1" si="86"/>
        <v/>
      </c>
      <c r="I809" s="134" t="str">
        <f t="shared" ca="1" si="87"/>
        <v/>
      </c>
      <c r="J809" s="133" t="str">
        <f t="shared" ca="1" si="88"/>
        <v/>
      </c>
      <c r="K809" s="135" t="str">
        <f t="shared" ca="1" si="90"/>
        <v/>
      </c>
      <c r="L809" s="10"/>
      <c r="M809" s="9"/>
      <c r="N809" s="9"/>
      <c r="O809" s="9"/>
    </row>
    <row r="810" spans="2:15" x14ac:dyDescent="0.3">
      <c r="B810" s="9"/>
      <c r="C810" s="10"/>
      <c r="D810" s="130" t="str">
        <f t="shared" ca="1" si="84"/>
        <v/>
      </c>
      <c r="E810" s="13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132" t="str">
        <f t="shared" ca="1" si="89"/>
        <v/>
      </c>
      <c r="G810" s="132" t="str">
        <f t="shared" ca="1" si="85"/>
        <v/>
      </c>
      <c r="H810" s="133" t="str">
        <f t="shared" ca="1" si="86"/>
        <v/>
      </c>
      <c r="I810" s="134" t="str">
        <f t="shared" ca="1" si="87"/>
        <v/>
      </c>
      <c r="J810" s="133" t="str">
        <f t="shared" ca="1" si="88"/>
        <v/>
      </c>
      <c r="K810" s="135" t="str">
        <f t="shared" ca="1" si="90"/>
        <v/>
      </c>
      <c r="L810" s="10"/>
      <c r="M810" s="9"/>
      <c r="N810" s="9"/>
      <c r="O810" s="9"/>
    </row>
    <row r="811" spans="2:15" x14ac:dyDescent="0.3">
      <c r="B811" s="9"/>
      <c r="C811" s="10"/>
      <c r="D811" s="130" t="str">
        <f t="shared" ca="1" si="84"/>
        <v/>
      </c>
      <c r="E811" s="13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132" t="str">
        <f t="shared" ca="1" si="89"/>
        <v/>
      </c>
      <c r="G811" s="132" t="str">
        <f t="shared" ca="1" si="85"/>
        <v/>
      </c>
      <c r="H811" s="133" t="str">
        <f t="shared" ca="1" si="86"/>
        <v/>
      </c>
      <c r="I811" s="134" t="str">
        <f t="shared" ca="1" si="87"/>
        <v/>
      </c>
      <c r="J811" s="133" t="str">
        <f t="shared" ca="1" si="88"/>
        <v/>
      </c>
      <c r="K811" s="135" t="str">
        <f t="shared" ca="1" si="90"/>
        <v/>
      </c>
      <c r="L811" s="10"/>
      <c r="M811" s="9"/>
      <c r="N811" s="9"/>
      <c r="O811" s="9"/>
    </row>
    <row r="812" spans="2:15" x14ac:dyDescent="0.3">
      <c r="B812" s="9"/>
      <c r="C812" s="10"/>
      <c r="D812" s="130" t="str">
        <f t="shared" ca="1" si="84"/>
        <v/>
      </c>
      <c r="E812" s="13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132" t="str">
        <f t="shared" ca="1" si="89"/>
        <v/>
      </c>
      <c r="G812" s="132" t="str">
        <f t="shared" ca="1" si="85"/>
        <v/>
      </c>
      <c r="H812" s="133" t="str">
        <f t="shared" ca="1" si="86"/>
        <v/>
      </c>
      <c r="I812" s="134" t="str">
        <f t="shared" ca="1" si="87"/>
        <v/>
      </c>
      <c r="J812" s="133" t="str">
        <f t="shared" ca="1" si="88"/>
        <v/>
      </c>
      <c r="K812" s="135" t="str">
        <f t="shared" ca="1" si="90"/>
        <v/>
      </c>
      <c r="L812" s="10"/>
      <c r="M812" s="9"/>
      <c r="N812" s="9"/>
      <c r="O812" s="9"/>
    </row>
    <row r="813" spans="2:15" x14ac:dyDescent="0.3">
      <c r="B813" s="9"/>
      <c r="C813" s="10"/>
      <c r="D813" s="130" t="str">
        <f t="shared" ca="1" si="84"/>
        <v/>
      </c>
      <c r="E813" s="13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132" t="str">
        <f t="shared" ca="1" si="89"/>
        <v/>
      </c>
      <c r="G813" s="132" t="str">
        <f t="shared" ca="1" si="85"/>
        <v/>
      </c>
      <c r="H813" s="133" t="str">
        <f t="shared" ca="1" si="86"/>
        <v/>
      </c>
      <c r="I813" s="134" t="str">
        <f t="shared" ca="1" si="87"/>
        <v/>
      </c>
      <c r="J813" s="133" t="str">
        <f t="shared" ca="1" si="88"/>
        <v/>
      </c>
      <c r="K813" s="135" t="str">
        <f t="shared" ca="1" si="90"/>
        <v/>
      </c>
      <c r="L813" s="10"/>
      <c r="M813" s="9"/>
      <c r="N813" s="9"/>
      <c r="O813" s="9"/>
    </row>
    <row r="814" spans="2:15" x14ac:dyDescent="0.3">
      <c r="B814" s="9"/>
      <c r="C814" s="10"/>
      <c r="D814" s="130" t="str">
        <f t="shared" ca="1" si="84"/>
        <v/>
      </c>
      <c r="E814" s="13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132" t="str">
        <f t="shared" ca="1" si="89"/>
        <v/>
      </c>
      <c r="G814" s="132" t="str">
        <f t="shared" ca="1" si="85"/>
        <v/>
      </c>
      <c r="H814" s="133" t="str">
        <f t="shared" ca="1" si="86"/>
        <v/>
      </c>
      <c r="I814" s="134" t="str">
        <f t="shared" ca="1" si="87"/>
        <v/>
      </c>
      <c r="J814" s="133" t="str">
        <f t="shared" ca="1" si="88"/>
        <v/>
      </c>
      <c r="K814" s="135" t="str">
        <f t="shared" ca="1" si="90"/>
        <v/>
      </c>
      <c r="L814" s="10"/>
      <c r="M814" s="9"/>
      <c r="N814" s="9"/>
      <c r="O814" s="9"/>
    </row>
    <row r="815" spans="2:15" x14ac:dyDescent="0.3">
      <c r="B815" s="9"/>
      <c r="C815" s="10"/>
      <c r="D815" s="130" t="str">
        <f t="shared" ca="1" si="84"/>
        <v/>
      </c>
      <c r="E815" s="13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132" t="str">
        <f t="shared" ca="1" si="89"/>
        <v/>
      </c>
      <c r="G815" s="132" t="str">
        <f t="shared" ca="1" si="85"/>
        <v/>
      </c>
      <c r="H815" s="133" t="str">
        <f t="shared" ca="1" si="86"/>
        <v/>
      </c>
      <c r="I815" s="134" t="str">
        <f t="shared" ca="1" si="87"/>
        <v/>
      </c>
      <c r="J815" s="133" t="str">
        <f t="shared" ca="1" si="88"/>
        <v/>
      </c>
      <c r="K815" s="135" t="str">
        <f t="shared" ca="1" si="90"/>
        <v/>
      </c>
      <c r="L815" s="10"/>
      <c r="M815" s="9"/>
      <c r="N815" s="9"/>
      <c r="O815" s="9"/>
    </row>
    <row r="816" spans="2:15" x14ac:dyDescent="0.3">
      <c r="B816" s="9"/>
      <c r="C816" s="10"/>
      <c r="D816" s="130" t="str">
        <f t="shared" ca="1" si="84"/>
        <v/>
      </c>
      <c r="E816" s="13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132" t="str">
        <f t="shared" ca="1" si="89"/>
        <v/>
      </c>
      <c r="G816" s="132" t="str">
        <f t="shared" ca="1" si="85"/>
        <v/>
      </c>
      <c r="H816" s="133" t="str">
        <f t="shared" ca="1" si="86"/>
        <v/>
      </c>
      <c r="I816" s="134" t="str">
        <f t="shared" ca="1" si="87"/>
        <v/>
      </c>
      <c r="J816" s="133" t="str">
        <f t="shared" ca="1" si="88"/>
        <v/>
      </c>
      <c r="K816" s="135" t="str">
        <f t="shared" ca="1" si="90"/>
        <v/>
      </c>
      <c r="L816" s="10"/>
      <c r="M816" s="9"/>
      <c r="N816" s="9"/>
      <c r="O816" s="9"/>
    </row>
    <row r="817" spans="2:15" x14ac:dyDescent="0.3">
      <c r="B817" s="9"/>
      <c r="C817" s="10"/>
      <c r="D817" s="130" t="str">
        <f t="shared" ca="1" si="84"/>
        <v/>
      </c>
      <c r="E817" s="13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132" t="str">
        <f t="shared" ca="1" si="89"/>
        <v/>
      </c>
      <c r="G817" s="132" t="str">
        <f t="shared" ca="1" si="85"/>
        <v/>
      </c>
      <c r="H817" s="133" t="str">
        <f t="shared" ca="1" si="86"/>
        <v/>
      </c>
      <c r="I817" s="134" t="str">
        <f t="shared" ca="1" si="87"/>
        <v/>
      </c>
      <c r="J817" s="133" t="str">
        <f t="shared" ca="1" si="88"/>
        <v/>
      </c>
      <c r="K817" s="135" t="str">
        <f t="shared" ca="1" si="90"/>
        <v/>
      </c>
      <c r="L817" s="10"/>
      <c r="M817" s="9"/>
      <c r="N817" s="9"/>
      <c r="O817" s="9"/>
    </row>
    <row r="818" spans="2:15" x14ac:dyDescent="0.3">
      <c r="B818" s="9"/>
      <c r="C818" s="10"/>
      <c r="D818" s="130" t="str">
        <f t="shared" ca="1" si="84"/>
        <v/>
      </c>
      <c r="E818" s="13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132" t="str">
        <f t="shared" ca="1" si="89"/>
        <v/>
      </c>
      <c r="G818" s="132" t="str">
        <f t="shared" ca="1" si="85"/>
        <v/>
      </c>
      <c r="H818" s="133" t="str">
        <f t="shared" ca="1" si="86"/>
        <v/>
      </c>
      <c r="I818" s="134" t="str">
        <f t="shared" ca="1" si="87"/>
        <v/>
      </c>
      <c r="J818" s="133" t="str">
        <f t="shared" ca="1" si="88"/>
        <v/>
      </c>
      <c r="K818" s="135" t="str">
        <f t="shared" ca="1" si="90"/>
        <v/>
      </c>
      <c r="L818" s="10"/>
      <c r="M818" s="9"/>
      <c r="N818" s="9"/>
      <c r="O818" s="9"/>
    </row>
    <row r="819" spans="2:15" x14ac:dyDescent="0.3">
      <c r="B819" s="9"/>
      <c r="C819" s="10"/>
      <c r="D819" s="130" t="str">
        <f t="shared" ca="1" si="84"/>
        <v/>
      </c>
      <c r="E819" s="13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132" t="str">
        <f t="shared" ca="1" si="89"/>
        <v/>
      </c>
      <c r="G819" s="132" t="str">
        <f t="shared" ca="1" si="85"/>
        <v/>
      </c>
      <c r="H819" s="133" t="str">
        <f t="shared" ca="1" si="86"/>
        <v/>
      </c>
      <c r="I819" s="134" t="str">
        <f t="shared" ca="1" si="87"/>
        <v/>
      </c>
      <c r="J819" s="133" t="str">
        <f t="shared" ca="1" si="88"/>
        <v/>
      </c>
      <c r="K819" s="135" t="str">
        <f t="shared" ca="1" si="90"/>
        <v/>
      </c>
      <c r="L819" s="10"/>
      <c r="M819" s="9"/>
      <c r="N819" s="9"/>
      <c r="O819" s="9"/>
    </row>
    <row r="820" spans="2:15" x14ac:dyDescent="0.3">
      <c r="B820" s="9"/>
      <c r="C820" s="10"/>
      <c r="D820" s="130" t="str">
        <f t="shared" ca="1" si="84"/>
        <v/>
      </c>
      <c r="E820" s="13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132" t="str">
        <f t="shared" ca="1" si="89"/>
        <v/>
      </c>
      <c r="G820" s="132" t="str">
        <f t="shared" ca="1" si="85"/>
        <v/>
      </c>
      <c r="H820" s="133" t="str">
        <f t="shared" ca="1" si="86"/>
        <v/>
      </c>
      <c r="I820" s="134" t="str">
        <f t="shared" ca="1" si="87"/>
        <v/>
      </c>
      <c r="J820" s="133" t="str">
        <f t="shared" ca="1" si="88"/>
        <v/>
      </c>
      <c r="K820" s="135" t="str">
        <f t="shared" ca="1" si="90"/>
        <v/>
      </c>
      <c r="L820" s="10"/>
      <c r="M820" s="9"/>
      <c r="N820" s="9"/>
      <c r="O820" s="9"/>
    </row>
    <row r="821" spans="2:15" x14ac:dyDescent="0.3">
      <c r="B821" s="9"/>
      <c r="C821" s="10"/>
      <c r="D821" s="130" t="str">
        <f t="shared" ca="1" si="84"/>
        <v/>
      </c>
      <c r="E821" s="13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132" t="str">
        <f t="shared" ca="1" si="89"/>
        <v/>
      </c>
      <c r="G821" s="132" t="str">
        <f t="shared" ca="1" si="85"/>
        <v/>
      </c>
      <c r="H821" s="133" t="str">
        <f t="shared" ca="1" si="86"/>
        <v/>
      </c>
      <c r="I821" s="134" t="str">
        <f t="shared" ca="1" si="87"/>
        <v/>
      </c>
      <c r="J821" s="133" t="str">
        <f t="shared" ca="1" si="88"/>
        <v/>
      </c>
      <c r="K821" s="135" t="str">
        <f t="shared" ca="1" si="90"/>
        <v/>
      </c>
      <c r="L821" s="10"/>
      <c r="M821" s="9"/>
      <c r="N821" s="9"/>
      <c r="O821" s="9"/>
    </row>
    <row r="822" spans="2:15" x14ac:dyDescent="0.3">
      <c r="B822" s="9"/>
      <c r="C822" s="10"/>
      <c r="D822" s="130" t="str">
        <f t="shared" ca="1" si="84"/>
        <v/>
      </c>
      <c r="E822" s="13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132" t="str">
        <f t="shared" ca="1" si="89"/>
        <v/>
      </c>
      <c r="G822" s="132" t="str">
        <f t="shared" ca="1" si="85"/>
        <v/>
      </c>
      <c r="H822" s="133" t="str">
        <f t="shared" ca="1" si="86"/>
        <v/>
      </c>
      <c r="I822" s="134" t="str">
        <f t="shared" ca="1" si="87"/>
        <v/>
      </c>
      <c r="J822" s="133" t="str">
        <f t="shared" ca="1" si="88"/>
        <v/>
      </c>
      <c r="K822" s="135" t="str">
        <f t="shared" ca="1" si="90"/>
        <v/>
      </c>
      <c r="L822" s="10"/>
      <c r="M822" s="9"/>
      <c r="N822" s="9"/>
      <c r="O822" s="9"/>
    </row>
    <row r="823" spans="2:15" x14ac:dyDescent="0.3">
      <c r="B823" s="9"/>
      <c r="C823" s="10"/>
      <c r="D823" s="130" t="str">
        <f t="shared" ca="1" si="84"/>
        <v/>
      </c>
      <c r="E823" s="13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132" t="str">
        <f t="shared" ca="1" si="89"/>
        <v/>
      </c>
      <c r="G823" s="132" t="str">
        <f t="shared" ca="1" si="85"/>
        <v/>
      </c>
      <c r="H823" s="133" t="str">
        <f t="shared" ca="1" si="86"/>
        <v/>
      </c>
      <c r="I823" s="134" t="str">
        <f t="shared" ca="1" si="87"/>
        <v/>
      </c>
      <c r="J823" s="133" t="str">
        <f t="shared" ca="1" si="88"/>
        <v/>
      </c>
      <c r="K823" s="135" t="str">
        <f t="shared" ca="1" si="90"/>
        <v/>
      </c>
      <c r="L823" s="10"/>
      <c r="M823" s="9"/>
      <c r="N823" s="9"/>
      <c r="O823" s="9"/>
    </row>
    <row r="824" spans="2:15" x14ac:dyDescent="0.3">
      <c r="B824" s="9"/>
      <c r="C824" s="10"/>
      <c r="D824" s="130" t="str">
        <f t="shared" ca="1" si="84"/>
        <v/>
      </c>
      <c r="E824" s="13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132" t="str">
        <f t="shared" ca="1" si="89"/>
        <v/>
      </c>
      <c r="G824" s="132" t="str">
        <f t="shared" ca="1" si="85"/>
        <v/>
      </c>
      <c r="H824" s="133" t="str">
        <f t="shared" ca="1" si="86"/>
        <v/>
      </c>
      <c r="I824" s="134" t="str">
        <f t="shared" ca="1" si="87"/>
        <v/>
      </c>
      <c r="J824" s="133" t="str">
        <f t="shared" ca="1" si="88"/>
        <v/>
      </c>
      <c r="K824" s="135" t="str">
        <f t="shared" ca="1" si="90"/>
        <v/>
      </c>
      <c r="L824" s="10"/>
      <c r="M824" s="9"/>
      <c r="N824" s="9"/>
      <c r="O824" s="9"/>
    </row>
    <row r="825" spans="2:15" x14ac:dyDescent="0.3">
      <c r="B825" s="9"/>
      <c r="C825" s="10"/>
      <c r="D825" s="130" t="str">
        <f t="shared" ca="1" si="84"/>
        <v/>
      </c>
      <c r="E825" s="13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132" t="str">
        <f t="shared" ca="1" si="89"/>
        <v/>
      </c>
      <c r="G825" s="132" t="str">
        <f t="shared" ca="1" si="85"/>
        <v/>
      </c>
      <c r="H825" s="133" t="str">
        <f t="shared" ca="1" si="86"/>
        <v/>
      </c>
      <c r="I825" s="134" t="str">
        <f t="shared" ca="1" si="87"/>
        <v/>
      </c>
      <c r="J825" s="133" t="str">
        <f t="shared" ca="1" si="88"/>
        <v/>
      </c>
      <c r="K825" s="135" t="str">
        <f t="shared" ca="1" si="90"/>
        <v/>
      </c>
      <c r="L825" s="10"/>
      <c r="M825" s="9"/>
      <c r="N825" s="9"/>
      <c r="O825" s="9"/>
    </row>
    <row r="826" spans="2:15" x14ac:dyDescent="0.3">
      <c r="B826" s="9"/>
      <c r="C826" s="10"/>
      <c r="D826" s="130" t="str">
        <f t="shared" ca="1" si="84"/>
        <v/>
      </c>
      <c r="E826" s="13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132" t="str">
        <f t="shared" ca="1" si="89"/>
        <v/>
      </c>
      <c r="G826" s="132" t="str">
        <f t="shared" ca="1" si="85"/>
        <v/>
      </c>
      <c r="H826" s="133" t="str">
        <f t="shared" ca="1" si="86"/>
        <v/>
      </c>
      <c r="I826" s="134" t="str">
        <f t="shared" ca="1" si="87"/>
        <v/>
      </c>
      <c r="J826" s="133" t="str">
        <f t="shared" ca="1" si="88"/>
        <v/>
      </c>
      <c r="K826" s="135" t="str">
        <f t="shared" ca="1" si="90"/>
        <v/>
      </c>
      <c r="L826" s="10"/>
      <c r="M826" s="9"/>
      <c r="N826" s="9"/>
      <c r="O826" s="9"/>
    </row>
    <row r="827" spans="2:15" x14ac:dyDescent="0.3">
      <c r="B827" s="9"/>
      <c r="C827" s="10"/>
      <c r="D827" s="130" t="str">
        <f t="shared" ca="1" si="84"/>
        <v/>
      </c>
      <c r="E827" s="13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132" t="str">
        <f t="shared" ca="1" si="89"/>
        <v/>
      </c>
      <c r="G827" s="132" t="str">
        <f t="shared" ca="1" si="85"/>
        <v/>
      </c>
      <c r="H827" s="133" t="str">
        <f t="shared" ca="1" si="86"/>
        <v/>
      </c>
      <c r="I827" s="134" t="str">
        <f t="shared" ca="1" si="87"/>
        <v/>
      </c>
      <c r="J827" s="133" t="str">
        <f t="shared" ca="1" si="88"/>
        <v/>
      </c>
      <c r="K827" s="135" t="str">
        <f t="shared" ca="1" si="90"/>
        <v/>
      </c>
      <c r="L827" s="10"/>
      <c r="M827" s="9"/>
      <c r="N827" s="9"/>
      <c r="O827" s="9"/>
    </row>
    <row r="828" spans="2:15" x14ac:dyDescent="0.3">
      <c r="B828" s="9"/>
      <c r="C828" s="10"/>
      <c r="D828" s="130" t="str">
        <f t="shared" ca="1" si="84"/>
        <v/>
      </c>
      <c r="E828" s="13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132" t="str">
        <f t="shared" ca="1" si="89"/>
        <v/>
      </c>
      <c r="G828" s="132" t="str">
        <f t="shared" ca="1" si="85"/>
        <v/>
      </c>
      <c r="H828" s="133" t="str">
        <f t="shared" ca="1" si="86"/>
        <v/>
      </c>
      <c r="I828" s="134" t="str">
        <f t="shared" ca="1" si="87"/>
        <v/>
      </c>
      <c r="J828" s="133" t="str">
        <f t="shared" ca="1" si="88"/>
        <v/>
      </c>
      <c r="K828" s="135" t="str">
        <f t="shared" ca="1" si="90"/>
        <v/>
      </c>
      <c r="L828" s="10"/>
      <c r="M828" s="9"/>
      <c r="N828" s="9"/>
      <c r="O828" s="9"/>
    </row>
    <row r="829" spans="2:15" x14ac:dyDescent="0.3">
      <c r="B829" s="9"/>
      <c r="C829" s="10"/>
      <c r="D829" s="130" t="str">
        <f t="shared" ca="1" si="84"/>
        <v/>
      </c>
      <c r="E829" s="13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132" t="str">
        <f t="shared" ca="1" si="89"/>
        <v/>
      </c>
      <c r="G829" s="132" t="str">
        <f t="shared" ca="1" si="85"/>
        <v/>
      </c>
      <c r="H829" s="133" t="str">
        <f t="shared" ca="1" si="86"/>
        <v/>
      </c>
      <c r="I829" s="134" t="str">
        <f t="shared" ca="1" si="87"/>
        <v/>
      </c>
      <c r="J829" s="133" t="str">
        <f t="shared" ca="1" si="88"/>
        <v/>
      </c>
      <c r="K829" s="135" t="str">
        <f t="shared" ca="1" si="90"/>
        <v/>
      </c>
      <c r="L829" s="10"/>
      <c r="M829" s="9"/>
      <c r="N829" s="9"/>
      <c r="O829" s="9"/>
    </row>
    <row r="830" spans="2:15" x14ac:dyDescent="0.3">
      <c r="B830" s="9"/>
      <c r="C830" s="10"/>
      <c r="D830" s="130" t="str">
        <f t="shared" ca="1" si="84"/>
        <v/>
      </c>
      <c r="E830" s="13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132" t="str">
        <f t="shared" ca="1" si="89"/>
        <v/>
      </c>
      <c r="G830" s="132" t="str">
        <f t="shared" ca="1" si="85"/>
        <v/>
      </c>
      <c r="H830" s="133" t="str">
        <f t="shared" ca="1" si="86"/>
        <v/>
      </c>
      <c r="I830" s="134" t="str">
        <f t="shared" ca="1" si="87"/>
        <v/>
      </c>
      <c r="J830" s="133" t="str">
        <f t="shared" ca="1" si="88"/>
        <v/>
      </c>
      <c r="K830" s="135" t="str">
        <f t="shared" ca="1" si="90"/>
        <v/>
      </c>
      <c r="L830" s="10"/>
      <c r="M830" s="9"/>
      <c r="N830" s="9"/>
      <c r="O830" s="9"/>
    </row>
    <row r="831" spans="2:15" x14ac:dyDescent="0.3">
      <c r="B831" s="9"/>
      <c r="C831" s="10"/>
      <c r="D831" s="130" t="str">
        <f t="shared" ca="1" si="84"/>
        <v/>
      </c>
      <c r="E831" s="13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132" t="str">
        <f t="shared" ca="1" si="89"/>
        <v/>
      </c>
      <c r="G831" s="132" t="str">
        <f t="shared" ca="1" si="85"/>
        <v/>
      </c>
      <c r="H831" s="133" t="str">
        <f t="shared" ca="1" si="86"/>
        <v/>
      </c>
      <c r="I831" s="134" t="str">
        <f t="shared" ca="1" si="87"/>
        <v/>
      </c>
      <c r="J831" s="133" t="str">
        <f t="shared" ca="1" si="88"/>
        <v/>
      </c>
      <c r="K831" s="135" t="str">
        <f t="shared" ca="1" si="90"/>
        <v/>
      </c>
      <c r="L831" s="10"/>
      <c r="M831" s="9"/>
      <c r="N831" s="9"/>
      <c r="O831" s="9"/>
    </row>
    <row r="832" spans="2:15" x14ac:dyDescent="0.3">
      <c r="B832" s="9"/>
      <c r="C832" s="10"/>
      <c r="D832" s="130" t="str">
        <f t="shared" ca="1" si="84"/>
        <v/>
      </c>
      <c r="E832" s="13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132" t="str">
        <f t="shared" ca="1" si="89"/>
        <v/>
      </c>
      <c r="G832" s="132" t="str">
        <f t="shared" ca="1" si="85"/>
        <v/>
      </c>
      <c r="H832" s="133" t="str">
        <f t="shared" ca="1" si="86"/>
        <v/>
      </c>
      <c r="I832" s="134" t="str">
        <f t="shared" ca="1" si="87"/>
        <v/>
      </c>
      <c r="J832" s="133" t="str">
        <f t="shared" ca="1" si="88"/>
        <v/>
      </c>
      <c r="K832" s="135" t="str">
        <f t="shared" ca="1" si="90"/>
        <v/>
      </c>
      <c r="L832" s="10"/>
      <c r="M832" s="9"/>
      <c r="N832" s="9"/>
      <c r="O832" s="9"/>
    </row>
    <row r="833" spans="2:15" x14ac:dyDescent="0.3">
      <c r="B833" s="9"/>
      <c r="C833" s="10"/>
      <c r="D833" s="130" t="str">
        <f t="shared" ca="1" si="84"/>
        <v/>
      </c>
      <c r="E833" s="13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132" t="str">
        <f t="shared" ca="1" si="89"/>
        <v/>
      </c>
      <c r="G833" s="132" t="str">
        <f t="shared" ca="1" si="85"/>
        <v/>
      </c>
      <c r="H833" s="133" t="str">
        <f t="shared" ca="1" si="86"/>
        <v/>
      </c>
      <c r="I833" s="134" t="str">
        <f t="shared" ca="1" si="87"/>
        <v/>
      </c>
      <c r="J833" s="133" t="str">
        <f t="shared" ca="1" si="88"/>
        <v/>
      </c>
      <c r="K833" s="135" t="str">
        <f t="shared" ca="1" si="90"/>
        <v/>
      </c>
      <c r="L833" s="10"/>
      <c r="M833" s="9"/>
      <c r="N833" s="9"/>
      <c r="O833" s="9"/>
    </row>
    <row r="834" spans="2:15" x14ac:dyDescent="0.3">
      <c r="B834" s="9"/>
      <c r="C834" s="10"/>
      <c r="D834" s="130" t="str">
        <f t="shared" ca="1" si="84"/>
        <v/>
      </c>
      <c r="E834" s="13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132" t="str">
        <f t="shared" ca="1" si="89"/>
        <v/>
      </c>
      <c r="G834" s="132" t="str">
        <f t="shared" ca="1" si="85"/>
        <v/>
      </c>
      <c r="H834" s="133" t="str">
        <f t="shared" ca="1" si="86"/>
        <v/>
      </c>
      <c r="I834" s="134" t="str">
        <f t="shared" ca="1" si="87"/>
        <v/>
      </c>
      <c r="J834" s="133" t="str">
        <f t="shared" ca="1" si="88"/>
        <v/>
      </c>
      <c r="K834" s="135" t="str">
        <f t="shared" ca="1" si="90"/>
        <v/>
      </c>
      <c r="L834" s="10"/>
      <c r="M834" s="9"/>
      <c r="N834" s="9"/>
      <c r="O834" s="9"/>
    </row>
    <row r="835" spans="2:15" x14ac:dyDescent="0.3">
      <c r="B835" s="9"/>
      <c r="C835" s="10"/>
      <c r="D835" s="130" t="str">
        <f t="shared" ca="1" si="84"/>
        <v/>
      </c>
      <c r="E835" s="13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132" t="str">
        <f t="shared" ca="1" si="89"/>
        <v/>
      </c>
      <c r="G835" s="132" t="str">
        <f t="shared" ca="1" si="85"/>
        <v/>
      </c>
      <c r="H835" s="133" t="str">
        <f t="shared" ca="1" si="86"/>
        <v/>
      </c>
      <c r="I835" s="134" t="str">
        <f t="shared" ca="1" si="87"/>
        <v/>
      </c>
      <c r="J835" s="133" t="str">
        <f t="shared" ca="1" si="88"/>
        <v/>
      </c>
      <c r="K835" s="135" t="str">
        <f t="shared" ca="1" si="90"/>
        <v/>
      </c>
      <c r="L835" s="10"/>
      <c r="M835" s="9"/>
      <c r="N835" s="9"/>
      <c r="O835" s="9"/>
    </row>
    <row r="836" spans="2:15" x14ac:dyDescent="0.3">
      <c r="B836" s="9"/>
      <c r="C836" s="10"/>
      <c r="D836" s="130" t="str">
        <f t="shared" ca="1" si="84"/>
        <v/>
      </c>
      <c r="E836" s="13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132" t="str">
        <f t="shared" ca="1" si="89"/>
        <v/>
      </c>
      <c r="G836" s="132" t="str">
        <f t="shared" ca="1" si="85"/>
        <v/>
      </c>
      <c r="H836" s="133" t="str">
        <f t="shared" ca="1" si="86"/>
        <v/>
      </c>
      <c r="I836" s="134" t="str">
        <f t="shared" ca="1" si="87"/>
        <v/>
      </c>
      <c r="J836" s="133" t="str">
        <f t="shared" ca="1" si="88"/>
        <v/>
      </c>
      <c r="K836" s="135" t="str">
        <f t="shared" ca="1" si="90"/>
        <v/>
      </c>
      <c r="L836" s="10"/>
      <c r="M836" s="9"/>
      <c r="N836" s="9"/>
      <c r="O836" s="9"/>
    </row>
    <row r="837" spans="2:15" x14ac:dyDescent="0.3">
      <c r="B837" s="9"/>
      <c r="C837" s="10"/>
      <c r="D837" s="130" t="str">
        <f t="shared" ca="1" si="84"/>
        <v/>
      </c>
      <c r="E837" s="13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132" t="str">
        <f t="shared" ca="1" si="89"/>
        <v/>
      </c>
      <c r="G837" s="132" t="str">
        <f t="shared" ca="1" si="85"/>
        <v/>
      </c>
      <c r="H837" s="133" t="str">
        <f t="shared" ca="1" si="86"/>
        <v/>
      </c>
      <c r="I837" s="134" t="str">
        <f t="shared" ca="1" si="87"/>
        <v/>
      </c>
      <c r="J837" s="133" t="str">
        <f t="shared" ca="1" si="88"/>
        <v/>
      </c>
      <c r="K837" s="135" t="str">
        <f t="shared" ca="1" si="90"/>
        <v/>
      </c>
      <c r="L837" s="10"/>
      <c r="M837" s="9"/>
      <c r="N837" s="9"/>
      <c r="O837" s="9"/>
    </row>
    <row r="838" spans="2:15" x14ac:dyDescent="0.3">
      <c r="B838" s="9"/>
      <c r="C838" s="10"/>
      <c r="D838" s="130" t="str">
        <f t="shared" ca="1" si="84"/>
        <v/>
      </c>
      <c r="E838" s="13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132" t="str">
        <f t="shared" ca="1" si="89"/>
        <v/>
      </c>
      <c r="G838" s="132" t="str">
        <f t="shared" ca="1" si="85"/>
        <v/>
      </c>
      <c r="H838" s="133" t="str">
        <f t="shared" ca="1" si="86"/>
        <v/>
      </c>
      <c r="I838" s="134" t="str">
        <f t="shared" ca="1" si="87"/>
        <v/>
      </c>
      <c r="J838" s="133" t="str">
        <f t="shared" ca="1" si="88"/>
        <v/>
      </c>
      <c r="K838" s="135" t="str">
        <f t="shared" ca="1" si="90"/>
        <v/>
      </c>
      <c r="L838" s="10"/>
      <c r="M838" s="9"/>
      <c r="N838" s="9"/>
      <c r="O838" s="9"/>
    </row>
    <row r="839" spans="2:15" x14ac:dyDescent="0.3">
      <c r="B839" s="9"/>
      <c r="C839" s="10"/>
      <c r="D839" s="130" t="str">
        <f t="shared" ca="1" si="84"/>
        <v/>
      </c>
      <c r="E839" s="13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132" t="str">
        <f t="shared" ca="1" si="89"/>
        <v/>
      </c>
      <c r="G839" s="132" t="str">
        <f t="shared" ca="1" si="85"/>
        <v/>
      </c>
      <c r="H839" s="133" t="str">
        <f t="shared" ca="1" si="86"/>
        <v/>
      </c>
      <c r="I839" s="134" t="str">
        <f t="shared" ca="1" si="87"/>
        <v/>
      </c>
      <c r="J839" s="133" t="str">
        <f t="shared" ca="1" si="88"/>
        <v/>
      </c>
      <c r="K839" s="135" t="str">
        <f t="shared" ca="1" si="90"/>
        <v/>
      </c>
      <c r="L839" s="10"/>
      <c r="M839" s="9"/>
      <c r="N839" s="9"/>
      <c r="O839" s="9"/>
    </row>
    <row r="840" spans="2:15" x14ac:dyDescent="0.3">
      <c r="B840" s="9"/>
      <c r="C840" s="10"/>
      <c r="D840" s="130" t="str">
        <f t="shared" ca="1" si="84"/>
        <v/>
      </c>
      <c r="E840" s="13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132" t="str">
        <f t="shared" ca="1" si="89"/>
        <v/>
      </c>
      <c r="G840" s="132" t="str">
        <f t="shared" ca="1" si="85"/>
        <v/>
      </c>
      <c r="H840" s="133" t="str">
        <f t="shared" ca="1" si="86"/>
        <v/>
      </c>
      <c r="I840" s="134" t="str">
        <f t="shared" ca="1" si="87"/>
        <v/>
      </c>
      <c r="J840" s="133" t="str">
        <f t="shared" ca="1" si="88"/>
        <v/>
      </c>
      <c r="K840" s="135" t="str">
        <f t="shared" ca="1" si="90"/>
        <v/>
      </c>
      <c r="L840" s="10"/>
      <c r="M840" s="9"/>
      <c r="N840" s="9"/>
      <c r="O840" s="9"/>
    </row>
    <row r="841" spans="2:15" x14ac:dyDescent="0.3">
      <c r="B841" s="9"/>
      <c r="C841" s="10"/>
      <c r="D841" s="130" t="str">
        <f t="shared" ca="1" si="84"/>
        <v/>
      </c>
      <c r="E841" s="13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132" t="str">
        <f t="shared" ca="1" si="89"/>
        <v/>
      </c>
      <c r="G841" s="132" t="str">
        <f t="shared" ca="1" si="85"/>
        <v/>
      </c>
      <c r="H841" s="133" t="str">
        <f t="shared" ca="1" si="86"/>
        <v/>
      </c>
      <c r="I841" s="134" t="str">
        <f t="shared" ca="1" si="87"/>
        <v/>
      </c>
      <c r="J841" s="133" t="str">
        <f t="shared" ca="1" si="88"/>
        <v/>
      </c>
      <c r="K841" s="135" t="str">
        <f t="shared" ca="1" si="90"/>
        <v/>
      </c>
      <c r="L841" s="10"/>
      <c r="M841" s="9"/>
      <c r="N841" s="9"/>
      <c r="O841" s="9"/>
    </row>
    <row r="842" spans="2:15" x14ac:dyDescent="0.3">
      <c r="B842" s="9"/>
      <c r="C842" s="10"/>
      <c r="D842" s="130" t="str">
        <f t="shared" ca="1" si="84"/>
        <v/>
      </c>
      <c r="E842" s="13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132" t="str">
        <f t="shared" ca="1" si="89"/>
        <v/>
      </c>
      <c r="G842" s="132" t="str">
        <f t="shared" ca="1" si="85"/>
        <v/>
      </c>
      <c r="H842" s="133" t="str">
        <f t="shared" ca="1" si="86"/>
        <v/>
      </c>
      <c r="I842" s="134" t="str">
        <f t="shared" ca="1" si="87"/>
        <v/>
      </c>
      <c r="J842" s="133" t="str">
        <f t="shared" ca="1" si="88"/>
        <v/>
      </c>
      <c r="K842" s="135" t="str">
        <f t="shared" ca="1" si="90"/>
        <v/>
      </c>
      <c r="L842" s="10"/>
      <c r="M842" s="9"/>
      <c r="N842" s="9"/>
      <c r="O842" s="9"/>
    </row>
    <row r="843" spans="2:15" x14ac:dyDescent="0.3">
      <c r="B843" s="9"/>
      <c r="C843" s="10"/>
      <c r="D843" s="130" t="str">
        <f t="shared" ca="1" si="84"/>
        <v/>
      </c>
      <c r="E843" s="13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132" t="str">
        <f t="shared" ca="1" si="89"/>
        <v/>
      </c>
      <c r="G843" s="132" t="str">
        <f t="shared" ca="1" si="85"/>
        <v/>
      </c>
      <c r="H843" s="133" t="str">
        <f t="shared" ca="1" si="86"/>
        <v/>
      </c>
      <c r="I843" s="134" t="str">
        <f t="shared" ca="1" si="87"/>
        <v/>
      </c>
      <c r="J843" s="133" t="str">
        <f t="shared" ca="1" si="88"/>
        <v/>
      </c>
      <c r="K843" s="135" t="str">
        <f t="shared" ca="1" si="90"/>
        <v/>
      </c>
      <c r="L843" s="10"/>
      <c r="M843" s="9"/>
      <c r="N843" s="9"/>
      <c r="O843" s="9"/>
    </row>
    <row r="844" spans="2:15" x14ac:dyDescent="0.3">
      <c r="B844" s="9"/>
      <c r="C844" s="10"/>
      <c r="D844" s="130" t="str">
        <f t="shared" ca="1" si="84"/>
        <v/>
      </c>
      <c r="E844" s="13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132" t="str">
        <f t="shared" ca="1" si="89"/>
        <v/>
      </c>
      <c r="G844" s="132" t="str">
        <f t="shared" ca="1" si="85"/>
        <v/>
      </c>
      <c r="H844" s="133" t="str">
        <f t="shared" ca="1" si="86"/>
        <v/>
      </c>
      <c r="I844" s="134" t="str">
        <f t="shared" ca="1" si="87"/>
        <v/>
      </c>
      <c r="J844" s="133" t="str">
        <f t="shared" ca="1" si="88"/>
        <v/>
      </c>
      <c r="K844" s="135" t="str">
        <f t="shared" ca="1" si="90"/>
        <v/>
      </c>
      <c r="L844" s="10"/>
      <c r="M844" s="9"/>
      <c r="N844" s="9"/>
      <c r="O844" s="9"/>
    </row>
    <row r="845" spans="2:15" x14ac:dyDescent="0.3">
      <c r="B845" s="9"/>
      <c r="C845" s="10"/>
      <c r="D845" s="130" t="str">
        <f t="shared" ca="1" si="84"/>
        <v/>
      </c>
      <c r="E845" s="13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132" t="str">
        <f t="shared" ca="1" si="89"/>
        <v/>
      </c>
      <c r="G845" s="132" t="str">
        <f t="shared" ca="1" si="85"/>
        <v/>
      </c>
      <c r="H845" s="133" t="str">
        <f t="shared" ca="1" si="86"/>
        <v/>
      </c>
      <c r="I845" s="134" t="str">
        <f t="shared" ca="1" si="87"/>
        <v/>
      </c>
      <c r="J845" s="133" t="str">
        <f t="shared" ca="1" si="88"/>
        <v/>
      </c>
      <c r="K845" s="135" t="str">
        <f t="shared" ca="1" si="90"/>
        <v/>
      </c>
      <c r="L845" s="10"/>
      <c r="M845" s="9"/>
      <c r="N845" s="9"/>
      <c r="O845" s="9"/>
    </row>
    <row r="846" spans="2:15" x14ac:dyDescent="0.3">
      <c r="B846" s="9"/>
      <c r="C846" s="10"/>
      <c r="D846" s="130" t="str">
        <f t="shared" ca="1" si="84"/>
        <v/>
      </c>
      <c r="E846" s="13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132" t="str">
        <f t="shared" ca="1" si="89"/>
        <v/>
      </c>
      <c r="G846" s="132" t="str">
        <f t="shared" ca="1" si="85"/>
        <v/>
      </c>
      <c r="H846" s="133" t="str">
        <f t="shared" ca="1" si="86"/>
        <v/>
      </c>
      <c r="I846" s="134" t="str">
        <f t="shared" ca="1" si="87"/>
        <v/>
      </c>
      <c r="J846" s="133" t="str">
        <f t="shared" ca="1" si="88"/>
        <v/>
      </c>
      <c r="K846" s="135" t="str">
        <f t="shared" ca="1" si="90"/>
        <v/>
      </c>
      <c r="L846" s="10"/>
      <c r="M846" s="9"/>
      <c r="N846" s="9"/>
      <c r="O846" s="9"/>
    </row>
    <row r="847" spans="2:15" x14ac:dyDescent="0.3">
      <c r="B847" s="9"/>
      <c r="C847" s="10"/>
      <c r="D847" s="130" t="str">
        <f t="shared" ca="1" si="84"/>
        <v/>
      </c>
      <c r="E847" s="13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132" t="str">
        <f t="shared" ca="1" si="89"/>
        <v/>
      </c>
      <c r="G847" s="132" t="str">
        <f t="shared" ca="1" si="85"/>
        <v/>
      </c>
      <c r="H847" s="133" t="str">
        <f t="shared" ca="1" si="86"/>
        <v/>
      </c>
      <c r="I847" s="134" t="str">
        <f t="shared" ca="1" si="87"/>
        <v/>
      </c>
      <c r="J847" s="133" t="str">
        <f t="shared" ca="1" si="88"/>
        <v/>
      </c>
      <c r="K847" s="135" t="str">
        <f t="shared" ca="1" si="90"/>
        <v/>
      </c>
      <c r="L847" s="10"/>
      <c r="M847" s="9"/>
      <c r="N847" s="9"/>
      <c r="O847" s="9"/>
    </row>
    <row r="848" spans="2:15" x14ac:dyDescent="0.3">
      <c r="B848" s="9"/>
      <c r="C848" s="10"/>
      <c r="D848" s="130" t="str">
        <f t="shared" ca="1" si="84"/>
        <v/>
      </c>
      <c r="E848" s="13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132" t="str">
        <f t="shared" ca="1" si="89"/>
        <v/>
      </c>
      <c r="G848" s="132" t="str">
        <f t="shared" ca="1" si="85"/>
        <v/>
      </c>
      <c r="H848" s="133" t="str">
        <f t="shared" ca="1" si="86"/>
        <v/>
      </c>
      <c r="I848" s="134" t="str">
        <f t="shared" ca="1" si="87"/>
        <v/>
      </c>
      <c r="J848" s="133" t="str">
        <f t="shared" ca="1" si="88"/>
        <v/>
      </c>
      <c r="K848" s="135" t="str">
        <f t="shared" ca="1" si="90"/>
        <v/>
      </c>
      <c r="L848" s="10"/>
      <c r="M848" s="9"/>
      <c r="N848" s="9"/>
      <c r="O848" s="9"/>
    </row>
    <row r="849" spans="2:15" x14ac:dyDescent="0.3">
      <c r="B849" s="9"/>
      <c r="C849" s="10"/>
      <c r="D849" s="130" t="str">
        <f t="shared" ca="1" si="84"/>
        <v/>
      </c>
      <c r="E849" s="13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132" t="str">
        <f t="shared" ca="1" si="89"/>
        <v/>
      </c>
      <c r="G849" s="132" t="str">
        <f t="shared" ca="1" si="85"/>
        <v/>
      </c>
      <c r="H849" s="133" t="str">
        <f t="shared" ca="1" si="86"/>
        <v/>
      </c>
      <c r="I849" s="134" t="str">
        <f t="shared" ca="1" si="87"/>
        <v/>
      </c>
      <c r="J849" s="133" t="str">
        <f t="shared" ca="1" si="88"/>
        <v/>
      </c>
      <c r="K849" s="135" t="str">
        <f t="shared" ca="1" si="90"/>
        <v/>
      </c>
      <c r="L849" s="10"/>
      <c r="M849" s="9"/>
      <c r="N849" s="9"/>
      <c r="O849" s="9"/>
    </row>
    <row r="850" spans="2:15" x14ac:dyDescent="0.3">
      <c r="B850" s="9"/>
      <c r="C850" s="10"/>
      <c r="D850" s="130" t="str">
        <f t="shared" ca="1" si="84"/>
        <v/>
      </c>
      <c r="E850" s="13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132" t="str">
        <f t="shared" ca="1" si="89"/>
        <v/>
      </c>
      <c r="G850" s="132" t="str">
        <f t="shared" ca="1" si="85"/>
        <v/>
      </c>
      <c r="H850" s="133" t="str">
        <f t="shared" ca="1" si="86"/>
        <v/>
      </c>
      <c r="I850" s="134" t="str">
        <f t="shared" ca="1" si="87"/>
        <v/>
      </c>
      <c r="J850" s="133" t="str">
        <f t="shared" ca="1" si="88"/>
        <v/>
      </c>
      <c r="K850" s="135" t="str">
        <f t="shared" ca="1" si="90"/>
        <v/>
      </c>
      <c r="L850" s="10"/>
      <c r="M850" s="9"/>
      <c r="N850" s="9"/>
      <c r="O850" s="9"/>
    </row>
    <row r="851" spans="2:15" x14ac:dyDescent="0.3">
      <c r="B851" s="9"/>
      <c r="C851" s="10"/>
      <c r="D851" s="130" t="str">
        <f t="shared" ca="1" si="84"/>
        <v/>
      </c>
      <c r="E851" s="13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132" t="str">
        <f t="shared" ca="1" si="89"/>
        <v/>
      </c>
      <c r="G851" s="132" t="str">
        <f t="shared" ca="1" si="85"/>
        <v/>
      </c>
      <c r="H851" s="133" t="str">
        <f t="shared" ca="1" si="86"/>
        <v/>
      </c>
      <c r="I851" s="134" t="str">
        <f t="shared" ca="1" si="87"/>
        <v/>
      </c>
      <c r="J851" s="133" t="str">
        <f t="shared" ca="1" si="88"/>
        <v/>
      </c>
      <c r="K851" s="135" t="str">
        <f t="shared" ca="1" si="90"/>
        <v/>
      </c>
      <c r="L851" s="10"/>
      <c r="M851" s="9"/>
      <c r="N851" s="9"/>
      <c r="O851" s="9"/>
    </row>
    <row r="852" spans="2:15" x14ac:dyDescent="0.3">
      <c r="B852" s="9"/>
      <c r="C852" s="10"/>
      <c r="D852" s="130" t="str">
        <f t="shared" ref="D852:D915" ca="1" si="91">IF(K851="","",IF($H$5,IF(OR(D851&gt;=$H$8,ROUND(K851,2)&lt;=0),"",D851+1),IF(OR(D851&gt;=$H$8,K851&lt;=0),"",D851+1)))</f>
        <v/>
      </c>
      <c r="E852" s="13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132" t="str">
        <f t="shared" ca="1" si="89"/>
        <v/>
      </c>
      <c r="G852" s="132" t="str">
        <f t="shared" ref="G852:G915" ca="1" si="92">IF($P$17=0,"",IF(D852&lt;&gt;"",IF(AND(D852=1,$H$4=1),0,IF($H$5,ROUND($K$5*K851,0),$K$5*K851)),""))</f>
        <v/>
      </c>
      <c r="H852" s="133" t="str">
        <f t="shared" ref="H852:H915" ca="1" si="93">IF($P$17=1,IF(D852="","",IF(I852&lt;&gt;"",F852-G852+I852,F852-G852)),"")</f>
        <v/>
      </c>
      <c r="I852" s="134" t="str">
        <f t="shared" ref="I852:I915" ca="1" si="94">IF($P$17=1,IF(J852&gt;=F852,IF(D852&lt;$K$12,IF(AND(D852&lt;&gt;"",F852+($J$19-F852)&lt;K851),(J852-F852),IF(AND(D852&lt;&gt;"",J852=F852),0,IF(D852&lt;&gt;"",0,""))),""),0),"")</f>
        <v/>
      </c>
      <c r="J852" s="133" t="str">
        <f t="shared" ref="J852:J915" ca="1" si="95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135" t="str">
        <f t="shared" ca="1" si="90"/>
        <v/>
      </c>
      <c r="L852" s="10"/>
      <c r="M852" s="9"/>
      <c r="N852" s="9"/>
      <c r="O852" s="9"/>
    </row>
    <row r="853" spans="2:15" x14ac:dyDescent="0.3">
      <c r="B853" s="9"/>
      <c r="C853" s="10"/>
      <c r="D853" s="130" t="str">
        <f t="shared" ca="1" si="91"/>
        <v/>
      </c>
      <c r="E853" s="13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132" t="str">
        <f t="shared" ref="F853:F916" ca="1" si="96">IF($P$17=1,IF(D853="","",IF($H$5,IF(OR(D853=$H$8,$K$12&gt;ROUND((1+$K$5)*K852,0),ROUND((1+$K$5)*K852,0),$K$12),IF(OR(D853=$H$8,$K$12&gt;(1+$K$5)*K852),ROUND((1+$K$5)*K852,0),$K$12)),0)),"")</f>
        <v/>
      </c>
      <c r="G853" s="132" t="str">
        <f t="shared" ca="1" si="92"/>
        <v/>
      </c>
      <c r="H853" s="133" t="str">
        <f t="shared" ca="1" si="93"/>
        <v/>
      </c>
      <c r="I853" s="134" t="str">
        <f t="shared" ca="1" si="94"/>
        <v/>
      </c>
      <c r="J853" s="133" t="str">
        <f t="shared" ca="1" si="95"/>
        <v/>
      </c>
      <c r="K853" s="135" t="str">
        <f t="shared" ref="K853:K916" ca="1" si="97">IF($P$17=1,IF(J853&lt;&gt;0,IF(D853&lt;&gt;"",K852-(J853-G853),""),K852),"")</f>
        <v/>
      </c>
      <c r="L853" s="10"/>
      <c r="M853" s="9"/>
      <c r="N853" s="9"/>
      <c r="O853" s="9"/>
    </row>
    <row r="854" spans="2:15" x14ac:dyDescent="0.3">
      <c r="B854" s="9"/>
      <c r="C854" s="10"/>
      <c r="D854" s="130" t="str">
        <f t="shared" ca="1" si="91"/>
        <v/>
      </c>
      <c r="E854" s="13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132" t="str">
        <f t="shared" ca="1" si="96"/>
        <v/>
      </c>
      <c r="G854" s="132" t="str">
        <f t="shared" ca="1" si="92"/>
        <v/>
      </c>
      <c r="H854" s="133" t="str">
        <f t="shared" ca="1" si="93"/>
        <v/>
      </c>
      <c r="I854" s="134" t="str">
        <f t="shared" ca="1" si="94"/>
        <v/>
      </c>
      <c r="J854" s="133" t="str">
        <f t="shared" ca="1" si="95"/>
        <v/>
      </c>
      <c r="K854" s="135" t="str">
        <f t="shared" ca="1" si="97"/>
        <v/>
      </c>
      <c r="L854" s="10"/>
      <c r="M854" s="9"/>
      <c r="N854" s="9"/>
      <c r="O854" s="9"/>
    </row>
    <row r="855" spans="2:15" x14ac:dyDescent="0.3">
      <c r="B855" s="9"/>
      <c r="C855" s="10"/>
      <c r="D855" s="130" t="str">
        <f t="shared" ca="1" si="91"/>
        <v/>
      </c>
      <c r="E855" s="13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132" t="str">
        <f t="shared" ca="1" si="96"/>
        <v/>
      </c>
      <c r="G855" s="132" t="str">
        <f t="shared" ca="1" si="92"/>
        <v/>
      </c>
      <c r="H855" s="133" t="str">
        <f t="shared" ca="1" si="93"/>
        <v/>
      </c>
      <c r="I855" s="134" t="str">
        <f t="shared" ca="1" si="94"/>
        <v/>
      </c>
      <c r="J855" s="133" t="str">
        <f t="shared" ca="1" si="95"/>
        <v/>
      </c>
      <c r="K855" s="135" t="str">
        <f t="shared" ca="1" si="97"/>
        <v/>
      </c>
      <c r="L855" s="10"/>
      <c r="M855" s="9"/>
      <c r="N855" s="9"/>
      <c r="O855" s="9"/>
    </row>
    <row r="856" spans="2:15" x14ac:dyDescent="0.3">
      <c r="B856" s="9"/>
      <c r="C856" s="10"/>
      <c r="D856" s="130" t="str">
        <f t="shared" ca="1" si="91"/>
        <v/>
      </c>
      <c r="E856" s="13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132" t="str">
        <f t="shared" ca="1" si="96"/>
        <v/>
      </c>
      <c r="G856" s="132" t="str">
        <f t="shared" ca="1" si="92"/>
        <v/>
      </c>
      <c r="H856" s="133" t="str">
        <f t="shared" ca="1" si="93"/>
        <v/>
      </c>
      <c r="I856" s="134" t="str">
        <f t="shared" ca="1" si="94"/>
        <v/>
      </c>
      <c r="J856" s="133" t="str">
        <f t="shared" ca="1" si="95"/>
        <v/>
      </c>
      <c r="K856" s="135" t="str">
        <f t="shared" ca="1" si="97"/>
        <v/>
      </c>
      <c r="L856" s="10"/>
      <c r="M856" s="9"/>
      <c r="N856" s="9"/>
      <c r="O856" s="9"/>
    </row>
    <row r="857" spans="2:15" x14ac:dyDescent="0.3">
      <c r="B857" s="9"/>
      <c r="C857" s="10"/>
      <c r="D857" s="130" t="str">
        <f t="shared" ca="1" si="91"/>
        <v/>
      </c>
      <c r="E857" s="13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132" t="str">
        <f t="shared" ca="1" si="96"/>
        <v/>
      </c>
      <c r="G857" s="132" t="str">
        <f t="shared" ca="1" si="92"/>
        <v/>
      </c>
      <c r="H857" s="133" t="str">
        <f t="shared" ca="1" si="93"/>
        <v/>
      </c>
      <c r="I857" s="134" t="str">
        <f t="shared" ca="1" si="94"/>
        <v/>
      </c>
      <c r="J857" s="133" t="str">
        <f t="shared" ca="1" si="95"/>
        <v/>
      </c>
      <c r="K857" s="135" t="str">
        <f t="shared" ca="1" si="97"/>
        <v/>
      </c>
      <c r="L857" s="10"/>
      <c r="M857" s="9"/>
      <c r="N857" s="9"/>
      <c r="O857" s="9"/>
    </row>
    <row r="858" spans="2:15" x14ac:dyDescent="0.3">
      <c r="B858" s="9"/>
      <c r="C858" s="10"/>
      <c r="D858" s="130" t="str">
        <f t="shared" ca="1" si="91"/>
        <v/>
      </c>
      <c r="E858" s="13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132" t="str">
        <f t="shared" ca="1" si="96"/>
        <v/>
      </c>
      <c r="G858" s="132" t="str">
        <f t="shared" ca="1" si="92"/>
        <v/>
      </c>
      <c r="H858" s="133" t="str">
        <f t="shared" ca="1" si="93"/>
        <v/>
      </c>
      <c r="I858" s="134" t="str">
        <f t="shared" ca="1" si="94"/>
        <v/>
      </c>
      <c r="J858" s="133" t="str">
        <f t="shared" ca="1" si="95"/>
        <v/>
      </c>
      <c r="K858" s="135" t="str">
        <f t="shared" ca="1" si="97"/>
        <v/>
      </c>
      <c r="L858" s="10"/>
      <c r="M858" s="9"/>
      <c r="N858" s="9"/>
      <c r="O858" s="9"/>
    </row>
    <row r="859" spans="2:15" x14ac:dyDescent="0.3">
      <c r="B859" s="9"/>
      <c r="C859" s="10"/>
      <c r="D859" s="130" t="str">
        <f t="shared" ca="1" si="91"/>
        <v/>
      </c>
      <c r="E859" s="13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132" t="str">
        <f t="shared" ca="1" si="96"/>
        <v/>
      </c>
      <c r="G859" s="132" t="str">
        <f t="shared" ca="1" si="92"/>
        <v/>
      </c>
      <c r="H859" s="133" t="str">
        <f t="shared" ca="1" si="93"/>
        <v/>
      </c>
      <c r="I859" s="134" t="str">
        <f t="shared" ca="1" si="94"/>
        <v/>
      </c>
      <c r="J859" s="133" t="str">
        <f t="shared" ca="1" si="95"/>
        <v/>
      </c>
      <c r="K859" s="135" t="str">
        <f t="shared" ca="1" si="97"/>
        <v/>
      </c>
      <c r="L859" s="10"/>
      <c r="M859" s="9"/>
      <c r="N859" s="9"/>
      <c r="O859" s="9"/>
    </row>
    <row r="860" spans="2:15" x14ac:dyDescent="0.3">
      <c r="B860" s="9"/>
      <c r="C860" s="10"/>
      <c r="D860" s="130" t="str">
        <f t="shared" ca="1" si="91"/>
        <v/>
      </c>
      <c r="E860" s="13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132" t="str">
        <f t="shared" ca="1" si="96"/>
        <v/>
      </c>
      <c r="G860" s="132" t="str">
        <f t="shared" ca="1" si="92"/>
        <v/>
      </c>
      <c r="H860" s="133" t="str">
        <f t="shared" ca="1" si="93"/>
        <v/>
      </c>
      <c r="I860" s="134" t="str">
        <f t="shared" ca="1" si="94"/>
        <v/>
      </c>
      <c r="J860" s="133" t="str">
        <f t="shared" ca="1" si="95"/>
        <v/>
      </c>
      <c r="K860" s="135" t="str">
        <f t="shared" ca="1" si="97"/>
        <v/>
      </c>
      <c r="L860" s="10"/>
      <c r="M860" s="9"/>
      <c r="N860" s="9"/>
      <c r="O860" s="9"/>
    </row>
    <row r="861" spans="2:15" x14ac:dyDescent="0.3">
      <c r="B861" s="9"/>
      <c r="C861" s="10"/>
      <c r="D861" s="130" t="str">
        <f t="shared" ca="1" si="91"/>
        <v/>
      </c>
      <c r="E861" s="13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132" t="str">
        <f t="shared" ca="1" si="96"/>
        <v/>
      </c>
      <c r="G861" s="132" t="str">
        <f t="shared" ca="1" si="92"/>
        <v/>
      </c>
      <c r="H861" s="133" t="str">
        <f t="shared" ca="1" si="93"/>
        <v/>
      </c>
      <c r="I861" s="134" t="str">
        <f t="shared" ca="1" si="94"/>
        <v/>
      </c>
      <c r="J861" s="133" t="str">
        <f t="shared" ca="1" si="95"/>
        <v/>
      </c>
      <c r="K861" s="135" t="str">
        <f t="shared" ca="1" si="97"/>
        <v/>
      </c>
      <c r="L861" s="10"/>
      <c r="M861" s="9"/>
      <c r="N861" s="9"/>
      <c r="O861" s="9"/>
    </row>
    <row r="862" spans="2:15" x14ac:dyDescent="0.3">
      <c r="B862" s="9"/>
      <c r="C862" s="10"/>
      <c r="D862" s="130" t="str">
        <f t="shared" ca="1" si="91"/>
        <v/>
      </c>
      <c r="E862" s="13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132" t="str">
        <f t="shared" ca="1" si="96"/>
        <v/>
      </c>
      <c r="G862" s="132" t="str">
        <f t="shared" ca="1" si="92"/>
        <v/>
      </c>
      <c r="H862" s="133" t="str">
        <f t="shared" ca="1" si="93"/>
        <v/>
      </c>
      <c r="I862" s="134" t="str">
        <f t="shared" ca="1" si="94"/>
        <v/>
      </c>
      <c r="J862" s="133" t="str">
        <f t="shared" ca="1" si="95"/>
        <v/>
      </c>
      <c r="K862" s="135" t="str">
        <f t="shared" ca="1" si="97"/>
        <v/>
      </c>
      <c r="L862" s="10"/>
      <c r="M862" s="9"/>
      <c r="N862" s="9"/>
      <c r="O862" s="9"/>
    </row>
    <row r="863" spans="2:15" x14ac:dyDescent="0.3">
      <c r="B863" s="9"/>
      <c r="C863" s="10"/>
      <c r="D863" s="130" t="str">
        <f t="shared" ca="1" si="91"/>
        <v/>
      </c>
      <c r="E863" s="13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132" t="str">
        <f t="shared" ca="1" si="96"/>
        <v/>
      </c>
      <c r="G863" s="132" t="str">
        <f t="shared" ca="1" si="92"/>
        <v/>
      </c>
      <c r="H863" s="133" t="str">
        <f t="shared" ca="1" si="93"/>
        <v/>
      </c>
      <c r="I863" s="134" t="str">
        <f t="shared" ca="1" si="94"/>
        <v/>
      </c>
      <c r="J863" s="133" t="str">
        <f t="shared" ca="1" si="95"/>
        <v/>
      </c>
      <c r="K863" s="135" t="str">
        <f t="shared" ca="1" si="97"/>
        <v/>
      </c>
      <c r="L863" s="10"/>
      <c r="M863" s="9"/>
      <c r="N863" s="9"/>
      <c r="O863" s="9"/>
    </row>
    <row r="864" spans="2:15" x14ac:dyDescent="0.3">
      <c r="B864" s="9"/>
      <c r="C864" s="10"/>
      <c r="D864" s="130" t="str">
        <f t="shared" ca="1" si="91"/>
        <v/>
      </c>
      <c r="E864" s="13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132" t="str">
        <f t="shared" ca="1" si="96"/>
        <v/>
      </c>
      <c r="G864" s="132" t="str">
        <f t="shared" ca="1" si="92"/>
        <v/>
      </c>
      <c r="H864" s="133" t="str">
        <f t="shared" ca="1" si="93"/>
        <v/>
      </c>
      <c r="I864" s="134" t="str">
        <f t="shared" ca="1" si="94"/>
        <v/>
      </c>
      <c r="J864" s="133" t="str">
        <f t="shared" ca="1" si="95"/>
        <v/>
      </c>
      <c r="K864" s="135" t="str">
        <f t="shared" ca="1" si="97"/>
        <v/>
      </c>
      <c r="L864" s="10"/>
      <c r="M864" s="9"/>
      <c r="N864" s="9"/>
      <c r="O864" s="9"/>
    </row>
    <row r="865" spans="2:15" x14ac:dyDescent="0.3">
      <c r="B865" s="9"/>
      <c r="C865" s="10"/>
      <c r="D865" s="130" t="str">
        <f t="shared" ca="1" si="91"/>
        <v/>
      </c>
      <c r="E865" s="13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132" t="str">
        <f t="shared" ca="1" si="96"/>
        <v/>
      </c>
      <c r="G865" s="132" t="str">
        <f t="shared" ca="1" si="92"/>
        <v/>
      </c>
      <c r="H865" s="133" t="str">
        <f t="shared" ca="1" si="93"/>
        <v/>
      </c>
      <c r="I865" s="134" t="str">
        <f t="shared" ca="1" si="94"/>
        <v/>
      </c>
      <c r="J865" s="133" t="str">
        <f t="shared" ca="1" si="95"/>
        <v/>
      </c>
      <c r="K865" s="135" t="str">
        <f t="shared" ca="1" si="97"/>
        <v/>
      </c>
      <c r="L865" s="10"/>
      <c r="M865" s="9"/>
      <c r="N865" s="9"/>
      <c r="O865" s="9"/>
    </row>
    <row r="866" spans="2:15" x14ac:dyDescent="0.3">
      <c r="B866" s="9"/>
      <c r="C866" s="10"/>
      <c r="D866" s="130" t="str">
        <f t="shared" ca="1" si="91"/>
        <v/>
      </c>
      <c r="E866" s="13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132" t="str">
        <f t="shared" ca="1" si="96"/>
        <v/>
      </c>
      <c r="G866" s="132" t="str">
        <f t="shared" ca="1" si="92"/>
        <v/>
      </c>
      <c r="H866" s="133" t="str">
        <f t="shared" ca="1" si="93"/>
        <v/>
      </c>
      <c r="I866" s="134" t="str">
        <f t="shared" ca="1" si="94"/>
        <v/>
      </c>
      <c r="J866" s="133" t="str">
        <f t="shared" ca="1" si="95"/>
        <v/>
      </c>
      <c r="K866" s="135" t="str">
        <f t="shared" ca="1" si="97"/>
        <v/>
      </c>
      <c r="L866" s="10"/>
      <c r="M866" s="9"/>
      <c r="N866" s="9"/>
      <c r="O866" s="9"/>
    </row>
    <row r="867" spans="2:15" x14ac:dyDescent="0.3">
      <c r="B867" s="9"/>
      <c r="C867" s="10"/>
      <c r="D867" s="130" t="str">
        <f t="shared" ca="1" si="91"/>
        <v/>
      </c>
      <c r="E867" s="13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132" t="str">
        <f t="shared" ca="1" si="96"/>
        <v/>
      </c>
      <c r="G867" s="132" t="str">
        <f t="shared" ca="1" si="92"/>
        <v/>
      </c>
      <c r="H867" s="133" t="str">
        <f t="shared" ca="1" si="93"/>
        <v/>
      </c>
      <c r="I867" s="134" t="str">
        <f t="shared" ca="1" si="94"/>
        <v/>
      </c>
      <c r="J867" s="133" t="str">
        <f t="shared" ca="1" si="95"/>
        <v/>
      </c>
      <c r="K867" s="135" t="str">
        <f t="shared" ca="1" si="97"/>
        <v/>
      </c>
      <c r="L867" s="10"/>
      <c r="M867" s="9"/>
      <c r="N867" s="9"/>
      <c r="O867" s="9"/>
    </row>
    <row r="868" spans="2:15" x14ac:dyDescent="0.3">
      <c r="B868" s="9"/>
      <c r="C868" s="10"/>
      <c r="D868" s="130" t="str">
        <f t="shared" ca="1" si="91"/>
        <v/>
      </c>
      <c r="E868" s="13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132" t="str">
        <f t="shared" ca="1" si="96"/>
        <v/>
      </c>
      <c r="G868" s="132" t="str">
        <f t="shared" ca="1" si="92"/>
        <v/>
      </c>
      <c r="H868" s="133" t="str">
        <f t="shared" ca="1" si="93"/>
        <v/>
      </c>
      <c r="I868" s="134" t="str">
        <f t="shared" ca="1" si="94"/>
        <v/>
      </c>
      <c r="J868" s="133" t="str">
        <f t="shared" ca="1" si="95"/>
        <v/>
      </c>
      <c r="K868" s="135" t="str">
        <f t="shared" ca="1" si="97"/>
        <v/>
      </c>
      <c r="L868" s="10"/>
      <c r="M868" s="9"/>
      <c r="N868" s="9"/>
      <c r="O868" s="9"/>
    </row>
    <row r="869" spans="2:15" x14ac:dyDescent="0.3">
      <c r="B869" s="9"/>
      <c r="C869" s="10"/>
      <c r="D869" s="130" t="str">
        <f t="shared" ca="1" si="91"/>
        <v/>
      </c>
      <c r="E869" s="13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132" t="str">
        <f t="shared" ca="1" si="96"/>
        <v/>
      </c>
      <c r="G869" s="132" t="str">
        <f t="shared" ca="1" si="92"/>
        <v/>
      </c>
      <c r="H869" s="133" t="str">
        <f t="shared" ca="1" si="93"/>
        <v/>
      </c>
      <c r="I869" s="134" t="str">
        <f t="shared" ca="1" si="94"/>
        <v/>
      </c>
      <c r="J869" s="133" t="str">
        <f t="shared" ca="1" si="95"/>
        <v/>
      </c>
      <c r="K869" s="135" t="str">
        <f t="shared" ca="1" si="97"/>
        <v/>
      </c>
      <c r="L869" s="10"/>
      <c r="M869" s="9"/>
      <c r="N869" s="9"/>
      <c r="O869" s="9"/>
    </row>
    <row r="870" spans="2:15" x14ac:dyDescent="0.3">
      <c r="B870" s="9"/>
      <c r="C870" s="10"/>
      <c r="D870" s="130" t="str">
        <f t="shared" ca="1" si="91"/>
        <v/>
      </c>
      <c r="E870" s="13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132" t="str">
        <f t="shared" ca="1" si="96"/>
        <v/>
      </c>
      <c r="G870" s="132" t="str">
        <f t="shared" ca="1" si="92"/>
        <v/>
      </c>
      <c r="H870" s="133" t="str">
        <f t="shared" ca="1" si="93"/>
        <v/>
      </c>
      <c r="I870" s="134" t="str">
        <f t="shared" ca="1" si="94"/>
        <v/>
      </c>
      <c r="J870" s="133" t="str">
        <f t="shared" ca="1" si="95"/>
        <v/>
      </c>
      <c r="K870" s="135" t="str">
        <f t="shared" ca="1" si="97"/>
        <v/>
      </c>
      <c r="L870" s="10"/>
      <c r="M870" s="9"/>
      <c r="N870" s="9"/>
      <c r="O870" s="9"/>
    </row>
    <row r="871" spans="2:15" x14ac:dyDescent="0.3">
      <c r="B871" s="9"/>
      <c r="C871" s="10"/>
      <c r="D871" s="130" t="str">
        <f t="shared" ca="1" si="91"/>
        <v/>
      </c>
      <c r="E871" s="13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132" t="str">
        <f t="shared" ca="1" si="96"/>
        <v/>
      </c>
      <c r="G871" s="132" t="str">
        <f t="shared" ca="1" si="92"/>
        <v/>
      </c>
      <c r="H871" s="133" t="str">
        <f t="shared" ca="1" si="93"/>
        <v/>
      </c>
      <c r="I871" s="134" t="str">
        <f t="shared" ca="1" si="94"/>
        <v/>
      </c>
      <c r="J871" s="133" t="str">
        <f t="shared" ca="1" si="95"/>
        <v/>
      </c>
      <c r="K871" s="135" t="str">
        <f t="shared" ca="1" si="97"/>
        <v/>
      </c>
      <c r="L871" s="10"/>
      <c r="M871" s="9"/>
      <c r="N871" s="9"/>
      <c r="O871" s="9"/>
    </row>
    <row r="872" spans="2:15" x14ac:dyDescent="0.3">
      <c r="B872" s="9"/>
      <c r="C872" s="10"/>
      <c r="D872" s="130" t="str">
        <f t="shared" ca="1" si="91"/>
        <v/>
      </c>
      <c r="E872" s="13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132" t="str">
        <f t="shared" ca="1" si="96"/>
        <v/>
      </c>
      <c r="G872" s="132" t="str">
        <f t="shared" ca="1" si="92"/>
        <v/>
      </c>
      <c r="H872" s="133" t="str">
        <f t="shared" ca="1" si="93"/>
        <v/>
      </c>
      <c r="I872" s="134" t="str">
        <f t="shared" ca="1" si="94"/>
        <v/>
      </c>
      <c r="J872" s="133" t="str">
        <f t="shared" ca="1" si="95"/>
        <v/>
      </c>
      <c r="K872" s="135" t="str">
        <f t="shared" ca="1" si="97"/>
        <v/>
      </c>
      <c r="L872" s="10"/>
      <c r="M872" s="9"/>
      <c r="N872" s="9"/>
      <c r="O872" s="9"/>
    </row>
    <row r="873" spans="2:15" x14ac:dyDescent="0.3">
      <c r="B873" s="9"/>
      <c r="C873" s="10"/>
      <c r="D873" s="130" t="str">
        <f t="shared" ca="1" si="91"/>
        <v/>
      </c>
      <c r="E873" s="13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132" t="str">
        <f t="shared" ca="1" si="96"/>
        <v/>
      </c>
      <c r="G873" s="132" t="str">
        <f t="shared" ca="1" si="92"/>
        <v/>
      </c>
      <c r="H873" s="133" t="str">
        <f t="shared" ca="1" si="93"/>
        <v/>
      </c>
      <c r="I873" s="134" t="str">
        <f t="shared" ca="1" si="94"/>
        <v/>
      </c>
      <c r="J873" s="133" t="str">
        <f t="shared" ca="1" si="95"/>
        <v/>
      </c>
      <c r="K873" s="135" t="str">
        <f t="shared" ca="1" si="97"/>
        <v/>
      </c>
      <c r="L873" s="10"/>
      <c r="M873" s="9"/>
      <c r="N873" s="9"/>
      <c r="O873" s="9"/>
    </row>
    <row r="874" spans="2:15" x14ac:dyDescent="0.3">
      <c r="B874" s="9"/>
      <c r="C874" s="10"/>
      <c r="D874" s="130" t="str">
        <f t="shared" ca="1" si="91"/>
        <v/>
      </c>
      <c r="E874" s="13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132" t="str">
        <f t="shared" ca="1" si="96"/>
        <v/>
      </c>
      <c r="G874" s="132" t="str">
        <f t="shared" ca="1" si="92"/>
        <v/>
      </c>
      <c r="H874" s="133" t="str">
        <f t="shared" ca="1" si="93"/>
        <v/>
      </c>
      <c r="I874" s="134" t="str">
        <f t="shared" ca="1" si="94"/>
        <v/>
      </c>
      <c r="J874" s="133" t="str">
        <f t="shared" ca="1" si="95"/>
        <v/>
      </c>
      <c r="K874" s="135" t="str">
        <f t="shared" ca="1" si="97"/>
        <v/>
      </c>
      <c r="L874" s="10"/>
      <c r="M874" s="9"/>
      <c r="N874" s="9"/>
      <c r="O874" s="9"/>
    </row>
    <row r="875" spans="2:15" x14ac:dyDescent="0.3">
      <c r="B875" s="9"/>
      <c r="C875" s="10"/>
      <c r="D875" s="130" t="str">
        <f t="shared" ca="1" si="91"/>
        <v/>
      </c>
      <c r="E875" s="13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132" t="str">
        <f t="shared" ca="1" si="96"/>
        <v/>
      </c>
      <c r="G875" s="132" t="str">
        <f t="shared" ca="1" si="92"/>
        <v/>
      </c>
      <c r="H875" s="133" t="str">
        <f t="shared" ca="1" si="93"/>
        <v/>
      </c>
      <c r="I875" s="134" t="str">
        <f t="shared" ca="1" si="94"/>
        <v/>
      </c>
      <c r="J875" s="133" t="str">
        <f t="shared" ca="1" si="95"/>
        <v/>
      </c>
      <c r="K875" s="135" t="str">
        <f t="shared" ca="1" si="97"/>
        <v/>
      </c>
      <c r="L875" s="10"/>
      <c r="M875" s="9"/>
      <c r="N875" s="9"/>
      <c r="O875" s="9"/>
    </row>
    <row r="876" spans="2:15" x14ac:dyDescent="0.3">
      <c r="B876" s="9"/>
      <c r="C876" s="10"/>
      <c r="D876" s="130" t="str">
        <f t="shared" ca="1" si="91"/>
        <v/>
      </c>
      <c r="E876" s="13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132" t="str">
        <f t="shared" ca="1" si="96"/>
        <v/>
      </c>
      <c r="G876" s="132" t="str">
        <f t="shared" ca="1" si="92"/>
        <v/>
      </c>
      <c r="H876" s="133" t="str">
        <f t="shared" ca="1" si="93"/>
        <v/>
      </c>
      <c r="I876" s="134" t="str">
        <f t="shared" ca="1" si="94"/>
        <v/>
      </c>
      <c r="J876" s="133" t="str">
        <f t="shared" ca="1" si="95"/>
        <v/>
      </c>
      <c r="K876" s="135" t="str">
        <f t="shared" ca="1" si="97"/>
        <v/>
      </c>
      <c r="L876" s="10"/>
      <c r="M876" s="9"/>
      <c r="N876" s="9"/>
      <c r="O876" s="9"/>
    </row>
    <row r="877" spans="2:15" x14ac:dyDescent="0.3">
      <c r="B877" s="9"/>
      <c r="C877" s="10"/>
      <c r="D877" s="130" t="str">
        <f t="shared" ca="1" si="91"/>
        <v/>
      </c>
      <c r="E877" s="13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132" t="str">
        <f t="shared" ca="1" si="96"/>
        <v/>
      </c>
      <c r="G877" s="132" t="str">
        <f t="shared" ca="1" si="92"/>
        <v/>
      </c>
      <c r="H877" s="133" t="str">
        <f t="shared" ca="1" si="93"/>
        <v/>
      </c>
      <c r="I877" s="134" t="str">
        <f t="shared" ca="1" si="94"/>
        <v/>
      </c>
      <c r="J877" s="133" t="str">
        <f t="shared" ca="1" si="95"/>
        <v/>
      </c>
      <c r="K877" s="135" t="str">
        <f t="shared" ca="1" si="97"/>
        <v/>
      </c>
      <c r="L877" s="10"/>
      <c r="M877" s="9"/>
      <c r="N877" s="9"/>
      <c r="O877" s="9"/>
    </row>
    <row r="878" spans="2:15" x14ac:dyDescent="0.3">
      <c r="B878" s="9"/>
      <c r="C878" s="10"/>
      <c r="D878" s="130" t="str">
        <f t="shared" ca="1" si="91"/>
        <v/>
      </c>
      <c r="E878" s="13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132" t="str">
        <f t="shared" ca="1" si="96"/>
        <v/>
      </c>
      <c r="G878" s="132" t="str">
        <f t="shared" ca="1" si="92"/>
        <v/>
      </c>
      <c r="H878" s="133" t="str">
        <f t="shared" ca="1" si="93"/>
        <v/>
      </c>
      <c r="I878" s="134" t="str">
        <f t="shared" ca="1" si="94"/>
        <v/>
      </c>
      <c r="J878" s="133" t="str">
        <f t="shared" ca="1" si="95"/>
        <v/>
      </c>
      <c r="K878" s="135" t="str">
        <f t="shared" ca="1" si="97"/>
        <v/>
      </c>
      <c r="L878" s="10"/>
      <c r="M878" s="9"/>
      <c r="N878" s="9"/>
      <c r="O878" s="9"/>
    </row>
    <row r="879" spans="2:15" x14ac:dyDescent="0.3">
      <c r="B879" s="9"/>
      <c r="C879" s="10"/>
      <c r="D879" s="130" t="str">
        <f t="shared" ca="1" si="91"/>
        <v/>
      </c>
      <c r="E879" s="13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132" t="str">
        <f t="shared" ca="1" si="96"/>
        <v/>
      </c>
      <c r="G879" s="132" t="str">
        <f t="shared" ca="1" si="92"/>
        <v/>
      </c>
      <c r="H879" s="133" t="str">
        <f t="shared" ca="1" si="93"/>
        <v/>
      </c>
      <c r="I879" s="134" t="str">
        <f t="shared" ca="1" si="94"/>
        <v/>
      </c>
      <c r="J879" s="133" t="str">
        <f t="shared" ca="1" si="95"/>
        <v/>
      </c>
      <c r="K879" s="135" t="str">
        <f t="shared" ca="1" si="97"/>
        <v/>
      </c>
      <c r="L879" s="10"/>
      <c r="M879" s="9"/>
      <c r="N879" s="9"/>
      <c r="O879" s="9"/>
    </row>
    <row r="880" spans="2:15" x14ac:dyDescent="0.3">
      <c r="B880" s="9"/>
      <c r="C880" s="10"/>
      <c r="D880" s="130" t="str">
        <f t="shared" ca="1" si="91"/>
        <v/>
      </c>
      <c r="E880" s="13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132" t="str">
        <f t="shared" ca="1" si="96"/>
        <v/>
      </c>
      <c r="G880" s="132" t="str">
        <f t="shared" ca="1" si="92"/>
        <v/>
      </c>
      <c r="H880" s="133" t="str">
        <f t="shared" ca="1" si="93"/>
        <v/>
      </c>
      <c r="I880" s="134" t="str">
        <f t="shared" ca="1" si="94"/>
        <v/>
      </c>
      <c r="J880" s="133" t="str">
        <f t="shared" ca="1" si="95"/>
        <v/>
      </c>
      <c r="K880" s="135" t="str">
        <f t="shared" ca="1" si="97"/>
        <v/>
      </c>
      <c r="L880" s="10"/>
      <c r="M880" s="9"/>
      <c r="N880" s="9"/>
      <c r="O880" s="9"/>
    </row>
    <row r="881" spans="2:15" x14ac:dyDescent="0.3">
      <c r="B881" s="9"/>
      <c r="C881" s="10"/>
      <c r="D881" s="130" t="str">
        <f t="shared" ca="1" si="91"/>
        <v/>
      </c>
      <c r="E881" s="13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132" t="str">
        <f t="shared" ca="1" si="96"/>
        <v/>
      </c>
      <c r="G881" s="132" t="str">
        <f t="shared" ca="1" si="92"/>
        <v/>
      </c>
      <c r="H881" s="133" t="str">
        <f t="shared" ca="1" si="93"/>
        <v/>
      </c>
      <c r="I881" s="134" t="str">
        <f t="shared" ca="1" si="94"/>
        <v/>
      </c>
      <c r="J881" s="133" t="str">
        <f t="shared" ca="1" si="95"/>
        <v/>
      </c>
      <c r="K881" s="135" t="str">
        <f t="shared" ca="1" si="97"/>
        <v/>
      </c>
      <c r="L881" s="10"/>
      <c r="M881" s="9"/>
      <c r="N881" s="9"/>
      <c r="O881" s="9"/>
    </row>
    <row r="882" spans="2:15" x14ac:dyDescent="0.3">
      <c r="B882" s="9"/>
      <c r="C882" s="10"/>
      <c r="D882" s="130" t="str">
        <f t="shared" ca="1" si="91"/>
        <v/>
      </c>
      <c r="E882" s="13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132" t="str">
        <f t="shared" ca="1" si="96"/>
        <v/>
      </c>
      <c r="G882" s="132" t="str">
        <f t="shared" ca="1" si="92"/>
        <v/>
      </c>
      <c r="H882" s="133" t="str">
        <f t="shared" ca="1" si="93"/>
        <v/>
      </c>
      <c r="I882" s="134" t="str">
        <f t="shared" ca="1" si="94"/>
        <v/>
      </c>
      <c r="J882" s="133" t="str">
        <f t="shared" ca="1" si="95"/>
        <v/>
      </c>
      <c r="K882" s="135" t="str">
        <f t="shared" ca="1" si="97"/>
        <v/>
      </c>
      <c r="L882" s="10"/>
      <c r="M882" s="9"/>
      <c r="N882" s="9"/>
      <c r="O882" s="9"/>
    </row>
    <row r="883" spans="2:15" x14ac:dyDescent="0.3">
      <c r="B883" s="9"/>
      <c r="C883" s="10"/>
      <c r="D883" s="130" t="str">
        <f t="shared" ca="1" si="91"/>
        <v/>
      </c>
      <c r="E883" s="13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132" t="str">
        <f t="shared" ca="1" si="96"/>
        <v/>
      </c>
      <c r="G883" s="132" t="str">
        <f t="shared" ca="1" si="92"/>
        <v/>
      </c>
      <c r="H883" s="133" t="str">
        <f t="shared" ca="1" si="93"/>
        <v/>
      </c>
      <c r="I883" s="134" t="str">
        <f t="shared" ca="1" si="94"/>
        <v/>
      </c>
      <c r="J883" s="133" t="str">
        <f t="shared" ca="1" si="95"/>
        <v/>
      </c>
      <c r="K883" s="135" t="str">
        <f t="shared" ca="1" si="97"/>
        <v/>
      </c>
      <c r="L883" s="10"/>
      <c r="M883" s="9"/>
      <c r="N883" s="9"/>
      <c r="O883" s="9"/>
    </row>
    <row r="884" spans="2:15" x14ac:dyDescent="0.3">
      <c r="B884" s="9"/>
      <c r="C884" s="10"/>
      <c r="D884" s="130" t="str">
        <f t="shared" ca="1" si="91"/>
        <v/>
      </c>
      <c r="E884" s="13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132" t="str">
        <f t="shared" ca="1" si="96"/>
        <v/>
      </c>
      <c r="G884" s="132" t="str">
        <f t="shared" ca="1" si="92"/>
        <v/>
      </c>
      <c r="H884" s="133" t="str">
        <f t="shared" ca="1" si="93"/>
        <v/>
      </c>
      <c r="I884" s="134" t="str">
        <f t="shared" ca="1" si="94"/>
        <v/>
      </c>
      <c r="J884" s="133" t="str">
        <f t="shared" ca="1" si="95"/>
        <v/>
      </c>
      <c r="K884" s="135" t="str">
        <f t="shared" ca="1" si="97"/>
        <v/>
      </c>
      <c r="L884" s="10"/>
      <c r="M884" s="9"/>
      <c r="N884" s="9"/>
      <c r="O884" s="9"/>
    </row>
    <row r="885" spans="2:15" x14ac:dyDescent="0.3">
      <c r="B885" s="9"/>
      <c r="C885" s="10"/>
      <c r="D885" s="130" t="str">
        <f t="shared" ca="1" si="91"/>
        <v/>
      </c>
      <c r="E885" s="13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132" t="str">
        <f t="shared" ca="1" si="96"/>
        <v/>
      </c>
      <c r="G885" s="132" t="str">
        <f t="shared" ca="1" si="92"/>
        <v/>
      </c>
      <c r="H885" s="133" t="str">
        <f t="shared" ca="1" si="93"/>
        <v/>
      </c>
      <c r="I885" s="134" t="str">
        <f t="shared" ca="1" si="94"/>
        <v/>
      </c>
      <c r="J885" s="133" t="str">
        <f t="shared" ca="1" si="95"/>
        <v/>
      </c>
      <c r="K885" s="135" t="str">
        <f t="shared" ca="1" si="97"/>
        <v/>
      </c>
      <c r="L885" s="10"/>
      <c r="M885" s="9"/>
      <c r="N885" s="9"/>
      <c r="O885" s="9"/>
    </row>
    <row r="886" spans="2:15" x14ac:dyDescent="0.3">
      <c r="B886" s="9"/>
      <c r="C886" s="10"/>
      <c r="D886" s="130" t="str">
        <f t="shared" ca="1" si="91"/>
        <v/>
      </c>
      <c r="E886" s="13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132" t="str">
        <f t="shared" ca="1" si="96"/>
        <v/>
      </c>
      <c r="G886" s="132" t="str">
        <f t="shared" ca="1" si="92"/>
        <v/>
      </c>
      <c r="H886" s="133" t="str">
        <f t="shared" ca="1" si="93"/>
        <v/>
      </c>
      <c r="I886" s="134" t="str">
        <f t="shared" ca="1" si="94"/>
        <v/>
      </c>
      <c r="J886" s="133" t="str">
        <f t="shared" ca="1" si="95"/>
        <v/>
      </c>
      <c r="K886" s="135" t="str">
        <f t="shared" ca="1" si="97"/>
        <v/>
      </c>
      <c r="L886" s="10"/>
      <c r="M886" s="9"/>
      <c r="N886" s="9"/>
      <c r="O886" s="9"/>
    </row>
    <row r="887" spans="2:15" x14ac:dyDescent="0.3">
      <c r="B887" s="9"/>
      <c r="C887" s="10"/>
      <c r="D887" s="130" t="str">
        <f t="shared" ca="1" si="91"/>
        <v/>
      </c>
      <c r="E887" s="13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132" t="str">
        <f t="shared" ca="1" si="96"/>
        <v/>
      </c>
      <c r="G887" s="132" t="str">
        <f t="shared" ca="1" si="92"/>
        <v/>
      </c>
      <c r="H887" s="133" t="str">
        <f t="shared" ca="1" si="93"/>
        <v/>
      </c>
      <c r="I887" s="134" t="str">
        <f t="shared" ca="1" si="94"/>
        <v/>
      </c>
      <c r="J887" s="133" t="str">
        <f t="shared" ca="1" si="95"/>
        <v/>
      </c>
      <c r="K887" s="135" t="str">
        <f t="shared" ca="1" si="97"/>
        <v/>
      </c>
      <c r="L887" s="10"/>
      <c r="M887" s="9"/>
      <c r="N887" s="9"/>
      <c r="O887" s="9"/>
    </row>
    <row r="888" spans="2:15" x14ac:dyDescent="0.3">
      <c r="B888" s="9"/>
      <c r="C888" s="10"/>
      <c r="D888" s="130" t="str">
        <f t="shared" ca="1" si="91"/>
        <v/>
      </c>
      <c r="E888" s="13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132" t="str">
        <f t="shared" ca="1" si="96"/>
        <v/>
      </c>
      <c r="G888" s="132" t="str">
        <f t="shared" ca="1" si="92"/>
        <v/>
      </c>
      <c r="H888" s="133" t="str">
        <f t="shared" ca="1" si="93"/>
        <v/>
      </c>
      <c r="I888" s="134" t="str">
        <f t="shared" ca="1" si="94"/>
        <v/>
      </c>
      <c r="J888" s="133" t="str">
        <f t="shared" ca="1" si="95"/>
        <v/>
      </c>
      <c r="K888" s="135" t="str">
        <f t="shared" ca="1" si="97"/>
        <v/>
      </c>
      <c r="L888" s="10"/>
      <c r="M888" s="9"/>
      <c r="N888" s="9"/>
      <c r="O888" s="9"/>
    </row>
    <row r="889" spans="2:15" x14ac:dyDescent="0.3">
      <c r="B889" s="9"/>
      <c r="C889" s="10"/>
      <c r="D889" s="130" t="str">
        <f t="shared" ca="1" si="91"/>
        <v/>
      </c>
      <c r="E889" s="13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132" t="str">
        <f t="shared" ca="1" si="96"/>
        <v/>
      </c>
      <c r="G889" s="132" t="str">
        <f t="shared" ca="1" si="92"/>
        <v/>
      </c>
      <c r="H889" s="133" t="str">
        <f t="shared" ca="1" si="93"/>
        <v/>
      </c>
      <c r="I889" s="134" t="str">
        <f t="shared" ca="1" si="94"/>
        <v/>
      </c>
      <c r="J889" s="133" t="str">
        <f t="shared" ca="1" si="95"/>
        <v/>
      </c>
      <c r="K889" s="135" t="str">
        <f t="shared" ca="1" si="97"/>
        <v/>
      </c>
      <c r="L889" s="10"/>
      <c r="M889" s="9"/>
      <c r="N889" s="9"/>
      <c r="O889" s="9"/>
    </row>
    <row r="890" spans="2:15" x14ac:dyDescent="0.3">
      <c r="B890" s="9"/>
      <c r="C890" s="10"/>
      <c r="D890" s="130" t="str">
        <f t="shared" ca="1" si="91"/>
        <v/>
      </c>
      <c r="E890" s="13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132" t="str">
        <f t="shared" ca="1" si="96"/>
        <v/>
      </c>
      <c r="G890" s="132" t="str">
        <f t="shared" ca="1" si="92"/>
        <v/>
      </c>
      <c r="H890" s="133" t="str">
        <f t="shared" ca="1" si="93"/>
        <v/>
      </c>
      <c r="I890" s="134" t="str">
        <f t="shared" ca="1" si="94"/>
        <v/>
      </c>
      <c r="J890" s="133" t="str">
        <f t="shared" ca="1" si="95"/>
        <v/>
      </c>
      <c r="K890" s="135" t="str">
        <f t="shared" ca="1" si="97"/>
        <v/>
      </c>
      <c r="L890" s="10"/>
      <c r="M890" s="9"/>
      <c r="N890" s="9"/>
      <c r="O890" s="9"/>
    </row>
    <row r="891" spans="2:15" x14ac:dyDescent="0.3">
      <c r="B891" s="9"/>
      <c r="C891" s="10"/>
      <c r="D891" s="130" t="str">
        <f t="shared" ca="1" si="91"/>
        <v/>
      </c>
      <c r="E891" s="13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132" t="str">
        <f t="shared" ca="1" si="96"/>
        <v/>
      </c>
      <c r="G891" s="132" t="str">
        <f t="shared" ca="1" si="92"/>
        <v/>
      </c>
      <c r="H891" s="133" t="str">
        <f t="shared" ca="1" si="93"/>
        <v/>
      </c>
      <c r="I891" s="134" t="str">
        <f t="shared" ca="1" si="94"/>
        <v/>
      </c>
      <c r="J891" s="133" t="str">
        <f t="shared" ca="1" si="95"/>
        <v/>
      </c>
      <c r="K891" s="135" t="str">
        <f t="shared" ca="1" si="97"/>
        <v/>
      </c>
      <c r="L891" s="10"/>
      <c r="M891" s="9"/>
      <c r="N891" s="9"/>
      <c r="O891" s="9"/>
    </row>
    <row r="892" spans="2:15" x14ac:dyDescent="0.3">
      <c r="B892" s="9"/>
      <c r="C892" s="10"/>
      <c r="D892" s="130" t="str">
        <f t="shared" ca="1" si="91"/>
        <v/>
      </c>
      <c r="E892" s="13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132" t="str">
        <f t="shared" ca="1" si="96"/>
        <v/>
      </c>
      <c r="G892" s="132" t="str">
        <f t="shared" ca="1" si="92"/>
        <v/>
      </c>
      <c r="H892" s="133" t="str">
        <f t="shared" ca="1" si="93"/>
        <v/>
      </c>
      <c r="I892" s="134" t="str">
        <f t="shared" ca="1" si="94"/>
        <v/>
      </c>
      <c r="J892" s="133" t="str">
        <f t="shared" ca="1" si="95"/>
        <v/>
      </c>
      <c r="K892" s="135" t="str">
        <f t="shared" ca="1" si="97"/>
        <v/>
      </c>
      <c r="L892" s="10"/>
      <c r="M892" s="9"/>
      <c r="N892" s="9"/>
      <c r="O892" s="9"/>
    </row>
    <row r="893" spans="2:15" x14ac:dyDescent="0.3">
      <c r="B893" s="9"/>
      <c r="C893" s="10"/>
      <c r="D893" s="130" t="str">
        <f t="shared" ca="1" si="91"/>
        <v/>
      </c>
      <c r="E893" s="13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132" t="str">
        <f t="shared" ca="1" si="96"/>
        <v/>
      </c>
      <c r="G893" s="132" t="str">
        <f t="shared" ca="1" si="92"/>
        <v/>
      </c>
      <c r="H893" s="133" t="str">
        <f t="shared" ca="1" si="93"/>
        <v/>
      </c>
      <c r="I893" s="134" t="str">
        <f t="shared" ca="1" si="94"/>
        <v/>
      </c>
      <c r="J893" s="133" t="str">
        <f t="shared" ca="1" si="95"/>
        <v/>
      </c>
      <c r="K893" s="135" t="str">
        <f t="shared" ca="1" si="97"/>
        <v/>
      </c>
      <c r="L893" s="10"/>
      <c r="M893" s="9"/>
      <c r="N893" s="9"/>
      <c r="O893" s="9"/>
    </row>
    <row r="894" spans="2:15" x14ac:dyDescent="0.3">
      <c r="B894" s="9"/>
      <c r="C894" s="10"/>
      <c r="D894" s="130" t="str">
        <f t="shared" ca="1" si="91"/>
        <v/>
      </c>
      <c r="E894" s="13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132" t="str">
        <f t="shared" ca="1" si="96"/>
        <v/>
      </c>
      <c r="G894" s="132" t="str">
        <f t="shared" ca="1" si="92"/>
        <v/>
      </c>
      <c r="H894" s="133" t="str">
        <f t="shared" ca="1" si="93"/>
        <v/>
      </c>
      <c r="I894" s="134" t="str">
        <f t="shared" ca="1" si="94"/>
        <v/>
      </c>
      <c r="J894" s="133" t="str">
        <f t="shared" ca="1" si="95"/>
        <v/>
      </c>
      <c r="K894" s="135" t="str">
        <f t="shared" ca="1" si="97"/>
        <v/>
      </c>
      <c r="L894" s="10"/>
      <c r="M894" s="9"/>
      <c r="N894" s="9"/>
      <c r="O894" s="9"/>
    </row>
    <row r="895" spans="2:15" x14ac:dyDescent="0.3">
      <c r="B895" s="9"/>
      <c r="C895" s="10"/>
      <c r="D895" s="130" t="str">
        <f t="shared" ca="1" si="91"/>
        <v/>
      </c>
      <c r="E895" s="13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132" t="str">
        <f t="shared" ca="1" si="96"/>
        <v/>
      </c>
      <c r="G895" s="132" t="str">
        <f t="shared" ca="1" si="92"/>
        <v/>
      </c>
      <c r="H895" s="133" t="str">
        <f t="shared" ca="1" si="93"/>
        <v/>
      </c>
      <c r="I895" s="134" t="str">
        <f t="shared" ca="1" si="94"/>
        <v/>
      </c>
      <c r="J895" s="133" t="str">
        <f t="shared" ca="1" si="95"/>
        <v/>
      </c>
      <c r="K895" s="135" t="str">
        <f t="shared" ca="1" si="97"/>
        <v/>
      </c>
      <c r="L895" s="10"/>
      <c r="M895" s="9"/>
      <c r="N895" s="9"/>
      <c r="O895" s="9"/>
    </row>
    <row r="896" spans="2:15" x14ac:dyDescent="0.3">
      <c r="B896" s="9"/>
      <c r="C896" s="10"/>
      <c r="D896" s="130" t="str">
        <f t="shared" ca="1" si="91"/>
        <v/>
      </c>
      <c r="E896" s="13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132" t="str">
        <f t="shared" ca="1" si="96"/>
        <v/>
      </c>
      <c r="G896" s="132" t="str">
        <f t="shared" ca="1" si="92"/>
        <v/>
      </c>
      <c r="H896" s="133" t="str">
        <f t="shared" ca="1" si="93"/>
        <v/>
      </c>
      <c r="I896" s="134" t="str">
        <f t="shared" ca="1" si="94"/>
        <v/>
      </c>
      <c r="J896" s="133" t="str">
        <f t="shared" ca="1" si="95"/>
        <v/>
      </c>
      <c r="K896" s="135" t="str">
        <f t="shared" ca="1" si="97"/>
        <v/>
      </c>
      <c r="L896" s="10"/>
      <c r="M896" s="9"/>
      <c r="N896" s="9"/>
      <c r="O896" s="9"/>
    </row>
    <row r="897" spans="2:15" x14ac:dyDescent="0.3">
      <c r="B897" s="9"/>
      <c r="C897" s="10"/>
      <c r="D897" s="130" t="str">
        <f t="shared" ca="1" si="91"/>
        <v/>
      </c>
      <c r="E897" s="13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132" t="str">
        <f t="shared" ca="1" si="96"/>
        <v/>
      </c>
      <c r="G897" s="132" t="str">
        <f t="shared" ca="1" si="92"/>
        <v/>
      </c>
      <c r="H897" s="133" t="str">
        <f t="shared" ca="1" si="93"/>
        <v/>
      </c>
      <c r="I897" s="134" t="str">
        <f t="shared" ca="1" si="94"/>
        <v/>
      </c>
      <c r="J897" s="133" t="str">
        <f t="shared" ca="1" si="95"/>
        <v/>
      </c>
      <c r="K897" s="135" t="str">
        <f t="shared" ca="1" si="97"/>
        <v/>
      </c>
      <c r="L897" s="10"/>
      <c r="M897" s="9"/>
      <c r="N897" s="9"/>
      <c r="O897" s="9"/>
    </row>
    <row r="898" spans="2:15" x14ac:dyDescent="0.3">
      <c r="B898" s="9"/>
      <c r="C898" s="10"/>
      <c r="D898" s="130" t="str">
        <f t="shared" ca="1" si="91"/>
        <v/>
      </c>
      <c r="E898" s="13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132" t="str">
        <f t="shared" ca="1" si="96"/>
        <v/>
      </c>
      <c r="G898" s="132" t="str">
        <f t="shared" ca="1" si="92"/>
        <v/>
      </c>
      <c r="H898" s="133" t="str">
        <f t="shared" ca="1" si="93"/>
        <v/>
      </c>
      <c r="I898" s="134" t="str">
        <f t="shared" ca="1" si="94"/>
        <v/>
      </c>
      <c r="J898" s="133" t="str">
        <f t="shared" ca="1" si="95"/>
        <v/>
      </c>
      <c r="K898" s="135" t="str">
        <f t="shared" ca="1" si="97"/>
        <v/>
      </c>
      <c r="L898" s="10"/>
      <c r="M898" s="9"/>
      <c r="N898" s="9"/>
      <c r="O898" s="9"/>
    </row>
    <row r="899" spans="2:15" x14ac:dyDescent="0.3">
      <c r="B899" s="9"/>
      <c r="C899" s="10"/>
      <c r="D899" s="130" t="str">
        <f t="shared" ca="1" si="91"/>
        <v/>
      </c>
      <c r="E899" s="13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132" t="str">
        <f t="shared" ca="1" si="96"/>
        <v/>
      </c>
      <c r="G899" s="132" t="str">
        <f t="shared" ca="1" si="92"/>
        <v/>
      </c>
      <c r="H899" s="133" t="str">
        <f t="shared" ca="1" si="93"/>
        <v/>
      </c>
      <c r="I899" s="134" t="str">
        <f t="shared" ca="1" si="94"/>
        <v/>
      </c>
      <c r="J899" s="133" t="str">
        <f t="shared" ca="1" si="95"/>
        <v/>
      </c>
      <c r="K899" s="135" t="str">
        <f t="shared" ca="1" si="97"/>
        <v/>
      </c>
      <c r="L899" s="10"/>
      <c r="M899" s="9"/>
      <c r="N899" s="9"/>
      <c r="O899" s="9"/>
    </row>
    <row r="900" spans="2:15" x14ac:dyDescent="0.3">
      <c r="B900" s="9"/>
      <c r="C900" s="10"/>
      <c r="D900" s="130" t="str">
        <f t="shared" ca="1" si="91"/>
        <v/>
      </c>
      <c r="E900" s="13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132" t="str">
        <f t="shared" ca="1" si="96"/>
        <v/>
      </c>
      <c r="G900" s="132" t="str">
        <f t="shared" ca="1" si="92"/>
        <v/>
      </c>
      <c r="H900" s="133" t="str">
        <f t="shared" ca="1" si="93"/>
        <v/>
      </c>
      <c r="I900" s="134" t="str">
        <f t="shared" ca="1" si="94"/>
        <v/>
      </c>
      <c r="J900" s="133" t="str">
        <f t="shared" ca="1" si="95"/>
        <v/>
      </c>
      <c r="K900" s="135" t="str">
        <f t="shared" ca="1" si="97"/>
        <v/>
      </c>
      <c r="L900" s="10"/>
      <c r="M900" s="9"/>
      <c r="N900" s="9"/>
      <c r="O900" s="9"/>
    </row>
    <row r="901" spans="2:15" x14ac:dyDescent="0.3">
      <c r="B901" s="9"/>
      <c r="C901" s="10"/>
      <c r="D901" s="130" t="str">
        <f t="shared" ca="1" si="91"/>
        <v/>
      </c>
      <c r="E901" s="13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132" t="str">
        <f t="shared" ca="1" si="96"/>
        <v/>
      </c>
      <c r="G901" s="132" t="str">
        <f t="shared" ca="1" si="92"/>
        <v/>
      </c>
      <c r="H901" s="133" t="str">
        <f t="shared" ca="1" si="93"/>
        <v/>
      </c>
      <c r="I901" s="134" t="str">
        <f t="shared" ca="1" si="94"/>
        <v/>
      </c>
      <c r="J901" s="133" t="str">
        <f t="shared" ca="1" si="95"/>
        <v/>
      </c>
      <c r="K901" s="135" t="str">
        <f t="shared" ca="1" si="97"/>
        <v/>
      </c>
      <c r="L901" s="10"/>
      <c r="M901" s="9"/>
      <c r="N901" s="9"/>
      <c r="O901" s="9"/>
    </row>
    <row r="902" spans="2:15" x14ac:dyDescent="0.3">
      <c r="B902" s="9"/>
      <c r="C902" s="10"/>
      <c r="D902" s="130" t="str">
        <f t="shared" ca="1" si="91"/>
        <v/>
      </c>
      <c r="E902" s="13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132" t="str">
        <f t="shared" ca="1" si="96"/>
        <v/>
      </c>
      <c r="G902" s="132" t="str">
        <f t="shared" ca="1" si="92"/>
        <v/>
      </c>
      <c r="H902" s="133" t="str">
        <f t="shared" ca="1" si="93"/>
        <v/>
      </c>
      <c r="I902" s="134" t="str">
        <f t="shared" ca="1" si="94"/>
        <v/>
      </c>
      <c r="J902" s="133" t="str">
        <f t="shared" ca="1" si="95"/>
        <v/>
      </c>
      <c r="K902" s="135" t="str">
        <f t="shared" ca="1" si="97"/>
        <v/>
      </c>
      <c r="L902" s="10"/>
      <c r="M902" s="9"/>
      <c r="N902" s="9"/>
      <c r="O902" s="9"/>
    </row>
    <row r="903" spans="2:15" x14ac:dyDescent="0.3">
      <c r="B903" s="9"/>
      <c r="C903" s="10"/>
      <c r="D903" s="130" t="str">
        <f t="shared" ca="1" si="91"/>
        <v/>
      </c>
      <c r="E903" s="13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132" t="str">
        <f t="shared" ca="1" si="96"/>
        <v/>
      </c>
      <c r="G903" s="132" t="str">
        <f t="shared" ca="1" si="92"/>
        <v/>
      </c>
      <c r="H903" s="133" t="str">
        <f t="shared" ca="1" si="93"/>
        <v/>
      </c>
      <c r="I903" s="134" t="str">
        <f t="shared" ca="1" si="94"/>
        <v/>
      </c>
      <c r="J903" s="133" t="str">
        <f t="shared" ca="1" si="95"/>
        <v/>
      </c>
      <c r="K903" s="135" t="str">
        <f t="shared" ca="1" si="97"/>
        <v/>
      </c>
      <c r="L903" s="10"/>
      <c r="M903" s="9"/>
      <c r="N903" s="9"/>
      <c r="O903" s="9"/>
    </row>
    <row r="904" spans="2:15" x14ac:dyDescent="0.3">
      <c r="B904" s="9"/>
      <c r="C904" s="10"/>
      <c r="D904" s="130" t="str">
        <f t="shared" ca="1" si="91"/>
        <v/>
      </c>
      <c r="E904" s="13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132" t="str">
        <f t="shared" ca="1" si="96"/>
        <v/>
      </c>
      <c r="G904" s="132" t="str">
        <f t="shared" ca="1" si="92"/>
        <v/>
      </c>
      <c r="H904" s="133" t="str">
        <f t="shared" ca="1" si="93"/>
        <v/>
      </c>
      <c r="I904" s="134" t="str">
        <f t="shared" ca="1" si="94"/>
        <v/>
      </c>
      <c r="J904" s="133" t="str">
        <f t="shared" ca="1" si="95"/>
        <v/>
      </c>
      <c r="K904" s="135" t="str">
        <f t="shared" ca="1" si="97"/>
        <v/>
      </c>
      <c r="L904" s="10"/>
      <c r="M904" s="9"/>
      <c r="N904" s="9"/>
      <c r="O904" s="9"/>
    </row>
    <row r="905" spans="2:15" x14ac:dyDescent="0.3">
      <c r="B905" s="9"/>
      <c r="C905" s="10"/>
      <c r="D905" s="130" t="str">
        <f t="shared" ca="1" si="91"/>
        <v/>
      </c>
      <c r="E905" s="13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132" t="str">
        <f t="shared" ca="1" si="96"/>
        <v/>
      </c>
      <c r="G905" s="132" t="str">
        <f t="shared" ca="1" si="92"/>
        <v/>
      </c>
      <c r="H905" s="133" t="str">
        <f t="shared" ca="1" si="93"/>
        <v/>
      </c>
      <c r="I905" s="134" t="str">
        <f t="shared" ca="1" si="94"/>
        <v/>
      </c>
      <c r="J905" s="133" t="str">
        <f t="shared" ca="1" si="95"/>
        <v/>
      </c>
      <c r="K905" s="135" t="str">
        <f t="shared" ca="1" si="97"/>
        <v/>
      </c>
      <c r="L905" s="10"/>
      <c r="M905" s="9"/>
      <c r="N905" s="9"/>
      <c r="O905" s="9"/>
    </row>
    <row r="906" spans="2:15" x14ac:dyDescent="0.3">
      <c r="B906" s="9"/>
      <c r="C906" s="10"/>
      <c r="D906" s="130" t="str">
        <f t="shared" ca="1" si="91"/>
        <v/>
      </c>
      <c r="E906" s="13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132" t="str">
        <f t="shared" ca="1" si="96"/>
        <v/>
      </c>
      <c r="G906" s="132" t="str">
        <f t="shared" ca="1" si="92"/>
        <v/>
      </c>
      <c r="H906" s="133" t="str">
        <f t="shared" ca="1" si="93"/>
        <v/>
      </c>
      <c r="I906" s="134" t="str">
        <f t="shared" ca="1" si="94"/>
        <v/>
      </c>
      <c r="J906" s="133" t="str">
        <f t="shared" ca="1" si="95"/>
        <v/>
      </c>
      <c r="K906" s="135" t="str">
        <f t="shared" ca="1" si="97"/>
        <v/>
      </c>
      <c r="L906" s="10"/>
      <c r="M906" s="9"/>
      <c r="N906" s="9"/>
      <c r="O906" s="9"/>
    </row>
    <row r="907" spans="2:15" x14ac:dyDescent="0.3">
      <c r="B907" s="9"/>
      <c r="C907" s="10"/>
      <c r="D907" s="130" t="str">
        <f t="shared" ca="1" si="91"/>
        <v/>
      </c>
      <c r="E907" s="13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132" t="str">
        <f t="shared" ca="1" si="96"/>
        <v/>
      </c>
      <c r="G907" s="132" t="str">
        <f t="shared" ca="1" si="92"/>
        <v/>
      </c>
      <c r="H907" s="133" t="str">
        <f t="shared" ca="1" si="93"/>
        <v/>
      </c>
      <c r="I907" s="134" t="str">
        <f t="shared" ca="1" si="94"/>
        <v/>
      </c>
      <c r="J907" s="133" t="str">
        <f t="shared" ca="1" si="95"/>
        <v/>
      </c>
      <c r="K907" s="135" t="str">
        <f t="shared" ca="1" si="97"/>
        <v/>
      </c>
      <c r="L907" s="10"/>
      <c r="M907" s="9"/>
      <c r="N907" s="9"/>
      <c r="O907" s="9"/>
    </row>
    <row r="908" spans="2:15" x14ac:dyDescent="0.3">
      <c r="B908" s="9"/>
      <c r="C908" s="10"/>
      <c r="D908" s="130" t="str">
        <f t="shared" ca="1" si="91"/>
        <v/>
      </c>
      <c r="E908" s="13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132" t="str">
        <f t="shared" ca="1" si="96"/>
        <v/>
      </c>
      <c r="G908" s="132" t="str">
        <f t="shared" ca="1" si="92"/>
        <v/>
      </c>
      <c r="H908" s="133" t="str">
        <f t="shared" ca="1" si="93"/>
        <v/>
      </c>
      <c r="I908" s="134" t="str">
        <f t="shared" ca="1" si="94"/>
        <v/>
      </c>
      <c r="J908" s="133" t="str">
        <f t="shared" ca="1" si="95"/>
        <v/>
      </c>
      <c r="K908" s="135" t="str">
        <f t="shared" ca="1" si="97"/>
        <v/>
      </c>
      <c r="L908" s="10"/>
      <c r="M908" s="9"/>
      <c r="N908" s="9"/>
      <c r="O908" s="9"/>
    </row>
    <row r="909" spans="2:15" x14ac:dyDescent="0.3">
      <c r="B909" s="9"/>
      <c r="C909" s="10"/>
      <c r="D909" s="130" t="str">
        <f t="shared" ca="1" si="91"/>
        <v/>
      </c>
      <c r="E909" s="13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132" t="str">
        <f t="shared" ca="1" si="96"/>
        <v/>
      </c>
      <c r="G909" s="132" t="str">
        <f t="shared" ca="1" si="92"/>
        <v/>
      </c>
      <c r="H909" s="133" t="str">
        <f t="shared" ca="1" si="93"/>
        <v/>
      </c>
      <c r="I909" s="134" t="str">
        <f t="shared" ca="1" si="94"/>
        <v/>
      </c>
      <c r="J909" s="133" t="str">
        <f t="shared" ca="1" si="95"/>
        <v/>
      </c>
      <c r="K909" s="135" t="str">
        <f t="shared" ca="1" si="97"/>
        <v/>
      </c>
      <c r="L909" s="10"/>
      <c r="M909" s="9"/>
      <c r="N909" s="9"/>
      <c r="O909" s="9"/>
    </row>
    <row r="910" spans="2:15" x14ac:dyDescent="0.3">
      <c r="B910" s="9"/>
      <c r="C910" s="10"/>
      <c r="D910" s="130" t="str">
        <f t="shared" ca="1" si="91"/>
        <v/>
      </c>
      <c r="E910" s="13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132" t="str">
        <f t="shared" ca="1" si="96"/>
        <v/>
      </c>
      <c r="G910" s="132" t="str">
        <f t="shared" ca="1" si="92"/>
        <v/>
      </c>
      <c r="H910" s="133" t="str">
        <f t="shared" ca="1" si="93"/>
        <v/>
      </c>
      <c r="I910" s="134" t="str">
        <f t="shared" ca="1" si="94"/>
        <v/>
      </c>
      <c r="J910" s="133" t="str">
        <f t="shared" ca="1" si="95"/>
        <v/>
      </c>
      <c r="K910" s="135" t="str">
        <f t="shared" ca="1" si="97"/>
        <v/>
      </c>
      <c r="L910" s="10"/>
      <c r="M910" s="9"/>
      <c r="N910" s="9"/>
      <c r="O910" s="9"/>
    </row>
    <row r="911" spans="2:15" x14ac:dyDescent="0.3">
      <c r="B911" s="9"/>
      <c r="C911" s="10"/>
      <c r="D911" s="130" t="str">
        <f t="shared" ca="1" si="91"/>
        <v/>
      </c>
      <c r="E911" s="13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132" t="str">
        <f t="shared" ca="1" si="96"/>
        <v/>
      </c>
      <c r="G911" s="132" t="str">
        <f t="shared" ca="1" si="92"/>
        <v/>
      </c>
      <c r="H911" s="133" t="str">
        <f t="shared" ca="1" si="93"/>
        <v/>
      </c>
      <c r="I911" s="134" t="str">
        <f t="shared" ca="1" si="94"/>
        <v/>
      </c>
      <c r="J911" s="133" t="str">
        <f t="shared" ca="1" si="95"/>
        <v/>
      </c>
      <c r="K911" s="135" t="str">
        <f t="shared" ca="1" si="97"/>
        <v/>
      </c>
      <c r="L911" s="10"/>
      <c r="M911" s="9"/>
      <c r="N911" s="9"/>
      <c r="O911" s="9"/>
    </row>
    <row r="912" spans="2:15" x14ac:dyDescent="0.3">
      <c r="B912" s="9"/>
      <c r="C912" s="10"/>
      <c r="D912" s="130" t="str">
        <f t="shared" ca="1" si="91"/>
        <v/>
      </c>
      <c r="E912" s="13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132" t="str">
        <f t="shared" ca="1" si="96"/>
        <v/>
      </c>
      <c r="G912" s="132" t="str">
        <f t="shared" ca="1" si="92"/>
        <v/>
      </c>
      <c r="H912" s="133" t="str">
        <f t="shared" ca="1" si="93"/>
        <v/>
      </c>
      <c r="I912" s="134" t="str">
        <f t="shared" ca="1" si="94"/>
        <v/>
      </c>
      <c r="J912" s="133" t="str">
        <f t="shared" ca="1" si="95"/>
        <v/>
      </c>
      <c r="K912" s="135" t="str">
        <f t="shared" ca="1" si="97"/>
        <v/>
      </c>
      <c r="L912" s="10"/>
      <c r="M912" s="9"/>
      <c r="N912" s="9"/>
      <c r="O912" s="9"/>
    </row>
    <row r="913" spans="2:15" x14ac:dyDescent="0.3">
      <c r="B913" s="9"/>
      <c r="C913" s="10"/>
      <c r="D913" s="130" t="str">
        <f t="shared" ca="1" si="91"/>
        <v/>
      </c>
      <c r="E913" s="13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132" t="str">
        <f t="shared" ca="1" si="96"/>
        <v/>
      </c>
      <c r="G913" s="132" t="str">
        <f t="shared" ca="1" si="92"/>
        <v/>
      </c>
      <c r="H913" s="133" t="str">
        <f t="shared" ca="1" si="93"/>
        <v/>
      </c>
      <c r="I913" s="134" t="str">
        <f t="shared" ca="1" si="94"/>
        <v/>
      </c>
      <c r="J913" s="133" t="str">
        <f t="shared" ca="1" si="95"/>
        <v/>
      </c>
      <c r="K913" s="135" t="str">
        <f t="shared" ca="1" si="97"/>
        <v/>
      </c>
      <c r="L913" s="10"/>
      <c r="M913" s="9"/>
      <c r="N913" s="9"/>
      <c r="O913" s="9"/>
    </row>
    <row r="914" spans="2:15" x14ac:dyDescent="0.3">
      <c r="B914" s="9"/>
      <c r="C914" s="10"/>
      <c r="D914" s="130" t="str">
        <f t="shared" ca="1" si="91"/>
        <v/>
      </c>
      <c r="E914" s="13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132" t="str">
        <f t="shared" ca="1" si="96"/>
        <v/>
      </c>
      <c r="G914" s="132" t="str">
        <f t="shared" ca="1" si="92"/>
        <v/>
      </c>
      <c r="H914" s="133" t="str">
        <f t="shared" ca="1" si="93"/>
        <v/>
      </c>
      <c r="I914" s="134" t="str">
        <f t="shared" ca="1" si="94"/>
        <v/>
      </c>
      <c r="J914" s="133" t="str">
        <f t="shared" ca="1" si="95"/>
        <v/>
      </c>
      <c r="K914" s="135" t="str">
        <f t="shared" ca="1" si="97"/>
        <v/>
      </c>
      <c r="L914" s="10"/>
      <c r="M914" s="9"/>
      <c r="N914" s="9"/>
      <c r="O914" s="9"/>
    </row>
    <row r="915" spans="2:15" x14ac:dyDescent="0.3">
      <c r="B915" s="9"/>
      <c r="C915" s="10"/>
      <c r="D915" s="130" t="str">
        <f t="shared" ca="1" si="91"/>
        <v/>
      </c>
      <c r="E915" s="13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132" t="str">
        <f t="shared" ca="1" si="96"/>
        <v/>
      </c>
      <c r="G915" s="132" t="str">
        <f t="shared" ca="1" si="92"/>
        <v/>
      </c>
      <c r="H915" s="133" t="str">
        <f t="shared" ca="1" si="93"/>
        <v/>
      </c>
      <c r="I915" s="134" t="str">
        <f t="shared" ca="1" si="94"/>
        <v/>
      </c>
      <c r="J915" s="133" t="str">
        <f t="shared" ca="1" si="95"/>
        <v/>
      </c>
      <c r="K915" s="135" t="str">
        <f t="shared" ca="1" si="97"/>
        <v/>
      </c>
      <c r="L915" s="10"/>
      <c r="M915" s="9"/>
      <c r="N915" s="9"/>
      <c r="O915" s="9"/>
    </row>
    <row r="916" spans="2:15" x14ac:dyDescent="0.3">
      <c r="B916" s="9"/>
      <c r="C916" s="10"/>
      <c r="D916" s="130" t="str">
        <f t="shared" ref="D916:D979" ca="1" si="98">IF(K915="","",IF($H$5,IF(OR(D915&gt;=$H$8,ROUND(K915,2)&lt;=0),"",D915+1),IF(OR(D915&gt;=$H$8,K915&lt;=0),"",D915+1)))</f>
        <v/>
      </c>
      <c r="E916" s="13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132" t="str">
        <f t="shared" ca="1" si="96"/>
        <v/>
      </c>
      <c r="G916" s="132" t="str">
        <f t="shared" ref="G916:G979" ca="1" si="99">IF($P$17=0,"",IF(D916&lt;&gt;"",IF(AND(D916=1,$H$4=1),0,IF($H$5,ROUND($K$5*K915,0),$K$5*K915)),""))</f>
        <v/>
      </c>
      <c r="H916" s="133" t="str">
        <f t="shared" ref="H916:H979" ca="1" si="100">IF($P$17=1,IF(D916="","",IF(I916&lt;&gt;"",F916-G916+I916,F916-G916)),"")</f>
        <v/>
      </c>
      <c r="I916" s="134" t="str">
        <f t="shared" ref="I916:I979" ca="1" si="101">IF($P$17=1,IF(J916&gt;=F916,IF(D916&lt;$K$12,IF(AND(D916&lt;&gt;"",F916+($J$19-F916)&lt;K915),(J916-F916),IF(AND(D916&lt;&gt;"",J916=F916),0,IF(D916&lt;&gt;"",0,""))),""),0),"")</f>
        <v/>
      </c>
      <c r="J916" s="133" t="str">
        <f t="shared" ref="J916:J979" ca="1" si="102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135" t="str">
        <f t="shared" ca="1" si="97"/>
        <v/>
      </c>
      <c r="L916" s="10"/>
      <c r="M916" s="9"/>
      <c r="N916" s="9"/>
      <c r="O916" s="9"/>
    </row>
    <row r="917" spans="2:15" x14ac:dyDescent="0.3">
      <c r="B917" s="9"/>
      <c r="C917" s="10"/>
      <c r="D917" s="130" t="str">
        <f t="shared" ca="1" si="98"/>
        <v/>
      </c>
      <c r="E917" s="13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132" t="str">
        <f t="shared" ref="F917:F980" ca="1" si="103">IF($P$17=1,IF(D917="","",IF($H$5,IF(OR(D917=$H$8,$K$12&gt;ROUND((1+$K$5)*K916,0),ROUND((1+$K$5)*K916,0),$K$12),IF(OR(D917=$H$8,$K$12&gt;(1+$K$5)*K916),ROUND((1+$K$5)*K916,0),$K$12)),0)),"")</f>
        <v/>
      </c>
      <c r="G917" s="132" t="str">
        <f t="shared" ca="1" si="99"/>
        <v/>
      </c>
      <c r="H917" s="133" t="str">
        <f t="shared" ca="1" si="100"/>
        <v/>
      </c>
      <c r="I917" s="134" t="str">
        <f t="shared" ca="1" si="101"/>
        <v/>
      </c>
      <c r="J917" s="133" t="str">
        <f t="shared" ca="1" si="102"/>
        <v/>
      </c>
      <c r="K917" s="135" t="str">
        <f t="shared" ref="K917:K980" ca="1" si="104">IF($P$17=1,IF(J917&lt;&gt;0,IF(D917&lt;&gt;"",K916-(J917-G917),""),K916),"")</f>
        <v/>
      </c>
      <c r="L917" s="10"/>
      <c r="M917" s="9"/>
      <c r="N917" s="9"/>
      <c r="O917" s="9"/>
    </row>
    <row r="918" spans="2:15" x14ac:dyDescent="0.3">
      <c r="B918" s="9"/>
      <c r="C918" s="10"/>
      <c r="D918" s="130" t="str">
        <f t="shared" ca="1" si="98"/>
        <v/>
      </c>
      <c r="E918" s="13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132" t="str">
        <f t="shared" ca="1" si="103"/>
        <v/>
      </c>
      <c r="G918" s="132" t="str">
        <f t="shared" ca="1" si="99"/>
        <v/>
      </c>
      <c r="H918" s="133" t="str">
        <f t="shared" ca="1" si="100"/>
        <v/>
      </c>
      <c r="I918" s="134" t="str">
        <f t="shared" ca="1" si="101"/>
        <v/>
      </c>
      <c r="J918" s="133" t="str">
        <f t="shared" ca="1" si="102"/>
        <v/>
      </c>
      <c r="K918" s="135" t="str">
        <f t="shared" ca="1" si="104"/>
        <v/>
      </c>
      <c r="L918" s="10"/>
      <c r="M918" s="9"/>
      <c r="N918" s="9"/>
      <c r="O918" s="9"/>
    </row>
    <row r="919" spans="2:15" x14ac:dyDescent="0.3">
      <c r="B919" s="9"/>
      <c r="C919" s="10"/>
      <c r="D919" s="130" t="str">
        <f t="shared" ca="1" si="98"/>
        <v/>
      </c>
      <c r="E919" s="13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132" t="str">
        <f t="shared" ca="1" si="103"/>
        <v/>
      </c>
      <c r="G919" s="132" t="str">
        <f t="shared" ca="1" si="99"/>
        <v/>
      </c>
      <c r="H919" s="133" t="str">
        <f t="shared" ca="1" si="100"/>
        <v/>
      </c>
      <c r="I919" s="134" t="str">
        <f t="shared" ca="1" si="101"/>
        <v/>
      </c>
      <c r="J919" s="133" t="str">
        <f t="shared" ca="1" si="102"/>
        <v/>
      </c>
      <c r="K919" s="135" t="str">
        <f t="shared" ca="1" si="104"/>
        <v/>
      </c>
      <c r="L919" s="10"/>
      <c r="M919" s="9"/>
      <c r="N919" s="9"/>
      <c r="O919" s="9"/>
    </row>
    <row r="920" spans="2:15" x14ac:dyDescent="0.3">
      <c r="B920" s="9"/>
      <c r="C920" s="10"/>
      <c r="D920" s="130" t="str">
        <f t="shared" ca="1" si="98"/>
        <v/>
      </c>
      <c r="E920" s="13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132" t="str">
        <f t="shared" ca="1" si="103"/>
        <v/>
      </c>
      <c r="G920" s="132" t="str">
        <f t="shared" ca="1" si="99"/>
        <v/>
      </c>
      <c r="H920" s="133" t="str">
        <f t="shared" ca="1" si="100"/>
        <v/>
      </c>
      <c r="I920" s="134" t="str">
        <f t="shared" ca="1" si="101"/>
        <v/>
      </c>
      <c r="J920" s="133" t="str">
        <f t="shared" ca="1" si="102"/>
        <v/>
      </c>
      <c r="K920" s="135" t="str">
        <f t="shared" ca="1" si="104"/>
        <v/>
      </c>
      <c r="L920" s="10"/>
      <c r="M920" s="9"/>
      <c r="N920" s="9"/>
      <c r="O920" s="9"/>
    </row>
    <row r="921" spans="2:15" x14ac:dyDescent="0.3">
      <c r="B921" s="9"/>
      <c r="C921" s="10"/>
      <c r="D921" s="130" t="str">
        <f t="shared" ca="1" si="98"/>
        <v/>
      </c>
      <c r="E921" s="13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132" t="str">
        <f t="shared" ca="1" si="103"/>
        <v/>
      </c>
      <c r="G921" s="132" t="str">
        <f t="shared" ca="1" si="99"/>
        <v/>
      </c>
      <c r="H921" s="133" t="str">
        <f t="shared" ca="1" si="100"/>
        <v/>
      </c>
      <c r="I921" s="134" t="str">
        <f t="shared" ca="1" si="101"/>
        <v/>
      </c>
      <c r="J921" s="133" t="str">
        <f t="shared" ca="1" si="102"/>
        <v/>
      </c>
      <c r="K921" s="135" t="str">
        <f t="shared" ca="1" si="104"/>
        <v/>
      </c>
      <c r="L921" s="10"/>
      <c r="M921" s="9"/>
      <c r="N921" s="9"/>
      <c r="O921" s="9"/>
    </row>
    <row r="922" spans="2:15" x14ac:dyDescent="0.3">
      <c r="B922" s="9"/>
      <c r="C922" s="10"/>
      <c r="D922" s="130" t="str">
        <f t="shared" ca="1" si="98"/>
        <v/>
      </c>
      <c r="E922" s="13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132" t="str">
        <f t="shared" ca="1" si="103"/>
        <v/>
      </c>
      <c r="G922" s="132" t="str">
        <f t="shared" ca="1" si="99"/>
        <v/>
      </c>
      <c r="H922" s="133" t="str">
        <f t="shared" ca="1" si="100"/>
        <v/>
      </c>
      <c r="I922" s="134" t="str">
        <f t="shared" ca="1" si="101"/>
        <v/>
      </c>
      <c r="J922" s="133" t="str">
        <f t="shared" ca="1" si="102"/>
        <v/>
      </c>
      <c r="K922" s="135" t="str">
        <f t="shared" ca="1" si="104"/>
        <v/>
      </c>
      <c r="L922" s="10"/>
      <c r="M922" s="9"/>
      <c r="N922" s="9"/>
      <c r="O922" s="9"/>
    </row>
    <row r="923" spans="2:15" x14ac:dyDescent="0.3">
      <c r="B923" s="9"/>
      <c r="C923" s="10"/>
      <c r="D923" s="130" t="str">
        <f t="shared" ca="1" si="98"/>
        <v/>
      </c>
      <c r="E923" s="13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132" t="str">
        <f t="shared" ca="1" si="103"/>
        <v/>
      </c>
      <c r="G923" s="132" t="str">
        <f t="shared" ca="1" si="99"/>
        <v/>
      </c>
      <c r="H923" s="133" t="str">
        <f t="shared" ca="1" si="100"/>
        <v/>
      </c>
      <c r="I923" s="134" t="str">
        <f t="shared" ca="1" si="101"/>
        <v/>
      </c>
      <c r="J923" s="133" t="str">
        <f t="shared" ca="1" si="102"/>
        <v/>
      </c>
      <c r="K923" s="135" t="str">
        <f t="shared" ca="1" si="104"/>
        <v/>
      </c>
      <c r="L923" s="10"/>
      <c r="M923" s="9"/>
      <c r="N923" s="9"/>
      <c r="O923" s="9"/>
    </row>
    <row r="924" spans="2:15" x14ac:dyDescent="0.3">
      <c r="B924" s="9"/>
      <c r="C924" s="10"/>
      <c r="D924" s="130" t="str">
        <f t="shared" ca="1" si="98"/>
        <v/>
      </c>
      <c r="E924" s="13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132" t="str">
        <f t="shared" ca="1" si="103"/>
        <v/>
      </c>
      <c r="G924" s="132" t="str">
        <f t="shared" ca="1" si="99"/>
        <v/>
      </c>
      <c r="H924" s="133" t="str">
        <f t="shared" ca="1" si="100"/>
        <v/>
      </c>
      <c r="I924" s="134" t="str">
        <f t="shared" ca="1" si="101"/>
        <v/>
      </c>
      <c r="J924" s="133" t="str">
        <f t="shared" ca="1" si="102"/>
        <v/>
      </c>
      <c r="K924" s="135" t="str">
        <f t="shared" ca="1" si="104"/>
        <v/>
      </c>
      <c r="L924" s="10"/>
      <c r="M924" s="9"/>
      <c r="N924" s="9"/>
      <c r="O924" s="9"/>
    </row>
    <row r="925" spans="2:15" x14ac:dyDescent="0.3">
      <c r="B925" s="9"/>
      <c r="C925" s="10"/>
      <c r="D925" s="130" t="str">
        <f t="shared" ca="1" si="98"/>
        <v/>
      </c>
      <c r="E925" s="13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132" t="str">
        <f t="shared" ca="1" si="103"/>
        <v/>
      </c>
      <c r="G925" s="132" t="str">
        <f t="shared" ca="1" si="99"/>
        <v/>
      </c>
      <c r="H925" s="133" t="str">
        <f t="shared" ca="1" si="100"/>
        <v/>
      </c>
      <c r="I925" s="134" t="str">
        <f t="shared" ca="1" si="101"/>
        <v/>
      </c>
      <c r="J925" s="133" t="str">
        <f t="shared" ca="1" si="102"/>
        <v/>
      </c>
      <c r="K925" s="135" t="str">
        <f t="shared" ca="1" si="104"/>
        <v/>
      </c>
      <c r="L925" s="10"/>
      <c r="M925" s="9"/>
      <c r="N925" s="9"/>
      <c r="O925" s="9"/>
    </row>
    <row r="926" spans="2:15" x14ac:dyDescent="0.3">
      <c r="B926" s="9"/>
      <c r="C926" s="10"/>
      <c r="D926" s="130" t="str">
        <f t="shared" ca="1" si="98"/>
        <v/>
      </c>
      <c r="E926" s="13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132" t="str">
        <f t="shared" ca="1" si="103"/>
        <v/>
      </c>
      <c r="G926" s="132" t="str">
        <f t="shared" ca="1" si="99"/>
        <v/>
      </c>
      <c r="H926" s="133" t="str">
        <f t="shared" ca="1" si="100"/>
        <v/>
      </c>
      <c r="I926" s="134" t="str">
        <f t="shared" ca="1" si="101"/>
        <v/>
      </c>
      <c r="J926" s="133" t="str">
        <f t="shared" ca="1" si="102"/>
        <v/>
      </c>
      <c r="K926" s="135" t="str">
        <f t="shared" ca="1" si="104"/>
        <v/>
      </c>
      <c r="L926" s="10"/>
      <c r="M926" s="9"/>
      <c r="N926" s="9"/>
      <c r="O926" s="9"/>
    </row>
    <row r="927" spans="2:15" x14ac:dyDescent="0.3">
      <c r="B927" s="9"/>
      <c r="C927" s="10"/>
      <c r="D927" s="130" t="str">
        <f t="shared" ca="1" si="98"/>
        <v/>
      </c>
      <c r="E927" s="13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132" t="str">
        <f t="shared" ca="1" si="103"/>
        <v/>
      </c>
      <c r="G927" s="132" t="str">
        <f t="shared" ca="1" si="99"/>
        <v/>
      </c>
      <c r="H927" s="133" t="str">
        <f t="shared" ca="1" si="100"/>
        <v/>
      </c>
      <c r="I927" s="134" t="str">
        <f t="shared" ca="1" si="101"/>
        <v/>
      </c>
      <c r="J927" s="133" t="str">
        <f t="shared" ca="1" si="102"/>
        <v/>
      </c>
      <c r="K927" s="135" t="str">
        <f t="shared" ca="1" si="104"/>
        <v/>
      </c>
      <c r="L927" s="10"/>
      <c r="M927" s="9"/>
      <c r="N927" s="9"/>
      <c r="O927" s="9"/>
    </row>
    <row r="928" spans="2:15" x14ac:dyDescent="0.3">
      <c r="B928" s="9"/>
      <c r="C928" s="10"/>
      <c r="D928" s="130" t="str">
        <f t="shared" ca="1" si="98"/>
        <v/>
      </c>
      <c r="E928" s="13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132" t="str">
        <f t="shared" ca="1" si="103"/>
        <v/>
      </c>
      <c r="G928" s="132" t="str">
        <f t="shared" ca="1" si="99"/>
        <v/>
      </c>
      <c r="H928" s="133" t="str">
        <f t="shared" ca="1" si="100"/>
        <v/>
      </c>
      <c r="I928" s="134" t="str">
        <f t="shared" ca="1" si="101"/>
        <v/>
      </c>
      <c r="J928" s="133" t="str">
        <f t="shared" ca="1" si="102"/>
        <v/>
      </c>
      <c r="K928" s="135" t="str">
        <f t="shared" ca="1" si="104"/>
        <v/>
      </c>
      <c r="L928" s="10"/>
      <c r="M928" s="9"/>
      <c r="N928" s="9"/>
      <c r="O928" s="9"/>
    </row>
    <row r="929" spans="2:15" x14ac:dyDescent="0.3">
      <c r="B929" s="9"/>
      <c r="C929" s="10"/>
      <c r="D929" s="130" t="str">
        <f t="shared" ca="1" si="98"/>
        <v/>
      </c>
      <c r="E929" s="13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132" t="str">
        <f t="shared" ca="1" si="103"/>
        <v/>
      </c>
      <c r="G929" s="132" t="str">
        <f t="shared" ca="1" si="99"/>
        <v/>
      </c>
      <c r="H929" s="133" t="str">
        <f t="shared" ca="1" si="100"/>
        <v/>
      </c>
      <c r="I929" s="134" t="str">
        <f t="shared" ca="1" si="101"/>
        <v/>
      </c>
      <c r="J929" s="133" t="str">
        <f t="shared" ca="1" si="102"/>
        <v/>
      </c>
      <c r="K929" s="135" t="str">
        <f t="shared" ca="1" si="104"/>
        <v/>
      </c>
      <c r="L929" s="10"/>
      <c r="M929" s="9"/>
      <c r="N929" s="9"/>
      <c r="O929" s="9"/>
    </row>
    <row r="930" spans="2:15" x14ac:dyDescent="0.3">
      <c r="B930" s="9"/>
      <c r="C930" s="10"/>
      <c r="D930" s="130" t="str">
        <f t="shared" ca="1" si="98"/>
        <v/>
      </c>
      <c r="E930" s="13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132" t="str">
        <f t="shared" ca="1" si="103"/>
        <v/>
      </c>
      <c r="G930" s="132" t="str">
        <f t="shared" ca="1" si="99"/>
        <v/>
      </c>
      <c r="H930" s="133" t="str">
        <f t="shared" ca="1" si="100"/>
        <v/>
      </c>
      <c r="I930" s="134" t="str">
        <f t="shared" ca="1" si="101"/>
        <v/>
      </c>
      <c r="J930" s="133" t="str">
        <f t="shared" ca="1" si="102"/>
        <v/>
      </c>
      <c r="K930" s="135" t="str">
        <f t="shared" ca="1" si="104"/>
        <v/>
      </c>
      <c r="L930" s="10"/>
      <c r="M930" s="9"/>
      <c r="N930" s="9"/>
      <c r="O930" s="9"/>
    </row>
    <row r="931" spans="2:15" x14ac:dyDescent="0.3">
      <c r="B931" s="9"/>
      <c r="C931" s="10"/>
      <c r="D931" s="130" t="str">
        <f t="shared" ca="1" si="98"/>
        <v/>
      </c>
      <c r="E931" s="13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132" t="str">
        <f t="shared" ca="1" si="103"/>
        <v/>
      </c>
      <c r="G931" s="132" t="str">
        <f t="shared" ca="1" si="99"/>
        <v/>
      </c>
      <c r="H931" s="133" t="str">
        <f t="shared" ca="1" si="100"/>
        <v/>
      </c>
      <c r="I931" s="134" t="str">
        <f t="shared" ca="1" si="101"/>
        <v/>
      </c>
      <c r="J931" s="133" t="str">
        <f t="shared" ca="1" si="102"/>
        <v/>
      </c>
      <c r="K931" s="135" t="str">
        <f t="shared" ca="1" si="104"/>
        <v/>
      </c>
      <c r="L931" s="10"/>
      <c r="M931" s="9"/>
      <c r="N931" s="9"/>
      <c r="O931" s="9"/>
    </row>
    <row r="932" spans="2:15" x14ac:dyDescent="0.3">
      <c r="B932" s="9"/>
      <c r="C932" s="10"/>
      <c r="D932" s="130" t="str">
        <f t="shared" ca="1" si="98"/>
        <v/>
      </c>
      <c r="E932" s="13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132" t="str">
        <f t="shared" ca="1" si="103"/>
        <v/>
      </c>
      <c r="G932" s="132" t="str">
        <f t="shared" ca="1" si="99"/>
        <v/>
      </c>
      <c r="H932" s="133" t="str">
        <f t="shared" ca="1" si="100"/>
        <v/>
      </c>
      <c r="I932" s="134" t="str">
        <f t="shared" ca="1" si="101"/>
        <v/>
      </c>
      <c r="J932" s="133" t="str">
        <f t="shared" ca="1" si="102"/>
        <v/>
      </c>
      <c r="K932" s="135" t="str">
        <f t="shared" ca="1" si="104"/>
        <v/>
      </c>
      <c r="L932" s="10"/>
      <c r="M932" s="9"/>
      <c r="N932" s="9"/>
      <c r="O932" s="9"/>
    </row>
    <row r="933" spans="2:15" x14ac:dyDescent="0.3">
      <c r="B933" s="9"/>
      <c r="C933" s="10"/>
      <c r="D933" s="130" t="str">
        <f t="shared" ca="1" si="98"/>
        <v/>
      </c>
      <c r="E933" s="13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132" t="str">
        <f t="shared" ca="1" si="103"/>
        <v/>
      </c>
      <c r="G933" s="132" t="str">
        <f t="shared" ca="1" si="99"/>
        <v/>
      </c>
      <c r="H933" s="133" t="str">
        <f t="shared" ca="1" si="100"/>
        <v/>
      </c>
      <c r="I933" s="134" t="str">
        <f t="shared" ca="1" si="101"/>
        <v/>
      </c>
      <c r="J933" s="133" t="str">
        <f t="shared" ca="1" si="102"/>
        <v/>
      </c>
      <c r="K933" s="135" t="str">
        <f t="shared" ca="1" si="104"/>
        <v/>
      </c>
      <c r="L933" s="10"/>
      <c r="M933" s="9"/>
      <c r="N933" s="9"/>
      <c r="O933" s="9"/>
    </row>
    <row r="934" spans="2:15" x14ac:dyDescent="0.3">
      <c r="B934" s="9"/>
      <c r="C934" s="10"/>
      <c r="D934" s="130" t="str">
        <f t="shared" ca="1" si="98"/>
        <v/>
      </c>
      <c r="E934" s="13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132" t="str">
        <f t="shared" ca="1" si="103"/>
        <v/>
      </c>
      <c r="G934" s="132" t="str">
        <f t="shared" ca="1" si="99"/>
        <v/>
      </c>
      <c r="H934" s="133" t="str">
        <f t="shared" ca="1" si="100"/>
        <v/>
      </c>
      <c r="I934" s="134" t="str">
        <f t="shared" ca="1" si="101"/>
        <v/>
      </c>
      <c r="J934" s="133" t="str">
        <f t="shared" ca="1" si="102"/>
        <v/>
      </c>
      <c r="K934" s="135" t="str">
        <f t="shared" ca="1" si="104"/>
        <v/>
      </c>
      <c r="L934" s="10"/>
      <c r="M934" s="9"/>
      <c r="N934" s="9"/>
      <c r="O934" s="9"/>
    </row>
    <row r="935" spans="2:15" x14ac:dyDescent="0.3">
      <c r="B935" s="9"/>
      <c r="C935" s="10"/>
      <c r="D935" s="130" t="str">
        <f t="shared" ca="1" si="98"/>
        <v/>
      </c>
      <c r="E935" s="13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132" t="str">
        <f t="shared" ca="1" si="103"/>
        <v/>
      </c>
      <c r="G935" s="132" t="str">
        <f t="shared" ca="1" si="99"/>
        <v/>
      </c>
      <c r="H935" s="133" t="str">
        <f t="shared" ca="1" si="100"/>
        <v/>
      </c>
      <c r="I935" s="134" t="str">
        <f t="shared" ca="1" si="101"/>
        <v/>
      </c>
      <c r="J935" s="133" t="str">
        <f t="shared" ca="1" si="102"/>
        <v/>
      </c>
      <c r="K935" s="135" t="str">
        <f t="shared" ca="1" si="104"/>
        <v/>
      </c>
      <c r="L935" s="10"/>
      <c r="M935" s="9"/>
      <c r="N935" s="9"/>
      <c r="O935" s="9"/>
    </row>
    <row r="936" spans="2:15" x14ac:dyDescent="0.3">
      <c r="B936" s="9"/>
      <c r="C936" s="10"/>
      <c r="D936" s="130" t="str">
        <f t="shared" ca="1" si="98"/>
        <v/>
      </c>
      <c r="E936" s="13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132" t="str">
        <f t="shared" ca="1" si="103"/>
        <v/>
      </c>
      <c r="G936" s="132" t="str">
        <f t="shared" ca="1" si="99"/>
        <v/>
      </c>
      <c r="H936" s="133" t="str">
        <f t="shared" ca="1" si="100"/>
        <v/>
      </c>
      <c r="I936" s="134" t="str">
        <f t="shared" ca="1" si="101"/>
        <v/>
      </c>
      <c r="J936" s="133" t="str">
        <f t="shared" ca="1" si="102"/>
        <v/>
      </c>
      <c r="K936" s="135" t="str">
        <f t="shared" ca="1" si="104"/>
        <v/>
      </c>
      <c r="L936" s="10"/>
      <c r="M936" s="9"/>
      <c r="N936" s="9"/>
      <c r="O936" s="9"/>
    </row>
    <row r="937" spans="2:15" x14ac:dyDescent="0.3">
      <c r="B937" s="9"/>
      <c r="C937" s="10"/>
      <c r="D937" s="130" t="str">
        <f t="shared" ca="1" si="98"/>
        <v/>
      </c>
      <c r="E937" s="13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132" t="str">
        <f t="shared" ca="1" si="103"/>
        <v/>
      </c>
      <c r="G937" s="132" t="str">
        <f t="shared" ca="1" si="99"/>
        <v/>
      </c>
      <c r="H937" s="133" t="str">
        <f t="shared" ca="1" si="100"/>
        <v/>
      </c>
      <c r="I937" s="134" t="str">
        <f t="shared" ca="1" si="101"/>
        <v/>
      </c>
      <c r="J937" s="133" t="str">
        <f t="shared" ca="1" si="102"/>
        <v/>
      </c>
      <c r="K937" s="135" t="str">
        <f t="shared" ca="1" si="104"/>
        <v/>
      </c>
      <c r="L937" s="10"/>
      <c r="M937" s="9"/>
      <c r="N937" s="9"/>
      <c r="O937" s="9"/>
    </row>
    <row r="938" spans="2:15" x14ac:dyDescent="0.3">
      <c r="B938" s="9"/>
      <c r="C938" s="10"/>
      <c r="D938" s="130" t="str">
        <f t="shared" ca="1" si="98"/>
        <v/>
      </c>
      <c r="E938" s="13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132" t="str">
        <f t="shared" ca="1" si="103"/>
        <v/>
      </c>
      <c r="G938" s="132" t="str">
        <f t="shared" ca="1" si="99"/>
        <v/>
      </c>
      <c r="H938" s="133" t="str">
        <f t="shared" ca="1" si="100"/>
        <v/>
      </c>
      <c r="I938" s="134" t="str">
        <f t="shared" ca="1" si="101"/>
        <v/>
      </c>
      <c r="J938" s="133" t="str">
        <f t="shared" ca="1" si="102"/>
        <v/>
      </c>
      <c r="K938" s="135" t="str">
        <f t="shared" ca="1" si="104"/>
        <v/>
      </c>
      <c r="L938" s="10"/>
      <c r="M938" s="9"/>
      <c r="N938" s="9"/>
      <c r="O938" s="9"/>
    </row>
    <row r="939" spans="2:15" x14ac:dyDescent="0.3">
      <c r="B939" s="9"/>
      <c r="C939" s="10"/>
      <c r="D939" s="130" t="str">
        <f t="shared" ca="1" si="98"/>
        <v/>
      </c>
      <c r="E939" s="13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132" t="str">
        <f t="shared" ca="1" si="103"/>
        <v/>
      </c>
      <c r="G939" s="132" t="str">
        <f t="shared" ca="1" si="99"/>
        <v/>
      </c>
      <c r="H939" s="133" t="str">
        <f t="shared" ca="1" si="100"/>
        <v/>
      </c>
      <c r="I939" s="134" t="str">
        <f t="shared" ca="1" si="101"/>
        <v/>
      </c>
      <c r="J939" s="133" t="str">
        <f t="shared" ca="1" si="102"/>
        <v/>
      </c>
      <c r="K939" s="135" t="str">
        <f t="shared" ca="1" si="104"/>
        <v/>
      </c>
      <c r="L939" s="10"/>
      <c r="M939" s="9"/>
      <c r="N939" s="9"/>
      <c r="O939" s="9"/>
    </row>
    <row r="940" spans="2:15" x14ac:dyDescent="0.3">
      <c r="B940" s="9"/>
      <c r="C940" s="10"/>
      <c r="D940" s="130" t="str">
        <f t="shared" ca="1" si="98"/>
        <v/>
      </c>
      <c r="E940" s="13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132" t="str">
        <f t="shared" ca="1" si="103"/>
        <v/>
      </c>
      <c r="G940" s="132" t="str">
        <f t="shared" ca="1" si="99"/>
        <v/>
      </c>
      <c r="H940" s="133" t="str">
        <f t="shared" ca="1" si="100"/>
        <v/>
      </c>
      <c r="I940" s="134" t="str">
        <f t="shared" ca="1" si="101"/>
        <v/>
      </c>
      <c r="J940" s="133" t="str">
        <f t="shared" ca="1" si="102"/>
        <v/>
      </c>
      <c r="K940" s="135" t="str">
        <f t="shared" ca="1" si="104"/>
        <v/>
      </c>
      <c r="L940" s="10"/>
      <c r="M940" s="9"/>
      <c r="N940" s="9"/>
      <c r="O940" s="9"/>
    </row>
    <row r="941" spans="2:15" x14ac:dyDescent="0.3">
      <c r="B941" s="9"/>
      <c r="C941" s="10"/>
      <c r="D941" s="130" t="str">
        <f t="shared" ca="1" si="98"/>
        <v/>
      </c>
      <c r="E941" s="13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132" t="str">
        <f t="shared" ca="1" si="103"/>
        <v/>
      </c>
      <c r="G941" s="132" t="str">
        <f t="shared" ca="1" si="99"/>
        <v/>
      </c>
      <c r="H941" s="133" t="str">
        <f t="shared" ca="1" si="100"/>
        <v/>
      </c>
      <c r="I941" s="134" t="str">
        <f t="shared" ca="1" si="101"/>
        <v/>
      </c>
      <c r="J941" s="133" t="str">
        <f t="shared" ca="1" si="102"/>
        <v/>
      </c>
      <c r="K941" s="135" t="str">
        <f t="shared" ca="1" si="104"/>
        <v/>
      </c>
      <c r="L941" s="10"/>
      <c r="M941" s="9"/>
      <c r="N941" s="9"/>
      <c r="O941" s="9"/>
    </row>
    <row r="942" spans="2:15" x14ac:dyDescent="0.3">
      <c r="B942" s="9"/>
      <c r="C942" s="10"/>
      <c r="D942" s="130" t="str">
        <f t="shared" ca="1" si="98"/>
        <v/>
      </c>
      <c r="E942" s="13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132" t="str">
        <f t="shared" ca="1" si="103"/>
        <v/>
      </c>
      <c r="G942" s="132" t="str">
        <f t="shared" ca="1" si="99"/>
        <v/>
      </c>
      <c r="H942" s="133" t="str">
        <f t="shared" ca="1" si="100"/>
        <v/>
      </c>
      <c r="I942" s="134" t="str">
        <f t="shared" ca="1" si="101"/>
        <v/>
      </c>
      <c r="J942" s="133" t="str">
        <f t="shared" ca="1" si="102"/>
        <v/>
      </c>
      <c r="K942" s="135" t="str">
        <f t="shared" ca="1" si="104"/>
        <v/>
      </c>
      <c r="L942" s="10"/>
      <c r="M942" s="9"/>
      <c r="N942" s="9"/>
      <c r="O942" s="9"/>
    </row>
    <row r="943" spans="2:15" x14ac:dyDescent="0.3">
      <c r="B943" s="9"/>
      <c r="C943" s="10"/>
      <c r="D943" s="130" t="str">
        <f t="shared" ca="1" si="98"/>
        <v/>
      </c>
      <c r="E943" s="13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132" t="str">
        <f t="shared" ca="1" si="103"/>
        <v/>
      </c>
      <c r="G943" s="132" t="str">
        <f t="shared" ca="1" si="99"/>
        <v/>
      </c>
      <c r="H943" s="133" t="str">
        <f t="shared" ca="1" si="100"/>
        <v/>
      </c>
      <c r="I943" s="134" t="str">
        <f t="shared" ca="1" si="101"/>
        <v/>
      </c>
      <c r="J943" s="133" t="str">
        <f t="shared" ca="1" si="102"/>
        <v/>
      </c>
      <c r="K943" s="135" t="str">
        <f t="shared" ca="1" si="104"/>
        <v/>
      </c>
      <c r="L943" s="10"/>
      <c r="M943" s="9"/>
      <c r="N943" s="9"/>
      <c r="O943" s="9"/>
    </row>
    <row r="944" spans="2:15" x14ac:dyDescent="0.3">
      <c r="B944" s="9"/>
      <c r="C944" s="10"/>
      <c r="D944" s="130" t="str">
        <f t="shared" ca="1" si="98"/>
        <v/>
      </c>
      <c r="E944" s="13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132" t="str">
        <f t="shared" ca="1" si="103"/>
        <v/>
      </c>
      <c r="G944" s="132" t="str">
        <f t="shared" ca="1" si="99"/>
        <v/>
      </c>
      <c r="H944" s="133" t="str">
        <f t="shared" ca="1" si="100"/>
        <v/>
      </c>
      <c r="I944" s="134" t="str">
        <f t="shared" ca="1" si="101"/>
        <v/>
      </c>
      <c r="J944" s="133" t="str">
        <f t="shared" ca="1" si="102"/>
        <v/>
      </c>
      <c r="K944" s="135" t="str">
        <f t="shared" ca="1" si="104"/>
        <v/>
      </c>
      <c r="L944" s="10"/>
      <c r="M944" s="9"/>
      <c r="N944" s="9"/>
      <c r="O944" s="9"/>
    </row>
    <row r="945" spans="2:15" x14ac:dyDescent="0.3">
      <c r="B945" s="9"/>
      <c r="C945" s="10"/>
      <c r="D945" s="130" t="str">
        <f t="shared" ca="1" si="98"/>
        <v/>
      </c>
      <c r="E945" s="13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132" t="str">
        <f t="shared" ca="1" si="103"/>
        <v/>
      </c>
      <c r="G945" s="132" t="str">
        <f t="shared" ca="1" si="99"/>
        <v/>
      </c>
      <c r="H945" s="133" t="str">
        <f t="shared" ca="1" si="100"/>
        <v/>
      </c>
      <c r="I945" s="134" t="str">
        <f t="shared" ca="1" si="101"/>
        <v/>
      </c>
      <c r="J945" s="133" t="str">
        <f t="shared" ca="1" si="102"/>
        <v/>
      </c>
      <c r="K945" s="135" t="str">
        <f t="shared" ca="1" si="104"/>
        <v/>
      </c>
      <c r="L945" s="10"/>
      <c r="M945" s="9"/>
      <c r="N945" s="9"/>
      <c r="O945" s="9"/>
    </row>
    <row r="946" spans="2:15" x14ac:dyDescent="0.3">
      <c r="B946" s="9"/>
      <c r="C946" s="10"/>
      <c r="D946" s="130" t="str">
        <f t="shared" ca="1" si="98"/>
        <v/>
      </c>
      <c r="E946" s="13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132" t="str">
        <f t="shared" ca="1" si="103"/>
        <v/>
      </c>
      <c r="G946" s="132" t="str">
        <f t="shared" ca="1" si="99"/>
        <v/>
      </c>
      <c r="H946" s="133" t="str">
        <f t="shared" ca="1" si="100"/>
        <v/>
      </c>
      <c r="I946" s="134" t="str">
        <f t="shared" ca="1" si="101"/>
        <v/>
      </c>
      <c r="J946" s="133" t="str">
        <f t="shared" ca="1" si="102"/>
        <v/>
      </c>
      <c r="K946" s="135" t="str">
        <f t="shared" ca="1" si="104"/>
        <v/>
      </c>
      <c r="L946" s="10"/>
      <c r="M946" s="9"/>
      <c r="N946" s="9"/>
      <c r="O946" s="9"/>
    </row>
    <row r="947" spans="2:15" x14ac:dyDescent="0.3">
      <c r="B947" s="9"/>
      <c r="C947" s="10"/>
      <c r="D947" s="130" t="str">
        <f t="shared" ca="1" si="98"/>
        <v/>
      </c>
      <c r="E947" s="13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132" t="str">
        <f t="shared" ca="1" si="103"/>
        <v/>
      </c>
      <c r="G947" s="132" t="str">
        <f t="shared" ca="1" si="99"/>
        <v/>
      </c>
      <c r="H947" s="133" t="str">
        <f t="shared" ca="1" si="100"/>
        <v/>
      </c>
      <c r="I947" s="134" t="str">
        <f t="shared" ca="1" si="101"/>
        <v/>
      </c>
      <c r="J947" s="133" t="str">
        <f t="shared" ca="1" si="102"/>
        <v/>
      </c>
      <c r="K947" s="135" t="str">
        <f t="shared" ca="1" si="104"/>
        <v/>
      </c>
      <c r="L947" s="10"/>
      <c r="M947" s="9"/>
      <c r="N947" s="9"/>
      <c r="O947" s="9"/>
    </row>
    <row r="948" spans="2:15" x14ac:dyDescent="0.3">
      <c r="B948" s="9"/>
      <c r="C948" s="10"/>
      <c r="D948" s="130" t="str">
        <f t="shared" ca="1" si="98"/>
        <v/>
      </c>
      <c r="E948" s="13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132" t="str">
        <f t="shared" ca="1" si="103"/>
        <v/>
      </c>
      <c r="G948" s="132" t="str">
        <f t="shared" ca="1" si="99"/>
        <v/>
      </c>
      <c r="H948" s="133" t="str">
        <f t="shared" ca="1" si="100"/>
        <v/>
      </c>
      <c r="I948" s="134" t="str">
        <f t="shared" ca="1" si="101"/>
        <v/>
      </c>
      <c r="J948" s="133" t="str">
        <f t="shared" ca="1" si="102"/>
        <v/>
      </c>
      <c r="K948" s="135" t="str">
        <f t="shared" ca="1" si="104"/>
        <v/>
      </c>
      <c r="L948" s="10"/>
      <c r="M948" s="9"/>
      <c r="N948" s="9"/>
      <c r="O948" s="9"/>
    </row>
    <row r="949" spans="2:15" x14ac:dyDescent="0.3">
      <c r="B949" s="9"/>
      <c r="C949" s="10"/>
      <c r="D949" s="130" t="str">
        <f t="shared" ca="1" si="98"/>
        <v/>
      </c>
      <c r="E949" s="13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132" t="str">
        <f t="shared" ca="1" si="103"/>
        <v/>
      </c>
      <c r="G949" s="132" t="str">
        <f t="shared" ca="1" si="99"/>
        <v/>
      </c>
      <c r="H949" s="133" t="str">
        <f t="shared" ca="1" si="100"/>
        <v/>
      </c>
      <c r="I949" s="134" t="str">
        <f t="shared" ca="1" si="101"/>
        <v/>
      </c>
      <c r="J949" s="133" t="str">
        <f t="shared" ca="1" si="102"/>
        <v/>
      </c>
      <c r="K949" s="135" t="str">
        <f t="shared" ca="1" si="104"/>
        <v/>
      </c>
      <c r="L949" s="10"/>
      <c r="M949" s="9"/>
      <c r="N949" s="9"/>
      <c r="O949" s="9"/>
    </row>
    <row r="950" spans="2:15" x14ac:dyDescent="0.3">
      <c r="B950" s="9"/>
      <c r="C950" s="10"/>
      <c r="D950" s="130" t="str">
        <f t="shared" ca="1" si="98"/>
        <v/>
      </c>
      <c r="E950" s="13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132" t="str">
        <f t="shared" ca="1" si="103"/>
        <v/>
      </c>
      <c r="G950" s="132" t="str">
        <f t="shared" ca="1" si="99"/>
        <v/>
      </c>
      <c r="H950" s="133" t="str">
        <f t="shared" ca="1" si="100"/>
        <v/>
      </c>
      <c r="I950" s="134" t="str">
        <f t="shared" ca="1" si="101"/>
        <v/>
      </c>
      <c r="J950" s="133" t="str">
        <f t="shared" ca="1" si="102"/>
        <v/>
      </c>
      <c r="K950" s="135" t="str">
        <f t="shared" ca="1" si="104"/>
        <v/>
      </c>
      <c r="L950" s="10"/>
      <c r="M950" s="9"/>
      <c r="N950" s="9"/>
      <c r="O950" s="9"/>
    </row>
    <row r="951" spans="2:15" x14ac:dyDescent="0.3">
      <c r="B951" s="9"/>
      <c r="C951" s="10"/>
      <c r="D951" s="130" t="str">
        <f t="shared" ca="1" si="98"/>
        <v/>
      </c>
      <c r="E951" s="13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132" t="str">
        <f t="shared" ca="1" si="103"/>
        <v/>
      </c>
      <c r="G951" s="132" t="str">
        <f t="shared" ca="1" si="99"/>
        <v/>
      </c>
      <c r="H951" s="133" t="str">
        <f t="shared" ca="1" si="100"/>
        <v/>
      </c>
      <c r="I951" s="134" t="str">
        <f t="shared" ca="1" si="101"/>
        <v/>
      </c>
      <c r="J951" s="133" t="str">
        <f t="shared" ca="1" si="102"/>
        <v/>
      </c>
      <c r="K951" s="135" t="str">
        <f t="shared" ca="1" si="104"/>
        <v/>
      </c>
      <c r="L951" s="10"/>
      <c r="M951" s="9"/>
      <c r="N951" s="9"/>
      <c r="O951" s="9"/>
    </row>
    <row r="952" spans="2:15" x14ac:dyDescent="0.3">
      <c r="B952" s="9"/>
      <c r="C952" s="10"/>
      <c r="D952" s="130" t="str">
        <f t="shared" ca="1" si="98"/>
        <v/>
      </c>
      <c r="E952" s="13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132" t="str">
        <f t="shared" ca="1" si="103"/>
        <v/>
      </c>
      <c r="G952" s="132" t="str">
        <f t="shared" ca="1" si="99"/>
        <v/>
      </c>
      <c r="H952" s="133" t="str">
        <f t="shared" ca="1" si="100"/>
        <v/>
      </c>
      <c r="I952" s="134" t="str">
        <f t="shared" ca="1" si="101"/>
        <v/>
      </c>
      <c r="J952" s="133" t="str">
        <f t="shared" ca="1" si="102"/>
        <v/>
      </c>
      <c r="K952" s="135" t="str">
        <f t="shared" ca="1" si="104"/>
        <v/>
      </c>
      <c r="L952" s="10"/>
      <c r="M952" s="9"/>
      <c r="N952" s="9"/>
      <c r="O952" s="9"/>
    </row>
    <row r="953" spans="2:15" x14ac:dyDescent="0.3">
      <c r="B953" s="9"/>
      <c r="C953" s="10"/>
      <c r="D953" s="130" t="str">
        <f t="shared" ca="1" si="98"/>
        <v/>
      </c>
      <c r="E953" s="13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132" t="str">
        <f t="shared" ca="1" si="103"/>
        <v/>
      </c>
      <c r="G953" s="132" t="str">
        <f t="shared" ca="1" si="99"/>
        <v/>
      </c>
      <c r="H953" s="133" t="str">
        <f t="shared" ca="1" si="100"/>
        <v/>
      </c>
      <c r="I953" s="134" t="str">
        <f t="shared" ca="1" si="101"/>
        <v/>
      </c>
      <c r="J953" s="133" t="str">
        <f t="shared" ca="1" si="102"/>
        <v/>
      </c>
      <c r="K953" s="135" t="str">
        <f t="shared" ca="1" si="104"/>
        <v/>
      </c>
      <c r="L953" s="10"/>
      <c r="M953" s="9"/>
      <c r="N953" s="9"/>
      <c r="O953" s="9"/>
    </row>
    <row r="954" spans="2:15" x14ac:dyDescent="0.3">
      <c r="B954" s="9"/>
      <c r="C954" s="10"/>
      <c r="D954" s="130" t="str">
        <f t="shared" ca="1" si="98"/>
        <v/>
      </c>
      <c r="E954" s="13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132" t="str">
        <f t="shared" ca="1" si="103"/>
        <v/>
      </c>
      <c r="G954" s="132" t="str">
        <f t="shared" ca="1" si="99"/>
        <v/>
      </c>
      <c r="H954" s="133" t="str">
        <f t="shared" ca="1" si="100"/>
        <v/>
      </c>
      <c r="I954" s="134" t="str">
        <f t="shared" ca="1" si="101"/>
        <v/>
      </c>
      <c r="J954" s="133" t="str">
        <f t="shared" ca="1" si="102"/>
        <v/>
      </c>
      <c r="K954" s="135" t="str">
        <f t="shared" ca="1" si="104"/>
        <v/>
      </c>
      <c r="L954" s="10"/>
      <c r="M954" s="9"/>
      <c r="N954" s="9"/>
      <c r="O954" s="9"/>
    </row>
    <row r="955" spans="2:15" x14ac:dyDescent="0.3">
      <c r="B955" s="9"/>
      <c r="C955" s="10"/>
      <c r="D955" s="130" t="str">
        <f t="shared" ca="1" si="98"/>
        <v/>
      </c>
      <c r="E955" s="13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132" t="str">
        <f t="shared" ca="1" si="103"/>
        <v/>
      </c>
      <c r="G955" s="132" t="str">
        <f t="shared" ca="1" si="99"/>
        <v/>
      </c>
      <c r="H955" s="133" t="str">
        <f t="shared" ca="1" si="100"/>
        <v/>
      </c>
      <c r="I955" s="134" t="str">
        <f t="shared" ca="1" si="101"/>
        <v/>
      </c>
      <c r="J955" s="133" t="str">
        <f t="shared" ca="1" si="102"/>
        <v/>
      </c>
      <c r="K955" s="135" t="str">
        <f t="shared" ca="1" si="104"/>
        <v/>
      </c>
      <c r="L955" s="10"/>
      <c r="M955" s="9"/>
      <c r="N955" s="9"/>
      <c r="O955" s="9"/>
    </row>
    <row r="956" spans="2:15" x14ac:dyDescent="0.3">
      <c r="B956" s="9"/>
      <c r="C956" s="10"/>
      <c r="D956" s="130" t="str">
        <f t="shared" ca="1" si="98"/>
        <v/>
      </c>
      <c r="E956" s="13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132" t="str">
        <f t="shared" ca="1" si="103"/>
        <v/>
      </c>
      <c r="G956" s="132" t="str">
        <f t="shared" ca="1" si="99"/>
        <v/>
      </c>
      <c r="H956" s="133" t="str">
        <f t="shared" ca="1" si="100"/>
        <v/>
      </c>
      <c r="I956" s="134" t="str">
        <f t="shared" ca="1" si="101"/>
        <v/>
      </c>
      <c r="J956" s="133" t="str">
        <f t="shared" ca="1" si="102"/>
        <v/>
      </c>
      <c r="K956" s="135" t="str">
        <f t="shared" ca="1" si="104"/>
        <v/>
      </c>
      <c r="L956" s="10"/>
      <c r="M956" s="9"/>
      <c r="N956" s="9"/>
      <c r="O956" s="9"/>
    </row>
    <row r="957" spans="2:15" x14ac:dyDescent="0.3">
      <c r="B957" s="9"/>
      <c r="C957" s="10"/>
      <c r="D957" s="130" t="str">
        <f t="shared" ca="1" si="98"/>
        <v/>
      </c>
      <c r="E957" s="13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132" t="str">
        <f t="shared" ca="1" si="103"/>
        <v/>
      </c>
      <c r="G957" s="132" t="str">
        <f t="shared" ca="1" si="99"/>
        <v/>
      </c>
      <c r="H957" s="133" t="str">
        <f t="shared" ca="1" si="100"/>
        <v/>
      </c>
      <c r="I957" s="134" t="str">
        <f t="shared" ca="1" si="101"/>
        <v/>
      </c>
      <c r="J957" s="133" t="str">
        <f t="shared" ca="1" si="102"/>
        <v/>
      </c>
      <c r="K957" s="135" t="str">
        <f t="shared" ca="1" si="104"/>
        <v/>
      </c>
      <c r="L957" s="10"/>
      <c r="M957" s="9"/>
      <c r="N957" s="9"/>
      <c r="O957" s="9"/>
    </row>
    <row r="958" spans="2:15" x14ac:dyDescent="0.3">
      <c r="B958" s="9"/>
      <c r="C958" s="10"/>
      <c r="D958" s="130" t="str">
        <f t="shared" ca="1" si="98"/>
        <v/>
      </c>
      <c r="E958" s="13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132" t="str">
        <f t="shared" ca="1" si="103"/>
        <v/>
      </c>
      <c r="G958" s="132" t="str">
        <f t="shared" ca="1" si="99"/>
        <v/>
      </c>
      <c r="H958" s="133" t="str">
        <f t="shared" ca="1" si="100"/>
        <v/>
      </c>
      <c r="I958" s="134" t="str">
        <f t="shared" ca="1" si="101"/>
        <v/>
      </c>
      <c r="J958" s="133" t="str">
        <f t="shared" ca="1" si="102"/>
        <v/>
      </c>
      <c r="K958" s="135" t="str">
        <f t="shared" ca="1" si="104"/>
        <v/>
      </c>
      <c r="L958" s="10"/>
      <c r="M958" s="9"/>
      <c r="N958" s="9"/>
      <c r="O958" s="9"/>
    </row>
    <row r="959" spans="2:15" x14ac:dyDescent="0.3">
      <c r="B959" s="9"/>
      <c r="C959" s="10"/>
      <c r="D959" s="130" t="str">
        <f t="shared" ca="1" si="98"/>
        <v/>
      </c>
      <c r="E959" s="13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132" t="str">
        <f t="shared" ca="1" si="103"/>
        <v/>
      </c>
      <c r="G959" s="132" t="str">
        <f t="shared" ca="1" si="99"/>
        <v/>
      </c>
      <c r="H959" s="133" t="str">
        <f t="shared" ca="1" si="100"/>
        <v/>
      </c>
      <c r="I959" s="134" t="str">
        <f t="shared" ca="1" si="101"/>
        <v/>
      </c>
      <c r="J959" s="133" t="str">
        <f t="shared" ca="1" si="102"/>
        <v/>
      </c>
      <c r="K959" s="135" t="str">
        <f t="shared" ca="1" si="104"/>
        <v/>
      </c>
      <c r="L959" s="10"/>
      <c r="M959" s="9"/>
      <c r="N959" s="9"/>
      <c r="O959" s="9"/>
    </row>
    <row r="960" spans="2:15" x14ac:dyDescent="0.3">
      <c r="B960" s="9"/>
      <c r="C960" s="10"/>
      <c r="D960" s="130" t="str">
        <f t="shared" ca="1" si="98"/>
        <v/>
      </c>
      <c r="E960" s="13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132" t="str">
        <f t="shared" ca="1" si="103"/>
        <v/>
      </c>
      <c r="G960" s="132" t="str">
        <f t="shared" ca="1" si="99"/>
        <v/>
      </c>
      <c r="H960" s="133" t="str">
        <f t="shared" ca="1" si="100"/>
        <v/>
      </c>
      <c r="I960" s="134" t="str">
        <f t="shared" ca="1" si="101"/>
        <v/>
      </c>
      <c r="J960" s="133" t="str">
        <f t="shared" ca="1" si="102"/>
        <v/>
      </c>
      <c r="K960" s="135" t="str">
        <f t="shared" ca="1" si="104"/>
        <v/>
      </c>
      <c r="L960" s="10"/>
      <c r="M960" s="9"/>
      <c r="N960" s="9"/>
      <c r="O960" s="9"/>
    </row>
    <row r="961" spans="2:15" x14ac:dyDescent="0.3">
      <c r="B961" s="9"/>
      <c r="C961" s="10"/>
      <c r="D961" s="130" t="str">
        <f t="shared" ca="1" si="98"/>
        <v/>
      </c>
      <c r="E961" s="13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132" t="str">
        <f t="shared" ca="1" si="103"/>
        <v/>
      </c>
      <c r="G961" s="132" t="str">
        <f t="shared" ca="1" si="99"/>
        <v/>
      </c>
      <c r="H961" s="133" t="str">
        <f t="shared" ca="1" si="100"/>
        <v/>
      </c>
      <c r="I961" s="134" t="str">
        <f t="shared" ca="1" si="101"/>
        <v/>
      </c>
      <c r="J961" s="133" t="str">
        <f t="shared" ca="1" si="102"/>
        <v/>
      </c>
      <c r="K961" s="135" t="str">
        <f t="shared" ca="1" si="104"/>
        <v/>
      </c>
      <c r="L961" s="10"/>
      <c r="M961" s="9"/>
      <c r="N961" s="9"/>
      <c r="O961" s="9"/>
    </row>
    <row r="962" spans="2:15" x14ac:dyDescent="0.3">
      <c r="B962" s="9"/>
      <c r="C962" s="10"/>
      <c r="D962" s="130" t="str">
        <f t="shared" ca="1" si="98"/>
        <v/>
      </c>
      <c r="E962" s="13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132" t="str">
        <f t="shared" ca="1" si="103"/>
        <v/>
      </c>
      <c r="G962" s="132" t="str">
        <f t="shared" ca="1" si="99"/>
        <v/>
      </c>
      <c r="H962" s="133" t="str">
        <f t="shared" ca="1" si="100"/>
        <v/>
      </c>
      <c r="I962" s="134" t="str">
        <f t="shared" ca="1" si="101"/>
        <v/>
      </c>
      <c r="J962" s="133" t="str">
        <f t="shared" ca="1" si="102"/>
        <v/>
      </c>
      <c r="K962" s="135" t="str">
        <f t="shared" ca="1" si="104"/>
        <v/>
      </c>
      <c r="L962" s="10"/>
      <c r="M962" s="9"/>
      <c r="N962" s="9"/>
      <c r="O962" s="9"/>
    </row>
    <row r="963" spans="2:15" x14ac:dyDescent="0.3">
      <c r="B963" s="9"/>
      <c r="C963" s="10"/>
      <c r="D963" s="130" t="str">
        <f t="shared" ca="1" si="98"/>
        <v/>
      </c>
      <c r="E963" s="13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132" t="str">
        <f t="shared" ca="1" si="103"/>
        <v/>
      </c>
      <c r="G963" s="132" t="str">
        <f t="shared" ca="1" si="99"/>
        <v/>
      </c>
      <c r="H963" s="133" t="str">
        <f t="shared" ca="1" si="100"/>
        <v/>
      </c>
      <c r="I963" s="134" t="str">
        <f t="shared" ca="1" si="101"/>
        <v/>
      </c>
      <c r="J963" s="133" t="str">
        <f t="shared" ca="1" si="102"/>
        <v/>
      </c>
      <c r="K963" s="135" t="str">
        <f t="shared" ca="1" si="104"/>
        <v/>
      </c>
      <c r="L963" s="10"/>
      <c r="M963" s="9"/>
      <c r="N963" s="9"/>
      <c r="O963" s="9"/>
    </row>
    <row r="964" spans="2:15" x14ac:dyDescent="0.3">
      <c r="B964" s="9"/>
      <c r="C964" s="10"/>
      <c r="D964" s="130" t="str">
        <f t="shared" ca="1" si="98"/>
        <v/>
      </c>
      <c r="E964" s="13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132" t="str">
        <f t="shared" ca="1" si="103"/>
        <v/>
      </c>
      <c r="G964" s="132" t="str">
        <f t="shared" ca="1" si="99"/>
        <v/>
      </c>
      <c r="H964" s="133" t="str">
        <f t="shared" ca="1" si="100"/>
        <v/>
      </c>
      <c r="I964" s="134" t="str">
        <f t="shared" ca="1" si="101"/>
        <v/>
      </c>
      <c r="J964" s="133" t="str">
        <f t="shared" ca="1" si="102"/>
        <v/>
      </c>
      <c r="K964" s="135" t="str">
        <f t="shared" ca="1" si="104"/>
        <v/>
      </c>
      <c r="L964" s="10"/>
      <c r="M964" s="9"/>
      <c r="N964" s="9"/>
      <c r="O964" s="9"/>
    </row>
    <row r="965" spans="2:15" x14ac:dyDescent="0.3">
      <c r="B965" s="9"/>
      <c r="C965" s="10"/>
      <c r="D965" s="130" t="str">
        <f t="shared" ca="1" si="98"/>
        <v/>
      </c>
      <c r="E965" s="13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132" t="str">
        <f t="shared" ca="1" si="103"/>
        <v/>
      </c>
      <c r="G965" s="132" t="str">
        <f t="shared" ca="1" si="99"/>
        <v/>
      </c>
      <c r="H965" s="133" t="str">
        <f t="shared" ca="1" si="100"/>
        <v/>
      </c>
      <c r="I965" s="134" t="str">
        <f t="shared" ca="1" si="101"/>
        <v/>
      </c>
      <c r="J965" s="133" t="str">
        <f t="shared" ca="1" si="102"/>
        <v/>
      </c>
      <c r="K965" s="135" t="str">
        <f t="shared" ca="1" si="104"/>
        <v/>
      </c>
      <c r="L965" s="10"/>
      <c r="M965" s="9"/>
      <c r="N965" s="9"/>
      <c r="O965" s="9"/>
    </row>
    <row r="966" spans="2:15" x14ac:dyDescent="0.3">
      <c r="B966" s="9"/>
      <c r="C966" s="10"/>
      <c r="D966" s="130" t="str">
        <f t="shared" ca="1" si="98"/>
        <v/>
      </c>
      <c r="E966" s="13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132" t="str">
        <f t="shared" ca="1" si="103"/>
        <v/>
      </c>
      <c r="G966" s="132" t="str">
        <f t="shared" ca="1" si="99"/>
        <v/>
      </c>
      <c r="H966" s="133" t="str">
        <f t="shared" ca="1" si="100"/>
        <v/>
      </c>
      <c r="I966" s="134" t="str">
        <f t="shared" ca="1" si="101"/>
        <v/>
      </c>
      <c r="J966" s="133" t="str">
        <f t="shared" ca="1" si="102"/>
        <v/>
      </c>
      <c r="K966" s="135" t="str">
        <f t="shared" ca="1" si="104"/>
        <v/>
      </c>
      <c r="L966" s="10"/>
      <c r="M966" s="9"/>
      <c r="N966" s="9"/>
      <c r="O966" s="9"/>
    </row>
    <row r="967" spans="2:15" x14ac:dyDescent="0.3">
      <c r="B967" s="9"/>
      <c r="C967" s="10"/>
      <c r="D967" s="130" t="str">
        <f t="shared" ca="1" si="98"/>
        <v/>
      </c>
      <c r="E967" s="13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132" t="str">
        <f t="shared" ca="1" si="103"/>
        <v/>
      </c>
      <c r="G967" s="132" t="str">
        <f t="shared" ca="1" si="99"/>
        <v/>
      </c>
      <c r="H967" s="133" t="str">
        <f t="shared" ca="1" si="100"/>
        <v/>
      </c>
      <c r="I967" s="134" t="str">
        <f t="shared" ca="1" si="101"/>
        <v/>
      </c>
      <c r="J967" s="133" t="str">
        <f t="shared" ca="1" si="102"/>
        <v/>
      </c>
      <c r="K967" s="135" t="str">
        <f t="shared" ca="1" si="104"/>
        <v/>
      </c>
      <c r="L967" s="10"/>
      <c r="M967" s="9"/>
      <c r="N967" s="9"/>
      <c r="O967" s="9"/>
    </row>
    <row r="968" spans="2:15" x14ac:dyDescent="0.3">
      <c r="B968" s="9"/>
      <c r="C968" s="10"/>
      <c r="D968" s="130" t="str">
        <f t="shared" ca="1" si="98"/>
        <v/>
      </c>
      <c r="E968" s="13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132" t="str">
        <f t="shared" ca="1" si="103"/>
        <v/>
      </c>
      <c r="G968" s="132" t="str">
        <f t="shared" ca="1" si="99"/>
        <v/>
      </c>
      <c r="H968" s="133" t="str">
        <f t="shared" ca="1" si="100"/>
        <v/>
      </c>
      <c r="I968" s="134" t="str">
        <f t="shared" ca="1" si="101"/>
        <v/>
      </c>
      <c r="J968" s="133" t="str">
        <f t="shared" ca="1" si="102"/>
        <v/>
      </c>
      <c r="K968" s="135" t="str">
        <f t="shared" ca="1" si="104"/>
        <v/>
      </c>
      <c r="L968" s="10"/>
      <c r="M968" s="9"/>
      <c r="N968" s="9"/>
      <c r="O968" s="9"/>
    </row>
    <row r="969" spans="2:15" x14ac:dyDescent="0.3">
      <c r="B969" s="9"/>
      <c r="C969" s="10"/>
      <c r="D969" s="130" t="str">
        <f t="shared" ca="1" si="98"/>
        <v/>
      </c>
      <c r="E969" s="13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132" t="str">
        <f t="shared" ca="1" si="103"/>
        <v/>
      </c>
      <c r="G969" s="132" t="str">
        <f t="shared" ca="1" si="99"/>
        <v/>
      </c>
      <c r="H969" s="133" t="str">
        <f t="shared" ca="1" si="100"/>
        <v/>
      </c>
      <c r="I969" s="134" t="str">
        <f t="shared" ca="1" si="101"/>
        <v/>
      </c>
      <c r="J969" s="133" t="str">
        <f t="shared" ca="1" si="102"/>
        <v/>
      </c>
      <c r="K969" s="135" t="str">
        <f t="shared" ca="1" si="104"/>
        <v/>
      </c>
      <c r="L969" s="10"/>
      <c r="M969" s="9"/>
      <c r="N969" s="9"/>
      <c r="O969" s="9"/>
    </row>
    <row r="970" spans="2:15" x14ac:dyDescent="0.3">
      <c r="B970" s="9"/>
      <c r="C970" s="10"/>
      <c r="D970" s="130" t="str">
        <f t="shared" ca="1" si="98"/>
        <v/>
      </c>
      <c r="E970" s="13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132" t="str">
        <f t="shared" ca="1" si="103"/>
        <v/>
      </c>
      <c r="G970" s="132" t="str">
        <f t="shared" ca="1" si="99"/>
        <v/>
      </c>
      <c r="H970" s="133" t="str">
        <f t="shared" ca="1" si="100"/>
        <v/>
      </c>
      <c r="I970" s="134" t="str">
        <f t="shared" ca="1" si="101"/>
        <v/>
      </c>
      <c r="J970" s="133" t="str">
        <f t="shared" ca="1" si="102"/>
        <v/>
      </c>
      <c r="K970" s="135" t="str">
        <f t="shared" ca="1" si="104"/>
        <v/>
      </c>
      <c r="L970" s="10"/>
      <c r="M970" s="9"/>
      <c r="N970" s="9"/>
      <c r="O970" s="9"/>
    </row>
    <row r="971" spans="2:15" x14ac:dyDescent="0.3">
      <c r="B971" s="9"/>
      <c r="C971" s="10"/>
      <c r="D971" s="130" t="str">
        <f t="shared" ca="1" si="98"/>
        <v/>
      </c>
      <c r="E971" s="13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132" t="str">
        <f t="shared" ca="1" si="103"/>
        <v/>
      </c>
      <c r="G971" s="132" t="str">
        <f t="shared" ca="1" si="99"/>
        <v/>
      </c>
      <c r="H971" s="133" t="str">
        <f t="shared" ca="1" si="100"/>
        <v/>
      </c>
      <c r="I971" s="134" t="str">
        <f t="shared" ca="1" si="101"/>
        <v/>
      </c>
      <c r="J971" s="133" t="str">
        <f t="shared" ca="1" si="102"/>
        <v/>
      </c>
      <c r="K971" s="135" t="str">
        <f t="shared" ca="1" si="104"/>
        <v/>
      </c>
      <c r="L971" s="10"/>
      <c r="M971" s="9"/>
      <c r="N971" s="9"/>
      <c r="O971" s="9"/>
    </row>
    <row r="972" spans="2:15" x14ac:dyDescent="0.3">
      <c r="B972" s="9"/>
      <c r="C972" s="10"/>
      <c r="D972" s="130" t="str">
        <f t="shared" ca="1" si="98"/>
        <v/>
      </c>
      <c r="E972" s="13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132" t="str">
        <f t="shared" ca="1" si="103"/>
        <v/>
      </c>
      <c r="G972" s="132" t="str">
        <f t="shared" ca="1" si="99"/>
        <v/>
      </c>
      <c r="H972" s="133" t="str">
        <f t="shared" ca="1" si="100"/>
        <v/>
      </c>
      <c r="I972" s="134" t="str">
        <f t="shared" ca="1" si="101"/>
        <v/>
      </c>
      <c r="J972" s="133" t="str">
        <f t="shared" ca="1" si="102"/>
        <v/>
      </c>
      <c r="K972" s="135" t="str">
        <f t="shared" ca="1" si="104"/>
        <v/>
      </c>
      <c r="L972" s="10"/>
      <c r="M972" s="9"/>
      <c r="N972" s="9"/>
      <c r="O972" s="9"/>
    </row>
    <row r="973" spans="2:15" x14ac:dyDescent="0.3">
      <c r="B973" s="9"/>
      <c r="C973" s="10"/>
      <c r="D973" s="130" t="str">
        <f t="shared" ca="1" si="98"/>
        <v/>
      </c>
      <c r="E973" s="13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132" t="str">
        <f t="shared" ca="1" si="103"/>
        <v/>
      </c>
      <c r="G973" s="132" t="str">
        <f t="shared" ca="1" si="99"/>
        <v/>
      </c>
      <c r="H973" s="133" t="str">
        <f t="shared" ca="1" si="100"/>
        <v/>
      </c>
      <c r="I973" s="134" t="str">
        <f t="shared" ca="1" si="101"/>
        <v/>
      </c>
      <c r="J973" s="133" t="str">
        <f t="shared" ca="1" si="102"/>
        <v/>
      </c>
      <c r="K973" s="135" t="str">
        <f t="shared" ca="1" si="104"/>
        <v/>
      </c>
      <c r="L973" s="10"/>
      <c r="M973" s="9"/>
      <c r="N973" s="9"/>
      <c r="O973" s="9"/>
    </row>
    <row r="974" spans="2:15" x14ac:dyDescent="0.3">
      <c r="B974" s="9"/>
      <c r="C974" s="10"/>
      <c r="D974" s="130" t="str">
        <f t="shared" ca="1" si="98"/>
        <v/>
      </c>
      <c r="E974" s="13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132" t="str">
        <f t="shared" ca="1" si="103"/>
        <v/>
      </c>
      <c r="G974" s="132" t="str">
        <f t="shared" ca="1" si="99"/>
        <v/>
      </c>
      <c r="H974" s="133" t="str">
        <f t="shared" ca="1" si="100"/>
        <v/>
      </c>
      <c r="I974" s="134" t="str">
        <f t="shared" ca="1" si="101"/>
        <v/>
      </c>
      <c r="J974" s="133" t="str">
        <f t="shared" ca="1" si="102"/>
        <v/>
      </c>
      <c r="K974" s="135" t="str">
        <f t="shared" ca="1" si="104"/>
        <v/>
      </c>
      <c r="L974" s="10"/>
      <c r="M974" s="9"/>
      <c r="N974" s="9"/>
      <c r="O974" s="9"/>
    </row>
    <row r="975" spans="2:15" x14ac:dyDescent="0.3">
      <c r="B975" s="9"/>
      <c r="C975" s="10"/>
      <c r="D975" s="130" t="str">
        <f t="shared" ca="1" si="98"/>
        <v/>
      </c>
      <c r="E975" s="13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132" t="str">
        <f t="shared" ca="1" si="103"/>
        <v/>
      </c>
      <c r="G975" s="132" t="str">
        <f t="shared" ca="1" si="99"/>
        <v/>
      </c>
      <c r="H975" s="133" t="str">
        <f t="shared" ca="1" si="100"/>
        <v/>
      </c>
      <c r="I975" s="134" t="str">
        <f t="shared" ca="1" si="101"/>
        <v/>
      </c>
      <c r="J975" s="133" t="str">
        <f t="shared" ca="1" si="102"/>
        <v/>
      </c>
      <c r="K975" s="135" t="str">
        <f t="shared" ca="1" si="104"/>
        <v/>
      </c>
      <c r="L975" s="10"/>
      <c r="M975" s="9"/>
      <c r="N975" s="9"/>
      <c r="O975" s="9"/>
    </row>
    <row r="976" spans="2:15" x14ac:dyDescent="0.3">
      <c r="B976" s="9"/>
      <c r="C976" s="10"/>
      <c r="D976" s="130" t="str">
        <f t="shared" ca="1" si="98"/>
        <v/>
      </c>
      <c r="E976" s="13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132" t="str">
        <f t="shared" ca="1" si="103"/>
        <v/>
      </c>
      <c r="G976" s="132" t="str">
        <f t="shared" ca="1" si="99"/>
        <v/>
      </c>
      <c r="H976" s="133" t="str">
        <f t="shared" ca="1" si="100"/>
        <v/>
      </c>
      <c r="I976" s="134" t="str">
        <f t="shared" ca="1" si="101"/>
        <v/>
      </c>
      <c r="J976" s="133" t="str">
        <f t="shared" ca="1" si="102"/>
        <v/>
      </c>
      <c r="K976" s="135" t="str">
        <f t="shared" ca="1" si="104"/>
        <v/>
      </c>
      <c r="L976" s="10"/>
      <c r="M976" s="9"/>
      <c r="N976" s="9"/>
      <c r="O976" s="9"/>
    </row>
    <row r="977" spans="2:15" x14ac:dyDescent="0.3">
      <c r="B977" s="9"/>
      <c r="C977" s="10"/>
      <c r="D977" s="130" t="str">
        <f t="shared" ca="1" si="98"/>
        <v/>
      </c>
      <c r="E977" s="13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132" t="str">
        <f t="shared" ca="1" si="103"/>
        <v/>
      </c>
      <c r="G977" s="132" t="str">
        <f t="shared" ca="1" si="99"/>
        <v/>
      </c>
      <c r="H977" s="133" t="str">
        <f t="shared" ca="1" si="100"/>
        <v/>
      </c>
      <c r="I977" s="134" t="str">
        <f t="shared" ca="1" si="101"/>
        <v/>
      </c>
      <c r="J977" s="133" t="str">
        <f t="shared" ca="1" si="102"/>
        <v/>
      </c>
      <c r="K977" s="135" t="str">
        <f t="shared" ca="1" si="104"/>
        <v/>
      </c>
      <c r="L977" s="10"/>
      <c r="M977" s="9"/>
      <c r="N977" s="9"/>
      <c r="O977" s="9"/>
    </row>
    <row r="978" spans="2:15" x14ac:dyDescent="0.3">
      <c r="B978" s="9"/>
      <c r="C978" s="10"/>
      <c r="D978" s="130" t="str">
        <f t="shared" ca="1" si="98"/>
        <v/>
      </c>
      <c r="E978" s="13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132" t="str">
        <f t="shared" ca="1" si="103"/>
        <v/>
      </c>
      <c r="G978" s="132" t="str">
        <f t="shared" ca="1" si="99"/>
        <v/>
      </c>
      <c r="H978" s="133" t="str">
        <f t="shared" ca="1" si="100"/>
        <v/>
      </c>
      <c r="I978" s="134" t="str">
        <f t="shared" ca="1" si="101"/>
        <v/>
      </c>
      <c r="J978" s="133" t="str">
        <f t="shared" ca="1" si="102"/>
        <v/>
      </c>
      <c r="K978" s="135" t="str">
        <f t="shared" ca="1" si="104"/>
        <v/>
      </c>
      <c r="L978" s="10"/>
      <c r="M978" s="9"/>
      <c r="N978" s="9"/>
      <c r="O978" s="9"/>
    </row>
    <row r="979" spans="2:15" x14ac:dyDescent="0.3">
      <c r="B979" s="9"/>
      <c r="C979" s="10"/>
      <c r="D979" s="130" t="str">
        <f t="shared" ca="1" si="98"/>
        <v/>
      </c>
      <c r="E979" s="13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132" t="str">
        <f t="shared" ca="1" si="103"/>
        <v/>
      </c>
      <c r="G979" s="132" t="str">
        <f t="shared" ca="1" si="99"/>
        <v/>
      </c>
      <c r="H979" s="133" t="str">
        <f t="shared" ca="1" si="100"/>
        <v/>
      </c>
      <c r="I979" s="134" t="str">
        <f t="shared" ca="1" si="101"/>
        <v/>
      </c>
      <c r="J979" s="133" t="str">
        <f t="shared" ca="1" si="102"/>
        <v/>
      </c>
      <c r="K979" s="135" t="str">
        <f t="shared" ca="1" si="104"/>
        <v/>
      </c>
      <c r="L979" s="10"/>
      <c r="M979" s="9"/>
      <c r="N979" s="9"/>
      <c r="O979" s="9"/>
    </row>
    <row r="980" spans="2:15" x14ac:dyDescent="0.3">
      <c r="B980" s="9"/>
      <c r="C980" s="10"/>
      <c r="D980" s="130" t="str">
        <f t="shared" ref="D980:D1001" ca="1" si="105">IF(K979="","",IF($H$5,IF(OR(D979&gt;=$H$8,ROUND(K979,2)&lt;=0),"",D979+1),IF(OR(D979&gt;=$H$8,K979&lt;=0),"",D979+1)))</f>
        <v/>
      </c>
      <c r="E980" s="13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132" t="str">
        <f t="shared" ca="1" si="103"/>
        <v/>
      </c>
      <c r="G980" s="132" t="str">
        <f t="shared" ref="G980:G1001" ca="1" si="106">IF($P$17=0,"",IF(D980&lt;&gt;"",IF(AND(D980=1,$H$4=1),0,IF($H$5,ROUND($K$5*K979,0),$K$5*K979)),""))</f>
        <v/>
      </c>
      <c r="H980" s="133" t="str">
        <f t="shared" ref="H980:H1001" ca="1" si="107">IF($P$17=1,IF(D980="","",IF(I980&lt;&gt;"",F980-G980+I980,F980-G980)),"")</f>
        <v/>
      </c>
      <c r="I980" s="134" t="str">
        <f t="shared" ref="I980:I1001" ca="1" si="108">IF($P$17=1,IF(J980&gt;=F980,IF(D980&lt;$K$12,IF(AND(D980&lt;&gt;"",F980+($J$19-F980)&lt;K979),(J980-F980),IF(AND(D980&lt;&gt;"",J980=F980),0,IF(D980&lt;&gt;"",0,""))),""),0),"")</f>
        <v/>
      </c>
      <c r="J980" s="133" t="str">
        <f t="shared" ref="J980:J1001" ca="1" si="109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135" t="str">
        <f t="shared" ca="1" si="104"/>
        <v/>
      </c>
      <c r="L980" s="10"/>
      <c r="M980" s="9"/>
      <c r="N980" s="9"/>
      <c r="O980" s="9"/>
    </row>
    <row r="981" spans="2:15" x14ac:dyDescent="0.3">
      <c r="B981" s="9"/>
      <c r="C981" s="10"/>
      <c r="D981" s="130" t="str">
        <f t="shared" ca="1" si="105"/>
        <v/>
      </c>
      <c r="E981" s="13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132" t="str">
        <f t="shared" ref="F981:F1001" ca="1" si="110">IF($P$17=1,IF(D981="","",IF($H$5,IF(OR(D981=$H$8,$K$12&gt;ROUND((1+$K$5)*K980,0),ROUND((1+$K$5)*K980,0),$K$12),IF(OR(D981=$H$8,$K$12&gt;(1+$K$5)*K980),ROUND((1+$K$5)*K980,0),$K$12)),0)),"")</f>
        <v/>
      </c>
      <c r="G981" s="132" t="str">
        <f t="shared" ca="1" si="106"/>
        <v/>
      </c>
      <c r="H981" s="133" t="str">
        <f t="shared" ca="1" si="107"/>
        <v/>
      </c>
      <c r="I981" s="134" t="str">
        <f t="shared" ca="1" si="108"/>
        <v/>
      </c>
      <c r="J981" s="133" t="str">
        <f t="shared" ca="1" si="109"/>
        <v/>
      </c>
      <c r="K981" s="135" t="str">
        <f t="shared" ref="K981:K1001" ca="1" si="111">IF($P$17=1,IF(J981&lt;&gt;0,IF(D981&lt;&gt;"",K980-(J981-G981),""),K980),"")</f>
        <v/>
      </c>
      <c r="L981" s="10"/>
      <c r="M981" s="9"/>
      <c r="N981" s="9"/>
      <c r="O981" s="9"/>
    </row>
    <row r="982" spans="2:15" x14ac:dyDescent="0.3">
      <c r="B982" s="9"/>
      <c r="C982" s="10"/>
      <c r="D982" s="130" t="str">
        <f t="shared" ca="1" si="105"/>
        <v/>
      </c>
      <c r="E982" s="13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132" t="str">
        <f t="shared" ca="1" si="110"/>
        <v/>
      </c>
      <c r="G982" s="132" t="str">
        <f t="shared" ca="1" si="106"/>
        <v/>
      </c>
      <c r="H982" s="133" t="str">
        <f t="shared" ca="1" si="107"/>
        <v/>
      </c>
      <c r="I982" s="134" t="str">
        <f t="shared" ca="1" si="108"/>
        <v/>
      </c>
      <c r="J982" s="133" t="str">
        <f t="shared" ca="1" si="109"/>
        <v/>
      </c>
      <c r="K982" s="135" t="str">
        <f t="shared" ca="1" si="111"/>
        <v/>
      </c>
      <c r="L982" s="10"/>
      <c r="M982" s="9"/>
      <c r="N982" s="9"/>
      <c r="O982" s="9"/>
    </row>
    <row r="983" spans="2:15" x14ac:dyDescent="0.3">
      <c r="B983" s="9"/>
      <c r="C983" s="10"/>
      <c r="D983" s="130" t="str">
        <f t="shared" ca="1" si="105"/>
        <v/>
      </c>
      <c r="E983" s="13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132" t="str">
        <f t="shared" ca="1" si="110"/>
        <v/>
      </c>
      <c r="G983" s="132" t="str">
        <f t="shared" ca="1" si="106"/>
        <v/>
      </c>
      <c r="H983" s="133" t="str">
        <f t="shared" ca="1" si="107"/>
        <v/>
      </c>
      <c r="I983" s="134" t="str">
        <f t="shared" ca="1" si="108"/>
        <v/>
      </c>
      <c r="J983" s="133" t="str">
        <f t="shared" ca="1" si="109"/>
        <v/>
      </c>
      <c r="K983" s="135" t="str">
        <f t="shared" ca="1" si="111"/>
        <v/>
      </c>
      <c r="L983" s="10"/>
      <c r="M983" s="9"/>
      <c r="N983" s="9"/>
      <c r="O983" s="9"/>
    </row>
    <row r="984" spans="2:15" x14ac:dyDescent="0.3">
      <c r="B984" s="9"/>
      <c r="C984" s="10"/>
      <c r="D984" s="130" t="str">
        <f t="shared" ca="1" si="105"/>
        <v/>
      </c>
      <c r="E984" s="13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132" t="str">
        <f t="shared" ca="1" si="110"/>
        <v/>
      </c>
      <c r="G984" s="132" t="str">
        <f t="shared" ca="1" si="106"/>
        <v/>
      </c>
      <c r="H984" s="133" t="str">
        <f t="shared" ca="1" si="107"/>
        <v/>
      </c>
      <c r="I984" s="134" t="str">
        <f t="shared" ca="1" si="108"/>
        <v/>
      </c>
      <c r="J984" s="133" t="str">
        <f t="shared" ca="1" si="109"/>
        <v/>
      </c>
      <c r="K984" s="135" t="str">
        <f t="shared" ca="1" si="111"/>
        <v/>
      </c>
      <c r="L984" s="10"/>
      <c r="M984" s="9"/>
      <c r="N984" s="9"/>
      <c r="O984" s="9"/>
    </row>
    <row r="985" spans="2:15" x14ac:dyDescent="0.3">
      <c r="B985" s="9"/>
      <c r="C985" s="10"/>
      <c r="D985" s="130" t="str">
        <f t="shared" ca="1" si="105"/>
        <v/>
      </c>
      <c r="E985" s="13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132" t="str">
        <f t="shared" ca="1" si="110"/>
        <v/>
      </c>
      <c r="G985" s="132" t="str">
        <f t="shared" ca="1" si="106"/>
        <v/>
      </c>
      <c r="H985" s="133" t="str">
        <f t="shared" ca="1" si="107"/>
        <v/>
      </c>
      <c r="I985" s="134" t="str">
        <f t="shared" ca="1" si="108"/>
        <v/>
      </c>
      <c r="J985" s="133" t="str">
        <f t="shared" ca="1" si="109"/>
        <v/>
      </c>
      <c r="K985" s="135" t="str">
        <f t="shared" ca="1" si="111"/>
        <v/>
      </c>
      <c r="L985" s="10"/>
      <c r="M985" s="9"/>
      <c r="N985" s="9"/>
      <c r="O985" s="9"/>
    </row>
    <row r="986" spans="2:15" x14ac:dyDescent="0.3">
      <c r="B986" s="9"/>
      <c r="C986" s="10"/>
      <c r="D986" s="130" t="str">
        <f t="shared" ca="1" si="105"/>
        <v/>
      </c>
      <c r="E986" s="13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132" t="str">
        <f t="shared" ca="1" si="110"/>
        <v/>
      </c>
      <c r="G986" s="132" t="str">
        <f t="shared" ca="1" si="106"/>
        <v/>
      </c>
      <c r="H986" s="133" t="str">
        <f t="shared" ca="1" si="107"/>
        <v/>
      </c>
      <c r="I986" s="134" t="str">
        <f t="shared" ca="1" si="108"/>
        <v/>
      </c>
      <c r="J986" s="133" t="str">
        <f t="shared" ca="1" si="109"/>
        <v/>
      </c>
      <c r="K986" s="135" t="str">
        <f t="shared" ca="1" si="111"/>
        <v/>
      </c>
      <c r="L986" s="10"/>
      <c r="M986" s="9"/>
      <c r="N986" s="9"/>
      <c r="O986" s="9"/>
    </row>
    <row r="987" spans="2:15" x14ac:dyDescent="0.3">
      <c r="B987" s="9"/>
      <c r="C987" s="10"/>
      <c r="D987" s="130" t="str">
        <f t="shared" ca="1" si="105"/>
        <v/>
      </c>
      <c r="E987" s="13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132" t="str">
        <f t="shared" ca="1" si="110"/>
        <v/>
      </c>
      <c r="G987" s="132" t="str">
        <f t="shared" ca="1" si="106"/>
        <v/>
      </c>
      <c r="H987" s="133" t="str">
        <f t="shared" ca="1" si="107"/>
        <v/>
      </c>
      <c r="I987" s="134" t="str">
        <f t="shared" ca="1" si="108"/>
        <v/>
      </c>
      <c r="J987" s="133" t="str">
        <f t="shared" ca="1" si="109"/>
        <v/>
      </c>
      <c r="K987" s="135" t="str">
        <f t="shared" ca="1" si="111"/>
        <v/>
      </c>
      <c r="L987" s="10"/>
      <c r="M987" s="9"/>
      <c r="N987" s="9"/>
      <c r="O987" s="9"/>
    </row>
    <row r="988" spans="2:15" x14ac:dyDescent="0.3">
      <c r="B988" s="9"/>
      <c r="C988" s="10"/>
      <c r="D988" s="130" t="str">
        <f t="shared" ca="1" si="105"/>
        <v/>
      </c>
      <c r="E988" s="13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132" t="str">
        <f t="shared" ca="1" si="110"/>
        <v/>
      </c>
      <c r="G988" s="132" t="str">
        <f t="shared" ca="1" si="106"/>
        <v/>
      </c>
      <c r="H988" s="133" t="str">
        <f t="shared" ca="1" si="107"/>
        <v/>
      </c>
      <c r="I988" s="134" t="str">
        <f t="shared" ca="1" si="108"/>
        <v/>
      </c>
      <c r="J988" s="133" t="str">
        <f t="shared" ca="1" si="109"/>
        <v/>
      </c>
      <c r="K988" s="135" t="str">
        <f t="shared" ca="1" si="111"/>
        <v/>
      </c>
      <c r="L988" s="10"/>
      <c r="M988" s="9"/>
      <c r="N988" s="9"/>
      <c r="O988" s="9"/>
    </row>
    <row r="989" spans="2:15" x14ac:dyDescent="0.3">
      <c r="B989" s="9"/>
      <c r="C989" s="10"/>
      <c r="D989" s="130" t="str">
        <f t="shared" ca="1" si="105"/>
        <v/>
      </c>
      <c r="E989" s="13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132" t="str">
        <f t="shared" ca="1" si="110"/>
        <v/>
      </c>
      <c r="G989" s="132" t="str">
        <f t="shared" ca="1" si="106"/>
        <v/>
      </c>
      <c r="H989" s="133" t="str">
        <f t="shared" ca="1" si="107"/>
        <v/>
      </c>
      <c r="I989" s="134" t="str">
        <f t="shared" ca="1" si="108"/>
        <v/>
      </c>
      <c r="J989" s="133" t="str">
        <f t="shared" ca="1" si="109"/>
        <v/>
      </c>
      <c r="K989" s="135" t="str">
        <f t="shared" ca="1" si="111"/>
        <v/>
      </c>
      <c r="L989" s="10"/>
      <c r="M989" s="9"/>
      <c r="N989" s="9"/>
      <c r="O989" s="9"/>
    </row>
    <row r="990" spans="2:15" x14ac:dyDescent="0.3">
      <c r="B990" s="9"/>
      <c r="C990" s="10"/>
      <c r="D990" s="130" t="str">
        <f t="shared" ca="1" si="105"/>
        <v/>
      </c>
      <c r="E990" s="13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132" t="str">
        <f t="shared" ca="1" si="110"/>
        <v/>
      </c>
      <c r="G990" s="132" t="str">
        <f t="shared" ca="1" si="106"/>
        <v/>
      </c>
      <c r="H990" s="133" t="str">
        <f t="shared" ca="1" si="107"/>
        <v/>
      </c>
      <c r="I990" s="134" t="str">
        <f t="shared" ca="1" si="108"/>
        <v/>
      </c>
      <c r="J990" s="133" t="str">
        <f t="shared" ca="1" si="109"/>
        <v/>
      </c>
      <c r="K990" s="135" t="str">
        <f t="shared" ca="1" si="111"/>
        <v/>
      </c>
      <c r="L990" s="10"/>
      <c r="M990" s="9"/>
      <c r="N990" s="9"/>
      <c r="O990" s="9"/>
    </row>
    <row r="991" spans="2:15" x14ac:dyDescent="0.3">
      <c r="B991" s="9"/>
      <c r="C991" s="10"/>
      <c r="D991" s="130" t="str">
        <f t="shared" ca="1" si="105"/>
        <v/>
      </c>
      <c r="E991" s="13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132" t="str">
        <f t="shared" ca="1" si="110"/>
        <v/>
      </c>
      <c r="G991" s="132" t="str">
        <f t="shared" ca="1" si="106"/>
        <v/>
      </c>
      <c r="H991" s="133" t="str">
        <f t="shared" ca="1" si="107"/>
        <v/>
      </c>
      <c r="I991" s="134" t="str">
        <f t="shared" ca="1" si="108"/>
        <v/>
      </c>
      <c r="J991" s="133" t="str">
        <f t="shared" ca="1" si="109"/>
        <v/>
      </c>
      <c r="K991" s="135" t="str">
        <f t="shared" ca="1" si="111"/>
        <v/>
      </c>
      <c r="L991" s="10"/>
      <c r="M991" s="9"/>
      <c r="N991" s="9"/>
      <c r="O991" s="9"/>
    </row>
    <row r="992" spans="2:15" x14ac:dyDescent="0.3">
      <c r="B992" s="9"/>
      <c r="C992" s="10"/>
      <c r="D992" s="130" t="str">
        <f t="shared" ca="1" si="105"/>
        <v/>
      </c>
      <c r="E992" s="13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132" t="str">
        <f t="shared" ca="1" si="110"/>
        <v/>
      </c>
      <c r="G992" s="132" t="str">
        <f t="shared" ca="1" si="106"/>
        <v/>
      </c>
      <c r="H992" s="133" t="str">
        <f t="shared" ca="1" si="107"/>
        <v/>
      </c>
      <c r="I992" s="134" t="str">
        <f t="shared" ca="1" si="108"/>
        <v/>
      </c>
      <c r="J992" s="133" t="str">
        <f t="shared" ca="1" si="109"/>
        <v/>
      </c>
      <c r="K992" s="135" t="str">
        <f t="shared" ca="1" si="111"/>
        <v/>
      </c>
      <c r="L992" s="10"/>
      <c r="M992" s="9"/>
      <c r="N992" s="9"/>
      <c r="O992" s="9"/>
    </row>
    <row r="993" spans="2:15" x14ac:dyDescent="0.3">
      <c r="B993" s="9"/>
      <c r="C993" s="10"/>
      <c r="D993" s="130" t="str">
        <f t="shared" ca="1" si="105"/>
        <v/>
      </c>
      <c r="E993" s="13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132" t="str">
        <f t="shared" ca="1" si="110"/>
        <v/>
      </c>
      <c r="G993" s="132" t="str">
        <f t="shared" ca="1" si="106"/>
        <v/>
      </c>
      <c r="H993" s="133" t="str">
        <f t="shared" ca="1" si="107"/>
        <v/>
      </c>
      <c r="I993" s="134" t="str">
        <f t="shared" ca="1" si="108"/>
        <v/>
      </c>
      <c r="J993" s="133" t="str">
        <f t="shared" ca="1" si="109"/>
        <v/>
      </c>
      <c r="K993" s="135" t="str">
        <f t="shared" ca="1" si="111"/>
        <v/>
      </c>
      <c r="L993" s="10"/>
      <c r="M993" s="9"/>
      <c r="N993" s="9"/>
      <c r="O993" s="9"/>
    </row>
    <row r="994" spans="2:15" x14ac:dyDescent="0.3">
      <c r="B994" s="9"/>
      <c r="C994" s="10"/>
      <c r="D994" s="130" t="str">
        <f t="shared" ca="1" si="105"/>
        <v/>
      </c>
      <c r="E994" s="13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132" t="str">
        <f t="shared" ca="1" si="110"/>
        <v/>
      </c>
      <c r="G994" s="132" t="str">
        <f t="shared" ca="1" si="106"/>
        <v/>
      </c>
      <c r="H994" s="133" t="str">
        <f t="shared" ca="1" si="107"/>
        <v/>
      </c>
      <c r="I994" s="134" t="str">
        <f t="shared" ca="1" si="108"/>
        <v/>
      </c>
      <c r="J994" s="133" t="str">
        <f t="shared" ca="1" si="109"/>
        <v/>
      </c>
      <c r="K994" s="135" t="str">
        <f t="shared" ca="1" si="111"/>
        <v/>
      </c>
      <c r="L994" s="10"/>
      <c r="M994" s="9"/>
      <c r="N994" s="9"/>
      <c r="O994" s="9"/>
    </row>
    <row r="995" spans="2:15" x14ac:dyDescent="0.3">
      <c r="B995" s="9"/>
      <c r="C995" s="10"/>
      <c r="D995" s="130" t="str">
        <f t="shared" ca="1" si="105"/>
        <v/>
      </c>
      <c r="E995" s="13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132" t="str">
        <f t="shared" ca="1" si="110"/>
        <v/>
      </c>
      <c r="G995" s="132" t="str">
        <f t="shared" ca="1" si="106"/>
        <v/>
      </c>
      <c r="H995" s="133" t="str">
        <f t="shared" ca="1" si="107"/>
        <v/>
      </c>
      <c r="I995" s="134" t="str">
        <f t="shared" ca="1" si="108"/>
        <v/>
      </c>
      <c r="J995" s="133" t="str">
        <f t="shared" ca="1" si="109"/>
        <v/>
      </c>
      <c r="K995" s="135" t="str">
        <f t="shared" ca="1" si="111"/>
        <v/>
      </c>
      <c r="L995" s="10"/>
      <c r="M995" s="9"/>
      <c r="N995" s="9"/>
      <c r="O995" s="9"/>
    </row>
    <row r="996" spans="2:15" x14ac:dyDescent="0.3">
      <c r="B996" s="9"/>
      <c r="C996" s="10"/>
      <c r="D996" s="130" t="str">
        <f t="shared" ca="1" si="105"/>
        <v/>
      </c>
      <c r="E996" s="13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132" t="str">
        <f t="shared" ca="1" si="110"/>
        <v/>
      </c>
      <c r="G996" s="132" t="str">
        <f t="shared" ca="1" si="106"/>
        <v/>
      </c>
      <c r="H996" s="133" t="str">
        <f t="shared" ca="1" si="107"/>
        <v/>
      </c>
      <c r="I996" s="134" t="str">
        <f t="shared" ca="1" si="108"/>
        <v/>
      </c>
      <c r="J996" s="133" t="str">
        <f t="shared" ca="1" si="109"/>
        <v/>
      </c>
      <c r="K996" s="135" t="str">
        <f t="shared" ca="1" si="111"/>
        <v/>
      </c>
      <c r="L996" s="10"/>
      <c r="M996" s="9"/>
      <c r="N996" s="9"/>
      <c r="O996" s="9"/>
    </row>
    <row r="997" spans="2:15" x14ac:dyDescent="0.3">
      <c r="B997" s="9"/>
      <c r="C997" s="10"/>
      <c r="D997" s="130" t="str">
        <f t="shared" ca="1" si="105"/>
        <v/>
      </c>
      <c r="E997" s="13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132" t="str">
        <f t="shared" ca="1" si="110"/>
        <v/>
      </c>
      <c r="G997" s="132" t="str">
        <f t="shared" ca="1" si="106"/>
        <v/>
      </c>
      <c r="H997" s="133" t="str">
        <f t="shared" ca="1" si="107"/>
        <v/>
      </c>
      <c r="I997" s="134" t="str">
        <f t="shared" ca="1" si="108"/>
        <v/>
      </c>
      <c r="J997" s="133" t="str">
        <f t="shared" ca="1" si="109"/>
        <v/>
      </c>
      <c r="K997" s="135" t="str">
        <f t="shared" ca="1" si="111"/>
        <v/>
      </c>
      <c r="L997" s="10"/>
      <c r="M997" s="9"/>
      <c r="N997" s="9"/>
      <c r="O997" s="9"/>
    </row>
    <row r="998" spans="2:15" x14ac:dyDescent="0.3">
      <c r="B998" s="9"/>
      <c r="C998" s="10"/>
      <c r="D998" s="130" t="str">
        <f t="shared" ca="1" si="105"/>
        <v/>
      </c>
      <c r="E998" s="13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132" t="str">
        <f t="shared" ca="1" si="110"/>
        <v/>
      </c>
      <c r="G998" s="132" t="str">
        <f t="shared" ca="1" si="106"/>
        <v/>
      </c>
      <c r="H998" s="133" t="str">
        <f t="shared" ca="1" si="107"/>
        <v/>
      </c>
      <c r="I998" s="134" t="str">
        <f t="shared" ca="1" si="108"/>
        <v/>
      </c>
      <c r="J998" s="133" t="str">
        <f t="shared" ca="1" si="109"/>
        <v/>
      </c>
      <c r="K998" s="135" t="str">
        <f t="shared" ca="1" si="111"/>
        <v/>
      </c>
      <c r="L998" s="10"/>
      <c r="M998" s="9"/>
      <c r="N998" s="9"/>
      <c r="O998" s="9"/>
    </row>
    <row r="999" spans="2:15" x14ac:dyDescent="0.3">
      <c r="B999" s="9"/>
      <c r="C999" s="10"/>
      <c r="D999" s="130" t="str">
        <f t="shared" ca="1" si="105"/>
        <v/>
      </c>
      <c r="E999" s="13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132" t="str">
        <f t="shared" ca="1" si="110"/>
        <v/>
      </c>
      <c r="G999" s="132" t="str">
        <f t="shared" ca="1" si="106"/>
        <v/>
      </c>
      <c r="H999" s="133" t="str">
        <f t="shared" ca="1" si="107"/>
        <v/>
      </c>
      <c r="I999" s="134" t="str">
        <f t="shared" ca="1" si="108"/>
        <v/>
      </c>
      <c r="J999" s="133" t="str">
        <f t="shared" ca="1" si="109"/>
        <v/>
      </c>
      <c r="K999" s="135" t="str">
        <f t="shared" ca="1" si="111"/>
        <v/>
      </c>
      <c r="L999" s="10"/>
      <c r="M999" s="9"/>
      <c r="N999" s="9"/>
      <c r="O999" s="9"/>
    </row>
    <row r="1000" spans="2:15" x14ac:dyDescent="0.3">
      <c r="B1000" s="9"/>
      <c r="C1000" s="10"/>
      <c r="D1000" s="130" t="str">
        <f t="shared" ca="1" si="105"/>
        <v/>
      </c>
      <c r="E1000" s="13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132" t="str">
        <f t="shared" ca="1" si="110"/>
        <v/>
      </c>
      <c r="G1000" s="132" t="str">
        <f t="shared" ca="1" si="106"/>
        <v/>
      </c>
      <c r="H1000" s="133" t="str">
        <f t="shared" ca="1" si="107"/>
        <v/>
      </c>
      <c r="I1000" s="134" t="str">
        <f t="shared" ca="1" si="108"/>
        <v/>
      </c>
      <c r="J1000" s="133" t="str">
        <f t="shared" ca="1" si="109"/>
        <v/>
      </c>
      <c r="K1000" s="135" t="str">
        <f t="shared" ca="1" si="111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05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10"/>
        <v/>
      </c>
      <c r="G1001" s="78" t="str">
        <f t="shared" ca="1" si="106"/>
        <v/>
      </c>
      <c r="H1001" s="79" t="str">
        <f t="shared" ca="1" si="107"/>
        <v/>
      </c>
      <c r="I1001" s="80" t="str">
        <f t="shared" ca="1" si="108"/>
        <v/>
      </c>
      <c r="J1001" s="79" t="str">
        <f t="shared" ca="1" si="109"/>
        <v/>
      </c>
      <c r="K1001" s="75" t="str">
        <f t="shared" ca="1" si="111"/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6:E6"/>
    <mergeCell ref="I6:J6"/>
    <mergeCell ref="D2:L2"/>
    <mergeCell ref="D4:F4"/>
    <mergeCell ref="I4:K4"/>
    <mergeCell ref="D5:E5"/>
    <mergeCell ref="I5:J5"/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</mergeCells>
  <dataValidations count="7">
    <dataValidation type="decimal" allowBlank="1" showInputMessage="1" showErrorMessage="1" prompt="Enter the Annual Interest Rate" sqref="F7" xr:uid="{00000000-0002-0000-0700-000000000000}">
      <formula1>0.01</formula1>
      <formula2>0.2</formula2>
    </dataValidation>
    <dataValidation type="whole" allowBlank="1" showInputMessage="1" showErrorMessage="1" prompt="Enter Loan Amount" sqref="F6" xr:uid="{00000000-0002-0000-0700-000001000000}">
      <formula1>10000</formula1>
      <formula2>5000000</formula2>
    </dataValidation>
    <dataValidation type="whole" allowBlank="1" showInputMessage="1" showErrorMessage="1" prompt="Enter your Loan ID" sqref="F5" xr:uid="{00000000-0002-0000-0700-000002000000}">
      <formula1>1</formula1>
      <formula2>10000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700-000003000000}">
      <formula1>1</formula1>
      <formula2>IF(F6&lt;25000,2,25)</formula2>
    </dataValidation>
    <dataValidation type="list" allowBlank="1" showInputMessage="1" showErrorMessage="1" prompt="Enter the Payment Frequency" sqref="F9" xr:uid="{00000000-0002-0000-0700-000004000000}">
      <formula1>$P$6:$P$13</formula1>
    </dataValidation>
    <dataValidation type="list" allowBlank="1" showInputMessage="1" showErrorMessage="1" prompt="Select first payment date" sqref="F10" xr:uid="{00000000-0002-0000-0700-000005000000}">
      <formula1>$P$20:$P$23</formula1>
    </dataValidation>
    <dataValidation type="date" allowBlank="1" showInputMessage="1" showErrorMessage="1" sqref="F4 D4:E10" xr:uid="{00000000-0002-0000-0700-000006000000}">
      <formula1>TODAY()</formula1>
      <formula2>TODAY()+6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990033"/>
  </sheetPr>
  <dimension ref="A1:V1003"/>
  <sheetViews>
    <sheetView topLeftCell="C1" zoomScale="102" zoomScaleNormal="102" workbookViewId="0">
      <pane xSplit="9" ySplit="18" topLeftCell="L19" activePane="bottomRight" state="frozen"/>
      <selection activeCell="C1" sqref="C1"/>
      <selection pane="topRight" activeCell="L1" sqref="L1"/>
      <selection pane="bottomLeft" activeCell="C19" sqref="C19"/>
      <selection pane="bottomRight"/>
    </sheetView>
  </sheetViews>
  <sheetFormatPr defaultRowHeight="14.4" outlineLevelRow="1" x14ac:dyDescent="0.3"/>
  <cols>
    <col min="2" max="2" width="16.109375" customWidth="1"/>
    <col min="3" max="3" width="9.5546875" customWidth="1"/>
    <col min="4" max="4" width="10.88671875" customWidth="1"/>
    <col min="5" max="5" width="15.109375" customWidth="1"/>
    <col min="6" max="6" width="17.88671875" customWidth="1"/>
    <col min="7" max="7" width="18.109375" customWidth="1"/>
    <col min="8" max="8" width="18.5546875" customWidth="1"/>
    <col min="9" max="9" width="16.88671875" customWidth="1"/>
    <col min="10" max="10" width="14.88671875" customWidth="1"/>
    <col min="11" max="11" width="29.44140625" customWidth="1"/>
    <col min="12" max="12" width="7.33203125" customWidth="1"/>
    <col min="13" max="13" width="3.109375" customWidth="1"/>
    <col min="15" max="15" width="39.109375" customWidth="1"/>
    <col min="16" max="16" width="18.44140625" customWidth="1"/>
    <col min="17" max="17" width="15" customWidth="1"/>
    <col min="18" max="18" width="14" customWidth="1"/>
    <col min="19" max="19" width="11.109375" customWidth="1"/>
  </cols>
  <sheetData>
    <row r="1" spans="1:22" ht="15" thickBot="1" x14ac:dyDescent="0.35">
      <c r="A1" s="9"/>
      <c r="B1" s="9"/>
      <c r="C1" s="10"/>
      <c r="D1" s="29"/>
      <c r="E1" s="24"/>
      <c r="F1" s="10"/>
      <c r="G1" s="31"/>
      <c r="H1" s="10"/>
      <c r="I1" s="32"/>
      <c r="J1" s="32"/>
      <c r="K1" s="10"/>
      <c r="L1" s="10"/>
      <c r="M1" s="12"/>
      <c r="N1" s="12"/>
      <c r="O1" s="12"/>
    </row>
    <row r="2" spans="1:22" ht="27.9" customHeight="1" thickBot="1" x14ac:dyDescent="0.5">
      <c r="A2" s="9"/>
      <c r="B2" s="9"/>
      <c r="C2" s="10"/>
      <c r="D2" s="171" t="s">
        <v>58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  <c r="U2" s="1"/>
      <c r="V2" s="2"/>
    </row>
    <row r="3" spans="1:22" ht="10.5" customHeight="1" thickBot="1" x14ac:dyDescent="0.35">
      <c r="A3" s="9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1:22" ht="21.6" thickBot="1" x14ac:dyDescent="0.55000000000000004">
      <c r="A4" s="9"/>
      <c r="B4" s="30"/>
      <c r="C4" s="10"/>
      <c r="D4" s="174" t="s">
        <v>8</v>
      </c>
      <c r="E4" s="175"/>
      <c r="F4" s="175"/>
      <c r="G4" s="26" t="s">
        <v>47</v>
      </c>
      <c r="H4" s="27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1:22" ht="16.2" thickBot="1" x14ac:dyDescent="0.35">
      <c r="A5" s="9"/>
      <c r="B5" s="9"/>
      <c r="C5" s="10"/>
      <c r="D5" s="178" t="s">
        <v>9</v>
      </c>
      <c r="E5" s="179"/>
      <c r="F5" s="17">
        <v>1</v>
      </c>
      <c r="G5" s="13" t="s">
        <v>21</v>
      </c>
      <c r="H5" s="13" t="b">
        <f ca="1">IF(entered_values=1,TRUE,"")</f>
        <v>1</v>
      </c>
      <c r="I5" s="180" t="s">
        <v>16</v>
      </c>
      <c r="J5" s="181"/>
      <c r="K5" s="14">
        <f ca="1">IF(entered_values=1,((1+annual_int_amount/compound_period)^(compound_period/period_per_year))-1,"")</f>
        <v>8.3333333333333037E-3</v>
      </c>
      <c r="L5" s="11"/>
      <c r="M5" s="9"/>
      <c r="N5" s="9"/>
      <c r="O5" s="9"/>
    </row>
    <row r="6" spans="1:22" ht="16.2" thickBot="1" x14ac:dyDescent="0.35">
      <c r="A6" s="9"/>
      <c r="B6" s="9"/>
      <c r="C6" s="10"/>
      <c r="D6" s="161" t="s">
        <v>10</v>
      </c>
      <c r="E6" s="162"/>
      <c r="F6" s="18">
        <v>10000</v>
      </c>
      <c r="G6" s="13" t="s">
        <v>22</v>
      </c>
      <c r="H6" s="13">
        <f>IFERROR(VLOOKUP(payment_frequency,P6:R13,3,FALSE),"")</f>
        <v>12</v>
      </c>
      <c r="I6" s="169" t="s">
        <v>17</v>
      </c>
      <c r="J6" s="170"/>
      <c r="K6" s="22">
        <f ca="1">SUM(J19:J1000)</f>
        <v>10544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1:22" ht="16.2" thickBot="1" x14ac:dyDescent="0.35">
      <c r="A7" s="9"/>
      <c r="B7" s="9"/>
      <c r="C7" s="10"/>
      <c r="D7" s="161" t="s">
        <v>11</v>
      </c>
      <c r="E7" s="162"/>
      <c r="F7" s="19">
        <v>0.1</v>
      </c>
      <c r="G7" s="13" t="s">
        <v>23</v>
      </c>
      <c r="H7" s="13">
        <f>IFERROR(VLOOKUP(payment_frequency,P6:R13,3,FALSE),"")</f>
        <v>12</v>
      </c>
      <c r="I7" s="163" t="s">
        <v>18</v>
      </c>
      <c r="J7" s="164"/>
      <c r="K7" s="23">
        <f ca="1">IF(entered_values=1,SUM(G19:G1000),"")</f>
        <v>544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1:22" ht="16.2" thickBot="1" x14ac:dyDescent="0.35">
      <c r="A8" s="9"/>
      <c r="B8" s="9"/>
      <c r="C8" s="10"/>
      <c r="D8" s="161" t="s">
        <v>13</v>
      </c>
      <c r="E8" s="162"/>
      <c r="F8" s="20">
        <v>1</v>
      </c>
      <c r="G8" s="13" t="s">
        <v>24</v>
      </c>
      <c r="H8" s="13">
        <f>IFERROR(loan_terms_year*period_per_year,"")</f>
        <v>12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1:22" ht="16.2" thickBot="1" x14ac:dyDescent="0.35">
      <c r="A9" s="9"/>
      <c r="B9" s="9"/>
      <c r="C9" s="10"/>
      <c r="D9" s="161" t="s">
        <v>12</v>
      </c>
      <c r="E9" s="162"/>
      <c r="F9" s="20" t="s">
        <v>40</v>
      </c>
      <c r="G9" s="13" t="s">
        <v>25</v>
      </c>
      <c r="H9" s="13">
        <f>IFERROR(12/period_per_year,"")</f>
        <v>1</v>
      </c>
      <c r="I9" s="165" t="s">
        <v>19</v>
      </c>
      <c r="J9" s="166"/>
      <c r="K9" s="15">
        <f ca="1">IF(entered_values=1,No._of_periods,"")</f>
        <v>12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1:22" ht="16.2" outlineLevel="1" thickBot="1" x14ac:dyDescent="0.35">
      <c r="A10" s="9"/>
      <c r="B10" s="9"/>
      <c r="C10" s="10"/>
      <c r="D10" s="167" t="s">
        <v>14</v>
      </c>
      <c r="E10" s="168"/>
      <c r="F10" s="25">
        <f ca="1">'Loan Summary'!M5</f>
        <v>45628</v>
      </c>
      <c r="G10" s="21"/>
      <c r="H10" s="11"/>
      <c r="I10" s="163" t="s">
        <v>20</v>
      </c>
      <c r="J10" s="164"/>
      <c r="K10" s="14">
        <f ca="1">IF(entered_values=1,COUNT(D19:D1000),"")</f>
        <v>12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1:22" ht="11.1" customHeight="1" thickBot="1" x14ac:dyDescent="0.35">
      <c r="A11" s="9"/>
      <c r="B11" s="9"/>
      <c r="C11" s="10"/>
      <c r="D11" s="156"/>
      <c r="E11" s="156"/>
      <c r="F11" s="11"/>
      <c r="G11" s="11"/>
      <c r="H11" s="11"/>
      <c r="I11" s="11"/>
      <c r="J11" s="11"/>
      <c r="K11" s="11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1:22" ht="16.2" thickBot="1" x14ac:dyDescent="0.35">
      <c r="A12" s="9"/>
      <c r="B12" s="9"/>
      <c r="C12" s="10"/>
      <c r="D12" s="194" t="str">
        <f ca="1">IF(entered_values=1,"Payment of this " &amp; VLOOKUP(payment_frequency,P6:R13,2,FALSE),"")</f>
        <v>Payment of this Month</v>
      </c>
      <c r="E12" s="195"/>
      <c r="F12" s="129">
        <v>0</v>
      </c>
      <c r="G12" s="21"/>
      <c r="H12" s="21"/>
      <c r="I12" s="159" t="str">
        <f>payment_frequency&amp;" Payment"</f>
        <v>Monthly Payment</v>
      </c>
      <c r="J12" s="160"/>
      <c r="K12" s="16">
        <f ca="1">IF(entered_values=1,IF(Rounding_option,ROUND(-PMT(annual_int_amount/period_per_year,No._of_periods,loan_amount,,0),0),""),"")</f>
        <v>879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1:22" ht="8.4" customHeight="1" x14ac:dyDescent="0.3">
      <c r="A13" s="9"/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1:22" ht="2.1" customHeight="1" thickBot="1" x14ac:dyDescent="0.35">
      <c r="A14" s="9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1:22" ht="15" hidden="1" thickBot="1" x14ac:dyDescent="0.35">
      <c r="A15" s="9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1:22" ht="5.4" hidden="1" customHeight="1" thickBot="1" x14ac:dyDescent="0.35">
      <c r="A16" s="9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1:16" ht="43.5" customHeight="1" thickBot="1" x14ac:dyDescent="0.35">
      <c r="A17" s="9"/>
      <c r="B17" s="9"/>
      <c r="C17" s="10"/>
      <c r="D17" s="4" t="s">
        <v>5</v>
      </c>
      <c r="E17" s="5" t="s">
        <v>0</v>
      </c>
      <c r="F17" s="5" t="s">
        <v>1</v>
      </c>
      <c r="G17" s="5" t="s">
        <v>6</v>
      </c>
      <c r="H17" s="5" t="s">
        <v>3</v>
      </c>
      <c r="I17" s="5" t="s">
        <v>2</v>
      </c>
      <c r="J17" s="5" t="s">
        <v>4</v>
      </c>
      <c r="K17" s="3" t="s">
        <v>7</v>
      </c>
      <c r="L17" s="10"/>
      <c r="M17" s="9"/>
      <c r="N17" s="9"/>
      <c r="O17" s="9"/>
      <c r="P17">
        <f ca="1">IF(AND(loan_amount&lt;&gt;"",annual_int_amount&lt;&gt;"",loan_terms_year&lt;&gt;"",payment_frequency&lt;&gt;"",first_pament_date&lt;&gt;""),1,0)</f>
        <v>1</v>
      </c>
    </row>
    <row r="18" spans="1:16" ht="15" thickBot="1" x14ac:dyDescent="0.35">
      <c r="A18" s="9"/>
      <c r="B18" s="9"/>
      <c r="C18" s="10"/>
      <c r="D18" s="49">
        <v>0</v>
      </c>
      <c r="E18" s="6"/>
      <c r="F18" s="6"/>
      <c r="G18" s="6"/>
      <c r="H18" s="6"/>
      <c r="I18" s="6"/>
      <c r="J18" s="7"/>
      <c r="K18" s="8">
        <f ca="1">IF(entered_values=1,loan_amount,"")</f>
        <v>10000</v>
      </c>
      <c r="L18" s="10"/>
      <c r="M18" s="9"/>
      <c r="N18" s="9"/>
      <c r="O18" s="9"/>
    </row>
    <row r="19" spans="1:16" x14ac:dyDescent="0.3">
      <c r="A19" s="9"/>
      <c r="B19" s="9"/>
      <c r="C19" s="10"/>
      <c r="D19" s="33">
        <f ca="1">IF(K18="","",IF(Rounding_option,IF(OR(D18&gt;=No._of_periods,ROUND(K18,2)&lt;=0),"",D18+1),IF(OR(D18&gt;=No._of_periods,K18&lt;=0),"",D18+1)))</f>
        <v>1</v>
      </c>
      <c r="E19" s="34">
        <f ca="1">IF(entered_values=0,"",IF(D19&lt;&gt;"",IF(period_per_year=50,IF(D19=1,first_pament_date,DATE(YEAR(E18),MONTH(E18),DAY(E18)+7)),IF(period_per_year=25,IF(D19=1,first_pament_date,DATE(YEAR(E18),MONTH(E18),DAY(E18)+14)),IF(period_per_year=24,IF(D19=1,_01_01_1900,IF(DAY(E18)&gt;=15,DATE(YEAR(E18),MONTH(E18),DAY(E18)+16),DATE(YEAR(E18),MONTH(E18),DAY(E18)+15))),IF(period_per_year=12,IF(D19=1,first_pament_date,DATE(YEAR(E18),MONTH(E18)+1,DAY(E18))),IF(period_per_year=6,IF(D19=1,first_pament_date,DATE(YEAR(E18),MONTH(E18)+2,DAY(E18))),IF(period_per_year=4,IF(D19=1,first_pament_date,DATE(YEAR(E18),MONTH(E18)+3,DAY(E18))),IF(period_per_year=2,IF(D19=1,first_pament_date,DATE(YEAR(E18),MONTH(E18)+6,DAY(E18))),IF(period_per_year=1,IF(D19=1,first_pament_date,DATE(YEAR(E18)+1,MONTH(E18),DAY(E18))),"")))))))),""))</f>
        <v>45628</v>
      </c>
      <c r="F19" s="35">
        <f t="shared" ref="F19:F82" ca="1" si="0">IF(entered_values=1,IF(D19="","",IF(Rounding_option,IF(OR(D19=No._of_periods,payment&gt;ROUND((1+rate_per_period)*K18,0),ROUND((1+rate_per_period)*K18,0),payment),IF(OR(D19=No._of_periods,payment&gt;(1+rate_per_period)*K18),ROUND((1+rate_per_period)*K18,0),payment)),0)),"")</f>
        <v>879</v>
      </c>
      <c r="G19" s="35">
        <f t="shared" ref="G19:G82" ca="1" si="1">IF(entered_values=0,"",IF(D19&lt;&gt;"",IF(AND(D19=1,payment_type=1),0,IF(Rounding_option,ROUNDDOWN(rate_per_period*K18,0),rate_per_period*K18)),""))</f>
        <v>83</v>
      </c>
      <c r="H19" s="36">
        <f ca="1">IF(entered_values=1,IF(D19="","",IF(I19&lt;&gt;"",F19-G19+I19,F19-G19)),"")</f>
        <v>796</v>
      </c>
      <c r="I19" s="37">
        <f t="shared" ref="I19:I82" ca="1" si="2">IF(entered_values=1,IF(J19&gt;=F19,IF(D19&lt;payment,IF(AND(D19&lt;&gt;"",F19+($J$19-F19)&lt;K18),(J19-F19),IF(AND(D19&lt;&gt;"",J19=F19),0,IF(D19&lt;&gt;"",0,""))),""),0),"")</f>
        <v>0</v>
      </c>
      <c r="J19" s="38">
        <f t="shared" ref="J19:J82" ca="1" si="3">IF(entered_values=1,IF(F19&gt;=K18,F19,IF(OR($F$12="",$F$12&lt;F19),F19,IF($F$12&gt;=F19,IF(D19&lt;payment,IF(AND(D19&lt;&gt;"",F19+($F$12-F19)&lt;K18),$F$12,IF(AND(D19&lt;&gt;"",K18&lt;&gt;""),F19,IF(D19&lt;&gt;"",0,""))),""),0))),"")</f>
        <v>879</v>
      </c>
      <c r="K19" s="39">
        <f t="shared" ref="K19:K82" ca="1" si="4">IF(entered_values=1,IF(J19&lt;&gt;0,IF(D19&lt;&gt;"",K18-(J19-G19),""),K18),"")</f>
        <v>9204</v>
      </c>
      <c r="L19" s="10"/>
      <c r="M19" s="9"/>
      <c r="N19" s="9"/>
      <c r="O19" s="9"/>
    </row>
    <row r="20" spans="1:16" x14ac:dyDescent="0.3">
      <c r="A20" s="9"/>
      <c r="B20" s="9"/>
      <c r="C20" s="10"/>
      <c r="D20" s="40">
        <f t="shared" ref="D20:D83" ca="1" si="5">IF(K19="","",IF(Rounding_option,IF(OR(D19&gt;=No._of_periods,ROUND(K19,2)&lt;=0),"",D19+1),IF(OR(D19&gt;=No._of_periods,K19&gt;=0),"",D19+1)))</f>
        <v>2</v>
      </c>
      <c r="E20" s="41">
        <f ca="1">IF(entered_values=0,"",IF(D20&lt;&gt;"",IF(period_per_year=50,IF(D20=1,first_pament_date,DATE(YEAR(E19),MONTH(E19),DAY(E19)+7)),IF(period_per_year=25,IF(D20=1,first_pament_date,DATE(YEAR(E19),MONTH(E19),DAY(E19)+14)),IF(period_per_year=24,IF(D20=1,_01_01_1900,IF(DAY(E19)&gt;=15,DATE(YEAR(E19),MONTH(E19),DAY(E19)+16),DATE(YEAR(E19),MONTH(E19),DAY(E19)+15))),IF(period_per_year=12,IF(D20=1,first_pament_date,DATE(YEAR(E19),MONTH(E19)+1,DAY(E19))),IF(period_per_year=6,IF(D20=1,first_pament_date,DATE(YEAR(E19),MONTH(E19)+2,DAY(E19))),IF(period_per_year=4,IF(D20=1,first_pament_date,DATE(YEAR(E19),MONTH(E19)+3,DAY(E19))),IF(period_per_year=2,IF(D20=1,first_pament_date,DATE(YEAR(E19),MONTH(E19)+6,DAY(E19))),IF(period_per_year=1,IF(D20=1,first_pament_date,DATE(YEAR(E19)+1,MONTH(E19),DAY(E19))),"")))))))),""))</f>
        <v>45659</v>
      </c>
      <c r="F20" s="42">
        <f t="shared" ca="1" si="0"/>
        <v>879</v>
      </c>
      <c r="G20" s="42">
        <f t="shared" ca="1" si="1"/>
        <v>76</v>
      </c>
      <c r="H20" s="38">
        <f t="shared" ref="H20:H82" ca="1" si="6">IF(entered_values=1,IF(D20="","",IF(I20&lt;&gt;"",F20-G20+I20,F20-G20)),"")</f>
        <v>803</v>
      </c>
      <c r="I20" s="37">
        <f t="shared" ca="1" si="2"/>
        <v>0</v>
      </c>
      <c r="J20" s="38">
        <f t="shared" ca="1" si="3"/>
        <v>879</v>
      </c>
      <c r="K20" s="43">
        <f t="shared" ca="1" si="4"/>
        <v>8401</v>
      </c>
      <c r="L20" s="10"/>
      <c r="M20" s="9"/>
      <c r="N20" s="9"/>
      <c r="O20" s="9"/>
      <c r="P20" s="28">
        <f ca="1">WORKDAY.INTL(payment_type,1,"1111011")</f>
        <v>45625</v>
      </c>
    </row>
    <row r="21" spans="1:16" x14ac:dyDescent="0.3">
      <c r="A21" s="9"/>
      <c r="B21" s="9"/>
      <c r="C21" s="10"/>
      <c r="D21" s="40">
        <f t="shared" ca="1" si="5"/>
        <v>3</v>
      </c>
      <c r="E21" s="41">
        <f ca="1">IF(entered_values=0,"",IF(D21&lt;&gt;"",IF(period_per_year=50,IF(D21=1,first_pament_date,DATE(YEAR(E20),MONTH(E20),DAY(E20)+7)),IF(period_per_year=25,IF(D21=1,first_pament_date,DATE(YEAR(E20),MONTH(E20),DAY(E20)+14)),IF(period_per_year=24,IF(D21=1,_01_01_1900,IF(DAY(E20)&gt;=15,DATE(YEAR(E20),MONTH(E20),DAY(E20)+16),DATE(YEAR(E20),MONTH(E20),DAY(E20)+15))),IF(period_per_year=12,IF(D21=1,first_pament_date,DATE(YEAR(E20),MONTH(E20)+1,DAY(E20))),IF(period_per_year=6,IF(D21=1,first_pament_date,DATE(YEAR(E20),MONTH(E20)+2,DAY(E20))),IF(period_per_year=4,IF(D21=1,first_pament_date,DATE(YEAR(E20),MONTH(E20)+3,DAY(E20))),IF(period_per_year=2,IF(D21=1,first_pament_date,DATE(YEAR(E20),MONTH(E20)+6,DAY(E20))),IF(period_per_year=1,IF(D21=1,first_pament_date,DATE(YEAR(E20)+1,MONTH(E20),DAY(E20))),"")))))))),""))</f>
        <v>45690</v>
      </c>
      <c r="F21" s="42">
        <f t="shared" ca="1" si="0"/>
        <v>879</v>
      </c>
      <c r="G21" s="42">
        <f t="shared" ca="1" si="1"/>
        <v>70</v>
      </c>
      <c r="H21" s="38">
        <f t="shared" ca="1" si="6"/>
        <v>809</v>
      </c>
      <c r="I21" s="37">
        <f t="shared" ca="1" si="2"/>
        <v>0</v>
      </c>
      <c r="J21" s="38">
        <f t="shared" ca="1" si="3"/>
        <v>879</v>
      </c>
      <c r="K21" s="43">
        <f t="shared" ca="1" si="4"/>
        <v>7592</v>
      </c>
      <c r="L21" s="10"/>
      <c r="M21" s="9"/>
      <c r="N21" s="9"/>
      <c r="O21" s="9"/>
      <c r="P21" s="28">
        <f ca="1">IF(P20&lt;&gt;"",P20+7,"")</f>
        <v>45632</v>
      </c>
    </row>
    <row r="22" spans="1:16" x14ac:dyDescent="0.3">
      <c r="A22" s="9"/>
      <c r="B22" s="9"/>
      <c r="C22" s="10"/>
      <c r="D22" s="40">
        <f t="shared" ca="1" si="5"/>
        <v>4</v>
      </c>
      <c r="E22" s="41">
        <f ca="1">IF(entered_values=0,"",IF(D22&lt;&gt;"",IF(period_per_year=50,IF(D22=1,first_pament_date,DATE(YEAR(E21),MONTH(E21),DAY(E21)+7)),IF(period_per_year=25,IF(D22=1,first_pament_date,DATE(YEAR(E21),MONTH(E21),DAY(E21)+14)),IF(period_per_year=24,IF(D22=1,_01_01_1900,IF(DAY(E21)&gt;=15,DATE(YEAR(E21),MONTH(E21),DAY(E21)+16),DATE(YEAR(E21),MONTH(E21),DAY(E21)+15))),IF(period_per_year=12,IF(D22=1,first_pament_date,DATE(YEAR(E21),MONTH(E21)+1,DAY(E21))),IF(period_per_year=6,IF(D22=1,first_pament_date,DATE(YEAR(E21),MONTH(E21)+2,DAY(E21))),IF(period_per_year=4,IF(D22=1,first_pament_date,DATE(YEAR(E21),MONTH(E21)+3,DAY(E21))),IF(period_per_year=2,IF(D22=1,first_pament_date,DATE(YEAR(E21),MONTH(E21)+6,DAY(E21))),IF(period_per_year=1,IF(D22=1,first_pament_date,DATE(YEAR(E21)+1,MONTH(E21),DAY(E21))),"")))))))),""))</f>
        <v>45718</v>
      </c>
      <c r="F22" s="42">
        <f t="shared" ca="1" si="0"/>
        <v>879</v>
      </c>
      <c r="G22" s="42">
        <f t="shared" ca="1" si="1"/>
        <v>63</v>
      </c>
      <c r="H22" s="38">
        <f t="shared" ca="1" si="6"/>
        <v>816</v>
      </c>
      <c r="I22" s="37">
        <f t="shared" ca="1" si="2"/>
        <v>0</v>
      </c>
      <c r="J22" s="38">
        <f t="shared" ca="1" si="3"/>
        <v>879</v>
      </c>
      <c r="K22" s="43">
        <f t="shared" ca="1" si="4"/>
        <v>6776</v>
      </c>
      <c r="L22" s="10"/>
      <c r="M22" s="9"/>
      <c r="N22" s="9"/>
      <c r="O22" s="9"/>
      <c r="P22" s="28">
        <f ca="1">IF(P21&lt;&gt;"",P21+7,"")</f>
        <v>45639</v>
      </c>
    </row>
    <row r="23" spans="1:16" x14ac:dyDescent="0.3">
      <c r="A23" s="9"/>
      <c r="B23" s="9"/>
      <c r="C23" s="10"/>
      <c r="D23" s="40">
        <f t="shared" ca="1" si="5"/>
        <v>5</v>
      </c>
      <c r="E23" s="41">
        <f ca="1">IF(entered_values=0,"",IF(D23&lt;&gt;"",IF(period_per_year=50,IF(D23=1,first_pament_date,DATE(YEAR(E22),MONTH(E22),DAY(E22)+7)),IF(period_per_year=25,IF(D23=1,first_pament_date,DATE(YEAR(E22),MONTH(E22),DAY(E22)+14)),IF(period_per_year=24,IF(D23=1,_01_01_1900,IF(DAY(E22)&gt;=15,DATE(YEAR(E22),MONTH(E22),DAY(E22)+16),DATE(YEAR(E22),MONTH(E22),DAY(E22)+15))),IF(period_per_year=12,IF(D23=1,first_pament_date,DATE(YEAR(E22),MONTH(E22)+1,DAY(E22))),IF(period_per_year=6,IF(D23=1,first_pament_date,DATE(YEAR(E22),MONTH(E22)+2,DAY(E22))),IF(period_per_year=4,IF(D23=1,first_pament_date,DATE(YEAR(E22),MONTH(E22)+3,DAY(E22))),IF(period_per_year=2,IF(D23=1,first_pament_date,DATE(YEAR(E22),MONTH(E22)+6,DAY(E22))),IF(period_per_year=1,IF(D23=1,first_pament_date,DATE(YEAR(E22)+1,MONTH(E22),DAY(E22))),"")))))))),""))</f>
        <v>45749</v>
      </c>
      <c r="F23" s="42">
        <f t="shared" ca="1" si="0"/>
        <v>879</v>
      </c>
      <c r="G23" s="42">
        <f t="shared" ca="1" si="1"/>
        <v>56</v>
      </c>
      <c r="H23" s="38">
        <f t="shared" ca="1" si="6"/>
        <v>823</v>
      </c>
      <c r="I23" s="37">
        <f t="shared" ca="1" si="2"/>
        <v>0</v>
      </c>
      <c r="J23" s="38">
        <f t="shared" ca="1" si="3"/>
        <v>879</v>
      </c>
      <c r="K23" s="43">
        <f t="shared" ca="1" si="4"/>
        <v>5953</v>
      </c>
      <c r="L23" s="10"/>
      <c r="M23" s="9"/>
      <c r="N23" s="9"/>
      <c r="O23" s="9"/>
      <c r="P23" s="28">
        <f ca="1">IF(P22&lt;&gt;"",P22+7,"")</f>
        <v>45646</v>
      </c>
    </row>
    <row r="24" spans="1:16" x14ac:dyDescent="0.3">
      <c r="A24" s="9"/>
      <c r="B24" s="9"/>
      <c r="C24" s="10"/>
      <c r="D24" s="40">
        <f t="shared" ca="1" si="5"/>
        <v>6</v>
      </c>
      <c r="E24" s="41">
        <f ca="1">IF(entered_values=0,"",IF(D24&lt;&gt;"",IF(period_per_year=50,IF(D24=1,first_pament_date,DATE(YEAR(E23),MONTH(E23),DAY(E23)+7)),IF(period_per_year=25,IF(D24=1,first_pament_date,DATE(YEAR(E23),MONTH(E23),DAY(E23)+14)),IF(period_per_year=24,IF(D24=1,_01_01_1900,IF(DAY(E23)&gt;=15,DATE(YEAR(E23),MONTH(E23),DAY(E23)+16),DATE(YEAR(E23),MONTH(E23),DAY(E23)+15))),IF(period_per_year=12,IF(D24=1,first_pament_date,DATE(YEAR(E23),MONTH(E23)+1,DAY(E23))),IF(period_per_year=6,IF(D24=1,first_pament_date,DATE(YEAR(E23),MONTH(E23)+2,DAY(E23))),IF(period_per_year=4,IF(D24=1,first_pament_date,DATE(YEAR(E23),MONTH(E23)+3,DAY(E23))),IF(period_per_year=2,IF(D24=1,first_pament_date,DATE(YEAR(E23),MONTH(E23)+6,DAY(E23))),IF(period_per_year=1,IF(D24=1,first_pament_date,DATE(YEAR(E23)+1,MONTH(E23),DAY(E23))),"")))))))),""))</f>
        <v>45779</v>
      </c>
      <c r="F24" s="42">
        <f t="shared" ca="1" si="0"/>
        <v>879</v>
      </c>
      <c r="G24" s="42">
        <f t="shared" ca="1" si="1"/>
        <v>49</v>
      </c>
      <c r="H24" s="38">
        <f t="shared" ca="1" si="6"/>
        <v>830</v>
      </c>
      <c r="I24" s="37">
        <f t="shared" ca="1" si="2"/>
        <v>0</v>
      </c>
      <c r="J24" s="38">
        <f t="shared" ca="1" si="3"/>
        <v>879</v>
      </c>
      <c r="K24" s="43">
        <f t="shared" ca="1" si="4"/>
        <v>5123</v>
      </c>
      <c r="L24" s="10"/>
      <c r="M24" s="9"/>
      <c r="N24" s="9"/>
      <c r="O24" s="9"/>
    </row>
    <row r="25" spans="1:16" x14ac:dyDescent="0.3">
      <c r="A25" s="9"/>
      <c r="B25" s="9"/>
      <c r="C25" s="10"/>
      <c r="D25" s="40">
        <f t="shared" ca="1" si="5"/>
        <v>7</v>
      </c>
      <c r="E25" s="41">
        <f ca="1">IF(entered_values=0,"",IF(D25&lt;&gt;"",IF(period_per_year=50,IF(D25=1,first_pament_date,DATE(YEAR(E24),MONTH(E24),DAY(E24)+7)),IF(period_per_year=25,IF(D25=1,first_pament_date,DATE(YEAR(E24),MONTH(E24),DAY(E24)+14)),IF(period_per_year=24,IF(D25=1,_01_01_1900,IF(DAY(E24)&gt;=15,DATE(YEAR(E24),MONTH(E24),DAY(E24)+16),DATE(YEAR(E24),MONTH(E24),DAY(E24)+15))),IF(period_per_year=12,IF(D25=1,first_pament_date,DATE(YEAR(E24),MONTH(E24)+1,DAY(E24))),IF(period_per_year=6,IF(D25=1,first_pament_date,DATE(YEAR(E24),MONTH(E24)+2,DAY(E24))),IF(period_per_year=4,IF(D25=1,first_pament_date,DATE(YEAR(E24),MONTH(E24)+3,DAY(E24))),IF(period_per_year=2,IF(D25=1,first_pament_date,DATE(YEAR(E24),MONTH(E24)+6,DAY(E24))),IF(period_per_year=1,IF(D25=1,first_pament_date,DATE(YEAR(E24)+1,MONTH(E24),DAY(E24))),"")))))))),""))</f>
        <v>45810</v>
      </c>
      <c r="F25" s="42">
        <f t="shared" ca="1" si="0"/>
        <v>879</v>
      </c>
      <c r="G25" s="42">
        <f t="shared" ca="1" si="1"/>
        <v>42</v>
      </c>
      <c r="H25" s="38">
        <f t="shared" ca="1" si="6"/>
        <v>837</v>
      </c>
      <c r="I25" s="37">
        <f t="shared" ca="1" si="2"/>
        <v>0</v>
      </c>
      <c r="J25" s="38">
        <f t="shared" ca="1" si="3"/>
        <v>879</v>
      </c>
      <c r="K25" s="43">
        <f t="shared" ca="1" si="4"/>
        <v>4286</v>
      </c>
      <c r="L25" s="10"/>
      <c r="M25" s="9"/>
      <c r="N25" s="9"/>
      <c r="O25" s="9"/>
    </row>
    <row r="26" spans="1:16" x14ac:dyDescent="0.3">
      <c r="A26" s="9"/>
      <c r="B26" s="9"/>
      <c r="C26" s="10"/>
      <c r="D26" s="40">
        <f t="shared" ca="1" si="5"/>
        <v>8</v>
      </c>
      <c r="E26" s="41">
        <f ca="1">IF(entered_values=0,"",IF(D26&lt;&gt;"",IF(period_per_year=50,IF(D26=1,first_pament_date,DATE(YEAR(E25),MONTH(E25),DAY(E25)+7)),IF(period_per_year=25,IF(D26=1,first_pament_date,DATE(YEAR(E25),MONTH(E25),DAY(E25)+14)),IF(period_per_year=24,IF(D26=1,_01_01_1900,IF(DAY(E25)&gt;=15,DATE(YEAR(E25),MONTH(E25),DAY(E25)+16),DATE(YEAR(E25),MONTH(E25),DAY(E25)+15))),IF(period_per_year=12,IF(D26=1,first_pament_date,DATE(YEAR(E25),MONTH(E25)+1,DAY(E25))),IF(period_per_year=6,IF(D26=1,first_pament_date,DATE(YEAR(E25),MONTH(E25)+2,DAY(E25))),IF(period_per_year=4,IF(D26=1,first_pament_date,DATE(YEAR(E25),MONTH(E25)+3,DAY(E25))),IF(period_per_year=2,IF(D26=1,first_pament_date,DATE(YEAR(E25),MONTH(E25)+6,DAY(E25))),IF(period_per_year=1,IF(D26=1,first_pament_date,DATE(YEAR(E25)+1,MONTH(E25),DAY(E25))),"")))))))),""))</f>
        <v>45840</v>
      </c>
      <c r="F26" s="42">
        <f t="shared" ca="1" si="0"/>
        <v>879</v>
      </c>
      <c r="G26" s="42">
        <f t="shared" ca="1" si="1"/>
        <v>35</v>
      </c>
      <c r="H26" s="38">
        <f t="shared" ca="1" si="6"/>
        <v>844</v>
      </c>
      <c r="I26" s="37">
        <f t="shared" ca="1" si="2"/>
        <v>0</v>
      </c>
      <c r="J26" s="38">
        <f t="shared" ca="1" si="3"/>
        <v>879</v>
      </c>
      <c r="K26" s="43">
        <f t="shared" ca="1" si="4"/>
        <v>3442</v>
      </c>
      <c r="L26" s="10"/>
      <c r="M26" s="9"/>
      <c r="N26" s="9"/>
      <c r="O26" s="9"/>
    </row>
    <row r="27" spans="1:16" x14ac:dyDescent="0.3">
      <c r="A27" s="9"/>
      <c r="B27" s="9"/>
      <c r="C27" s="10"/>
      <c r="D27" s="40">
        <f t="shared" ca="1" si="5"/>
        <v>9</v>
      </c>
      <c r="E27" s="41">
        <f ca="1">IF(entered_values=0,"",IF(D27&lt;&gt;"",IF(period_per_year=50,IF(D27=1,first_pament_date,DATE(YEAR(E26),MONTH(E26),DAY(E26)+7)),IF(period_per_year=25,IF(D27=1,first_pament_date,DATE(YEAR(E26),MONTH(E26),DAY(E26)+14)),IF(period_per_year=24,IF(D27=1,_01_01_1900,IF(DAY(E26)&gt;=15,DATE(YEAR(E26),MONTH(E26),DAY(E26)+16),DATE(YEAR(E26),MONTH(E26),DAY(E26)+15))),IF(period_per_year=12,IF(D27=1,first_pament_date,DATE(YEAR(E26),MONTH(E26)+1,DAY(E26))),IF(period_per_year=6,IF(D27=1,first_pament_date,DATE(YEAR(E26),MONTH(E26)+2,DAY(E26))),IF(period_per_year=4,IF(D27=1,first_pament_date,DATE(YEAR(E26),MONTH(E26)+3,DAY(E26))),IF(period_per_year=2,IF(D27=1,first_pament_date,DATE(YEAR(E26),MONTH(E26)+6,DAY(E26))),IF(period_per_year=1,IF(D27=1,first_pament_date,DATE(YEAR(E26)+1,MONTH(E26),DAY(E26))),"")))))))),""))</f>
        <v>45871</v>
      </c>
      <c r="F27" s="42">
        <f t="shared" ca="1" si="0"/>
        <v>879</v>
      </c>
      <c r="G27" s="42">
        <f t="shared" ca="1" si="1"/>
        <v>28</v>
      </c>
      <c r="H27" s="38">
        <f t="shared" ca="1" si="6"/>
        <v>851</v>
      </c>
      <c r="I27" s="37">
        <f t="shared" ca="1" si="2"/>
        <v>0</v>
      </c>
      <c r="J27" s="38">
        <f t="shared" ca="1" si="3"/>
        <v>879</v>
      </c>
      <c r="K27" s="43">
        <f t="shared" ca="1" si="4"/>
        <v>2591</v>
      </c>
      <c r="L27" s="10"/>
      <c r="M27" s="9"/>
      <c r="N27" s="9"/>
      <c r="O27" s="9"/>
    </row>
    <row r="28" spans="1:16" x14ac:dyDescent="0.3">
      <c r="A28" s="9"/>
      <c r="B28" s="9"/>
      <c r="C28" s="10"/>
      <c r="D28" s="40">
        <f t="shared" ca="1" si="5"/>
        <v>10</v>
      </c>
      <c r="E28" s="41">
        <f ca="1">IF(entered_values=0,"",IF(D28&lt;&gt;"",IF(period_per_year=50,IF(D28=1,first_pament_date,DATE(YEAR(E27),MONTH(E27),DAY(E27)+7)),IF(period_per_year=25,IF(D28=1,first_pament_date,DATE(YEAR(E27),MONTH(E27),DAY(E27)+14)),IF(period_per_year=24,IF(D28=1,_01_01_1900,IF(DAY(E27)&gt;=15,DATE(YEAR(E27),MONTH(E27),DAY(E27)+16),DATE(YEAR(E27),MONTH(E27),DAY(E27)+15))),IF(period_per_year=12,IF(D28=1,first_pament_date,DATE(YEAR(E27),MONTH(E27)+1,DAY(E27))),IF(period_per_year=6,IF(D28=1,first_pament_date,DATE(YEAR(E27),MONTH(E27)+2,DAY(E27))),IF(period_per_year=4,IF(D28=1,first_pament_date,DATE(YEAR(E27),MONTH(E27)+3,DAY(E27))),IF(period_per_year=2,IF(D28=1,first_pament_date,DATE(YEAR(E27),MONTH(E27)+6,DAY(E27))),IF(period_per_year=1,IF(D28=1,first_pament_date,DATE(YEAR(E27)+1,MONTH(E27),DAY(E27))),"")))))))),""))</f>
        <v>45902</v>
      </c>
      <c r="F28" s="42">
        <f t="shared" ca="1" si="0"/>
        <v>879</v>
      </c>
      <c r="G28" s="42">
        <f t="shared" ca="1" si="1"/>
        <v>21</v>
      </c>
      <c r="H28" s="38">
        <f t="shared" ca="1" si="6"/>
        <v>858</v>
      </c>
      <c r="I28" s="37">
        <f t="shared" ca="1" si="2"/>
        <v>0</v>
      </c>
      <c r="J28" s="38">
        <f t="shared" ca="1" si="3"/>
        <v>879</v>
      </c>
      <c r="K28" s="43">
        <f t="shared" ca="1" si="4"/>
        <v>1733</v>
      </c>
      <c r="L28" s="10"/>
      <c r="M28" s="9"/>
      <c r="N28" s="9"/>
      <c r="O28" s="9"/>
    </row>
    <row r="29" spans="1:16" x14ac:dyDescent="0.3">
      <c r="A29" s="9"/>
      <c r="B29" s="9"/>
      <c r="C29" s="10"/>
      <c r="D29" s="40">
        <f t="shared" ca="1" si="5"/>
        <v>11</v>
      </c>
      <c r="E29" s="41">
        <f ca="1">IF(entered_values=0,"",IF(D29&lt;&gt;"",IF(period_per_year=50,IF(D29=1,first_pament_date,DATE(YEAR(E28),MONTH(E28),DAY(E28)+7)),IF(period_per_year=25,IF(D29=1,first_pament_date,DATE(YEAR(E28),MONTH(E28),DAY(E28)+14)),IF(period_per_year=24,IF(D29=1,_01_01_1900,IF(DAY(E28)&gt;=15,DATE(YEAR(E28),MONTH(E28),DAY(E28)+16),DATE(YEAR(E28),MONTH(E28),DAY(E28)+15))),IF(period_per_year=12,IF(D29=1,first_pament_date,DATE(YEAR(E28),MONTH(E28)+1,DAY(E28))),IF(period_per_year=6,IF(D29=1,first_pament_date,DATE(YEAR(E28),MONTH(E28)+2,DAY(E28))),IF(period_per_year=4,IF(D29=1,first_pament_date,DATE(YEAR(E28),MONTH(E28)+3,DAY(E28))),IF(period_per_year=2,IF(D29=1,first_pament_date,DATE(YEAR(E28),MONTH(E28)+6,DAY(E28))),IF(period_per_year=1,IF(D29=1,first_pament_date,DATE(YEAR(E28)+1,MONTH(E28),DAY(E28))),"")))))))),""))</f>
        <v>45932</v>
      </c>
      <c r="F29" s="42">
        <f t="shared" ca="1" si="0"/>
        <v>879</v>
      </c>
      <c r="G29" s="42">
        <f t="shared" ca="1" si="1"/>
        <v>14</v>
      </c>
      <c r="H29" s="38">
        <f t="shared" ca="1" si="6"/>
        <v>865</v>
      </c>
      <c r="I29" s="37">
        <f t="shared" ca="1" si="2"/>
        <v>0</v>
      </c>
      <c r="J29" s="38">
        <f t="shared" ca="1" si="3"/>
        <v>879</v>
      </c>
      <c r="K29" s="43">
        <f t="shared" ca="1" si="4"/>
        <v>868</v>
      </c>
      <c r="L29" s="10"/>
      <c r="M29" s="9"/>
      <c r="N29" s="9"/>
      <c r="O29" s="9"/>
    </row>
    <row r="30" spans="1:16" x14ac:dyDescent="0.3">
      <c r="A30" s="9"/>
      <c r="B30" s="9"/>
      <c r="C30" s="10"/>
      <c r="D30" s="40">
        <f t="shared" ca="1" si="5"/>
        <v>12</v>
      </c>
      <c r="E30" s="41">
        <f ca="1">IF(entered_values=0,"",IF(D30&lt;&gt;"",IF(period_per_year=50,IF(D30=1,first_pament_date,DATE(YEAR(E29),MONTH(E29),DAY(E29)+7)),IF(period_per_year=25,IF(D30=1,first_pament_date,DATE(YEAR(E29),MONTH(E29),DAY(E29)+14)),IF(period_per_year=24,IF(D30=1,_01_01_1900,IF(DAY(E29)&gt;=15,DATE(YEAR(E29),MONTH(E29),DAY(E29)+16),DATE(YEAR(E29),MONTH(E29),DAY(E29)+15))),IF(period_per_year=12,IF(D30=1,first_pament_date,DATE(YEAR(E29),MONTH(E29)+1,DAY(E29))),IF(period_per_year=6,IF(D30=1,first_pament_date,DATE(YEAR(E29),MONTH(E29)+2,DAY(E29))),IF(period_per_year=4,IF(D30=1,first_pament_date,DATE(YEAR(E29),MONTH(E29)+3,DAY(E29))),IF(period_per_year=2,IF(D30=1,first_pament_date,DATE(YEAR(E29),MONTH(E29)+6,DAY(E29))),IF(period_per_year=1,IF(D30=1,first_pament_date,DATE(YEAR(E29)+1,MONTH(E29),DAY(E29))),"")))))))),""))</f>
        <v>45963</v>
      </c>
      <c r="F30" s="42">
        <f t="shared" ca="1" si="0"/>
        <v>875</v>
      </c>
      <c r="G30" s="42">
        <f t="shared" ca="1" si="1"/>
        <v>7</v>
      </c>
      <c r="H30" s="38">
        <f t="shared" ca="1" si="6"/>
        <v>868</v>
      </c>
      <c r="I30" s="37">
        <f t="shared" ca="1" si="2"/>
        <v>0</v>
      </c>
      <c r="J30" s="38">
        <f t="shared" ca="1" si="3"/>
        <v>875</v>
      </c>
      <c r="K30" s="43">
        <f t="shared" ca="1" si="4"/>
        <v>0</v>
      </c>
      <c r="L30" s="10"/>
      <c r="M30" s="9"/>
      <c r="N30" s="9"/>
      <c r="O30" s="9"/>
    </row>
    <row r="31" spans="1:16" x14ac:dyDescent="0.3">
      <c r="A31" s="9"/>
      <c r="B31" s="9"/>
      <c r="C31" s="10"/>
      <c r="D31" s="40" t="str">
        <f t="shared" ca="1" si="5"/>
        <v/>
      </c>
      <c r="E31" s="41" t="str">
        <f ca="1">IF(entered_values=0,"",IF(D31&lt;&gt;"",IF(period_per_year=50,IF(D31=1,first_pament_date,DATE(YEAR(E30),MONTH(E30),DAY(E30)+7)),IF(period_per_year=25,IF(D31=1,first_pament_date,DATE(YEAR(E30),MONTH(E30),DAY(E30)+14)),IF(period_per_year=24,IF(D31=1,_01_01_1900,IF(DAY(E30)&gt;=15,DATE(YEAR(E30),MONTH(E30),DAY(E30)+16),DATE(YEAR(E30),MONTH(E30),DAY(E30)+15))),IF(period_per_year=12,IF(D31=1,first_pament_date,DATE(YEAR(E30),MONTH(E30)+1,DAY(E30))),IF(period_per_year=6,IF(D31=1,first_pament_date,DATE(YEAR(E30),MONTH(E30)+2,DAY(E30))),IF(period_per_year=4,IF(D31=1,first_pament_date,DATE(YEAR(E30),MONTH(E30)+3,DAY(E30))),IF(period_per_year=2,IF(D31=1,first_pament_date,DATE(YEAR(E30),MONTH(E30)+6,DAY(E30))),IF(period_per_year=1,IF(D31=1,first_pament_date,DATE(YEAR(E30)+1,MONTH(E30),DAY(E30))),"")))))))),""))</f>
        <v/>
      </c>
      <c r="F31" s="42" t="str">
        <f t="shared" ca="1" si="0"/>
        <v/>
      </c>
      <c r="G31" s="42" t="str">
        <f t="shared" ca="1" si="1"/>
        <v/>
      </c>
      <c r="H31" s="38" t="str">
        <f t="shared" ca="1" si="6"/>
        <v/>
      </c>
      <c r="I31" s="37" t="str">
        <f t="shared" ca="1" si="2"/>
        <v/>
      </c>
      <c r="J31" s="38" t="str">
        <f t="shared" ca="1" si="3"/>
        <v/>
      </c>
      <c r="K31" s="43" t="str">
        <f t="shared" ca="1" si="4"/>
        <v/>
      </c>
      <c r="L31" s="10"/>
      <c r="M31" s="9"/>
      <c r="N31" s="9"/>
      <c r="O31" s="9"/>
    </row>
    <row r="32" spans="1:16" x14ac:dyDescent="0.3">
      <c r="A32" s="9"/>
      <c r="B32" s="9"/>
      <c r="C32" s="10"/>
      <c r="D32" s="40" t="str">
        <f t="shared" ca="1" si="5"/>
        <v/>
      </c>
      <c r="E32" s="41" t="str">
        <f ca="1">IF(entered_values=0,"",IF(D32&lt;&gt;"",IF(period_per_year=50,IF(D32=1,first_pament_date,DATE(YEAR(E31),MONTH(E31),DAY(E31)+7)),IF(period_per_year=25,IF(D32=1,first_pament_date,DATE(YEAR(E31),MONTH(E31),DAY(E31)+14)),IF(period_per_year=24,IF(D32=1,_01_01_1900,IF(DAY(E31)&gt;=15,DATE(YEAR(E31),MONTH(E31),DAY(E31)+16),DATE(YEAR(E31),MONTH(E31),DAY(E31)+15))),IF(period_per_year=12,IF(D32=1,first_pament_date,DATE(YEAR(E31),MONTH(E31)+1,DAY(E31))),IF(period_per_year=6,IF(D32=1,first_pament_date,DATE(YEAR(E31),MONTH(E31)+2,DAY(E31))),IF(period_per_year=4,IF(D32=1,first_pament_date,DATE(YEAR(E31),MONTH(E31)+3,DAY(E31))),IF(period_per_year=2,IF(D32=1,first_pament_date,DATE(YEAR(E31),MONTH(E31)+6,DAY(E31))),IF(period_per_year=1,IF(D32=1,first_pament_date,DATE(YEAR(E31)+1,MONTH(E31),DAY(E31))),"")))))))),""))</f>
        <v/>
      </c>
      <c r="F32" s="42" t="str">
        <f t="shared" ca="1" si="0"/>
        <v/>
      </c>
      <c r="G32" s="42" t="str">
        <f t="shared" ca="1" si="1"/>
        <v/>
      </c>
      <c r="H32" s="38" t="str">
        <f t="shared" ca="1" si="6"/>
        <v/>
      </c>
      <c r="I32" s="37" t="str">
        <f t="shared" ca="1" si="2"/>
        <v/>
      </c>
      <c r="J32" s="38" t="str">
        <f t="shared" ca="1" si="3"/>
        <v/>
      </c>
      <c r="K32" s="43" t="str">
        <f t="shared" ca="1" si="4"/>
        <v/>
      </c>
      <c r="L32" s="10"/>
      <c r="M32" s="9"/>
      <c r="N32" s="9"/>
      <c r="O32" s="9"/>
    </row>
    <row r="33" spans="1:15" x14ac:dyDescent="0.3">
      <c r="A33" s="9"/>
      <c r="B33" s="9"/>
      <c r="C33" s="10"/>
      <c r="D33" s="40" t="str">
        <f t="shared" ca="1" si="5"/>
        <v/>
      </c>
      <c r="E33" s="41" t="str">
        <f ca="1">IF(entered_values=0,"",IF(D33&lt;&gt;"",IF(period_per_year=50,IF(D33=1,first_pament_date,DATE(YEAR(E32),MONTH(E32),DAY(E32)+7)),IF(period_per_year=25,IF(D33=1,first_pament_date,DATE(YEAR(E32),MONTH(E32),DAY(E32)+14)),IF(period_per_year=24,IF(D33=1,_01_01_1900,IF(DAY(E32)&gt;=15,DATE(YEAR(E32),MONTH(E32),DAY(E32)+16),DATE(YEAR(E32),MONTH(E32),DAY(E32)+15))),IF(period_per_year=12,IF(D33=1,first_pament_date,DATE(YEAR(E32),MONTH(E32)+1,DAY(E32))),IF(period_per_year=6,IF(D33=1,first_pament_date,DATE(YEAR(E32),MONTH(E32)+2,DAY(E32))),IF(period_per_year=4,IF(D33=1,first_pament_date,DATE(YEAR(E32),MONTH(E32)+3,DAY(E32))),IF(period_per_year=2,IF(D33=1,first_pament_date,DATE(YEAR(E32),MONTH(E32)+6,DAY(E32))),IF(period_per_year=1,IF(D33=1,first_pament_date,DATE(YEAR(E32)+1,MONTH(E32),DAY(E32))),"")))))))),""))</f>
        <v/>
      </c>
      <c r="F33" s="42" t="str">
        <f t="shared" ca="1" si="0"/>
        <v/>
      </c>
      <c r="G33" s="42" t="str">
        <f t="shared" ca="1" si="1"/>
        <v/>
      </c>
      <c r="H33" s="38" t="str">
        <f t="shared" ca="1" si="6"/>
        <v/>
      </c>
      <c r="I33" s="37" t="str">
        <f t="shared" ca="1" si="2"/>
        <v/>
      </c>
      <c r="J33" s="38" t="str">
        <f t="shared" ca="1" si="3"/>
        <v/>
      </c>
      <c r="K33" s="43" t="str">
        <f t="shared" ca="1" si="4"/>
        <v/>
      </c>
      <c r="L33" s="10"/>
      <c r="M33" s="9"/>
      <c r="N33" s="9"/>
      <c r="O33" s="9"/>
    </row>
    <row r="34" spans="1:15" x14ac:dyDescent="0.3">
      <c r="A34" s="9"/>
      <c r="B34" s="9"/>
      <c r="C34" s="10"/>
      <c r="D34" s="40" t="str">
        <f t="shared" ca="1" si="5"/>
        <v/>
      </c>
      <c r="E34" s="41" t="str">
        <f ca="1">IF(entered_values=0,"",IF(D34&lt;&gt;"",IF(period_per_year=50,IF(D34=1,first_pament_date,DATE(YEAR(E33),MONTH(E33),DAY(E33)+7)),IF(period_per_year=25,IF(D34=1,first_pament_date,DATE(YEAR(E33),MONTH(E33),DAY(E33)+14)),IF(period_per_year=24,IF(D34=1,_01_01_1900,IF(DAY(E33)&gt;=15,DATE(YEAR(E33),MONTH(E33),DAY(E33)+16),DATE(YEAR(E33),MONTH(E33),DAY(E33)+15))),IF(period_per_year=12,IF(D34=1,first_pament_date,DATE(YEAR(E33),MONTH(E33)+1,DAY(E33))),IF(period_per_year=6,IF(D34=1,first_pament_date,DATE(YEAR(E33),MONTH(E33)+2,DAY(E33))),IF(period_per_year=4,IF(D34=1,first_pament_date,DATE(YEAR(E33),MONTH(E33)+3,DAY(E33))),IF(period_per_year=2,IF(D34=1,first_pament_date,DATE(YEAR(E33),MONTH(E33)+6,DAY(E33))),IF(period_per_year=1,IF(D34=1,first_pament_date,DATE(YEAR(E33)+1,MONTH(E33),DAY(E33))),"")))))))),""))</f>
        <v/>
      </c>
      <c r="F34" s="42" t="str">
        <f t="shared" ca="1" si="0"/>
        <v/>
      </c>
      <c r="G34" s="42" t="str">
        <f t="shared" ca="1" si="1"/>
        <v/>
      </c>
      <c r="H34" s="38" t="str">
        <f t="shared" ca="1" si="6"/>
        <v/>
      </c>
      <c r="I34" s="37" t="str">
        <f t="shared" ca="1" si="2"/>
        <v/>
      </c>
      <c r="J34" s="38" t="str">
        <f t="shared" ca="1" si="3"/>
        <v/>
      </c>
      <c r="K34" s="43" t="str">
        <f t="shared" ca="1" si="4"/>
        <v/>
      </c>
      <c r="L34" s="10"/>
      <c r="M34" s="9"/>
      <c r="N34" s="9"/>
      <c r="O34" s="9"/>
    </row>
    <row r="35" spans="1:15" x14ac:dyDescent="0.3">
      <c r="A35" s="9"/>
      <c r="B35" s="9"/>
      <c r="C35" s="10"/>
      <c r="D35" s="40" t="str">
        <f t="shared" ca="1" si="5"/>
        <v/>
      </c>
      <c r="E35" s="41" t="str">
        <f ca="1">IF(entered_values=0,"",IF(D35&lt;&gt;"",IF(period_per_year=50,IF(D35=1,first_pament_date,DATE(YEAR(E34),MONTH(E34),DAY(E34)+7)),IF(period_per_year=25,IF(D35=1,first_pament_date,DATE(YEAR(E34),MONTH(E34),DAY(E34)+14)),IF(period_per_year=24,IF(D35=1,_01_01_1900,IF(DAY(E34)&gt;=15,DATE(YEAR(E34),MONTH(E34),DAY(E34)+16),DATE(YEAR(E34),MONTH(E34),DAY(E34)+15))),IF(period_per_year=12,IF(D35=1,first_pament_date,DATE(YEAR(E34),MONTH(E34)+1,DAY(E34))),IF(period_per_year=6,IF(D35=1,first_pament_date,DATE(YEAR(E34),MONTH(E34)+2,DAY(E34))),IF(period_per_year=4,IF(D35=1,first_pament_date,DATE(YEAR(E34),MONTH(E34)+3,DAY(E34))),IF(period_per_year=2,IF(D35=1,first_pament_date,DATE(YEAR(E34),MONTH(E34)+6,DAY(E34))),IF(period_per_year=1,IF(D35=1,first_pament_date,DATE(YEAR(E34)+1,MONTH(E34),DAY(E34))),"")))))))),""))</f>
        <v/>
      </c>
      <c r="F35" s="42" t="str">
        <f t="shared" ca="1" si="0"/>
        <v/>
      </c>
      <c r="G35" s="42" t="str">
        <f t="shared" ca="1" si="1"/>
        <v/>
      </c>
      <c r="H35" s="38" t="str">
        <f t="shared" ca="1" si="6"/>
        <v/>
      </c>
      <c r="I35" s="37" t="str">
        <f t="shared" ca="1" si="2"/>
        <v/>
      </c>
      <c r="J35" s="38" t="str">
        <f t="shared" ca="1" si="3"/>
        <v/>
      </c>
      <c r="K35" s="43" t="str">
        <f t="shared" ca="1" si="4"/>
        <v/>
      </c>
      <c r="L35" s="10"/>
      <c r="M35" s="9"/>
      <c r="N35" s="9"/>
      <c r="O35" s="9"/>
    </row>
    <row r="36" spans="1:15" x14ac:dyDescent="0.3">
      <c r="A36" s="9"/>
      <c r="B36" s="9"/>
      <c r="C36" s="10"/>
      <c r="D36" s="40" t="str">
        <f t="shared" ca="1" si="5"/>
        <v/>
      </c>
      <c r="E36" s="41" t="str">
        <f ca="1">IF(entered_values=0,"",IF(D36&lt;&gt;"",IF(period_per_year=50,IF(D36=1,first_pament_date,DATE(YEAR(E35),MONTH(E35),DAY(E35)+7)),IF(period_per_year=25,IF(D36=1,first_pament_date,DATE(YEAR(E35),MONTH(E35),DAY(E35)+14)),IF(period_per_year=24,IF(D36=1,_01_01_1900,IF(DAY(E35)&gt;=15,DATE(YEAR(E35),MONTH(E35),DAY(E35)+16),DATE(YEAR(E35),MONTH(E35),DAY(E35)+15))),IF(period_per_year=12,IF(D36=1,first_pament_date,DATE(YEAR(E35),MONTH(E35)+1,DAY(E35))),IF(period_per_year=6,IF(D36=1,first_pament_date,DATE(YEAR(E35),MONTH(E35)+2,DAY(E35))),IF(period_per_year=4,IF(D36=1,first_pament_date,DATE(YEAR(E35),MONTH(E35)+3,DAY(E35))),IF(period_per_year=2,IF(D36=1,first_pament_date,DATE(YEAR(E35),MONTH(E35)+6,DAY(E35))),IF(period_per_year=1,IF(D36=1,first_pament_date,DATE(YEAR(E35)+1,MONTH(E35),DAY(E35))),"")))))))),""))</f>
        <v/>
      </c>
      <c r="F36" s="42" t="str">
        <f t="shared" ca="1" si="0"/>
        <v/>
      </c>
      <c r="G36" s="42" t="str">
        <f t="shared" ca="1" si="1"/>
        <v/>
      </c>
      <c r="H36" s="38" t="str">
        <f t="shared" ca="1" si="6"/>
        <v/>
      </c>
      <c r="I36" s="37" t="str">
        <f t="shared" ca="1" si="2"/>
        <v/>
      </c>
      <c r="J36" s="38" t="str">
        <f t="shared" ca="1" si="3"/>
        <v/>
      </c>
      <c r="K36" s="43" t="str">
        <f t="shared" ca="1" si="4"/>
        <v/>
      </c>
      <c r="L36" s="10"/>
      <c r="M36" s="9"/>
      <c r="N36" s="9"/>
      <c r="O36" s="9"/>
    </row>
    <row r="37" spans="1:15" x14ac:dyDescent="0.3">
      <c r="A37" s="9"/>
      <c r="B37" s="9"/>
      <c r="C37" s="10"/>
      <c r="D37" s="40" t="str">
        <f t="shared" ca="1" si="5"/>
        <v/>
      </c>
      <c r="E37" s="41" t="str">
        <f ca="1">IF(entered_values=0,"",IF(D37&lt;&gt;"",IF(period_per_year=50,IF(D37=1,first_pament_date,DATE(YEAR(E36),MONTH(E36),DAY(E36)+7)),IF(period_per_year=25,IF(D37=1,first_pament_date,DATE(YEAR(E36),MONTH(E36),DAY(E36)+14)),IF(period_per_year=24,IF(D37=1,_01_01_1900,IF(DAY(E36)&gt;=15,DATE(YEAR(E36),MONTH(E36),DAY(E36)+16),DATE(YEAR(E36),MONTH(E36),DAY(E36)+15))),IF(period_per_year=12,IF(D37=1,first_pament_date,DATE(YEAR(E36),MONTH(E36)+1,DAY(E36))),IF(period_per_year=6,IF(D37=1,first_pament_date,DATE(YEAR(E36),MONTH(E36)+2,DAY(E36))),IF(period_per_year=4,IF(D37=1,first_pament_date,DATE(YEAR(E36),MONTH(E36)+3,DAY(E36))),IF(period_per_year=2,IF(D37=1,first_pament_date,DATE(YEAR(E36),MONTH(E36)+6,DAY(E36))),IF(period_per_year=1,IF(D37=1,first_pament_date,DATE(YEAR(E36)+1,MONTH(E36),DAY(E36))),"")))))))),""))</f>
        <v/>
      </c>
      <c r="F37" s="42" t="str">
        <f t="shared" ca="1" si="0"/>
        <v/>
      </c>
      <c r="G37" s="42" t="str">
        <f t="shared" ca="1" si="1"/>
        <v/>
      </c>
      <c r="H37" s="38" t="str">
        <f t="shared" ca="1" si="6"/>
        <v/>
      </c>
      <c r="I37" s="37" t="str">
        <f t="shared" ca="1" si="2"/>
        <v/>
      </c>
      <c r="J37" s="38" t="str">
        <f t="shared" ca="1" si="3"/>
        <v/>
      </c>
      <c r="K37" s="43" t="str">
        <f t="shared" ca="1" si="4"/>
        <v/>
      </c>
      <c r="L37" s="10"/>
      <c r="M37" s="9"/>
      <c r="N37" s="9"/>
      <c r="O37" s="9"/>
    </row>
    <row r="38" spans="1:15" x14ac:dyDescent="0.3">
      <c r="A38" s="9"/>
      <c r="B38" s="9"/>
      <c r="C38" s="10"/>
      <c r="D38" s="40" t="str">
        <f t="shared" ca="1" si="5"/>
        <v/>
      </c>
      <c r="E38" s="41" t="str">
        <f ca="1">IF(entered_values=0,"",IF(D38&lt;&gt;"",IF(period_per_year=50,IF(D38=1,first_pament_date,DATE(YEAR(E37),MONTH(E37),DAY(E37)+7)),IF(period_per_year=25,IF(D38=1,first_pament_date,DATE(YEAR(E37),MONTH(E37),DAY(E37)+14)),IF(period_per_year=24,IF(D38=1,_01_01_1900,IF(DAY(E37)&gt;=15,DATE(YEAR(E37),MONTH(E37),DAY(E37)+16),DATE(YEAR(E37),MONTH(E37),DAY(E37)+15))),IF(period_per_year=12,IF(D38=1,first_pament_date,DATE(YEAR(E37),MONTH(E37)+1,DAY(E37))),IF(period_per_year=6,IF(D38=1,first_pament_date,DATE(YEAR(E37),MONTH(E37)+2,DAY(E37))),IF(period_per_year=4,IF(D38=1,first_pament_date,DATE(YEAR(E37),MONTH(E37)+3,DAY(E37))),IF(period_per_year=2,IF(D38=1,first_pament_date,DATE(YEAR(E37),MONTH(E37)+6,DAY(E37))),IF(period_per_year=1,IF(D38=1,first_pament_date,DATE(YEAR(E37)+1,MONTH(E37),DAY(E37))),"")))))))),""))</f>
        <v/>
      </c>
      <c r="F38" s="42" t="str">
        <f t="shared" ca="1" si="0"/>
        <v/>
      </c>
      <c r="G38" s="42" t="str">
        <f t="shared" ca="1" si="1"/>
        <v/>
      </c>
      <c r="H38" s="38" t="str">
        <f t="shared" ca="1" si="6"/>
        <v/>
      </c>
      <c r="I38" s="37" t="str">
        <f t="shared" ca="1" si="2"/>
        <v/>
      </c>
      <c r="J38" s="38" t="str">
        <f t="shared" ca="1" si="3"/>
        <v/>
      </c>
      <c r="K38" s="43" t="str">
        <f t="shared" ca="1" si="4"/>
        <v/>
      </c>
      <c r="L38" s="10"/>
      <c r="M38" s="9"/>
      <c r="N38" s="9"/>
      <c r="O38" s="9"/>
    </row>
    <row r="39" spans="1:15" x14ac:dyDescent="0.3">
      <c r="A39" s="9"/>
      <c r="B39" s="9"/>
      <c r="C39" s="10"/>
      <c r="D39" s="40" t="str">
        <f t="shared" ca="1" si="5"/>
        <v/>
      </c>
      <c r="E39" s="41" t="str">
        <f ca="1">IF(entered_values=0,"",IF(D39&lt;&gt;"",IF(period_per_year=50,IF(D39=1,first_pament_date,DATE(YEAR(E38),MONTH(E38),DAY(E38)+7)),IF(period_per_year=25,IF(D39=1,first_pament_date,DATE(YEAR(E38),MONTH(E38),DAY(E38)+14)),IF(period_per_year=24,IF(D39=1,_01_01_1900,IF(DAY(E38)&gt;=15,DATE(YEAR(E38),MONTH(E38),DAY(E38)+16),DATE(YEAR(E38),MONTH(E38),DAY(E38)+15))),IF(period_per_year=12,IF(D39=1,first_pament_date,DATE(YEAR(E38),MONTH(E38)+1,DAY(E38))),IF(period_per_year=6,IF(D39=1,first_pament_date,DATE(YEAR(E38),MONTH(E38)+2,DAY(E38))),IF(period_per_year=4,IF(D39=1,first_pament_date,DATE(YEAR(E38),MONTH(E38)+3,DAY(E38))),IF(period_per_year=2,IF(D39=1,first_pament_date,DATE(YEAR(E38),MONTH(E38)+6,DAY(E38))),IF(period_per_year=1,IF(D39=1,first_pament_date,DATE(YEAR(E38)+1,MONTH(E38),DAY(E38))),"")))))))),""))</f>
        <v/>
      </c>
      <c r="F39" s="42" t="str">
        <f t="shared" ca="1" si="0"/>
        <v/>
      </c>
      <c r="G39" s="42" t="str">
        <f t="shared" ca="1" si="1"/>
        <v/>
      </c>
      <c r="H39" s="38" t="str">
        <f t="shared" ca="1" si="6"/>
        <v/>
      </c>
      <c r="I39" s="37" t="str">
        <f t="shared" ca="1" si="2"/>
        <v/>
      </c>
      <c r="J39" s="38" t="str">
        <f t="shared" ca="1" si="3"/>
        <v/>
      </c>
      <c r="K39" s="43" t="str">
        <f t="shared" ca="1" si="4"/>
        <v/>
      </c>
      <c r="L39" s="10"/>
      <c r="M39" s="9"/>
      <c r="N39" s="9"/>
      <c r="O39" s="9"/>
    </row>
    <row r="40" spans="1:15" x14ac:dyDescent="0.3">
      <c r="A40" s="9"/>
      <c r="B40" s="9"/>
      <c r="C40" s="10"/>
      <c r="D40" s="40" t="str">
        <f t="shared" ca="1" si="5"/>
        <v/>
      </c>
      <c r="E40" s="41" t="str">
        <f ca="1">IF(entered_values=0,"",IF(D40&lt;&gt;"",IF(period_per_year=50,IF(D40=1,first_pament_date,DATE(YEAR(E39),MONTH(E39),DAY(E39)+7)),IF(period_per_year=25,IF(D40=1,first_pament_date,DATE(YEAR(E39),MONTH(E39),DAY(E39)+14)),IF(period_per_year=24,IF(D40=1,_01_01_1900,IF(DAY(E39)&gt;=15,DATE(YEAR(E39),MONTH(E39),DAY(E39)+16),DATE(YEAR(E39),MONTH(E39),DAY(E39)+15))),IF(period_per_year=12,IF(D40=1,first_pament_date,DATE(YEAR(E39),MONTH(E39)+1,DAY(E39))),IF(period_per_year=6,IF(D40=1,first_pament_date,DATE(YEAR(E39),MONTH(E39)+2,DAY(E39))),IF(period_per_year=4,IF(D40=1,first_pament_date,DATE(YEAR(E39),MONTH(E39)+3,DAY(E39))),IF(period_per_year=2,IF(D40=1,first_pament_date,DATE(YEAR(E39),MONTH(E39)+6,DAY(E39))),IF(period_per_year=1,IF(D40=1,first_pament_date,DATE(YEAR(E39)+1,MONTH(E39),DAY(E39))),"")))))))),""))</f>
        <v/>
      </c>
      <c r="F40" s="42" t="str">
        <f t="shared" ca="1" si="0"/>
        <v/>
      </c>
      <c r="G40" s="42" t="str">
        <f t="shared" ca="1" si="1"/>
        <v/>
      </c>
      <c r="H40" s="38" t="str">
        <f t="shared" ca="1" si="6"/>
        <v/>
      </c>
      <c r="I40" s="37" t="str">
        <f t="shared" ca="1" si="2"/>
        <v/>
      </c>
      <c r="J40" s="38" t="str">
        <f t="shared" ca="1" si="3"/>
        <v/>
      </c>
      <c r="K40" s="43" t="str">
        <f t="shared" ca="1" si="4"/>
        <v/>
      </c>
      <c r="L40" s="10"/>
      <c r="M40" s="9"/>
      <c r="N40" s="9"/>
      <c r="O40" s="9"/>
    </row>
    <row r="41" spans="1:15" x14ac:dyDescent="0.3">
      <c r="A41" s="9"/>
      <c r="B41" s="9"/>
      <c r="C41" s="10"/>
      <c r="D41" s="40" t="str">
        <f t="shared" ca="1" si="5"/>
        <v/>
      </c>
      <c r="E41" s="41" t="str">
        <f ca="1">IF(entered_values=0,"",IF(D41&lt;&gt;"",IF(period_per_year=50,IF(D41=1,first_pament_date,DATE(YEAR(E40),MONTH(E40),DAY(E40)+7)),IF(period_per_year=25,IF(D41=1,first_pament_date,DATE(YEAR(E40),MONTH(E40),DAY(E40)+14)),IF(period_per_year=24,IF(D41=1,_01_01_1900,IF(DAY(E40)&gt;=15,DATE(YEAR(E40),MONTH(E40),DAY(E40)+16),DATE(YEAR(E40),MONTH(E40),DAY(E40)+15))),IF(period_per_year=12,IF(D41=1,first_pament_date,DATE(YEAR(E40),MONTH(E40)+1,DAY(E40))),IF(period_per_year=6,IF(D41=1,first_pament_date,DATE(YEAR(E40),MONTH(E40)+2,DAY(E40))),IF(period_per_year=4,IF(D41=1,first_pament_date,DATE(YEAR(E40),MONTH(E40)+3,DAY(E40))),IF(period_per_year=2,IF(D41=1,first_pament_date,DATE(YEAR(E40),MONTH(E40)+6,DAY(E40))),IF(period_per_year=1,IF(D41=1,first_pament_date,DATE(YEAR(E40)+1,MONTH(E40),DAY(E40))),"")))))))),""))</f>
        <v/>
      </c>
      <c r="F41" s="42" t="str">
        <f t="shared" ca="1" si="0"/>
        <v/>
      </c>
      <c r="G41" s="42" t="str">
        <f t="shared" ca="1" si="1"/>
        <v/>
      </c>
      <c r="H41" s="38" t="str">
        <f t="shared" ca="1" si="6"/>
        <v/>
      </c>
      <c r="I41" s="37" t="str">
        <f t="shared" ca="1" si="2"/>
        <v/>
      </c>
      <c r="J41" s="38" t="str">
        <f t="shared" ca="1" si="3"/>
        <v/>
      </c>
      <c r="K41" s="43" t="str">
        <f t="shared" ca="1" si="4"/>
        <v/>
      </c>
      <c r="L41" s="10"/>
      <c r="M41" s="9"/>
      <c r="N41" s="9"/>
      <c r="O41" s="9"/>
    </row>
    <row r="42" spans="1:15" x14ac:dyDescent="0.3">
      <c r="A42" s="9"/>
      <c r="B42" s="9"/>
      <c r="C42" s="10"/>
      <c r="D42" s="40" t="str">
        <f t="shared" ca="1" si="5"/>
        <v/>
      </c>
      <c r="E42" s="41" t="str">
        <f ca="1">IF(entered_values=0,"",IF(D42&lt;&gt;"",IF(period_per_year=50,IF(D42=1,first_pament_date,DATE(YEAR(E41),MONTH(E41),DAY(E41)+7)),IF(period_per_year=25,IF(D42=1,first_pament_date,DATE(YEAR(E41),MONTH(E41),DAY(E41)+14)),IF(period_per_year=24,IF(D42=1,_01_01_1900,IF(DAY(E41)&gt;=15,DATE(YEAR(E41),MONTH(E41),DAY(E41)+16),DATE(YEAR(E41),MONTH(E41),DAY(E41)+15))),IF(period_per_year=12,IF(D42=1,first_pament_date,DATE(YEAR(E41),MONTH(E41)+1,DAY(E41))),IF(period_per_year=6,IF(D42=1,first_pament_date,DATE(YEAR(E41),MONTH(E41)+2,DAY(E41))),IF(period_per_year=4,IF(D42=1,first_pament_date,DATE(YEAR(E41),MONTH(E41)+3,DAY(E41))),IF(period_per_year=2,IF(D42=1,first_pament_date,DATE(YEAR(E41),MONTH(E41)+6,DAY(E41))),IF(period_per_year=1,IF(D42=1,first_pament_date,DATE(YEAR(E41)+1,MONTH(E41),DAY(E41))),"")))))))),""))</f>
        <v/>
      </c>
      <c r="F42" s="42" t="str">
        <f t="shared" ca="1" si="0"/>
        <v/>
      </c>
      <c r="G42" s="42" t="str">
        <f t="shared" ca="1" si="1"/>
        <v/>
      </c>
      <c r="H42" s="38" t="str">
        <f t="shared" ca="1" si="6"/>
        <v/>
      </c>
      <c r="I42" s="37" t="str">
        <f t="shared" ca="1" si="2"/>
        <v/>
      </c>
      <c r="J42" s="38" t="str">
        <f t="shared" ca="1" si="3"/>
        <v/>
      </c>
      <c r="K42" s="43" t="str">
        <f t="shared" ca="1" si="4"/>
        <v/>
      </c>
      <c r="L42" s="10"/>
      <c r="M42" s="9"/>
      <c r="N42" s="9"/>
      <c r="O42" s="9"/>
    </row>
    <row r="43" spans="1:15" x14ac:dyDescent="0.3">
      <c r="A43" s="9"/>
      <c r="B43" s="9"/>
      <c r="C43" s="10"/>
      <c r="D43" s="40" t="str">
        <f t="shared" ca="1" si="5"/>
        <v/>
      </c>
      <c r="E43" s="41" t="str">
        <f ca="1">IF(entered_values=0,"",IF(D43&lt;&gt;"",IF(period_per_year=50,IF(D43=1,first_pament_date,DATE(YEAR(E42),MONTH(E42),DAY(E42)+7)),IF(period_per_year=25,IF(D43=1,first_pament_date,DATE(YEAR(E42),MONTH(E42),DAY(E42)+14)),IF(period_per_year=24,IF(D43=1,_01_01_1900,IF(DAY(E42)&gt;=15,DATE(YEAR(E42),MONTH(E42),DAY(E42)+16),DATE(YEAR(E42),MONTH(E42),DAY(E42)+15))),IF(period_per_year=12,IF(D43=1,first_pament_date,DATE(YEAR(E42),MONTH(E42)+1,DAY(E42))),IF(period_per_year=6,IF(D43=1,first_pament_date,DATE(YEAR(E42),MONTH(E42)+2,DAY(E42))),IF(period_per_year=4,IF(D43=1,first_pament_date,DATE(YEAR(E42),MONTH(E42)+3,DAY(E42))),IF(period_per_year=2,IF(D43=1,first_pament_date,DATE(YEAR(E42),MONTH(E42)+6,DAY(E42))),IF(period_per_year=1,IF(D43=1,first_pament_date,DATE(YEAR(E42)+1,MONTH(E42),DAY(E42))),"")))))))),""))</f>
        <v/>
      </c>
      <c r="F43" s="42" t="str">
        <f t="shared" ca="1" si="0"/>
        <v/>
      </c>
      <c r="G43" s="42" t="str">
        <f t="shared" ca="1" si="1"/>
        <v/>
      </c>
      <c r="H43" s="38" t="str">
        <f t="shared" ca="1" si="6"/>
        <v/>
      </c>
      <c r="I43" s="37" t="str">
        <f t="shared" ca="1" si="2"/>
        <v/>
      </c>
      <c r="J43" s="38" t="str">
        <f t="shared" ca="1" si="3"/>
        <v/>
      </c>
      <c r="K43" s="43" t="str">
        <f t="shared" ca="1" si="4"/>
        <v/>
      </c>
      <c r="L43" s="10"/>
      <c r="M43" s="9"/>
      <c r="N43" s="9"/>
      <c r="O43" s="9"/>
    </row>
    <row r="44" spans="1:15" x14ac:dyDescent="0.3">
      <c r="A44" s="9"/>
      <c r="B44" s="9"/>
      <c r="C44" s="10"/>
      <c r="D44" s="40" t="str">
        <f t="shared" ca="1" si="5"/>
        <v/>
      </c>
      <c r="E44" s="41" t="str">
        <f ca="1">IF(entered_values=0,"",IF(D44&lt;&gt;"",IF(period_per_year=50,IF(D44=1,first_pament_date,DATE(YEAR(E43),MONTH(E43),DAY(E43)+7)),IF(period_per_year=25,IF(D44=1,first_pament_date,DATE(YEAR(E43),MONTH(E43),DAY(E43)+14)),IF(period_per_year=24,IF(D44=1,_01_01_1900,IF(DAY(E43)&gt;=15,DATE(YEAR(E43),MONTH(E43),DAY(E43)+16),DATE(YEAR(E43),MONTH(E43),DAY(E43)+15))),IF(period_per_year=12,IF(D44=1,first_pament_date,DATE(YEAR(E43),MONTH(E43)+1,DAY(E43))),IF(period_per_year=6,IF(D44=1,first_pament_date,DATE(YEAR(E43),MONTH(E43)+2,DAY(E43))),IF(period_per_year=4,IF(D44=1,first_pament_date,DATE(YEAR(E43),MONTH(E43)+3,DAY(E43))),IF(period_per_year=2,IF(D44=1,first_pament_date,DATE(YEAR(E43),MONTH(E43)+6,DAY(E43))),IF(period_per_year=1,IF(D44=1,first_pament_date,DATE(YEAR(E43)+1,MONTH(E43),DAY(E43))),"")))))))),""))</f>
        <v/>
      </c>
      <c r="F44" s="42" t="str">
        <f t="shared" ca="1" si="0"/>
        <v/>
      </c>
      <c r="G44" s="42" t="str">
        <f t="shared" ca="1" si="1"/>
        <v/>
      </c>
      <c r="H44" s="38" t="str">
        <f t="shared" ca="1" si="6"/>
        <v/>
      </c>
      <c r="I44" s="37" t="str">
        <f t="shared" ca="1" si="2"/>
        <v/>
      </c>
      <c r="J44" s="38" t="str">
        <f t="shared" ca="1" si="3"/>
        <v/>
      </c>
      <c r="K44" s="43" t="str">
        <f t="shared" ca="1" si="4"/>
        <v/>
      </c>
      <c r="L44" s="10"/>
      <c r="M44" s="9"/>
      <c r="N44" s="9"/>
      <c r="O44" s="9"/>
    </row>
    <row r="45" spans="1:15" x14ac:dyDescent="0.3">
      <c r="A45" s="9"/>
      <c r="B45" s="9"/>
      <c r="C45" s="10"/>
      <c r="D45" s="40" t="str">
        <f t="shared" ca="1" si="5"/>
        <v/>
      </c>
      <c r="E45" s="41" t="str">
        <f ca="1">IF(entered_values=0,"",IF(D45&lt;&gt;"",IF(period_per_year=50,IF(D45=1,first_pament_date,DATE(YEAR(E44),MONTH(E44),DAY(E44)+7)),IF(period_per_year=25,IF(D45=1,first_pament_date,DATE(YEAR(E44),MONTH(E44),DAY(E44)+14)),IF(period_per_year=24,IF(D45=1,_01_01_1900,IF(DAY(E44)&gt;=15,DATE(YEAR(E44),MONTH(E44),DAY(E44)+16),DATE(YEAR(E44),MONTH(E44),DAY(E44)+15))),IF(period_per_year=12,IF(D45=1,first_pament_date,DATE(YEAR(E44),MONTH(E44)+1,DAY(E44))),IF(period_per_year=6,IF(D45=1,first_pament_date,DATE(YEAR(E44),MONTH(E44)+2,DAY(E44))),IF(period_per_year=4,IF(D45=1,first_pament_date,DATE(YEAR(E44),MONTH(E44)+3,DAY(E44))),IF(period_per_year=2,IF(D45=1,first_pament_date,DATE(YEAR(E44),MONTH(E44)+6,DAY(E44))),IF(period_per_year=1,IF(D45=1,first_pament_date,DATE(YEAR(E44)+1,MONTH(E44),DAY(E44))),"")))))))),""))</f>
        <v/>
      </c>
      <c r="F45" s="42" t="str">
        <f t="shared" ca="1" si="0"/>
        <v/>
      </c>
      <c r="G45" s="42" t="str">
        <f t="shared" ca="1" si="1"/>
        <v/>
      </c>
      <c r="H45" s="38" t="str">
        <f t="shared" ca="1" si="6"/>
        <v/>
      </c>
      <c r="I45" s="37" t="str">
        <f t="shared" ca="1" si="2"/>
        <v/>
      </c>
      <c r="J45" s="38" t="str">
        <f t="shared" ca="1" si="3"/>
        <v/>
      </c>
      <c r="K45" s="43" t="str">
        <f t="shared" ca="1" si="4"/>
        <v/>
      </c>
      <c r="L45" s="10"/>
      <c r="M45" s="9"/>
      <c r="N45" s="9"/>
      <c r="O45" s="9"/>
    </row>
    <row r="46" spans="1:15" x14ac:dyDescent="0.3">
      <c r="A46" s="9"/>
      <c r="B46" s="9"/>
      <c r="C46" s="10"/>
      <c r="D46" s="40" t="str">
        <f t="shared" ca="1" si="5"/>
        <v/>
      </c>
      <c r="E46" s="41" t="str">
        <f ca="1">IF(entered_values=0,"",IF(D46&lt;&gt;"",IF(period_per_year=50,IF(D46=1,first_pament_date,DATE(YEAR(E45),MONTH(E45),DAY(E45)+7)),IF(period_per_year=25,IF(D46=1,first_pament_date,DATE(YEAR(E45),MONTH(E45),DAY(E45)+14)),IF(period_per_year=24,IF(D46=1,_01_01_1900,IF(DAY(E45)&gt;=15,DATE(YEAR(E45),MONTH(E45),DAY(E45)+16),DATE(YEAR(E45),MONTH(E45),DAY(E45)+15))),IF(period_per_year=12,IF(D46=1,first_pament_date,DATE(YEAR(E45),MONTH(E45)+1,DAY(E45))),IF(period_per_year=6,IF(D46=1,first_pament_date,DATE(YEAR(E45),MONTH(E45)+2,DAY(E45))),IF(period_per_year=4,IF(D46=1,first_pament_date,DATE(YEAR(E45),MONTH(E45)+3,DAY(E45))),IF(period_per_year=2,IF(D46=1,first_pament_date,DATE(YEAR(E45),MONTH(E45)+6,DAY(E45))),IF(period_per_year=1,IF(D46=1,first_pament_date,DATE(YEAR(E45)+1,MONTH(E45),DAY(E45))),"")))))))),""))</f>
        <v/>
      </c>
      <c r="F46" s="42" t="str">
        <f t="shared" ca="1" si="0"/>
        <v/>
      </c>
      <c r="G46" s="42" t="str">
        <f t="shared" ca="1" si="1"/>
        <v/>
      </c>
      <c r="H46" s="38" t="str">
        <f t="shared" ca="1" si="6"/>
        <v/>
      </c>
      <c r="I46" s="37" t="str">
        <f t="shared" ca="1" si="2"/>
        <v/>
      </c>
      <c r="J46" s="38" t="str">
        <f t="shared" ca="1" si="3"/>
        <v/>
      </c>
      <c r="K46" s="43" t="str">
        <f t="shared" ca="1" si="4"/>
        <v/>
      </c>
      <c r="L46" s="10"/>
      <c r="M46" s="9"/>
      <c r="N46" s="9"/>
      <c r="O46" s="9"/>
    </row>
    <row r="47" spans="1:15" x14ac:dyDescent="0.3">
      <c r="A47" s="9"/>
      <c r="B47" s="9"/>
      <c r="C47" s="10"/>
      <c r="D47" s="40" t="str">
        <f t="shared" ca="1" si="5"/>
        <v/>
      </c>
      <c r="E47" s="41" t="str">
        <f ca="1">IF(entered_values=0,"",IF(D47&lt;&gt;"",IF(period_per_year=50,IF(D47=1,first_pament_date,DATE(YEAR(E46),MONTH(E46),DAY(E46)+7)),IF(period_per_year=25,IF(D47=1,first_pament_date,DATE(YEAR(E46),MONTH(E46),DAY(E46)+14)),IF(period_per_year=24,IF(D47=1,_01_01_1900,IF(DAY(E46)&gt;=15,DATE(YEAR(E46),MONTH(E46),DAY(E46)+16),DATE(YEAR(E46),MONTH(E46),DAY(E46)+15))),IF(period_per_year=12,IF(D47=1,first_pament_date,DATE(YEAR(E46),MONTH(E46)+1,DAY(E46))),IF(period_per_year=6,IF(D47=1,first_pament_date,DATE(YEAR(E46),MONTH(E46)+2,DAY(E46))),IF(period_per_year=4,IF(D47=1,first_pament_date,DATE(YEAR(E46),MONTH(E46)+3,DAY(E46))),IF(period_per_year=2,IF(D47=1,first_pament_date,DATE(YEAR(E46),MONTH(E46)+6,DAY(E46))),IF(period_per_year=1,IF(D47=1,first_pament_date,DATE(YEAR(E46)+1,MONTH(E46),DAY(E46))),"")))))))),""))</f>
        <v/>
      </c>
      <c r="F47" s="42" t="str">
        <f t="shared" ca="1" si="0"/>
        <v/>
      </c>
      <c r="G47" s="42" t="str">
        <f t="shared" ca="1" si="1"/>
        <v/>
      </c>
      <c r="H47" s="38" t="str">
        <f t="shared" ca="1" si="6"/>
        <v/>
      </c>
      <c r="I47" s="37" t="str">
        <f t="shared" ca="1" si="2"/>
        <v/>
      </c>
      <c r="J47" s="38" t="str">
        <f t="shared" ca="1" si="3"/>
        <v/>
      </c>
      <c r="K47" s="43" t="str">
        <f t="shared" ca="1" si="4"/>
        <v/>
      </c>
      <c r="L47" s="10"/>
      <c r="M47" s="9"/>
      <c r="N47" s="9"/>
      <c r="O47" s="9"/>
    </row>
    <row r="48" spans="1:15" x14ac:dyDescent="0.3">
      <c r="A48" s="9"/>
      <c r="B48" s="9"/>
      <c r="C48" s="10"/>
      <c r="D48" s="40" t="str">
        <f t="shared" ca="1" si="5"/>
        <v/>
      </c>
      <c r="E48" s="41" t="str">
        <f ca="1">IF(entered_values=0,"",IF(D48&lt;&gt;"",IF(period_per_year=50,IF(D48=1,first_pament_date,DATE(YEAR(E47),MONTH(E47),DAY(E47)+7)),IF(period_per_year=25,IF(D48=1,first_pament_date,DATE(YEAR(E47),MONTH(E47),DAY(E47)+14)),IF(period_per_year=24,IF(D48=1,_01_01_1900,IF(DAY(E47)&gt;=15,DATE(YEAR(E47),MONTH(E47),DAY(E47)+16),DATE(YEAR(E47),MONTH(E47),DAY(E47)+15))),IF(period_per_year=12,IF(D48=1,first_pament_date,DATE(YEAR(E47),MONTH(E47)+1,DAY(E47))),IF(period_per_year=6,IF(D48=1,first_pament_date,DATE(YEAR(E47),MONTH(E47)+2,DAY(E47))),IF(period_per_year=4,IF(D48=1,first_pament_date,DATE(YEAR(E47),MONTH(E47)+3,DAY(E47))),IF(period_per_year=2,IF(D48=1,first_pament_date,DATE(YEAR(E47),MONTH(E47)+6,DAY(E47))),IF(period_per_year=1,IF(D48=1,first_pament_date,DATE(YEAR(E47)+1,MONTH(E47),DAY(E47))),"")))))))),""))</f>
        <v/>
      </c>
      <c r="F48" s="42" t="str">
        <f t="shared" ca="1" si="0"/>
        <v/>
      </c>
      <c r="G48" s="42" t="str">
        <f t="shared" ca="1" si="1"/>
        <v/>
      </c>
      <c r="H48" s="38" t="str">
        <f t="shared" ca="1" si="6"/>
        <v/>
      </c>
      <c r="I48" s="37" t="str">
        <f t="shared" ca="1" si="2"/>
        <v/>
      </c>
      <c r="J48" s="38" t="str">
        <f t="shared" ca="1" si="3"/>
        <v/>
      </c>
      <c r="K48" s="43" t="str">
        <f t="shared" ca="1" si="4"/>
        <v/>
      </c>
      <c r="L48" s="10"/>
      <c r="M48" s="9"/>
      <c r="N48" s="9"/>
      <c r="O48" s="9"/>
    </row>
    <row r="49" spans="1:15" x14ac:dyDescent="0.3">
      <c r="A49" s="9"/>
      <c r="B49" s="9"/>
      <c r="C49" s="10"/>
      <c r="D49" s="40" t="str">
        <f t="shared" ca="1" si="5"/>
        <v/>
      </c>
      <c r="E49" s="41" t="str">
        <f ca="1">IF(entered_values=0,"",IF(D49&lt;&gt;"",IF(period_per_year=50,IF(D49=1,first_pament_date,DATE(YEAR(E48),MONTH(E48),DAY(E48)+7)),IF(period_per_year=25,IF(D49=1,first_pament_date,DATE(YEAR(E48),MONTH(E48),DAY(E48)+14)),IF(period_per_year=24,IF(D49=1,_01_01_1900,IF(DAY(E48)&gt;=15,DATE(YEAR(E48),MONTH(E48),DAY(E48)+16),DATE(YEAR(E48),MONTH(E48),DAY(E48)+15))),IF(period_per_year=12,IF(D49=1,first_pament_date,DATE(YEAR(E48),MONTH(E48)+1,DAY(E48))),IF(period_per_year=6,IF(D49=1,first_pament_date,DATE(YEAR(E48),MONTH(E48)+2,DAY(E48))),IF(period_per_year=4,IF(D49=1,first_pament_date,DATE(YEAR(E48),MONTH(E48)+3,DAY(E48))),IF(period_per_year=2,IF(D49=1,first_pament_date,DATE(YEAR(E48),MONTH(E48)+6,DAY(E48))),IF(period_per_year=1,IF(D49=1,first_pament_date,DATE(YEAR(E48)+1,MONTH(E48),DAY(E48))),"")))))))),""))</f>
        <v/>
      </c>
      <c r="F49" s="42" t="str">
        <f t="shared" ca="1" si="0"/>
        <v/>
      </c>
      <c r="G49" s="42" t="str">
        <f t="shared" ca="1" si="1"/>
        <v/>
      </c>
      <c r="H49" s="38" t="str">
        <f t="shared" ca="1" si="6"/>
        <v/>
      </c>
      <c r="I49" s="37" t="str">
        <f t="shared" ca="1" si="2"/>
        <v/>
      </c>
      <c r="J49" s="38" t="str">
        <f t="shared" ca="1" si="3"/>
        <v/>
      </c>
      <c r="K49" s="43" t="str">
        <f t="shared" ca="1" si="4"/>
        <v/>
      </c>
      <c r="L49" s="10"/>
      <c r="M49" s="9"/>
      <c r="N49" s="9"/>
      <c r="O49" s="9"/>
    </row>
    <row r="50" spans="1:15" x14ac:dyDescent="0.3">
      <c r="A50" s="9"/>
      <c r="B50" s="9"/>
      <c r="C50" s="10"/>
      <c r="D50" s="40" t="str">
        <f t="shared" ca="1" si="5"/>
        <v/>
      </c>
      <c r="E50" s="41" t="str">
        <f ca="1">IF(entered_values=0,"",IF(D50&lt;&gt;"",IF(period_per_year=50,IF(D50=1,first_pament_date,DATE(YEAR(E49),MONTH(E49),DAY(E49)+7)),IF(period_per_year=25,IF(D50=1,first_pament_date,DATE(YEAR(E49),MONTH(E49),DAY(E49)+14)),IF(period_per_year=24,IF(D50=1,_01_01_1900,IF(DAY(E49)&gt;=15,DATE(YEAR(E49),MONTH(E49),DAY(E49)+16),DATE(YEAR(E49),MONTH(E49),DAY(E49)+15))),IF(period_per_year=12,IF(D50=1,first_pament_date,DATE(YEAR(E49),MONTH(E49)+1,DAY(E49))),IF(period_per_year=6,IF(D50=1,first_pament_date,DATE(YEAR(E49),MONTH(E49)+2,DAY(E49))),IF(period_per_year=4,IF(D50=1,first_pament_date,DATE(YEAR(E49),MONTH(E49)+3,DAY(E49))),IF(period_per_year=2,IF(D50=1,first_pament_date,DATE(YEAR(E49),MONTH(E49)+6,DAY(E49))),IF(period_per_year=1,IF(D50=1,first_pament_date,DATE(YEAR(E49)+1,MONTH(E49),DAY(E49))),"")))))))),""))</f>
        <v/>
      </c>
      <c r="F50" s="42" t="str">
        <f t="shared" ca="1" si="0"/>
        <v/>
      </c>
      <c r="G50" s="42" t="str">
        <f t="shared" ca="1" si="1"/>
        <v/>
      </c>
      <c r="H50" s="38" t="str">
        <f t="shared" ca="1" si="6"/>
        <v/>
      </c>
      <c r="I50" s="37" t="str">
        <f t="shared" ca="1" si="2"/>
        <v/>
      </c>
      <c r="J50" s="38" t="str">
        <f t="shared" ca="1" si="3"/>
        <v/>
      </c>
      <c r="K50" s="43" t="str">
        <f t="shared" ca="1" si="4"/>
        <v/>
      </c>
      <c r="L50" s="10"/>
      <c r="M50" s="9"/>
      <c r="N50" s="9"/>
      <c r="O50" s="9"/>
    </row>
    <row r="51" spans="1:15" x14ac:dyDescent="0.3">
      <c r="A51" s="9"/>
      <c r="B51" s="9"/>
      <c r="C51" s="10"/>
      <c r="D51" s="40" t="str">
        <f t="shared" ca="1" si="5"/>
        <v/>
      </c>
      <c r="E51" s="41" t="str">
        <f ca="1">IF(entered_values=0,"",IF(D51&lt;&gt;"",IF(period_per_year=50,IF(D51=1,first_pament_date,DATE(YEAR(E50),MONTH(E50),DAY(E50)+7)),IF(period_per_year=25,IF(D51=1,first_pament_date,DATE(YEAR(E50),MONTH(E50),DAY(E50)+14)),IF(period_per_year=24,IF(D51=1,_01_01_1900,IF(DAY(E50)&gt;=15,DATE(YEAR(E50),MONTH(E50),DAY(E50)+16),DATE(YEAR(E50),MONTH(E50),DAY(E50)+15))),IF(period_per_year=12,IF(D51=1,first_pament_date,DATE(YEAR(E50),MONTH(E50)+1,DAY(E50))),IF(period_per_year=6,IF(D51=1,first_pament_date,DATE(YEAR(E50),MONTH(E50)+2,DAY(E50))),IF(period_per_year=4,IF(D51=1,first_pament_date,DATE(YEAR(E50),MONTH(E50)+3,DAY(E50))),IF(period_per_year=2,IF(D51=1,first_pament_date,DATE(YEAR(E50),MONTH(E50)+6,DAY(E50))),IF(period_per_year=1,IF(D51=1,first_pament_date,DATE(YEAR(E50)+1,MONTH(E50),DAY(E50))),"")))))))),""))</f>
        <v/>
      </c>
      <c r="F51" s="42" t="str">
        <f t="shared" ca="1" si="0"/>
        <v/>
      </c>
      <c r="G51" s="42" t="str">
        <f t="shared" ca="1" si="1"/>
        <v/>
      </c>
      <c r="H51" s="38" t="str">
        <f t="shared" ca="1" si="6"/>
        <v/>
      </c>
      <c r="I51" s="37" t="str">
        <f t="shared" ca="1" si="2"/>
        <v/>
      </c>
      <c r="J51" s="38" t="str">
        <f t="shared" ca="1" si="3"/>
        <v/>
      </c>
      <c r="K51" s="43" t="str">
        <f t="shared" ca="1" si="4"/>
        <v/>
      </c>
      <c r="L51" s="10"/>
      <c r="M51" s="9"/>
      <c r="N51" s="9"/>
      <c r="O51" s="9"/>
    </row>
    <row r="52" spans="1:15" x14ac:dyDescent="0.3">
      <c r="A52" s="9"/>
      <c r="B52" s="9"/>
      <c r="C52" s="10"/>
      <c r="D52" s="40" t="str">
        <f t="shared" ca="1" si="5"/>
        <v/>
      </c>
      <c r="E52" s="41" t="str">
        <f ca="1">IF(entered_values=0,"",IF(D52&lt;&gt;"",IF(period_per_year=50,IF(D52=1,first_pament_date,DATE(YEAR(E51),MONTH(E51),DAY(E51)+7)),IF(period_per_year=25,IF(D52=1,first_pament_date,DATE(YEAR(E51),MONTH(E51),DAY(E51)+14)),IF(period_per_year=24,IF(D52=1,_01_01_1900,IF(DAY(E51)&gt;=15,DATE(YEAR(E51),MONTH(E51),DAY(E51)+16),DATE(YEAR(E51),MONTH(E51),DAY(E51)+15))),IF(period_per_year=12,IF(D52=1,first_pament_date,DATE(YEAR(E51),MONTH(E51)+1,DAY(E51))),IF(period_per_year=6,IF(D52=1,first_pament_date,DATE(YEAR(E51),MONTH(E51)+2,DAY(E51))),IF(period_per_year=4,IF(D52=1,first_pament_date,DATE(YEAR(E51),MONTH(E51)+3,DAY(E51))),IF(period_per_year=2,IF(D52=1,first_pament_date,DATE(YEAR(E51),MONTH(E51)+6,DAY(E51))),IF(period_per_year=1,IF(D52=1,first_pament_date,DATE(YEAR(E51)+1,MONTH(E51),DAY(E51))),"")))))))),""))</f>
        <v/>
      </c>
      <c r="F52" s="42" t="str">
        <f t="shared" ca="1" si="0"/>
        <v/>
      </c>
      <c r="G52" s="42" t="str">
        <f t="shared" ca="1" si="1"/>
        <v/>
      </c>
      <c r="H52" s="38" t="str">
        <f t="shared" ca="1" si="6"/>
        <v/>
      </c>
      <c r="I52" s="37" t="str">
        <f t="shared" ca="1" si="2"/>
        <v/>
      </c>
      <c r="J52" s="38" t="str">
        <f t="shared" ca="1" si="3"/>
        <v/>
      </c>
      <c r="K52" s="43" t="str">
        <f t="shared" ca="1" si="4"/>
        <v/>
      </c>
      <c r="L52" s="10"/>
      <c r="M52" s="9"/>
      <c r="N52" s="9"/>
      <c r="O52" s="9"/>
    </row>
    <row r="53" spans="1:15" x14ac:dyDescent="0.3">
      <c r="A53" s="9"/>
      <c r="B53" s="9"/>
      <c r="C53" s="10"/>
      <c r="D53" s="40" t="str">
        <f t="shared" ca="1" si="5"/>
        <v/>
      </c>
      <c r="E53" s="41" t="str">
        <f ca="1">IF(entered_values=0,"",IF(D53&lt;&gt;"",IF(period_per_year=50,IF(D53=1,first_pament_date,DATE(YEAR(E52),MONTH(E52),DAY(E52)+7)),IF(period_per_year=25,IF(D53=1,first_pament_date,DATE(YEAR(E52),MONTH(E52),DAY(E52)+14)),IF(period_per_year=24,IF(D53=1,_01_01_1900,IF(DAY(E52)&gt;=15,DATE(YEAR(E52),MONTH(E52),DAY(E52)+16),DATE(YEAR(E52),MONTH(E52),DAY(E52)+15))),IF(period_per_year=12,IF(D53=1,first_pament_date,DATE(YEAR(E52),MONTH(E52)+1,DAY(E52))),IF(period_per_year=6,IF(D53=1,first_pament_date,DATE(YEAR(E52),MONTH(E52)+2,DAY(E52))),IF(period_per_year=4,IF(D53=1,first_pament_date,DATE(YEAR(E52),MONTH(E52)+3,DAY(E52))),IF(period_per_year=2,IF(D53=1,first_pament_date,DATE(YEAR(E52),MONTH(E52)+6,DAY(E52))),IF(period_per_year=1,IF(D53=1,first_pament_date,DATE(YEAR(E52)+1,MONTH(E52),DAY(E52))),"")))))))),""))</f>
        <v/>
      </c>
      <c r="F53" s="42" t="str">
        <f t="shared" ca="1" si="0"/>
        <v/>
      </c>
      <c r="G53" s="42" t="str">
        <f t="shared" ca="1" si="1"/>
        <v/>
      </c>
      <c r="H53" s="38" t="str">
        <f t="shared" ca="1" si="6"/>
        <v/>
      </c>
      <c r="I53" s="37" t="str">
        <f t="shared" ca="1" si="2"/>
        <v/>
      </c>
      <c r="J53" s="38" t="str">
        <f t="shared" ca="1" si="3"/>
        <v/>
      </c>
      <c r="K53" s="43" t="str">
        <f t="shared" ca="1" si="4"/>
        <v/>
      </c>
      <c r="L53" s="10"/>
      <c r="M53" s="9"/>
      <c r="N53" s="9"/>
      <c r="O53" s="9"/>
    </row>
    <row r="54" spans="1:15" x14ac:dyDescent="0.3">
      <c r="A54" s="9"/>
      <c r="B54" s="9"/>
      <c r="C54" s="10"/>
      <c r="D54" s="40" t="str">
        <f t="shared" ca="1" si="5"/>
        <v/>
      </c>
      <c r="E54" s="41" t="str">
        <f ca="1">IF(entered_values=0,"",IF(D54&lt;&gt;"",IF(period_per_year=50,IF(D54=1,first_pament_date,DATE(YEAR(E53),MONTH(E53),DAY(E53)+7)),IF(period_per_year=25,IF(D54=1,first_pament_date,DATE(YEAR(E53),MONTH(E53),DAY(E53)+14)),IF(period_per_year=24,IF(D54=1,_01_01_1900,IF(DAY(E53)&gt;=15,DATE(YEAR(E53),MONTH(E53),DAY(E53)+16),DATE(YEAR(E53),MONTH(E53),DAY(E53)+15))),IF(period_per_year=12,IF(D54=1,first_pament_date,DATE(YEAR(E53),MONTH(E53)+1,DAY(E53))),IF(period_per_year=6,IF(D54=1,first_pament_date,DATE(YEAR(E53),MONTH(E53)+2,DAY(E53))),IF(period_per_year=4,IF(D54=1,first_pament_date,DATE(YEAR(E53),MONTH(E53)+3,DAY(E53))),IF(period_per_year=2,IF(D54=1,first_pament_date,DATE(YEAR(E53),MONTH(E53)+6,DAY(E53))),IF(period_per_year=1,IF(D54=1,first_pament_date,DATE(YEAR(E53)+1,MONTH(E53),DAY(E53))),"")))))))),""))</f>
        <v/>
      </c>
      <c r="F54" s="42" t="str">
        <f t="shared" ca="1" si="0"/>
        <v/>
      </c>
      <c r="G54" s="42" t="str">
        <f t="shared" ca="1" si="1"/>
        <v/>
      </c>
      <c r="H54" s="38" t="str">
        <f t="shared" ca="1" si="6"/>
        <v/>
      </c>
      <c r="I54" s="37" t="str">
        <f t="shared" ca="1" si="2"/>
        <v/>
      </c>
      <c r="J54" s="38" t="str">
        <f t="shared" ca="1" si="3"/>
        <v/>
      </c>
      <c r="K54" s="43" t="str">
        <f t="shared" ca="1" si="4"/>
        <v/>
      </c>
      <c r="L54" s="10"/>
      <c r="M54" s="9"/>
      <c r="N54" s="9"/>
      <c r="O54" s="9"/>
    </row>
    <row r="55" spans="1:15" x14ac:dyDescent="0.3">
      <c r="A55" s="9"/>
      <c r="B55" s="9"/>
      <c r="C55" s="10"/>
      <c r="D55" s="40" t="str">
        <f t="shared" ca="1" si="5"/>
        <v/>
      </c>
      <c r="E55" s="41" t="str">
        <f ca="1">IF(entered_values=0,"",IF(D55&lt;&gt;"",IF(period_per_year=50,IF(D55=1,first_pament_date,DATE(YEAR(E54),MONTH(E54),DAY(E54)+7)),IF(period_per_year=25,IF(D55=1,first_pament_date,DATE(YEAR(E54),MONTH(E54),DAY(E54)+14)),IF(period_per_year=24,IF(D55=1,_01_01_1900,IF(DAY(E54)&gt;=15,DATE(YEAR(E54),MONTH(E54),DAY(E54)+16),DATE(YEAR(E54),MONTH(E54),DAY(E54)+15))),IF(period_per_year=12,IF(D55=1,first_pament_date,DATE(YEAR(E54),MONTH(E54)+1,DAY(E54))),IF(period_per_year=6,IF(D55=1,first_pament_date,DATE(YEAR(E54),MONTH(E54)+2,DAY(E54))),IF(period_per_year=4,IF(D55=1,first_pament_date,DATE(YEAR(E54),MONTH(E54)+3,DAY(E54))),IF(period_per_year=2,IF(D55=1,first_pament_date,DATE(YEAR(E54),MONTH(E54)+6,DAY(E54))),IF(period_per_year=1,IF(D55=1,first_pament_date,DATE(YEAR(E54)+1,MONTH(E54),DAY(E54))),"")))))))),""))</f>
        <v/>
      </c>
      <c r="F55" s="42" t="str">
        <f t="shared" ca="1" si="0"/>
        <v/>
      </c>
      <c r="G55" s="42" t="str">
        <f t="shared" ca="1" si="1"/>
        <v/>
      </c>
      <c r="H55" s="38" t="str">
        <f t="shared" ca="1" si="6"/>
        <v/>
      </c>
      <c r="I55" s="37" t="str">
        <f t="shared" ca="1" si="2"/>
        <v/>
      </c>
      <c r="J55" s="38" t="str">
        <f t="shared" ca="1" si="3"/>
        <v/>
      </c>
      <c r="K55" s="43" t="str">
        <f t="shared" ca="1" si="4"/>
        <v/>
      </c>
      <c r="L55" s="10"/>
      <c r="M55" s="9"/>
      <c r="N55" s="9"/>
      <c r="O55" s="9"/>
    </row>
    <row r="56" spans="1:15" x14ac:dyDescent="0.3">
      <c r="A56" s="9"/>
      <c r="B56" s="9"/>
      <c r="C56" s="10"/>
      <c r="D56" s="40" t="str">
        <f t="shared" ca="1" si="5"/>
        <v/>
      </c>
      <c r="E56" s="41" t="str">
        <f ca="1">IF(entered_values=0,"",IF(D56&lt;&gt;"",IF(period_per_year=50,IF(D56=1,first_pament_date,DATE(YEAR(E55),MONTH(E55),DAY(E55)+7)),IF(period_per_year=25,IF(D56=1,first_pament_date,DATE(YEAR(E55),MONTH(E55),DAY(E55)+14)),IF(period_per_year=24,IF(D56=1,_01_01_1900,IF(DAY(E55)&gt;=15,DATE(YEAR(E55),MONTH(E55),DAY(E55)+16),DATE(YEAR(E55),MONTH(E55),DAY(E55)+15))),IF(period_per_year=12,IF(D56=1,first_pament_date,DATE(YEAR(E55),MONTH(E55)+1,DAY(E55))),IF(period_per_year=6,IF(D56=1,first_pament_date,DATE(YEAR(E55),MONTH(E55)+2,DAY(E55))),IF(period_per_year=4,IF(D56=1,first_pament_date,DATE(YEAR(E55),MONTH(E55)+3,DAY(E55))),IF(period_per_year=2,IF(D56=1,first_pament_date,DATE(YEAR(E55),MONTH(E55)+6,DAY(E55))),IF(period_per_year=1,IF(D56=1,first_pament_date,DATE(YEAR(E55)+1,MONTH(E55),DAY(E55))),"")))))))),""))</f>
        <v/>
      </c>
      <c r="F56" s="42" t="str">
        <f t="shared" ca="1" si="0"/>
        <v/>
      </c>
      <c r="G56" s="42" t="str">
        <f t="shared" ca="1" si="1"/>
        <v/>
      </c>
      <c r="H56" s="38" t="str">
        <f t="shared" ca="1" si="6"/>
        <v/>
      </c>
      <c r="I56" s="37" t="str">
        <f t="shared" ca="1" si="2"/>
        <v/>
      </c>
      <c r="J56" s="38" t="str">
        <f t="shared" ca="1" si="3"/>
        <v/>
      </c>
      <c r="K56" s="43" t="str">
        <f t="shared" ca="1" si="4"/>
        <v/>
      </c>
      <c r="L56" s="10"/>
      <c r="M56" s="9"/>
      <c r="N56" s="9"/>
      <c r="O56" s="9"/>
    </row>
    <row r="57" spans="1:15" x14ac:dyDescent="0.3">
      <c r="A57" s="9"/>
      <c r="B57" s="9"/>
      <c r="C57" s="10"/>
      <c r="D57" s="40" t="str">
        <f t="shared" ca="1" si="5"/>
        <v/>
      </c>
      <c r="E57" s="41" t="str">
        <f ca="1">IF(entered_values=0,"",IF(D57&lt;&gt;"",IF(period_per_year=50,IF(D57=1,first_pament_date,DATE(YEAR(E56),MONTH(E56),DAY(E56)+7)),IF(period_per_year=25,IF(D57=1,first_pament_date,DATE(YEAR(E56),MONTH(E56),DAY(E56)+14)),IF(period_per_year=24,IF(D57=1,_01_01_1900,IF(DAY(E56)&gt;=15,DATE(YEAR(E56),MONTH(E56),DAY(E56)+16),DATE(YEAR(E56),MONTH(E56),DAY(E56)+15))),IF(period_per_year=12,IF(D57=1,first_pament_date,DATE(YEAR(E56),MONTH(E56)+1,DAY(E56))),IF(period_per_year=6,IF(D57=1,first_pament_date,DATE(YEAR(E56),MONTH(E56)+2,DAY(E56))),IF(period_per_year=4,IF(D57=1,first_pament_date,DATE(YEAR(E56),MONTH(E56)+3,DAY(E56))),IF(period_per_year=2,IF(D57=1,first_pament_date,DATE(YEAR(E56),MONTH(E56)+6,DAY(E56))),IF(period_per_year=1,IF(D57=1,first_pament_date,DATE(YEAR(E56)+1,MONTH(E56),DAY(E56))),"")))))))),""))</f>
        <v/>
      </c>
      <c r="F57" s="42" t="str">
        <f t="shared" ca="1" si="0"/>
        <v/>
      </c>
      <c r="G57" s="42" t="str">
        <f t="shared" ca="1" si="1"/>
        <v/>
      </c>
      <c r="H57" s="38" t="str">
        <f t="shared" ca="1" si="6"/>
        <v/>
      </c>
      <c r="I57" s="37" t="str">
        <f t="shared" ca="1" si="2"/>
        <v/>
      </c>
      <c r="J57" s="38" t="str">
        <f t="shared" ca="1" si="3"/>
        <v/>
      </c>
      <c r="K57" s="43" t="str">
        <f t="shared" ca="1" si="4"/>
        <v/>
      </c>
      <c r="L57" s="10"/>
      <c r="M57" s="9"/>
      <c r="N57" s="9"/>
      <c r="O57" s="9"/>
    </row>
    <row r="58" spans="1:15" x14ac:dyDescent="0.3">
      <c r="A58" s="9"/>
      <c r="B58" s="9"/>
      <c r="C58" s="10"/>
      <c r="D58" s="40" t="str">
        <f t="shared" ca="1" si="5"/>
        <v/>
      </c>
      <c r="E58" s="41" t="str">
        <f ca="1">IF(entered_values=0,"",IF(D58&lt;&gt;"",IF(period_per_year=50,IF(D58=1,first_pament_date,DATE(YEAR(E57),MONTH(E57),DAY(E57)+7)),IF(period_per_year=25,IF(D58=1,first_pament_date,DATE(YEAR(E57),MONTH(E57),DAY(E57)+14)),IF(period_per_year=24,IF(D58=1,_01_01_1900,IF(DAY(E57)&gt;=15,DATE(YEAR(E57),MONTH(E57),DAY(E57)+16),DATE(YEAR(E57),MONTH(E57),DAY(E57)+15))),IF(period_per_year=12,IF(D58=1,first_pament_date,DATE(YEAR(E57),MONTH(E57)+1,DAY(E57))),IF(period_per_year=6,IF(D58=1,first_pament_date,DATE(YEAR(E57),MONTH(E57)+2,DAY(E57))),IF(period_per_year=4,IF(D58=1,first_pament_date,DATE(YEAR(E57),MONTH(E57)+3,DAY(E57))),IF(period_per_year=2,IF(D58=1,first_pament_date,DATE(YEAR(E57),MONTH(E57)+6,DAY(E57))),IF(period_per_year=1,IF(D58=1,first_pament_date,DATE(YEAR(E57)+1,MONTH(E57),DAY(E57))),"")))))))),""))</f>
        <v/>
      </c>
      <c r="F58" s="42" t="str">
        <f t="shared" ca="1" si="0"/>
        <v/>
      </c>
      <c r="G58" s="42" t="str">
        <f t="shared" ca="1" si="1"/>
        <v/>
      </c>
      <c r="H58" s="38" t="str">
        <f t="shared" ca="1" si="6"/>
        <v/>
      </c>
      <c r="I58" s="37" t="str">
        <f t="shared" ca="1" si="2"/>
        <v/>
      </c>
      <c r="J58" s="38" t="str">
        <f t="shared" ca="1" si="3"/>
        <v/>
      </c>
      <c r="K58" s="43" t="str">
        <f t="shared" ca="1" si="4"/>
        <v/>
      </c>
      <c r="L58" s="10"/>
      <c r="M58" s="9"/>
      <c r="N58" s="9"/>
      <c r="O58" s="9"/>
    </row>
    <row r="59" spans="1:15" x14ac:dyDescent="0.3">
      <c r="A59" s="9"/>
      <c r="B59" s="9"/>
      <c r="C59" s="10"/>
      <c r="D59" s="40" t="str">
        <f t="shared" ca="1" si="5"/>
        <v/>
      </c>
      <c r="E59" s="41" t="str">
        <f ca="1">IF(entered_values=0,"",IF(D59&lt;&gt;"",IF(period_per_year=50,IF(D59=1,first_pament_date,DATE(YEAR(E58),MONTH(E58),DAY(E58)+7)),IF(period_per_year=25,IF(D59=1,first_pament_date,DATE(YEAR(E58),MONTH(E58),DAY(E58)+14)),IF(period_per_year=24,IF(D59=1,_01_01_1900,IF(DAY(E58)&gt;=15,DATE(YEAR(E58),MONTH(E58),DAY(E58)+16),DATE(YEAR(E58),MONTH(E58),DAY(E58)+15))),IF(period_per_year=12,IF(D59=1,first_pament_date,DATE(YEAR(E58),MONTH(E58)+1,DAY(E58))),IF(period_per_year=6,IF(D59=1,first_pament_date,DATE(YEAR(E58),MONTH(E58)+2,DAY(E58))),IF(period_per_year=4,IF(D59=1,first_pament_date,DATE(YEAR(E58),MONTH(E58)+3,DAY(E58))),IF(period_per_year=2,IF(D59=1,first_pament_date,DATE(YEAR(E58),MONTH(E58)+6,DAY(E58))),IF(period_per_year=1,IF(D59=1,first_pament_date,DATE(YEAR(E58)+1,MONTH(E58),DAY(E58))),"")))))))),""))</f>
        <v/>
      </c>
      <c r="F59" s="42" t="str">
        <f t="shared" ca="1" si="0"/>
        <v/>
      </c>
      <c r="G59" s="42" t="str">
        <f t="shared" ca="1" si="1"/>
        <v/>
      </c>
      <c r="H59" s="38" t="str">
        <f t="shared" ca="1" si="6"/>
        <v/>
      </c>
      <c r="I59" s="37" t="str">
        <f t="shared" ca="1" si="2"/>
        <v/>
      </c>
      <c r="J59" s="38" t="str">
        <f t="shared" ca="1" si="3"/>
        <v/>
      </c>
      <c r="K59" s="43" t="str">
        <f t="shared" ca="1" si="4"/>
        <v/>
      </c>
      <c r="L59" s="10"/>
      <c r="M59" s="9"/>
      <c r="N59" s="9"/>
      <c r="O59" s="9"/>
    </row>
    <row r="60" spans="1:15" x14ac:dyDescent="0.3">
      <c r="A60" s="9"/>
      <c r="B60" s="9"/>
      <c r="C60" s="10"/>
      <c r="D60" s="40" t="str">
        <f t="shared" ca="1" si="5"/>
        <v/>
      </c>
      <c r="E60" s="41" t="str">
        <f ca="1">IF(entered_values=0,"",IF(D60&lt;&gt;"",IF(period_per_year=50,IF(D60=1,first_pament_date,DATE(YEAR(E59),MONTH(E59),DAY(E59)+7)),IF(period_per_year=25,IF(D60=1,first_pament_date,DATE(YEAR(E59),MONTH(E59),DAY(E59)+14)),IF(period_per_year=24,IF(D60=1,_01_01_1900,IF(DAY(E59)&gt;=15,DATE(YEAR(E59),MONTH(E59),DAY(E59)+16),DATE(YEAR(E59),MONTH(E59),DAY(E59)+15))),IF(period_per_year=12,IF(D60=1,first_pament_date,DATE(YEAR(E59),MONTH(E59)+1,DAY(E59))),IF(period_per_year=6,IF(D60=1,first_pament_date,DATE(YEAR(E59),MONTH(E59)+2,DAY(E59))),IF(period_per_year=4,IF(D60=1,first_pament_date,DATE(YEAR(E59),MONTH(E59)+3,DAY(E59))),IF(period_per_year=2,IF(D60=1,first_pament_date,DATE(YEAR(E59),MONTH(E59)+6,DAY(E59))),IF(period_per_year=1,IF(D60=1,first_pament_date,DATE(YEAR(E59)+1,MONTH(E59),DAY(E59))),"")))))))),""))</f>
        <v/>
      </c>
      <c r="F60" s="42" t="str">
        <f t="shared" ca="1" si="0"/>
        <v/>
      </c>
      <c r="G60" s="42" t="str">
        <f t="shared" ca="1" si="1"/>
        <v/>
      </c>
      <c r="H60" s="38" t="str">
        <f t="shared" ca="1" si="6"/>
        <v/>
      </c>
      <c r="I60" s="37" t="str">
        <f t="shared" ca="1" si="2"/>
        <v/>
      </c>
      <c r="J60" s="38" t="str">
        <f t="shared" ca="1" si="3"/>
        <v/>
      </c>
      <c r="K60" s="43" t="str">
        <f t="shared" ca="1" si="4"/>
        <v/>
      </c>
      <c r="L60" s="10"/>
      <c r="M60" s="9"/>
      <c r="N60" s="9"/>
      <c r="O60" s="9"/>
    </row>
    <row r="61" spans="1:15" x14ac:dyDescent="0.3">
      <c r="A61" s="9"/>
      <c r="B61" s="9"/>
      <c r="C61" s="10"/>
      <c r="D61" s="40" t="str">
        <f t="shared" ca="1" si="5"/>
        <v/>
      </c>
      <c r="E61" s="41" t="str">
        <f ca="1">IF(entered_values=0,"",IF(D61&lt;&gt;"",IF(period_per_year=50,IF(D61=1,first_pament_date,DATE(YEAR(E60),MONTH(E60),DAY(E60)+7)),IF(period_per_year=25,IF(D61=1,first_pament_date,DATE(YEAR(E60),MONTH(E60),DAY(E60)+14)),IF(period_per_year=24,IF(D61=1,_01_01_1900,IF(DAY(E60)&gt;=15,DATE(YEAR(E60),MONTH(E60),DAY(E60)+16),DATE(YEAR(E60),MONTH(E60),DAY(E60)+15))),IF(period_per_year=12,IF(D61=1,first_pament_date,DATE(YEAR(E60),MONTH(E60)+1,DAY(E60))),IF(period_per_year=6,IF(D61=1,first_pament_date,DATE(YEAR(E60),MONTH(E60)+2,DAY(E60))),IF(period_per_year=4,IF(D61=1,first_pament_date,DATE(YEAR(E60),MONTH(E60)+3,DAY(E60))),IF(period_per_year=2,IF(D61=1,first_pament_date,DATE(YEAR(E60),MONTH(E60)+6,DAY(E60))),IF(period_per_year=1,IF(D61=1,first_pament_date,DATE(YEAR(E60)+1,MONTH(E60),DAY(E60))),"")))))))),""))</f>
        <v/>
      </c>
      <c r="F61" s="42" t="str">
        <f t="shared" ca="1" si="0"/>
        <v/>
      </c>
      <c r="G61" s="42" t="str">
        <f t="shared" ca="1" si="1"/>
        <v/>
      </c>
      <c r="H61" s="38" t="str">
        <f t="shared" ca="1" si="6"/>
        <v/>
      </c>
      <c r="I61" s="37" t="str">
        <f t="shared" ca="1" si="2"/>
        <v/>
      </c>
      <c r="J61" s="38" t="str">
        <f t="shared" ca="1" si="3"/>
        <v/>
      </c>
      <c r="K61" s="43" t="str">
        <f t="shared" ca="1" si="4"/>
        <v/>
      </c>
      <c r="L61" s="10"/>
      <c r="M61" s="9"/>
      <c r="N61" s="9"/>
      <c r="O61" s="9"/>
    </row>
    <row r="62" spans="1:15" x14ac:dyDescent="0.3">
      <c r="A62" s="9"/>
      <c r="B62" s="9"/>
      <c r="C62" s="10"/>
      <c r="D62" s="40" t="str">
        <f t="shared" ca="1" si="5"/>
        <v/>
      </c>
      <c r="E62" s="41" t="str">
        <f ca="1">IF(entered_values=0,"",IF(D62&lt;&gt;"",IF(period_per_year=50,IF(D62=1,first_pament_date,DATE(YEAR(E61),MONTH(E61),DAY(E61)+7)),IF(period_per_year=25,IF(D62=1,first_pament_date,DATE(YEAR(E61),MONTH(E61),DAY(E61)+14)),IF(period_per_year=24,IF(D62=1,_01_01_1900,IF(DAY(E61)&gt;=15,DATE(YEAR(E61),MONTH(E61),DAY(E61)+16),DATE(YEAR(E61),MONTH(E61),DAY(E61)+15))),IF(period_per_year=12,IF(D62=1,first_pament_date,DATE(YEAR(E61),MONTH(E61)+1,DAY(E61))),IF(period_per_year=6,IF(D62=1,first_pament_date,DATE(YEAR(E61),MONTH(E61)+2,DAY(E61))),IF(period_per_year=4,IF(D62=1,first_pament_date,DATE(YEAR(E61),MONTH(E61)+3,DAY(E61))),IF(period_per_year=2,IF(D62=1,first_pament_date,DATE(YEAR(E61),MONTH(E61)+6,DAY(E61))),IF(period_per_year=1,IF(D62=1,first_pament_date,DATE(YEAR(E61)+1,MONTH(E61),DAY(E61))),"")))))))),""))</f>
        <v/>
      </c>
      <c r="F62" s="42" t="str">
        <f t="shared" ca="1" si="0"/>
        <v/>
      </c>
      <c r="G62" s="42" t="str">
        <f t="shared" ca="1" si="1"/>
        <v/>
      </c>
      <c r="H62" s="38" t="str">
        <f t="shared" ca="1" si="6"/>
        <v/>
      </c>
      <c r="I62" s="37" t="str">
        <f t="shared" ca="1" si="2"/>
        <v/>
      </c>
      <c r="J62" s="38" t="str">
        <f t="shared" ca="1" si="3"/>
        <v/>
      </c>
      <c r="K62" s="43" t="str">
        <f t="shared" ca="1" si="4"/>
        <v/>
      </c>
      <c r="L62" s="10"/>
      <c r="M62" s="9"/>
      <c r="N62" s="9"/>
      <c r="O62" s="9"/>
    </row>
    <row r="63" spans="1:15" x14ac:dyDescent="0.3">
      <c r="A63" s="9"/>
      <c r="B63" s="9"/>
      <c r="C63" s="10"/>
      <c r="D63" s="40" t="str">
        <f t="shared" ca="1" si="5"/>
        <v/>
      </c>
      <c r="E63" s="41" t="str">
        <f ca="1">IF(entered_values=0,"",IF(D63&lt;&gt;"",IF(period_per_year=50,IF(D63=1,first_pament_date,DATE(YEAR(E62),MONTH(E62),DAY(E62)+7)),IF(period_per_year=25,IF(D63=1,first_pament_date,DATE(YEAR(E62),MONTH(E62),DAY(E62)+14)),IF(period_per_year=24,IF(D63=1,_01_01_1900,IF(DAY(E62)&gt;=15,DATE(YEAR(E62),MONTH(E62),DAY(E62)+16),DATE(YEAR(E62),MONTH(E62),DAY(E62)+15))),IF(period_per_year=12,IF(D63=1,first_pament_date,DATE(YEAR(E62),MONTH(E62)+1,DAY(E62))),IF(period_per_year=6,IF(D63=1,first_pament_date,DATE(YEAR(E62),MONTH(E62)+2,DAY(E62))),IF(period_per_year=4,IF(D63=1,first_pament_date,DATE(YEAR(E62),MONTH(E62)+3,DAY(E62))),IF(period_per_year=2,IF(D63=1,first_pament_date,DATE(YEAR(E62),MONTH(E62)+6,DAY(E62))),IF(period_per_year=1,IF(D63=1,first_pament_date,DATE(YEAR(E62)+1,MONTH(E62),DAY(E62))),"")))))))),""))</f>
        <v/>
      </c>
      <c r="F63" s="42" t="str">
        <f t="shared" ca="1" si="0"/>
        <v/>
      </c>
      <c r="G63" s="42" t="str">
        <f t="shared" ca="1" si="1"/>
        <v/>
      </c>
      <c r="H63" s="38" t="str">
        <f t="shared" ca="1" si="6"/>
        <v/>
      </c>
      <c r="I63" s="37" t="str">
        <f t="shared" ca="1" si="2"/>
        <v/>
      </c>
      <c r="J63" s="38" t="str">
        <f t="shared" ca="1" si="3"/>
        <v/>
      </c>
      <c r="K63" s="43" t="str">
        <f t="shared" ca="1" si="4"/>
        <v/>
      </c>
      <c r="L63" s="10"/>
      <c r="M63" s="9"/>
      <c r="N63" s="9"/>
      <c r="O63" s="9"/>
    </row>
    <row r="64" spans="1:15" x14ac:dyDescent="0.3">
      <c r="A64" s="9"/>
      <c r="B64" s="9"/>
      <c r="C64" s="10"/>
      <c r="D64" s="40" t="str">
        <f t="shared" ca="1" si="5"/>
        <v/>
      </c>
      <c r="E64" s="41" t="str">
        <f ca="1">IF(entered_values=0,"",IF(D64&lt;&gt;"",IF(period_per_year=50,IF(D64=1,first_pament_date,DATE(YEAR(E63),MONTH(E63),DAY(E63)+7)),IF(period_per_year=25,IF(D64=1,first_pament_date,DATE(YEAR(E63),MONTH(E63),DAY(E63)+14)),IF(period_per_year=24,IF(D64=1,_01_01_1900,IF(DAY(E63)&gt;=15,DATE(YEAR(E63),MONTH(E63),DAY(E63)+16),DATE(YEAR(E63),MONTH(E63),DAY(E63)+15))),IF(period_per_year=12,IF(D64=1,first_pament_date,DATE(YEAR(E63),MONTH(E63)+1,DAY(E63))),IF(period_per_year=6,IF(D64=1,first_pament_date,DATE(YEAR(E63),MONTH(E63)+2,DAY(E63))),IF(period_per_year=4,IF(D64=1,first_pament_date,DATE(YEAR(E63),MONTH(E63)+3,DAY(E63))),IF(period_per_year=2,IF(D64=1,first_pament_date,DATE(YEAR(E63),MONTH(E63)+6,DAY(E63))),IF(period_per_year=1,IF(D64=1,first_pament_date,DATE(YEAR(E63)+1,MONTH(E63),DAY(E63))),"")))))))),""))</f>
        <v/>
      </c>
      <c r="F64" s="42" t="str">
        <f t="shared" ca="1" si="0"/>
        <v/>
      </c>
      <c r="G64" s="42" t="str">
        <f t="shared" ca="1" si="1"/>
        <v/>
      </c>
      <c r="H64" s="38" t="str">
        <f t="shared" ca="1" si="6"/>
        <v/>
      </c>
      <c r="I64" s="37" t="str">
        <f t="shared" ca="1" si="2"/>
        <v/>
      </c>
      <c r="J64" s="38" t="str">
        <f t="shared" ca="1" si="3"/>
        <v/>
      </c>
      <c r="K64" s="43" t="str">
        <f t="shared" ca="1" si="4"/>
        <v/>
      </c>
      <c r="L64" s="10"/>
      <c r="M64" s="9"/>
      <c r="N64" s="9"/>
      <c r="O64" s="9"/>
    </row>
    <row r="65" spans="1:15" x14ac:dyDescent="0.3">
      <c r="A65" s="9"/>
      <c r="B65" s="9"/>
      <c r="C65" s="10"/>
      <c r="D65" s="40" t="str">
        <f t="shared" ca="1" si="5"/>
        <v/>
      </c>
      <c r="E65" s="41" t="str">
        <f ca="1">IF(entered_values=0,"",IF(D65&lt;&gt;"",IF(period_per_year=50,IF(D65=1,first_pament_date,DATE(YEAR(E64),MONTH(E64),DAY(E64)+7)),IF(period_per_year=25,IF(D65=1,first_pament_date,DATE(YEAR(E64),MONTH(E64),DAY(E64)+14)),IF(period_per_year=24,IF(D65=1,_01_01_1900,IF(DAY(E64)&gt;=15,DATE(YEAR(E64),MONTH(E64),DAY(E64)+16),DATE(YEAR(E64),MONTH(E64),DAY(E64)+15))),IF(period_per_year=12,IF(D65=1,first_pament_date,DATE(YEAR(E64),MONTH(E64)+1,DAY(E64))),IF(period_per_year=6,IF(D65=1,first_pament_date,DATE(YEAR(E64),MONTH(E64)+2,DAY(E64))),IF(period_per_year=4,IF(D65=1,first_pament_date,DATE(YEAR(E64),MONTH(E64)+3,DAY(E64))),IF(period_per_year=2,IF(D65=1,first_pament_date,DATE(YEAR(E64),MONTH(E64)+6,DAY(E64))),IF(period_per_year=1,IF(D65=1,first_pament_date,DATE(YEAR(E64)+1,MONTH(E64),DAY(E64))),"")))))))),""))</f>
        <v/>
      </c>
      <c r="F65" s="42" t="str">
        <f t="shared" ca="1" si="0"/>
        <v/>
      </c>
      <c r="G65" s="42" t="str">
        <f t="shared" ca="1" si="1"/>
        <v/>
      </c>
      <c r="H65" s="38" t="str">
        <f t="shared" ca="1" si="6"/>
        <v/>
      </c>
      <c r="I65" s="37" t="str">
        <f t="shared" ca="1" si="2"/>
        <v/>
      </c>
      <c r="J65" s="38" t="str">
        <f t="shared" ca="1" si="3"/>
        <v/>
      </c>
      <c r="K65" s="43" t="str">
        <f t="shared" ca="1" si="4"/>
        <v/>
      </c>
      <c r="L65" s="10"/>
      <c r="M65" s="9"/>
      <c r="N65" s="9"/>
      <c r="O65" s="9"/>
    </row>
    <row r="66" spans="1:15" x14ac:dyDescent="0.3">
      <c r="A66" s="9"/>
      <c r="B66" s="9"/>
      <c r="C66" s="10"/>
      <c r="D66" s="40" t="str">
        <f t="shared" ca="1" si="5"/>
        <v/>
      </c>
      <c r="E66" s="41" t="str">
        <f ca="1">IF(entered_values=0,"",IF(D66&lt;&gt;"",IF(period_per_year=50,IF(D66=1,first_pament_date,DATE(YEAR(E65),MONTH(E65),DAY(E65)+7)),IF(period_per_year=25,IF(D66=1,first_pament_date,DATE(YEAR(E65),MONTH(E65),DAY(E65)+14)),IF(period_per_year=24,IF(D66=1,_01_01_1900,IF(DAY(E65)&gt;=15,DATE(YEAR(E65),MONTH(E65),DAY(E65)+16),DATE(YEAR(E65),MONTH(E65),DAY(E65)+15))),IF(period_per_year=12,IF(D66=1,first_pament_date,DATE(YEAR(E65),MONTH(E65)+1,DAY(E65))),IF(period_per_year=6,IF(D66=1,first_pament_date,DATE(YEAR(E65),MONTH(E65)+2,DAY(E65))),IF(period_per_year=4,IF(D66=1,first_pament_date,DATE(YEAR(E65),MONTH(E65)+3,DAY(E65))),IF(period_per_year=2,IF(D66=1,first_pament_date,DATE(YEAR(E65),MONTH(E65)+6,DAY(E65))),IF(period_per_year=1,IF(D66=1,first_pament_date,DATE(YEAR(E65)+1,MONTH(E65),DAY(E65))),"")))))))),""))</f>
        <v/>
      </c>
      <c r="F66" s="42" t="str">
        <f t="shared" ca="1" si="0"/>
        <v/>
      </c>
      <c r="G66" s="42" t="str">
        <f t="shared" ca="1" si="1"/>
        <v/>
      </c>
      <c r="H66" s="38" t="str">
        <f t="shared" ca="1" si="6"/>
        <v/>
      </c>
      <c r="I66" s="37" t="str">
        <f t="shared" ca="1" si="2"/>
        <v/>
      </c>
      <c r="J66" s="38" t="str">
        <f t="shared" ca="1" si="3"/>
        <v/>
      </c>
      <c r="K66" s="43" t="str">
        <f t="shared" ca="1" si="4"/>
        <v/>
      </c>
      <c r="L66" s="10"/>
      <c r="M66" s="9"/>
      <c r="N66" s="9"/>
      <c r="O66" s="9"/>
    </row>
    <row r="67" spans="1:15" x14ac:dyDescent="0.3">
      <c r="A67" s="9"/>
      <c r="B67" s="9"/>
      <c r="C67" s="10"/>
      <c r="D67" s="40" t="str">
        <f t="shared" ca="1" si="5"/>
        <v/>
      </c>
      <c r="E67" s="41" t="str">
        <f ca="1">IF(entered_values=0,"",IF(D67&lt;&gt;"",IF(period_per_year=50,IF(D67=1,first_pament_date,DATE(YEAR(E66),MONTH(E66),DAY(E66)+7)),IF(period_per_year=25,IF(D67=1,first_pament_date,DATE(YEAR(E66),MONTH(E66),DAY(E66)+14)),IF(period_per_year=24,IF(D67=1,_01_01_1900,IF(DAY(E66)&gt;=15,DATE(YEAR(E66),MONTH(E66),DAY(E66)+16),DATE(YEAR(E66),MONTH(E66),DAY(E66)+15))),IF(period_per_year=12,IF(D67=1,first_pament_date,DATE(YEAR(E66),MONTH(E66)+1,DAY(E66))),IF(period_per_year=6,IF(D67=1,first_pament_date,DATE(YEAR(E66),MONTH(E66)+2,DAY(E66))),IF(period_per_year=4,IF(D67=1,first_pament_date,DATE(YEAR(E66),MONTH(E66)+3,DAY(E66))),IF(period_per_year=2,IF(D67=1,first_pament_date,DATE(YEAR(E66),MONTH(E66)+6,DAY(E66))),IF(period_per_year=1,IF(D67=1,first_pament_date,DATE(YEAR(E66)+1,MONTH(E66),DAY(E66))),"")))))))),""))</f>
        <v/>
      </c>
      <c r="F67" s="42" t="str">
        <f t="shared" ca="1" si="0"/>
        <v/>
      </c>
      <c r="G67" s="42" t="str">
        <f t="shared" ca="1" si="1"/>
        <v/>
      </c>
      <c r="H67" s="38" t="str">
        <f t="shared" ca="1" si="6"/>
        <v/>
      </c>
      <c r="I67" s="37" t="str">
        <f t="shared" ca="1" si="2"/>
        <v/>
      </c>
      <c r="J67" s="38" t="str">
        <f t="shared" ca="1" si="3"/>
        <v/>
      </c>
      <c r="K67" s="43" t="str">
        <f t="shared" ca="1" si="4"/>
        <v/>
      </c>
      <c r="L67" s="10"/>
      <c r="M67" s="9"/>
      <c r="N67" s="9"/>
      <c r="O67" s="9"/>
    </row>
    <row r="68" spans="1:15" x14ac:dyDescent="0.3">
      <c r="A68" s="9"/>
      <c r="B68" s="9"/>
      <c r="C68" s="10"/>
      <c r="D68" s="40" t="str">
        <f t="shared" ca="1" si="5"/>
        <v/>
      </c>
      <c r="E68" s="41" t="str">
        <f ca="1">IF(entered_values=0,"",IF(D68&lt;&gt;"",IF(period_per_year=50,IF(D68=1,first_pament_date,DATE(YEAR(E67),MONTH(E67),DAY(E67)+7)),IF(period_per_year=25,IF(D68=1,first_pament_date,DATE(YEAR(E67),MONTH(E67),DAY(E67)+14)),IF(period_per_year=24,IF(D68=1,_01_01_1900,IF(DAY(E67)&gt;=15,DATE(YEAR(E67),MONTH(E67),DAY(E67)+16),DATE(YEAR(E67),MONTH(E67),DAY(E67)+15))),IF(period_per_year=12,IF(D68=1,first_pament_date,DATE(YEAR(E67),MONTH(E67)+1,DAY(E67))),IF(period_per_year=6,IF(D68=1,first_pament_date,DATE(YEAR(E67),MONTH(E67)+2,DAY(E67))),IF(period_per_year=4,IF(D68=1,first_pament_date,DATE(YEAR(E67),MONTH(E67)+3,DAY(E67))),IF(period_per_year=2,IF(D68=1,first_pament_date,DATE(YEAR(E67),MONTH(E67)+6,DAY(E67))),IF(period_per_year=1,IF(D68=1,first_pament_date,DATE(YEAR(E67)+1,MONTH(E67),DAY(E67))),"")))))))),""))</f>
        <v/>
      </c>
      <c r="F68" s="42" t="str">
        <f t="shared" ca="1" si="0"/>
        <v/>
      </c>
      <c r="G68" s="42" t="str">
        <f t="shared" ca="1" si="1"/>
        <v/>
      </c>
      <c r="H68" s="38" t="str">
        <f t="shared" ca="1" si="6"/>
        <v/>
      </c>
      <c r="I68" s="37" t="str">
        <f t="shared" ca="1" si="2"/>
        <v/>
      </c>
      <c r="J68" s="38" t="str">
        <f t="shared" ca="1" si="3"/>
        <v/>
      </c>
      <c r="K68" s="43" t="str">
        <f t="shared" ca="1" si="4"/>
        <v/>
      </c>
      <c r="L68" s="10"/>
      <c r="M68" s="9"/>
      <c r="N68" s="9"/>
      <c r="O68" s="9"/>
    </row>
    <row r="69" spans="1:15" x14ac:dyDescent="0.3">
      <c r="A69" s="9"/>
      <c r="B69" s="9"/>
      <c r="C69" s="10"/>
      <c r="D69" s="40" t="str">
        <f t="shared" ca="1" si="5"/>
        <v/>
      </c>
      <c r="E69" s="41" t="str">
        <f ca="1">IF(entered_values=0,"",IF(D69&lt;&gt;"",IF(period_per_year=50,IF(D69=1,first_pament_date,DATE(YEAR(E68),MONTH(E68),DAY(E68)+7)),IF(period_per_year=25,IF(D69=1,first_pament_date,DATE(YEAR(E68),MONTH(E68),DAY(E68)+14)),IF(period_per_year=24,IF(D69=1,_01_01_1900,IF(DAY(E68)&gt;=15,DATE(YEAR(E68),MONTH(E68),DAY(E68)+16),DATE(YEAR(E68),MONTH(E68),DAY(E68)+15))),IF(period_per_year=12,IF(D69=1,first_pament_date,DATE(YEAR(E68),MONTH(E68)+1,DAY(E68))),IF(period_per_year=6,IF(D69=1,first_pament_date,DATE(YEAR(E68),MONTH(E68)+2,DAY(E68))),IF(period_per_year=4,IF(D69=1,first_pament_date,DATE(YEAR(E68),MONTH(E68)+3,DAY(E68))),IF(period_per_year=2,IF(D69=1,first_pament_date,DATE(YEAR(E68),MONTH(E68)+6,DAY(E68))),IF(period_per_year=1,IF(D69=1,first_pament_date,DATE(YEAR(E68)+1,MONTH(E68),DAY(E68))),"")))))))),""))</f>
        <v/>
      </c>
      <c r="F69" s="42" t="str">
        <f t="shared" ca="1" si="0"/>
        <v/>
      </c>
      <c r="G69" s="42" t="str">
        <f t="shared" ca="1" si="1"/>
        <v/>
      </c>
      <c r="H69" s="38" t="str">
        <f t="shared" ca="1" si="6"/>
        <v/>
      </c>
      <c r="I69" s="37" t="str">
        <f t="shared" ca="1" si="2"/>
        <v/>
      </c>
      <c r="J69" s="38" t="str">
        <f t="shared" ca="1" si="3"/>
        <v/>
      </c>
      <c r="K69" s="43" t="str">
        <f t="shared" ca="1" si="4"/>
        <v/>
      </c>
      <c r="L69" s="10"/>
      <c r="M69" s="9"/>
      <c r="N69" s="9"/>
      <c r="O69" s="9"/>
    </row>
    <row r="70" spans="1:15" x14ac:dyDescent="0.3">
      <c r="A70" s="9"/>
      <c r="B70" s="9"/>
      <c r="C70" s="10"/>
      <c r="D70" s="40" t="str">
        <f t="shared" ca="1" si="5"/>
        <v/>
      </c>
      <c r="E70" s="41" t="str">
        <f ca="1">IF(entered_values=0,"",IF(D70&lt;&gt;"",IF(period_per_year=50,IF(D70=1,first_pament_date,DATE(YEAR(E69),MONTH(E69),DAY(E69)+7)),IF(period_per_year=25,IF(D70=1,first_pament_date,DATE(YEAR(E69),MONTH(E69),DAY(E69)+14)),IF(period_per_year=24,IF(D70=1,_01_01_1900,IF(DAY(E69)&gt;=15,DATE(YEAR(E69),MONTH(E69),DAY(E69)+16),DATE(YEAR(E69),MONTH(E69),DAY(E69)+15))),IF(period_per_year=12,IF(D70=1,first_pament_date,DATE(YEAR(E69),MONTH(E69)+1,DAY(E69))),IF(period_per_year=6,IF(D70=1,first_pament_date,DATE(YEAR(E69),MONTH(E69)+2,DAY(E69))),IF(period_per_year=4,IF(D70=1,first_pament_date,DATE(YEAR(E69),MONTH(E69)+3,DAY(E69))),IF(period_per_year=2,IF(D70=1,first_pament_date,DATE(YEAR(E69),MONTH(E69)+6,DAY(E69))),IF(period_per_year=1,IF(D70=1,first_pament_date,DATE(YEAR(E69)+1,MONTH(E69),DAY(E69))),"")))))))),""))</f>
        <v/>
      </c>
      <c r="F70" s="42" t="str">
        <f t="shared" ca="1" si="0"/>
        <v/>
      </c>
      <c r="G70" s="42" t="str">
        <f t="shared" ca="1" si="1"/>
        <v/>
      </c>
      <c r="H70" s="38" t="str">
        <f t="shared" ca="1" si="6"/>
        <v/>
      </c>
      <c r="I70" s="37" t="str">
        <f t="shared" ca="1" si="2"/>
        <v/>
      </c>
      <c r="J70" s="38" t="str">
        <f t="shared" ca="1" si="3"/>
        <v/>
      </c>
      <c r="K70" s="43" t="str">
        <f t="shared" ca="1" si="4"/>
        <v/>
      </c>
      <c r="L70" s="10"/>
      <c r="M70" s="9"/>
      <c r="N70" s="9"/>
      <c r="O70" s="9"/>
    </row>
    <row r="71" spans="1:15" x14ac:dyDescent="0.3">
      <c r="A71" s="9"/>
      <c r="B71" s="9"/>
      <c r="C71" s="10"/>
      <c r="D71" s="40" t="str">
        <f t="shared" ca="1" si="5"/>
        <v/>
      </c>
      <c r="E71" s="41" t="str">
        <f ca="1">IF(entered_values=0,"",IF(D71&lt;&gt;"",IF(period_per_year=50,IF(D71=1,first_pament_date,DATE(YEAR(E70),MONTH(E70),DAY(E70)+7)),IF(period_per_year=25,IF(D71=1,first_pament_date,DATE(YEAR(E70),MONTH(E70),DAY(E70)+14)),IF(period_per_year=24,IF(D71=1,_01_01_1900,IF(DAY(E70)&gt;=15,DATE(YEAR(E70),MONTH(E70),DAY(E70)+16),DATE(YEAR(E70),MONTH(E70),DAY(E70)+15))),IF(period_per_year=12,IF(D71=1,first_pament_date,DATE(YEAR(E70),MONTH(E70)+1,DAY(E70))),IF(period_per_year=6,IF(D71=1,first_pament_date,DATE(YEAR(E70),MONTH(E70)+2,DAY(E70))),IF(period_per_year=4,IF(D71=1,first_pament_date,DATE(YEAR(E70),MONTH(E70)+3,DAY(E70))),IF(period_per_year=2,IF(D71=1,first_pament_date,DATE(YEAR(E70),MONTH(E70)+6,DAY(E70))),IF(period_per_year=1,IF(D71=1,first_pament_date,DATE(YEAR(E70)+1,MONTH(E70),DAY(E70))),"")))))))),""))</f>
        <v/>
      </c>
      <c r="F71" s="42" t="str">
        <f t="shared" ca="1" si="0"/>
        <v/>
      </c>
      <c r="G71" s="42" t="str">
        <f t="shared" ca="1" si="1"/>
        <v/>
      </c>
      <c r="H71" s="38" t="str">
        <f t="shared" ca="1" si="6"/>
        <v/>
      </c>
      <c r="I71" s="37" t="str">
        <f t="shared" ca="1" si="2"/>
        <v/>
      </c>
      <c r="J71" s="38" t="str">
        <f t="shared" ca="1" si="3"/>
        <v/>
      </c>
      <c r="K71" s="43" t="str">
        <f t="shared" ca="1" si="4"/>
        <v/>
      </c>
      <c r="L71" s="10"/>
      <c r="M71" s="9"/>
      <c r="N71" s="9"/>
      <c r="O71" s="9"/>
    </row>
    <row r="72" spans="1:15" x14ac:dyDescent="0.3">
      <c r="A72" s="9"/>
      <c r="B72" s="9"/>
      <c r="C72" s="10"/>
      <c r="D72" s="40" t="str">
        <f t="shared" ca="1" si="5"/>
        <v/>
      </c>
      <c r="E72" s="41" t="str">
        <f ca="1">IF(entered_values=0,"",IF(D72&lt;&gt;"",IF(period_per_year=50,IF(D72=1,first_pament_date,DATE(YEAR(E71),MONTH(E71),DAY(E71)+7)),IF(period_per_year=25,IF(D72=1,first_pament_date,DATE(YEAR(E71),MONTH(E71),DAY(E71)+14)),IF(period_per_year=24,IF(D72=1,_01_01_1900,IF(DAY(E71)&gt;=15,DATE(YEAR(E71),MONTH(E71),DAY(E71)+16),DATE(YEAR(E71),MONTH(E71),DAY(E71)+15))),IF(period_per_year=12,IF(D72=1,first_pament_date,DATE(YEAR(E71),MONTH(E71)+1,DAY(E71))),IF(period_per_year=6,IF(D72=1,first_pament_date,DATE(YEAR(E71),MONTH(E71)+2,DAY(E71))),IF(period_per_year=4,IF(D72=1,first_pament_date,DATE(YEAR(E71),MONTH(E71)+3,DAY(E71))),IF(period_per_year=2,IF(D72=1,first_pament_date,DATE(YEAR(E71),MONTH(E71)+6,DAY(E71))),IF(period_per_year=1,IF(D72=1,first_pament_date,DATE(YEAR(E71)+1,MONTH(E71),DAY(E71))),"")))))))),""))</f>
        <v/>
      </c>
      <c r="F72" s="42" t="str">
        <f t="shared" ca="1" si="0"/>
        <v/>
      </c>
      <c r="G72" s="42" t="str">
        <f t="shared" ca="1" si="1"/>
        <v/>
      </c>
      <c r="H72" s="38" t="str">
        <f t="shared" ca="1" si="6"/>
        <v/>
      </c>
      <c r="I72" s="37" t="str">
        <f t="shared" ca="1" si="2"/>
        <v/>
      </c>
      <c r="J72" s="38" t="str">
        <f t="shared" ca="1" si="3"/>
        <v/>
      </c>
      <c r="K72" s="43" t="str">
        <f t="shared" ca="1" si="4"/>
        <v/>
      </c>
      <c r="L72" s="10"/>
      <c r="M72" s="9"/>
      <c r="N72" s="9"/>
      <c r="O72" s="9"/>
    </row>
    <row r="73" spans="1:15" x14ac:dyDescent="0.3">
      <c r="A73" s="9"/>
      <c r="B73" s="9"/>
      <c r="C73" s="10"/>
      <c r="D73" s="40" t="str">
        <f t="shared" ca="1" si="5"/>
        <v/>
      </c>
      <c r="E73" s="41" t="str">
        <f ca="1">IF(entered_values=0,"",IF(D73&lt;&gt;"",IF(period_per_year=50,IF(D73=1,first_pament_date,DATE(YEAR(E72),MONTH(E72),DAY(E72)+7)),IF(period_per_year=25,IF(D73=1,first_pament_date,DATE(YEAR(E72),MONTH(E72),DAY(E72)+14)),IF(period_per_year=24,IF(D73=1,_01_01_1900,IF(DAY(E72)&gt;=15,DATE(YEAR(E72),MONTH(E72),DAY(E72)+16),DATE(YEAR(E72),MONTH(E72),DAY(E72)+15))),IF(period_per_year=12,IF(D73=1,first_pament_date,DATE(YEAR(E72),MONTH(E72)+1,DAY(E72))),IF(period_per_year=6,IF(D73=1,first_pament_date,DATE(YEAR(E72),MONTH(E72)+2,DAY(E72))),IF(period_per_year=4,IF(D73=1,first_pament_date,DATE(YEAR(E72),MONTH(E72)+3,DAY(E72))),IF(period_per_year=2,IF(D73=1,first_pament_date,DATE(YEAR(E72),MONTH(E72)+6,DAY(E72))),IF(period_per_year=1,IF(D73=1,first_pament_date,DATE(YEAR(E72)+1,MONTH(E72),DAY(E72))),"")))))))),""))</f>
        <v/>
      </c>
      <c r="F73" s="42" t="str">
        <f t="shared" ca="1" si="0"/>
        <v/>
      </c>
      <c r="G73" s="42" t="str">
        <f t="shared" ca="1" si="1"/>
        <v/>
      </c>
      <c r="H73" s="38" t="str">
        <f t="shared" ca="1" si="6"/>
        <v/>
      </c>
      <c r="I73" s="37" t="str">
        <f t="shared" ca="1" si="2"/>
        <v/>
      </c>
      <c r="J73" s="38" t="str">
        <f t="shared" ca="1" si="3"/>
        <v/>
      </c>
      <c r="K73" s="43" t="str">
        <f t="shared" ca="1" si="4"/>
        <v/>
      </c>
      <c r="L73" s="10"/>
      <c r="M73" s="9"/>
      <c r="N73" s="9"/>
      <c r="O73" s="9"/>
    </row>
    <row r="74" spans="1:15" x14ac:dyDescent="0.3">
      <c r="A74" s="9"/>
      <c r="B74" s="9"/>
      <c r="C74" s="10"/>
      <c r="D74" s="40" t="str">
        <f t="shared" ca="1" si="5"/>
        <v/>
      </c>
      <c r="E74" s="41" t="str">
        <f ca="1">IF(entered_values=0,"",IF(D74&lt;&gt;"",IF(period_per_year=50,IF(D74=1,first_pament_date,DATE(YEAR(E73),MONTH(E73),DAY(E73)+7)),IF(period_per_year=25,IF(D74=1,first_pament_date,DATE(YEAR(E73),MONTH(E73),DAY(E73)+14)),IF(period_per_year=24,IF(D74=1,_01_01_1900,IF(DAY(E73)&gt;=15,DATE(YEAR(E73),MONTH(E73),DAY(E73)+16),DATE(YEAR(E73),MONTH(E73),DAY(E73)+15))),IF(period_per_year=12,IF(D74=1,first_pament_date,DATE(YEAR(E73),MONTH(E73)+1,DAY(E73))),IF(period_per_year=6,IF(D74=1,first_pament_date,DATE(YEAR(E73),MONTH(E73)+2,DAY(E73))),IF(period_per_year=4,IF(D74=1,first_pament_date,DATE(YEAR(E73),MONTH(E73)+3,DAY(E73))),IF(period_per_year=2,IF(D74=1,first_pament_date,DATE(YEAR(E73),MONTH(E73)+6,DAY(E73))),IF(period_per_year=1,IF(D74=1,first_pament_date,DATE(YEAR(E73)+1,MONTH(E73),DAY(E73))),"")))))))),""))</f>
        <v/>
      </c>
      <c r="F74" s="42" t="str">
        <f t="shared" ca="1" si="0"/>
        <v/>
      </c>
      <c r="G74" s="42" t="str">
        <f t="shared" ca="1" si="1"/>
        <v/>
      </c>
      <c r="H74" s="38" t="str">
        <f t="shared" ca="1" si="6"/>
        <v/>
      </c>
      <c r="I74" s="37" t="str">
        <f t="shared" ca="1" si="2"/>
        <v/>
      </c>
      <c r="J74" s="38" t="str">
        <f t="shared" ca="1" si="3"/>
        <v/>
      </c>
      <c r="K74" s="43" t="str">
        <f t="shared" ca="1" si="4"/>
        <v/>
      </c>
      <c r="L74" s="10"/>
      <c r="M74" s="9"/>
      <c r="N74" s="9"/>
      <c r="O74" s="9"/>
    </row>
    <row r="75" spans="1:15" x14ac:dyDescent="0.3">
      <c r="A75" s="9"/>
      <c r="B75" s="9"/>
      <c r="C75" s="10"/>
      <c r="D75" s="40" t="str">
        <f t="shared" ca="1" si="5"/>
        <v/>
      </c>
      <c r="E75" s="41" t="str">
        <f ca="1">IF(entered_values=0,"",IF(D75&lt;&gt;"",IF(period_per_year=50,IF(D75=1,first_pament_date,DATE(YEAR(E74),MONTH(E74),DAY(E74)+7)),IF(period_per_year=25,IF(D75=1,first_pament_date,DATE(YEAR(E74),MONTH(E74),DAY(E74)+14)),IF(period_per_year=24,IF(D75=1,_01_01_1900,IF(DAY(E74)&gt;=15,DATE(YEAR(E74),MONTH(E74),DAY(E74)+16),DATE(YEAR(E74),MONTH(E74),DAY(E74)+15))),IF(period_per_year=12,IF(D75=1,first_pament_date,DATE(YEAR(E74),MONTH(E74)+1,DAY(E74))),IF(period_per_year=6,IF(D75=1,first_pament_date,DATE(YEAR(E74),MONTH(E74)+2,DAY(E74))),IF(period_per_year=4,IF(D75=1,first_pament_date,DATE(YEAR(E74),MONTH(E74)+3,DAY(E74))),IF(period_per_year=2,IF(D75=1,first_pament_date,DATE(YEAR(E74),MONTH(E74)+6,DAY(E74))),IF(period_per_year=1,IF(D75=1,first_pament_date,DATE(YEAR(E74)+1,MONTH(E74),DAY(E74))),"")))))))),""))</f>
        <v/>
      </c>
      <c r="F75" s="42" t="str">
        <f t="shared" ca="1" si="0"/>
        <v/>
      </c>
      <c r="G75" s="42" t="str">
        <f t="shared" ca="1" si="1"/>
        <v/>
      </c>
      <c r="H75" s="38" t="str">
        <f t="shared" ca="1" si="6"/>
        <v/>
      </c>
      <c r="I75" s="37" t="str">
        <f t="shared" ca="1" si="2"/>
        <v/>
      </c>
      <c r="J75" s="38" t="str">
        <f t="shared" ca="1" si="3"/>
        <v/>
      </c>
      <c r="K75" s="43" t="str">
        <f t="shared" ca="1" si="4"/>
        <v/>
      </c>
      <c r="L75" s="10"/>
      <c r="M75" s="9"/>
      <c r="N75" s="9"/>
      <c r="O75" s="9"/>
    </row>
    <row r="76" spans="1:15" x14ac:dyDescent="0.3">
      <c r="A76" s="9"/>
      <c r="B76" s="9"/>
      <c r="C76" s="10"/>
      <c r="D76" s="40" t="str">
        <f t="shared" ca="1" si="5"/>
        <v/>
      </c>
      <c r="E76" s="41" t="str">
        <f ca="1">IF(entered_values=0,"",IF(D76&lt;&gt;"",IF(period_per_year=50,IF(D76=1,first_pament_date,DATE(YEAR(E75),MONTH(E75),DAY(E75)+7)),IF(period_per_year=25,IF(D76=1,first_pament_date,DATE(YEAR(E75),MONTH(E75),DAY(E75)+14)),IF(period_per_year=24,IF(D76=1,_01_01_1900,IF(DAY(E75)&gt;=15,DATE(YEAR(E75),MONTH(E75),DAY(E75)+16),DATE(YEAR(E75),MONTH(E75),DAY(E75)+15))),IF(period_per_year=12,IF(D76=1,first_pament_date,DATE(YEAR(E75),MONTH(E75)+1,DAY(E75))),IF(period_per_year=6,IF(D76=1,first_pament_date,DATE(YEAR(E75),MONTH(E75)+2,DAY(E75))),IF(period_per_year=4,IF(D76=1,first_pament_date,DATE(YEAR(E75),MONTH(E75)+3,DAY(E75))),IF(period_per_year=2,IF(D76=1,first_pament_date,DATE(YEAR(E75),MONTH(E75)+6,DAY(E75))),IF(period_per_year=1,IF(D76=1,first_pament_date,DATE(YEAR(E75)+1,MONTH(E75),DAY(E75))),"")))))))),""))</f>
        <v/>
      </c>
      <c r="F76" s="42" t="str">
        <f t="shared" ca="1" si="0"/>
        <v/>
      </c>
      <c r="G76" s="42" t="str">
        <f t="shared" ca="1" si="1"/>
        <v/>
      </c>
      <c r="H76" s="38" t="str">
        <f t="shared" ca="1" si="6"/>
        <v/>
      </c>
      <c r="I76" s="37" t="str">
        <f t="shared" ca="1" si="2"/>
        <v/>
      </c>
      <c r="J76" s="38" t="str">
        <f t="shared" ca="1" si="3"/>
        <v/>
      </c>
      <c r="K76" s="43" t="str">
        <f t="shared" ca="1" si="4"/>
        <v/>
      </c>
      <c r="L76" s="10"/>
      <c r="M76" s="9"/>
      <c r="N76" s="9"/>
      <c r="O76" s="9"/>
    </row>
    <row r="77" spans="1:15" x14ac:dyDescent="0.3">
      <c r="A77" s="9"/>
      <c r="B77" s="9"/>
      <c r="C77" s="10"/>
      <c r="D77" s="40" t="str">
        <f t="shared" ca="1" si="5"/>
        <v/>
      </c>
      <c r="E77" s="41" t="str">
        <f ca="1">IF(entered_values=0,"",IF(D77&lt;&gt;"",IF(period_per_year=50,IF(D77=1,first_pament_date,DATE(YEAR(E76),MONTH(E76),DAY(E76)+7)),IF(period_per_year=25,IF(D77=1,first_pament_date,DATE(YEAR(E76),MONTH(E76),DAY(E76)+14)),IF(period_per_year=24,IF(D77=1,_01_01_1900,IF(DAY(E76)&gt;=15,DATE(YEAR(E76),MONTH(E76),DAY(E76)+16),DATE(YEAR(E76),MONTH(E76),DAY(E76)+15))),IF(period_per_year=12,IF(D77=1,first_pament_date,DATE(YEAR(E76),MONTH(E76)+1,DAY(E76))),IF(period_per_year=6,IF(D77=1,first_pament_date,DATE(YEAR(E76),MONTH(E76)+2,DAY(E76))),IF(period_per_year=4,IF(D77=1,first_pament_date,DATE(YEAR(E76),MONTH(E76)+3,DAY(E76))),IF(period_per_year=2,IF(D77=1,first_pament_date,DATE(YEAR(E76),MONTH(E76)+6,DAY(E76))),IF(period_per_year=1,IF(D77=1,first_pament_date,DATE(YEAR(E76)+1,MONTH(E76),DAY(E76))),"")))))))),""))</f>
        <v/>
      </c>
      <c r="F77" s="42" t="str">
        <f t="shared" ca="1" si="0"/>
        <v/>
      </c>
      <c r="G77" s="42" t="str">
        <f t="shared" ca="1" si="1"/>
        <v/>
      </c>
      <c r="H77" s="38" t="str">
        <f t="shared" ca="1" si="6"/>
        <v/>
      </c>
      <c r="I77" s="37" t="str">
        <f t="shared" ca="1" si="2"/>
        <v/>
      </c>
      <c r="J77" s="38" t="str">
        <f t="shared" ca="1" si="3"/>
        <v/>
      </c>
      <c r="K77" s="43" t="str">
        <f t="shared" ca="1" si="4"/>
        <v/>
      </c>
      <c r="L77" s="10"/>
      <c r="M77" s="9"/>
      <c r="N77" s="9"/>
      <c r="O77" s="9"/>
    </row>
    <row r="78" spans="1:15" x14ac:dyDescent="0.3">
      <c r="A78" s="9"/>
      <c r="B78" s="9"/>
      <c r="C78" s="10"/>
      <c r="D78" s="40" t="str">
        <f t="shared" ca="1" si="5"/>
        <v/>
      </c>
      <c r="E78" s="41" t="str">
        <f ca="1">IF(entered_values=0,"",IF(D78&lt;&gt;"",IF(period_per_year=50,IF(D78=1,first_pament_date,DATE(YEAR(E77),MONTH(E77),DAY(E77)+7)),IF(period_per_year=25,IF(D78=1,first_pament_date,DATE(YEAR(E77),MONTH(E77),DAY(E77)+14)),IF(period_per_year=24,IF(D78=1,_01_01_1900,IF(DAY(E77)&gt;=15,DATE(YEAR(E77),MONTH(E77),DAY(E77)+16),DATE(YEAR(E77),MONTH(E77),DAY(E77)+15))),IF(period_per_year=12,IF(D78=1,first_pament_date,DATE(YEAR(E77),MONTH(E77)+1,DAY(E77))),IF(period_per_year=6,IF(D78=1,first_pament_date,DATE(YEAR(E77),MONTH(E77)+2,DAY(E77))),IF(period_per_year=4,IF(D78=1,first_pament_date,DATE(YEAR(E77),MONTH(E77)+3,DAY(E77))),IF(period_per_year=2,IF(D78=1,first_pament_date,DATE(YEAR(E77),MONTH(E77)+6,DAY(E77))),IF(period_per_year=1,IF(D78=1,first_pament_date,DATE(YEAR(E77)+1,MONTH(E77),DAY(E77))),"")))))))),""))</f>
        <v/>
      </c>
      <c r="F78" s="42" t="str">
        <f t="shared" ca="1" si="0"/>
        <v/>
      </c>
      <c r="G78" s="42" t="str">
        <f t="shared" ca="1" si="1"/>
        <v/>
      </c>
      <c r="H78" s="38" t="str">
        <f t="shared" ca="1" si="6"/>
        <v/>
      </c>
      <c r="I78" s="37" t="str">
        <f t="shared" ca="1" si="2"/>
        <v/>
      </c>
      <c r="J78" s="38" t="str">
        <f t="shared" ca="1" si="3"/>
        <v/>
      </c>
      <c r="K78" s="43" t="str">
        <f t="shared" ca="1" si="4"/>
        <v/>
      </c>
      <c r="L78" s="10"/>
      <c r="M78" s="9"/>
      <c r="N78" s="9"/>
      <c r="O78" s="9"/>
    </row>
    <row r="79" spans="1:15" x14ac:dyDescent="0.3">
      <c r="A79" s="9"/>
      <c r="B79" s="9"/>
      <c r="C79" s="10"/>
      <c r="D79" s="40" t="str">
        <f t="shared" ca="1" si="5"/>
        <v/>
      </c>
      <c r="E79" s="41" t="str">
        <f ca="1">IF(entered_values=0,"",IF(D79&lt;&gt;"",IF(period_per_year=50,IF(D79=1,first_pament_date,DATE(YEAR(E78),MONTH(E78),DAY(E78)+7)),IF(period_per_year=25,IF(D79=1,first_pament_date,DATE(YEAR(E78),MONTH(E78),DAY(E78)+14)),IF(period_per_year=24,IF(D79=1,_01_01_1900,IF(DAY(E78)&gt;=15,DATE(YEAR(E78),MONTH(E78),DAY(E78)+16),DATE(YEAR(E78),MONTH(E78),DAY(E78)+15))),IF(period_per_year=12,IF(D79=1,first_pament_date,DATE(YEAR(E78),MONTH(E78)+1,DAY(E78))),IF(period_per_year=6,IF(D79=1,first_pament_date,DATE(YEAR(E78),MONTH(E78)+2,DAY(E78))),IF(period_per_year=4,IF(D79=1,first_pament_date,DATE(YEAR(E78),MONTH(E78)+3,DAY(E78))),IF(period_per_year=2,IF(D79=1,first_pament_date,DATE(YEAR(E78),MONTH(E78)+6,DAY(E78))),IF(period_per_year=1,IF(D79=1,first_pament_date,DATE(YEAR(E78)+1,MONTH(E78),DAY(E78))),"")))))))),""))</f>
        <v/>
      </c>
      <c r="F79" s="42" t="str">
        <f t="shared" ca="1" si="0"/>
        <v/>
      </c>
      <c r="G79" s="42" t="str">
        <f t="shared" ca="1" si="1"/>
        <v/>
      </c>
      <c r="H79" s="38" t="str">
        <f t="shared" ca="1" si="6"/>
        <v/>
      </c>
      <c r="I79" s="37" t="str">
        <f t="shared" ca="1" si="2"/>
        <v/>
      </c>
      <c r="J79" s="38" t="str">
        <f t="shared" ca="1" si="3"/>
        <v/>
      </c>
      <c r="K79" s="43" t="str">
        <f t="shared" ca="1" si="4"/>
        <v/>
      </c>
      <c r="L79" s="10"/>
      <c r="M79" s="9"/>
      <c r="N79" s="9"/>
      <c r="O79" s="9"/>
    </row>
    <row r="80" spans="1:15" x14ac:dyDescent="0.3">
      <c r="A80" s="9"/>
      <c r="B80" s="9"/>
      <c r="C80" s="10"/>
      <c r="D80" s="40" t="str">
        <f t="shared" ca="1" si="5"/>
        <v/>
      </c>
      <c r="E80" s="41" t="str">
        <f ca="1">IF(entered_values=0,"",IF(D80&lt;&gt;"",IF(period_per_year=50,IF(D80=1,first_pament_date,DATE(YEAR(E79),MONTH(E79),DAY(E79)+7)),IF(period_per_year=25,IF(D80=1,first_pament_date,DATE(YEAR(E79),MONTH(E79),DAY(E79)+14)),IF(period_per_year=24,IF(D80=1,_01_01_1900,IF(DAY(E79)&gt;=15,DATE(YEAR(E79),MONTH(E79),DAY(E79)+16),DATE(YEAR(E79),MONTH(E79),DAY(E79)+15))),IF(period_per_year=12,IF(D80=1,first_pament_date,DATE(YEAR(E79),MONTH(E79)+1,DAY(E79))),IF(period_per_year=6,IF(D80=1,first_pament_date,DATE(YEAR(E79),MONTH(E79)+2,DAY(E79))),IF(period_per_year=4,IF(D80=1,first_pament_date,DATE(YEAR(E79),MONTH(E79)+3,DAY(E79))),IF(period_per_year=2,IF(D80=1,first_pament_date,DATE(YEAR(E79),MONTH(E79)+6,DAY(E79))),IF(period_per_year=1,IF(D80=1,first_pament_date,DATE(YEAR(E79)+1,MONTH(E79),DAY(E79))),"")))))))),""))</f>
        <v/>
      </c>
      <c r="F80" s="42" t="str">
        <f t="shared" ca="1" si="0"/>
        <v/>
      </c>
      <c r="G80" s="42" t="str">
        <f t="shared" ca="1" si="1"/>
        <v/>
      </c>
      <c r="H80" s="38" t="str">
        <f t="shared" ca="1" si="6"/>
        <v/>
      </c>
      <c r="I80" s="37" t="str">
        <f t="shared" ca="1" si="2"/>
        <v/>
      </c>
      <c r="J80" s="38" t="str">
        <f t="shared" ca="1" si="3"/>
        <v/>
      </c>
      <c r="K80" s="43" t="str">
        <f t="shared" ca="1" si="4"/>
        <v/>
      </c>
      <c r="L80" s="10"/>
      <c r="M80" s="9"/>
      <c r="N80" s="9"/>
      <c r="O80" s="9"/>
    </row>
    <row r="81" spans="1:15" x14ac:dyDescent="0.3">
      <c r="A81" s="9"/>
      <c r="B81" s="9"/>
      <c r="C81" s="10"/>
      <c r="D81" s="40" t="str">
        <f t="shared" ca="1" si="5"/>
        <v/>
      </c>
      <c r="E81" s="41" t="str">
        <f ca="1">IF(entered_values=0,"",IF(D81&lt;&gt;"",IF(period_per_year=50,IF(D81=1,first_pament_date,DATE(YEAR(E80),MONTH(E80),DAY(E80)+7)),IF(period_per_year=25,IF(D81=1,first_pament_date,DATE(YEAR(E80),MONTH(E80),DAY(E80)+14)),IF(period_per_year=24,IF(D81=1,_01_01_1900,IF(DAY(E80)&gt;=15,DATE(YEAR(E80),MONTH(E80),DAY(E80)+16),DATE(YEAR(E80),MONTH(E80),DAY(E80)+15))),IF(period_per_year=12,IF(D81=1,first_pament_date,DATE(YEAR(E80),MONTH(E80)+1,DAY(E80))),IF(period_per_year=6,IF(D81=1,first_pament_date,DATE(YEAR(E80),MONTH(E80)+2,DAY(E80))),IF(period_per_year=4,IF(D81=1,first_pament_date,DATE(YEAR(E80),MONTH(E80)+3,DAY(E80))),IF(period_per_year=2,IF(D81=1,first_pament_date,DATE(YEAR(E80),MONTH(E80)+6,DAY(E80))),IF(period_per_year=1,IF(D81=1,first_pament_date,DATE(YEAR(E80)+1,MONTH(E80),DAY(E80))),"")))))))),""))</f>
        <v/>
      </c>
      <c r="F81" s="42" t="str">
        <f t="shared" ca="1" si="0"/>
        <v/>
      </c>
      <c r="G81" s="42" t="str">
        <f t="shared" ca="1" si="1"/>
        <v/>
      </c>
      <c r="H81" s="38" t="str">
        <f t="shared" ca="1" si="6"/>
        <v/>
      </c>
      <c r="I81" s="37" t="str">
        <f t="shared" ca="1" si="2"/>
        <v/>
      </c>
      <c r="J81" s="38" t="str">
        <f t="shared" ca="1" si="3"/>
        <v/>
      </c>
      <c r="K81" s="43" t="str">
        <f t="shared" ca="1" si="4"/>
        <v/>
      </c>
      <c r="L81" s="10"/>
      <c r="M81" s="9"/>
      <c r="N81" s="9"/>
      <c r="O81" s="9"/>
    </row>
    <row r="82" spans="1:15" x14ac:dyDescent="0.3">
      <c r="A82" s="9"/>
      <c r="B82" s="9"/>
      <c r="C82" s="10"/>
      <c r="D82" s="40" t="str">
        <f t="shared" ca="1" si="5"/>
        <v/>
      </c>
      <c r="E82" s="41" t="str">
        <f ca="1">IF(entered_values=0,"",IF(D82&lt;&gt;"",IF(period_per_year=50,IF(D82=1,first_pament_date,DATE(YEAR(E81),MONTH(E81),DAY(E81)+7)),IF(period_per_year=25,IF(D82=1,first_pament_date,DATE(YEAR(E81),MONTH(E81),DAY(E81)+14)),IF(period_per_year=24,IF(D82=1,_01_01_1900,IF(DAY(E81)&gt;=15,DATE(YEAR(E81),MONTH(E81),DAY(E81)+16),DATE(YEAR(E81),MONTH(E81),DAY(E81)+15))),IF(period_per_year=12,IF(D82=1,first_pament_date,DATE(YEAR(E81),MONTH(E81)+1,DAY(E81))),IF(period_per_year=6,IF(D82=1,first_pament_date,DATE(YEAR(E81),MONTH(E81)+2,DAY(E81))),IF(period_per_year=4,IF(D82=1,first_pament_date,DATE(YEAR(E81),MONTH(E81)+3,DAY(E81))),IF(period_per_year=2,IF(D82=1,first_pament_date,DATE(YEAR(E81),MONTH(E81)+6,DAY(E81))),IF(period_per_year=1,IF(D82=1,first_pament_date,DATE(YEAR(E81)+1,MONTH(E81),DAY(E81))),"")))))))),""))</f>
        <v/>
      </c>
      <c r="F82" s="42" t="str">
        <f t="shared" ca="1" si="0"/>
        <v/>
      </c>
      <c r="G82" s="42" t="str">
        <f t="shared" ca="1" si="1"/>
        <v/>
      </c>
      <c r="H82" s="38" t="str">
        <f t="shared" ca="1" si="6"/>
        <v/>
      </c>
      <c r="I82" s="37" t="str">
        <f t="shared" ca="1" si="2"/>
        <v/>
      </c>
      <c r="J82" s="38" t="str">
        <f t="shared" ca="1" si="3"/>
        <v/>
      </c>
      <c r="K82" s="43" t="str">
        <f t="shared" ca="1" si="4"/>
        <v/>
      </c>
      <c r="L82" s="10"/>
      <c r="M82" s="9"/>
      <c r="N82" s="9"/>
      <c r="O82" s="9"/>
    </row>
    <row r="83" spans="1:15" x14ac:dyDescent="0.3">
      <c r="A83" s="9"/>
      <c r="B83" s="9"/>
      <c r="C83" s="10"/>
      <c r="D83" s="40" t="str">
        <f t="shared" ca="1" si="5"/>
        <v/>
      </c>
      <c r="E83" s="41" t="str">
        <f ca="1">IF(entered_values=0,"",IF(D83&lt;&gt;"",IF(period_per_year=50,IF(D83=1,first_pament_date,DATE(YEAR(E82),MONTH(E82),DAY(E82)+7)),IF(period_per_year=25,IF(D83=1,first_pament_date,DATE(YEAR(E82),MONTH(E82),DAY(E82)+14)),IF(period_per_year=24,IF(D83=1,_01_01_1900,IF(DAY(E82)&gt;=15,DATE(YEAR(E82),MONTH(E82),DAY(E82)+16),DATE(YEAR(E82),MONTH(E82),DAY(E82)+15))),IF(period_per_year=12,IF(D83=1,first_pament_date,DATE(YEAR(E82),MONTH(E82)+1,DAY(E82))),IF(period_per_year=6,IF(D83=1,first_pament_date,DATE(YEAR(E82),MONTH(E82)+2,DAY(E82))),IF(period_per_year=4,IF(D83=1,first_pament_date,DATE(YEAR(E82),MONTH(E82)+3,DAY(E82))),IF(period_per_year=2,IF(D83=1,first_pament_date,DATE(YEAR(E82),MONTH(E82)+6,DAY(E82))),IF(period_per_year=1,IF(D83=1,first_pament_date,DATE(YEAR(E82)+1,MONTH(E82),DAY(E82))),"")))))))),""))</f>
        <v/>
      </c>
      <c r="F83" s="42" t="str">
        <f t="shared" ref="F83:F146" ca="1" si="7">IF(entered_values=1,IF(D83="","",IF(Rounding_option,IF(OR(D83=No._of_periods,payment&gt;ROUND((1+rate_per_period)*K82,0),ROUND((1+rate_per_period)*K82,0),payment),IF(OR(D83=No._of_periods,payment&gt;(1+rate_per_period)*K82),ROUND((1+rate_per_period)*K82,0),payment)),0)),"")</f>
        <v/>
      </c>
      <c r="G83" s="42" t="str">
        <f t="shared" ref="G83:G146" ca="1" si="8">IF(entered_values=0,"",IF(D83&lt;&gt;"",IF(AND(D83=1,payment_type=1),0,IF(Rounding_option,ROUNDDOWN(rate_per_period*K82,0),rate_per_period*K82)),""))</f>
        <v/>
      </c>
      <c r="H83" s="38" t="str">
        <f t="shared" ref="H83:H146" ca="1" si="9">IF(entered_values=1,IF(D83="","",IF(I83&lt;&gt;"",F83-G83+I83,F83-G83)),"")</f>
        <v/>
      </c>
      <c r="I83" s="37" t="str">
        <f t="shared" ref="I83:I146" ca="1" si="10">IF(entered_values=1,IF(J83&gt;=F83,IF(D83&lt;payment,IF(AND(D83&lt;&gt;"",F83+($J$19-F83)&lt;K82),(J83-F83),IF(AND(D83&lt;&gt;"",J83=F83),0,IF(D83&lt;&gt;"",0,""))),""),0),"")</f>
        <v/>
      </c>
      <c r="J83" s="38" t="str">
        <f t="shared" ref="J83:J146" ca="1" si="11">IF(entered_values=1,IF(F83&gt;=K82,F83,IF(OR($F$12="",$F$12&lt;F83),F83,IF($F$12&gt;=F83,IF(D83&lt;payment,IF(AND(D83&lt;&gt;"",F83+($F$12-F83)&lt;K82),$F$12,IF(AND(D83&lt;&gt;"",K82&lt;&gt;""),F83,IF(D83&lt;&gt;"",0,""))),""),0))),"")</f>
        <v/>
      </c>
      <c r="K83" s="43" t="str">
        <f t="shared" ref="K83:K146" ca="1" si="12">IF(entered_values=1,IF(J83&lt;&gt;0,IF(D83&lt;&gt;"",K82-(J83-G83),""),K82),"")</f>
        <v/>
      </c>
      <c r="L83" s="10"/>
      <c r="M83" s="9"/>
      <c r="N83" s="9"/>
      <c r="O83" s="9"/>
    </row>
    <row r="84" spans="1:15" x14ac:dyDescent="0.3">
      <c r="A84" s="9"/>
      <c r="B84" s="9"/>
      <c r="C84" s="10"/>
      <c r="D84" s="40" t="str">
        <f t="shared" ref="D84:D147" ca="1" si="13">IF(K83="","",IF(Rounding_option,IF(OR(D83&gt;=No._of_periods,ROUND(K83,2)&lt;=0),"",D83+1),IF(OR(D83&gt;=No._of_periods,K83&gt;=0),"",D83+1)))</f>
        <v/>
      </c>
      <c r="E84" s="41" t="str">
        <f ca="1">IF(entered_values=0,"",IF(D84&lt;&gt;"",IF(period_per_year=50,IF(D84=1,first_pament_date,DATE(YEAR(E83),MONTH(E83),DAY(E83)+7)),IF(period_per_year=25,IF(D84=1,first_pament_date,DATE(YEAR(E83),MONTH(E83),DAY(E83)+14)),IF(period_per_year=24,IF(D84=1,_01_01_1900,IF(DAY(E83)&gt;=15,DATE(YEAR(E83),MONTH(E83),DAY(E83)+16),DATE(YEAR(E83),MONTH(E83),DAY(E83)+15))),IF(period_per_year=12,IF(D84=1,first_pament_date,DATE(YEAR(E83),MONTH(E83)+1,DAY(E83))),IF(period_per_year=6,IF(D84=1,first_pament_date,DATE(YEAR(E83),MONTH(E83)+2,DAY(E83))),IF(period_per_year=4,IF(D84=1,first_pament_date,DATE(YEAR(E83),MONTH(E83)+3,DAY(E83))),IF(period_per_year=2,IF(D84=1,first_pament_date,DATE(YEAR(E83),MONTH(E83)+6,DAY(E83))),IF(period_per_year=1,IF(D84=1,first_pament_date,DATE(YEAR(E83)+1,MONTH(E83),DAY(E83))),"")))))))),""))</f>
        <v/>
      </c>
      <c r="F84" s="42" t="str">
        <f t="shared" ca="1" si="7"/>
        <v/>
      </c>
      <c r="G84" s="42" t="str">
        <f t="shared" ca="1" si="8"/>
        <v/>
      </c>
      <c r="H84" s="38" t="str">
        <f t="shared" ca="1" si="9"/>
        <v/>
      </c>
      <c r="I84" s="37" t="str">
        <f t="shared" ca="1" si="10"/>
        <v/>
      </c>
      <c r="J84" s="38" t="str">
        <f t="shared" ca="1" si="11"/>
        <v/>
      </c>
      <c r="K84" s="43" t="str">
        <f t="shared" ca="1" si="12"/>
        <v/>
      </c>
      <c r="L84" s="10"/>
      <c r="M84" s="9"/>
      <c r="N84" s="9"/>
      <c r="O84" s="9"/>
    </row>
    <row r="85" spans="1:15" x14ac:dyDescent="0.3">
      <c r="A85" s="9"/>
      <c r="B85" s="9"/>
      <c r="C85" s="10"/>
      <c r="D85" s="40" t="str">
        <f t="shared" ca="1" si="13"/>
        <v/>
      </c>
      <c r="E85" s="41" t="str">
        <f ca="1">IF(entered_values=0,"",IF(D85&lt;&gt;"",IF(period_per_year=50,IF(D85=1,first_pament_date,DATE(YEAR(E84),MONTH(E84),DAY(E84)+7)),IF(period_per_year=25,IF(D85=1,first_pament_date,DATE(YEAR(E84),MONTH(E84),DAY(E84)+14)),IF(period_per_year=24,IF(D85=1,_01_01_1900,IF(DAY(E84)&gt;=15,DATE(YEAR(E84),MONTH(E84),DAY(E84)+16),DATE(YEAR(E84),MONTH(E84),DAY(E84)+15))),IF(period_per_year=12,IF(D85=1,first_pament_date,DATE(YEAR(E84),MONTH(E84)+1,DAY(E84))),IF(period_per_year=6,IF(D85=1,first_pament_date,DATE(YEAR(E84),MONTH(E84)+2,DAY(E84))),IF(period_per_year=4,IF(D85=1,first_pament_date,DATE(YEAR(E84),MONTH(E84)+3,DAY(E84))),IF(period_per_year=2,IF(D85=1,first_pament_date,DATE(YEAR(E84),MONTH(E84)+6,DAY(E84))),IF(period_per_year=1,IF(D85=1,first_pament_date,DATE(YEAR(E84)+1,MONTH(E84),DAY(E84))),"")))))))),""))</f>
        <v/>
      </c>
      <c r="F85" s="42" t="str">
        <f t="shared" ca="1" si="7"/>
        <v/>
      </c>
      <c r="G85" s="42" t="str">
        <f t="shared" ca="1" si="8"/>
        <v/>
      </c>
      <c r="H85" s="38" t="str">
        <f t="shared" ca="1" si="9"/>
        <v/>
      </c>
      <c r="I85" s="37" t="str">
        <f t="shared" ca="1" si="10"/>
        <v/>
      </c>
      <c r="J85" s="38" t="str">
        <f t="shared" ca="1" si="11"/>
        <v/>
      </c>
      <c r="K85" s="43" t="str">
        <f t="shared" ca="1" si="12"/>
        <v/>
      </c>
      <c r="L85" s="10"/>
      <c r="M85" s="9"/>
      <c r="N85" s="9"/>
      <c r="O85" s="9"/>
    </row>
    <row r="86" spans="1:15" x14ac:dyDescent="0.3">
      <c r="A86" s="9"/>
      <c r="B86" s="9"/>
      <c r="C86" s="10"/>
      <c r="D86" s="40" t="str">
        <f t="shared" ca="1" si="13"/>
        <v/>
      </c>
      <c r="E86" s="41" t="str">
        <f ca="1">IF(entered_values=0,"",IF(D86&lt;&gt;"",IF(period_per_year=50,IF(D86=1,first_pament_date,DATE(YEAR(E85),MONTH(E85),DAY(E85)+7)),IF(period_per_year=25,IF(D86=1,first_pament_date,DATE(YEAR(E85),MONTH(E85),DAY(E85)+14)),IF(period_per_year=24,IF(D86=1,_01_01_1900,IF(DAY(E85)&gt;=15,DATE(YEAR(E85),MONTH(E85),DAY(E85)+16),DATE(YEAR(E85),MONTH(E85),DAY(E85)+15))),IF(period_per_year=12,IF(D86=1,first_pament_date,DATE(YEAR(E85),MONTH(E85)+1,DAY(E85))),IF(period_per_year=6,IF(D86=1,first_pament_date,DATE(YEAR(E85),MONTH(E85)+2,DAY(E85))),IF(period_per_year=4,IF(D86=1,first_pament_date,DATE(YEAR(E85),MONTH(E85)+3,DAY(E85))),IF(period_per_year=2,IF(D86=1,first_pament_date,DATE(YEAR(E85),MONTH(E85)+6,DAY(E85))),IF(period_per_year=1,IF(D86=1,first_pament_date,DATE(YEAR(E85)+1,MONTH(E85),DAY(E85))),"")))))))),""))</f>
        <v/>
      </c>
      <c r="F86" s="42" t="str">
        <f t="shared" ca="1" si="7"/>
        <v/>
      </c>
      <c r="G86" s="42" t="str">
        <f t="shared" ca="1" si="8"/>
        <v/>
      </c>
      <c r="H86" s="38" t="str">
        <f t="shared" ca="1" si="9"/>
        <v/>
      </c>
      <c r="I86" s="37" t="str">
        <f t="shared" ca="1" si="10"/>
        <v/>
      </c>
      <c r="J86" s="38" t="str">
        <f t="shared" ca="1" si="11"/>
        <v/>
      </c>
      <c r="K86" s="43" t="str">
        <f t="shared" ca="1" si="12"/>
        <v/>
      </c>
      <c r="L86" s="10"/>
      <c r="M86" s="9"/>
      <c r="N86" s="9"/>
      <c r="O86" s="9"/>
    </row>
    <row r="87" spans="1:15" x14ac:dyDescent="0.3">
      <c r="A87" s="9"/>
      <c r="B87" s="9"/>
      <c r="C87" s="10"/>
      <c r="D87" s="40" t="str">
        <f t="shared" ca="1" si="13"/>
        <v/>
      </c>
      <c r="E87" s="41" t="str">
        <f ca="1">IF(entered_values=0,"",IF(D87&lt;&gt;"",IF(period_per_year=50,IF(D87=1,first_pament_date,DATE(YEAR(E86),MONTH(E86),DAY(E86)+7)),IF(period_per_year=25,IF(D87=1,first_pament_date,DATE(YEAR(E86),MONTH(E86),DAY(E86)+14)),IF(period_per_year=24,IF(D87=1,_01_01_1900,IF(DAY(E86)&gt;=15,DATE(YEAR(E86),MONTH(E86),DAY(E86)+16),DATE(YEAR(E86),MONTH(E86),DAY(E86)+15))),IF(period_per_year=12,IF(D87=1,first_pament_date,DATE(YEAR(E86),MONTH(E86)+1,DAY(E86))),IF(period_per_year=6,IF(D87=1,first_pament_date,DATE(YEAR(E86),MONTH(E86)+2,DAY(E86))),IF(period_per_year=4,IF(D87=1,first_pament_date,DATE(YEAR(E86),MONTH(E86)+3,DAY(E86))),IF(period_per_year=2,IF(D87=1,first_pament_date,DATE(YEAR(E86),MONTH(E86)+6,DAY(E86))),IF(period_per_year=1,IF(D87=1,first_pament_date,DATE(YEAR(E86)+1,MONTH(E86),DAY(E86))),"")))))))),""))</f>
        <v/>
      </c>
      <c r="F87" s="42" t="str">
        <f t="shared" ca="1" si="7"/>
        <v/>
      </c>
      <c r="G87" s="42" t="str">
        <f t="shared" ca="1" si="8"/>
        <v/>
      </c>
      <c r="H87" s="38" t="str">
        <f t="shared" ca="1" si="9"/>
        <v/>
      </c>
      <c r="I87" s="37" t="str">
        <f t="shared" ca="1" si="10"/>
        <v/>
      </c>
      <c r="J87" s="38" t="str">
        <f t="shared" ca="1" si="11"/>
        <v/>
      </c>
      <c r="K87" s="43" t="str">
        <f t="shared" ca="1" si="12"/>
        <v/>
      </c>
      <c r="L87" s="10"/>
      <c r="M87" s="9"/>
      <c r="N87" s="9"/>
      <c r="O87" s="9"/>
    </row>
    <row r="88" spans="1:15" x14ac:dyDescent="0.3">
      <c r="A88" s="9"/>
      <c r="B88" s="9"/>
      <c r="C88" s="10"/>
      <c r="D88" s="40" t="str">
        <f t="shared" ca="1" si="13"/>
        <v/>
      </c>
      <c r="E88" s="41" t="str">
        <f ca="1">IF(entered_values=0,"",IF(D88&lt;&gt;"",IF(period_per_year=50,IF(D88=1,first_pament_date,DATE(YEAR(E87),MONTH(E87),DAY(E87)+7)),IF(period_per_year=25,IF(D88=1,first_pament_date,DATE(YEAR(E87),MONTH(E87),DAY(E87)+14)),IF(period_per_year=24,IF(D88=1,_01_01_1900,IF(DAY(E87)&gt;=15,DATE(YEAR(E87),MONTH(E87),DAY(E87)+16),DATE(YEAR(E87),MONTH(E87),DAY(E87)+15))),IF(period_per_year=12,IF(D88=1,first_pament_date,DATE(YEAR(E87),MONTH(E87)+1,DAY(E87))),IF(period_per_year=6,IF(D88=1,first_pament_date,DATE(YEAR(E87),MONTH(E87)+2,DAY(E87))),IF(period_per_year=4,IF(D88=1,first_pament_date,DATE(YEAR(E87),MONTH(E87)+3,DAY(E87))),IF(period_per_year=2,IF(D88=1,first_pament_date,DATE(YEAR(E87),MONTH(E87)+6,DAY(E87))),IF(period_per_year=1,IF(D88=1,first_pament_date,DATE(YEAR(E87)+1,MONTH(E87),DAY(E87))),"")))))))),""))</f>
        <v/>
      </c>
      <c r="F88" s="42" t="str">
        <f t="shared" ca="1" si="7"/>
        <v/>
      </c>
      <c r="G88" s="42" t="str">
        <f t="shared" ca="1" si="8"/>
        <v/>
      </c>
      <c r="H88" s="38" t="str">
        <f t="shared" ca="1" si="9"/>
        <v/>
      </c>
      <c r="I88" s="37" t="str">
        <f t="shared" ca="1" si="10"/>
        <v/>
      </c>
      <c r="J88" s="38" t="str">
        <f t="shared" ca="1" si="11"/>
        <v/>
      </c>
      <c r="K88" s="43" t="str">
        <f t="shared" ca="1" si="12"/>
        <v/>
      </c>
      <c r="L88" s="10"/>
      <c r="M88" s="9"/>
      <c r="N88" s="9"/>
      <c r="O88" s="9"/>
    </row>
    <row r="89" spans="1:15" x14ac:dyDescent="0.3">
      <c r="A89" s="9"/>
      <c r="B89" s="9"/>
      <c r="C89" s="10"/>
      <c r="D89" s="40" t="str">
        <f t="shared" ca="1" si="13"/>
        <v/>
      </c>
      <c r="E89" s="41" t="str">
        <f ca="1">IF(entered_values=0,"",IF(D89&lt;&gt;"",IF(period_per_year=50,IF(D89=1,first_pament_date,DATE(YEAR(E88),MONTH(E88),DAY(E88)+7)),IF(period_per_year=25,IF(D89=1,first_pament_date,DATE(YEAR(E88),MONTH(E88),DAY(E88)+14)),IF(period_per_year=24,IF(D89=1,_01_01_1900,IF(DAY(E88)&gt;=15,DATE(YEAR(E88),MONTH(E88),DAY(E88)+16),DATE(YEAR(E88),MONTH(E88),DAY(E88)+15))),IF(period_per_year=12,IF(D89=1,first_pament_date,DATE(YEAR(E88),MONTH(E88)+1,DAY(E88))),IF(period_per_year=6,IF(D89=1,first_pament_date,DATE(YEAR(E88),MONTH(E88)+2,DAY(E88))),IF(period_per_year=4,IF(D89=1,first_pament_date,DATE(YEAR(E88),MONTH(E88)+3,DAY(E88))),IF(period_per_year=2,IF(D89=1,first_pament_date,DATE(YEAR(E88),MONTH(E88)+6,DAY(E88))),IF(period_per_year=1,IF(D89=1,first_pament_date,DATE(YEAR(E88)+1,MONTH(E88),DAY(E88))),"")))))))),""))</f>
        <v/>
      </c>
      <c r="F89" s="42" t="str">
        <f t="shared" ca="1" si="7"/>
        <v/>
      </c>
      <c r="G89" s="42" t="str">
        <f t="shared" ca="1" si="8"/>
        <v/>
      </c>
      <c r="H89" s="38" t="str">
        <f t="shared" ca="1" si="9"/>
        <v/>
      </c>
      <c r="I89" s="37" t="str">
        <f t="shared" ca="1" si="10"/>
        <v/>
      </c>
      <c r="J89" s="38" t="str">
        <f t="shared" ca="1" si="11"/>
        <v/>
      </c>
      <c r="K89" s="43" t="str">
        <f t="shared" ca="1" si="12"/>
        <v/>
      </c>
      <c r="L89" s="10"/>
      <c r="M89" s="9"/>
      <c r="N89" s="9"/>
      <c r="O89" s="9"/>
    </row>
    <row r="90" spans="1:15" x14ac:dyDescent="0.3">
      <c r="A90" s="9"/>
      <c r="B90" s="9"/>
      <c r="C90" s="10"/>
      <c r="D90" s="40" t="str">
        <f t="shared" ca="1" si="13"/>
        <v/>
      </c>
      <c r="E90" s="41" t="str">
        <f ca="1">IF(entered_values=0,"",IF(D90&lt;&gt;"",IF(period_per_year=50,IF(D90=1,first_pament_date,DATE(YEAR(E89),MONTH(E89),DAY(E89)+7)),IF(period_per_year=25,IF(D90=1,first_pament_date,DATE(YEAR(E89),MONTH(E89),DAY(E89)+14)),IF(period_per_year=24,IF(D90=1,_01_01_1900,IF(DAY(E89)&gt;=15,DATE(YEAR(E89),MONTH(E89),DAY(E89)+16),DATE(YEAR(E89),MONTH(E89),DAY(E89)+15))),IF(period_per_year=12,IF(D90=1,first_pament_date,DATE(YEAR(E89),MONTH(E89)+1,DAY(E89))),IF(period_per_year=6,IF(D90=1,first_pament_date,DATE(YEAR(E89),MONTH(E89)+2,DAY(E89))),IF(period_per_year=4,IF(D90=1,first_pament_date,DATE(YEAR(E89),MONTH(E89)+3,DAY(E89))),IF(period_per_year=2,IF(D90=1,first_pament_date,DATE(YEAR(E89),MONTH(E89)+6,DAY(E89))),IF(period_per_year=1,IF(D90=1,first_pament_date,DATE(YEAR(E89)+1,MONTH(E89),DAY(E89))),"")))))))),""))</f>
        <v/>
      </c>
      <c r="F90" s="42" t="str">
        <f t="shared" ca="1" si="7"/>
        <v/>
      </c>
      <c r="G90" s="42" t="str">
        <f t="shared" ca="1" si="8"/>
        <v/>
      </c>
      <c r="H90" s="38" t="str">
        <f t="shared" ca="1" si="9"/>
        <v/>
      </c>
      <c r="I90" s="37" t="str">
        <f t="shared" ca="1" si="10"/>
        <v/>
      </c>
      <c r="J90" s="38" t="str">
        <f t="shared" ca="1" si="11"/>
        <v/>
      </c>
      <c r="K90" s="43" t="str">
        <f t="shared" ca="1" si="12"/>
        <v/>
      </c>
      <c r="L90" s="10"/>
      <c r="M90" s="9"/>
      <c r="N90" s="9"/>
      <c r="O90" s="9"/>
    </row>
    <row r="91" spans="1:15" x14ac:dyDescent="0.3">
      <c r="A91" s="9"/>
      <c r="B91" s="9"/>
      <c r="C91" s="10"/>
      <c r="D91" s="40" t="str">
        <f t="shared" ca="1" si="13"/>
        <v/>
      </c>
      <c r="E91" s="41" t="str">
        <f ca="1">IF(entered_values=0,"",IF(D91&lt;&gt;"",IF(period_per_year=50,IF(D91=1,first_pament_date,DATE(YEAR(E90),MONTH(E90),DAY(E90)+7)),IF(period_per_year=25,IF(D91=1,first_pament_date,DATE(YEAR(E90),MONTH(E90),DAY(E90)+14)),IF(period_per_year=24,IF(D91=1,_01_01_1900,IF(DAY(E90)&gt;=15,DATE(YEAR(E90),MONTH(E90),DAY(E90)+16),DATE(YEAR(E90),MONTH(E90),DAY(E90)+15))),IF(period_per_year=12,IF(D91=1,first_pament_date,DATE(YEAR(E90),MONTH(E90)+1,DAY(E90))),IF(period_per_year=6,IF(D91=1,first_pament_date,DATE(YEAR(E90),MONTH(E90)+2,DAY(E90))),IF(period_per_year=4,IF(D91=1,first_pament_date,DATE(YEAR(E90),MONTH(E90)+3,DAY(E90))),IF(period_per_year=2,IF(D91=1,first_pament_date,DATE(YEAR(E90),MONTH(E90)+6,DAY(E90))),IF(period_per_year=1,IF(D91=1,first_pament_date,DATE(YEAR(E90)+1,MONTH(E90),DAY(E90))),"")))))))),""))</f>
        <v/>
      </c>
      <c r="F91" s="42" t="str">
        <f t="shared" ca="1" si="7"/>
        <v/>
      </c>
      <c r="G91" s="42" t="str">
        <f t="shared" ca="1" si="8"/>
        <v/>
      </c>
      <c r="H91" s="38" t="str">
        <f t="shared" ca="1" si="9"/>
        <v/>
      </c>
      <c r="I91" s="37" t="str">
        <f t="shared" ca="1" si="10"/>
        <v/>
      </c>
      <c r="J91" s="38" t="str">
        <f t="shared" ca="1" si="11"/>
        <v/>
      </c>
      <c r="K91" s="43" t="str">
        <f t="shared" ca="1" si="12"/>
        <v/>
      </c>
      <c r="L91" s="10"/>
      <c r="M91" s="9"/>
      <c r="N91" s="9"/>
      <c r="O91" s="9"/>
    </row>
    <row r="92" spans="1:15" x14ac:dyDescent="0.3">
      <c r="A92" s="9"/>
      <c r="B92" s="9"/>
      <c r="C92" s="10"/>
      <c r="D92" s="40" t="str">
        <f t="shared" ca="1" si="13"/>
        <v/>
      </c>
      <c r="E92" s="41" t="str">
        <f ca="1">IF(entered_values=0,"",IF(D92&lt;&gt;"",IF(period_per_year=50,IF(D92=1,first_pament_date,DATE(YEAR(E91),MONTH(E91),DAY(E91)+7)),IF(period_per_year=25,IF(D92=1,first_pament_date,DATE(YEAR(E91),MONTH(E91),DAY(E91)+14)),IF(period_per_year=24,IF(D92=1,_01_01_1900,IF(DAY(E91)&gt;=15,DATE(YEAR(E91),MONTH(E91),DAY(E91)+16),DATE(YEAR(E91),MONTH(E91),DAY(E91)+15))),IF(period_per_year=12,IF(D92=1,first_pament_date,DATE(YEAR(E91),MONTH(E91)+1,DAY(E91))),IF(period_per_year=6,IF(D92=1,first_pament_date,DATE(YEAR(E91),MONTH(E91)+2,DAY(E91))),IF(period_per_year=4,IF(D92=1,first_pament_date,DATE(YEAR(E91),MONTH(E91)+3,DAY(E91))),IF(period_per_year=2,IF(D92=1,first_pament_date,DATE(YEAR(E91),MONTH(E91)+6,DAY(E91))),IF(period_per_year=1,IF(D92=1,first_pament_date,DATE(YEAR(E91)+1,MONTH(E91),DAY(E91))),"")))))))),""))</f>
        <v/>
      </c>
      <c r="F92" s="42" t="str">
        <f t="shared" ca="1" si="7"/>
        <v/>
      </c>
      <c r="G92" s="42" t="str">
        <f t="shared" ca="1" si="8"/>
        <v/>
      </c>
      <c r="H92" s="38" t="str">
        <f t="shared" ca="1" si="9"/>
        <v/>
      </c>
      <c r="I92" s="37" t="str">
        <f t="shared" ca="1" si="10"/>
        <v/>
      </c>
      <c r="J92" s="38" t="str">
        <f t="shared" ca="1" si="11"/>
        <v/>
      </c>
      <c r="K92" s="43" t="str">
        <f t="shared" ca="1" si="12"/>
        <v/>
      </c>
      <c r="L92" s="10"/>
      <c r="M92" s="9"/>
      <c r="N92" s="9"/>
      <c r="O92" s="9"/>
    </row>
    <row r="93" spans="1:15" x14ac:dyDescent="0.3">
      <c r="A93" s="9"/>
      <c r="B93" s="9"/>
      <c r="C93" s="10"/>
      <c r="D93" s="40" t="str">
        <f t="shared" ca="1" si="13"/>
        <v/>
      </c>
      <c r="E93" s="41" t="str">
        <f ca="1">IF(entered_values=0,"",IF(D93&lt;&gt;"",IF(period_per_year=50,IF(D93=1,first_pament_date,DATE(YEAR(E92),MONTH(E92),DAY(E92)+7)),IF(period_per_year=25,IF(D93=1,first_pament_date,DATE(YEAR(E92),MONTH(E92),DAY(E92)+14)),IF(period_per_year=24,IF(D93=1,_01_01_1900,IF(DAY(E92)&gt;=15,DATE(YEAR(E92),MONTH(E92),DAY(E92)+16),DATE(YEAR(E92),MONTH(E92),DAY(E92)+15))),IF(period_per_year=12,IF(D93=1,first_pament_date,DATE(YEAR(E92),MONTH(E92)+1,DAY(E92))),IF(period_per_year=6,IF(D93=1,first_pament_date,DATE(YEAR(E92),MONTH(E92)+2,DAY(E92))),IF(period_per_year=4,IF(D93=1,first_pament_date,DATE(YEAR(E92),MONTH(E92)+3,DAY(E92))),IF(period_per_year=2,IF(D93=1,first_pament_date,DATE(YEAR(E92),MONTH(E92)+6,DAY(E92))),IF(period_per_year=1,IF(D93=1,first_pament_date,DATE(YEAR(E92)+1,MONTH(E92),DAY(E92))),"")))))))),""))</f>
        <v/>
      </c>
      <c r="F93" s="42" t="str">
        <f t="shared" ca="1" si="7"/>
        <v/>
      </c>
      <c r="G93" s="42" t="str">
        <f t="shared" ca="1" si="8"/>
        <v/>
      </c>
      <c r="H93" s="38" t="str">
        <f t="shared" ca="1" si="9"/>
        <v/>
      </c>
      <c r="I93" s="37" t="str">
        <f t="shared" ca="1" si="10"/>
        <v/>
      </c>
      <c r="J93" s="38" t="str">
        <f t="shared" ca="1" si="11"/>
        <v/>
      </c>
      <c r="K93" s="43" t="str">
        <f t="shared" ca="1" si="12"/>
        <v/>
      </c>
      <c r="L93" s="10"/>
      <c r="M93" s="9"/>
      <c r="N93" s="9"/>
      <c r="O93" s="9"/>
    </row>
    <row r="94" spans="1:15" x14ac:dyDescent="0.3">
      <c r="A94" s="9"/>
      <c r="B94" s="9"/>
      <c r="C94" s="10"/>
      <c r="D94" s="40" t="str">
        <f t="shared" ca="1" si="13"/>
        <v/>
      </c>
      <c r="E94" s="41" t="str">
        <f ca="1">IF(entered_values=0,"",IF(D94&lt;&gt;"",IF(period_per_year=50,IF(D94=1,first_pament_date,DATE(YEAR(E93),MONTH(E93),DAY(E93)+7)),IF(period_per_year=25,IF(D94=1,first_pament_date,DATE(YEAR(E93),MONTH(E93),DAY(E93)+14)),IF(period_per_year=24,IF(D94=1,_01_01_1900,IF(DAY(E93)&gt;=15,DATE(YEAR(E93),MONTH(E93),DAY(E93)+16),DATE(YEAR(E93),MONTH(E93),DAY(E93)+15))),IF(period_per_year=12,IF(D94=1,first_pament_date,DATE(YEAR(E93),MONTH(E93)+1,DAY(E93))),IF(period_per_year=6,IF(D94=1,first_pament_date,DATE(YEAR(E93),MONTH(E93)+2,DAY(E93))),IF(period_per_year=4,IF(D94=1,first_pament_date,DATE(YEAR(E93),MONTH(E93)+3,DAY(E93))),IF(period_per_year=2,IF(D94=1,first_pament_date,DATE(YEAR(E93),MONTH(E93)+6,DAY(E93))),IF(period_per_year=1,IF(D94=1,first_pament_date,DATE(YEAR(E93)+1,MONTH(E93),DAY(E93))),"")))))))),""))</f>
        <v/>
      </c>
      <c r="F94" s="42" t="str">
        <f t="shared" ca="1" si="7"/>
        <v/>
      </c>
      <c r="G94" s="42" t="str">
        <f t="shared" ca="1" si="8"/>
        <v/>
      </c>
      <c r="H94" s="38" t="str">
        <f t="shared" ca="1" si="9"/>
        <v/>
      </c>
      <c r="I94" s="37" t="str">
        <f t="shared" ca="1" si="10"/>
        <v/>
      </c>
      <c r="J94" s="38" t="str">
        <f t="shared" ca="1" si="11"/>
        <v/>
      </c>
      <c r="K94" s="43" t="str">
        <f t="shared" ca="1" si="12"/>
        <v/>
      </c>
      <c r="L94" s="10"/>
      <c r="M94" s="9"/>
      <c r="N94" s="9"/>
      <c r="O94" s="9"/>
    </row>
    <row r="95" spans="1:15" x14ac:dyDescent="0.3">
      <c r="A95" s="9"/>
      <c r="B95" s="9"/>
      <c r="C95" s="10"/>
      <c r="D95" s="40" t="str">
        <f t="shared" ca="1" si="13"/>
        <v/>
      </c>
      <c r="E95" s="41" t="str">
        <f ca="1">IF(entered_values=0,"",IF(D95&lt;&gt;"",IF(period_per_year=50,IF(D95=1,first_pament_date,DATE(YEAR(E94),MONTH(E94),DAY(E94)+7)),IF(period_per_year=25,IF(D95=1,first_pament_date,DATE(YEAR(E94),MONTH(E94),DAY(E94)+14)),IF(period_per_year=24,IF(D95=1,_01_01_1900,IF(DAY(E94)&gt;=15,DATE(YEAR(E94),MONTH(E94),DAY(E94)+16),DATE(YEAR(E94),MONTH(E94),DAY(E94)+15))),IF(period_per_year=12,IF(D95=1,first_pament_date,DATE(YEAR(E94),MONTH(E94)+1,DAY(E94))),IF(period_per_year=6,IF(D95=1,first_pament_date,DATE(YEAR(E94),MONTH(E94)+2,DAY(E94))),IF(period_per_year=4,IF(D95=1,first_pament_date,DATE(YEAR(E94),MONTH(E94)+3,DAY(E94))),IF(period_per_year=2,IF(D95=1,first_pament_date,DATE(YEAR(E94),MONTH(E94)+6,DAY(E94))),IF(period_per_year=1,IF(D95=1,first_pament_date,DATE(YEAR(E94)+1,MONTH(E94),DAY(E94))),"")))))))),""))</f>
        <v/>
      </c>
      <c r="F95" s="42" t="str">
        <f t="shared" ca="1" si="7"/>
        <v/>
      </c>
      <c r="G95" s="42" t="str">
        <f t="shared" ca="1" si="8"/>
        <v/>
      </c>
      <c r="H95" s="38" t="str">
        <f t="shared" ca="1" si="9"/>
        <v/>
      </c>
      <c r="I95" s="37" t="str">
        <f t="shared" ca="1" si="10"/>
        <v/>
      </c>
      <c r="J95" s="38" t="str">
        <f t="shared" ca="1" si="11"/>
        <v/>
      </c>
      <c r="K95" s="43" t="str">
        <f t="shared" ca="1" si="12"/>
        <v/>
      </c>
      <c r="L95" s="10"/>
      <c r="M95" s="9"/>
      <c r="N95" s="9"/>
      <c r="O95" s="9"/>
    </row>
    <row r="96" spans="1:15" x14ac:dyDescent="0.3">
      <c r="A96" s="9"/>
      <c r="B96" s="9"/>
      <c r="C96" s="10"/>
      <c r="D96" s="40" t="str">
        <f t="shared" ca="1" si="13"/>
        <v/>
      </c>
      <c r="E96" s="41" t="str">
        <f ca="1">IF(entered_values=0,"",IF(D96&lt;&gt;"",IF(period_per_year=50,IF(D96=1,first_pament_date,DATE(YEAR(E95),MONTH(E95),DAY(E95)+7)),IF(period_per_year=25,IF(D96=1,first_pament_date,DATE(YEAR(E95),MONTH(E95),DAY(E95)+14)),IF(period_per_year=24,IF(D96=1,_01_01_1900,IF(DAY(E95)&gt;=15,DATE(YEAR(E95),MONTH(E95),DAY(E95)+16),DATE(YEAR(E95),MONTH(E95),DAY(E95)+15))),IF(period_per_year=12,IF(D96=1,first_pament_date,DATE(YEAR(E95),MONTH(E95)+1,DAY(E95))),IF(period_per_year=6,IF(D96=1,first_pament_date,DATE(YEAR(E95),MONTH(E95)+2,DAY(E95))),IF(period_per_year=4,IF(D96=1,first_pament_date,DATE(YEAR(E95),MONTH(E95)+3,DAY(E95))),IF(period_per_year=2,IF(D96=1,first_pament_date,DATE(YEAR(E95),MONTH(E95)+6,DAY(E95))),IF(period_per_year=1,IF(D96=1,first_pament_date,DATE(YEAR(E95)+1,MONTH(E95),DAY(E95))),"")))))))),""))</f>
        <v/>
      </c>
      <c r="F96" s="42" t="str">
        <f t="shared" ca="1" si="7"/>
        <v/>
      </c>
      <c r="G96" s="42" t="str">
        <f t="shared" ca="1" si="8"/>
        <v/>
      </c>
      <c r="H96" s="38" t="str">
        <f t="shared" ca="1" si="9"/>
        <v/>
      </c>
      <c r="I96" s="37" t="str">
        <f t="shared" ca="1" si="10"/>
        <v/>
      </c>
      <c r="J96" s="38" t="str">
        <f t="shared" ca="1" si="11"/>
        <v/>
      </c>
      <c r="K96" s="43" t="str">
        <f t="shared" ca="1" si="12"/>
        <v/>
      </c>
      <c r="L96" s="10"/>
      <c r="M96" s="9"/>
      <c r="N96" s="9"/>
      <c r="O96" s="9"/>
    </row>
    <row r="97" spans="1:15" x14ac:dyDescent="0.3">
      <c r="A97" s="9"/>
      <c r="B97" s="9"/>
      <c r="C97" s="10"/>
      <c r="D97" s="40" t="str">
        <f t="shared" ca="1" si="13"/>
        <v/>
      </c>
      <c r="E97" s="41" t="str">
        <f ca="1">IF(entered_values=0,"",IF(D97&lt;&gt;"",IF(period_per_year=50,IF(D97=1,first_pament_date,DATE(YEAR(E96),MONTH(E96),DAY(E96)+7)),IF(period_per_year=25,IF(D97=1,first_pament_date,DATE(YEAR(E96),MONTH(E96),DAY(E96)+14)),IF(period_per_year=24,IF(D97=1,_01_01_1900,IF(DAY(E96)&gt;=15,DATE(YEAR(E96),MONTH(E96),DAY(E96)+16),DATE(YEAR(E96),MONTH(E96),DAY(E96)+15))),IF(period_per_year=12,IF(D97=1,first_pament_date,DATE(YEAR(E96),MONTH(E96)+1,DAY(E96))),IF(period_per_year=6,IF(D97=1,first_pament_date,DATE(YEAR(E96),MONTH(E96)+2,DAY(E96))),IF(period_per_year=4,IF(D97=1,first_pament_date,DATE(YEAR(E96),MONTH(E96)+3,DAY(E96))),IF(period_per_year=2,IF(D97=1,first_pament_date,DATE(YEAR(E96),MONTH(E96)+6,DAY(E96))),IF(period_per_year=1,IF(D97=1,first_pament_date,DATE(YEAR(E96)+1,MONTH(E96),DAY(E96))),"")))))))),""))</f>
        <v/>
      </c>
      <c r="F97" s="42" t="str">
        <f t="shared" ca="1" si="7"/>
        <v/>
      </c>
      <c r="G97" s="42" t="str">
        <f t="shared" ca="1" si="8"/>
        <v/>
      </c>
      <c r="H97" s="38" t="str">
        <f t="shared" ca="1" si="9"/>
        <v/>
      </c>
      <c r="I97" s="37" t="str">
        <f t="shared" ca="1" si="10"/>
        <v/>
      </c>
      <c r="J97" s="38" t="str">
        <f t="shared" ca="1" si="11"/>
        <v/>
      </c>
      <c r="K97" s="43" t="str">
        <f t="shared" ca="1" si="12"/>
        <v/>
      </c>
      <c r="L97" s="10"/>
      <c r="M97" s="9"/>
      <c r="N97" s="9"/>
      <c r="O97" s="9"/>
    </row>
    <row r="98" spans="1:15" x14ac:dyDescent="0.3">
      <c r="A98" s="9"/>
      <c r="B98" s="9"/>
      <c r="C98" s="10"/>
      <c r="D98" s="40" t="str">
        <f t="shared" ca="1" si="13"/>
        <v/>
      </c>
      <c r="E98" s="41" t="str">
        <f ca="1">IF(entered_values=0,"",IF(D98&lt;&gt;"",IF(period_per_year=50,IF(D98=1,first_pament_date,DATE(YEAR(E97),MONTH(E97),DAY(E97)+7)),IF(period_per_year=25,IF(D98=1,first_pament_date,DATE(YEAR(E97),MONTH(E97),DAY(E97)+14)),IF(period_per_year=24,IF(D98=1,_01_01_1900,IF(DAY(E97)&gt;=15,DATE(YEAR(E97),MONTH(E97),DAY(E97)+16),DATE(YEAR(E97),MONTH(E97),DAY(E97)+15))),IF(period_per_year=12,IF(D98=1,first_pament_date,DATE(YEAR(E97),MONTH(E97)+1,DAY(E97))),IF(period_per_year=6,IF(D98=1,first_pament_date,DATE(YEAR(E97),MONTH(E97)+2,DAY(E97))),IF(period_per_year=4,IF(D98=1,first_pament_date,DATE(YEAR(E97),MONTH(E97)+3,DAY(E97))),IF(period_per_year=2,IF(D98=1,first_pament_date,DATE(YEAR(E97),MONTH(E97)+6,DAY(E97))),IF(period_per_year=1,IF(D98=1,first_pament_date,DATE(YEAR(E97)+1,MONTH(E97),DAY(E97))),"")))))))),""))</f>
        <v/>
      </c>
      <c r="F98" s="42" t="str">
        <f t="shared" ca="1" si="7"/>
        <v/>
      </c>
      <c r="G98" s="42" t="str">
        <f t="shared" ca="1" si="8"/>
        <v/>
      </c>
      <c r="H98" s="38" t="str">
        <f t="shared" ca="1" si="9"/>
        <v/>
      </c>
      <c r="I98" s="37" t="str">
        <f t="shared" ca="1" si="10"/>
        <v/>
      </c>
      <c r="J98" s="38" t="str">
        <f t="shared" ca="1" si="11"/>
        <v/>
      </c>
      <c r="K98" s="43" t="str">
        <f t="shared" ca="1" si="12"/>
        <v/>
      </c>
      <c r="L98" s="10"/>
      <c r="M98" s="9"/>
      <c r="N98" s="9"/>
      <c r="O98" s="9"/>
    </row>
    <row r="99" spans="1:15" x14ac:dyDescent="0.3">
      <c r="A99" s="9"/>
      <c r="B99" s="9"/>
      <c r="C99" s="10"/>
      <c r="D99" s="40" t="str">
        <f t="shared" ca="1" si="13"/>
        <v/>
      </c>
      <c r="E99" s="41" t="str">
        <f ca="1">IF(entered_values=0,"",IF(D99&lt;&gt;"",IF(period_per_year=50,IF(D99=1,first_pament_date,DATE(YEAR(E98),MONTH(E98),DAY(E98)+7)),IF(period_per_year=25,IF(D99=1,first_pament_date,DATE(YEAR(E98),MONTH(E98),DAY(E98)+14)),IF(period_per_year=24,IF(D99=1,_01_01_1900,IF(DAY(E98)&gt;=15,DATE(YEAR(E98),MONTH(E98),DAY(E98)+16),DATE(YEAR(E98),MONTH(E98),DAY(E98)+15))),IF(period_per_year=12,IF(D99=1,first_pament_date,DATE(YEAR(E98),MONTH(E98)+1,DAY(E98))),IF(period_per_year=6,IF(D99=1,first_pament_date,DATE(YEAR(E98),MONTH(E98)+2,DAY(E98))),IF(period_per_year=4,IF(D99=1,first_pament_date,DATE(YEAR(E98),MONTH(E98)+3,DAY(E98))),IF(period_per_year=2,IF(D99=1,first_pament_date,DATE(YEAR(E98),MONTH(E98)+6,DAY(E98))),IF(period_per_year=1,IF(D99=1,first_pament_date,DATE(YEAR(E98)+1,MONTH(E98),DAY(E98))),"")))))))),""))</f>
        <v/>
      </c>
      <c r="F99" s="42" t="str">
        <f t="shared" ca="1" si="7"/>
        <v/>
      </c>
      <c r="G99" s="42" t="str">
        <f t="shared" ca="1" si="8"/>
        <v/>
      </c>
      <c r="H99" s="38" t="str">
        <f t="shared" ca="1" si="9"/>
        <v/>
      </c>
      <c r="I99" s="37" t="str">
        <f t="shared" ca="1" si="10"/>
        <v/>
      </c>
      <c r="J99" s="38" t="str">
        <f t="shared" ca="1" si="11"/>
        <v/>
      </c>
      <c r="K99" s="43" t="str">
        <f t="shared" ca="1" si="12"/>
        <v/>
      </c>
      <c r="L99" s="10"/>
      <c r="M99" s="9"/>
      <c r="N99" s="9"/>
      <c r="O99" s="9"/>
    </row>
    <row r="100" spans="1:15" x14ac:dyDescent="0.3">
      <c r="A100" s="9"/>
      <c r="B100" s="9"/>
      <c r="C100" s="10"/>
      <c r="D100" s="40" t="str">
        <f t="shared" ca="1" si="13"/>
        <v/>
      </c>
      <c r="E100" s="41" t="str">
        <f ca="1">IF(entered_values=0,"",IF(D100&lt;&gt;"",IF(period_per_year=50,IF(D100=1,first_pament_date,DATE(YEAR(E99),MONTH(E99),DAY(E99)+7)),IF(period_per_year=25,IF(D100=1,first_pament_date,DATE(YEAR(E99),MONTH(E99),DAY(E99)+14)),IF(period_per_year=24,IF(D100=1,_01_01_1900,IF(DAY(E99)&gt;=15,DATE(YEAR(E99),MONTH(E99),DAY(E99)+16),DATE(YEAR(E99),MONTH(E99),DAY(E99)+15))),IF(period_per_year=12,IF(D100=1,first_pament_date,DATE(YEAR(E99),MONTH(E99)+1,DAY(E99))),IF(period_per_year=6,IF(D100=1,first_pament_date,DATE(YEAR(E99),MONTH(E99)+2,DAY(E99))),IF(period_per_year=4,IF(D100=1,first_pament_date,DATE(YEAR(E99),MONTH(E99)+3,DAY(E99))),IF(period_per_year=2,IF(D100=1,first_pament_date,DATE(YEAR(E99),MONTH(E99)+6,DAY(E99))),IF(period_per_year=1,IF(D100=1,first_pament_date,DATE(YEAR(E99)+1,MONTH(E99),DAY(E99))),"")))))))),""))</f>
        <v/>
      </c>
      <c r="F100" s="42" t="str">
        <f t="shared" ca="1" si="7"/>
        <v/>
      </c>
      <c r="G100" s="42" t="str">
        <f t="shared" ca="1" si="8"/>
        <v/>
      </c>
      <c r="H100" s="38" t="str">
        <f t="shared" ca="1" si="9"/>
        <v/>
      </c>
      <c r="I100" s="37" t="str">
        <f t="shared" ca="1" si="10"/>
        <v/>
      </c>
      <c r="J100" s="38" t="str">
        <f t="shared" ca="1" si="11"/>
        <v/>
      </c>
      <c r="K100" s="43" t="str">
        <f t="shared" ca="1" si="12"/>
        <v/>
      </c>
      <c r="L100" s="10"/>
      <c r="M100" s="9"/>
      <c r="N100" s="9"/>
      <c r="O100" s="9"/>
    </row>
    <row r="101" spans="1:15" x14ac:dyDescent="0.3">
      <c r="A101" s="9"/>
      <c r="B101" s="9"/>
      <c r="C101" s="10"/>
      <c r="D101" s="40" t="str">
        <f t="shared" ca="1" si="13"/>
        <v/>
      </c>
      <c r="E101" s="41" t="str">
        <f ca="1">IF(entered_values=0,"",IF(D101&lt;&gt;"",IF(period_per_year=50,IF(D101=1,first_pament_date,DATE(YEAR(E100),MONTH(E100),DAY(E100)+7)),IF(period_per_year=25,IF(D101=1,first_pament_date,DATE(YEAR(E100),MONTH(E100),DAY(E100)+14)),IF(period_per_year=24,IF(D101=1,_01_01_1900,IF(DAY(E100)&gt;=15,DATE(YEAR(E100),MONTH(E100),DAY(E100)+16),DATE(YEAR(E100),MONTH(E100),DAY(E100)+15))),IF(period_per_year=12,IF(D101=1,first_pament_date,DATE(YEAR(E100),MONTH(E100)+1,DAY(E100))),IF(period_per_year=6,IF(D101=1,first_pament_date,DATE(YEAR(E100),MONTH(E100)+2,DAY(E100))),IF(period_per_year=4,IF(D101=1,first_pament_date,DATE(YEAR(E100),MONTH(E100)+3,DAY(E100))),IF(period_per_year=2,IF(D101=1,first_pament_date,DATE(YEAR(E100),MONTH(E100)+6,DAY(E100))),IF(period_per_year=1,IF(D101=1,first_pament_date,DATE(YEAR(E100)+1,MONTH(E100),DAY(E100))),"")))))))),""))</f>
        <v/>
      </c>
      <c r="F101" s="42" t="str">
        <f t="shared" ca="1" si="7"/>
        <v/>
      </c>
      <c r="G101" s="42" t="str">
        <f t="shared" ca="1" si="8"/>
        <v/>
      </c>
      <c r="H101" s="38" t="str">
        <f t="shared" ca="1" si="9"/>
        <v/>
      </c>
      <c r="I101" s="37" t="str">
        <f t="shared" ca="1" si="10"/>
        <v/>
      </c>
      <c r="J101" s="38" t="str">
        <f t="shared" ca="1" si="11"/>
        <v/>
      </c>
      <c r="K101" s="43" t="str">
        <f t="shared" ca="1" si="12"/>
        <v/>
      </c>
      <c r="L101" s="10"/>
      <c r="M101" s="9"/>
      <c r="N101" s="9"/>
      <c r="O101" s="9"/>
    </row>
    <row r="102" spans="1:15" x14ac:dyDescent="0.3">
      <c r="A102" s="9"/>
      <c r="B102" s="9"/>
      <c r="C102" s="10"/>
      <c r="D102" s="40" t="str">
        <f t="shared" ca="1" si="13"/>
        <v/>
      </c>
      <c r="E102" s="41" t="str">
        <f ca="1">IF(entered_values=0,"",IF(D102&lt;&gt;"",IF(period_per_year=50,IF(D102=1,first_pament_date,DATE(YEAR(E101),MONTH(E101),DAY(E101)+7)),IF(period_per_year=25,IF(D102=1,first_pament_date,DATE(YEAR(E101),MONTH(E101),DAY(E101)+14)),IF(period_per_year=24,IF(D102=1,_01_01_1900,IF(DAY(E101)&gt;=15,DATE(YEAR(E101),MONTH(E101),DAY(E101)+16),DATE(YEAR(E101),MONTH(E101),DAY(E101)+15))),IF(period_per_year=12,IF(D102=1,first_pament_date,DATE(YEAR(E101),MONTH(E101)+1,DAY(E101))),IF(period_per_year=6,IF(D102=1,first_pament_date,DATE(YEAR(E101),MONTH(E101)+2,DAY(E101))),IF(period_per_year=4,IF(D102=1,first_pament_date,DATE(YEAR(E101),MONTH(E101)+3,DAY(E101))),IF(period_per_year=2,IF(D102=1,first_pament_date,DATE(YEAR(E101),MONTH(E101)+6,DAY(E101))),IF(period_per_year=1,IF(D102=1,first_pament_date,DATE(YEAR(E101)+1,MONTH(E101),DAY(E101))),"")))))))),""))</f>
        <v/>
      </c>
      <c r="F102" s="42" t="str">
        <f t="shared" ca="1" si="7"/>
        <v/>
      </c>
      <c r="G102" s="42" t="str">
        <f t="shared" ca="1" si="8"/>
        <v/>
      </c>
      <c r="H102" s="38" t="str">
        <f t="shared" ca="1" si="9"/>
        <v/>
      </c>
      <c r="I102" s="37" t="str">
        <f t="shared" ca="1" si="10"/>
        <v/>
      </c>
      <c r="J102" s="38" t="str">
        <f t="shared" ca="1" si="11"/>
        <v/>
      </c>
      <c r="K102" s="43" t="str">
        <f t="shared" ca="1" si="12"/>
        <v/>
      </c>
      <c r="L102" s="10"/>
      <c r="M102" s="9"/>
      <c r="N102" s="9"/>
      <c r="O102" s="9"/>
    </row>
    <row r="103" spans="1:15" x14ac:dyDescent="0.3">
      <c r="A103" s="9"/>
      <c r="B103" s="9"/>
      <c r="C103" s="10"/>
      <c r="D103" s="40" t="str">
        <f t="shared" ca="1" si="13"/>
        <v/>
      </c>
      <c r="E103" s="41" t="str">
        <f ca="1">IF(entered_values=0,"",IF(D103&lt;&gt;"",IF(period_per_year=50,IF(D103=1,first_pament_date,DATE(YEAR(E102),MONTH(E102),DAY(E102)+7)),IF(period_per_year=25,IF(D103=1,first_pament_date,DATE(YEAR(E102),MONTH(E102),DAY(E102)+14)),IF(period_per_year=24,IF(D103=1,_01_01_1900,IF(DAY(E102)&gt;=15,DATE(YEAR(E102),MONTH(E102),DAY(E102)+16),DATE(YEAR(E102),MONTH(E102),DAY(E102)+15))),IF(period_per_year=12,IF(D103=1,first_pament_date,DATE(YEAR(E102),MONTH(E102)+1,DAY(E102))),IF(period_per_year=6,IF(D103=1,first_pament_date,DATE(YEAR(E102),MONTH(E102)+2,DAY(E102))),IF(period_per_year=4,IF(D103=1,first_pament_date,DATE(YEAR(E102),MONTH(E102)+3,DAY(E102))),IF(period_per_year=2,IF(D103=1,first_pament_date,DATE(YEAR(E102),MONTH(E102)+6,DAY(E102))),IF(period_per_year=1,IF(D103=1,first_pament_date,DATE(YEAR(E102)+1,MONTH(E102),DAY(E102))),"")))))))),""))</f>
        <v/>
      </c>
      <c r="F103" s="42" t="str">
        <f t="shared" ca="1" si="7"/>
        <v/>
      </c>
      <c r="G103" s="42" t="str">
        <f t="shared" ca="1" si="8"/>
        <v/>
      </c>
      <c r="H103" s="38" t="str">
        <f t="shared" ca="1" si="9"/>
        <v/>
      </c>
      <c r="I103" s="37" t="str">
        <f t="shared" ca="1" si="10"/>
        <v/>
      </c>
      <c r="J103" s="38" t="str">
        <f t="shared" ca="1" si="11"/>
        <v/>
      </c>
      <c r="K103" s="43" t="str">
        <f t="shared" ca="1" si="12"/>
        <v/>
      </c>
      <c r="L103" s="10"/>
      <c r="M103" s="9"/>
      <c r="N103" s="9"/>
      <c r="O103" s="9"/>
    </row>
    <row r="104" spans="1:15" x14ac:dyDescent="0.3">
      <c r="A104" s="9"/>
      <c r="B104" s="9"/>
      <c r="C104" s="10"/>
      <c r="D104" s="40" t="str">
        <f t="shared" ca="1" si="13"/>
        <v/>
      </c>
      <c r="E104" s="41" t="str">
        <f ca="1">IF(entered_values=0,"",IF(D104&lt;&gt;"",IF(period_per_year=50,IF(D104=1,first_pament_date,DATE(YEAR(E103),MONTH(E103),DAY(E103)+7)),IF(period_per_year=25,IF(D104=1,first_pament_date,DATE(YEAR(E103),MONTH(E103),DAY(E103)+14)),IF(period_per_year=24,IF(D104=1,_01_01_1900,IF(DAY(E103)&gt;=15,DATE(YEAR(E103),MONTH(E103),DAY(E103)+16),DATE(YEAR(E103),MONTH(E103),DAY(E103)+15))),IF(period_per_year=12,IF(D104=1,first_pament_date,DATE(YEAR(E103),MONTH(E103)+1,DAY(E103))),IF(period_per_year=6,IF(D104=1,first_pament_date,DATE(YEAR(E103),MONTH(E103)+2,DAY(E103))),IF(period_per_year=4,IF(D104=1,first_pament_date,DATE(YEAR(E103),MONTH(E103)+3,DAY(E103))),IF(period_per_year=2,IF(D104=1,first_pament_date,DATE(YEAR(E103),MONTH(E103)+6,DAY(E103))),IF(period_per_year=1,IF(D104=1,first_pament_date,DATE(YEAR(E103)+1,MONTH(E103),DAY(E103))),"")))))))),""))</f>
        <v/>
      </c>
      <c r="F104" s="42" t="str">
        <f t="shared" ca="1" si="7"/>
        <v/>
      </c>
      <c r="G104" s="42" t="str">
        <f t="shared" ca="1" si="8"/>
        <v/>
      </c>
      <c r="H104" s="38" t="str">
        <f t="shared" ca="1" si="9"/>
        <v/>
      </c>
      <c r="I104" s="37" t="str">
        <f t="shared" ca="1" si="10"/>
        <v/>
      </c>
      <c r="J104" s="38" t="str">
        <f t="shared" ca="1" si="11"/>
        <v/>
      </c>
      <c r="K104" s="43" t="str">
        <f t="shared" ca="1" si="12"/>
        <v/>
      </c>
      <c r="L104" s="10"/>
      <c r="M104" s="9"/>
      <c r="N104" s="9"/>
      <c r="O104" s="9"/>
    </row>
    <row r="105" spans="1:15" x14ac:dyDescent="0.3">
      <c r="A105" s="9"/>
      <c r="B105" s="9"/>
      <c r="C105" s="10"/>
      <c r="D105" s="40" t="str">
        <f t="shared" ca="1" si="13"/>
        <v/>
      </c>
      <c r="E105" s="41" t="str">
        <f ca="1">IF(entered_values=0,"",IF(D105&lt;&gt;"",IF(period_per_year=50,IF(D105=1,first_pament_date,DATE(YEAR(E104),MONTH(E104),DAY(E104)+7)),IF(period_per_year=25,IF(D105=1,first_pament_date,DATE(YEAR(E104),MONTH(E104),DAY(E104)+14)),IF(period_per_year=24,IF(D105=1,_01_01_1900,IF(DAY(E104)&gt;=15,DATE(YEAR(E104),MONTH(E104),DAY(E104)+16),DATE(YEAR(E104),MONTH(E104),DAY(E104)+15))),IF(period_per_year=12,IF(D105=1,first_pament_date,DATE(YEAR(E104),MONTH(E104)+1,DAY(E104))),IF(period_per_year=6,IF(D105=1,first_pament_date,DATE(YEAR(E104),MONTH(E104)+2,DAY(E104))),IF(period_per_year=4,IF(D105=1,first_pament_date,DATE(YEAR(E104),MONTH(E104)+3,DAY(E104))),IF(period_per_year=2,IF(D105=1,first_pament_date,DATE(YEAR(E104),MONTH(E104)+6,DAY(E104))),IF(period_per_year=1,IF(D105=1,first_pament_date,DATE(YEAR(E104)+1,MONTH(E104),DAY(E104))),"")))))))),""))</f>
        <v/>
      </c>
      <c r="F105" s="42" t="str">
        <f t="shared" ca="1" si="7"/>
        <v/>
      </c>
      <c r="G105" s="42" t="str">
        <f t="shared" ca="1" si="8"/>
        <v/>
      </c>
      <c r="H105" s="38" t="str">
        <f t="shared" ca="1" si="9"/>
        <v/>
      </c>
      <c r="I105" s="37" t="str">
        <f t="shared" ca="1" si="10"/>
        <v/>
      </c>
      <c r="J105" s="38" t="str">
        <f t="shared" ca="1" si="11"/>
        <v/>
      </c>
      <c r="K105" s="43" t="str">
        <f t="shared" ca="1" si="12"/>
        <v/>
      </c>
      <c r="L105" s="10"/>
      <c r="M105" s="9"/>
      <c r="N105" s="9"/>
      <c r="O105" s="9"/>
    </row>
    <row r="106" spans="1:15" x14ac:dyDescent="0.3">
      <c r="A106" s="9"/>
      <c r="B106" s="9"/>
      <c r="C106" s="10"/>
      <c r="D106" s="40" t="str">
        <f t="shared" ca="1" si="13"/>
        <v/>
      </c>
      <c r="E106" s="41" t="str">
        <f ca="1">IF(entered_values=0,"",IF(D106&lt;&gt;"",IF(period_per_year=50,IF(D106=1,first_pament_date,DATE(YEAR(E105),MONTH(E105),DAY(E105)+7)),IF(period_per_year=25,IF(D106=1,first_pament_date,DATE(YEAR(E105),MONTH(E105),DAY(E105)+14)),IF(period_per_year=24,IF(D106=1,_01_01_1900,IF(DAY(E105)&gt;=15,DATE(YEAR(E105),MONTH(E105),DAY(E105)+16),DATE(YEAR(E105),MONTH(E105),DAY(E105)+15))),IF(period_per_year=12,IF(D106=1,first_pament_date,DATE(YEAR(E105),MONTH(E105)+1,DAY(E105))),IF(period_per_year=6,IF(D106=1,first_pament_date,DATE(YEAR(E105),MONTH(E105)+2,DAY(E105))),IF(period_per_year=4,IF(D106=1,first_pament_date,DATE(YEAR(E105),MONTH(E105)+3,DAY(E105))),IF(period_per_year=2,IF(D106=1,first_pament_date,DATE(YEAR(E105),MONTH(E105)+6,DAY(E105))),IF(period_per_year=1,IF(D106=1,first_pament_date,DATE(YEAR(E105)+1,MONTH(E105),DAY(E105))),"")))))))),""))</f>
        <v/>
      </c>
      <c r="F106" s="42" t="str">
        <f t="shared" ca="1" si="7"/>
        <v/>
      </c>
      <c r="G106" s="42" t="str">
        <f t="shared" ca="1" si="8"/>
        <v/>
      </c>
      <c r="H106" s="38" t="str">
        <f t="shared" ca="1" si="9"/>
        <v/>
      </c>
      <c r="I106" s="37" t="str">
        <f t="shared" ca="1" si="10"/>
        <v/>
      </c>
      <c r="J106" s="38" t="str">
        <f t="shared" ca="1" si="11"/>
        <v/>
      </c>
      <c r="K106" s="43" t="str">
        <f t="shared" ca="1" si="12"/>
        <v/>
      </c>
      <c r="L106" s="10"/>
      <c r="M106" s="9"/>
      <c r="N106" s="9"/>
      <c r="O106" s="9"/>
    </row>
    <row r="107" spans="1:15" x14ac:dyDescent="0.3">
      <c r="A107" s="9"/>
      <c r="B107" s="9"/>
      <c r="C107" s="10"/>
      <c r="D107" s="40" t="str">
        <f t="shared" ca="1" si="13"/>
        <v/>
      </c>
      <c r="E107" s="41" t="str">
        <f ca="1">IF(entered_values=0,"",IF(D107&lt;&gt;"",IF(period_per_year=50,IF(D107=1,first_pament_date,DATE(YEAR(E106),MONTH(E106),DAY(E106)+7)),IF(period_per_year=25,IF(D107=1,first_pament_date,DATE(YEAR(E106),MONTH(E106),DAY(E106)+14)),IF(period_per_year=24,IF(D107=1,_01_01_1900,IF(DAY(E106)&gt;=15,DATE(YEAR(E106),MONTH(E106),DAY(E106)+16),DATE(YEAR(E106),MONTH(E106),DAY(E106)+15))),IF(period_per_year=12,IF(D107=1,first_pament_date,DATE(YEAR(E106),MONTH(E106)+1,DAY(E106))),IF(period_per_year=6,IF(D107=1,first_pament_date,DATE(YEAR(E106),MONTH(E106)+2,DAY(E106))),IF(period_per_year=4,IF(D107=1,first_pament_date,DATE(YEAR(E106),MONTH(E106)+3,DAY(E106))),IF(period_per_year=2,IF(D107=1,first_pament_date,DATE(YEAR(E106),MONTH(E106)+6,DAY(E106))),IF(period_per_year=1,IF(D107=1,first_pament_date,DATE(YEAR(E106)+1,MONTH(E106),DAY(E106))),"")))))))),""))</f>
        <v/>
      </c>
      <c r="F107" s="42" t="str">
        <f t="shared" ca="1" si="7"/>
        <v/>
      </c>
      <c r="G107" s="42" t="str">
        <f t="shared" ca="1" si="8"/>
        <v/>
      </c>
      <c r="H107" s="38" t="str">
        <f t="shared" ca="1" si="9"/>
        <v/>
      </c>
      <c r="I107" s="37" t="str">
        <f t="shared" ca="1" si="10"/>
        <v/>
      </c>
      <c r="J107" s="38" t="str">
        <f t="shared" ca="1" si="11"/>
        <v/>
      </c>
      <c r="K107" s="43" t="str">
        <f t="shared" ca="1" si="12"/>
        <v/>
      </c>
      <c r="L107" s="10"/>
      <c r="M107" s="9"/>
      <c r="N107" s="9"/>
      <c r="O107" s="9"/>
    </row>
    <row r="108" spans="1:15" x14ac:dyDescent="0.3">
      <c r="A108" s="9"/>
      <c r="B108" s="9"/>
      <c r="C108" s="10"/>
      <c r="D108" s="40" t="str">
        <f t="shared" ca="1" si="13"/>
        <v/>
      </c>
      <c r="E108" s="41" t="str">
        <f ca="1">IF(entered_values=0,"",IF(D108&lt;&gt;"",IF(period_per_year=50,IF(D108=1,first_pament_date,DATE(YEAR(E107),MONTH(E107),DAY(E107)+7)),IF(period_per_year=25,IF(D108=1,first_pament_date,DATE(YEAR(E107),MONTH(E107),DAY(E107)+14)),IF(period_per_year=24,IF(D108=1,_01_01_1900,IF(DAY(E107)&gt;=15,DATE(YEAR(E107),MONTH(E107),DAY(E107)+16),DATE(YEAR(E107),MONTH(E107),DAY(E107)+15))),IF(period_per_year=12,IF(D108=1,first_pament_date,DATE(YEAR(E107),MONTH(E107)+1,DAY(E107))),IF(period_per_year=6,IF(D108=1,first_pament_date,DATE(YEAR(E107),MONTH(E107)+2,DAY(E107))),IF(period_per_year=4,IF(D108=1,first_pament_date,DATE(YEAR(E107),MONTH(E107)+3,DAY(E107))),IF(period_per_year=2,IF(D108=1,first_pament_date,DATE(YEAR(E107),MONTH(E107)+6,DAY(E107))),IF(period_per_year=1,IF(D108=1,first_pament_date,DATE(YEAR(E107)+1,MONTH(E107),DAY(E107))),"")))))))),""))</f>
        <v/>
      </c>
      <c r="F108" s="42" t="str">
        <f t="shared" ca="1" si="7"/>
        <v/>
      </c>
      <c r="G108" s="42" t="str">
        <f t="shared" ca="1" si="8"/>
        <v/>
      </c>
      <c r="H108" s="38" t="str">
        <f t="shared" ca="1" si="9"/>
        <v/>
      </c>
      <c r="I108" s="37" t="str">
        <f t="shared" ca="1" si="10"/>
        <v/>
      </c>
      <c r="J108" s="38" t="str">
        <f t="shared" ca="1" si="11"/>
        <v/>
      </c>
      <c r="K108" s="43" t="str">
        <f t="shared" ca="1" si="12"/>
        <v/>
      </c>
      <c r="L108" s="10"/>
      <c r="M108" s="9"/>
      <c r="N108" s="9"/>
      <c r="O108" s="9"/>
    </row>
    <row r="109" spans="1:15" x14ac:dyDescent="0.3">
      <c r="A109" s="9"/>
      <c r="B109" s="9"/>
      <c r="C109" s="10"/>
      <c r="D109" s="40" t="str">
        <f t="shared" ca="1" si="13"/>
        <v/>
      </c>
      <c r="E109" s="41" t="str">
        <f ca="1">IF(entered_values=0,"",IF(D109&lt;&gt;"",IF(period_per_year=50,IF(D109=1,first_pament_date,DATE(YEAR(E108),MONTH(E108),DAY(E108)+7)),IF(period_per_year=25,IF(D109=1,first_pament_date,DATE(YEAR(E108),MONTH(E108),DAY(E108)+14)),IF(period_per_year=24,IF(D109=1,_01_01_1900,IF(DAY(E108)&gt;=15,DATE(YEAR(E108),MONTH(E108),DAY(E108)+16),DATE(YEAR(E108),MONTH(E108),DAY(E108)+15))),IF(period_per_year=12,IF(D109=1,first_pament_date,DATE(YEAR(E108),MONTH(E108)+1,DAY(E108))),IF(period_per_year=6,IF(D109=1,first_pament_date,DATE(YEAR(E108),MONTH(E108)+2,DAY(E108))),IF(period_per_year=4,IF(D109=1,first_pament_date,DATE(YEAR(E108),MONTH(E108)+3,DAY(E108))),IF(period_per_year=2,IF(D109=1,first_pament_date,DATE(YEAR(E108),MONTH(E108)+6,DAY(E108))),IF(period_per_year=1,IF(D109=1,first_pament_date,DATE(YEAR(E108)+1,MONTH(E108),DAY(E108))),"")))))))),""))</f>
        <v/>
      </c>
      <c r="F109" s="42" t="str">
        <f t="shared" ca="1" si="7"/>
        <v/>
      </c>
      <c r="G109" s="42" t="str">
        <f t="shared" ca="1" si="8"/>
        <v/>
      </c>
      <c r="H109" s="38" t="str">
        <f t="shared" ca="1" si="9"/>
        <v/>
      </c>
      <c r="I109" s="37" t="str">
        <f t="shared" ca="1" si="10"/>
        <v/>
      </c>
      <c r="J109" s="38" t="str">
        <f t="shared" ca="1" si="11"/>
        <v/>
      </c>
      <c r="K109" s="43" t="str">
        <f t="shared" ca="1" si="12"/>
        <v/>
      </c>
      <c r="L109" s="10"/>
      <c r="M109" s="9"/>
      <c r="N109" s="9"/>
      <c r="O109" s="9"/>
    </row>
    <row r="110" spans="1:15" x14ac:dyDescent="0.3">
      <c r="A110" s="9"/>
      <c r="B110" s="9"/>
      <c r="C110" s="10"/>
      <c r="D110" s="40" t="str">
        <f t="shared" ca="1" si="13"/>
        <v/>
      </c>
      <c r="E110" s="41" t="str">
        <f ca="1">IF(entered_values=0,"",IF(D110&lt;&gt;"",IF(period_per_year=50,IF(D110=1,first_pament_date,DATE(YEAR(E109),MONTH(E109),DAY(E109)+7)),IF(period_per_year=25,IF(D110=1,first_pament_date,DATE(YEAR(E109),MONTH(E109),DAY(E109)+14)),IF(period_per_year=24,IF(D110=1,_01_01_1900,IF(DAY(E109)&gt;=15,DATE(YEAR(E109),MONTH(E109),DAY(E109)+16),DATE(YEAR(E109),MONTH(E109),DAY(E109)+15))),IF(period_per_year=12,IF(D110=1,first_pament_date,DATE(YEAR(E109),MONTH(E109)+1,DAY(E109))),IF(period_per_year=6,IF(D110=1,first_pament_date,DATE(YEAR(E109),MONTH(E109)+2,DAY(E109))),IF(period_per_year=4,IF(D110=1,first_pament_date,DATE(YEAR(E109),MONTH(E109)+3,DAY(E109))),IF(period_per_year=2,IF(D110=1,first_pament_date,DATE(YEAR(E109),MONTH(E109)+6,DAY(E109))),IF(period_per_year=1,IF(D110=1,first_pament_date,DATE(YEAR(E109)+1,MONTH(E109),DAY(E109))),"")))))))),""))</f>
        <v/>
      </c>
      <c r="F110" s="42" t="str">
        <f t="shared" ca="1" si="7"/>
        <v/>
      </c>
      <c r="G110" s="42" t="str">
        <f t="shared" ca="1" si="8"/>
        <v/>
      </c>
      <c r="H110" s="38" t="str">
        <f t="shared" ca="1" si="9"/>
        <v/>
      </c>
      <c r="I110" s="37" t="str">
        <f t="shared" ca="1" si="10"/>
        <v/>
      </c>
      <c r="J110" s="38" t="str">
        <f t="shared" ca="1" si="11"/>
        <v/>
      </c>
      <c r="K110" s="43" t="str">
        <f t="shared" ca="1" si="12"/>
        <v/>
      </c>
      <c r="L110" s="10"/>
      <c r="M110" s="9"/>
      <c r="N110" s="9"/>
      <c r="O110" s="9"/>
    </row>
    <row r="111" spans="1:15" x14ac:dyDescent="0.3">
      <c r="A111" s="9"/>
      <c r="B111" s="9"/>
      <c r="C111" s="10"/>
      <c r="D111" s="40" t="str">
        <f t="shared" ca="1" si="13"/>
        <v/>
      </c>
      <c r="E111" s="41" t="str">
        <f ca="1">IF(entered_values=0,"",IF(D111&lt;&gt;"",IF(period_per_year=50,IF(D111=1,first_pament_date,DATE(YEAR(E110),MONTH(E110),DAY(E110)+7)),IF(period_per_year=25,IF(D111=1,first_pament_date,DATE(YEAR(E110),MONTH(E110),DAY(E110)+14)),IF(period_per_year=24,IF(D111=1,_01_01_1900,IF(DAY(E110)&gt;=15,DATE(YEAR(E110),MONTH(E110),DAY(E110)+16),DATE(YEAR(E110),MONTH(E110),DAY(E110)+15))),IF(period_per_year=12,IF(D111=1,first_pament_date,DATE(YEAR(E110),MONTH(E110)+1,DAY(E110))),IF(period_per_year=6,IF(D111=1,first_pament_date,DATE(YEAR(E110),MONTH(E110)+2,DAY(E110))),IF(period_per_year=4,IF(D111=1,first_pament_date,DATE(YEAR(E110),MONTH(E110)+3,DAY(E110))),IF(period_per_year=2,IF(D111=1,first_pament_date,DATE(YEAR(E110),MONTH(E110)+6,DAY(E110))),IF(period_per_year=1,IF(D111=1,first_pament_date,DATE(YEAR(E110)+1,MONTH(E110),DAY(E110))),"")))))))),""))</f>
        <v/>
      </c>
      <c r="F111" s="42" t="str">
        <f t="shared" ca="1" si="7"/>
        <v/>
      </c>
      <c r="G111" s="42" t="str">
        <f t="shared" ca="1" si="8"/>
        <v/>
      </c>
      <c r="H111" s="38" t="str">
        <f t="shared" ca="1" si="9"/>
        <v/>
      </c>
      <c r="I111" s="37" t="str">
        <f t="shared" ca="1" si="10"/>
        <v/>
      </c>
      <c r="J111" s="38" t="str">
        <f t="shared" ca="1" si="11"/>
        <v/>
      </c>
      <c r="K111" s="43" t="str">
        <f t="shared" ca="1" si="12"/>
        <v/>
      </c>
      <c r="L111" s="10"/>
      <c r="M111" s="9"/>
      <c r="N111" s="9"/>
      <c r="O111" s="9"/>
    </row>
    <row r="112" spans="1:15" x14ac:dyDescent="0.3">
      <c r="A112" s="9"/>
      <c r="B112" s="9"/>
      <c r="C112" s="10"/>
      <c r="D112" s="40" t="str">
        <f t="shared" ca="1" si="13"/>
        <v/>
      </c>
      <c r="E112" s="41" t="str">
        <f ca="1">IF(entered_values=0,"",IF(D112&lt;&gt;"",IF(period_per_year=50,IF(D112=1,first_pament_date,DATE(YEAR(E111),MONTH(E111),DAY(E111)+7)),IF(period_per_year=25,IF(D112=1,first_pament_date,DATE(YEAR(E111),MONTH(E111),DAY(E111)+14)),IF(period_per_year=24,IF(D112=1,_01_01_1900,IF(DAY(E111)&gt;=15,DATE(YEAR(E111),MONTH(E111),DAY(E111)+16),DATE(YEAR(E111),MONTH(E111),DAY(E111)+15))),IF(period_per_year=12,IF(D112=1,first_pament_date,DATE(YEAR(E111),MONTH(E111)+1,DAY(E111))),IF(period_per_year=6,IF(D112=1,first_pament_date,DATE(YEAR(E111),MONTH(E111)+2,DAY(E111))),IF(period_per_year=4,IF(D112=1,first_pament_date,DATE(YEAR(E111),MONTH(E111)+3,DAY(E111))),IF(period_per_year=2,IF(D112=1,first_pament_date,DATE(YEAR(E111),MONTH(E111)+6,DAY(E111))),IF(period_per_year=1,IF(D112=1,first_pament_date,DATE(YEAR(E111)+1,MONTH(E111),DAY(E111))),"")))))))),""))</f>
        <v/>
      </c>
      <c r="F112" s="42" t="str">
        <f t="shared" ca="1" si="7"/>
        <v/>
      </c>
      <c r="G112" s="42" t="str">
        <f t="shared" ca="1" si="8"/>
        <v/>
      </c>
      <c r="H112" s="38" t="str">
        <f t="shared" ca="1" si="9"/>
        <v/>
      </c>
      <c r="I112" s="37" t="str">
        <f t="shared" ca="1" si="10"/>
        <v/>
      </c>
      <c r="J112" s="38" t="str">
        <f t="shared" ca="1" si="11"/>
        <v/>
      </c>
      <c r="K112" s="43" t="str">
        <f t="shared" ca="1" si="12"/>
        <v/>
      </c>
      <c r="L112" s="10"/>
      <c r="M112" s="9"/>
      <c r="N112" s="9"/>
      <c r="O112" s="9"/>
    </row>
    <row r="113" spans="1:15" x14ac:dyDescent="0.3">
      <c r="A113" s="9"/>
      <c r="B113" s="9"/>
      <c r="C113" s="10"/>
      <c r="D113" s="40" t="str">
        <f t="shared" ca="1" si="13"/>
        <v/>
      </c>
      <c r="E113" s="41" t="str">
        <f ca="1">IF(entered_values=0,"",IF(D113&lt;&gt;"",IF(period_per_year=50,IF(D113=1,first_pament_date,DATE(YEAR(E112),MONTH(E112),DAY(E112)+7)),IF(period_per_year=25,IF(D113=1,first_pament_date,DATE(YEAR(E112),MONTH(E112),DAY(E112)+14)),IF(period_per_year=24,IF(D113=1,_01_01_1900,IF(DAY(E112)&gt;=15,DATE(YEAR(E112),MONTH(E112),DAY(E112)+16),DATE(YEAR(E112),MONTH(E112),DAY(E112)+15))),IF(period_per_year=12,IF(D113=1,first_pament_date,DATE(YEAR(E112),MONTH(E112)+1,DAY(E112))),IF(period_per_year=6,IF(D113=1,first_pament_date,DATE(YEAR(E112),MONTH(E112)+2,DAY(E112))),IF(period_per_year=4,IF(D113=1,first_pament_date,DATE(YEAR(E112),MONTH(E112)+3,DAY(E112))),IF(period_per_year=2,IF(D113=1,first_pament_date,DATE(YEAR(E112),MONTH(E112)+6,DAY(E112))),IF(period_per_year=1,IF(D113=1,first_pament_date,DATE(YEAR(E112)+1,MONTH(E112),DAY(E112))),"")))))))),""))</f>
        <v/>
      </c>
      <c r="F113" s="42" t="str">
        <f t="shared" ca="1" si="7"/>
        <v/>
      </c>
      <c r="G113" s="42" t="str">
        <f t="shared" ca="1" si="8"/>
        <v/>
      </c>
      <c r="H113" s="38" t="str">
        <f t="shared" ca="1" si="9"/>
        <v/>
      </c>
      <c r="I113" s="37" t="str">
        <f t="shared" ca="1" si="10"/>
        <v/>
      </c>
      <c r="J113" s="38" t="str">
        <f t="shared" ca="1" si="11"/>
        <v/>
      </c>
      <c r="K113" s="43" t="str">
        <f t="shared" ca="1" si="12"/>
        <v/>
      </c>
      <c r="L113" s="10"/>
      <c r="M113" s="9"/>
      <c r="N113" s="9"/>
      <c r="O113" s="9"/>
    </row>
    <row r="114" spans="1:15" x14ac:dyDescent="0.3">
      <c r="A114" s="9"/>
      <c r="B114" s="9"/>
      <c r="C114" s="10"/>
      <c r="D114" s="40" t="str">
        <f t="shared" ca="1" si="13"/>
        <v/>
      </c>
      <c r="E114" s="41" t="str">
        <f ca="1">IF(entered_values=0,"",IF(D114&lt;&gt;"",IF(period_per_year=50,IF(D114=1,first_pament_date,DATE(YEAR(E113),MONTH(E113),DAY(E113)+7)),IF(period_per_year=25,IF(D114=1,first_pament_date,DATE(YEAR(E113),MONTH(E113),DAY(E113)+14)),IF(period_per_year=24,IF(D114=1,_01_01_1900,IF(DAY(E113)&gt;=15,DATE(YEAR(E113),MONTH(E113),DAY(E113)+16),DATE(YEAR(E113),MONTH(E113),DAY(E113)+15))),IF(period_per_year=12,IF(D114=1,first_pament_date,DATE(YEAR(E113),MONTH(E113)+1,DAY(E113))),IF(period_per_year=6,IF(D114=1,first_pament_date,DATE(YEAR(E113),MONTH(E113)+2,DAY(E113))),IF(period_per_year=4,IF(D114=1,first_pament_date,DATE(YEAR(E113),MONTH(E113)+3,DAY(E113))),IF(period_per_year=2,IF(D114=1,first_pament_date,DATE(YEAR(E113),MONTH(E113)+6,DAY(E113))),IF(period_per_year=1,IF(D114=1,first_pament_date,DATE(YEAR(E113)+1,MONTH(E113),DAY(E113))),"")))))))),""))</f>
        <v/>
      </c>
      <c r="F114" s="42" t="str">
        <f t="shared" ca="1" si="7"/>
        <v/>
      </c>
      <c r="G114" s="42" t="str">
        <f t="shared" ca="1" si="8"/>
        <v/>
      </c>
      <c r="H114" s="38" t="str">
        <f t="shared" ca="1" si="9"/>
        <v/>
      </c>
      <c r="I114" s="37" t="str">
        <f t="shared" ca="1" si="10"/>
        <v/>
      </c>
      <c r="J114" s="38" t="str">
        <f t="shared" ca="1" si="11"/>
        <v/>
      </c>
      <c r="K114" s="43" t="str">
        <f t="shared" ca="1" si="12"/>
        <v/>
      </c>
      <c r="L114" s="10"/>
      <c r="M114" s="9"/>
      <c r="N114" s="9"/>
      <c r="O114" s="9"/>
    </row>
    <row r="115" spans="1:15" x14ac:dyDescent="0.3">
      <c r="A115" s="9"/>
      <c r="B115" s="9"/>
      <c r="C115" s="10"/>
      <c r="D115" s="40" t="str">
        <f t="shared" ca="1" si="13"/>
        <v/>
      </c>
      <c r="E115" s="41" t="str">
        <f ca="1">IF(entered_values=0,"",IF(D115&lt;&gt;"",IF(period_per_year=50,IF(D115=1,first_pament_date,DATE(YEAR(E114),MONTH(E114),DAY(E114)+7)),IF(period_per_year=25,IF(D115=1,first_pament_date,DATE(YEAR(E114),MONTH(E114),DAY(E114)+14)),IF(period_per_year=24,IF(D115=1,_01_01_1900,IF(DAY(E114)&gt;=15,DATE(YEAR(E114),MONTH(E114),DAY(E114)+16),DATE(YEAR(E114),MONTH(E114),DAY(E114)+15))),IF(period_per_year=12,IF(D115=1,first_pament_date,DATE(YEAR(E114),MONTH(E114)+1,DAY(E114))),IF(period_per_year=6,IF(D115=1,first_pament_date,DATE(YEAR(E114),MONTH(E114)+2,DAY(E114))),IF(period_per_year=4,IF(D115=1,first_pament_date,DATE(YEAR(E114),MONTH(E114)+3,DAY(E114))),IF(period_per_year=2,IF(D115=1,first_pament_date,DATE(YEAR(E114),MONTH(E114)+6,DAY(E114))),IF(period_per_year=1,IF(D115=1,first_pament_date,DATE(YEAR(E114)+1,MONTH(E114),DAY(E114))),"")))))))),""))</f>
        <v/>
      </c>
      <c r="F115" s="42" t="str">
        <f t="shared" ca="1" si="7"/>
        <v/>
      </c>
      <c r="G115" s="42" t="str">
        <f t="shared" ca="1" si="8"/>
        <v/>
      </c>
      <c r="H115" s="38" t="str">
        <f t="shared" ca="1" si="9"/>
        <v/>
      </c>
      <c r="I115" s="37" t="str">
        <f t="shared" ca="1" si="10"/>
        <v/>
      </c>
      <c r="J115" s="38" t="str">
        <f t="shared" ca="1" si="11"/>
        <v/>
      </c>
      <c r="K115" s="43" t="str">
        <f t="shared" ca="1" si="12"/>
        <v/>
      </c>
      <c r="L115" s="10"/>
      <c r="M115" s="9"/>
      <c r="N115" s="9"/>
      <c r="O115" s="9"/>
    </row>
    <row r="116" spans="1:15" x14ac:dyDescent="0.3">
      <c r="A116" s="9"/>
      <c r="B116" s="9"/>
      <c r="C116" s="10"/>
      <c r="D116" s="40" t="str">
        <f t="shared" ca="1" si="13"/>
        <v/>
      </c>
      <c r="E116" s="41" t="str">
        <f ca="1">IF(entered_values=0,"",IF(D116&lt;&gt;"",IF(period_per_year=50,IF(D116=1,first_pament_date,DATE(YEAR(E115),MONTH(E115),DAY(E115)+7)),IF(period_per_year=25,IF(D116=1,first_pament_date,DATE(YEAR(E115),MONTH(E115),DAY(E115)+14)),IF(period_per_year=24,IF(D116=1,_01_01_1900,IF(DAY(E115)&gt;=15,DATE(YEAR(E115),MONTH(E115),DAY(E115)+16),DATE(YEAR(E115),MONTH(E115),DAY(E115)+15))),IF(period_per_year=12,IF(D116=1,first_pament_date,DATE(YEAR(E115),MONTH(E115)+1,DAY(E115))),IF(period_per_year=6,IF(D116=1,first_pament_date,DATE(YEAR(E115),MONTH(E115)+2,DAY(E115))),IF(period_per_year=4,IF(D116=1,first_pament_date,DATE(YEAR(E115),MONTH(E115)+3,DAY(E115))),IF(period_per_year=2,IF(D116=1,first_pament_date,DATE(YEAR(E115),MONTH(E115)+6,DAY(E115))),IF(period_per_year=1,IF(D116=1,first_pament_date,DATE(YEAR(E115)+1,MONTH(E115),DAY(E115))),"")))))))),""))</f>
        <v/>
      </c>
      <c r="F116" s="42" t="str">
        <f t="shared" ca="1" si="7"/>
        <v/>
      </c>
      <c r="G116" s="42" t="str">
        <f t="shared" ca="1" si="8"/>
        <v/>
      </c>
      <c r="H116" s="38" t="str">
        <f t="shared" ca="1" si="9"/>
        <v/>
      </c>
      <c r="I116" s="37" t="str">
        <f t="shared" ca="1" si="10"/>
        <v/>
      </c>
      <c r="J116" s="38" t="str">
        <f t="shared" ca="1" si="11"/>
        <v/>
      </c>
      <c r="K116" s="43" t="str">
        <f t="shared" ca="1" si="12"/>
        <v/>
      </c>
      <c r="L116" s="10"/>
      <c r="M116" s="9"/>
      <c r="N116" s="9"/>
      <c r="O116" s="9"/>
    </row>
    <row r="117" spans="1:15" x14ac:dyDescent="0.3">
      <c r="A117" s="9"/>
      <c r="B117" s="9"/>
      <c r="C117" s="10"/>
      <c r="D117" s="40" t="str">
        <f t="shared" ca="1" si="13"/>
        <v/>
      </c>
      <c r="E117" s="41" t="str">
        <f ca="1">IF(entered_values=0,"",IF(D117&lt;&gt;"",IF(period_per_year=50,IF(D117=1,first_pament_date,DATE(YEAR(E116),MONTH(E116),DAY(E116)+7)),IF(period_per_year=25,IF(D117=1,first_pament_date,DATE(YEAR(E116),MONTH(E116),DAY(E116)+14)),IF(period_per_year=24,IF(D117=1,_01_01_1900,IF(DAY(E116)&gt;=15,DATE(YEAR(E116),MONTH(E116),DAY(E116)+16),DATE(YEAR(E116),MONTH(E116),DAY(E116)+15))),IF(period_per_year=12,IF(D117=1,first_pament_date,DATE(YEAR(E116),MONTH(E116)+1,DAY(E116))),IF(period_per_year=6,IF(D117=1,first_pament_date,DATE(YEAR(E116),MONTH(E116)+2,DAY(E116))),IF(period_per_year=4,IF(D117=1,first_pament_date,DATE(YEAR(E116),MONTH(E116)+3,DAY(E116))),IF(period_per_year=2,IF(D117=1,first_pament_date,DATE(YEAR(E116),MONTH(E116)+6,DAY(E116))),IF(period_per_year=1,IF(D117=1,first_pament_date,DATE(YEAR(E116)+1,MONTH(E116),DAY(E116))),"")))))))),""))</f>
        <v/>
      </c>
      <c r="F117" s="42" t="str">
        <f t="shared" ca="1" si="7"/>
        <v/>
      </c>
      <c r="G117" s="42" t="str">
        <f t="shared" ca="1" si="8"/>
        <v/>
      </c>
      <c r="H117" s="38" t="str">
        <f t="shared" ca="1" si="9"/>
        <v/>
      </c>
      <c r="I117" s="37" t="str">
        <f t="shared" ca="1" si="10"/>
        <v/>
      </c>
      <c r="J117" s="38" t="str">
        <f t="shared" ca="1" si="11"/>
        <v/>
      </c>
      <c r="K117" s="43" t="str">
        <f t="shared" ca="1" si="12"/>
        <v/>
      </c>
      <c r="L117" s="10"/>
      <c r="M117" s="9"/>
      <c r="N117" s="9"/>
      <c r="O117" s="9"/>
    </row>
    <row r="118" spans="1:15" x14ac:dyDescent="0.3">
      <c r="A118" s="9"/>
      <c r="B118" s="9"/>
      <c r="C118" s="10"/>
      <c r="D118" s="40" t="str">
        <f t="shared" ca="1" si="13"/>
        <v/>
      </c>
      <c r="E118" s="41" t="str">
        <f ca="1">IF(entered_values=0,"",IF(D118&lt;&gt;"",IF(period_per_year=50,IF(D118=1,first_pament_date,DATE(YEAR(E117),MONTH(E117),DAY(E117)+7)),IF(period_per_year=25,IF(D118=1,first_pament_date,DATE(YEAR(E117),MONTH(E117),DAY(E117)+14)),IF(period_per_year=24,IF(D118=1,_01_01_1900,IF(DAY(E117)&gt;=15,DATE(YEAR(E117),MONTH(E117),DAY(E117)+16),DATE(YEAR(E117),MONTH(E117),DAY(E117)+15))),IF(period_per_year=12,IF(D118=1,first_pament_date,DATE(YEAR(E117),MONTH(E117)+1,DAY(E117))),IF(period_per_year=6,IF(D118=1,first_pament_date,DATE(YEAR(E117),MONTH(E117)+2,DAY(E117))),IF(period_per_year=4,IF(D118=1,first_pament_date,DATE(YEAR(E117),MONTH(E117)+3,DAY(E117))),IF(period_per_year=2,IF(D118=1,first_pament_date,DATE(YEAR(E117),MONTH(E117)+6,DAY(E117))),IF(period_per_year=1,IF(D118=1,first_pament_date,DATE(YEAR(E117)+1,MONTH(E117),DAY(E117))),"")))))))),""))</f>
        <v/>
      </c>
      <c r="F118" s="42" t="str">
        <f t="shared" ca="1" si="7"/>
        <v/>
      </c>
      <c r="G118" s="42" t="str">
        <f t="shared" ca="1" si="8"/>
        <v/>
      </c>
      <c r="H118" s="38" t="str">
        <f t="shared" ca="1" si="9"/>
        <v/>
      </c>
      <c r="I118" s="37" t="str">
        <f t="shared" ca="1" si="10"/>
        <v/>
      </c>
      <c r="J118" s="38" t="str">
        <f t="shared" ca="1" si="11"/>
        <v/>
      </c>
      <c r="K118" s="43" t="str">
        <f t="shared" ca="1" si="12"/>
        <v/>
      </c>
      <c r="L118" s="10"/>
      <c r="M118" s="9"/>
      <c r="N118" s="9"/>
      <c r="O118" s="9"/>
    </row>
    <row r="119" spans="1:15" x14ac:dyDescent="0.3">
      <c r="A119" s="9"/>
      <c r="B119" s="9"/>
      <c r="C119" s="10"/>
      <c r="D119" s="40" t="str">
        <f t="shared" ca="1" si="13"/>
        <v/>
      </c>
      <c r="E119" s="41" t="str">
        <f ca="1">IF(entered_values=0,"",IF(D119&lt;&gt;"",IF(period_per_year=50,IF(D119=1,first_pament_date,DATE(YEAR(E118),MONTH(E118),DAY(E118)+7)),IF(period_per_year=25,IF(D119=1,first_pament_date,DATE(YEAR(E118),MONTH(E118),DAY(E118)+14)),IF(period_per_year=24,IF(D119=1,_01_01_1900,IF(DAY(E118)&gt;=15,DATE(YEAR(E118),MONTH(E118),DAY(E118)+16),DATE(YEAR(E118),MONTH(E118),DAY(E118)+15))),IF(period_per_year=12,IF(D119=1,first_pament_date,DATE(YEAR(E118),MONTH(E118)+1,DAY(E118))),IF(period_per_year=6,IF(D119=1,first_pament_date,DATE(YEAR(E118),MONTH(E118)+2,DAY(E118))),IF(period_per_year=4,IF(D119=1,first_pament_date,DATE(YEAR(E118),MONTH(E118)+3,DAY(E118))),IF(period_per_year=2,IF(D119=1,first_pament_date,DATE(YEAR(E118),MONTH(E118)+6,DAY(E118))),IF(period_per_year=1,IF(D119=1,first_pament_date,DATE(YEAR(E118)+1,MONTH(E118),DAY(E118))),"")))))))),""))</f>
        <v/>
      </c>
      <c r="F119" s="42" t="str">
        <f t="shared" ca="1" si="7"/>
        <v/>
      </c>
      <c r="G119" s="42" t="str">
        <f t="shared" ca="1" si="8"/>
        <v/>
      </c>
      <c r="H119" s="38" t="str">
        <f t="shared" ca="1" si="9"/>
        <v/>
      </c>
      <c r="I119" s="37" t="str">
        <f t="shared" ca="1" si="10"/>
        <v/>
      </c>
      <c r="J119" s="38" t="str">
        <f t="shared" ca="1" si="11"/>
        <v/>
      </c>
      <c r="K119" s="43" t="str">
        <f t="shared" ca="1" si="12"/>
        <v/>
      </c>
      <c r="L119" s="10"/>
      <c r="M119" s="9"/>
      <c r="N119" s="9"/>
      <c r="O119" s="9"/>
    </row>
    <row r="120" spans="1:15" x14ac:dyDescent="0.3">
      <c r="A120" s="9"/>
      <c r="B120" s="9"/>
      <c r="C120" s="10"/>
      <c r="D120" s="40" t="str">
        <f t="shared" ca="1" si="13"/>
        <v/>
      </c>
      <c r="E120" s="41" t="str">
        <f ca="1">IF(entered_values=0,"",IF(D120&lt;&gt;"",IF(period_per_year=50,IF(D120=1,first_pament_date,DATE(YEAR(E119),MONTH(E119),DAY(E119)+7)),IF(period_per_year=25,IF(D120=1,first_pament_date,DATE(YEAR(E119),MONTH(E119),DAY(E119)+14)),IF(period_per_year=24,IF(D120=1,_01_01_1900,IF(DAY(E119)&gt;=15,DATE(YEAR(E119),MONTH(E119),DAY(E119)+16),DATE(YEAR(E119),MONTH(E119),DAY(E119)+15))),IF(period_per_year=12,IF(D120=1,first_pament_date,DATE(YEAR(E119),MONTH(E119)+1,DAY(E119))),IF(period_per_year=6,IF(D120=1,first_pament_date,DATE(YEAR(E119),MONTH(E119)+2,DAY(E119))),IF(period_per_year=4,IF(D120=1,first_pament_date,DATE(YEAR(E119),MONTH(E119)+3,DAY(E119))),IF(period_per_year=2,IF(D120=1,first_pament_date,DATE(YEAR(E119),MONTH(E119)+6,DAY(E119))),IF(period_per_year=1,IF(D120=1,first_pament_date,DATE(YEAR(E119)+1,MONTH(E119),DAY(E119))),"")))))))),""))</f>
        <v/>
      </c>
      <c r="F120" s="42" t="str">
        <f t="shared" ca="1" si="7"/>
        <v/>
      </c>
      <c r="G120" s="42" t="str">
        <f t="shared" ca="1" si="8"/>
        <v/>
      </c>
      <c r="H120" s="38" t="str">
        <f t="shared" ca="1" si="9"/>
        <v/>
      </c>
      <c r="I120" s="37" t="str">
        <f t="shared" ca="1" si="10"/>
        <v/>
      </c>
      <c r="J120" s="38" t="str">
        <f t="shared" ca="1" si="11"/>
        <v/>
      </c>
      <c r="K120" s="43" t="str">
        <f t="shared" ca="1" si="12"/>
        <v/>
      </c>
      <c r="L120" s="10"/>
      <c r="M120" s="9"/>
      <c r="N120" s="9"/>
      <c r="O120" s="9"/>
    </row>
    <row r="121" spans="1:15" x14ac:dyDescent="0.3">
      <c r="A121" s="9"/>
      <c r="B121" s="9"/>
      <c r="C121" s="10"/>
      <c r="D121" s="40" t="str">
        <f t="shared" ca="1" si="13"/>
        <v/>
      </c>
      <c r="E121" s="41" t="str">
        <f ca="1">IF(entered_values=0,"",IF(D121&lt;&gt;"",IF(period_per_year=50,IF(D121=1,first_pament_date,DATE(YEAR(E120),MONTH(E120),DAY(E120)+7)),IF(period_per_year=25,IF(D121=1,first_pament_date,DATE(YEAR(E120),MONTH(E120),DAY(E120)+14)),IF(period_per_year=24,IF(D121=1,_01_01_1900,IF(DAY(E120)&gt;=15,DATE(YEAR(E120),MONTH(E120),DAY(E120)+16),DATE(YEAR(E120),MONTH(E120),DAY(E120)+15))),IF(period_per_year=12,IF(D121=1,first_pament_date,DATE(YEAR(E120),MONTH(E120)+1,DAY(E120))),IF(period_per_year=6,IF(D121=1,first_pament_date,DATE(YEAR(E120),MONTH(E120)+2,DAY(E120))),IF(period_per_year=4,IF(D121=1,first_pament_date,DATE(YEAR(E120),MONTH(E120)+3,DAY(E120))),IF(period_per_year=2,IF(D121=1,first_pament_date,DATE(YEAR(E120),MONTH(E120)+6,DAY(E120))),IF(period_per_year=1,IF(D121=1,first_pament_date,DATE(YEAR(E120)+1,MONTH(E120),DAY(E120))),"")))))))),""))</f>
        <v/>
      </c>
      <c r="F121" s="42" t="str">
        <f t="shared" ca="1" si="7"/>
        <v/>
      </c>
      <c r="G121" s="42" t="str">
        <f t="shared" ca="1" si="8"/>
        <v/>
      </c>
      <c r="H121" s="38" t="str">
        <f t="shared" ca="1" si="9"/>
        <v/>
      </c>
      <c r="I121" s="37" t="str">
        <f t="shared" ca="1" si="10"/>
        <v/>
      </c>
      <c r="J121" s="38" t="str">
        <f t="shared" ca="1" si="11"/>
        <v/>
      </c>
      <c r="K121" s="43" t="str">
        <f t="shared" ca="1" si="12"/>
        <v/>
      </c>
      <c r="L121" s="10"/>
      <c r="M121" s="9"/>
      <c r="N121" s="9"/>
      <c r="O121" s="9"/>
    </row>
    <row r="122" spans="1:15" x14ac:dyDescent="0.3">
      <c r="A122" s="9"/>
      <c r="B122" s="9"/>
      <c r="C122" s="10"/>
      <c r="D122" s="40" t="str">
        <f t="shared" ca="1" si="13"/>
        <v/>
      </c>
      <c r="E122" s="41" t="str">
        <f ca="1">IF(entered_values=0,"",IF(D122&lt;&gt;"",IF(period_per_year=50,IF(D122=1,first_pament_date,DATE(YEAR(E121),MONTH(E121),DAY(E121)+7)),IF(period_per_year=25,IF(D122=1,first_pament_date,DATE(YEAR(E121),MONTH(E121),DAY(E121)+14)),IF(period_per_year=24,IF(D122=1,_01_01_1900,IF(DAY(E121)&gt;=15,DATE(YEAR(E121),MONTH(E121),DAY(E121)+16),DATE(YEAR(E121),MONTH(E121),DAY(E121)+15))),IF(period_per_year=12,IF(D122=1,first_pament_date,DATE(YEAR(E121),MONTH(E121)+1,DAY(E121))),IF(period_per_year=6,IF(D122=1,first_pament_date,DATE(YEAR(E121),MONTH(E121)+2,DAY(E121))),IF(period_per_year=4,IF(D122=1,first_pament_date,DATE(YEAR(E121),MONTH(E121)+3,DAY(E121))),IF(period_per_year=2,IF(D122=1,first_pament_date,DATE(YEAR(E121),MONTH(E121)+6,DAY(E121))),IF(period_per_year=1,IF(D122=1,first_pament_date,DATE(YEAR(E121)+1,MONTH(E121),DAY(E121))),"")))))))),""))</f>
        <v/>
      </c>
      <c r="F122" s="42" t="str">
        <f t="shared" ca="1" si="7"/>
        <v/>
      </c>
      <c r="G122" s="42" t="str">
        <f t="shared" ca="1" si="8"/>
        <v/>
      </c>
      <c r="H122" s="38" t="str">
        <f t="shared" ca="1" si="9"/>
        <v/>
      </c>
      <c r="I122" s="37" t="str">
        <f t="shared" ca="1" si="10"/>
        <v/>
      </c>
      <c r="J122" s="38" t="str">
        <f t="shared" ca="1" si="11"/>
        <v/>
      </c>
      <c r="K122" s="43" t="str">
        <f t="shared" ca="1" si="12"/>
        <v/>
      </c>
      <c r="L122" s="10"/>
      <c r="M122" s="9"/>
      <c r="N122" s="9"/>
      <c r="O122" s="9"/>
    </row>
    <row r="123" spans="1:15" x14ac:dyDescent="0.3">
      <c r="A123" s="9"/>
      <c r="B123" s="9"/>
      <c r="C123" s="10"/>
      <c r="D123" s="40" t="str">
        <f t="shared" ca="1" si="13"/>
        <v/>
      </c>
      <c r="E123" s="41" t="str">
        <f ca="1">IF(entered_values=0,"",IF(D123&lt;&gt;"",IF(period_per_year=50,IF(D123=1,first_pament_date,DATE(YEAR(E122),MONTH(E122),DAY(E122)+7)),IF(period_per_year=25,IF(D123=1,first_pament_date,DATE(YEAR(E122),MONTH(E122),DAY(E122)+14)),IF(period_per_year=24,IF(D123=1,_01_01_1900,IF(DAY(E122)&gt;=15,DATE(YEAR(E122),MONTH(E122),DAY(E122)+16),DATE(YEAR(E122),MONTH(E122),DAY(E122)+15))),IF(period_per_year=12,IF(D123=1,first_pament_date,DATE(YEAR(E122),MONTH(E122)+1,DAY(E122))),IF(period_per_year=6,IF(D123=1,first_pament_date,DATE(YEAR(E122),MONTH(E122)+2,DAY(E122))),IF(period_per_year=4,IF(D123=1,first_pament_date,DATE(YEAR(E122),MONTH(E122)+3,DAY(E122))),IF(period_per_year=2,IF(D123=1,first_pament_date,DATE(YEAR(E122),MONTH(E122)+6,DAY(E122))),IF(period_per_year=1,IF(D123=1,first_pament_date,DATE(YEAR(E122)+1,MONTH(E122),DAY(E122))),"")))))))),""))</f>
        <v/>
      </c>
      <c r="F123" s="42" t="str">
        <f t="shared" ca="1" si="7"/>
        <v/>
      </c>
      <c r="G123" s="42" t="str">
        <f t="shared" ca="1" si="8"/>
        <v/>
      </c>
      <c r="H123" s="38" t="str">
        <f t="shared" ca="1" si="9"/>
        <v/>
      </c>
      <c r="I123" s="37" t="str">
        <f t="shared" ca="1" si="10"/>
        <v/>
      </c>
      <c r="J123" s="38" t="str">
        <f t="shared" ca="1" si="11"/>
        <v/>
      </c>
      <c r="K123" s="43" t="str">
        <f t="shared" ca="1" si="12"/>
        <v/>
      </c>
      <c r="L123" s="10"/>
      <c r="M123" s="9"/>
      <c r="N123" s="9"/>
      <c r="O123" s="9"/>
    </row>
    <row r="124" spans="1:15" x14ac:dyDescent="0.3">
      <c r="A124" s="9"/>
      <c r="B124" s="9"/>
      <c r="C124" s="10"/>
      <c r="D124" s="40" t="str">
        <f t="shared" ca="1" si="13"/>
        <v/>
      </c>
      <c r="E124" s="41" t="str">
        <f ca="1">IF(entered_values=0,"",IF(D124&lt;&gt;"",IF(period_per_year=50,IF(D124=1,first_pament_date,DATE(YEAR(E123),MONTH(E123),DAY(E123)+7)),IF(period_per_year=25,IF(D124=1,first_pament_date,DATE(YEAR(E123),MONTH(E123),DAY(E123)+14)),IF(period_per_year=24,IF(D124=1,_01_01_1900,IF(DAY(E123)&gt;=15,DATE(YEAR(E123),MONTH(E123),DAY(E123)+16),DATE(YEAR(E123),MONTH(E123),DAY(E123)+15))),IF(period_per_year=12,IF(D124=1,first_pament_date,DATE(YEAR(E123),MONTH(E123)+1,DAY(E123))),IF(period_per_year=6,IF(D124=1,first_pament_date,DATE(YEAR(E123),MONTH(E123)+2,DAY(E123))),IF(period_per_year=4,IF(D124=1,first_pament_date,DATE(YEAR(E123),MONTH(E123)+3,DAY(E123))),IF(period_per_year=2,IF(D124=1,first_pament_date,DATE(YEAR(E123),MONTH(E123)+6,DAY(E123))),IF(period_per_year=1,IF(D124=1,first_pament_date,DATE(YEAR(E123)+1,MONTH(E123),DAY(E123))),"")))))))),""))</f>
        <v/>
      </c>
      <c r="F124" s="42" t="str">
        <f t="shared" ca="1" si="7"/>
        <v/>
      </c>
      <c r="G124" s="42" t="str">
        <f t="shared" ca="1" si="8"/>
        <v/>
      </c>
      <c r="H124" s="38" t="str">
        <f t="shared" ca="1" si="9"/>
        <v/>
      </c>
      <c r="I124" s="37" t="str">
        <f t="shared" ca="1" si="10"/>
        <v/>
      </c>
      <c r="J124" s="38" t="str">
        <f t="shared" ca="1" si="11"/>
        <v/>
      </c>
      <c r="K124" s="43" t="str">
        <f t="shared" ca="1" si="12"/>
        <v/>
      </c>
      <c r="L124" s="10"/>
      <c r="M124" s="9"/>
      <c r="N124" s="9"/>
      <c r="O124" s="9"/>
    </row>
    <row r="125" spans="1:15" x14ac:dyDescent="0.3">
      <c r="A125" s="9"/>
      <c r="B125" s="9"/>
      <c r="C125" s="10"/>
      <c r="D125" s="40" t="str">
        <f t="shared" ca="1" si="13"/>
        <v/>
      </c>
      <c r="E125" s="41" t="str">
        <f ca="1">IF(entered_values=0,"",IF(D125&lt;&gt;"",IF(period_per_year=50,IF(D125=1,first_pament_date,DATE(YEAR(E124),MONTH(E124),DAY(E124)+7)),IF(period_per_year=25,IF(D125=1,first_pament_date,DATE(YEAR(E124),MONTH(E124),DAY(E124)+14)),IF(period_per_year=24,IF(D125=1,_01_01_1900,IF(DAY(E124)&gt;=15,DATE(YEAR(E124),MONTH(E124),DAY(E124)+16),DATE(YEAR(E124),MONTH(E124),DAY(E124)+15))),IF(period_per_year=12,IF(D125=1,first_pament_date,DATE(YEAR(E124),MONTH(E124)+1,DAY(E124))),IF(period_per_year=6,IF(D125=1,first_pament_date,DATE(YEAR(E124),MONTH(E124)+2,DAY(E124))),IF(period_per_year=4,IF(D125=1,first_pament_date,DATE(YEAR(E124),MONTH(E124)+3,DAY(E124))),IF(period_per_year=2,IF(D125=1,first_pament_date,DATE(YEAR(E124),MONTH(E124)+6,DAY(E124))),IF(period_per_year=1,IF(D125=1,first_pament_date,DATE(YEAR(E124)+1,MONTH(E124),DAY(E124))),"")))))))),""))</f>
        <v/>
      </c>
      <c r="F125" s="42" t="str">
        <f t="shared" ca="1" si="7"/>
        <v/>
      </c>
      <c r="G125" s="42" t="str">
        <f t="shared" ca="1" si="8"/>
        <v/>
      </c>
      <c r="H125" s="38" t="str">
        <f t="shared" ca="1" si="9"/>
        <v/>
      </c>
      <c r="I125" s="37" t="str">
        <f t="shared" ca="1" si="10"/>
        <v/>
      </c>
      <c r="J125" s="38" t="str">
        <f t="shared" ca="1" si="11"/>
        <v/>
      </c>
      <c r="K125" s="43" t="str">
        <f t="shared" ca="1" si="12"/>
        <v/>
      </c>
      <c r="L125" s="10"/>
      <c r="M125" s="9"/>
      <c r="N125" s="9"/>
      <c r="O125" s="9"/>
    </row>
    <row r="126" spans="1:15" x14ac:dyDescent="0.3">
      <c r="A126" s="9"/>
      <c r="B126" s="9"/>
      <c r="C126" s="10"/>
      <c r="D126" s="40" t="str">
        <f t="shared" ca="1" si="13"/>
        <v/>
      </c>
      <c r="E126" s="41" t="str">
        <f ca="1">IF(entered_values=0,"",IF(D126&lt;&gt;"",IF(period_per_year=50,IF(D126=1,first_pament_date,DATE(YEAR(E125),MONTH(E125),DAY(E125)+7)),IF(period_per_year=25,IF(D126=1,first_pament_date,DATE(YEAR(E125),MONTH(E125),DAY(E125)+14)),IF(period_per_year=24,IF(D126=1,_01_01_1900,IF(DAY(E125)&gt;=15,DATE(YEAR(E125),MONTH(E125),DAY(E125)+16),DATE(YEAR(E125),MONTH(E125),DAY(E125)+15))),IF(period_per_year=12,IF(D126=1,first_pament_date,DATE(YEAR(E125),MONTH(E125)+1,DAY(E125))),IF(period_per_year=6,IF(D126=1,first_pament_date,DATE(YEAR(E125),MONTH(E125)+2,DAY(E125))),IF(period_per_year=4,IF(D126=1,first_pament_date,DATE(YEAR(E125),MONTH(E125)+3,DAY(E125))),IF(period_per_year=2,IF(D126=1,first_pament_date,DATE(YEAR(E125),MONTH(E125)+6,DAY(E125))),IF(period_per_year=1,IF(D126=1,first_pament_date,DATE(YEAR(E125)+1,MONTH(E125),DAY(E125))),"")))))))),""))</f>
        <v/>
      </c>
      <c r="F126" s="42" t="str">
        <f t="shared" ca="1" si="7"/>
        <v/>
      </c>
      <c r="G126" s="42" t="str">
        <f t="shared" ca="1" si="8"/>
        <v/>
      </c>
      <c r="H126" s="38" t="str">
        <f t="shared" ca="1" si="9"/>
        <v/>
      </c>
      <c r="I126" s="37" t="str">
        <f t="shared" ca="1" si="10"/>
        <v/>
      </c>
      <c r="J126" s="38" t="str">
        <f t="shared" ca="1" si="11"/>
        <v/>
      </c>
      <c r="K126" s="43" t="str">
        <f t="shared" ca="1" si="12"/>
        <v/>
      </c>
      <c r="L126" s="10"/>
      <c r="M126" s="9"/>
      <c r="N126" s="9"/>
      <c r="O126" s="9"/>
    </row>
    <row r="127" spans="1:15" x14ac:dyDescent="0.3">
      <c r="A127" s="9"/>
      <c r="B127" s="9"/>
      <c r="C127" s="10"/>
      <c r="D127" s="40" t="str">
        <f t="shared" ca="1" si="13"/>
        <v/>
      </c>
      <c r="E127" s="41" t="str">
        <f ca="1">IF(entered_values=0,"",IF(D127&lt;&gt;"",IF(period_per_year=50,IF(D127=1,first_pament_date,DATE(YEAR(E126),MONTH(E126),DAY(E126)+7)),IF(period_per_year=25,IF(D127=1,first_pament_date,DATE(YEAR(E126),MONTH(E126),DAY(E126)+14)),IF(period_per_year=24,IF(D127=1,_01_01_1900,IF(DAY(E126)&gt;=15,DATE(YEAR(E126),MONTH(E126),DAY(E126)+16),DATE(YEAR(E126),MONTH(E126),DAY(E126)+15))),IF(period_per_year=12,IF(D127=1,first_pament_date,DATE(YEAR(E126),MONTH(E126)+1,DAY(E126))),IF(period_per_year=6,IF(D127=1,first_pament_date,DATE(YEAR(E126),MONTH(E126)+2,DAY(E126))),IF(period_per_year=4,IF(D127=1,first_pament_date,DATE(YEAR(E126),MONTH(E126)+3,DAY(E126))),IF(period_per_year=2,IF(D127=1,first_pament_date,DATE(YEAR(E126),MONTH(E126)+6,DAY(E126))),IF(period_per_year=1,IF(D127=1,first_pament_date,DATE(YEAR(E126)+1,MONTH(E126),DAY(E126))),"")))))))),""))</f>
        <v/>
      </c>
      <c r="F127" s="42" t="str">
        <f t="shared" ca="1" si="7"/>
        <v/>
      </c>
      <c r="G127" s="42" t="str">
        <f t="shared" ca="1" si="8"/>
        <v/>
      </c>
      <c r="H127" s="38" t="str">
        <f t="shared" ca="1" si="9"/>
        <v/>
      </c>
      <c r="I127" s="37" t="str">
        <f t="shared" ca="1" si="10"/>
        <v/>
      </c>
      <c r="J127" s="38" t="str">
        <f t="shared" ca="1" si="11"/>
        <v/>
      </c>
      <c r="K127" s="43" t="str">
        <f t="shared" ca="1" si="12"/>
        <v/>
      </c>
      <c r="L127" s="10"/>
      <c r="M127" s="9"/>
      <c r="N127" s="9"/>
      <c r="O127" s="9"/>
    </row>
    <row r="128" spans="1:15" x14ac:dyDescent="0.3">
      <c r="A128" s="9"/>
      <c r="B128" s="9"/>
      <c r="C128" s="10"/>
      <c r="D128" s="40" t="str">
        <f t="shared" ca="1" si="13"/>
        <v/>
      </c>
      <c r="E128" s="41" t="str">
        <f ca="1">IF(entered_values=0,"",IF(D128&lt;&gt;"",IF(period_per_year=50,IF(D128=1,first_pament_date,DATE(YEAR(E127),MONTH(E127),DAY(E127)+7)),IF(period_per_year=25,IF(D128=1,first_pament_date,DATE(YEAR(E127),MONTH(E127),DAY(E127)+14)),IF(period_per_year=24,IF(D128=1,_01_01_1900,IF(DAY(E127)&gt;=15,DATE(YEAR(E127),MONTH(E127),DAY(E127)+16),DATE(YEAR(E127),MONTH(E127),DAY(E127)+15))),IF(period_per_year=12,IF(D128=1,first_pament_date,DATE(YEAR(E127),MONTH(E127)+1,DAY(E127))),IF(period_per_year=6,IF(D128=1,first_pament_date,DATE(YEAR(E127),MONTH(E127)+2,DAY(E127))),IF(period_per_year=4,IF(D128=1,first_pament_date,DATE(YEAR(E127),MONTH(E127)+3,DAY(E127))),IF(period_per_year=2,IF(D128=1,first_pament_date,DATE(YEAR(E127),MONTH(E127)+6,DAY(E127))),IF(period_per_year=1,IF(D128=1,first_pament_date,DATE(YEAR(E127)+1,MONTH(E127),DAY(E127))),"")))))))),""))</f>
        <v/>
      </c>
      <c r="F128" s="42" t="str">
        <f t="shared" ca="1" si="7"/>
        <v/>
      </c>
      <c r="G128" s="42" t="str">
        <f t="shared" ca="1" si="8"/>
        <v/>
      </c>
      <c r="H128" s="38" t="str">
        <f t="shared" ca="1" si="9"/>
        <v/>
      </c>
      <c r="I128" s="37" t="str">
        <f t="shared" ca="1" si="10"/>
        <v/>
      </c>
      <c r="J128" s="38" t="str">
        <f t="shared" ca="1" si="11"/>
        <v/>
      </c>
      <c r="K128" s="43" t="str">
        <f t="shared" ca="1" si="12"/>
        <v/>
      </c>
      <c r="L128" s="10"/>
      <c r="M128" s="9"/>
      <c r="N128" s="9"/>
      <c r="O128" s="9"/>
    </row>
    <row r="129" spans="1:15" x14ac:dyDescent="0.3">
      <c r="A129" s="9"/>
      <c r="B129" s="9"/>
      <c r="C129" s="10"/>
      <c r="D129" s="40" t="str">
        <f t="shared" ca="1" si="13"/>
        <v/>
      </c>
      <c r="E129" s="41" t="str">
        <f ca="1">IF(entered_values=0,"",IF(D129&lt;&gt;"",IF(period_per_year=50,IF(D129=1,first_pament_date,DATE(YEAR(E128),MONTH(E128),DAY(E128)+7)),IF(period_per_year=25,IF(D129=1,first_pament_date,DATE(YEAR(E128),MONTH(E128),DAY(E128)+14)),IF(period_per_year=24,IF(D129=1,_01_01_1900,IF(DAY(E128)&gt;=15,DATE(YEAR(E128),MONTH(E128),DAY(E128)+16),DATE(YEAR(E128),MONTH(E128),DAY(E128)+15))),IF(period_per_year=12,IF(D129=1,first_pament_date,DATE(YEAR(E128),MONTH(E128)+1,DAY(E128))),IF(period_per_year=6,IF(D129=1,first_pament_date,DATE(YEAR(E128),MONTH(E128)+2,DAY(E128))),IF(period_per_year=4,IF(D129=1,first_pament_date,DATE(YEAR(E128),MONTH(E128)+3,DAY(E128))),IF(period_per_year=2,IF(D129=1,first_pament_date,DATE(YEAR(E128),MONTH(E128)+6,DAY(E128))),IF(period_per_year=1,IF(D129=1,first_pament_date,DATE(YEAR(E128)+1,MONTH(E128),DAY(E128))),"")))))))),""))</f>
        <v/>
      </c>
      <c r="F129" s="42" t="str">
        <f t="shared" ca="1" si="7"/>
        <v/>
      </c>
      <c r="G129" s="42" t="str">
        <f t="shared" ca="1" si="8"/>
        <v/>
      </c>
      <c r="H129" s="38" t="str">
        <f t="shared" ca="1" si="9"/>
        <v/>
      </c>
      <c r="I129" s="37" t="str">
        <f t="shared" ca="1" si="10"/>
        <v/>
      </c>
      <c r="J129" s="38" t="str">
        <f t="shared" ca="1" si="11"/>
        <v/>
      </c>
      <c r="K129" s="43" t="str">
        <f t="shared" ca="1" si="12"/>
        <v/>
      </c>
      <c r="L129" s="10"/>
      <c r="M129" s="9"/>
      <c r="N129" s="9"/>
      <c r="O129" s="9"/>
    </row>
    <row r="130" spans="1:15" x14ac:dyDescent="0.3">
      <c r="A130" s="9"/>
      <c r="B130" s="9"/>
      <c r="C130" s="10"/>
      <c r="D130" s="40" t="str">
        <f t="shared" ca="1" si="13"/>
        <v/>
      </c>
      <c r="E130" s="41" t="str">
        <f ca="1">IF(entered_values=0,"",IF(D130&lt;&gt;"",IF(period_per_year=50,IF(D130=1,first_pament_date,DATE(YEAR(E129),MONTH(E129),DAY(E129)+7)),IF(period_per_year=25,IF(D130=1,first_pament_date,DATE(YEAR(E129),MONTH(E129),DAY(E129)+14)),IF(period_per_year=24,IF(D130=1,_01_01_1900,IF(DAY(E129)&gt;=15,DATE(YEAR(E129),MONTH(E129),DAY(E129)+16),DATE(YEAR(E129),MONTH(E129),DAY(E129)+15))),IF(period_per_year=12,IF(D130=1,first_pament_date,DATE(YEAR(E129),MONTH(E129)+1,DAY(E129))),IF(period_per_year=6,IF(D130=1,first_pament_date,DATE(YEAR(E129),MONTH(E129)+2,DAY(E129))),IF(period_per_year=4,IF(D130=1,first_pament_date,DATE(YEAR(E129),MONTH(E129)+3,DAY(E129))),IF(period_per_year=2,IF(D130=1,first_pament_date,DATE(YEAR(E129),MONTH(E129)+6,DAY(E129))),IF(period_per_year=1,IF(D130=1,first_pament_date,DATE(YEAR(E129)+1,MONTH(E129),DAY(E129))),"")))))))),""))</f>
        <v/>
      </c>
      <c r="F130" s="42" t="str">
        <f t="shared" ca="1" si="7"/>
        <v/>
      </c>
      <c r="G130" s="42" t="str">
        <f t="shared" ca="1" si="8"/>
        <v/>
      </c>
      <c r="H130" s="38" t="str">
        <f t="shared" ca="1" si="9"/>
        <v/>
      </c>
      <c r="I130" s="37" t="str">
        <f t="shared" ca="1" si="10"/>
        <v/>
      </c>
      <c r="J130" s="38" t="str">
        <f t="shared" ca="1" si="11"/>
        <v/>
      </c>
      <c r="K130" s="43" t="str">
        <f t="shared" ca="1" si="12"/>
        <v/>
      </c>
      <c r="L130" s="10"/>
      <c r="M130" s="9"/>
      <c r="N130" s="9"/>
      <c r="O130" s="9"/>
    </row>
    <row r="131" spans="1:15" x14ac:dyDescent="0.3">
      <c r="A131" s="9"/>
      <c r="B131" s="9"/>
      <c r="C131" s="10"/>
      <c r="D131" s="40" t="str">
        <f t="shared" ca="1" si="13"/>
        <v/>
      </c>
      <c r="E131" s="41" t="str">
        <f ca="1">IF(entered_values=0,"",IF(D131&lt;&gt;"",IF(period_per_year=50,IF(D131=1,first_pament_date,DATE(YEAR(E130),MONTH(E130),DAY(E130)+7)),IF(period_per_year=25,IF(D131=1,first_pament_date,DATE(YEAR(E130),MONTH(E130),DAY(E130)+14)),IF(period_per_year=24,IF(D131=1,_01_01_1900,IF(DAY(E130)&gt;=15,DATE(YEAR(E130),MONTH(E130),DAY(E130)+16),DATE(YEAR(E130),MONTH(E130),DAY(E130)+15))),IF(period_per_year=12,IF(D131=1,first_pament_date,DATE(YEAR(E130),MONTH(E130)+1,DAY(E130))),IF(period_per_year=6,IF(D131=1,first_pament_date,DATE(YEAR(E130),MONTH(E130)+2,DAY(E130))),IF(period_per_year=4,IF(D131=1,first_pament_date,DATE(YEAR(E130),MONTH(E130)+3,DAY(E130))),IF(period_per_year=2,IF(D131=1,first_pament_date,DATE(YEAR(E130),MONTH(E130)+6,DAY(E130))),IF(period_per_year=1,IF(D131=1,first_pament_date,DATE(YEAR(E130)+1,MONTH(E130),DAY(E130))),"")))))))),""))</f>
        <v/>
      </c>
      <c r="F131" s="42" t="str">
        <f t="shared" ca="1" si="7"/>
        <v/>
      </c>
      <c r="G131" s="42" t="str">
        <f t="shared" ca="1" si="8"/>
        <v/>
      </c>
      <c r="H131" s="38" t="str">
        <f t="shared" ca="1" si="9"/>
        <v/>
      </c>
      <c r="I131" s="37" t="str">
        <f t="shared" ca="1" si="10"/>
        <v/>
      </c>
      <c r="J131" s="38" t="str">
        <f t="shared" ca="1" si="11"/>
        <v/>
      </c>
      <c r="K131" s="43" t="str">
        <f t="shared" ca="1" si="12"/>
        <v/>
      </c>
      <c r="L131" s="10"/>
      <c r="M131" s="9"/>
      <c r="N131" s="9"/>
      <c r="O131" s="9"/>
    </row>
    <row r="132" spans="1:15" x14ac:dyDescent="0.3">
      <c r="A132" s="9"/>
      <c r="B132" s="9"/>
      <c r="C132" s="10"/>
      <c r="D132" s="40" t="str">
        <f t="shared" ca="1" si="13"/>
        <v/>
      </c>
      <c r="E132" s="41" t="str">
        <f ca="1">IF(entered_values=0,"",IF(D132&lt;&gt;"",IF(period_per_year=50,IF(D132=1,first_pament_date,DATE(YEAR(E131),MONTH(E131),DAY(E131)+7)),IF(period_per_year=25,IF(D132=1,first_pament_date,DATE(YEAR(E131),MONTH(E131),DAY(E131)+14)),IF(period_per_year=24,IF(D132=1,_01_01_1900,IF(DAY(E131)&gt;=15,DATE(YEAR(E131),MONTH(E131),DAY(E131)+16),DATE(YEAR(E131),MONTH(E131),DAY(E131)+15))),IF(period_per_year=12,IF(D132=1,first_pament_date,DATE(YEAR(E131),MONTH(E131)+1,DAY(E131))),IF(period_per_year=6,IF(D132=1,first_pament_date,DATE(YEAR(E131),MONTH(E131)+2,DAY(E131))),IF(period_per_year=4,IF(D132=1,first_pament_date,DATE(YEAR(E131),MONTH(E131)+3,DAY(E131))),IF(period_per_year=2,IF(D132=1,first_pament_date,DATE(YEAR(E131),MONTH(E131)+6,DAY(E131))),IF(period_per_year=1,IF(D132=1,first_pament_date,DATE(YEAR(E131)+1,MONTH(E131),DAY(E131))),"")))))))),""))</f>
        <v/>
      </c>
      <c r="F132" s="42" t="str">
        <f t="shared" ca="1" si="7"/>
        <v/>
      </c>
      <c r="G132" s="42" t="str">
        <f t="shared" ca="1" si="8"/>
        <v/>
      </c>
      <c r="H132" s="38" t="str">
        <f t="shared" ca="1" si="9"/>
        <v/>
      </c>
      <c r="I132" s="37" t="str">
        <f t="shared" ca="1" si="10"/>
        <v/>
      </c>
      <c r="J132" s="38" t="str">
        <f t="shared" ca="1" si="11"/>
        <v/>
      </c>
      <c r="K132" s="43" t="str">
        <f t="shared" ca="1" si="12"/>
        <v/>
      </c>
      <c r="L132" s="10"/>
      <c r="M132" s="9"/>
      <c r="N132" s="9"/>
      <c r="O132" s="9"/>
    </row>
    <row r="133" spans="1:15" x14ac:dyDescent="0.3">
      <c r="A133" s="9"/>
      <c r="B133" s="9"/>
      <c r="C133" s="10"/>
      <c r="D133" s="40" t="str">
        <f t="shared" ca="1" si="13"/>
        <v/>
      </c>
      <c r="E133" s="41" t="str">
        <f ca="1">IF(entered_values=0,"",IF(D133&lt;&gt;"",IF(period_per_year=50,IF(D133=1,first_pament_date,DATE(YEAR(E132),MONTH(E132),DAY(E132)+7)),IF(period_per_year=25,IF(D133=1,first_pament_date,DATE(YEAR(E132),MONTH(E132),DAY(E132)+14)),IF(period_per_year=24,IF(D133=1,_01_01_1900,IF(DAY(E132)&gt;=15,DATE(YEAR(E132),MONTH(E132),DAY(E132)+16),DATE(YEAR(E132),MONTH(E132),DAY(E132)+15))),IF(period_per_year=12,IF(D133=1,first_pament_date,DATE(YEAR(E132),MONTH(E132)+1,DAY(E132))),IF(period_per_year=6,IF(D133=1,first_pament_date,DATE(YEAR(E132),MONTH(E132)+2,DAY(E132))),IF(period_per_year=4,IF(D133=1,first_pament_date,DATE(YEAR(E132),MONTH(E132)+3,DAY(E132))),IF(period_per_year=2,IF(D133=1,first_pament_date,DATE(YEAR(E132),MONTH(E132)+6,DAY(E132))),IF(period_per_year=1,IF(D133=1,first_pament_date,DATE(YEAR(E132)+1,MONTH(E132),DAY(E132))),"")))))))),""))</f>
        <v/>
      </c>
      <c r="F133" s="42" t="str">
        <f t="shared" ca="1" si="7"/>
        <v/>
      </c>
      <c r="G133" s="42" t="str">
        <f t="shared" ca="1" si="8"/>
        <v/>
      </c>
      <c r="H133" s="38" t="str">
        <f t="shared" ca="1" si="9"/>
        <v/>
      </c>
      <c r="I133" s="37" t="str">
        <f t="shared" ca="1" si="10"/>
        <v/>
      </c>
      <c r="J133" s="38" t="str">
        <f t="shared" ca="1" si="11"/>
        <v/>
      </c>
      <c r="K133" s="43" t="str">
        <f t="shared" ca="1" si="12"/>
        <v/>
      </c>
      <c r="L133" s="10"/>
      <c r="M133" s="9"/>
      <c r="N133" s="9"/>
      <c r="O133" s="9"/>
    </row>
    <row r="134" spans="1:15" x14ac:dyDescent="0.3">
      <c r="A134" s="9"/>
      <c r="B134" s="9"/>
      <c r="C134" s="10"/>
      <c r="D134" s="40" t="str">
        <f t="shared" ca="1" si="13"/>
        <v/>
      </c>
      <c r="E134" s="41" t="str">
        <f ca="1">IF(entered_values=0,"",IF(D134&lt;&gt;"",IF(period_per_year=50,IF(D134=1,first_pament_date,DATE(YEAR(E133),MONTH(E133),DAY(E133)+7)),IF(period_per_year=25,IF(D134=1,first_pament_date,DATE(YEAR(E133),MONTH(E133),DAY(E133)+14)),IF(period_per_year=24,IF(D134=1,_01_01_1900,IF(DAY(E133)&gt;=15,DATE(YEAR(E133),MONTH(E133),DAY(E133)+16),DATE(YEAR(E133),MONTH(E133),DAY(E133)+15))),IF(period_per_year=12,IF(D134=1,first_pament_date,DATE(YEAR(E133),MONTH(E133)+1,DAY(E133))),IF(period_per_year=6,IF(D134=1,first_pament_date,DATE(YEAR(E133),MONTH(E133)+2,DAY(E133))),IF(period_per_year=4,IF(D134=1,first_pament_date,DATE(YEAR(E133),MONTH(E133)+3,DAY(E133))),IF(period_per_year=2,IF(D134=1,first_pament_date,DATE(YEAR(E133),MONTH(E133)+6,DAY(E133))),IF(period_per_year=1,IF(D134=1,first_pament_date,DATE(YEAR(E133)+1,MONTH(E133),DAY(E133))),"")))))))),""))</f>
        <v/>
      </c>
      <c r="F134" s="42" t="str">
        <f t="shared" ca="1" si="7"/>
        <v/>
      </c>
      <c r="G134" s="42" t="str">
        <f t="shared" ca="1" si="8"/>
        <v/>
      </c>
      <c r="H134" s="38" t="str">
        <f t="shared" ca="1" si="9"/>
        <v/>
      </c>
      <c r="I134" s="37" t="str">
        <f t="shared" ca="1" si="10"/>
        <v/>
      </c>
      <c r="J134" s="38" t="str">
        <f t="shared" ca="1" si="11"/>
        <v/>
      </c>
      <c r="K134" s="43" t="str">
        <f t="shared" ca="1" si="12"/>
        <v/>
      </c>
      <c r="L134" s="10"/>
      <c r="M134" s="9"/>
      <c r="N134" s="9"/>
      <c r="O134" s="9"/>
    </row>
    <row r="135" spans="1:15" x14ac:dyDescent="0.3">
      <c r="A135" s="9"/>
      <c r="B135" s="9"/>
      <c r="C135" s="10"/>
      <c r="D135" s="40" t="str">
        <f t="shared" ca="1" si="13"/>
        <v/>
      </c>
      <c r="E135" s="41" t="str">
        <f ca="1">IF(entered_values=0,"",IF(D135&lt;&gt;"",IF(period_per_year=50,IF(D135=1,first_pament_date,DATE(YEAR(E134),MONTH(E134),DAY(E134)+7)),IF(period_per_year=25,IF(D135=1,first_pament_date,DATE(YEAR(E134),MONTH(E134),DAY(E134)+14)),IF(period_per_year=24,IF(D135=1,_01_01_1900,IF(DAY(E134)&gt;=15,DATE(YEAR(E134),MONTH(E134),DAY(E134)+16),DATE(YEAR(E134),MONTH(E134),DAY(E134)+15))),IF(period_per_year=12,IF(D135=1,first_pament_date,DATE(YEAR(E134),MONTH(E134)+1,DAY(E134))),IF(period_per_year=6,IF(D135=1,first_pament_date,DATE(YEAR(E134),MONTH(E134)+2,DAY(E134))),IF(period_per_year=4,IF(D135=1,first_pament_date,DATE(YEAR(E134),MONTH(E134)+3,DAY(E134))),IF(period_per_year=2,IF(D135=1,first_pament_date,DATE(YEAR(E134),MONTH(E134)+6,DAY(E134))),IF(period_per_year=1,IF(D135=1,first_pament_date,DATE(YEAR(E134)+1,MONTH(E134),DAY(E134))),"")))))))),""))</f>
        <v/>
      </c>
      <c r="F135" s="42" t="str">
        <f t="shared" ca="1" si="7"/>
        <v/>
      </c>
      <c r="G135" s="42" t="str">
        <f t="shared" ca="1" si="8"/>
        <v/>
      </c>
      <c r="H135" s="38" t="str">
        <f t="shared" ca="1" si="9"/>
        <v/>
      </c>
      <c r="I135" s="37" t="str">
        <f t="shared" ca="1" si="10"/>
        <v/>
      </c>
      <c r="J135" s="38" t="str">
        <f t="shared" ca="1" si="11"/>
        <v/>
      </c>
      <c r="K135" s="43" t="str">
        <f t="shared" ca="1" si="12"/>
        <v/>
      </c>
      <c r="L135" s="10"/>
      <c r="M135" s="9"/>
      <c r="N135" s="9"/>
      <c r="O135" s="9"/>
    </row>
    <row r="136" spans="1:15" x14ac:dyDescent="0.3">
      <c r="A136" s="9"/>
      <c r="B136" s="9"/>
      <c r="C136" s="10"/>
      <c r="D136" s="40" t="str">
        <f t="shared" ca="1" si="13"/>
        <v/>
      </c>
      <c r="E136" s="41" t="str">
        <f ca="1">IF(entered_values=0,"",IF(D136&lt;&gt;"",IF(period_per_year=50,IF(D136=1,first_pament_date,DATE(YEAR(E135),MONTH(E135),DAY(E135)+7)),IF(period_per_year=25,IF(D136=1,first_pament_date,DATE(YEAR(E135),MONTH(E135),DAY(E135)+14)),IF(period_per_year=24,IF(D136=1,_01_01_1900,IF(DAY(E135)&gt;=15,DATE(YEAR(E135),MONTH(E135),DAY(E135)+16),DATE(YEAR(E135),MONTH(E135),DAY(E135)+15))),IF(period_per_year=12,IF(D136=1,first_pament_date,DATE(YEAR(E135),MONTH(E135)+1,DAY(E135))),IF(period_per_year=6,IF(D136=1,first_pament_date,DATE(YEAR(E135),MONTH(E135)+2,DAY(E135))),IF(period_per_year=4,IF(D136=1,first_pament_date,DATE(YEAR(E135),MONTH(E135)+3,DAY(E135))),IF(period_per_year=2,IF(D136=1,first_pament_date,DATE(YEAR(E135),MONTH(E135)+6,DAY(E135))),IF(period_per_year=1,IF(D136=1,first_pament_date,DATE(YEAR(E135)+1,MONTH(E135),DAY(E135))),"")))))))),""))</f>
        <v/>
      </c>
      <c r="F136" s="42" t="str">
        <f t="shared" ca="1" si="7"/>
        <v/>
      </c>
      <c r="G136" s="42" t="str">
        <f t="shared" ca="1" si="8"/>
        <v/>
      </c>
      <c r="H136" s="38" t="str">
        <f t="shared" ca="1" si="9"/>
        <v/>
      </c>
      <c r="I136" s="37" t="str">
        <f t="shared" ca="1" si="10"/>
        <v/>
      </c>
      <c r="J136" s="38" t="str">
        <f t="shared" ca="1" si="11"/>
        <v/>
      </c>
      <c r="K136" s="43" t="str">
        <f t="shared" ca="1" si="12"/>
        <v/>
      </c>
      <c r="L136" s="10"/>
      <c r="M136" s="9"/>
      <c r="N136" s="9"/>
      <c r="O136" s="9"/>
    </row>
    <row r="137" spans="1:15" x14ac:dyDescent="0.3">
      <c r="A137" s="9"/>
      <c r="B137" s="9"/>
      <c r="C137" s="10"/>
      <c r="D137" s="40" t="str">
        <f t="shared" ca="1" si="13"/>
        <v/>
      </c>
      <c r="E137" s="41" t="str">
        <f ca="1">IF(entered_values=0,"",IF(D137&lt;&gt;"",IF(period_per_year=50,IF(D137=1,first_pament_date,DATE(YEAR(E136),MONTH(E136),DAY(E136)+7)),IF(period_per_year=25,IF(D137=1,first_pament_date,DATE(YEAR(E136),MONTH(E136),DAY(E136)+14)),IF(period_per_year=24,IF(D137=1,_01_01_1900,IF(DAY(E136)&gt;=15,DATE(YEAR(E136),MONTH(E136),DAY(E136)+16),DATE(YEAR(E136),MONTH(E136),DAY(E136)+15))),IF(period_per_year=12,IF(D137=1,first_pament_date,DATE(YEAR(E136),MONTH(E136)+1,DAY(E136))),IF(period_per_year=6,IF(D137=1,first_pament_date,DATE(YEAR(E136),MONTH(E136)+2,DAY(E136))),IF(period_per_year=4,IF(D137=1,first_pament_date,DATE(YEAR(E136),MONTH(E136)+3,DAY(E136))),IF(period_per_year=2,IF(D137=1,first_pament_date,DATE(YEAR(E136),MONTH(E136)+6,DAY(E136))),IF(period_per_year=1,IF(D137=1,first_pament_date,DATE(YEAR(E136)+1,MONTH(E136),DAY(E136))),"")))))))),""))</f>
        <v/>
      </c>
      <c r="F137" s="42" t="str">
        <f t="shared" ca="1" si="7"/>
        <v/>
      </c>
      <c r="G137" s="42" t="str">
        <f t="shared" ca="1" si="8"/>
        <v/>
      </c>
      <c r="H137" s="38" t="str">
        <f t="shared" ca="1" si="9"/>
        <v/>
      </c>
      <c r="I137" s="37" t="str">
        <f t="shared" ca="1" si="10"/>
        <v/>
      </c>
      <c r="J137" s="38" t="str">
        <f t="shared" ca="1" si="11"/>
        <v/>
      </c>
      <c r="K137" s="43" t="str">
        <f t="shared" ca="1" si="12"/>
        <v/>
      </c>
      <c r="L137" s="10"/>
      <c r="M137" s="9"/>
      <c r="N137" s="9"/>
      <c r="O137" s="9"/>
    </row>
    <row r="138" spans="1:15" x14ac:dyDescent="0.3">
      <c r="A138" s="9"/>
      <c r="B138" s="9"/>
      <c r="C138" s="10"/>
      <c r="D138" s="40" t="str">
        <f t="shared" ca="1" si="13"/>
        <v/>
      </c>
      <c r="E138" s="41" t="str">
        <f ca="1">IF(entered_values=0,"",IF(D138&lt;&gt;"",IF(period_per_year=50,IF(D138=1,first_pament_date,DATE(YEAR(E137),MONTH(E137),DAY(E137)+7)),IF(period_per_year=25,IF(D138=1,first_pament_date,DATE(YEAR(E137),MONTH(E137),DAY(E137)+14)),IF(period_per_year=24,IF(D138=1,_01_01_1900,IF(DAY(E137)&gt;=15,DATE(YEAR(E137),MONTH(E137),DAY(E137)+16),DATE(YEAR(E137),MONTH(E137),DAY(E137)+15))),IF(period_per_year=12,IF(D138=1,first_pament_date,DATE(YEAR(E137),MONTH(E137)+1,DAY(E137))),IF(period_per_year=6,IF(D138=1,first_pament_date,DATE(YEAR(E137),MONTH(E137)+2,DAY(E137))),IF(period_per_year=4,IF(D138=1,first_pament_date,DATE(YEAR(E137),MONTH(E137)+3,DAY(E137))),IF(period_per_year=2,IF(D138=1,first_pament_date,DATE(YEAR(E137),MONTH(E137)+6,DAY(E137))),IF(period_per_year=1,IF(D138=1,first_pament_date,DATE(YEAR(E137)+1,MONTH(E137),DAY(E137))),"")))))))),""))</f>
        <v/>
      </c>
      <c r="F138" s="42" t="str">
        <f t="shared" ca="1" si="7"/>
        <v/>
      </c>
      <c r="G138" s="42" t="str">
        <f t="shared" ca="1" si="8"/>
        <v/>
      </c>
      <c r="H138" s="38" t="str">
        <f t="shared" ca="1" si="9"/>
        <v/>
      </c>
      <c r="I138" s="37" t="str">
        <f t="shared" ca="1" si="10"/>
        <v/>
      </c>
      <c r="J138" s="38" t="str">
        <f t="shared" ca="1" si="11"/>
        <v/>
      </c>
      <c r="K138" s="43" t="str">
        <f t="shared" ca="1" si="12"/>
        <v/>
      </c>
      <c r="L138" s="10"/>
      <c r="M138" s="9"/>
      <c r="N138" s="9"/>
      <c r="O138" s="9"/>
    </row>
    <row r="139" spans="1:15" x14ac:dyDescent="0.3">
      <c r="A139" s="9"/>
      <c r="B139" s="9"/>
      <c r="C139" s="10"/>
      <c r="D139" s="40" t="str">
        <f t="shared" ca="1" si="13"/>
        <v/>
      </c>
      <c r="E139" s="41" t="str">
        <f ca="1">IF(entered_values=0,"",IF(D139&lt;&gt;"",IF(period_per_year=50,IF(D139=1,first_pament_date,DATE(YEAR(E138),MONTH(E138),DAY(E138)+7)),IF(period_per_year=25,IF(D139=1,first_pament_date,DATE(YEAR(E138),MONTH(E138),DAY(E138)+14)),IF(period_per_year=24,IF(D139=1,_01_01_1900,IF(DAY(E138)&gt;=15,DATE(YEAR(E138),MONTH(E138),DAY(E138)+16),DATE(YEAR(E138),MONTH(E138),DAY(E138)+15))),IF(period_per_year=12,IF(D139=1,first_pament_date,DATE(YEAR(E138),MONTH(E138)+1,DAY(E138))),IF(period_per_year=6,IF(D139=1,first_pament_date,DATE(YEAR(E138),MONTH(E138)+2,DAY(E138))),IF(period_per_year=4,IF(D139=1,first_pament_date,DATE(YEAR(E138),MONTH(E138)+3,DAY(E138))),IF(period_per_year=2,IF(D139=1,first_pament_date,DATE(YEAR(E138),MONTH(E138)+6,DAY(E138))),IF(period_per_year=1,IF(D139=1,first_pament_date,DATE(YEAR(E138)+1,MONTH(E138),DAY(E138))),"")))))))),""))</f>
        <v/>
      </c>
      <c r="F139" s="42" t="str">
        <f t="shared" ca="1" si="7"/>
        <v/>
      </c>
      <c r="G139" s="42" t="str">
        <f t="shared" ca="1" si="8"/>
        <v/>
      </c>
      <c r="H139" s="38" t="str">
        <f t="shared" ca="1" si="9"/>
        <v/>
      </c>
      <c r="I139" s="37" t="str">
        <f t="shared" ca="1" si="10"/>
        <v/>
      </c>
      <c r="J139" s="38" t="str">
        <f t="shared" ca="1" si="11"/>
        <v/>
      </c>
      <c r="K139" s="43" t="str">
        <f t="shared" ca="1" si="12"/>
        <v/>
      </c>
      <c r="L139" s="10"/>
      <c r="M139" s="9"/>
      <c r="N139" s="9"/>
      <c r="O139" s="9"/>
    </row>
    <row r="140" spans="1:15" x14ac:dyDescent="0.3">
      <c r="A140" s="9"/>
      <c r="B140" s="9"/>
      <c r="C140" s="10"/>
      <c r="D140" s="40" t="str">
        <f t="shared" ca="1" si="13"/>
        <v/>
      </c>
      <c r="E140" s="41" t="str">
        <f ca="1">IF(entered_values=0,"",IF(D140&lt;&gt;"",IF(period_per_year=50,IF(D140=1,first_pament_date,DATE(YEAR(E139),MONTH(E139),DAY(E139)+7)),IF(period_per_year=25,IF(D140=1,first_pament_date,DATE(YEAR(E139),MONTH(E139),DAY(E139)+14)),IF(period_per_year=24,IF(D140=1,_01_01_1900,IF(DAY(E139)&gt;=15,DATE(YEAR(E139),MONTH(E139),DAY(E139)+16),DATE(YEAR(E139),MONTH(E139),DAY(E139)+15))),IF(period_per_year=12,IF(D140=1,first_pament_date,DATE(YEAR(E139),MONTH(E139)+1,DAY(E139))),IF(period_per_year=6,IF(D140=1,first_pament_date,DATE(YEAR(E139),MONTH(E139)+2,DAY(E139))),IF(period_per_year=4,IF(D140=1,first_pament_date,DATE(YEAR(E139),MONTH(E139)+3,DAY(E139))),IF(period_per_year=2,IF(D140=1,first_pament_date,DATE(YEAR(E139),MONTH(E139)+6,DAY(E139))),IF(period_per_year=1,IF(D140=1,first_pament_date,DATE(YEAR(E139)+1,MONTH(E139),DAY(E139))),"")))))))),""))</f>
        <v/>
      </c>
      <c r="F140" s="42" t="str">
        <f t="shared" ca="1" si="7"/>
        <v/>
      </c>
      <c r="G140" s="42" t="str">
        <f t="shared" ca="1" si="8"/>
        <v/>
      </c>
      <c r="H140" s="38" t="str">
        <f t="shared" ca="1" si="9"/>
        <v/>
      </c>
      <c r="I140" s="37" t="str">
        <f t="shared" ca="1" si="10"/>
        <v/>
      </c>
      <c r="J140" s="38" t="str">
        <f t="shared" ca="1" si="11"/>
        <v/>
      </c>
      <c r="K140" s="43" t="str">
        <f t="shared" ca="1" si="12"/>
        <v/>
      </c>
      <c r="L140" s="10"/>
      <c r="M140" s="9"/>
      <c r="N140" s="9"/>
      <c r="O140" s="9"/>
    </row>
    <row r="141" spans="1:15" x14ac:dyDescent="0.3">
      <c r="A141" s="9"/>
      <c r="B141" s="9"/>
      <c r="C141" s="10"/>
      <c r="D141" s="40" t="str">
        <f t="shared" ca="1" si="13"/>
        <v/>
      </c>
      <c r="E141" s="41" t="str">
        <f ca="1">IF(entered_values=0,"",IF(D141&lt;&gt;"",IF(period_per_year=50,IF(D141=1,first_pament_date,DATE(YEAR(E140),MONTH(E140),DAY(E140)+7)),IF(period_per_year=25,IF(D141=1,first_pament_date,DATE(YEAR(E140),MONTH(E140),DAY(E140)+14)),IF(period_per_year=24,IF(D141=1,_01_01_1900,IF(DAY(E140)&gt;=15,DATE(YEAR(E140),MONTH(E140),DAY(E140)+16),DATE(YEAR(E140),MONTH(E140),DAY(E140)+15))),IF(period_per_year=12,IF(D141=1,first_pament_date,DATE(YEAR(E140),MONTH(E140)+1,DAY(E140))),IF(period_per_year=6,IF(D141=1,first_pament_date,DATE(YEAR(E140),MONTH(E140)+2,DAY(E140))),IF(period_per_year=4,IF(D141=1,first_pament_date,DATE(YEAR(E140),MONTH(E140)+3,DAY(E140))),IF(period_per_year=2,IF(D141=1,first_pament_date,DATE(YEAR(E140),MONTH(E140)+6,DAY(E140))),IF(period_per_year=1,IF(D141=1,first_pament_date,DATE(YEAR(E140)+1,MONTH(E140),DAY(E140))),"")))))))),""))</f>
        <v/>
      </c>
      <c r="F141" s="42" t="str">
        <f t="shared" ca="1" si="7"/>
        <v/>
      </c>
      <c r="G141" s="42" t="str">
        <f t="shared" ca="1" si="8"/>
        <v/>
      </c>
      <c r="H141" s="38" t="str">
        <f t="shared" ca="1" si="9"/>
        <v/>
      </c>
      <c r="I141" s="37" t="str">
        <f t="shared" ca="1" si="10"/>
        <v/>
      </c>
      <c r="J141" s="38" t="str">
        <f t="shared" ca="1" si="11"/>
        <v/>
      </c>
      <c r="K141" s="43" t="str">
        <f t="shared" ca="1" si="12"/>
        <v/>
      </c>
      <c r="L141" s="10"/>
      <c r="M141" s="9"/>
      <c r="N141" s="9"/>
      <c r="O141" s="9"/>
    </row>
    <row r="142" spans="1:15" x14ac:dyDescent="0.3">
      <c r="A142" s="9"/>
      <c r="B142" s="9"/>
      <c r="C142" s="10"/>
      <c r="D142" s="40" t="str">
        <f t="shared" ca="1" si="13"/>
        <v/>
      </c>
      <c r="E142" s="41" t="str">
        <f ca="1">IF(entered_values=0,"",IF(D142&lt;&gt;"",IF(period_per_year=50,IF(D142=1,first_pament_date,DATE(YEAR(E141),MONTH(E141),DAY(E141)+7)),IF(period_per_year=25,IF(D142=1,first_pament_date,DATE(YEAR(E141),MONTH(E141),DAY(E141)+14)),IF(period_per_year=24,IF(D142=1,_01_01_1900,IF(DAY(E141)&gt;=15,DATE(YEAR(E141),MONTH(E141),DAY(E141)+16),DATE(YEAR(E141),MONTH(E141),DAY(E141)+15))),IF(period_per_year=12,IF(D142=1,first_pament_date,DATE(YEAR(E141),MONTH(E141)+1,DAY(E141))),IF(period_per_year=6,IF(D142=1,first_pament_date,DATE(YEAR(E141),MONTH(E141)+2,DAY(E141))),IF(period_per_year=4,IF(D142=1,first_pament_date,DATE(YEAR(E141),MONTH(E141)+3,DAY(E141))),IF(period_per_year=2,IF(D142=1,first_pament_date,DATE(YEAR(E141),MONTH(E141)+6,DAY(E141))),IF(period_per_year=1,IF(D142=1,first_pament_date,DATE(YEAR(E141)+1,MONTH(E141),DAY(E141))),"")))))))),""))</f>
        <v/>
      </c>
      <c r="F142" s="42" t="str">
        <f t="shared" ca="1" si="7"/>
        <v/>
      </c>
      <c r="G142" s="42" t="str">
        <f t="shared" ca="1" si="8"/>
        <v/>
      </c>
      <c r="H142" s="38" t="str">
        <f t="shared" ca="1" si="9"/>
        <v/>
      </c>
      <c r="I142" s="37" t="str">
        <f t="shared" ca="1" si="10"/>
        <v/>
      </c>
      <c r="J142" s="38" t="str">
        <f t="shared" ca="1" si="11"/>
        <v/>
      </c>
      <c r="K142" s="43" t="str">
        <f t="shared" ca="1" si="12"/>
        <v/>
      </c>
      <c r="L142" s="10"/>
      <c r="M142" s="9"/>
      <c r="N142" s="9"/>
      <c r="O142" s="9"/>
    </row>
    <row r="143" spans="1:15" x14ac:dyDescent="0.3">
      <c r="A143" s="9"/>
      <c r="B143" s="9"/>
      <c r="C143" s="10"/>
      <c r="D143" s="40" t="str">
        <f t="shared" ca="1" si="13"/>
        <v/>
      </c>
      <c r="E143" s="41" t="str">
        <f ca="1">IF(entered_values=0,"",IF(D143&lt;&gt;"",IF(period_per_year=50,IF(D143=1,first_pament_date,DATE(YEAR(E142),MONTH(E142),DAY(E142)+7)),IF(period_per_year=25,IF(D143=1,first_pament_date,DATE(YEAR(E142),MONTH(E142),DAY(E142)+14)),IF(period_per_year=24,IF(D143=1,_01_01_1900,IF(DAY(E142)&gt;=15,DATE(YEAR(E142),MONTH(E142),DAY(E142)+16),DATE(YEAR(E142),MONTH(E142),DAY(E142)+15))),IF(period_per_year=12,IF(D143=1,first_pament_date,DATE(YEAR(E142),MONTH(E142)+1,DAY(E142))),IF(period_per_year=6,IF(D143=1,first_pament_date,DATE(YEAR(E142),MONTH(E142)+2,DAY(E142))),IF(period_per_year=4,IF(D143=1,first_pament_date,DATE(YEAR(E142),MONTH(E142)+3,DAY(E142))),IF(period_per_year=2,IF(D143=1,first_pament_date,DATE(YEAR(E142),MONTH(E142)+6,DAY(E142))),IF(period_per_year=1,IF(D143=1,first_pament_date,DATE(YEAR(E142)+1,MONTH(E142),DAY(E142))),"")))))))),""))</f>
        <v/>
      </c>
      <c r="F143" s="42" t="str">
        <f t="shared" ca="1" si="7"/>
        <v/>
      </c>
      <c r="G143" s="42" t="str">
        <f t="shared" ca="1" si="8"/>
        <v/>
      </c>
      <c r="H143" s="38" t="str">
        <f t="shared" ca="1" si="9"/>
        <v/>
      </c>
      <c r="I143" s="37" t="str">
        <f t="shared" ca="1" si="10"/>
        <v/>
      </c>
      <c r="J143" s="38" t="str">
        <f t="shared" ca="1" si="11"/>
        <v/>
      </c>
      <c r="K143" s="43" t="str">
        <f t="shared" ca="1" si="12"/>
        <v/>
      </c>
      <c r="L143" s="10"/>
      <c r="M143" s="9"/>
      <c r="N143" s="9"/>
      <c r="O143" s="9"/>
    </row>
    <row r="144" spans="1:15" x14ac:dyDescent="0.3">
      <c r="A144" s="9"/>
      <c r="B144" s="9"/>
      <c r="C144" s="10"/>
      <c r="D144" s="40" t="str">
        <f t="shared" ca="1" si="13"/>
        <v/>
      </c>
      <c r="E144" s="41" t="str">
        <f ca="1">IF(entered_values=0,"",IF(D144&lt;&gt;"",IF(period_per_year=50,IF(D144=1,first_pament_date,DATE(YEAR(E143),MONTH(E143),DAY(E143)+7)),IF(period_per_year=25,IF(D144=1,first_pament_date,DATE(YEAR(E143),MONTH(E143),DAY(E143)+14)),IF(period_per_year=24,IF(D144=1,_01_01_1900,IF(DAY(E143)&gt;=15,DATE(YEAR(E143),MONTH(E143),DAY(E143)+16),DATE(YEAR(E143),MONTH(E143),DAY(E143)+15))),IF(period_per_year=12,IF(D144=1,first_pament_date,DATE(YEAR(E143),MONTH(E143)+1,DAY(E143))),IF(period_per_year=6,IF(D144=1,first_pament_date,DATE(YEAR(E143),MONTH(E143)+2,DAY(E143))),IF(period_per_year=4,IF(D144=1,first_pament_date,DATE(YEAR(E143),MONTH(E143)+3,DAY(E143))),IF(period_per_year=2,IF(D144=1,first_pament_date,DATE(YEAR(E143),MONTH(E143)+6,DAY(E143))),IF(period_per_year=1,IF(D144=1,first_pament_date,DATE(YEAR(E143)+1,MONTH(E143),DAY(E143))),"")))))))),""))</f>
        <v/>
      </c>
      <c r="F144" s="42" t="str">
        <f t="shared" ca="1" si="7"/>
        <v/>
      </c>
      <c r="G144" s="42" t="str">
        <f t="shared" ca="1" si="8"/>
        <v/>
      </c>
      <c r="H144" s="38" t="str">
        <f t="shared" ca="1" si="9"/>
        <v/>
      </c>
      <c r="I144" s="37" t="str">
        <f t="shared" ca="1" si="10"/>
        <v/>
      </c>
      <c r="J144" s="38" t="str">
        <f t="shared" ca="1" si="11"/>
        <v/>
      </c>
      <c r="K144" s="43" t="str">
        <f t="shared" ca="1" si="12"/>
        <v/>
      </c>
      <c r="L144" s="10"/>
      <c r="M144" s="9"/>
      <c r="N144" s="9"/>
      <c r="O144" s="9"/>
    </row>
    <row r="145" spans="1:15" x14ac:dyDescent="0.3">
      <c r="A145" s="9"/>
      <c r="B145" s="9"/>
      <c r="C145" s="10"/>
      <c r="D145" s="40" t="str">
        <f t="shared" ca="1" si="13"/>
        <v/>
      </c>
      <c r="E145" s="41" t="str">
        <f ca="1">IF(entered_values=0,"",IF(D145&lt;&gt;"",IF(period_per_year=50,IF(D145=1,first_pament_date,DATE(YEAR(E144),MONTH(E144),DAY(E144)+7)),IF(period_per_year=25,IF(D145=1,first_pament_date,DATE(YEAR(E144),MONTH(E144),DAY(E144)+14)),IF(period_per_year=24,IF(D145=1,_01_01_1900,IF(DAY(E144)&gt;=15,DATE(YEAR(E144),MONTH(E144),DAY(E144)+16),DATE(YEAR(E144),MONTH(E144),DAY(E144)+15))),IF(period_per_year=12,IF(D145=1,first_pament_date,DATE(YEAR(E144),MONTH(E144)+1,DAY(E144))),IF(period_per_year=6,IF(D145=1,first_pament_date,DATE(YEAR(E144),MONTH(E144)+2,DAY(E144))),IF(period_per_year=4,IF(D145=1,first_pament_date,DATE(YEAR(E144),MONTH(E144)+3,DAY(E144))),IF(period_per_year=2,IF(D145=1,first_pament_date,DATE(YEAR(E144),MONTH(E144)+6,DAY(E144))),IF(period_per_year=1,IF(D145=1,first_pament_date,DATE(YEAR(E144)+1,MONTH(E144),DAY(E144))),"")))))))),""))</f>
        <v/>
      </c>
      <c r="F145" s="42" t="str">
        <f t="shared" ca="1" si="7"/>
        <v/>
      </c>
      <c r="G145" s="42" t="str">
        <f t="shared" ca="1" si="8"/>
        <v/>
      </c>
      <c r="H145" s="38" t="str">
        <f t="shared" ca="1" si="9"/>
        <v/>
      </c>
      <c r="I145" s="37" t="str">
        <f t="shared" ca="1" si="10"/>
        <v/>
      </c>
      <c r="J145" s="38" t="str">
        <f t="shared" ca="1" si="11"/>
        <v/>
      </c>
      <c r="K145" s="43" t="str">
        <f t="shared" ca="1" si="12"/>
        <v/>
      </c>
      <c r="L145" s="10"/>
      <c r="M145" s="9"/>
      <c r="N145" s="9"/>
      <c r="O145" s="9"/>
    </row>
    <row r="146" spans="1:15" x14ac:dyDescent="0.3">
      <c r="A146" s="9"/>
      <c r="B146" s="9"/>
      <c r="C146" s="10"/>
      <c r="D146" s="40" t="str">
        <f t="shared" ca="1" si="13"/>
        <v/>
      </c>
      <c r="E146" s="41" t="str">
        <f ca="1">IF(entered_values=0,"",IF(D146&lt;&gt;"",IF(period_per_year=50,IF(D146=1,first_pament_date,DATE(YEAR(E145),MONTH(E145),DAY(E145)+7)),IF(period_per_year=25,IF(D146=1,first_pament_date,DATE(YEAR(E145),MONTH(E145),DAY(E145)+14)),IF(period_per_year=24,IF(D146=1,_01_01_1900,IF(DAY(E145)&gt;=15,DATE(YEAR(E145),MONTH(E145),DAY(E145)+16),DATE(YEAR(E145),MONTH(E145),DAY(E145)+15))),IF(period_per_year=12,IF(D146=1,first_pament_date,DATE(YEAR(E145),MONTH(E145)+1,DAY(E145))),IF(period_per_year=6,IF(D146=1,first_pament_date,DATE(YEAR(E145),MONTH(E145)+2,DAY(E145))),IF(period_per_year=4,IF(D146=1,first_pament_date,DATE(YEAR(E145),MONTH(E145)+3,DAY(E145))),IF(period_per_year=2,IF(D146=1,first_pament_date,DATE(YEAR(E145),MONTH(E145)+6,DAY(E145))),IF(period_per_year=1,IF(D146=1,first_pament_date,DATE(YEAR(E145)+1,MONTH(E145),DAY(E145))),"")))))))),""))</f>
        <v/>
      </c>
      <c r="F146" s="42" t="str">
        <f t="shared" ca="1" si="7"/>
        <v/>
      </c>
      <c r="G146" s="42" t="str">
        <f t="shared" ca="1" si="8"/>
        <v/>
      </c>
      <c r="H146" s="38" t="str">
        <f t="shared" ca="1" si="9"/>
        <v/>
      </c>
      <c r="I146" s="37" t="str">
        <f t="shared" ca="1" si="10"/>
        <v/>
      </c>
      <c r="J146" s="38" t="str">
        <f t="shared" ca="1" si="11"/>
        <v/>
      </c>
      <c r="K146" s="43" t="str">
        <f t="shared" ca="1" si="12"/>
        <v/>
      </c>
      <c r="L146" s="10"/>
      <c r="M146" s="9"/>
      <c r="N146" s="9"/>
      <c r="O146" s="9"/>
    </row>
    <row r="147" spans="1:15" x14ac:dyDescent="0.3">
      <c r="A147" s="9"/>
      <c r="B147" s="9"/>
      <c r="C147" s="10"/>
      <c r="D147" s="40" t="str">
        <f t="shared" ca="1" si="13"/>
        <v/>
      </c>
      <c r="E147" s="41" t="str">
        <f ca="1">IF(entered_values=0,"",IF(D147&lt;&gt;"",IF(period_per_year=50,IF(D147=1,first_pament_date,DATE(YEAR(E146),MONTH(E146),DAY(E146)+7)),IF(period_per_year=25,IF(D147=1,first_pament_date,DATE(YEAR(E146),MONTH(E146),DAY(E146)+14)),IF(period_per_year=24,IF(D147=1,_01_01_1900,IF(DAY(E146)&gt;=15,DATE(YEAR(E146),MONTH(E146),DAY(E146)+16),DATE(YEAR(E146),MONTH(E146),DAY(E146)+15))),IF(period_per_year=12,IF(D147=1,first_pament_date,DATE(YEAR(E146),MONTH(E146)+1,DAY(E146))),IF(period_per_year=6,IF(D147=1,first_pament_date,DATE(YEAR(E146),MONTH(E146)+2,DAY(E146))),IF(period_per_year=4,IF(D147=1,first_pament_date,DATE(YEAR(E146),MONTH(E146)+3,DAY(E146))),IF(period_per_year=2,IF(D147=1,first_pament_date,DATE(YEAR(E146),MONTH(E146)+6,DAY(E146))),IF(period_per_year=1,IF(D147=1,first_pament_date,DATE(YEAR(E146)+1,MONTH(E146),DAY(E146))),"")))))))),""))</f>
        <v/>
      </c>
      <c r="F147" s="42" t="str">
        <f t="shared" ref="F147:F210" ca="1" si="14">IF(entered_values=1,IF(D147="","",IF(Rounding_option,IF(OR(D147=No._of_periods,payment&gt;ROUND((1+rate_per_period)*K146,0),ROUND((1+rate_per_period)*K146,0),payment),IF(OR(D147=No._of_periods,payment&gt;(1+rate_per_period)*K146),ROUND((1+rate_per_period)*K146,0),payment)),0)),"")</f>
        <v/>
      </c>
      <c r="G147" s="42" t="str">
        <f t="shared" ref="G147:G210" ca="1" si="15">IF(entered_values=0,"",IF(D147&lt;&gt;"",IF(AND(D147=1,payment_type=1),0,IF(Rounding_option,ROUNDDOWN(rate_per_period*K146,0),rate_per_period*K146)),""))</f>
        <v/>
      </c>
      <c r="H147" s="38" t="str">
        <f t="shared" ref="H147:H210" ca="1" si="16">IF(entered_values=1,IF(D147="","",IF(I147&lt;&gt;"",F147-G147+I147,F147-G147)),"")</f>
        <v/>
      </c>
      <c r="I147" s="37" t="str">
        <f t="shared" ref="I147:I210" ca="1" si="17">IF(entered_values=1,IF(J147&gt;=F147,IF(D147&lt;payment,IF(AND(D147&lt;&gt;"",F147+($J$19-F147)&lt;K146),(J147-F147),IF(AND(D147&lt;&gt;"",J147=F147),0,IF(D147&lt;&gt;"",0,""))),""),0),"")</f>
        <v/>
      </c>
      <c r="J147" s="38" t="str">
        <f t="shared" ref="J147:J210" ca="1" si="18">IF(entered_values=1,IF(F147&gt;=K146,F147,IF(OR($F$12="",$F$12&lt;F147),F147,IF($F$12&gt;=F147,IF(D147&lt;payment,IF(AND(D147&lt;&gt;"",F147+($F$12-F147)&lt;K146),$F$12,IF(AND(D147&lt;&gt;"",K146&lt;&gt;""),F147,IF(D147&lt;&gt;"",0,""))),""),0))),"")</f>
        <v/>
      </c>
      <c r="K147" s="43" t="str">
        <f t="shared" ref="K147:K210" ca="1" si="19">IF(entered_values=1,IF(J147&lt;&gt;0,IF(D147&lt;&gt;"",K146-(J147-G147),""),K146),"")</f>
        <v/>
      </c>
      <c r="L147" s="10"/>
      <c r="M147" s="9"/>
      <c r="N147" s="9"/>
      <c r="O147" s="9"/>
    </row>
    <row r="148" spans="1:15" x14ac:dyDescent="0.3">
      <c r="A148" s="9"/>
      <c r="B148" s="9"/>
      <c r="C148" s="10"/>
      <c r="D148" s="40" t="str">
        <f t="shared" ref="D148:D211" ca="1" si="20">IF(K147="","",IF(Rounding_option,IF(OR(D147&gt;=No._of_periods,ROUND(K147,2)&lt;=0),"",D147+1),IF(OR(D147&gt;=No._of_periods,K147&gt;=0),"",D147+1)))</f>
        <v/>
      </c>
      <c r="E148" s="41" t="str">
        <f ca="1">IF(entered_values=0,"",IF(D148&lt;&gt;"",IF(period_per_year=50,IF(D148=1,first_pament_date,DATE(YEAR(E147),MONTH(E147),DAY(E147)+7)),IF(period_per_year=25,IF(D148=1,first_pament_date,DATE(YEAR(E147),MONTH(E147),DAY(E147)+14)),IF(period_per_year=24,IF(D148=1,_01_01_1900,IF(DAY(E147)&gt;=15,DATE(YEAR(E147),MONTH(E147),DAY(E147)+16),DATE(YEAR(E147),MONTH(E147),DAY(E147)+15))),IF(period_per_year=12,IF(D148=1,first_pament_date,DATE(YEAR(E147),MONTH(E147)+1,DAY(E147))),IF(period_per_year=6,IF(D148=1,first_pament_date,DATE(YEAR(E147),MONTH(E147)+2,DAY(E147))),IF(period_per_year=4,IF(D148=1,first_pament_date,DATE(YEAR(E147),MONTH(E147)+3,DAY(E147))),IF(period_per_year=2,IF(D148=1,first_pament_date,DATE(YEAR(E147),MONTH(E147)+6,DAY(E147))),IF(period_per_year=1,IF(D148=1,first_pament_date,DATE(YEAR(E147)+1,MONTH(E147),DAY(E147))),"")))))))),""))</f>
        <v/>
      </c>
      <c r="F148" s="42" t="str">
        <f t="shared" ca="1" si="14"/>
        <v/>
      </c>
      <c r="G148" s="42" t="str">
        <f t="shared" ca="1" si="15"/>
        <v/>
      </c>
      <c r="H148" s="38" t="str">
        <f t="shared" ca="1" si="16"/>
        <v/>
      </c>
      <c r="I148" s="37" t="str">
        <f t="shared" ca="1" si="17"/>
        <v/>
      </c>
      <c r="J148" s="38" t="str">
        <f t="shared" ca="1" si="18"/>
        <v/>
      </c>
      <c r="K148" s="43" t="str">
        <f t="shared" ca="1" si="19"/>
        <v/>
      </c>
      <c r="L148" s="10"/>
      <c r="M148" s="9"/>
      <c r="N148" s="9"/>
      <c r="O148" s="9"/>
    </row>
    <row r="149" spans="1:15" x14ac:dyDescent="0.3">
      <c r="A149" s="9"/>
      <c r="B149" s="9"/>
      <c r="C149" s="10"/>
      <c r="D149" s="40" t="str">
        <f t="shared" ca="1" si="20"/>
        <v/>
      </c>
      <c r="E149" s="41" t="str">
        <f ca="1">IF(entered_values=0,"",IF(D149&lt;&gt;"",IF(period_per_year=50,IF(D149=1,first_pament_date,DATE(YEAR(E148),MONTH(E148),DAY(E148)+7)),IF(period_per_year=25,IF(D149=1,first_pament_date,DATE(YEAR(E148),MONTH(E148),DAY(E148)+14)),IF(period_per_year=24,IF(D149=1,_01_01_1900,IF(DAY(E148)&gt;=15,DATE(YEAR(E148),MONTH(E148),DAY(E148)+16),DATE(YEAR(E148),MONTH(E148),DAY(E148)+15))),IF(period_per_year=12,IF(D149=1,first_pament_date,DATE(YEAR(E148),MONTH(E148)+1,DAY(E148))),IF(period_per_year=6,IF(D149=1,first_pament_date,DATE(YEAR(E148),MONTH(E148)+2,DAY(E148))),IF(period_per_year=4,IF(D149=1,first_pament_date,DATE(YEAR(E148),MONTH(E148)+3,DAY(E148))),IF(period_per_year=2,IF(D149=1,first_pament_date,DATE(YEAR(E148),MONTH(E148)+6,DAY(E148))),IF(period_per_year=1,IF(D149=1,first_pament_date,DATE(YEAR(E148)+1,MONTH(E148),DAY(E148))),"")))))))),""))</f>
        <v/>
      </c>
      <c r="F149" s="42" t="str">
        <f t="shared" ca="1" si="14"/>
        <v/>
      </c>
      <c r="G149" s="42" t="str">
        <f t="shared" ca="1" si="15"/>
        <v/>
      </c>
      <c r="H149" s="38" t="str">
        <f t="shared" ca="1" si="16"/>
        <v/>
      </c>
      <c r="I149" s="37" t="str">
        <f t="shared" ca="1" si="17"/>
        <v/>
      </c>
      <c r="J149" s="38" t="str">
        <f t="shared" ca="1" si="18"/>
        <v/>
      </c>
      <c r="K149" s="43" t="str">
        <f t="shared" ca="1" si="19"/>
        <v/>
      </c>
      <c r="L149" s="10"/>
      <c r="M149" s="9"/>
      <c r="N149" s="9"/>
      <c r="O149" s="9"/>
    </row>
    <row r="150" spans="1:15" x14ac:dyDescent="0.3">
      <c r="A150" s="9"/>
      <c r="B150" s="9"/>
      <c r="C150" s="10"/>
      <c r="D150" s="40" t="str">
        <f t="shared" ca="1" si="20"/>
        <v/>
      </c>
      <c r="E150" s="41" t="str">
        <f ca="1">IF(entered_values=0,"",IF(D150&lt;&gt;"",IF(period_per_year=50,IF(D150=1,first_pament_date,DATE(YEAR(E149),MONTH(E149),DAY(E149)+7)),IF(period_per_year=25,IF(D150=1,first_pament_date,DATE(YEAR(E149),MONTH(E149),DAY(E149)+14)),IF(period_per_year=24,IF(D150=1,_01_01_1900,IF(DAY(E149)&gt;=15,DATE(YEAR(E149),MONTH(E149),DAY(E149)+16),DATE(YEAR(E149),MONTH(E149),DAY(E149)+15))),IF(period_per_year=12,IF(D150=1,first_pament_date,DATE(YEAR(E149),MONTH(E149)+1,DAY(E149))),IF(period_per_year=6,IF(D150=1,first_pament_date,DATE(YEAR(E149),MONTH(E149)+2,DAY(E149))),IF(period_per_year=4,IF(D150=1,first_pament_date,DATE(YEAR(E149),MONTH(E149)+3,DAY(E149))),IF(period_per_year=2,IF(D150=1,first_pament_date,DATE(YEAR(E149),MONTH(E149)+6,DAY(E149))),IF(period_per_year=1,IF(D150=1,first_pament_date,DATE(YEAR(E149)+1,MONTH(E149),DAY(E149))),"")))))))),""))</f>
        <v/>
      </c>
      <c r="F150" s="42" t="str">
        <f t="shared" ca="1" si="14"/>
        <v/>
      </c>
      <c r="G150" s="42" t="str">
        <f t="shared" ca="1" si="15"/>
        <v/>
      </c>
      <c r="H150" s="38" t="str">
        <f t="shared" ca="1" si="16"/>
        <v/>
      </c>
      <c r="I150" s="37" t="str">
        <f t="shared" ca="1" si="17"/>
        <v/>
      </c>
      <c r="J150" s="38" t="str">
        <f t="shared" ca="1" si="18"/>
        <v/>
      </c>
      <c r="K150" s="43" t="str">
        <f t="shared" ca="1" si="19"/>
        <v/>
      </c>
      <c r="L150" s="10"/>
      <c r="M150" s="9"/>
      <c r="N150" s="9"/>
      <c r="O150" s="9"/>
    </row>
    <row r="151" spans="1:15" x14ac:dyDescent="0.3">
      <c r="A151" s="9"/>
      <c r="B151" s="9"/>
      <c r="C151" s="10"/>
      <c r="D151" s="40" t="str">
        <f t="shared" ca="1" si="20"/>
        <v/>
      </c>
      <c r="E151" s="41" t="str">
        <f ca="1">IF(entered_values=0,"",IF(D151&lt;&gt;"",IF(period_per_year=50,IF(D151=1,first_pament_date,DATE(YEAR(E150),MONTH(E150),DAY(E150)+7)),IF(period_per_year=25,IF(D151=1,first_pament_date,DATE(YEAR(E150),MONTH(E150),DAY(E150)+14)),IF(period_per_year=24,IF(D151=1,_01_01_1900,IF(DAY(E150)&gt;=15,DATE(YEAR(E150),MONTH(E150),DAY(E150)+16),DATE(YEAR(E150),MONTH(E150),DAY(E150)+15))),IF(period_per_year=12,IF(D151=1,first_pament_date,DATE(YEAR(E150),MONTH(E150)+1,DAY(E150))),IF(period_per_year=6,IF(D151=1,first_pament_date,DATE(YEAR(E150),MONTH(E150)+2,DAY(E150))),IF(period_per_year=4,IF(D151=1,first_pament_date,DATE(YEAR(E150),MONTH(E150)+3,DAY(E150))),IF(period_per_year=2,IF(D151=1,first_pament_date,DATE(YEAR(E150),MONTH(E150)+6,DAY(E150))),IF(period_per_year=1,IF(D151=1,first_pament_date,DATE(YEAR(E150)+1,MONTH(E150),DAY(E150))),"")))))))),""))</f>
        <v/>
      </c>
      <c r="F151" s="42" t="str">
        <f t="shared" ca="1" si="14"/>
        <v/>
      </c>
      <c r="G151" s="42" t="str">
        <f t="shared" ca="1" si="15"/>
        <v/>
      </c>
      <c r="H151" s="38" t="str">
        <f t="shared" ca="1" si="16"/>
        <v/>
      </c>
      <c r="I151" s="37" t="str">
        <f t="shared" ca="1" si="17"/>
        <v/>
      </c>
      <c r="J151" s="38" t="str">
        <f t="shared" ca="1" si="18"/>
        <v/>
      </c>
      <c r="K151" s="43" t="str">
        <f t="shared" ca="1" si="19"/>
        <v/>
      </c>
      <c r="L151" s="10"/>
      <c r="M151" s="9"/>
      <c r="N151" s="9"/>
      <c r="O151" s="9"/>
    </row>
    <row r="152" spans="1:15" x14ac:dyDescent="0.3">
      <c r="A152" s="9"/>
      <c r="B152" s="9"/>
      <c r="C152" s="10"/>
      <c r="D152" s="40" t="str">
        <f t="shared" ca="1" si="20"/>
        <v/>
      </c>
      <c r="E152" s="41" t="str">
        <f ca="1">IF(entered_values=0,"",IF(D152&lt;&gt;"",IF(period_per_year=50,IF(D152=1,first_pament_date,DATE(YEAR(E151),MONTH(E151),DAY(E151)+7)),IF(period_per_year=25,IF(D152=1,first_pament_date,DATE(YEAR(E151),MONTH(E151),DAY(E151)+14)),IF(period_per_year=24,IF(D152=1,_01_01_1900,IF(DAY(E151)&gt;=15,DATE(YEAR(E151),MONTH(E151),DAY(E151)+16),DATE(YEAR(E151),MONTH(E151),DAY(E151)+15))),IF(period_per_year=12,IF(D152=1,first_pament_date,DATE(YEAR(E151),MONTH(E151)+1,DAY(E151))),IF(period_per_year=6,IF(D152=1,first_pament_date,DATE(YEAR(E151),MONTH(E151)+2,DAY(E151))),IF(period_per_year=4,IF(D152=1,first_pament_date,DATE(YEAR(E151),MONTH(E151)+3,DAY(E151))),IF(period_per_year=2,IF(D152=1,first_pament_date,DATE(YEAR(E151),MONTH(E151)+6,DAY(E151))),IF(period_per_year=1,IF(D152=1,first_pament_date,DATE(YEAR(E151)+1,MONTH(E151),DAY(E151))),"")))))))),""))</f>
        <v/>
      </c>
      <c r="F152" s="42" t="str">
        <f t="shared" ca="1" si="14"/>
        <v/>
      </c>
      <c r="G152" s="42" t="str">
        <f t="shared" ca="1" si="15"/>
        <v/>
      </c>
      <c r="H152" s="38" t="str">
        <f t="shared" ca="1" si="16"/>
        <v/>
      </c>
      <c r="I152" s="37" t="str">
        <f t="shared" ca="1" si="17"/>
        <v/>
      </c>
      <c r="J152" s="38" t="str">
        <f t="shared" ca="1" si="18"/>
        <v/>
      </c>
      <c r="K152" s="43" t="str">
        <f t="shared" ca="1" si="19"/>
        <v/>
      </c>
      <c r="L152" s="10"/>
      <c r="M152" s="9"/>
      <c r="N152" s="9"/>
      <c r="O152" s="9"/>
    </row>
    <row r="153" spans="1:15" x14ac:dyDescent="0.3">
      <c r="A153" s="9"/>
      <c r="B153" s="9"/>
      <c r="C153" s="10"/>
      <c r="D153" s="40" t="str">
        <f t="shared" ca="1" si="20"/>
        <v/>
      </c>
      <c r="E153" s="41" t="str">
        <f ca="1">IF(entered_values=0,"",IF(D153&lt;&gt;"",IF(period_per_year=50,IF(D153=1,first_pament_date,DATE(YEAR(E152),MONTH(E152),DAY(E152)+7)),IF(period_per_year=25,IF(D153=1,first_pament_date,DATE(YEAR(E152),MONTH(E152),DAY(E152)+14)),IF(period_per_year=24,IF(D153=1,_01_01_1900,IF(DAY(E152)&gt;=15,DATE(YEAR(E152),MONTH(E152),DAY(E152)+16),DATE(YEAR(E152),MONTH(E152),DAY(E152)+15))),IF(period_per_year=12,IF(D153=1,first_pament_date,DATE(YEAR(E152),MONTH(E152)+1,DAY(E152))),IF(period_per_year=6,IF(D153=1,first_pament_date,DATE(YEAR(E152),MONTH(E152)+2,DAY(E152))),IF(period_per_year=4,IF(D153=1,first_pament_date,DATE(YEAR(E152),MONTH(E152)+3,DAY(E152))),IF(period_per_year=2,IF(D153=1,first_pament_date,DATE(YEAR(E152),MONTH(E152)+6,DAY(E152))),IF(period_per_year=1,IF(D153=1,first_pament_date,DATE(YEAR(E152)+1,MONTH(E152),DAY(E152))),"")))))))),""))</f>
        <v/>
      </c>
      <c r="F153" s="42" t="str">
        <f t="shared" ca="1" si="14"/>
        <v/>
      </c>
      <c r="G153" s="42" t="str">
        <f t="shared" ca="1" si="15"/>
        <v/>
      </c>
      <c r="H153" s="38" t="str">
        <f t="shared" ca="1" si="16"/>
        <v/>
      </c>
      <c r="I153" s="37" t="str">
        <f t="shared" ca="1" si="17"/>
        <v/>
      </c>
      <c r="J153" s="38" t="str">
        <f t="shared" ca="1" si="18"/>
        <v/>
      </c>
      <c r="K153" s="43" t="str">
        <f t="shared" ca="1" si="19"/>
        <v/>
      </c>
      <c r="L153" s="10"/>
      <c r="M153" s="9"/>
      <c r="N153" s="9"/>
      <c r="O153" s="9"/>
    </row>
    <row r="154" spans="1:15" x14ac:dyDescent="0.3">
      <c r="A154" s="9"/>
      <c r="B154" s="9"/>
      <c r="C154" s="10"/>
      <c r="D154" s="40" t="str">
        <f t="shared" ca="1" si="20"/>
        <v/>
      </c>
      <c r="E154" s="41" t="str">
        <f ca="1">IF(entered_values=0,"",IF(D154&lt;&gt;"",IF(period_per_year=50,IF(D154=1,first_pament_date,DATE(YEAR(E153),MONTH(E153),DAY(E153)+7)),IF(period_per_year=25,IF(D154=1,first_pament_date,DATE(YEAR(E153),MONTH(E153),DAY(E153)+14)),IF(period_per_year=24,IF(D154=1,_01_01_1900,IF(DAY(E153)&gt;=15,DATE(YEAR(E153),MONTH(E153),DAY(E153)+16),DATE(YEAR(E153),MONTH(E153),DAY(E153)+15))),IF(period_per_year=12,IF(D154=1,first_pament_date,DATE(YEAR(E153),MONTH(E153)+1,DAY(E153))),IF(period_per_year=6,IF(D154=1,first_pament_date,DATE(YEAR(E153),MONTH(E153)+2,DAY(E153))),IF(period_per_year=4,IF(D154=1,first_pament_date,DATE(YEAR(E153),MONTH(E153)+3,DAY(E153))),IF(period_per_year=2,IF(D154=1,first_pament_date,DATE(YEAR(E153),MONTH(E153)+6,DAY(E153))),IF(period_per_year=1,IF(D154=1,first_pament_date,DATE(YEAR(E153)+1,MONTH(E153),DAY(E153))),"")))))))),""))</f>
        <v/>
      </c>
      <c r="F154" s="42" t="str">
        <f t="shared" ca="1" si="14"/>
        <v/>
      </c>
      <c r="G154" s="42" t="str">
        <f t="shared" ca="1" si="15"/>
        <v/>
      </c>
      <c r="H154" s="38" t="str">
        <f t="shared" ca="1" si="16"/>
        <v/>
      </c>
      <c r="I154" s="37" t="str">
        <f t="shared" ca="1" si="17"/>
        <v/>
      </c>
      <c r="J154" s="38" t="str">
        <f t="shared" ca="1" si="18"/>
        <v/>
      </c>
      <c r="K154" s="43" t="str">
        <f t="shared" ca="1" si="19"/>
        <v/>
      </c>
      <c r="L154" s="10"/>
      <c r="M154" s="9"/>
      <c r="N154" s="9"/>
      <c r="O154" s="9"/>
    </row>
    <row r="155" spans="1:15" x14ac:dyDescent="0.3">
      <c r="A155" s="9"/>
      <c r="B155" s="9"/>
      <c r="C155" s="10"/>
      <c r="D155" s="40" t="str">
        <f t="shared" ca="1" si="20"/>
        <v/>
      </c>
      <c r="E155" s="41" t="str">
        <f ca="1">IF(entered_values=0,"",IF(D155&lt;&gt;"",IF(period_per_year=50,IF(D155=1,first_pament_date,DATE(YEAR(E154),MONTH(E154),DAY(E154)+7)),IF(period_per_year=25,IF(D155=1,first_pament_date,DATE(YEAR(E154),MONTH(E154),DAY(E154)+14)),IF(period_per_year=24,IF(D155=1,_01_01_1900,IF(DAY(E154)&gt;=15,DATE(YEAR(E154),MONTH(E154),DAY(E154)+16),DATE(YEAR(E154),MONTH(E154),DAY(E154)+15))),IF(period_per_year=12,IF(D155=1,first_pament_date,DATE(YEAR(E154),MONTH(E154)+1,DAY(E154))),IF(period_per_year=6,IF(D155=1,first_pament_date,DATE(YEAR(E154),MONTH(E154)+2,DAY(E154))),IF(period_per_year=4,IF(D155=1,first_pament_date,DATE(YEAR(E154),MONTH(E154)+3,DAY(E154))),IF(period_per_year=2,IF(D155=1,first_pament_date,DATE(YEAR(E154),MONTH(E154)+6,DAY(E154))),IF(period_per_year=1,IF(D155=1,first_pament_date,DATE(YEAR(E154)+1,MONTH(E154),DAY(E154))),"")))))))),""))</f>
        <v/>
      </c>
      <c r="F155" s="42" t="str">
        <f t="shared" ca="1" si="14"/>
        <v/>
      </c>
      <c r="G155" s="42" t="str">
        <f t="shared" ca="1" si="15"/>
        <v/>
      </c>
      <c r="H155" s="38" t="str">
        <f t="shared" ca="1" si="16"/>
        <v/>
      </c>
      <c r="I155" s="37" t="str">
        <f t="shared" ca="1" si="17"/>
        <v/>
      </c>
      <c r="J155" s="38" t="str">
        <f t="shared" ca="1" si="18"/>
        <v/>
      </c>
      <c r="K155" s="43" t="str">
        <f t="shared" ca="1" si="19"/>
        <v/>
      </c>
      <c r="L155" s="10"/>
      <c r="M155" s="9"/>
      <c r="N155" s="9"/>
      <c r="O155" s="9"/>
    </row>
    <row r="156" spans="1:15" x14ac:dyDescent="0.3">
      <c r="A156" s="9"/>
      <c r="B156" s="9"/>
      <c r="C156" s="10"/>
      <c r="D156" s="40" t="str">
        <f t="shared" ca="1" si="20"/>
        <v/>
      </c>
      <c r="E156" s="41" t="str">
        <f ca="1">IF(entered_values=0,"",IF(D156&lt;&gt;"",IF(period_per_year=50,IF(D156=1,first_pament_date,DATE(YEAR(E155),MONTH(E155),DAY(E155)+7)),IF(period_per_year=25,IF(D156=1,first_pament_date,DATE(YEAR(E155),MONTH(E155),DAY(E155)+14)),IF(period_per_year=24,IF(D156=1,_01_01_1900,IF(DAY(E155)&gt;=15,DATE(YEAR(E155),MONTH(E155),DAY(E155)+16),DATE(YEAR(E155),MONTH(E155),DAY(E155)+15))),IF(period_per_year=12,IF(D156=1,first_pament_date,DATE(YEAR(E155),MONTH(E155)+1,DAY(E155))),IF(period_per_year=6,IF(D156=1,first_pament_date,DATE(YEAR(E155),MONTH(E155)+2,DAY(E155))),IF(period_per_year=4,IF(D156=1,first_pament_date,DATE(YEAR(E155),MONTH(E155)+3,DAY(E155))),IF(period_per_year=2,IF(D156=1,first_pament_date,DATE(YEAR(E155),MONTH(E155)+6,DAY(E155))),IF(period_per_year=1,IF(D156=1,first_pament_date,DATE(YEAR(E155)+1,MONTH(E155),DAY(E155))),"")))))))),""))</f>
        <v/>
      </c>
      <c r="F156" s="42" t="str">
        <f t="shared" ca="1" si="14"/>
        <v/>
      </c>
      <c r="G156" s="42" t="str">
        <f t="shared" ca="1" si="15"/>
        <v/>
      </c>
      <c r="H156" s="38" t="str">
        <f t="shared" ca="1" si="16"/>
        <v/>
      </c>
      <c r="I156" s="37" t="str">
        <f t="shared" ca="1" si="17"/>
        <v/>
      </c>
      <c r="J156" s="38" t="str">
        <f t="shared" ca="1" si="18"/>
        <v/>
      </c>
      <c r="K156" s="43" t="str">
        <f t="shared" ca="1" si="19"/>
        <v/>
      </c>
      <c r="L156" s="10"/>
      <c r="M156" s="9"/>
      <c r="N156" s="9"/>
      <c r="O156" s="9"/>
    </row>
    <row r="157" spans="1:15" x14ac:dyDescent="0.3">
      <c r="A157" s="9"/>
      <c r="B157" s="9"/>
      <c r="C157" s="10"/>
      <c r="D157" s="40" t="str">
        <f t="shared" ca="1" si="20"/>
        <v/>
      </c>
      <c r="E157" s="41" t="str">
        <f ca="1">IF(entered_values=0,"",IF(D157&lt;&gt;"",IF(period_per_year=50,IF(D157=1,first_pament_date,DATE(YEAR(E156),MONTH(E156),DAY(E156)+7)),IF(period_per_year=25,IF(D157=1,first_pament_date,DATE(YEAR(E156),MONTH(E156),DAY(E156)+14)),IF(period_per_year=24,IF(D157=1,_01_01_1900,IF(DAY(E156)&gt;=15,DATE(YEAR(E156),MONTH(E156),DAY(E156)+16),DATE(YEAR(E156),MONTH(E156),DAY(E156)+15))),IF(period_per_year=12,IF(D157=1,first_pament_date,DATE(YEAR(E156),MONTH(E156)+1,DAY(E156))),IF(period_per_year=6,IF(D157=1,first_pament_date,DATE(YEAR(E156),MONTH(E156)+2,DAY(E156))),IF(period_per_year=4,IF(D157=1,first_pament_date,DATE(YEAR(E156),MONTH(E156)+3,DAY(E156))),IF(period_per_year=2,IF(D157=1,first_pament_date,DATE(YEAR(E156),MONTH(E156)+6,DAY(E156))),IF(period_per_year=1,IF(D157=1,first_pament_date,DATE(YEAR(E156)+1,MONTH(E156),DAY(E156))),"")))))))),""))</f>
        <v/>
      </c>
      <c r="F157" s="42" t="str">
        <f t="shared" ca="1" si="14"/>
        <v/>
      </c>
      <c r="G157" s="42" t="str">
        <f t="shared" ca="1" si="15"/>
        <v/>
      </c>
      <c r="H157" s="38" t="str">
        <f t="shared" ca="1" si="16"/>
        <v/>
      </c>
      <c r="I157" s="37" t="str">
        <f t="shared" ca="1" si="17"/>
        <v/>
      </c>
      <c r="J157" s="38" t="str">
        <f t="shared" ca="1" si="18"/>
        <v/>
      </c>
      <c r="K157" s="43" t="str">
        <f t="shared" ca="1" si="19"/>
        <v/>
      </c>
      <c r="L157" s="10"/>
      <c r="M157" s="9"/>
      <c r="N157" s="9"/>
      <c r="O157" s="9"/>
    </row>
    <row r="158" spans="1:15" x14ac:dyDescent="0.3">
      <c r="A158" s="9"/>
      <c r="B158" s="9"/>
      <c r="C158" s="10"/>
      <c r="D158" s="40" t="str">
        <f t="shared" ca="1" si="20"/>
        <v/>
      </c>
      <c r="E158" s="41" t="str">
        <f ca="1">IF(entered_values=0,"",IF(D158&lt;&gt;"",IF(period_per_year=50,IF(D158=1,first_pament_date,DATE(YEAR(E157),MONTH(E157),DAY(E157)+7)),IF(period_per_year=25,IF(D158=1,first_pament_date,DATE(YEAR(E157),MONTH(E157),DAY(E157)+14)),IF(period_per_year=24,IF(D158=1,_01_01_1900,IF(DAY(E157)&gt;=15,DATE(YEAR(E157),MONTH(E157),DAY(E157)+16),DATE(YEAR(E157),MONTH(E157),DAY(E157)+15))),IF(period_per_year=12,IF(D158=1,first_pament_date,DATE(YEAR(E157),MONTH(E157)+1,DAY(E157))),IF(period_per_year=6,IF(D158=1,first_pament_date,DATE(YEAR(E157),MONTH(E157)+2,DAY(E157))),IF(period_per_year=4,IF(D158=1,first_pament_date,DATE(YEAR(E157),MONTH(E157)+3,DAY(E157))),IF(period_per_year=2,IF(D158=1,first_pament_date,DATE(YEAR(E157),MONTH(E157)+6,DAY(E157))),IF(period_per_year=1,IF(D158=1,first_pament_date,DATE(YEAR(E157)+1,MONTH(E157),DAY(E157))),"")))))))),""))</f>
        <v/>
      </c>
      <c r="F158" s="42" t="str">
        <f t="shared" ca="1" si="14"/>
        <v/>
      </c>
      <c r="G158" s="42" t="str">
        <f t="shared" ca="1" si="15"/>
        <v/>
      </c>
      <c r="H158" s="38" t="str">
        <f t="shared" ca="1" si="16"/>
        <v/>
      </c>
      <c r="I158" s="37" t="str">
        <f t="shared" ca="1" si="17"/>
        <v/>
      </c>
      <c r="J158" s="38" t="str">
        <f t="shared" ca="1" si="18"/>
        <v/>
      </c>
      <c r="K158" s="43" t="str">
        <f t="shared" ca="1" si="19"/>
        <v/>
      </c>
      <c r="L158" s="10"/>
      <c r="M158" s="9"/>
      <c r="N158" s="9"/>
      <c r="O158" s="9"/>
    </row>
    <row r="159" spans="1:15" x14ac:dyDescent="0.3">
      <c r="A159" s="9"/>
      <c r="B159" s="9"/>
      <c r="C159" s="10"/>
      <c r="D159" s="40" t="str">
        <f t="shared" ca="1" si="20"/>
        <v/>
      </c>
      <c r="E159" s="41" t="str">
        <f ca="1">IF(entered_values=0,"",IF(D159&lt;&gt;"",IF(period_per_year=50,IF(D159=1,first_pament_date,DATE(YEAR(E158),MONTH(E158),DAY(E158)+7)),IF(period_per_year=25,IF(D159=1,first_pament_date,DATE(YEAR(E158),MONTH(E158),DAY(E158)+14)),IF(period_per_year=24,IF(D159=1,_01_01_1900,IF(DAY(E158)&gt;=15,DATE(YEAR(E158),MONTH(E158),DAY(E158)+16),DATE(YEAR(E158),MONTH(E158),DAY(E158)+15))),IF(period_per_year=12,IF(D159=1,first_pament_date,DATE(YEAR(E158),MONTH(E158)+1,DAY(E158))),IF(period_per_year=6,IF(D159=1,first_pament_date,DATE(YEAR(E158),MONTH(E158)+2,DAY(E158))),IF(period_per_year=4,IF(D159=1,first_pament_date,DATE(YEAR(E158),MONTH(E158)+3,DAY(E158))),IF(period_per_year=2,IF(D159=1,first_pament_date,DATE(YEAR(E158),MONTH(E158)+6,DAY(E158))),IF(period_per_year=1,IF(D159=1,first_pament_date,DATE(YEAR(E158)+1,MONTH(E158),DAY(E158))),"")))))))),""))</f>
        <v/>
      </c>
      <c r="F159" s="42" t="str">
        <f t="shared" ca="1" si="14"/>
        <v/>
      </c>
      <c r="G159" s="42" t="str">
        <f t="shared" ca="1" si="15"/>
        <v/>
      </c>
      <c r="H159" s="38" t="str">
        <f t="shared" ca="1" si="16"/>
        <v/>
      </c>
      <c r="I159" s="37" t="str">
        <f t="shared" ca="1" si="17"/>
        <v/>
      </c>
      <c r="J159" s="38" t="str">
        <f t="shared" ca="1" si="18"/>
        <v/>
      </c>
      <c r="K159" s="43" t="str">
        <f t="shared" ca="1" si="19"/>
        <v/>
      </c>
      <c r="L159" s="10"/>
      <c r="M159" s="9"/>
      <c r="N159" s="9"/>
      <c r="O159" s="9"/>
    </row>
    <row r="160" spans="1:15" x14ac:dyDescent="0.3">
      <c r="A160" s="9"/>
      <c r="B160" s="9"/>
      <c r="C160" s="10"/>
      <c r="D160" s="40" t="str">
        <f t="shared" ca="1" si="20"/>
        <v/>
      </c>
      <c r="E160" s="41" t="str">
        <f ca="1">IF(entered_values=0,"",IF(D160&lt;&gt;"",IF(period_per_year=50,IF(D160=1,first_pament_date,DATE(YEAR(E159),MONTH(E159),DAY(E159)+7)),IF(period_per_year=25,IF(D160=1,first_pament_date,DATE(YEAR(E159),MONTH(E159),DAY(E159)+14)),IF(period_per_year=24,IF(D160=1,_01_01_1900,IF(DAY(E159)&gt;=15,DATE(YEAR(E159),MONTH(E159),DAY(E159)+16),DATE(YEAR(E159),MONTH(E159),DAY(E159)+15))),IF(period_per_year=12,IF(D160=1,first_pament_date,DATE(YEAR(E159),MONTH(E159)+1,DAY(E159))),IF(period_per_year=6,IF(D160=1,first_pament_date,DATE(YEAR(E159),MONTH(E159)+2,DAY(E159))),IF(period_per_year=4,IF(D160=1,first_pament_date,DATE(YEAR(E159),MONTH(E159)+3,DAY(E159))),IF(period_per_year=2,IF(D160=1,first_pament_date,DATE(YEAR(E159),MONTH(E159)+6,DAY(E159))),IF(period_per_year=1,IF(D160=1,first_pament_date,DATE(YEAR(E159)+1,MONTH(E159),DAY(E159))),"")))))))),""))</f>
        <v/>
      </c>
      <c r="F160" s="42" t="str">
        <f t="shared" ca="1" si="14"/>
        <v/>
      </c>
      <c r="G160" s="42" t="str">
        <f t="shared" ca="1" si="15"/>
        <v/>
      </c>
      <c r="H160" s="38" t="str">
        <f t="shared" ca="1" si="16"/>
        <v/>
      </c>
      <c r="I160" s="37" t="str">
        <f t="shared" ca="1" si="17"/>
        <v/>
      </c>
      <c r="J160" s="38" t="str">
        <f t="shared" ca="1" si="18"/>
        <v/>
      </c>
      <c r="K160" s="43" t="str">
        <f t="shared" ca="1" si="19"/>
        <v/>
      </c>
      <c r="L160" s="10"/>
      <c r="M160" s="9"/>
      <c r="N160" s="9"/>
      <c r="O160" s="9"/>
    </row>
    <row r="161" spans="1:15" x14ac:dyDescent="0.3">
      <c r="A161" s="9"/>
      <c r="B161" s="9"/>
      <c r="C161" s="10"/>
      <c r="D161" s="40" t="str">
        <f t="shared" ca="1" si="20"/>
        <v/>
      </c>
      <c r="E161" s="41" t="str">
        <f ca="1">IF(entered_values=0,"",IF(D161&lt;&gt;"",IF(period_per_year=50,IF(D161=1,first_pament_date,DATE(YEAR(E160),MONTH(E160),DAY(E160)+7)),IF(period_per_year=25,IF(D161=1,first_pament_date,DATE(YEAR(E160),MONTH(E160),DAY(E160)+14)),IF(period_per_year=24,IF(D161=1,_01_01_1900,IF(DAY(E160)&gt;=15,DATE(YEAR(E160),MONTH(E160),DAY(E160)+16),DATE(YEAR(E160),MONTH(E160),DAY(E160)+15))),IF(period_per_year=12,IF(D161=1,first_pament_date,DATE(YEAR(E160),MONTH(E160)+1,DAY(E160))),IF(period_per_year=6,IF(D161=1,first_pament_date,DATE(YEAR(E160),MONTH(E160)+2,DAY(E160))),IF(period_per_year=4,IF(D161=1,first_pament_date,DATE(YEAR(E160),MONTH(E160)+3,DAY(E160))),IF(period_per_year=2,IF(D161=1,first_pament_date,DATE(YEAR(E160),MONTH(E160)+6,DAY(E160))),IF(period_per_year=1,IF(D161=1,first_pament_date,DATE(YEAR(E160)+1,MONTH(E160),DAY(E160))),"")))))))),""))</f>
        <v/>
      </c>
      <c r="F161" s="42" t="str">
        <f t="shared" ca="1" si="14"/>
        <v/>
      </c>
      <c r="G161" s="42" t="str">
        <f t="shared" ca="1" si="15"/>
        <v/>
      </c>
      <c r="H161" s="38" t="str">
        <f t="shared" ca="1" si="16"/>
        <v/>
      </c>
      <c r="I161" s="37" t="str">
        <f t="shared" ca="1" si="17"/>
        <v/>
      </c>
      <c r="J161" s="38" t="str">
        <f t="shared" ca="1" si="18"/>
        <v/>
      </c>
      <c r="K161" s="43" t="str">
        <f t="shared" ca="1" si="19"/>
        <v/>
      </c>
      <c r="L161" s="10"/>
      <c r="M161" s="9"/>
      <c r="N161" s="9"/>
      <c r="O161" s="9"/>
    </row>
    <row r="162" spans="1:15" x14ac:dyDescent="0.3">
      <c r="A162" s="9"/>
      <c r="B162" s="9"/>
      <c r="C162" s="10"/>
      <c r="D162" s="40" t="str">
        <f t="shared" ca="1" si="20"/>
        <v/>
      </c>
      <c r="E162" s="41" t="str">
        <f ca="1">IF(entered_values=0,"",IF(D162&lt;&gt;"",IF(period_per_year=50,IF(D162=1,first_pament_date,DATE(YEAR(E161),MONTH(E161),DAY(E161)+7)),IF(period_per_year=25,IF(D162=1,first_pament_date,DATE(YEAR(E161),MONTH(E161),DAY(E161)+14)),IF(period_per_year=24,IF(D162=1,_01_01_1900,IF(DAY(E161)&gt;=15,DATE(YEAR(E161),MONTH(E161),DAY(E161)+16),DATE(YEAR(E161),MONTH(E161),DAY(E161)+15))),IF(period_per_year=12,IF(D162=1,first_pament_date,DATE(YEAR(E161),MONTH(E161)+1,DAY(E161))),IF(period_per_year=6,IF(D162=1,first_pament_date,DATE(YEAR(E161),MONTH(E161)+2,DAY(E161))),IF(period_per_year=4,IF(D162=1,first_pament_date,DATE(YEAR(E161),MONTH(E161)+3,DAY(E161))),IF(period_per_year=2,IF(D162=1,first_pament_date,DATE(YEAR(E161),MONTH(E161)+6,DAY(E161))),IF(period_per_year=1,IF(D162=1,first_pament_date,DATE(YEAR(E161)+1,MONTH(E161),DAY(E161))),"")))))))),""))</f>
        <v/>
      </c>
      <c r="F162" s="42" t="str">
        <f t="shared" ca="1" si="14"/>
        <v/>
      </c>
      <c r="G162" s="42" t="str">
        <f t="shared" ca="1" si="15"/>
        <v/>
      </c>
      <c r="H162" s="38" t="str">
        <f t="shared" ca="1" si="16"/>
        <v/>
      </c>
      <c r="I162" s="37" t="str">
        <f t="shared" ca="1" si="17"/>
        <v/>
      </c>
      <c r="J162" s="38" t="str">
        <f t="shared" ca="1" si="18"/>
        <v/>
      </c>
      <c r="K162" s="43" t="str">
        <f t="shared" ca="1" si="19"/>
        <v/>
      </c>
      <c r="L162" s="10"/>
      <c r="M162" s="9"/>
      <c r="N162" s="9"/>
      <c r="O162" s="9"/>
    </row>
    <row r="163" spans="1:15" x14ac:dyDescent="0.3">
      <c r="A163" s="9"/>
      <c r="B163" s="9"/>
      <c r="C163" s="10"/>
      <c r="D163" s="40" t="str">
        <f t="shared" ca="1" si="20"/>
        <v/>
      </c>
      <c r="E163" s="41" t="str">
        <f ca="1">IF(entered_values=0,"",IF(D163&lt;&gt;"",IF(period_per_year=50,IF(D163=1,first_pament_date,DATE(YEAR(E162),MONTH(E162),DAY(E162)+7)),IF(period_per_year=25,IF(D163=1,first_pament_date,DATE(YEAR(E162),MONTH(E162),DAY(E162)+14)),IF(period_per_year=24,IF(D163=1,_01_01_1900,IF(DAY(E162)&gt;=15,DATE(YEAR(E162),MONTH(E162),DAY(E162)+16),DATE(YEAR(E162),MONTH(E162),DAY(E162)+15))),IF(period_per_year=12,IF(D163=1,first_pament_date,DATE(YEAR(E162),MONTH(E162)+1,DAY(E162))),IF(period_per_year=6,IF(D163=1,first_pament_date,DATE(YEAR(E162),MONTH(E162)+2,DAY(E162))),IF(period_per_year=4,IF(D163=1,first_pament_date,DATE(YEAR(E162),MONTH(E162)+3,DAY(E162))),IF(period_per_year=2,IF(D163=1,first_pament_date,DATE(YEAR(E162),MONTH(E162)+6,DAY(E162))),IF(period_per_year=1,IF(D163=1,first_pament_date,DATE(YEAR(E162)+1,MONTH(E162),DAY(E162))),"")))))))),""))</f>
        <v/>
      </c>
      <c r="F163" s="42" t="str">
        <f t="shared" ca="1" si="14"/>
        <v/>
      </c>
      <c r="G163" s="42" t="str">
        <f t="shared" ca="1" si="15"/>
        <v/>
      </c>
      <c r="H163" s="38" t="str">
        <f t="shared" ca="1" si="16"/>
        <v/>
      </c>
      <c r="I163" s="37" t="str">
        <f t="shared" ca="1" si="17"/>
        <v/>
      </c>
      <c r="J163" s="38" t="str">
        <f t="shared" ca="1" si="18"/>
        <v/>
      </c>
      <c r="K163" s="43" t="str">
        <f t="shared" ca="1" si="19"/>
        <v/>
      </c>
      <c r="L163" s="10"/>
      <c r="M163" s="9"/>
      <c r="N163" s="9"/>
      <c r="O163" s="9"/>
    </row>
    <row r="164" spans="1:15" x14ac:dyDescent="0.3">
      <c r="A164" s="9"/>
      <c r="B164" s="9"/>
      <c r="C164" s="10"/>
      <c r="D164" s="40" t="str">
        <f t="shared" ca="1" si="20"/>
        <v/>
      </c>
      <c r="E164" s="41" t="str">
        <f ca="1">IF(entered_values=0,"",IF(D164&lt;&gt;"",IF(period_per_year=50,IF(D164=1,first_pament_date,DATE(YEAR(E163),MONTH(E163),DAY(E163)+7)),IF(period_per_year=25,IF(D164=1,first_pament_date,DATE(YEAR(E163),MONTH(E163),DAY(E163)+14)),IF(period_per_year=24,IF(D164=1,_01_01_1900,IF(DAY(E163)&gt;=15,DATE(YEAR(E163),MONTH(E163),DAY(E163)+16),DATE(YEAR(E163),MONTH(E163),DAY(E163)+15))),IF(period_per_year=12,IF(D164=1,first_pament_date,DATE(YEAR(E163),MONTH(E163)+1,DAY(E163))),IF(period_per_year=6,IF(D164=1,first_pament_date,DATE(YEAR(E163),MONTH(E163)+2,DAY(E163))),IF(period_per_year=4,IF(D164=1,first_pament_date,DATE(YEAR(E163),MONTH(E163)+3,DAY(E163))),IF(period_per_year=2,IF(D164=1,first_pament_date,DATE(YEAR(E163),MONTH(E163)+6,DAY(E163))),IF(period_per_year=1,IF(D164=1,first_pament_date,DATE(YEAR(E163)+1,MONTH(E163),DAY(E163))),"")))))))),""))</f>
        <v/>
      </c>
      <c r="F164" s="42" t="str">
        <f t="shared" ca="1" si="14"/>
        <v/>
      </c>
      <c r="G164" s="42" t="str">
        <f t="shared" ca="1" si="15"/>
        <v/>
      </c>
      <c r="H164" s="38" t="str">
        <f t="shared" ca="1" si="16"/>
        <v/>
      </c>
      <c r="I164" s="37" t="str">
        <f t="shared" ca="1" si="17"/>
        <v/>
      </c>
      <c r="J164" s="38" t="str">
        <f t="shared" ca="1" si="18"/>
        <v/>
      </c>
      <c r="K164" s="43" t="str">
        <f t="shared" ca="1" si="19"/>
        <v/>
      </c>
      <c r="L164" s="10"/>
      <c r="M164" s="9"/>
      <c r="N164" s="9"/>
      <c r="O164" s="9"/>
    </row>
    <row r="165" spans="1:15" x14ac:dyDescent="0.3">
      <c r="A165" s="9"/>
      <c r="B165" s="9"/>
      <c r="C165" s="10"/>
      <c r="D165" s="40" t="str">
        <f t="shared" ca="1" si="20"/>
        <v/>
      </c>
      <c r="E165" s="41" t="str">
        <f ca="1">IF(entered_values=0,"",IF(D165&lt;&gt;"",IF(period_per_year=50,IF(D165=1,first_pament_date,DATE(YEAR(E164),MONTH(E164),DAY(E164)+7)),IF(period_per_year=25,IF(D165=1,first_pament_date,DATE(YEAR(E164),MONTH(E164),DAY(E164)+14)),IF(period_per_year=24,IF(D165=1,_01_01_1900,IF(DAY(E164)&gt;=15,DATE(YEAR(E164),MONTH(E164),DAY(E164)+16),DATE(YEAR(E164),MONTH(E164),DAY(E164)+15))),IF(period_per_year=12,IF(D165=1,first_pament_date,DATE(YEAR(E164),MONTH(E164)+1,DAY(E164))),IF(period_per_year=6,IF(D165=1,first_pament_date,DATE(YEAR(E164),MONTH(E164)+2,DAY(E164))),IF(period_per_year=4,IF(D165=1,first_pament_date,DATE(YEAR(E164),MONTH(E164)+3,DAY(E164))),IF(period_per_year=2,IF(D165=1,first_pament_date,DATE(YEAR(E164),MONTH(E164)+6,DAY(E164))),IF(period_per_year=1,IF(D165=1,first_pament_date,DATE(YEAR(E164)+1,MONTH(E164),DAY(E164))),"")))))))),""))</f>
        <v/>
      </c>
      <c r="F165" s="42" t="str">
        <f t="shared" ca="1" si="14"/>
        <v/>
      </c>
      <c r="G165" s="42" t="str">
        <f t="shared" ca="1" si="15"/>
        <v/>
      </c>
      <c r="H165" s="38" t="str">
        <f t="shared" ca="1" si="16"/>
        <v/>
      </c>
      <c r="I165" s="37" t="str">
        <f t="shared" ca="1" si="17"/>
        <v/>
      </c>
      <c r="J165" s="38" t="str">
        <f t="shared" ca="1" si="18"/>
        <v/>
      </c>
      <c r="K165" s="43" t="str">
        <f t="shared" ca="1" si="19"/>
        <v/>
      </c>
      <c r="L165" s="10"/>
      <c r="M165" s="9"/>
      <c r="N165" s="9"/>
      <c r="O165" s="9"/>
    </row>
    <row r="166" spans="1:15" x14ac:dyDescent="0.3">
      <c r="A166" s="9"/>
      <c r="B166" s="9"/>
      <c r="C166" s="10"/>
      <c r="D166" s="40" t="str">
        <f t="shared" ca="1" si="20"/>
        <v/>
      </c>
      <c r="E166" s="41" t="str">
        <f ca="1">IF(entered_values=0,"",IF(D166&lt;&gt;"",IF(period_per_year=50,IF(D166=1,first_pament_date,DATE(YEAR(E165),MONTH(E165),DAY(E165)+7)),IF(period_per_year=25,IF(D166=1,first_pament_date,DATE(YEAR(E165),MONTH(E165),DAY(E165)+14)),IF(period_per_year=24,IF(D166=1,_01_01_1900,IF(DAY(E165)&gt;=15,DATE(YEAR(E165),MONTH(E165),DAY(E165)+16),DATE(YEAR(E165),MONTH(E165),DAY(E165)+15))),IF(period_per_year=12,IF(D166=1,first_pament_date,DATE(YEAR(E165),MONTH(E165)+1,DAY(E165))),IF(period_per_year=6,IF(D166=1,first_pament_date,DATE(YEAR(E165),MONTH(E165)+2,DAY(E165))),IF(period_per_year=4,IF(D166=1,first_pament_date,DATE(YEAR(E165),MONTH(E165)+3,DAY(E165))),IF(period_per_year=2,IF(D166=1,first_pament_date,DATE(YEAR(E165),MONTH(E165)+6,DAY(E165))),IF(period_per_year=1,IF(D166=1,first_pament_date,DATE(YEAR(E165)+1,MONTH(E165),DAY(E165))),"")))))))),""))</f>
        <v/>
      </c>
      <c r="F166" s="42" t="str">
        <f t="shared" ca="1" si="14"/>
        <v/>
      </c>
      <c r="G166" s="42" t="str">
        <f t="shared" ca="1" si="15"/>
        <v/>
      </c>
      <c r="H166" s="38" t="str">
        <f t="shared" ca="1" si="16"/>
        <v/>
      </c>
      <c r="I166" s="37" t="str">
        <f t="shared" ca="1" si="17"/>
        <v/>
      </c>
      <c r="J166" s="38" t="str">
        <f t="shared" ca="1" si="18"/>
        <v/>
      </c>
      <c r="K166" s="43" t="str">
        <f t="shared" ca="1" si="19"/>
        <v/>
      </c>
      <c r="L166" s="10"/>
      <c r="M166" s="9"/>
      <c r="N166" s="9"/>
      <c r="O166" s="9"/>
    </row>
    <row r="167" spans="1:15" x14ac:dyDescent="0.3">
      <c r="A167" s="9"/>
      <c r="B167" s="9"/>
      <c r="C167" s="10"/>
      <c r="D167" s="40" t="str">
        <f t="shared" ca="1" si="20"/>
        <v/>
      </c>
      <c r="E167" s="41" t="str">
        <f ca="1">IF(entered_values=0,"",IF(D167&lt;&gt;"",IF(period_per_year=50,IF(D167=1,first_pament_date,DATE(YEAR(E166),MONTH(E166),DAY(E166)+7)),IF(period_per_year=25,IF(D167=1,first_pament_date,DATE(YEAR(E166),MONTH(E166),DAY(E166)+14)),IF(period_per_year=24,IF(D167=1,_01_01_1900,IF(DAY(E166)&gt;=15,DATE(YEAR(E166),MONTH(E166),DAY(E166)+16),DATE(YEAR(E166),MONTH(E166),DAY(E166)+15))),IF(period_per_year=12,IF(D167=1,first_pament_date,DATE(YEAR(E166),MONTH(E166)+1,DAY(E166))),IF(period_per_year=6,IF(D167=1,first_pament_date,DATE(YEAR(E166),MONTH(E166)+2,DAY(E166))),IF(period_per_year=4,IF(D167=1,first_pament_date,DATE(YEAR(E166),MONTH(E166)+3,DAY(E166))),IF(period_per_year=2,IF(D167=1,first_pament_date,DATE(YEAR(E166),MONTH(E166)+6,DAY(E166))),IF(period_per_year=1,IF(D167=1,first_pament_date,DATE(YEAR(E166)+1,MONTH(E166),DAY(E166))),"")))))))),""))</f>
        <v/>
      </c>
      <c r="F167" s="42" t="str">
        <f t="shared" ca="1" si="14"/>
        <v/>
      </c>
      <c r="G167" s="42" t="str">
        <f t="shared" ca="1" si="15"/>
        <v/>
      </c>
      <c r="H167" s="38" t="str">
        <f t="shared" ca="1" si="16"/>
        <v/>
      </c>
      <c r="I167" s="37" t="str">
        <f t="shared" ca="1" si="17"/>
        <v/>
      </c>
      <c r="J167" s="38" t="str">
        <f t="shared" ca="1" si="18"/>
        <v/>
      </c>
      <c r="K167" s="43" t="str">
        <f t="shared" ca="1" si="19"/>
        <v/>
      </c>
      <c r="L167" s="10"/>
      <c r="M167" s="9"/>
      <c r="N167" s="9"/>
      <c r="O167" s="9"/>
    </row>
    <row r="168" spans="1:15" x14ac:dyDescent="0.3">
      <c r="A168" s="9"/>
      <c r="B168" s="9"/>
      <c r="C168" s="10"/>
      <c r="D168" s="40" t="str">
        <f t="shared" ca="1" si="20"/>
        <v/>
      </c>
      <c r="E168" s="41" t="str">
        <f ca="1">IF(entered_values=0,"",IF(D168&lt;&gt;"",IF(period_per_year=50,IF(D168=1,first_pament_date,DATE(YEAR(E167),MONTH(E167),DAY(E167)+7)),IF(period_per_year=25,IF(D168=1,first_pament_date,DATE(YEAR(E167),MONTH(E167),DAY(E167)+14)),IF(period_per_year=24,IF(D168=1,_01_01_1900,IF(DAY(E167)&gt;=15,DATE(YEAR(E167),MONTH(E167),DAY(E167)+16),DATE(YEAR(E167),MONTH(E167),DAY(E167)+15))),IF(period_per_year=12,IF(D168=1,first_pament_date,DATE(YEAR(E167),MONTH(E167)+1,DAY(E167))),IF(period_per_year=6,IF(D168=1,first_pament_date,DATE(YEAR(E167),MONTH(E167)+2,DAY(E167))),IF(period_per_year=4,IF(D168=1,first_pament_date,DATE(YEAR(E167),MONTH(E167)+3,DAY(E167))),IF(period_per_year=2,IF(D168=1,first_pament_date,DATE(YEAR(E167),MONTH(E167)+6,DAY(E167))),IF(period_per_year=1,IF(D168=1,first_pament_date,DATE(YEAR(E167)+1,MONTH(E167),DAY(E167))),"")))))))),""))</f>
        <v/>
      </c>
      <c r="F168" s="42" t="str">
        <f t="shared" ca="1" si="14"/>
        <v/>
      </c>
      <c r="G168" s="42" t="str">
        <f t="shared" ca="1" si="15"/>
        <v/>
      </c>
      <c r="H168" s="38" t="str">
        <f t="shared" ca="1" si="16"/>
        <v/>
      </c>
      <c r="I168" s="37" t="str">
        <f t="shared" ca="1" si="17"/>
        <v/>
      </c>
      <c r="J168" s="38" t="str">
        <f t="shared" ca="1" si="18"/>
        <v/>
      </c>
      <c r="K168" s="43" t="str">
        <f t="shared" ca="1" si="19"/>
        <v/>
      </c>
      <c r="L168" s="10"/>
      <c r="M168" s="9"/>
      <c r="N168" s="9"/>
      <c r="O168" s="9"/>
    </row>
    <row r="169" spans="1:15" x14ac:dyDescent="0.3">
      <c r="A169" s="9"/>
      <c r="B169" s="9"/>
      <c r="C169" s="10"/>
      <c r="D169" s="40" t="str">
        <f t="shared" ca="1" si="20"/>
        <v/>
      </c>
      <c r="E169" s="41" t="str">
        <f ca="1">IF(entered_values=0,"",IF(D169&lt;&gt;"",IF(period_per_year=50,IF(D169=1,first_pament_date,DATE(YEAR(E168),MONTH(E168),DAY(E168)+7)),IF(period_per_year=25,IF(D169=1,first_pament_date,DATE(YEAR(E168),MONTH(E168),DAY(E168)+14)),IF(period_per_year=24,IF(D169=1,_01_01_1900,IF(DAY(E168)&gt;=15,DATE(YEAR(E168),MONTH(E168),DAY(E168)+16),DATE(YEAR(E168),MONTH(E168),DAY(E168)+15))),IF(period_per_year=12,IF(D169=1,first_pament_date,DATE(YEAR(E168),MONTH(E168)+1,DAY(E168))),IF(period_per_year=6,IF(D169=1,first_pament_date,DATE(YEAR(E168),MONTH(E168)+2,DAY(E168))),IF(period_per_year=4,IF(D169=1,first_pament_date,DATE(YEAR(E168),MONTH(E168)+3,DAY(E168))),IF(period_per_year=2,IF(D169=1,first_pament_date,DATE(YEAR(E168),MONTH(E168)+6,DAY(E168))),IF(period_per_year=1,IF(D169=1,first_pament_date,DATE(YEAR(E168)+1,MONTH(E168),DAY(E168))),"")))))))),""))</f>
        <v/>
      </c>
      <c r="F169" s="42" t="str">
        <f t="shared" ca="1" si="14"/>
        <v/>
      </c>
      <c r="G169" s="42" t="str">
        <f t="shared" ca="1" si="15"/>
        <v/>
      </c>
      <c r="H169" s="38" t="str">
        <f t="shared" ca="1" si="16"/>
        <v/>
      </c>
      <c r="I169" s="37" t="str">
        <f t="shared" ca="1" si="17"/>
        <v/>
      </c>
      <c r="J169" s="38" t="str">
        <f t="shared" ca="1" si="18"/>
        <v/>
      </c>
      <c r="K169" s="43" t="str">
        <f t="shared" ca="1" si="19"/>
        <v/>
      </c>
      <c r="L169" s="10"/>
      <c r="M169" s="9"/>
      <c r="N169" s="9"/>
      <c r="O169" s="9"/>
    </row>
    <row r="170" spans="1:15" x14ac:dyDescent="0.3">
      <c r="A170" s="9"/>
      <c r="B170" s="9"/>
      <c r="C170" s="10"/>
      <c r="D170" s="40" t="str">
        <f t="shared" ca="1" si="20"/>
        <v/>
      </c>
      <c r="E170" s="41" t="str">
        <f ca="1">IF(entered_values=0,"",IF(D170&lt;&gt;"",IF(period_per_year=50,IF(D170=1,first_pament_date,DATE(YEAR(E169),MONTH(E169),DAY(E169)+7)),IF(period_per_year=25,IF(D170=1,first_pament_date,DATE(YEAR(E169),MONTH(E169),DAY(E169)+14)),IF(period_per_year=24,IF(D170=1,_01_01_1900,IF(DAY(E169)&gt;=15,DATE(YEAR(E169),MONTH(E169),DAY(E169)+16),DATE(YEAR(E169),MONTH(E169),DAY(E169)+15))),IF(period_per_year=12,IF(D170=1,first_pament_date,DATE(YEAR(E169),MONTH(E169)+1,DAY(E169))),IF(period_per_year=6,IF(D170=1,first_pament_date,DATE(YEAR(E169),MONTH(E169)+2,DAY(E169))),IF(period_per_year=4,IF(D170=1,first_pament_date,DATE(YEAR(E169),MONTH(E169)+3,DAY(E169))),IF(period_per_year=2,IF(D170=1,first_pament_date,DATE(YEAR(E169),MONTH(E169)+6,DAY(E169))),IF(period_per_year=1,IF(D170=1,first_pament_date,DATE(YEAR(E169)+1,MONTH(E169),DAY(E169))),"")))))))),""))</f>
        <v/>
      </c>
      <c r="F170" s="42" t="str">
        <f t="shared" ca="1" si="14"/>
        <v/>
      </c>
      <c r="G170" s="42" t="str">
        <f t="shared" ca="1" si="15"/>
        <v/>
      </c>
      <c r="H170" s="38" t="str">
        <f t="shared" ca="1" si="16"/>
        <v/>
      </c>
      <c r="I170" s="37" t="str">
        <f t="shared" ca="1" si="17"/>
        <v/>
      </c>
      <c r="J170" s="38" t="str">
        <f t="shared" ca="1" si="18"/>
        <v/>
      </c>
      <c r="K170" s="43" t="str">
        <f t="shared" ca="1" si="19"/>
        <v/>
      </c>
      <c r="L170" s="10"/>
      <c r="M170" s="9"/>
      <c r="N170" s="9"/>
      <c r="O170" s="9"/>
    </row>
    <row r="171" spans="1:15" x14ac:dyDescent="0.3">
      <c r="A171" s="9"/>
      <c r="B171" s="9"/>
      <c r="C171" s="10"/>
      <c r="D171" s="40" t="str">
        <f t="shared" ca="1" si="20"/>
        <v/>
      </c>
      <c r="E171" s="41" t="str">
        <f ca="1">IF(entered_values=0,"",IF(D171&lt;&gt;"",IF(period_per_year=50,IF(D171=1,first_pament_date,DATE(YEAR(E170),MONTH(E170),DAY(E170)+7)),IF(period_per_year=25,IF(D171=1,first_pament_date,DATE(YEAR(E170),MONTH(E170),DAY(E170)+14)),IF(period_per_year=24,IF(D171=1,_01_01_1900,IF(DAY(E170)&gt;=15,DATE(YEAR(E170),MONTH(E170),DAY(E170)+16),DATE(YEAR(E170),MONTH(E170),DAY(E170)+15))),IF(period_per_year=12,IF(D171=1,first_pament_date,DATE(YEAR(E170),MONTH(E170)+1,DAY(E170))),IF(period_per_year=6,IF(D171=1,first_pament_date,DATE(YEAR(E170),MONTH(E170)+2,DAY(E170))),IF(period_per_year=4,IF(D171=1,first_pament_date,DATE(YEAR(E170),MONTH(E170)+3,DAY(E170))),IF(period_per_year=2,IF(D171=1,first_pament_date,DATE(YEAR(E170),MONTH(E170)+6,DAY(E170))),IF(period_per_year=1,IF(D171=1,first_pament_date,DATE(YEAR(E170)+1,MONTH(E170),DAY(E170))),"")))))))),""))</f>
        <v/>
      </c>
      <c r="F171" s="42" t="str">
        <f t="shared" ca="1" si="14"/>
        <v/>
      </c>
      <c r="G171" s="42" t="str">
        <f t="shared" ca="1" si="15"/>
        <v/>
      </c>
      <c r="H171" s="38" t="str">
        <f t="shared" ca="1" si="16"/>
        <v/>
      </c>
      <c r="I171" s="37" t="str">
        <f t="shared" ca="1" si="17"/>
        <v/>
      </c>
      <c r="J171" s="38" t="str">
        <f t="shared" ca="1" si="18"/>
        <v/>
      </c>
      <c r="K171" s="43" t="str">
        <f t="shared" ca="1" si="19"/>
        <v/>
      </c>
      <c r="L171" s="10"/>
      <c r="M171" s="9"/>
      <c r="N171" s="9"/>
      <c r="O171" s="9"/>
    </row>
    <row r="172" spans="1:15" x14ac:dyDescent="0.3">
      <c r="A172" s="9"/>
      <c r="B172" s="9"/>
      <c r="C172" s="10"/>
      <c r="D172" s="40" t="str">
        <f t="shared" ca="1" si="20"/>
        <v/>
      </c>
      <c r="E172" s="41" t="str">
        <f ca="1">IF(entered_values=0,"",IF(D172&lt;&gt;"",IF(period_per_year=50,IF(D172=1,first_pament_date,DATE(YEAR(E171),MONTH(E171),DAY(E171)+7)),IF(period_per_year=25,IF(D172=1,first_pament_date,DATE(YEAR(E171),MONTH(E171),DAY(E171)+14)),IF(period_per_year=24,IF(D172=1,_01_01_1900,IF(DAY(E171)&gt;=15,DATE(YEAR(E171),MONTH(E171),DAY(E171)+16),DATE(YEAR(E171),MONTH(E171),DAY(E171)+15))),IF(period_per_year=12,IF(D172=1,first_pament_date,DATE(YEAR(E171),MONTH(E171)+1,DAY(E171))),IF(period_per_year=6,IF(D172=1,first_pament_date,DATE(YEAR(E171),MONTH(E171)+2,DAY(E171))),IF(period_per_year=4,IF(D172=1,first_pament_date,DATE(YEAR(E171),MONTH(E171)+3,DAY(E171))),IF(period_per_year=2,IF(D172=1,first_pament_date,DATE(YEAR(E171),MONTH(E171)+6,DAY(E171))),IF(period_per_year=1,IF(D172=1,first_pament_date,DATE(YEAR(E171)+1,MONTH(E171),DAY(E171))),"")))))))),""))</f>
        <v/>
      </c>
      <c r="F172" s="42" t="str">
        <f t="shared" ca="1" si="14"/>
        <v/>
      </c>
      <c r="G172" s="42" t="str">
        <f t="shared" ca="1" si="15"/>
        <v/>
      </c>
      <c r="H172" s="38" t="str">
        <f t="shared" ca="1" si="16"/>
        <v/>
      </c>
      <c r="I172" s="37" t="str">
        <f t="shared" ca="1" si="17"/>
        <v/>
      </c>
      <c r="J172" s="38" t="str">
        <f t="shared" ca="1" si="18"/>
        <v/>
      </c>
      <c r="K172" s="43" t="str">
        <f t="shared" ca="1" si="19"/>
        <v/>
      </c>
      <c r="L172" s="10"/>
      <c r="M172" s="9"/>
      <c r="N172" s="9"/>
      <c r="O172" s="9"/>
    </row>
    <row r="173" spans="1:15" x14ac:dyDescent="0.3">
      <c r="A173" s="9"/>
      <c r="B173" s="9"/>
      <c r="C173" s="10"/>
      <c r="D173" s="40" t="str">
        <f t="shared" ca="1" si="20"/>
        <v/>
      </c>
      <c r="E173" s="41" t="str">
        <f ca="1">IF(entered_values=0,"",IF(D173&lt;&gt;"",IF(period_per_year=50,IF(D173=1,first_pament_date,DATE(YEAR(E172),MONTH(E172),DAY(E172)+7)),IF(period_per_year=25,IF(D173=1,first_pament_date,DATE(YEAR(E172),MONTH(E172),DAY(E172)+14)),IF(period_per_year=24,IF(D173=1,_01_01_1900,IF(DAY(E172)&gt;=15,DATE(YEAR(E172),MONTH(E172),DAY(E172)+16),DATE(YEAR(E172),MONTH(E172),DAY(E172)+15))),IF(period_per_year=12,IF(D173=1,first_pament_date,DATE(YEAR(E172),MONTH(E172)+1,DAY(E172))),IF(period_per_year=6,IF(D173=1,first_pament_date,DATE(YEAR(E172),MONTH(E172)+2,DAY(E172))),IF(period_per_year=4,IF(D173=1,first_pament_date,DATE(YEAR(E172),MONTH(E172)+3,DAY(E172))),IF(period_per_year=2,IF(D173=1,first_pament_date,DATE(YEAR(E172),MONTH(E172)+6,DAY(E172))),IF(period_per_year=1,IF(D173=1,first_pament_date,DATE(YEAR(E172)+1,MONTH(E172),DAY(E172))),"")))))))),""))</f>
        <v/>
      </c>
      <c r="F173" s="42" t="str">
        <f t="shared" ca="1" si="14"/>
        <v/>
      </c>
      <c r="G173" s="42" t="str">
        <f t="shared" ca="1" si="15"/>
        <v/>
      </c>
      <c r="H173" s="38" t="str">
        <f t="shared" ca="1" si="16"/>
        <v/>
      </c>
      <c r="I173" s="37" t="str">
        <f t="shared" ca="1" si="17"/>
        <v/>
      </c>
      <c r="J173" s="38" t="str">
        <f t="shared" ca="1" si="18"/>
        <v/>
      </c>
      <c r="K173" s="43" t="str">
        <f t="shared" ca="1" si="19"/>
        <v/>
      </c>
      <c r="L173" s="10"/>
      <c r="M173" s="9"/>
      <c r="N173" s="9"/>
      <c r="O173" s="9"/>
    </row>
    <row r="174" spans="1:15" x14ac:dyDescent="0.3">
      <c r="A174" s="9"/>
      <c r="B174" s="9"/>
      <c r="C174" s="10"/>
      <c r="D174" s="40" t="str">
        <f t="shared" ca="1" si="20"/>
        <v/>
      </c>
      <c r="E174" s="41" t="str">
        <f ca="1">IF(entered_values=0,"",IF(D174&lt;&gt;"",IF(period_per_year=50,IF(D174=1,first_pament_date,DATE(YEAR(E173),MONTH(E173),DAY(E173)+7)),IF(period_per_year=25,IF(D174=1,first_pament_date,DATE(YEAR(E173),MONTH(E173),DAY(E173)+14)),IF(period_per_year=24,IF(D174=1,_01_01_1900,IF(DAY(E173)&gt;=15,DATE(YEAR(E173),MONTH(E173),DAY(E173)+16),DATE(YEAR(E173),MONTH(E173),DAY(E173)+15))),IF(period_per_year=12,IF(D174=1,first_pament_date,DATE(YEAR(E173),MONTH(E173)+1,DAY(E173))),IF(period_per_year=6,IF(D174=1,first_pament_date,DATE(YEAR(E173),MONTH(E173)+2,DAY(E173))),IF(period_per_year=4,IF(D174=1,first_pament_date,DATE(YEAR(E173),MONTH(E173)+3,DAY(E173))),IF(period_per_year=2,IF(D174=1,first_pament_date,DATE(YEAR(E173),MONTH(E173)+6,DAY(E173))),IF(period_per_year=1,IF(D174=1,first_pament_date,DATE(YEAR(E173)+1,MONTH(E173),DAY(E173))),"")))))))),""))</f>
        <v/>
      </c>
      <c r="F174" s="42" t="str">
        <f t="shared" ca="1" si="14"/>
        <v/>
      </c>
      <c r="G174" s="42" t="str">
        <f t="shared" ca="1" si="15"/>
        <v/>
      </c>
      <c r="H174" s="38" t="str">
        <f t="shared" ca="1" si="16"/>
        <v/>
      </c>
      <c r="I174" s="37" t="str">
        <f t="shared" ca="1" si="17"/>
        <v/>
      </c>
      <c r="J174" s="38" t="str">
        <f t="shared" ca="1" si="18"/>
        <v/>
      </c>
      <c r="K174" s="43" t="str">
        <f t="shared" ca="1" si="19"/>
        <v/>
      </c>
      <c r="L174" s="10"/>
      <c r="M174" s="9"/>
      <c r="N174" s="9"/>
      <c r="O174" s="9"/>
    </row>
    <row r="175" spans="1:15" x14ac:dyDescent="0.3">
      <c r="A175" s="9"/>
      <c r="B175" s="9"/>
      <c r="C175" s="10"/>
      <c r="D175" s="40" t="str">
        <f t="shared" ca="1" si="20"/>
        <v/>
      </c>
      <c r="E175" s="41" t="str">
        <f ca="1">IF(entered_values=0,"",IF(D175&lt;&gt;"",IF(period_per_year=50,IF(D175=1,first_pament_date,DATE(YEAR(E174),MONTH(E174),DAY(E174)+7)),IF(period_per_year=25,IF(D175=1,first_pament_date,DATE(YEAR(E174),MONTH(E174),DAY(E174)+14)),IF(period_per_year=24,IF(D175=1,_01_01_1900,IF(DAY(E174)&gt;=15,DATE(YEAR(E174),MONTH(E174),DAY(E174)+16),DATE(YEAR(E174),MONTH(E174),DAY(E174)+15))),IF(period_per_year=12,IF(D175=1,first_pament_date,DATE(YEAR(E174),MONTH(E174)+1,DAY(E174))),IF(period_per_year=6,IF(D175=1,first_pament_date,DATE(YEAR(E174),MONTH(E174)+2,DAY(E174))),IF(period_per_year=4,IF(D175=1,first_pament_date,DATE(YEAR(E174),MONTH(E174)+3,DAY(E174))),IF(period_per_year=2,IF(D175=1,first_pament_date,DATE(YEAR(E174),MONTH(E174)+6,DAY(E174))),IF(period_per_year=1,IF(D175=1,first_pament_date,DATE(YEAR(E174)+1,MONTH(E174),DAY(E174))),"")))))))),""))</f>
        <v/>
      </c>
      <c r="F175" s="42" t="str">
        <f t="shared" ca="1" si="14"/>
        <v/>
      </c>
      <c r="G175" s="42" t="str">
        <f t="shared" ca="1" si="15"/>
        <v/>
      </c>
      <c r="H175" s="38" t="str">
        <f t="shared" ca="1" si="16"/>
        <v/>
      </c>
      <c r="I175" s="37" t="str">
        <f t="shared" ca="1" si="17"/>
        <v/>
      </c>
      <c r="J175" s="38" t="str">
        <f t="shared" ca="1" si="18"/>
        <v/>
      </c>
      <c r="K175" s="43" t="str">
        <f t="shared" ca="1" si="19"/>
        <v/>
      </c>
      <c r="L175" s="10"/>
      <c r="M175" s="9"/>
      <c r="N175" s="9"/>
      <c r="O175" s="9"/>
    </row>
    <row r="176" spans="1:15" x14ac:dyDescent="0.3">
      <c r="A176" s="9"/>
      <c r="B176" s="9"/>
      <c r="C176" s="10"/>
      <c r="D176" s="40" t="str">
        <f t="shared" ca="1" si="20"/>
        <v/>
      </c>
      <c r="E176" s="41" t="str">
        <f ca="1">IF(entered_values=0,"",IF(D176&lt;&gt;"",IF(period_per_year=50,IF(D176=1,first_pament_date,DATE(YEAR(E175),MONTH(E175),DAY(E175)+7)),IF(period_per_year=25,IF(D176=1,first_pament_date,DATE(YEAR(E175),MONTH(E175),DAY(E175)+14)),IF(period_per_year=24,IF(D176=1,_01_01_1900,IF(DAY(E175)&gt;=15,DATE(YEAR(E175),MONTH(E175),DAY(E175)+16),DATE(YEAR(E175),MONTH(E175),DAY(E175)+15))),IF(period_per_year=12,IF(D176=1,first_pament_date,DATE(YEAR(E175),MONTH(E175)+1,DAY(E175))),IF(period_per_year=6,IF(D176=1,first_pament_date,DATE(YEAR(E175),MONTH(E175)+2,DAY(E175))),IF(period_per_year=4,IF(D176=1,first_pament_date,DATE(YEAR(E175),MONTH(E175)+3,DAY(E175))),IF(period_per_year=2,IF(D176=1,first_pament_date,DATE(YEAR(E175),MONTH(E175)+6,DAY(E175))),IF(period_per_year=1,IF(D176=1,first_pament_date,DATE(YEAR(E175)+1,MONTH(E175),DAY(E175))),"")))))))),""))</f>
        <v/>
      </c>
      <c r="F176" s="42" t="str">
        <f t="shared" ca="1" si="14"/>
        <v/>
      </c>
      <c r="G176" s="42" t="str">
        <f t="shared" ca="1" si="15"/>
        <v/>
      </c>
      <c r="H176" s="38" t="str">
        <f t="shared" ca="1" si="16"/>
        <v/>
      </c>
      <c r="I176" s="37" t="str">
        <f t="shared" ca="1" si="17"/>
        <v/>
      </c>
      <c r="J176" s="38" t="str">
        <f t="shared" ca="1" si="18"/>
        <v/>
      </c>
      <c r="K176" s="43" t="str">
        <f t="shared" ca="1" si="19"/>
        <v/>
      </c>
      <c r="L176" s="10"/>
      <c r="M176" s="9"/>
      <c r="N176" s="9"/>
      <c r="O176" s="9"/>
    </row>
    <row r="177" spans="1:15" x14ac:dyDescent="0.3">
      <c r="A177" s="9"/>
      <c r="B177" s="9"/>
      <c r="C177" s="10"/>
      <c r="D177" s="40" t="str">
        <f t="shared" ca="1" si="20"/>
        <v/>
      </c>
      <c r="E177" s="41" t="str">
        <f ca="1">IF(entered_values=0,"",IF(D177&lt;&gt;"",IF(period_per_year=50,IF(D177=1,first_pament_date,DATE(YEAR(E176),MONTH(E176),DAY(E176)+7)),IF(period_per_year=25,IF(D177=1,first_pament_date,DATE(YEAR(E176),MONTH(E176),DAY(E176)+14)),IF(period_per_year=24,IF(D177=1,_01_01_1900,IF(DAY(E176)&gt;=15,DATE(YEAR(E176),MONTH(E176),DAY(E176)+16),DATE(YEAR(E176),MONTH(E176),DAY(E176)+15))),IF(period_per_year=12,IF(D177=1,first_pament_date,DATE(YEAR(E176),MONTH(E176)+1,DAY(E176))),IF(period_per_year=6,IF(D177=1,first_pament_date,DATE(YEAR(E176),MONTH(E176)+2,DAY(E176))),IF(period_per_year=4,IF(D177=1,first_pament_date,DATE(YEAR(E176),MONTH(E176)+3,DAY(E176))),IF(period_per_year=2,IF(D177=1,first_pament_date,DATE(YEAR(E176),MONTH(E176)+6,DAY(E176))),IF(period_per_year=1,IF(D177=1,first_pament_date,DATE(YEAR(E176)+1,MONTH(E176),DAY(E176))),"")))))))),""))</f>
        <v/>
      </c>
      <c r="F177" s="42" t="str">
        <f t="shared" ca="1" si="14"/>
        <v/>
      </c>
      <c r="G177" s="42" t="str">
        <f t="shared" ca="1" si="15"/>
        <v/>
      </c>
      <c r="H177" s="38" t="str">
        <f t="shared" ca="1" si="16"/>
        <v/>
      </c>
      <c r="I177" s="37" t="str">
        <f t="shared" ca="1" si="17"/>
        <v/>
      </c>
      <c r="J177" s="38" t="str">
        <f t="shared" ca="1" si="18"/>
        <v/>
      </c>
      <c r="K177" s="43" t="str">
        <f t="shared" ca="1" si="19"/>
        <v/>
      </c>
      <c r="L177" s="10"/>
      <c r="M177" s="9"/>
      <c r="N177" s="9"/>
      <c r="O177" s="9"/>
    </row>
    <row r="178" spans="1:15" x14ac:dyDescent="0.3">
      <c r="A178" s="9"/>
      <c r="B178" s="9"/>
      <c r="C178" s="10"/>
      <c r="D178" s="40" t="str">
        <f t="shared" ca="1" si="20"/>
        <v/>
      </c>
      <c r="E178" s="41" t="str">
        <f ca="1">IF(entered_values=0,"",IF(D178&lt;&gt;"",IF(period_per_year=50,IF(D178=1,first_pament_date,DATE(YEAR(E177),MONTH(E177),DAY(E177)+7)),IF(period_per_year=25,IF(D178=1,first_pament_date,DATE(YEAR(E177),MONTH(E177),DAY(E177)+14)),IF(period_per_year=24,IF(D178=1,_01_01_1900,IF(DAY(E177)&gt;=15,DATE(YEAR(E177),MONTH(E177),DAY(E177)+16),DATE(YEAR(E177),MONTH(E177),DAY(E177)+15))),IF(period_per_year=12,IF(D178=1,first_pament_date,DATE(YEAR(E177),MONTH(E177)+1,DAY(E177))),IF(period_per_year=6,IF(D178=1,first_pament_date,DATE(YEAR(E177),MONTH(E177)+2,DAY(E177))),IF(period_per_year=4,IF(D178=1,first_pament_date,DATE(YEAR(E177),MONTH(E177)+3,DAY(E177))),IF(period_per_year=2,IF(D178=1,first_pament_date,DATE(YEAR(E177),MONTH(E177)+6,DAY(E177))),IF(period_per_year=1,IF(D178=1,first_pament_date,DATE(YEAR(E177)+1,MONTH(E177),DAY(E177))),"")))))))),""))</f>
        <v/>
      </c>
      <c r="F178" s="42" t="str">
        <f t="shared" ca="1" si="14"/>
        <v/>
      </c>
      <c r="G178" s="42" t="str">
        <f t="shared" ca="1" si="15"/>
        <v/>
      </c>
      <c r="H178" s="38" t="str">
        <f t="shared" ca="1" si="16"/>
        <v/>
      </c>
      <c r="I178" s="37" t="str">
        <f t="shared" ca="1" si="17"/>
        <v/>
      </c>
      <c r="J178" s="38" t="str">
        <f t="shared" ca="1" si="18"/>
        <v/>
      </c>
      <c r="K178" s="43" t="str">
        <f t="shared" ca="1" si="19"/>
        <v/>
      </c>
      <c r="L178" s="10"/>
      <c r="M178" s="9"/>
      <c r="N178" s="9"/>
      <c r="O178" s="9"/>
    </row>
    <row r="179" spans="1:15" x14ac:dyDescent="0.3">
      <c r="A179" s="9"/>
      <c r="B179" s="9"/>
      <c r="C179" s="10"/>
      <c r="D179" s="40" t="str">
        <f t="shared" ca="1" si="20"/>
        <v/>
      </c>
      <c r="E179" s="41" t="str">
        <f ca="1">IF(entered_values=0,"",IF(D179&lt;&gt;"",IF(period_per_year=50,IF(D179=1,first_pament_date,DATE(YEAR(E178),MONTH(E178),DAY(E178)+7)),IF(period_per_year=25,IF(D179=1,first_pament_date,DATE(YEAR(E178),MONTH(E178),DAY(E178)+14)),IF(period_per_year=24,IF(D179=1,_01_01_1900,IF(DAY(E178)&gt;=15,DATE(YEAR(E178),MONTH(E178),DAY(E178)+16),DATE(YEAR(E178),MONTH(E178),DAY(E178)+15))),IF(period_per_year=12,IF(D179=1,first_pament_date,DATE(YEAR(E178),MONTH(E178)+1,DAY(E178))),IF(period_per_year=6,IF(D179=1,first_pament_date,DATE(YEAR(E178),MONTH(E178)+2,DAY(E178))),IF(period_per_year=4,IF(D179=1,first_pament_date,DATE(YEAR(E178),MONTH(E178)+3,DAY(E178))),IF(period_per_year=2,IF(D179=1,first_pament_date,DATE(YEAR(E178),MONTH(E178)+6,DAY(E178))),IF(period_per_year=1,IF(D179=1,first_pament_date,DATE(YEAR(E178)+1,MONTH(E178),DAY(E178))),"")))))))),""))</f>
        <v/>
      </c>
      <c r="F179" s="42" t="str">
        <f t="shared" ca="1" si="14"/>
        <v/>
      </c>
      <c r="G179" s="42" t="str">
        <f t="shared" ca="1" si="15"/>
        <v/>
      </c>
      <c r="H179" s="38" t="str">
        <f t="shared" ca="1" si="16"/>
        <v/>
      </c>
      <c r="I179" s="37" t="str">
        <f t="shared" ca="1" si="17"/>
        <v/>
      </c>
      <c r="J179" s="38" t="str">
        <f t="shared" ca="1" si="18"/>
        <v/>
      </c>
      <c r="K179" s="43" t="str">
        <f t="shared" ca="1" si="19"/>
        <v/>
      </c>
      <c r="L179" s="10"/>
      <c r="M179" s="9"/>
      <c r="N179" s="9"/>
      <c r="O179" s="9"/>
    </row>
    <row r="180" spans="1:15" x14ac:dyDescent="0.3">
      <c r="A180" s="9"/>
      <c r="B180" s="9"/>
      <c r="C180" s="10"/>
      <c r="D180" s="40" t="str">
        <f t="shared" ca="1" si="20"/>
        <v/>
      </c>
      <c r="E180" s="41" t="str">
        <f ca="1">IF(entered_values=0,"",IF(D180&lt;&gt;"",IF(period_per_year=50,IF(D180=1,first_pament_date,DATE(YEAR(E179),MONTH(E179),DAY(E179)+7)),IF(period_per_year=25,IF(D180=1,first_pament_date,DATE(YEAR(E179),MONTH(E179),DAY(E179)+14)),IF(period_per_year=24,IF(D180=1,_01_01_1900,IF(DAY(E179)&gt;=15,DATE(YEAR(E179),MONTH(E179),DAY(E179)+16),DATE(YEAR(E179),MONTH(E179),DAY(E179)+15))),IF(period_per_year=12,IF(D180=1,first_pament_date,DATE(YEAR(E179),MONTH(E179)+1,DAY(E179))),IF(period_per_year=6,IF(D180=1,first_pament_date,DATE(YEAR(E179),MONTH(E179)+2,DAY(E179))),IF(period_per_year=4,IF(D180=1,first_pament_date,DATE(YEAR(E179),MONTH(E179)+3,DAY(E179))),IF(period_per_year=2,IF(D180=1,first_pament_date,DATE(YEAR(E179),MONTH(E179)+6,DAY(E179))),IF(period_per_year=1,IF(D180=1,first_pament_date,DATE(YEAR(E179)+1,MONTH(E179),DAY(E179))),"")))))))),""))</f>
        <v/>
      </c>
      <c r="F180" s="42" t="str">
        <f t="shared" ca="1" si="14"/>
        <v/>
      </c>
      <c r="G180" s="42" t="str">
        <f t="shared" ca="1" si="15"/>
        <v/>
      </c>
      <c r="H180" s="38" t="str">
        <f t="shared" ca="1" si="16"/>
        <v/>
      </c>
      <c r="I180" s="37" t="str">
        <f t="shared" ca="1" si="17"/>
        <v/>
      </c>
      <c r="J180" s="38" t="str">
        <f t="shared" ca="1" si="18"/>
        <v/>
      </c>
      <c r="K180" s="43" t="str">
        <f t="shared" ca="1" si="19"/>
        <v/>
      </c>
      <c r="L180" s="10"/>
      <c r="M180" s="9"/>
      <c r="N180" s="9"/>
      <c r="O180" s="9"/>
    </row>
    <row r="181" spans="1:15" x14ac:dyDescent="0.3">
      <c r="A181" s="9"/>
      <c r="B181" s="9"/>
      <c r="C181" s="10"/>
      <c r="D181" s="40" t="str">
        <f t="shared" ca="1" si="20"/>
        <v/>
      </c>
      <c r="E181" s="41" t="str">
        <f ca="1">IF(entered_values=0,"",IF(D181&lt;&gt;"",IF(period_per_year=50,IF(D181=1,first_pament_date,DATE(YEAR(E180),MONTH(E180),DAY(E180)+7)),IF(period_per_year=25,IF(D181=1,first_pament_date,DATE(YEAR(E180),MONTH(E180),DAY(E180)+14)),IF(period_per_year=24,IF(D181=1,_01_01_1900,IF(DAY(E180)&gt;=15,DATE(YEAR(E180),MONTH(E180),DAY(E180)+16),DATE(YEAR(E180),MONTH(E180),DAY(E180)+15))),IF(period_per_year=12,IF(D181=1,first_pament_date,DATE(YEAR(E180),MONTH(E180)+1,DAY(E180))),IF(period_per_year=6,IF(D181=1,first_pament_date,DATE(YEAR(E180),MONTH(E180)+2,DAY(E180))),IF(period_per_year=4,IF(D181=1,first_pament_date,DATE(YEAR(E180),MONTH(E180)+3,DAY(E180))),IF(period_per_year=2,IF(D181=1,first_pament_date,DATE(YEAR(E180),MONTH(E180)+6,DAY(E180))),IF(period_per_year=1,IF(D181=1,first_pament_date,DATE(YEAR(E180)+1,MONTH(E180),DAY(E180))),"")))))))),""))</f>
        <v/>
      </c>
      <c r="F181" s="42" t="str">
        <f t="shared" ca="1" si="14"/>
        <v/>
      </c>
      <c r="G181" s="42" t="str">
        <f t="shared" ca="1" si="15"/>
        <v/>
      </c>
      <c r="H181" s="38" t="str">
        <f t="shared" ca="1" si="16"/>
        <v/>
      </c>
      <c r="I181" s="37" t="str">
        <f t="shared" ca="1" si="17"/>
        <v/>
      </c>
      <c r="J181" s="38" t="str">
        <f t="shared" ca="1" si="18"/>
        <v/>
      </c>
      <c r="K181" s="43" t="str">
        <f t="shared" ca="1" si="19"/>
        <v/>
      </c>
      <c r="L181" s="10"/>
      <c r="M181" s="9"/>
      <c r="N181" s="9"/>
      <c r="O181" s="9"/>
    </row>
    <row r="182" spans="1:15" x14ac:dyDescent="0.3">
      <c r="A182" s="9"/>
      <c r="B182" s="9"/>
      <c r="C182" s="10"/>
      <c r="D182" s="40" t="str">
        <f t="shared" ca="1" si="20"/>
        <v/>
      </c>
      <c r="E182" s="41" t="str">
        <f ca="1">IF(entered_values=0,"",IF(D182&lt;&gt;"",IF(period_per_year=50,IF(D182=1,first_pament_date,DATE(YEAR(E181),MONTH(E181),DAY(E181)+7)),IF(period_per_year=25,IF(D182=1,first_pament_date,DATE(YEAR(E181),MONTH(E181),DAY(E181)+14)),IF(period_per_year=24,IF(D182=1,_01_01_1900,IF(DAY(E181)&gt;=15,DATE(YEAR(E181),MONTH(E181),DAY(E181)+16),DATE(YEAR(E181),MONTH(E181),DAY(E181)+15))),IF(period_per_year=12,IF(D182=1,first_pament_date,DATE(YEAR(E181),MONTH(E181)+1,DAY(E181))),IF(period_per_year=6,IF(D182=1,first_pament_date,DATE(YEAR(E181),MONTH(E181)+2,DAY(E181))),IF(period_per_year=4,IF(D182=1,first_pament_date,DATE(YEAR(E181),MONTH(E181)+3,DAY(E181))),IF(period_per_year=2,IF(D182=1,first_pament_date,DATE(YEAR(E181),MONTH(E181)+6,DAY(E181))),IF(period_per_year=1,IF(D182=1,first_pament_date,DATE(YEAR(E181)+1,MONTH(E181),DAY(E181))),"")))))))),""))</f>
        <v/>
      </c>
      <c r="F182" s="42" t="str">
        <f t="shared" ca="1" si="14"/>
        <v/>
      </c>
      <c r="G182" s="42" t="str">
        <f t="shared" ca="1" si="15"/>
        <v/>
      </c>
      <c r="H182" s="38" t="str">
        <f t="shared" ca="1" si="16"/>
        <v/>
      </c>
      <c r="I182" s="37" t="str">
        <f t="shared" ca="1" si="17"/>
        <v/>
      </c>
      <c r="J182" s="38" t="str">
        <f t="shared" ca="1" si="18"/>
        <v/>
      </c>
      <c r="K182" s="43" t="str">
        <f t="shared" ca="1" si="19"/>
        <v/>
      </c>
      <c r="L182" s="10"/>
      <c r="M182" s="9"/>
      <c r="N182" s="9"/>
      <c r="O182" s="9"/>
    </row>
    <row r="183" spans="1:15" x14ac:dyDescent="0.3">
      <c r="A183" s="9"/>
      <c r="B183" s="9"/>
      <c r="C183" s="10"/>
      <c r="D183" s="40" t="str">
        <f t="shared" ca="1" si="20"/>
        <v/>
      </c>
      <c r="E183" s="41" t="str">
        <f ca="1">IF(entered_values=0,"",IF(D183&lt;&gt;"",IF(period_per_year=50,IF(D183=1,first_pament_date,DATE(YEAR(E182),MONTH(E182),DAY(E182)+7)),IF(period_per_year=25,IF(D183=1,first_pament_date,DATE(YEAR(E182),MONTH(E182),DAY(E182)+14)),IF(period_per_year=24,IF(D183=1,_01_01_1900,IF(DAY(E182)&gt;=15,DATE(YEAR(E182),MONTH(E182),DAY(E182)+16),DATE(YEAR(E182),MONTH(E182),DAY(E182)+15))),IF(period_per_year=12,IF(D183=1,first_pament_date,DATE(YEAR(E182),MONTH(E182)+1,DAY(E182))),IF(period_per_year=6,IF(D183=1,first_pament_date,DATE(YEAR(E182),MONTH(E182)+2,DAY(E182))),IF(period_per_year=4,IF(D183=1,first_pament_date,DATE(YEAR(E182),MONTH(E182)+3,DAY(E182))),IF(period_per_year=2,IF(D183=1,first_pament_date,DATE(YEAR(E182),MONTH(E182)+6,DAY(E182))),IF(period_per_year=1,IF(D183=1,first_pament_date,DATE(YEAR(E182)+1,MONTH(E182),DAY(E182))),"")))))))),""))</f>
        <v/>
      </c>
      <c r="F183" s="42" t="str">
        <f t="shared" ca="1" si="14"/>
        <v/>
      </c>
      <c r="G183" s="42" t="str">
        <f t="shared" ca="1" si="15"/>
        <v/>
      </c>
      <c r="H183" s="38" t="str">
        <f t="shared" ca="1" si="16"/>
        <v/>
      </c>
      <c r="I183" s="37" t="str">
        <f t="shared" ca="1" si="17"/>
        <v/>
      </c>
      <c r="J183" s="38" t="str">
        <f t="shared" ca="1" si="18"/>
        <v/>
      </c>
      <c r="K183" s="43" t="str">
        <f t="shared" ca="1" si="19"/>
        <v/>
      </c>
      <c r="L183" s="10"/>
      <c r="M183" s="9"/>
      <c r="N183" s="9"/>
      <c r="O183" s="9"/>
    </row>
    <row r="184" spans="1:15" x14ac:dyDescent="0.3">
      <c r="A184" s="9"/>
      <c r="B184" s="9"/>
      <c r="C184" s="10"/>
      <c r="D184" s="40" t="str">
        <f t="shared" ca="1" si="20"/>
        <v/>
      </c>
      <c r="E184" s="41" t="str">
        <f ca="1">IF(entered_values=0,"",IF(D184&lt;&gt;"",IF(period_per_year=50,IF(D184=1,first_pament_date,DATE(YEAR(E183),MONTH(E183),DAY(E183)+7)),IF(period_per_year=25,IF(D184=1,first_pament_date,DATE(YEAR(E183),MONTH(E183),DAY(E183)+14)),IF(period_per_year=24,IF(D184=1,_01_01_1900,IF(DAY(E183)&gt;=15,DATE(YEAR(E183),MONTH(E183),DAY(E183)+16),DATE(YEAR(E183),MONTH(E183),DAY(E183)+15))),IF(period_per_year=12,IF(D184=1,first_pament_date,DATE(YEAR(E183),MONTH(E183)+1,DAY(E183))),IF(period_per_year=6,IF(D184=1,first_pament_date,DATE(YEAR(E183),MONTH(E183)+2,DAY(E183))),IF(period_per_year=4,IF(D184=1,first_pament_date,DATE(YEAR(E183),MONTH(E183)+3,DAY(E183))),IF(period_per_year=2,IF(D184=1,first_pament_date,DATE(YEAR(E183),MONTH(E183)+6,DAY(E183))),IF(period_per_year=1,IF(D184=1,first_pament_date,DATE(YEAR(E183)+1,MONTH(E183),DAY(E183))),"")))))))),""))</f>
        <v/>
      </c>
      <c r="F184" s="42" t="str">
        <f t="shared" ca="1" si="14"/>
        <v/>
      </c>
      <c r="G184" s="42" t="str">
        <f t="shared" ca="1" si="15"/>
        <v/>
      </c>
      <c r="H184" s="38" t="str">
        <f t="shared" ca="1" si="16"/>
        <v/>
      </c>
      <c r="I184" s="37" t="str">
        <f t="shared" ca="1" si="17"/>
        <v/>
      </c>
      <c r="J184" s="38" t="str">
        <f t="shared" ca="1" si="18"/>
        <v/>
      </c>
      <c r="K184" s="43" t="str">
        <f t="shared" ca="1" si="19"/>
        <v/>
      </c>
      <c r="L184" s="10"/>
      <c r="M184" s="9"/>
      <c r="N184" s="9"/>
      <c r="O184" s="9"/>
    </row>
    <row r="185" spans="1:15" x14ac:dyDescent="0.3">
      <c r="A185" s="9"/>
      <c r="B185" s="9"/>
      <c r="C185" s="10"/>
      <c r="D185" s="40" t="str">
        <f t="shared" ca="1" si="20"/>
        <v/>
      </c>
      <c r="E185" s="41" t="str">
        <f ca="1">IF(entered_values=0,"",IF(D185&lt;&gt;"",IF(period_per_year=50,IF(D185=1,first_pament_date,DATE(YEAR(E184),MONTH(E184),DAY(E184)+7)),IF(period_per_year=25,IF(D185=1,first_pament_date,DATE(YEAR(E184),MONTH(E184),DAY(E184)+14)),IF(period_per_year=24,IF(D185=1,_01_01_1900,IF(DAY(E184)&gt;=15,DATE(YEAR(E184),MONTH(E184),DAY(E184)+16),DATE(YEAR(E184),MONTH(E184),DAY(E184)+15))),IF(period_per_year=12,IF(D185=1,first_pament_date,DATE(YEAR(E184),MONTH(E184)+1,DAY(E184))),IF(period_per_year=6,IF(D185=1,first_pament_date,DATE(YEAR(E184),MONTH(E184)+2,DAY(E184))),IF(period_per_year=4,IF(D185=1,first_pament_date,DATE(YEAR(E184),MONTH(E184)+3,DAY(E184))),IF(period_per_year=2,IF(D185=1,first_pament_date,DATE(YEAR(E184),MONTH(E184)+6,DAY(E184))),IF(period_per_year=1,IF(D185=1,first_pament_date,DATE(YEAR(E184)+1,MONTH(E184),DAY(E184))),"")))))))),""))</f>
        <v/>
      </c>
      <c r="F185" s="42" t="str">
        <f t="shared" ca="1" si="14"/>
        <v/>
      </c>
      <c r="G185" s="42" t="str">
        <f t="shared" ca="1" si="15"/>
        <v/>
      </c>
      <c r="H185" s="38" t="str">
        <f t="shared" ca="1" si="16"/>
        <v/>
      </c>
      <c r="I185" s="37" t="str">
        <f t="shared" ca="1" si="17"/>
        <v/>
      </c>
      <c r="J185" s="38" t="str">
        <f t="shared" ca="1" si="18"/>
        <v/>
      </c>
      <c r="K185" s="43" t="str">
        <f t="shared" ca="1" si="19"/>
        <v/>
      </c>
      <c r="L185" s="10"/>
      <c r="M185" s="9"/>
      <c r="N185" s="9"/>
      <c r="O185" s="9"/>
    </row>
    <row r="186" spans="1:15" x14ac:dyDescent="0.3">
      <c r="A186" s="9"/>
      <c r="B186" s="9"/>
      <c r="C186" s="10"/>
      <c r="D186" s="40" t="str">
        <f t="shared" ca="1" si="20"/>
        <v/>
      </c>
      <c r="E186" s="41" t="str">
        <f ca="1">IF(entered_values=0,"",IF(D186&lt;&gt;"",IF(period_per_year=50,IF(D186=1,first_pament_date,DATE(YEAR(E185),MONTH(E185),DAY(E185)+7)),IF(period_per_year=25,IF(D186=1,first_pament_date,DATE(YEAR(E185),MONTH(E185),DAY(E185)+14)),IF(period_per_year=24,IF(D186=1,_01_01_1900,IF(DAY(E185)&gt;=15,DATE(YEAR(E185),MONTH(E185),DAY(E185)+16),DATE(YEAR(E185),MONTH(E185),DAY(E185)+15))),IF(period_per_year=12,IF(D186=1,first_pament_date,DATE(YEAR(E185),MONTH(E185)+1,DAY(E185))),IF(period_per_year=6,IF(D186=1,first_pament_date,DATE(YEAR(E185),MONTH(E185)+2,DAY(E185))),IF(period_per_year=4,IF(D186=1,first_pament_date,DATE(YEAR(E185),MONTH(E185)+3,DAY(E185))),IF(period_per_year=2,IF(D186=1,first_pament_date,DATE(YEAR(E185),MONTH(E185)+6,DAY(E185))),IF(period_per_year=1,IF(D186=1,first_pament_date,DATE(YEAR(E185)+1,MONTH(E185),DAY(E185))),"")))))))),""))</f>
        <v/>
      </c>
      <c r="F186" s="42" t="str">
        <f t="shared" ca="1" si="14"/>
        <v/>
      </c>
      <c r="G186" s="42" t="str">
        <f t="shared" ca="1" si="15"/>
        <v/>
      </c>
      <c r="H186" s="38" t="str">
        <f t="shared" ca="1" si="16"/>
        <v/>
      </c>
      <c r="I186" s="37" t="str">
        <f t="shared" ca="1" si="17"/>
        <v/>
      </c>
      <c r="J186" s="38" t="str">
        <f t="shared" ca="1" si="18"/>
        <v/>
      </c>
      <c r="K186" s="43" t="str">
        <f t="shared" ca="1" si="19"/>
        <v/>
      </c>
      <c r="L186" s="10"/>
      <c r="M186" s="9"/>
      <c r="N186" s="9"/>
      <c r="O186" s="9"/>
    </row>
    <row r="187" spans="1:15" x14ac:dyDescent="0.3">
      <c r="A187" s="9"/>
      <c r="B187" s="9"/>
      <c r="C187" s="10"/>
      <c r="D187" s="40" t="str">
        <f t="shared" ca="1" si="20"/>
        <v/>
      </c>
      <c r="E187" s="41" t="str">
        <f ca="1">IF(entered_values=0,"",IF(D187&lt;&gt;"",IF(period_per_year=50,IF(D187=1,first_pament_date,DATE(YEAR(E186),MONTH(E186),DAY(E186)+7)),IF(period_per_year=25,IF(D187=1,first_pament_date,DATE(YEAR(E186),MONTH(E186),DAY(E186)+14)),IF(period_per_year=24,IF(D187=1,_01_01_1900,IF(DAY(E186)&gt;=15,DATE(YEAR(E186),MONTH(E186),DAY(E186)+16),DATE(YEAR(E186),MONTH(E186),DAY(E186)+15))),IF(period_per_year=12,IF(D187=1,first_pament_date,DATE(YEAR(E186),MONTH(E186)+1,DAY(E186))),IF(period_per_year=6,IF(D187=1,first_pament_date,DATE(YEAR(E186),MONTH(E186)+2,DAY(E186))),IF(period_per_year=4,IF(D187=1,first_pament_date,DATE(YEAR(E186),MONTH(E186)+3,DAY(E186))),IF(period_per_year=2,IF(D187=1,first_pament_date,DATE(YEAR(E186),MONTH(E186)+6,DAY(E186))),IF(period_per_year=1,IF(D187=1,first_pament_date,DATE(YEAR(E186)+1,MONTH(E186),DAY(E186))),"")))))))),""))</f>
        <v/>
      </c>
      <c r="F187" s="42" t="str">
        <f t="shared" ca="1" si="14"/>
        <v/>
      </c>
      <c r="G187" s="42" t="str">
        <f t="shared" ca="1" si="15"/>
        <v/>
      </c>
      <c r="H187" s="38" t="str">
        <f t="shared" ca="1" si="16"/>
        <v/>
      </c>
      <c r="I187" s="37" t="str">
        <f t="shared" ca="1" si="17"/>
        <v/>
      </c>
      <c r="J187" s="38" t="str">
        <f t="shared" ca="1" si="18"/>
        <v/>
      </c>
      <c r="K187" s="43" t="str">
        <f t="shared" ca="1" si="19"/>
        <v/>
      </c>
      <c r="L187" s="10"/>
      <c r="M187" s="9"/>
      <c r="N187" s="9"/>
      <c r="O187" s="9"/>
    </row>
    <row r="188" spans="1:15" x14ac:dyDescent="0.3">
      <c r="A188" s="9"/>
      <c r="B188" s="9"/>
      <c r="C188" s="10"/>
      <c r="D188" s="40" t="str">
        <f t="shared" ca="1" si="20"/>
        <v/>
      </c>
      <c r="E188" s="41" t="str">
        <f ca="1">IF(entered_values=0,"",IF(D188&lt;&gt;"",IF(period_per_year=50,IF(D188=1,first_pament_date,DATE(YEAR(E187),MONTH(E187),DAY(E187)+7)),IF(period_per_year=25,IF(D188=1,first_pament_date,DATE(YEAR(E187),MONTH(E187),DAY(E187)+14)),IF(period_per_year=24,IF(D188=1,_01_01_1900,IF(DAY(E187)&gt;=15,DATE(YEAR(E187),MONTH(E187),DAY(E187)+16),DATE(YEAR(E187),MONTH(E187),DAY(E187)+15))),IF(period_per_year=12,IF(D188=1,first_pament_date,DATE(YEAR(E187),MONTH(E187)+1,DAY(E187))),IF(period_per_year=6,IF(D188=1,first_pament_date,DATE(YEAR(E187),MONTH(E187)+2,DAY(E187))),IF(period_per_year=4,IF(D188=1,first_pament_date,DATE(YEAR(E187),MONTH(E187)+3,DAY(E187))),IF(period_per_year=2,IF(D188=1,first_pament_date,DATE(YEAR(E187),MONTH(E187)+6,DAY(E187))),IF(period_per_year=1,IF(D188=1,first_pament_date,DATE(YEAR(E187)+1,MONTH(E187),DAY(E187))),"")))))))),""))</f>
        <v/>
      </c>
      <c r="F188" s="42" t="str">
        <f t="shared" ca="1" si="14"/>
        <v/>
      </c>
      <c r="G188" s="42" t="str">
        <f t="shared" ca="1" si="15"/>
        <v/>
      </c>
      <c r="H188" s="38" t="str">
        <f t="shared" ca="1" si="16"/>
        <v/>
      </c>
      <c r="I188" s="37" t="str">
        <f t="shared" ca="1" si="17"/>
        <v/>
      </c>
      <c r="J188" s="38" t="str">
        <f t="shared" ca="1" si="18"/>
        <v/>
      </c>
      <c r="K188" s="43" t="str">
        <f t="shared" ca="1" si="19"/>
        <v/>
      </c>
      <c r="L188" s="10"/>
      <c r="M188" s="9"/>
      <c r="N188" s="9"/>
      <c r="O188" s="9"/>
    </row>
    <row r="189" spans="1:15" x14ac:dyDescent="0.3">
      <c r="A189" s="9"/>
      <c r="B189" s="9"/>
      <c r="C189" s="10"/>
      <c r="D189" s="40" t="str">
        <f t="shared" ca="1" si="20"/>
        <v/>
      </c>
      <c r="E189" s="41" t="str">
        <f ca="1">IF(entered_values=0,"",IF(D189&lt;&gt;"",IF(period_per_year=50,IF(D189=1,first_pament_date,DATE(YEAR(E188),MONTH(E188),DAY(E188)+7)),IF(period_per_year=25,IF(D189=1,first_pament_date,DATE(YEAR(E188),MONTH(E188),DAY(E188)+14)),IF(period_per_year=24,IF(D189=1,_01_01_1900,IF(DAY(E188)&gt;=15,DATE(YEAR(E188),MONTH(E188),DAY(E188)+16),DATE(YEAR(E188),MONTH(E188),DAY(E188)+15))),IF(period_per_year=12,IF(D189=1,first_pament_date,DATE(YEAR(E188),MONTH(E188)+1,DAY(E188))),IF(period_per_year=6,IF(D189=1,first_pament_date,DATE(YEAR(E188),MONTH(E188)+2,DAY(E188))),IF(period_per_year=4,IF(D189=1,first_pament_date,DATE(YEAR(E188),MONTH(E188)+3,DAY(E188))),IF(period_per_year=2,IF(D189=1,first_pament_date,DATE(YEAR(E188),MONTH(E188)+6,DAY(E188))),IF(period_per_year=1,IF(D189=1,first_pament_date,DATE(YEAR(E188)+1,MONTH(E188),DAY(E188))),"")))))))),""))</f>
        <v/>
      </c>
      <c r="F189" s="42" t="str">
        <f t="shared" ca="1" si="14"/>
        <v/>
      </c>
      <c r="G189" s="42" t="str">
        <f t="shared" ca="1" si="15"/>
        <v/>
      </c>
      <c r="H189" s="38" t="str">
        <f t="shared" ca="1" si="16"/>
        <v/>
      </c>
      <c r="I189" s="37" t="str">
        <f t="shared" ca="1" si="17"/>
        <v/>
      </c>
      <c r="J189" s="38" t="str">
        <f t="shared" ca="1" si="18"/>
        <v/>
      </c>
      <c r="K189" s="43" t="str">
        <f t="shared" ca="1" si="19"/>
        <v/>
      </c>
      <c r="L189" s="10"/>
      <c r="M189" s="9"/>
      <c r="N189" s="9"/>
      <c r="O189" s="9"/>
    </row>
    <row r="190" spans="1:15" x14ac:dyDescent="0.3">
      <c r="A190" s="9"/>
      <c r="B190" s="9"/>
      <c r="C190" s="10"/>
      <c r="D190" s="40" t="str">
        <f t="shared" ca="1" si="20"/>
        <v/>
      </c>
      <c r="E190" s="41" t="str">
        <f ca="1">IF(entered_values=0,"",IF(D190&lt;&gt;"",IF(period_per_year=50,IF(D190=1,first_pament_date,DATE(YEAR(E189),MONTH(E189),DAY(E189)+7)),IF(period_per_year=25,IF(D190=1,first_pament_date,DATE(YEAR(E189),MONTH(E189),DAY(E189)+14)),IF(period_per_year=24,IF(D190=1,_01_01_1900,IF(DAY(E189)&gt;=15,DATE(YEAR(E189),MONTH(E189),DAY(E189)+16),DATE(YEAR(E189),MONTH(E189),DAY(E189)+15))),IF(period_per_year=12,IF(D190=1,first_pament_date,DATE(YEAR(E189),MONTH(E189)+1,DAY(E189))),IF(period_per_year=6,IF(D190=1,first_pament_date,DATE(YEAR(E189),MONTH(E189)+2,DAY(E189))),IF(period_per_year=4,IF(D190=1,first_pament_date,DATE(YEAR(E189),MONTH(E189)+3,DAY(E189))),IF(period_per_year=2,IF(D190=1,first_pament_date,DATE(YEAR(E189),MONTH(E189)+6,DAY(E189))),IF(period_per_year=1,IF(D190=1,first_pament_date,DATE(YEAR(E189)+1,MONTH(E189),DAY(E189))),"")))))))),""))</f>
        <v/>
      </c>
      <c r="F190" s="42" t="str">
        <f t="shared" ca="1" si="14"/>
        <v/>
      </c>
      <c r="G190" s="42" t="str">
        <f t="shared" ca="1" si="15"/>
        <v/>
      </c>
      <c r="H190" s="38" t="str">
        <f t="shared" ca="1" si="16"/>
        <v/>
      </c>
      <c r="I190" s="37" t="str">
        <f t="shared" ca="1" si="17"/>
        <v/>
      </c>
      <c r="J190" s="38" t="str">
        <f t="shared" ca="1" si="18"/>
        <v/>
      </c>
      <c r="K190" s="43" t="str">
        <f t="shared" ca="1" si="19"/>
        <v/>
      </c>
      <c r="L190" s="10"/>
      <c r="M190" s="9"/>
      <c r="N190" s="9"/>
      <c r="O190" s="9"/>
    </row>
    <row r="191" spans="1:15" x14ac:dyDescent="0.3">
      <c r="A191" s="9"/>
      <c r="B191" s="9"/>
      <c r="C191" s="10"/>
      <c r="D191" s="40" t="str">
        <f t="shared" ca="1" si="20"/>
        <v/>
      </c>
      <c r="E191" s="41" t="str">
        <f ca="1">IF(entered_values=0,"",IF(D191&lt;&gt;"",IF(period_per_year=50,IF(D191=1,first_pament_date,DATE(YEAR(E190),MONTH(E190),DAY(E190)+7)),IF(period_per_year=25,IF(D191=1,first_pament_date,DATE(YEAR(E190),MONTH(E190),DAY(E190)+14)),IF(period_per_year=24,IF(D191=1,_01_01_1900,IF(DAY(E190)&gt;=15,DATE(YEAR(E190),MONTH(E190),DAY(E190)+16),DATE(YEAR(E190),MONTH(E190),DAY(E190)+15))),IF(period_per_year=12,IF(D191=1,first_pament_date,DATE(YEAR(E190),MONTH(E190)+1,DAY(E190))),IF(period_per_year=6,IF(D191=1,first_pament_date,DATE(YEAR(E190),MONTH(E190)+2,DAY(E190))),IF(period_per_year=4,IF(D191=1,first_pament_date,DATE(YEAR(E190),MONTH(E190)+3,DAY(E190))),IF(period_per_year=2,IF(D191=1,first_pament_date,DATE(YEAR(E190),MONTH(E190)+6,DAY(E190))),IF(period_per_year=1,IF(D191=1,first_pament_date,DATE(YEAR(E190)+1,MONTH(E190),DAY(E190))),"")))))))),""))</f>
        <v/>
      </c>
      <c r="F191" s="42" t="str">
        <f t="shared" ca="1" si="14"/>
        <v/>
      </c>
      <c r="G191" s="42" t="str">
        <f t="shared" ca="1" si="15"/>
        <v/>
      </c>
      <c r="H191" s="38" t="str">
        <f t="shared" ca="1" si="16"/>
        <v/>
      </c>
      <c r="I191" s="37" t="str">
        <f t="shared" ca="1" si="17"/>
        <v/>
      </c>
      <c r="J191" s="38" t="str">
        <f t="shared" ca="1" si="18"/>
        <v/>
      </c>
      <c r="K191" s="43" t="str">
        <f t="shared" ca="1" si="19"/>
        <v/>
      </c>
      <c r="L191" s="10"/>
      <c r="M191" s="9"/>
      <c r="N191" s="9"/>
      <c r="O191" s="9"/>
    </row>
    <row r="192" spans="1:15" x14ac:dyDescent="0.3">
      <c r="A192" s="9"/>
      <c r="B192" s="9"/>
      <c r="C192" s="10"/>
      <c r="D192" s="40" t="str">
        <f t="shared" ca="1" si="20"/>
        <v/>
      </c>
      <c r="E192" s="41" t="str">
        <f ca="1">IF(entered_values=0,"",IF(D192&lt;&gt;"",IF(period_per_year=50,IF(D192=1,first_pament_date,DATE(YEAR(E191),MONTH(E191),DAY(E191)+7)),IF(period_per_year=25,IF(D192=1,first_pament_date,DATE(YEAR(E191),MONTH(E191),DAY(E191)+14)),IF(period_per_year=24,IF(D192=1,_01_01_1900,IF(DAY(E191)&gt;=15,DATE(YEAR(E191),MONTH(E191),DAY(E191)+16),DATE(YEAR(E191),MONTH(E191),DAY(E191)+15))),IF(period_per_year=12,IF(D192=1,first_pament_date,DATE(YEAR(E191),MONTH(E191)+1,DAY(E191))),IF(period_per_year=6,IF(D192=1,first_pament_date,DATE(YEAR(E191),MONTH(E191)+2,DAY(E191))),IF(period_per_year=4,IF(D192=1,first_pament_date,DATE(YEAR(E191),MONTH(E191)+3,DAY(E191))),IF(period_per_year=2,IF(D192=1,first_pament_date,DATE(YEAR(E191),MONTH(E191)+6,DAY(E191))),IF(period_per_year=1,IF(D192=1,first_pament_date,DATE(YEAR(E191)+1,MONTH(E191),DAY(E191))),"")))))))),""))</f>
        <v/>
      </c>
      <c r="F192" s="42" t="str">
        <f t="shared" ca="1" si="14"/>
        <v/>
      </c>
      <c r="G192" s="42" t="str">
        <f t="shared" ca="1" si="15"/>
        <v/>
      </c>
      <c r="H192" s="38" t="str">
        <f t="shared" ca="1" si="16"/>
        <v/>
      </c>
      <c r="I192" s="37" t="str">
        <f t="shared" ca="1" si="17"/>
        <v/>
      </c>
      <c r="J192" s="38" t="str">
        <f t="shared" ca="1" si="18"/>
        <v/>
      </c>
      <c r="K192" s="43" t="str">
        <f t="shared" ca="1" si="19"/>
        <v/>
      </c>
      <c r="L192" s="10"/>
      <c r="M192" s="9"/>
      <c r="N192" s="9"/>
      <c r="O192" s="9"/>
    </row>
    <row r="193" spans="1:15" x14ac:dyDescent="0.3">
      <c r="A193" s="9"/>
      <c r="B193" s="9"/>
      <c r="C193" s="10"/>
      <c r="D193" s="40" t="str">
        <f t="shared" ca="1" si="20"/>
        <v/>
      </c>
      <c r="E193" s="41" t="str">
        <f ca="1">IF(entered_values=0,"",IF(D193&lt;&gt;"",IF(period_per_year=50,IF(D193=1,first_pament_date,DATE(YEAR(E192),MONTH(E192),DAY(E192)+7)),IF(period_per_year=25,IF(D193=1,first_pament_date,DATE(YEAR(E192),MONTH(E192),DAY(E192)+14)),IF(period_per_year=24,IF(D193=1,_01_01_1900,IF(DAY(E192)&gt;=15,DATE(YEAR(E192),MONTH(E192),DAY(E192)+16),DATE(YEAR(E192),MONTH(E192),DAY(E192)+15))),IF(period_per_year=12,IF(D193=1,first_pament_date,DATE(YEAR(E192),MONTH(E192)+1,DAY(E192))),IF(period_per_year=6,IF(D193=1,first_pament_date,DATE(YEAR(E192),MONTH(E192)+2,DAY(E192))),IF(period_per_year=4,IF(D193=1,first_pament_date,DATE(YEAR(E192),MONTH(E192)+3,DAY(E192))),IF(period_per_year=2,IF(D193=1,first_pament_date,DATE(YEAR(E192),MONTH(E192)+6,DAY(E192))),IF(period_per_year=1,IF(D193=1,first_pament_date,DATE(YEAR(E192)+1,MONTH(E192),DAY(E192))),"")))))))),""))</f>
        <v/>
      </c>
      <c r="F193" s="42" t="str">
        <f t="shared" ca="1" si="14"/>
        <v/>
      </c>
      <c r="G193" s="42" t="str">
        <f t="shared" ca="1" si="15"/>
        <v/>
      </c>
      <c r="H193" s="38" t="str">
        <f t="shared" ca="1" si="16"/>
        <v/>
      </c>
      <c r="I193" s="37" t="str">
        <f t="shared" ca="1" si="17"/>
        <v/>
      </c>
      <c r="J193" s="38" t="str">
        <f t="shared" ca="1" si="18"/>
        <v/>
      </c>
      <c r="K193" s="43" t="str">
        <f t="shared" ca="1" si="19"/>
        <v/>
      </c>
      <c r="L193" s="10"/>
      <c r="M193" s="9"/>
      <c r="N193" s="9"/>
      <c r="O193" s="9"/>
    </row>
    <row r="194" spans="1:15" x14ac:dyDescent="0.3">
      <c r="A194" s="9"/>
      <c r="B194" s="9"/>
      <c r="C194" s="10"/>
      <c r="D194" s="40" t="str">
        <f t="shared" ca="1" si="20"/>
        <v/>
      </c>
      <c r="E194" s="41" t="str">
        <f ca="1">IF(entered_values=0,"",IF(D194&lt;&gt;"",IF(period_per_year=50,IF(D194=1,first_pament_date,DATE(YEAR(E193),MONTH(E193),DAY(E193)+7)),IF(period_per_year=25,IF(D194=1,first_pament_date,DATE(YEAR(E193),MONTH(E193),DAY(E193)+14)),IF(period_per_year=24,IF(D194=1,_01_01_1900,IF(DAY(E193)&gt;=15,DATE(YEAR(E193),MONTH(E193),DAY(E193)+16),DATE(YEAR(E193),MONTH(E193),DAY(E193)+15))),IF(period_per_year=12,IF(D194=1,first_pament_date,DATE(YEAR(E193),MONTH(E193)+1,DAY(E193))),IF(period_per_year=6,IF(D194=1,first_pament_date,DATE(YEAR(E193),MONTH(E193)+2,DAY(E193))),IF(period_per_year=4,IF(D194=1,first_pament_date,DATE(YEAR(E193),MONTH(E193)+3,DAY(E193))),IF(period_per_year=2,IF(D194=1,first_pament_date,DATE(YEAR(E193),MONTH(E193)+6,DAY(E193))),IF(period_per_year=1,IF(D194=1,first_pament_date,DATE(YEAR(E193)+1,MONTH(E193),DAY(E193))),"")))))))),""))</f>
        <v/>
      </c>
      <c r="F194" s="42" t="str">
        <f t="shared" ca="1" si="14"/>
        <v/>
      </c>
      <c r="G194" s="42" t="str">
        <f t="shared" ca="1" si="15"/>
        <v/>
      </c>
      <c r="H194" s="38" t="str">
        <f t="shared" ca="1" si="16"/>
        <v/>
      </c>
      <c r="I194" s="37" t="str">
        <f t="shared" ca="1" si="17"/>
        <v/>
      </c>
      <c r="J194" s="38" t="str">
        <f t="shared" ca="1" si="18"/>
        <v/>
      </c>
      <c r="K194" s="43" t="str">
        <f t="shared" ca="1" si="19"/>
        <v/>
      </c>
      <c r="L194" s="10"/>
      <c r="M194" s="9"/>
      <c r="N194" s="9"/>
      <c r="O194" s="9"/>
    </row>
    <row r="195" spans="1:15" x14ac:dyDescent="0.3">
      <c r="A195" s="9"/>
      <c r="B195" s="9"/>
      <c r="C195" s="10"/>
      <c r="D195" s="40" t="str">
        <f t="shared" ca="1" si="20"/>
        <v/>
      </c>
      <c r="E195" s="41" t="str">
        <f ca="1">IF(entered_values=0,"",IF(D195&lt;&gt;"",IF(period_per_year=50,IF(D195=1,first_pament_date,DATE(YEAR(E194),MONTH(E194),DAY(E194)+7)),IF(period_per_year=25,IF(D195=1,first_pament_date,DATE(YEAR(E194),MONTH(E194),DAY(E194)+14)),IF(period_per_year=24,IF(D195=1,_01_01_1900,IF(DAY(E194)&gt;=15,DATE(YEAR(E194),MONTH(E194),DAY(E194)+16),DATE(YEAR(E194),MONTH(E194),DAY(E194)+15))),IF(period_per_year=12,IF(D195=1,first_pament_date,DATE(YEAR(E194),MONTH(E194)+1,DAY(E194))),IF(period_per_year=6,IF(D195=1,first_pament_date,DATE(YEAR(E194),MONTH(E194)+2,DAY(E194))),IF(period_per_year=4,IF(D195=1,first_pament_date,DATE(YEAR(E194),MONTH(E194)+3,DAY(E194))),IF(period_per_year=2,IF(D195=1,first_pament_date,DATE(YEAR(E194),MONTH(E194)+6,DAY(E194))),IF(period_per_year=1,IF(D195=1,first_pament_date,DATE(YEAR(E194)+1,MONTH(E194),DAY(E194))),"")))))))),""))</f>
        <v/>
      </c>
      <c r="F195" s="42" t="str">
        <f t="shared" ca="1" si="14"/>
        <v/>
      </c>
      <c r="G195" s="42" t="str">
        <f t="shared" ca="1" si="15"/>
        <v/>
      </c>
      <c r="H195" s="38" t="str">
        <f t="shared" ca="1" si="16"/>
        <v/>
      </c>
      <c r="I195" s="37" t="str">
        <f t="shared" ca="1" si="17"/>
        <v/>
      </c>
      <c r="J195" s="38" t="str">
        <f t="shared" ca="1" si="18"/>
        <v/>
      </c>
      <c r="K195" s="43" t="str">
        <f t="shared" ca="1" si="19"/>
        <v/>
      </c>
      <c r="L195" s="10"/>
      <c r="M195" s="9"/>
      <c r="N195" s="9"/>
      <c r="O195" s="9"/>
    </row>
    <row r="196" spans="1:15" x14ac:dyDescent="0.3">
      <c r="A196" s="9"/>
      <c r="B196" s="9"/>
      <c r="C196" s="10"/>
      <c r="D196" s="40" t="str">
        <f t="shared" ca="1" si="20"/>
        <v/>
      </c>
      <c r="E196" s="41" t="str">
        <f ca="1">IF(entered_values=0,"",IF(D196&lt;&gt;"",IF(period_per_year=50,IF(D196=1,first_pament_date,DATE(YEAR(E195),MONTH(E195),DAY(E195)+7)),IF(period_per_year=25,IF(D196=1,first_pament_date,DATE(YEAR(E195),MONTH(E195),DAY(E195)+14)),IF(period_per_year=24,IF(D196=1,_01_01_1900,IF(DAY(E195)&gt;=15,DATE(YEAR(E195),MONTH(E195),DAY(E195)+16),DATE(YEAR(E195),MONTH(E195),DAY(E195)+15))),IF(period_per_year=12,IF(D196=1,first_pament_date,DATE(YEAR(E195),MONTH(E195)+1,DAY(E195))),IF(period_per_year=6,IF(D196=1,first_pament_date,DATE(YEAR(E195),MONTH(E195)+2,DAY(E195))),IF(period_per_year=4,IF(D196=1,first_pament_date,DATE(YEAR(E195),MONTH(E195)+3,DAY(E195))),IF(period_per_year=2,IF(D196=1,first_pament_date,DATE(YEAR(E195),MONTH(E195)+6,DAY(E195))),IF(period_per_year=1,IF(D196=1,first_pament_date,DATE(YEAR(E195)+1,MONTH(E195),DAY(E195))),"")))))))),""))</f>
        <v/>
      </c>
      <c r="F196" s="42" t="str">
        <f t="shared" ca="1" si="14"/>
        <v/>
      </c>
      <c r="G196" s="42" t="str">
        <f t="shared" ca="1" si="15"/>
        <v/>
      </c>
      <c r="H196" s="38" t="str">
        <f t="shared" ca="1" si="16"/>
        <v/>
      </c>
      <c r="I196" s="37" t="str">
        <f t="shared" ca="1" si="17"/>
        <v/>
      </c>
      <c r="J196" s="38" t="str">
        <f t="shared" ca="1" si="18"/>
        <v/>
      </c>
      <c r="K196" s="43" t="str">
        <f t="shared" ca="1" si="19"/>
        <v/>
      </c>
      <c r="L196" s="10"/>
      <c r="M196" s="9"/>
      <c r="N196" s="9"/>
      <c r="O196" s="9"/>
    </row>
    <row r="197" spans="1:15" x14ac:dyDescent="0.3">
      <c r="A197" s="9"/>
      <c r="B197" s="9"/>
      <c r="C197" s="10"/>
      <c r="D197" s="40" t="str">
        <f t="shared" ca="1" si="20"/>
        <v/>
      </c>
      <c r="E197" s="41" t="str">
        <f ca="1">IF(entered_values=0,"",IF(D197&lt;&gt;"",IF(period_per_year=50,IF(D197=1,first_pament_date,DATE(YEAR(E196),MONTH(E196),DAY(E196)+7)),IF(period_per_year=25,IF(D197=1,first_pament_date,DATE(YEAR(E196),MONTH(E196),DAY(E196)+14)),IF(period_per_year=24,IF(D197=1,_01_01_1900,IF(DAY(E196)&gt;=15,DATE(YEAR(E196),MONTH(E196),DAY(E196)+16),DATE(YEAR(E196),MONTH(E196),DAY(E196)+15))),IF(period_per_year=12,IF(D197=1,first_pament_date,DATE(YEAR(E196),MONTH(E196)+1,DAY(E196))),IF(period_per_year=6,IF(D197=1,first_pament_date,DATE(YEAR(E196),MONTH(E196)+2,DAY(E196))),IF(period_per_year=4,IF(D197=1,first_pament_date,DATE(YEAR(E196),MONTH(E196)+3,DAY(E196))),IF(period_per_year=2,IF(D197=1,first_pament_date,DATE(YEAR(E196),MONTH(E196)+6,DAY(E196))),IF(period_per_year=1,IF(D197=1,first_pament_date,DATE(YEAR(E196)+1,MONTH(E196),DAY(E196))),"")))))))),""))</f>
        <v/>
      </c>
      <c r="F197" s="42" t="str">
        <f t="shared" ca="1" si="14"/>
        <v/>
      </c>
      <c r="G197" s="42" t="str">
        <f t="shared" ca="1" si="15"/>
        <v/>
      </c>
      <c r="H197" s="38" t="str">
        <f t="shared" ca="1" si="16"/>
        <v/>
      </c>
      <c r="I197" s="37" t="str">
        <f t="shared" ca="1" si="17"/>
        <v/>
      </c>
      <c r="J197" s="38" t="str">
        <f t="shared" ca="1" si="18"/>
        <v/>
      </c>
      <c r="K197" s="43" t="str">
        <f t="shared" ca="1" si="19"/>
        <v/>
      </c>
      <c r="L197" s="10"/>
      <c r="M197" s="9"/>
      <c r="N197" s="9"/>
      <c r="O197" s="9"/>
    </row>
    <row r="198" spans="1:15" x14ac:dyDescent="0.3">
      <c r="A198" s="9"/>
      <c r="B198" s="9"/>
      <c r="C198" s="10"/>
      <c r="D198" s="40" t="str">
        <f t="shared" ca="1" si="20"/>
        <v/>
      </c>
      <c r="E198" s="41" t="str">
        <f ca="1">IF(entered_values=0,"",IF(D198&lt;&gt;"",IF(period_per_year=50,IF(D198=1,first_pament_date,DATE(YEAR(E197),MONTH(E197),DAY(E197)+7)),IF(period_per_year=25,IF(D198=1,first_pament_date,DATE(YEAR(E197),MONTH(E197),DAY(E197)+14)),IF(period_per_year=24,IF(D198=1,_01_01_1900,IF(DAY(E197)&gt;=15,DATE(YEAR(E197),MONTH(E197),DAY(E197)+16),DATE(YEAR(E197),MONTH(E197),DAY(E197)+15))),IF(period_per_year=12,IF(D198=1,first_pament_date,DATE(YEAR(E197),MONTH(E197)+1,DAY(E197))),IF(period_per_year=6,IF(D198=1,first_pament_date,DATE(YEAR(E197),MONTH(E197)+2,DAY(E197))),IF(period_per_year=4,IF(D198=1,first_pament_date,DATE(YEAR(E197),MONTH(E197)+3,DAY(E197))),IF(period_per_year=2,IF(D198=1,first_pament_date,DATE(YEAR(E197),MONTH(E197)+6,DAY(E197))),IF(period_per_year=1,IF(D198=1,first_pament_date,DATE(YEAR(E197)+1,MONTH(E197),DAY(E197))),"")))))))),""))</f>
        <v/>
      </c>
      <c r="F198" s="42" t="str">
        <f t="shared" ca="1" si="14"/>
        <v/>
      </c>
      <c r="G198" s="42" t="str">
        <f t="shared" ca="1" si="15"/>
        <v/>
      </c>
      <c r="H198" s="38" t="str">
        <f t="shared" ca="1" si="16"/>
        <v/>
      </c>
      <c r="I198" s="37" t="str">
        <f t="shared" ca="1" si="17"/>
        <v/>
      </c>
      <c r="J198" s="38" t="str">
        <f t="shared" ca="1" si="18"/>
        <v/>
      </c>
      <c r="K198" s="43" t="str">
        <f t="shared" ca="1" si="19"/>
        <v/>
      </c>
      <c r="L198" s="10"/>
      <c r="M198" s="9"/>
      <c r="N198" s="9"/>
      <c r="O198" s="9"/>
    </row>
    <row r="199" spans="1:15" x14ac:dyDescent="0.3">
      <c r="A199" s="9"/>
      <c r="B199" s="9"/>
      <c r="C199" s="10"/>
      <c r="D199" s="40" t="str">
        <f t="shared" ca="1" si="20"/>
        <v/>
      </c>
      <c r="E199" s="41" t="str">
        <f ca="1">IF(entered_values=0,"",IF(D199&lt;&gt;"",IF(period_per_year=50,IF(D199=1,first_pament_date,DATE(YEAR(E198),MONTH(E198),DAY(E198)+7)),IF(period_per_year=25,IF(D199=1,first_pament_date,DATE(YEAR(E198),MONTH(E198),DAY(E198)+14)),IF(period_per_year=24,IF(D199=1,_01_01_1900,IF(DAY(E198)&gt;=15,DATE(YEAR(E198),MONTH(E198),DAY(E198)+16),DATE(YEAR(E198),MONTH(E198),DAY(E198)+15))),IF(period_per_year=12,IF(D199=1,first_pament_date,DATE(YEAR(E198),MONTH(E198)+1,DAY(E198))),IF(period_per_year=6,IF(D199=1,first_pament_date,DATE(YEAR(E198),MONTH(E198)+2,DAY(E198))),IF(period_per_year=4,IF(D199=1,first_pament_date,DATE(YEAR(E198),MONTH(E198)+3,DAY(E198))),IF(period_per_year=2,IF(D199=1,first_pament_date,DATE(YEAR(E198),MONTH(E198)+6,DAY(E198))),IF(period_per_year=1,IF(D199=1,first_pament_date,DATE(YEAR(E198)+1,MONTH(E198),DAY(E198))),"")))))))),""))</f>
        <v/>
      </c>
      <c r="F199" s="42" t="str">
        <f t="shared" ca="1" si="14"/>
        <v/>
      </c>
      <c r="G199" s="42" t="str">
        <f t="shared" ca="1" si="15"/>
        <v/>
      </c>
      <c r="H199" s="38" t="str">
        <f t="shared" ca="1" si="16"/>
        <v/>
      </c>
      <c r="I199" s="37" t="str">
        <f t="shared" ca="1" si="17"/>
        <v/>
      </c>
      <c r="J199" s="38" t="str">
        <f t="shared" ca="1" si="18"/>
        <v/>
      </c>
      <c r="K199" s="43" t="str">
        <f t="shared" ca="1" si="19"/>
        <v/>
      </c>
      <c r="L199" s="10"/>
      <c r="M199" s="9"/>
      <c r="N199" s="9"/>
      <c r="O199" s="9"/>
    </row>
    <row r="200" spans="1:15" x14ac:dyDescent="0.3">
      <c r="A200" s="9"/>
      <c r="B200" s="9"/>
      <c r="C200" s="10"/>
      <c r="D200" s="40" t="str">
        <f t="shared" ca="1" si="20"/>
        <v/>
      </c>
      <c r="E200" s="41" t="str">
        <f ca="1">IF(entered_values=0,"",IF(D200&lt;&gt;"",IF(period_per_year=50,IF(D200=1,first_pament_date,DATE(YEAR(E199),MONTH(E199),DAY(E199)+7)),IF(period_per_year=25,IF(D200=1,first_pament_date,DATE(YEAR(E199),MONTH(E199),DAY(E199)+14)),IF(period_per_year=24,IF(D200=1,_01_01_1900,IF(DAY(E199)&gt;=15,DATE(YEAR(E199),MONTH(E199),DAY(E199)+16),DATE(YEAR(E199),MONTH(E199),DAY(E199)+15))),IF(period_per_year=12,IF(D200=1,first_pament_date,DATE(YEAR(E199),MONTH(E199)+1,DAY(E199))),IF(period_per_year=6,IF(D200=1,first_pament_date,DATE(YEAR(E199),MONTH(E199)+2,DAY(E199))),IF(period_per_year=4,IF(D200=1,first_pament_date,DATE(YEAR(E199),MONTH(E199)+3,DAY(E199))),IF(period_per_year=2,IF(D200=1,first_pament_date,DATE(YEAR(E199),MONTH(E199)+6,DAY(E199))),IF(period_per_year=1,IF(D200=1,first_pament_date,DATE(YEAR(E199)+1,MONTH(E199),DAY(E199))),"")))))))),""))</f>
        <v/>
      </c>
      <c r="F200" s="42" t="str">
        <f t="shared" ca="1" si="14"/>
        <v/>
      </c>
      <c r="G200" s="42" t="str">
        <f t="shared" ca="1" si="15"/>
        <v/>
      </c>
      <c r="H200" s="38" t="str">
        <f t="shared" ca="1" si="16"/>
        <v/>
      </c>
      <c r="I200" s="37" t="str">
        <f t="shared" ca="1" si="17"/>
        <v/>
      </c>
      <c r="J200" s="38" t="str">
        <f t="shared" ca="1" si="18"/>
        <v/>
      </c>
      <c r="K200" s="43" t="str">
        <f t="shared" ca="1" si="19"/>
        <v/>
      </c>
      <c r="L200" s="10"/>
      <c r="M200" s="9"/>
      <c r="N200" s="9"/>
      <c r="O200" s="9"/>
    </row>
    <row r="201" spans="1:15" x14ac:dyDescent="0.3">
      <c r="A201" s="9"/>
      <c r="B201" s="9"/>
      <c r="C201" s="10"/>
      <c r="D201" s="40" t="str">
        <f t="shared" ca="1" si="20"/>
        <v/>
      </c>
      <c r="E201" s="41" t="str">
        <f ca="1">IF(entered_values=0,"",IF(D201&lt;&gt;"",IF(period_per_year=50,IF(D201=1,first_pament_date,DATE(YEAR(E200),MONTH(E200),DAY(E200)+7)),IF(period_per_year=25,IF(D201=1,first_pament_date,DATE(YEAR(E200),MONTH(E200),DAY(E200)+14)),IF(period_per_year=24,IF(D201=1,_01_01_1900,IF(DAY(E200)&gt;=15,DATE(YEAR(E200),MONTH(E200),DAY(E200)+16),DATE(YEAR(E200),MONTH(E200),DAY(E200)+15))),IF(period_per_year=12,IF(D201=1,first_pament_date,DATE(YEAR(E200),MONTH(E200)+1,DAY(E200))),IF(period_per_year=6,IF(D201=1,first_pament_date,DATE(YEAR(E200),MONTH(E200)+2,DAY(E200))),IF(period_per_year=4,IF(D201=1,first_pament_date,DATE(YEAR(E200),MONTH(E200)+3,DAY(E200))),IF(period_per_year=2,IF(D201=1,first_pament_date,DATE(YEAR(E200),MONTH(E200)+6,DAY(E200))),IF(period_per_year=1,IF(D201=1,first_pament_date,DATE(YEAR(E200)+1,MONTH(E200),DAY(E200))),"")))))))),""))</f>
        <v/>
      </c>
      <c r="F201" s="42" t="str">
        <f t="shared" ca="1" si="14"/>
        <v/>
      </c>
      <c r="G201" s="42" t="str">
        <f t="shared" ca="1" si="15"/>
        <v/>
      </c>
      <c r="H201" s="38" t="str">
        <f t="shared" ca="1" si="16"/>
        <v/>
      </c>
      <c r="I201" s="37" t="str">
        <f t="shared" ca="1" si="17"/>
        <v/>
      </c>
      <c r="J201" s="38" t="str">
        <f t="shared" ca="1" si="18"/>
        <v/>
      </c>
      <c r="K201" s="43" t="str">
        <f t="shared" ca="1" si="19"/>
        <v/>
      </c>
      <c r="L201" s="10"/>
      <c r="M201" s="9"/>
      <c r="N201" s="9"/>
      <c r="O201" s="9"/>
    </row>
    <row r="202" spans="1:15" x14ac:dyDescent="0.3">
      <c r="A202" s="9"/>
      <c r="B202" s="9"/>
      <c r="C202" s="10"/>
      <c r="D202" s="40" t="str">
        <f t="shared" ca="1" si="20"/>
        <v/>
      </c>
      <c r="E202" s="41" t="str">
        <f ca="1">IF(entered_values=0,"",IF(D202&lt;&gt;"",IF(period_per_year=50,IF(D202=1,first_pament_date,DATE(YEAR(E201),MONTH(E201),DAY(E201)+7)),IF(period_per_year=25,IF(D202=1,first_pament_date,DATE(YEAR(E201),MONTH(E201),DAY(E201)+14)),IF(period_per_year=24,IF(D202=1,_01_01_1900,IF(DAY(E201)&gt;=15,DATE(YEAR(E201),MONTH(E201),DAY(E201)+16),DATE(YEAR(E201),MONTH(E201),DAY(E201)+15))),IF(period_per_year=12,IF(D202=1,first_pament_date,DATE(YEAR(E201),MONTH(E201)+1,DAY(E201))),IF(period_per_year=6,IF(D202=1,first_pament_date,DATE(YEAR(E201),MONTH(E201)+2,DAY(E201))),IF(period_per_year=4,IF(D202=1,first_pament_date,DATE(YEAR(E201),MONTH(E201)+3,DAY(E201))),IF(period_per_year=2,IF(D202=1,first_pament_date,DATE(YEAR(E201),MONTH(E201)+6,DAY(E201))),IF(period_per_year=1,IF(D202=1,first_pament_date,DATE(YEAR(E201)+1,MONTH(E201),DAY(E201))),"")))))))),""))</f>
        <v/>
      </c>
      <c r="F202" s="42" t="str">
        <f t="shared" ca="1" si="14"/>
        <v/>
      </c>
      <c r="G202" s="42" t="str">
        <f t="shared" ca="1" si="15"/>
        <v/>
      </c>
      <c r="H202" s="38" t="str">
        <f t="shared" ca="1" si="16"/>
        <v/>
      </c>
      <c r="I202" s="37" t="str">
        <f t="shared" ca="1" si="17"/>
        <v/>
      </c>
      <c r="J202" s="38" t="str">
        <f t="shared" ca="1" si="18"/>
        <v/>
      </c>
      <c r="K202" s="43" t="str">
        <f t="shared" ca="1" si="19"/>
        <v/>
      </c>
      <c r="L202" s="10"/>
      <c r="M202" s="9"/>
      <c r="N202" s="9"/>
      <c r="O202" s="9"/>
    </row>
    <row r="203" spans="1:15" x14ac:dyDescent="0.3">
      <c r="A203" s="9"/>
      <c r="B203" s="9"/>
      <c r="C203" s="10"/>
      <c r="D203" s="40" t="str">
        <f t="shared" ca="1" si="20"/>
        <v/>
      </c>
      <c r="E203" s="41" t="str">
        <f ca="1">IF(entered_values=0,"",IF(D203&lt;&gt;"",IF(period_per_year=50,IF(D203=1,first_pament_date,DATE(YEAR(E202),MONTH(E202),DAY(E202)+7)),IF(period_per_year=25,IF(D203=1,first_pament_date,DATE(YEAR(E202),MONTH(E202),DAY(E202)+14)),IF(period_per_year=24,IF(D203=1,_01_01_1900,IF(DAY(E202)&gt;=15,DATE(YEAR(E202),MONTH(E202),DAY(E202)+16),DATE(YEAR(E202),MONTH(E202),DAY(E202)+15))),IF(period_per_year=12,IF(D203=1,first_pament_date,DATE(YEAR(E202),MONTH(E202)+1,DAY(E202))),IF(period_per_year=6,IF(D203=1,first_pament_date,DATE(YEAR(E202),MONTH(E202)+2,DAY(E202))),IF(period_per_year=4,IF(D203=1,first_pament_date,DATE(YEAR(E202),MONTH(E202)+3,DAY(E202))),IF(period_per_year=2,IF(D203=1,first_pament_date,DATE(YEAR(E202),MONTH(E202)+6,DAY(E202))),IF(period_per_year=1,IF(D203=1,first_pament_date,DATE(YEAR(E202)+1,MONTH(E202),DAY(E202))),"")))))))),""))</f>
        <v/>
      </c>
      <c r="F203" s="42" t="str">
        <f t="shared" ca="1" si="14"/>
        <v/>
      </c>
      <c r="G203" s="42" t="str">
        <f t="shared" ca="1" si="15"/>
        <v/>
      </c>
      <c r="H203" s="38" t="str">
        <f t="shared" ca="1" si="16"/>
        <v/>
      </c>
      <c r="I203" s="37" t="str">
        <f t="shared" ca="1" si="17"/>
        <v/>
      </c>
      <c r="J203" s="38" t="str">
        <f t="shared" ca="1" si="18"/>
        <v/>
      </c>
      <c r="K203" s="43" t="str">
        <f t="shared" ca="1" si="19"/>
        <v/>
      </c>
      <c r="L203" s="10"/>
      <c r="M203" s="9"/>
      <c r="N203" s="9"/>
      <c r="O203" s="9"/>
    </row>
    <row r="204" spans="1:15" x14ac:dyDescent="0.3">
      <c r="A204" s="9"/>
      <c r="B204" s="9"/>
      <c r="C204" s="10"/>
      <c r="D204" s="40" t="str">
        <f t="shared" ca="1" si="20"/>
        <v/>
      </c>
      <c r="E204" s="41" t="str">
        <f ca="1">IF(entered_values=0,"",IF(D204&lt;&gt;"",IF(period_per_year=50,IF(D204=1,first_pament_date,DATE(YEAR(E203),MONTH(E203),DAY(E203)+7)),IF(period_per_year=25,IF(D204=1,first_pament_date,DATE(YEAR(E203),MONTH(E203),DAY(E203)+14)),IF(period_per_year=24,IF(D204=1,_01_01_1900,IF(DAY(E203)&gt;=15,DATE(YEAR(E203),MONTH(E203),DAY(E203)+16),DATE(YEAR(E203),MONTH(E203),DAY(E203)+15))),IF(period_per_year=12,IF(D204=1,first_pament_date,DATE(YEAR(E203),MONTH(E203)+1,DAY(E203))),IF(period_per_year=6,IF(D204=1,first_pament_date,DATE(YEAR(E203),MONTH(E203)+2,DAY(E203))),IF(period_per_year=4,IF(D204=1,first_pament_date,DATE(YEAR(E203),MONTH(E203)+3,DAY(E203))),IF(period_per_year=2,IF(D204=1,first_pament_date,DATE(YEAR(E203),MONTH(E203)+6,DAY(E203))),IF(period_per_year=1,IF(D204=1,first_pament_date,DATE(YEAR(E203)+1,MONTH(E203),DAY(E203))),"")))))))),""))</f>
        <v/>
      </c>
      <c r="F204" s="42" t="str">
        <f t="shared" ca="1" si="14"/>
        <v/>
      </c>
      <c r="G204" s="42" t="str">
        <f t="shared" ca="1" si="15"/>
        <v/>
      </c>
      <c r="H204" s="38" t="str">
        <f t="shared" ca="1" si="16"/>
        <v/>
      </c>
      <c r="I204" s="37" t="str">
        <f t="shared" ca="1" si="17"/>
        <v/>
      </c>
      <c r="J204" s="38" t="str">
        <f t="shared" ca="1" si="18"/>
        <v/>
      </c>
      <c r="K204" s="43" t="str">
        <f t="shared" ca="1" si="19"/>
        <v/>
      </c>
      <c r="L204" s="10"/>
      <c r="M204" s="9"/>
      <c r="N204" s="9"/>
      <c r="O204" s="9"/>
    </row>
    <row r="205" spans="1:15" x14ac:dyDescent="0.3">
      <c r="A205" s="9"/>
      <c r="B205" s="9"/>
      <c r="C205" s="10"/>
      <c r="D205" s="40" t="str">
        <f t="shared" ca="1" si="20"/>
        <v/>
      </c>
      <c r="E205" s="41" t="str">
        <f ca="1">IF(entered_values=0,"",IF(D205&lt;&gt;"",IF(period_per_year=50,IF(D205=1,first_pament_date,DATE(YEAR(E204),MONTH(E204),DAY(E204)+7)),IF(period_per_year=25,IF(D205=1,first_pament_date,DATE(YEAR(E204),MONTH(E204),DAY(E204)+14)),IF(period_per_year=24,IF(D205=1,_01_01_1900,IF(DAY(E204)&gt;=15,DATE(YEAR(E204),MONTH(E204),DAY(E204)+16),DATE(YEAR(E204),MONTH(E204),DAY(E204)+15))),IF(period_per_year=12,IF(D205=1,first_pament_date,DATE(YEAR(E204),MONTH(E204)+1,DAY(E204))),IF(period_per_year=6,IF(D205=1,first_pament_date,DATE(YEAR(E204),MONTH(E204)+2,DAY(E204))),IF(period_per_year=4,IF(D205=1,first_pament_date,DATE(YEAR(E204),MONTH(E204)+3,DAY(E204))),IF(period_per_year=2,IF(D205=1,first_pament_date,DATE(YEAR(E204),MONTH(E204)+6,DAY(E204))),IF(period_per_year=1,IF(D205=1,first_pament_date,DATE(YEAR(E204)+1,MONTH(E204),DAY(E204))),"")))))))),""))</f>
        <v/>
      </c>
      <c r="F205" s="42" t="str">
        <f t="shared" ca="1" si="14"/>
        <v/>
      </c>
      <c r="G205" s="42" t="str">
        <f t="shared" ca="1" si="15"/>
        <v/>
      </c>
      <c r="H205" s="38" t="str">
        <f t="shared" ca="1" si="16"/>
        <v/>
      </c>
      <c r="I205" s="37" t="str">
        <f t="shared" ca="1" si="17"/>
        <v/>
      </c>
      <c r="J205" s="38" t="str">
        <f t="shared" ca="1" si="18"/>
        <v/>
      </c>
      <c r="K205" s="43" t="str">
        <f t="shared" ca="1" si="19"/>
        <v/>
      </c>
      <c r="L205" s="10"/>
      <c r="M205" s="9"/>
      <c r="N205" s="9"/>
      <c r="O205" s="9"/>
    </row>
    <row r="206" spans="1:15" x14ac:dyDescent="0.3">
      <c r="A206" s="9"/>
      <c r="B206" s="9"/>
      <c r="C206" s="10"/>
      <c r="D206" s="40" t="str">
        <f t="shared" ca="1" si="20"/>
        <v/>
      </c>
      <c r="E206" s="41" t="str">
        <f ca="1">IF(entered_values=0,"",IF(D206&lt;&gt;"",IF(period_per_year=50,IF(D206=1,first_pament_date,DATE(YEAR(E205),MONTH(E205),DAY(E205)+7)),IF(period_per_year=25,IF(D206=1,first_pament_date,DATE(YEAR(E205),MONTH(E205),DAY(E205)+14)),IF(period_per_year=24,IF(D206=1,_01_01_1900,IF(DAY(E205)&gt;=15,DATE(YEAR(E205),MONTH(E205),DAY(E205)+16),DATE(YEAR(E205),MONTH(E205),DAY(E205)+15))),IF(period_per_year=12,IF(D206=1,first_pament_date,DATE(YEAR(E205),MONTH(E205)+1,DAY(E205))),IF(period_per_year=6,IF(D206=1,first_pament_date,DATE(YEAR(E205),MONTH(E205)+2,DAY(E205))),IF(period_per_year=4,IF(D206=1,first_pament_date,DATE(YEAR(E205),MONTH(E205)+3,DAY(E205))),IF(period_per_year=2,IF(D206=1,first_pament_date,DATE(YEAR(E205),MONTH(E205)+6,DAY(E205))),IF(period_per_year=1,IF(D206=1,first_pament_date,DATE(YEAR(E205)+1,MONTH(E205),DAY(E205))),"")))))))),""))</f>
        <v/>
      </c>
      <c r="F206" s="42" t="str">
        <f t="shared" ca="1" si="14"/>
        <v/>
      </c>
      <c r="G206" s="42" t="str">
        <f t="shared" ca="1" si="15"/>
        <v/>
      </c>
      <c r="H206" s="38" t="str">
        <f t="shared" ca="1" si="16"/>
        <v/>
      </c>
      <c r="I206" s="37" t="str">
        <f t="shared" ca="1" si="17"/>
        <v/>
      </c>
      <c r="J206" s="38" t="str">
        <f t="shared" ca="1" si="18"/>
        <v/>
      </c>
      <c r="K206" s="43" t="str">
        <f t="shared" ca="1" si="19"/>
        <v/>
      </c>
      <c r="L206" s="10"/>
      <c r="M206" s="9"/>
      <c r="N206" s="9"/>
      <c r="O206" s="9"/>
    </row>
    <row r="207" spans="1:15" x14ac:dyDescent="0.3">
      <c r="A207" s="9"/>
      <c r="B207" s="9"/>
      <c r="C207" s="10"/>
      <c r="D207" s="40" t="str">
        <f t="shared" ca="1" si="20"/>
        <v/>
      </c>
      <c r="E207" s="41" t="str">
        <f ca="1">IF(entered_values=0,"",IF(D207&lt;&gt;"",IF(period_per_year=50,IF(D207=1,first_pament_date,DATE(YEAR(E206),MONTH(E206),DAY(E206)+7)),IF(period_per_year=25,IF(D207=1,first_pament_date,DATE(YEAR(E206),MONTH(E206),DAY(E206)+14)),IF(period_per_year=24,IF(D207=1,_01_01_1900,IF(DAY(E206)&gt;=15,DATE(YEAR(E206),MONTH(E206),DAY(E206)+16),DATE(YEAR(E206),MONTH(E206),DAY(E206)+15))),IF(period_per_year=12,IF(D207=1,first_pament_date,DATE(YEAR(E206),MONTH(E206)+1,DAY(E206))),IF(period_per_year=6,IF(D207=1,first_pament_date,DATE(YEAR(E206),MONTH(E206)+2,DAY(E206))),IF(period_per_year=4,IF(D207=1,first_pament_date,DATE(YEAR(E206),MONTH(E206)+3,DAY(E206))),IF(period_per_year=2,IF(D207=1,first_pament_date,DATE(YEAR(E206),MONTH(E206)+6,DAY(E206))),IF(period_per_year=1,IF(D207=1,first_pament_date,DATE(YEAR(E206)+1,MONTH(E206),DAY(E206))),"")))))))),""))</f>
        <v/>
      </c>
      <c r="F207" s="42" t="str">
        <f t="shared" ca="1" si="14"/>
        <v/>
      </c>
      <c r="G207" s="42" t="str">
        <f t="shared" ca="1" si="15"/>
        <v/>
      </c>
      <c r="H207" s="38" t="str">
        <f t="shared" ca="1" si="16"/>
        <v/>
      </c>
      <c r="I207" s="37" t="str">
        <f t="shared" ca="1" si="17"/>
        <v/>
      </c>
      <c r="J207" s="38" t="str">
        <f t="shared" ca="1" si="18"/>
        <v/>
      </c>
      <c r="K207" s="43" t="str">
        <f t="shared" ca="1" si="19"/>
        <v/>
      </c>
      <c r="L207" s="10"/>
      <c r="M207" s="9"/>
      <c r="N207" s="9"/>
      <c r="O207" s="9"/>
    </row>
    <row r="208" spans="1:15" x14ac:dyDescent="0.3">
      <c r="A208" s="9"/>
      <c r="B208" s="9"/>
      <c r="C208" s="10"/>
      <c r="D208" s="40" t="str">
        <f t="shared" ca="1" si="20"/>
        <v/>
      </c>
      <c r="E208" s="41" t="str">
        <f ca="1">IF(entered_values=0,"",IF(D208&lt;&gt;"",IF(period_per_year=50,IF(D208=1,first_pament_date,DATE(YEAR(E207),MONTH(E207),DAY(E207)+7)),IF(period_per_year=25,IF(D208=1,first_pament_date,DATE(YEAR(E207),MONTH(E207),DAY(E207)+14)),IF(period_per_year=24,IF(D208=1,_01_01_1900,IF(DAY(E207)&gt;=15,DATE(YEAR(E207),MONTH(E207),DAY(E207)+16),DATE(YEAR(E207),MONTH(E207),DAY(E207)+15))),IF(period_per_year=12,IF(D208=1,first_pament_date,DATE(YEAR(E207),MONTH(E207)+1,DAY(E207))),IF(period_per_year=6,IF(D208=1,first_pament_date,DATE(YEAR(E207),MONTH(E207)+2,DAY(E207))),IF(period_per_year=4,IF(D208=1,first_pament_date,DATE(YEAR(E207),MONTH(E207)+3,DAY(E207))),IF(period_per_year=2,IF(D208=1,first_pament_date,DATE(YEAR(E207),MONTH(E207)+6,DAY(E207))),IF(period_per_year=1,IF(D208=1,first_pament_date,DATE(YEAR(E207)+1,MONTH(E207),DAY(E207))),"")))))))),""))</f>
        <v/>
      </c>
      <c r="F208" s="42" t="str">
        <f t="shared" ca="1" si="14"/>
        <v/>
      </c>
      <c r="G208" s="42" t="str">
        <f t="shared" ca="1" si="15"/>
        <v/>
      </c>
      <c r="H208" s="38" t="str">
        <f t="shared" ca="1" si="16"/>
        <v/>
      </c>
      <c r="I208" s="37" t="str">
        <f t="shared" ca="1" si="17"/>
        <v/>
      </c>
      <c r="J208" s="38" t="str">
        <f t="shared" ca="1" si="18"/>
        <v/>
      </c>
      <c r="K208" s="43" t="str">
        <f t="shared" ca="1" si="19"/>
        <v/>
      </c>
      <c r="L208" s="10"/>
      <c r="M208" s="9"/>
      <c r="N208" s="9"/>
      <c r="O208" s="9"/>
    </row>
    <row r="209" spans="1:15" x14ac:dyDescent="0.3">
      <c r="A209" s="9"/>
      <c r="B209" s="9"/>
      <c r="C209" s="10"/>
      <c r="D209" s="40" t="str">
        <f t="shared" ca="1" si="20"/>
        <v/>
      </c>
      <c r="E209" s="41" t="str">
        <f ca="1">IF(entered_values=0,"",IF(D209&lt;&gt;"",IF(period_per_year=50,IF(D209=1,first_pament_date,DATE(YEAR(E208),MONTH(E208),DAY(E208)+7)),IF(period_per_year=25,IF(D209=1,first_pament_date,DATE(YEAR(E208),MONTH(E208),DAY(E208)+14)),IF(period_per_year=24,IF(D209=1,_01_01_1900,IF(DAY(E208)&gt;=15,DATE(YEAR(E208),MONTH(E208),DAY(E208)+16),DATE(YEAR(E208),MONTH(E208),DAY(E208)+15))),IF(period_per_year=12,IF(D209=1,first_pament_date,DATE(YEAR(E208),MONTH(E208)+1,DAY(E208))),IF(period_per_year=6,IF(D209=1,first_pament_date,DATE(YEAR(E208),MONTH(E208)+2,DAY(E208))),IF(period_per_year=4,IF(D209=1,first_pament_date,DATE(YEAR(E208),MONTH(E208)+3,DAY(E208))),IF(period_per_year=2,IF(D209=1,first_pament_date,DATE(YEAR(E208),MONTH(E208)+6,DAY(E208))),IF(period_per_year=1,IF(D209=1,first_pament_date,DATE(YEAR(E208)+1,MONTH(E208),DAY(E208))),"")))))))),""))</f>
        <v/>
      </c>
      <c r="F209" s="42" t="str">
        <f t="shared" ca="1" si="14"/>
        <v/>
      </c>
      <c r="G209" s="42" t="str">
        <f t="shared" ca="1" si="15"/>
        <v/>
      </c>
      <c r="H209" s="38" t="str">
        <f t="shared" ca="1" si="16"/>
        <v/>
      </c>
      <c r="I209" s="37" t="str">
        <f t="shared" ca="1" si="17"/>
        <v/>
      </c>
      <c r="J209" s="38" t="str">
        <f t="shared" ca="1" si="18"/>
        <v/>
      </c>
      <c r="K209" s="43" t="str">
        <f t="shared" ca="1" si="19"/>
        <v/>
      </c>
      <c r="L209" s="10"/>
      <c r="M209" s="9"/>
      <c r="N209" s="9"/>
      <c r="O209" s="9"/>
    </row>
    <row r="210" spans="1:15" x14ac:dyDescent="0.3">
      <c r="A210" s="9"/>
      <c r="B210" s="9"/>
      <c r="C210" s="10"/>
      <c r="D210" s="40" t="str">
        <f t="shared" ca="1" si="20"/>
        <v/>
      </c>
      <c r="E210" s="41" t="str">
        <f ca="1">IF(entered_values=0,"",IF(D210&lt;&gt;"",IF(period_per_year=50,IF(D210=1,first_pament_date,DATE(YEAR(E209),MONTH(E209),DAY(E209)+7)),IF(period_per_year=25,IF(D210=1,first_pament_date,DATE(YEAR(E209),MONTH(E209),DAY(E209)+14)),IF(period_per_year=24,IF(D210=1,_01_01_1900,IF(DAY(E209)&gt;=15,DATE(YEAR(E209),MONTH(E209),DAY(E209)+16),DATE(YEAR(E209),MONTH(E209),DAY(E209)+15))),IF(period_per_year=12,IF(D210=1,first_pament_date,DATE(YEAR(E209),MONTH(E209)+1,DAY(E209))),IF(period_per_year=6,IF(D210=1,first_pament_date,DATE(YEAR(E209),MONTH(E209)+2,DAY(E209))),IF(period_per_year=4,IF(D210=1,first_pament_date,DATE(YEAR(E209),MONTH(E209)+3,DAY(E209))),IF(period_per_year=2,IF(D210=1,first_pament_date,DATE(YEAR(E209),MONTH(E209)+6,DAY(E209))),IF(period_per_year=1,IF(D210=1,first_pament_date,DATE(YEAR(E209)+1,MONTH(E209),DAY(E209))),"")))))))),""))</f>
        <v/>
      </c>
      <c r="F210" s="42" t="str">
        <f t="shared" ca="1" si="14"/>
        <v/>
      </c>
      <c r="G210" s="42" t="str">
        <f t="shared" ca="1" si="15"/>
        <v/>
      </c>
      <c r="H210" s="38" t="str">
        <f t="shared" ca="1" si="16"/>
        <v/>
      </c>
      <c r="I210" s="37" t="str">
        <f t="shared" ca="1" si="17"/>
        <v/>
      </c>
      <c r="J210" s="38" t="str">
        <f t="shared" ca="1" si="18"/>
        <v/>
      </c>
      <c r="K210" s="43" t="str">
        <f t="shared" ca="1" si="19"/>
        <v/>
      </c>
      <c r="L210" s="10"/>
      <c r="M210" s="9"/>
      <c r="N210" s="9"/>
      <c r="O210" s="9"/>
    </row>
    <row r="211" spans="1:15" x14ac:dyDescent="0.3">
      <c r="A211" s="9"/>
      <c r="B211" s="9"/>
      <c r="C211" s="10"/>
      <c r="D211" s="40" t="str">
        <f t="shared" ca="1" si="20"/>
        <v/>
      </c>
      <c r="E211" s="41" t="str">
        <f ca="1">IF(entered_values=0,"",IF(D211&lt;&gt;"",IF(period_per_year=50,IF(D211=1,first_pament_date,DATE(YEAR(E210),MONTH(E210),DAY(E210)+7)),IF(period_per_year=25,IF(D211=1,first_pament_date,DATE(YEAR(E210),MONTH(E210),DAY(E210)+14)),IF(period_per_year=24,IF(D211=1,_01_01_1900,IF(DAY(E210)&gt;=15,DATE(YEAR(E210),MONTH(E210),DAY(E210)+16),DATE(YEAR(E210),MONTH(E210),DAY(E210)+15))),IF(period_per_year=12,IF(D211=1,first_pament_date,DATE(YEAR(E210),MONTH(E210)+1,DAY(E210))),IF(period_per_year=6,IF(D211=1,first_pament_date,DATE(YEAR(E210),MONTH(E210)+2,DAY(E210))),IF(period_per_year=4,IF(D211=1,first_pament_date,DATE(YEAR(E210),MONTH(E210)+3,DAY(E210))),IF(period_per_year=2,IF(D211=1,first_pament_date,DATE(YEAR(E210),MONTH(E210)+6,DAY(E210))),IF(period_per_year=1,IF(D211=1,first_pament_date,DATE(YEAR(E210)+1,MONTH(E210),DAY(E210))),"")))))))),""))</f>
        <v/>
      </c>
      <c r="F211" s="42" t="str">
        <f t="shared" ref="F211:F274" ca="1" si="21">IF(entered_values=1,IF(D211="","",IF(Rounding_option,IF(OR(D211=No._of_periods,payment&gt;ROUND((1+rate_per_period)*K210,0),ROUND((1+rate_per_period)*K210,0),payment),IF(OR(D211=No._of_periods,payment&gt;(1+rate_per_period)*K210),ROUND((1+rate_per_period)*K210,0),payment)),0)),"")</f>
        <v/>
      </c>
      <c r="G211" s="42" t="str">
        <f t="shared" ref="G211:G274" ca="1" si="22">IF(entered_values=0,"",IF(D211&lt;&gt;"",IF(AND(D211=1,payment_type=1),0,IF(Rounding_option,ROUNDDOWN(rate_per_period*K210,0),rate_per_period*K210)),""))</f>
        <v/>
      </c>
      <c r="H211" s="38" t="str">
        <f t="shared" ref="H211:H274" ca="1" si="23">IF(entered_values=1,IF(D211="","",IF(I211&lt;&gt;"",F211-G211+I211,F211-G211)),"")</f>
        <v/>
      </c>
      <c r="I211" s="37" t="str">
        <f t="shared" ref="I211:I274" ca="1" si="24">IF(entered_values=1,IF(J211&gt;=F211,IF(D211&lt;payment,IF(AND(D211&lt;&gt;"",F211+($J$19-F211)&lt;K210),(J211-F211),IF(AND(D211&lt;&gt;"",J211=F211),0,IF(D211&lt;&gt;"",0,""))),""),0),"")</f>
        <v/>
      </c>
      <c r="J211" s="38" t="str">
        <f t="shared" ref="J211:J274" ca="1" si="25">IF(entered_values=1,IF(F211&gt;=K210,F211,IF(OR($F$12="",$F$12&lt;F211),F211,IF($F$12&gt;=F211,IF(D211&lt;payment,IF(AND(D211&lt;&gt;"",F211+($F$12-F211)&lt;K210),$F$12,IF(AND(D211&lt;&gt;"",K210&lt;&gt;""),F211,IF(D211&lt;&gt;"",0,""))),""),0))),"")</f>
        <v/>
      </c>
      <c r="K211" s="43" t="str">
        <f t="shared" ref="K211:K274" ca="1" si="26">IF(entered_values=1,IF(J211&lt;&gt;0,IF(D211&lt;&gt;"",K210-(J211-G211),""),K210),"")</f>
        <v/>
      </c>
      <c r="L211" s="10"/>
      <c r="M211" s="9"/>
      <c r="N211" s="9"/>
      <c r="O211" s="9"/>
    </row>
    <row r="212" spans="1:15" x14ac:dyDescent="0.3">
      <c r="A212" s="9"/>
      <c r="B212" s="9"/>
      <c r="C212" s="10"/>
      <c r="D212" s="40" t="str">
        <f t="shared" ref="D212:D275" ca="1" si="27">IF(K211="","",IF(Rounding_option,IF(OR(D211&gt;=No._of_periods,ROUND(K211,2)&lt;=0),"",D211+1),IF(OR(D211&gt;=No._of_periods,K211&gt;=0),"",D211+1)))</f>
        <v/>
      </c>
      <c r="E212" s="41" t="str">
        <f ca="1">IF(entered_values=0,"",IF(D212&lt;&gt;"",IF(period_per_year=50,IF(D212=1,first_pament_date,DATE(YEAR(E211),MONTH(E211),DAY(E211)+7)),IF(period_per_year=25,IF(D212=1,first_pament_date,DATE(YEAR(E211),MONTH(E211),DAY(E211)+14)),IF(period_per_year=24,IF(D212=1,_01_01_1900,IF(DAY(E211)&gt;=15,DATE(YEAR(E211),MONTH(E211),DAY(E211)+16),DATE(YEAR(E211),MONTH(E211),DAY(E211)+15))),IF(period_per_year=12,IF(D212=1,first_pament_date,DATE(YEAR(E211),MONTH(E211)+1,DAY(E211))),IF(period_per_year=6,IF(D212=1,first_pament_date,DATE(YEAR(E211),MONTH(E211)+2,DAY(E211))),IF(period_per_year=4,IF(D212=1,first_pament_date,DATE(YEAR(E211),MONTH(E211)+3,DAY(E211))),IF(period_per_year=2,IF(D212=1,first_pament_date,DATE(YEAR(E211),MONTH(E211)+6,DAY(E211))),IF(period_per_year=1,IF(D212=1,first_pament_date,DATE(YEAR(E211)+1,MONTH(E211),DAY(E211))),"")))))))),""))</f>
        <v/>
      </c>
      <c r="F212" s="42" t="str">
        <f t="shared" ca="1" si="21"/>
        <v/>
      </c>
      <c r="G212" s="42" t="str">
        <f t="shared" ca="1" si="22"/>
        <v/>
      </c>
      <c r="H212" s="38" t="str">
        <f t="shared" ca="1" si="23"/>
        <v/>
      </c>
      <c r="I212" s="37" t="str">
        <f t="shared" ca="1" si="24"/>
        <v/>
      </c>
      <c r="J212" s="38" t="str">
        <f t="shared" ca="1" si="25"/>
        <v/>
      </c>
      <c r="K212" s="43" t="str">
        <f t="shared" ca="1" si="26"/>
        <v/>
      </c>
      <c r="L212" s="10"/>
      <c r="M212" s="9"/>
      <c r="N212" s="9"/>
      <c r="O212" s="9"/>
    </row>
    <row r="213" spans="1:15" x14ac:dyDescent="0.3">
      <c r="A213" s="9"/>
      <c r="B213" s="9"/>
      <c r="C213" s="10"/>
      <c r="D213" s="40" t="str">
        <f t="shared" ca="1" si="27"/>
        <v/>
      </c>
      <c r="E213" s="41" t="str">
        <f ca="1">IF(entered_values=0,"",IF(D213&lt;&gt;"",IF(period_per_year=50,IF(D213=1,first_pament_date,DATE(YEAR(E212),MONTH(E212),DAY(E212)+7)),IF(period_per_year=25,IF(D213=1,first_pament_date,DATE(YEAR(E212),MONTH(E212),DAY(E212)+14)),IF(period_per_year=24,IF(D213=1,_01_01_1900,IF(DAY(E212)&gt;=15,DATE(YEAR(E212),MONTH(E212),DAY(E212)+16),DATE(YEAR(E212),MONTH(E212),DAY(E212)+15))),IF(period_per_year=12,IF(D213=1,first_pament_date,DATE(YEAR(E212),MONTH(E212)+1,DAY(E212))),IF(period_per_year=6,IF(D213=1,first_pament_date,DATE(YEAR(E212),MONTH(E212)+2,DAY(E212))),IF(period_per_year=4,IF(D213=1,first_pament_date,DATE(YEAR(E212),MONTH(E212)+3,DAY(E212))),IF(period_per_year=2,IF(D213=1,first_pament_date,DATE(YEAR(E212),MONTH(E212)+6,DAY(E212))),IF(period_per_year=1,IF(D213=1,first_pament_date,DATE(YEAR(E212)+1,MONTH(E212),DAY(E212))),"")))))))),""))</f>
        <v/>
      </c>
      <c r="F213" s="42" t="str">
        <f t="shared" ca="1" si="21"/>
        <v/>
      </c>
      <c r="G213" s="42" t="str">
        <f t="shared" ca="1" si="22"/>
        <v/>
      </c>
      <c r="H213" s="38" t="str">
        <f t="shared" ca="1" si="23"/>
        <v/>
      </c>
      <c r="I213" s="37" t="str">
        <f t="shared" ca="1" si="24"/>
        <v/>
      </c>
      <c r="J213" s="38" t="str">
        <f t="shared" ca="1" si="25"/>
        <v/>
      </c>
      <c r="K213" s="43" t="str">
        <f t="shared" ca="1" si="26"/>
        <v/>
      </c>
      <c r="L213" s="10"/>
      <c r="M213" s="9"/>
      <c r="N213" s="9"/>
      <c r="O213" s="9"/>
    </row>
    <row r="214" spans="1:15" x14ac:dyDescent="0.3">
      <c r="A214" s="9"/>
      <c r="B214" s="9"/>
      <c r="C214" s="10"/>
      <c r="D214" s="40" t="str">
        <f t="shared" ca="1" si="27"/>
        <v/>
      </c>
      <c r="E214" s="41" t="str">
        <f ca="1">IF(entered_values=0,"",IF(D214&lt;&gt;"",IF(period_per_year=50,IF(D214=1,first_pament_date,DATE(YEAR(E213),MONTH(E213),DAY(E213)+7)),IF(period_per_year=25,IF(D214=1,first_pament_date,DATE(YEAR(E213),MONTH(E213),DAY(E213)+14)),IF(period_per_year=24,IF(D214=1,_01_01_1900,IF(DAY(E213)&gt;=15,DATE(YEAR(E213),MONTH(E213),DAY(E213)+16),DATE(YEAR(E213),MONTH(E213),DAY(E213)+15))),IF(period_per_year=12,IF(D214=1,first_pament_date,DATE(YEAR(E213),MONTH(E213)+1,DAY(E213))),IF(period_per_year=6,IF(D214=1,first_pament_date,DATE(YEAR(E213),MONTH(E213)+2,DAY(E213))),IF(period_per_year=4,IF(D214=1,first_pament_date,DATE(YEAR(E213),MONTH(E213)+3,DAY(E213))),IF(period_per_year=2,IF(D214=1,first_pament_date,DATE(YEAR(E213),MONTH(E213)+6,DAY(E213))),IF(period_per_year=1,IF(D214=1,first_pament_date,DATE(YEAR(E213)+1,MONTH(E213),DAY(E213))),"")))))))),""))</f>
        <v/>
      </c>
      <c r="F214" s="42" t="str">
        <f t="shared" ca="1" si="21"/>
        <v/>
      </c>
      <c r="G214" s="42" t="str">
        <f t="shared" ca="1" si="22"/>
        <v/>
      </c>
      <c r="H214" s="38" t="str">
        <f t="shared" ca="1" si="23"/>
        <v/>
      </c>
      <c r="I214" s="37" t="str">
        <f t="shared" ca="1" si="24"/>
        <v/>
      </c>
      <c r="J214" s="38" t="str">
        <f t="shared" ca="1" si="25"/>
        <v/>
      </c>
      <c r="K214" s="43" t="str">
        <f t="shared" ca="1" si="26"/>
        <v/>
      </c>
      <c r="L214" s="10"/>
      <c r="M214" s="9"/>
      <c r="N214" s="9"/>
      <c r="O214" s="9"/>
    </row>
    <row r="215" spans="1:15" x14ac:dyDescent="0.3">
      <c r="A215" s="9"/>
      <c r="B215" s="9"/>
      <c r="C215" s="10"/>
      <c r="D215" s="40" t="str">
        <f t="shared" ca="1" si="27"/>
        <v/>
      </c>
      <c r="E215" s="41" t="str">
        <f ca="1">IF(entered_values=0,"",IF(D215&lt;&gt;"",IF(period_per_year=50,IF(D215=1,first_pament_date,DATE(YEAR(E214),MONTH(E214),DAY(E214)+7)),IF(period_per_year=25,IF(D215=1,first_pament_date,DATE(YEAR(E214),MONTH(E214),DAY(E214)+14)),IF(period_per_year=24,IF(D215=1,_01_01_1900,IF(DAY(E214)&gt;=15,DATE(YEAR(E214),MONTH(E214),DAY(E214)+16),DATE(YEAR(E214),MONTH(E214),DAY(E214)+15))),IF(period_per_year=12,IF(D215=1,first_pament_date,DATE(YEAR(E214),MONTH(E214)+1,DAY(E214))),IF(period_per_year=6,IF(D215=1,first_pament_date,DATE(YEAR(E214),MONTH(E214)+2,DAY(E214))),IF(period_per_year=4,IF(D215=1,first_pament_date,DATE(YEAR(E214),MONTH(E214)+3,DAY(E214))),IF(period_per_year=2,IF(D215=1,first_pament_date,DATE(YEAR(E214),MONTH(E214)+6,DAY(E214))),IF(period_per_year=1,IF(D215=1,first_pament_date,DATE(YEAR(E214)+1,MONTH(E214),DAY(E214))),"")))))))),""))</f>
        <v/>
      </c>
      <c r="F215" s="42" t="str">
        <f t="shared" ca="1" si="21"/>
        <v/>
      </c>
      <c r="G215" s="42" t="str">
        <f t="shared" ca="1" si="22"/>
        <v/>
      </c>
      <c r="H215" s="38" t="str">
        <f t="shared" ca="1" si="23"/>
        <v/>
      </c>
      <c r="I215" s="37" t="str">
        <f t="shared" ca="1" si="24"/>
        <v/>
      </c>
      <c r="J215" s="38" t="str">
        <f t="shared" ca="1" si="25"/>
        <v/>
      </c>
      <c r="K215" s="43" t="str">
        <f t="shared" ca="1" si="26"/>
        <v/>
      </c>
      <c r="L215" s="10"/>
      <c r="M215" s="9"/>
      <c r="N215" s="9"/>
      <c r="O215" s="9"/>
    </row>
    <row r="216" spans="1:15" x14ac:dyDescent="0.3">
      <c r="A216" s="9"/>
      <c r="B216" s="9"/>
      <c r="C216" s="10"/>
      <c r="D216" s="40" t="str">
        <f t="shared" ca="1" si="27"/>
        <v/>
      </c>
      <c r="E216" s="41" t="str">
        <f ca="1">IF(entered_values=0,"",IF(D216&lt;&gt;"",IF(period_per_year=50,IF(D216=1,first_pament_date,DATE(YEAR(E215),MONTH(E215),DAY(E215)+7)),IF(period_per_year=25,IF(D216=1,first_pament_date,DATE(YEAR(E215),MONTH(E215),DAY(E215)+14)),IF(period_per_year=24,IF(D216=1,_01_01_1900,IF(DAY(E215)&gt;=15,DATE(YEAR(E215),MONTH(E215),DAY(E215)+16),DATE(YEAR(E215),MONTH(E215),DAY(E215)+15))),IF(period_per_year=12,IF(D216=1,first_pament_date,DATE(YEAR(E215),MONTH(E215)+1,DAY(E215))),IF(period_per_year=6,IF(D216=1,first_pament_date,DATE(YEAR(E215),MONTH(E215)+2,DAY(E215))),IF(period_per_year=4,IF(D216=1,first_pament_date,DATE(YEAR(E215),MONTH(E215)+3,DAY(E215))),IF(period_per_year=2,IF(D216=1,first_pament_date,DATE(YEAR(E215),MONTH(E215)+6,DAY(E215))),IF(period_per_year=1,IF(D216=1,first_pament_date,DATE(YEAR(E215)+1,MONTH(E215),DAY(E215))),"")))))))),""))</f>
        <v/>
      </c>
      <c r="F216" s="42" t="str">
        <f t="shared" ca="1" si="21"/>
        <v/>
      </c>
      <c r="G216" s="42" t="str">
        <f t="shared" ca="1" si="22"/>
        <v/>
      </c>
      <c r="H216" s="38" t="str">
        <f t="shared" ca="1" si="23"/>
        <v/>
      </c>
      <c r="I216" s="37" t="str">
        <f t="shared" ca="1" si="24"/>
        <v/>
      </c>
      <c r="J216" s="38" t="str">
        <f t="shared" ca="1" si="25"/>
        <v/>
      </c>
      <c r="K216" s="43" t="str">
        <f t="shared" ca="1" si="26"/>
        <v/>
      </c>
      <c r="L216" s="10"/>
      <c r="M216" s="9"/>
      <c r="N216" s="9"/>
      <c r="O216" s="9"/>
    </row>
    <row r="217" spans="1:15" x14ac:dyDescent="0.3">
      <c r="A217" s="9"/>
      <c r="B217" s="9"/>
      <c r="C217" s="10"/>
      <c r="D217" s="40" t="str">
        <f t="shared" ca="1" si="27"/>
        <v/>
      </c>
      <c r="E217" s="41" t="str">
        <f ca="1">IF(entered_values=0,"",IF(D217&lt;&gt;"",IF(period_per_year=50,IF(D217=1,first_pament_date,DATE(YEAR(E216),MONTH(E216),DAY(E216)+7)),IF(period_per_year=25,IF(D217=1,first_pament_date,DATE(YEAR(E216),MONTH(E216),DAY(E216)+14)),IF(period_per_year=24,IF(D217=1,_01_01_1900,IF(DAY(E216)&gt;=15,DATE(YEAR(E216),MONTH(E216),DAY(E216)+16),DATE(YEAR(E216),MONTH(E216),DAY(E216)+15))),IF(period_per_year=12,IF(D217=1,first_pament_date,DATE(YEAR(E216),MONTH(E216)+1,DAY(E216))),IF(period_per_year=6,IF(D217=1,first_pament_date,DATE(YEAR(E216),MONTH(E216)+2,DAY(E216))),IF(period_per_year=4,IF(D217=1,first_pament_date,DATE(YEAR(E216),MONTH(E216)+3,DAY(E216))),IF(period_per_year=2,IF(D217=1,first_pament_date,DATE(YEAR(E216),MONTH(E216)+6,DAY(E216))),IF(period_per_year=1,IF(D217=1,first_pament_date,DATE(YEAR(E216)+1,MONTH(E216),DAY(E216))),"")))))))),""))</f>
        <v/>
      </c>
      <c r="F217" s="42" t="str">
        <f t="shared" ca="1" si="21"/>
        <v/>
      </c>
      <c r="G217" s="42" t="str">
        <f t="shared" ca="1" si="22"/>
        <v/>
      </c>
      <c r="H217" s="38" t="str">
        <f t="shared" ca="1" si="23"/>
        <v/>
      </c>
      <c r="I217" s="37" t="str">
        <f t="shared" ca="1" si="24"/>
        <v/>
      </c>
      <c r="J217" s="38" t="str">
        <f t="shared" ca="1" si="25"/>
        <v/>
      </c>
      <c r="K217" s="43" t="str">
        <f t="shared" ca="1" si="26"/>
        <v/>
      </c>
      <c r="L217" s="10"/>
      <c r="M217" s="9"/>
      <c r="N217" s="9"/>
      <c r="O217" s="9"/>
    </row>
    <row r="218" spans="1:15" x14ac:dyDescent="0.3">
      <c r="A218" s="9"/>
      <c r="B218" s="9"/>
      <c r="C218" s="10"/>
      <c r="D218" s="40" t="str">
        <f t="shared" ca="1" si="27"/>
        <v/>
      </c>
      <c r="E218" s="41" t="str">
        <f ca="1">IF(entered_values=0,"",IF(D218&lt;&gt;"",IF(period_per_year=50,IF(D218=1,first_pament_date,DATE(YEAR(E217),MONTH(E217),DAY(E217)+7)),IF(period_per_year=25,IF(D218=1,first_pament_date,DATE(YEAR(E217),MONTH(E217),DAY(E217)+14)),IF(period_per_year=24,IF(D218=1,_01_01_1900,IF(DAY(E217)&gt;=15,DATE(YEAR(E217),MONTH(E217),DAY(E217)+16),DATE(YEAR(E217),MONTH(E217),DAY(E217)+15))),IF(period_per_year=12,IF(D218=1,first_pament_date,DATE(YEAR(E217),MONTH(E217)+1,DAY(E217))),IF(period_per_year=6,IF(D218=1,first_pament_date,DATE(YEAR(E217),MONTH(E217)+2,DAY(E217))),IF(period_per_year=4,IF(D218=1,first_pament_date,DATE(YEAR(E217),MONTH(E217)+3,DAY(E217))),IF(period_per_year=2,IF(D218=1,first_pament_date,DATE(YEAR(E217),MONTH(E217)+6,DAY(E217))),IF(period_per_year=1,IF(D218=1,first_pament_date,DATE(YEAR(E217)+1,MONTH(E217),DAY(E217))),"")))))))),""))</f>
        <v/>
      </c>
      <c r="F218" s="42" t="str">
        <f t="shared" ca="1" si="21"/>
        <v/>
      </c>
      <c r="G218" s="42" t="str">
        <f t="shared" ca="1" si="22"/>
        <v/>
      </c>
      <c r="H218" s="38" t="str">
        <f t="shared" ca="1" si="23"/>
        <v/>
      </c>
      <c r="I218" s="37" t="str">
        <f t="shared" ca="1" si="24"/>
        <v/>
      </c>
      <c r="J218" s="38" t="str">
        <f t="shared" ca="1" si="25"/>
        <v/>
      </c>
      <c r="K218" s="43" t="str">
        <f t="shared" ca="1" si="26"/>
        <v/>
      </c>
      <c r="L218" s="10"/>
      <c r="M218" s="9"/>
      <c r="N218" s="9"/>
      <c r="O218" s="9"/>
    </row>
    <row r="219" spans="1:15" x14ac:dyDescent="0.3">
      <c r="A219" s="9"/>
      <c r="B219" s="9"/>
      <c r="C219" s="10"/>
      <c r="D219" s="40" t="str">
        <f t="shared" ca="1" si="27"/>
        <v/>
      </c>
      <c r="E219" s="41" t="str">
        <f ca="1">IF(entered_values=0,"",IF(D219&lt;&gt;"",IF(period_per_year=50,IF(D219=1,first_pament_date,DATE(YEAR(E218),MONTH(E218),DAY(E218)+7)),IF(period_per_year=25,IF(D219=1,first_pament_date,DATE(YEAR(E218),MONTH(E218),DAY(E218)+14)),IF(period_per_year=24,IF(D219=1,_01_01_1900,IF(DAY(E218)&gt;=15,DATE(YEAR(E218),MONTH(E218),DAY(E218)+16),DATE(YEAR(E218),MONTH(E218),DAY(E218)+15))),IF(period_per_year=12,IF(D219=1,first_pament_date,DATE(YEAR(E218),MONTH(E218)+1,DAY(E218))),IF(period_per_year=6,IF(D219=1,first_pament_date,DATE(YEAR(E218),MONTH(E218)+2,DAY(E218))),IF(period_per_year=4,IF(D219=1,first_pament_date,DATE(YEAR(E218),MONTH(E218)+3,DAY(E218))),IF(period_per_year=2,IF(D219=1,first_pament_date,DATE(YEAR(E218),MONTH(E218)+6,DAY(E218))),IF(period_per_year=1,IF(D219=1,first_pament_date,DATE(YEAR(E218)+1,MONTH(E218),DAY(E218))),"")))))))),""))</f>
        <v/>
      </c>
      <c r="F219" s="42" t="str">
        <f t="shared" ca="1" si="21"/>
        <v/>
      </c>
      <c r="G219" s="42" t="str">
        <f t="shared" ca="1" si="22"/>
        <v/>
      </c>
      <c r="H219" s="38" t="str">
        <f t="shared" ca="1" si="23"/>
        <v/>
      </c>
      <c r="I219" s="37" t="str">
        <f t="shared" ca="1" si="24"/>
        <v/>
      </c>
      <c r="J219" s="38" t="str">
        <f t="shared" ca="1" si="25"/>
        <v/>
      </c>
      <c r="K219" s="43" t="str">
        <f t="shared" ca="1" si="26"/>
        <v/>
      </c>
      <c r="L219" s="10"/>
      <c r="M219" s="9"/>
      <c r="N219" s="9"/>
      <c r="O219" s="9"/>
    </row>
    <row r="220" spans="1:15" x14ac:dyDescent="0.3">
      <c r="A220" s="9"/>
      <c r="B220" s="9"/>
      <c r="C220" s="10"/>
      <c r="D220" s="40" t="str">
        <f t="shared" ca="1" si="27"/>
        <v/>
      </c>
      <c r="E220" s="41" t="str">
        <f ca="1">IF(entered_values=0,"",IF(D220&lt;&gt;"",IF(period_per_year=50,IF(D220=1,first_pament_date,DATE(YEAR(E219),MONTH(E219),DAY(E219)+7)),IF(period_per_year=25,IF(D220=1,first_pament_date,DATE(YEAR(E219),MONTH(E219),DAY(E219)+14)),IF(period_per_year=24,IF(D220=1,_01_01_1900,IF(DAY(E219)&gt;=15,DATE(YEAR(E219),MONTH(E219),DAY(E219)+16),DATE(YEAR(E219),MONTH(E219),DAY(E219)+15))),IF(period_per_year=12,IF(D220=1,first_pament_date,DATE(YEAR(E219),MONTH(E219)+1,DAY(E219))),IF(period_per_year=6,IF(D220=1,first_pament_date,DATE(YEAR(E219),MONTH(E219)+2,DAY(E219))),IF(period_per_year=4,IF(D220=1,first_pament_date,DATE(YEAR(E219),MONTH(E219)+3,DAY(E219))),IF(period_per_year=2,IF(D220=1,first_pament_date,DATE(YEAR(E219),MONTH(E219)+6,DAY(E219))),IF(period_per_year=1,IF(D220=1,first_pament_date,DATE(YEAR(E219)+1,MONTH(E219),DAY(E219))),"")))))))),""))</f>
        <v/>
      </c>
      <c r="F220" s="42" t="str">
        <f t="shared" ca="1" si="21"/>
        <v/>
      </c>
      <c r="G220" s="42" t="str">
        <f t="shared" ca="1" si="22"/>
        <v/>
      </c>
      <c r="H220" s="38" t="str">
        <f t="shared" ca="1" si="23"/>
        <v/>
      </c>
      <c r="I220" s="37" t="str">
        <f t="shared" ca="1" si="24"/>
        <v/>
      </c>
      <c r="J220" s="38" t="str">
        <f t="shared" ca="1" si="25"/>
        <v/>
      </c>
      <c r="K220" s="43" t="str">
        <f t="shared" ca="1" si="26"/>
        <v/>
      </c>
      <c r="L220" s="10"/>
      <c r="M220" s="9"/>
      <c r="N220" s="9"/>
      <c r="O220" s="9"/>
    </row>
    <row r="221" spans="1:15" x14ac:dyDescent="0.3">
      <c r="A221" s="9"/>
      <c r="B221" s="9"/>
      <c r="C221" s="10"/>
      <c r="D221" s="40" t="str">
        <f t="shared" ca="1" si="27"/>
        <v/>
      </c>
      <c r="E221" s="41" t="str">
        <f ca="1">IF(entered_values=0,"",IF(D221&lt;&gt;"",IF(period_per_year=50,IF(D221=1,first_pament_date,DATE(YEAR(E220),MONTH(E220),DAY(E220)+7)),IF(period_per_year=25,IF(D221=1,first_pament_date,DATE(YEAR(E220),MONTH(E220),DAY(E220)+14)),IF(period_per_year=24,IF(D221=1,_01_01_1900,IF(DAY(E220)&gt;=15,DATE(YEAR(E220),MONTH(E220),DAY(E220)+16),DATE(YEAR(E220),MONTH(E220),DAY(E220)+15))),IF(period_per_year=12,IF(D221=1,first_pament_date,DATE(YEAR(E220),MONTH(E220)+1,DAY(E220))),IF(period_per_year=6,IF(D221=1,first_pament_date,DATE(YEAR(E220),MONTH(E220)+2,DAY(E220))),IF(period_per_year=4,IF(D221=1,first_pament_date,DATE(YEAR(E220),MONTH(E220)+3,DAY(E220))),IF(period_per_year=2,IF(D221=1,first_pament_date,DATE(YEAR(E220),MONTH(E220)+6,DAY(E220))),IF(period_per_year=1,IF(D221=1,first_pament_date,DATE(YEAR(E220)+1,MONTH(E220),DAY(E220))),"")))))))),""))</f>
        <v/>
      </c>
      <c r="F221" s="42" t="str">
        <f t="shared" ca="1" si="21"/>
        <v/>
      </c>
      <c r="G221" s="42" t="str">
        <f t="shared" ca="1" si="22"/>
        <v/>
      </c>
      <c r="H221" s="38" t="str">
        <f t="shared" ca="1" si="23"/>
        <v/>
      </c>
      <c r="I221" s="37" t="str">
        <f t="shared" ca="1" si="24"/>
        <v/>
      </c>
      <c r="J221" s="38" t="str">
        <f t="shared" ca="1" si="25"/>
        <v/>
      </c>
      <c r="K221" s="43" t="str">
        <f t="shared" ca="1" si="26"/>
        <v/>
      </c>
      <c r="L221" s="10"/>
      <c r="M221" s="9"/>
      <c r="N221" s="9"/>
      <c r="O221" s="9"/>
    </row>
    <row r="222" spans="1:15" x14ac:dyDescent="0.3">
      <c r="A222" s="9"/>
      <c r="B222" s="9"/>
      <c r="C222" s="10"/>
      <c r="D222" s="40" t="str">
        <f t="shared" ca="1" si="27"/>
        <v/>
      </c>
      <c r="E222" s="41" t="str">
        <f ca="1">IF(entered_values=0,"",IF(D222&lt;&gt;"",IF(period_per_year=50,IF(D222=1,first_pament_date,DATE(YEAR(E221),MONTH(E221),DAY(E221)+7)),IF(period_per_year=25,IF(D222=1,first_pament_date,DATE(YEAR(E221),MONTH(E221),DAY(E221)+14)),IF(period_per_year=24,IF(D222=1,_01_01_1900,IF(DAY(E221)&gt;=15,DATE(YEAR(E221),MONTH(E221),DAY(E221)+16),DATE(YEAR(E221),MONTH(E221),DAY(E221)+15))),IF(period_per_year=12,IF(D222=1,first_pament_date,DATE(YEAR(E221),MONTH(E221)+1,DAY(E221))),IF(period_per_year=6,IF(D222=1,first_pament_date,DATE(YEAR(E221),MONTH(E221)+2,DAY(E221))),IF(period_per_year=4,IF(D222=1,first_pament_date,DATE(YEAR(E221),MONTH(E221)+3,DAY(E221))),IF(period_per_year=2,IF(D222=1,first_pament_date,DATE(YEAR(E221),MONTH(E221)+6,DAY(E221))),IF(period_per_year=1,IF(D222=1,first_pament_date,DATE(YEAR(E221)+1,MONTH(E221),DAY(E221))),"")))))))),""))</f>
        <v/>
      </c>
      <c r="F222" s="42" t="str">
        <f t="shared" ca="1" si="21"/>
        <v/>
      </c>
      <c r="G222" s="42" t="str">
        <f t="shared" ca="1" si="22"/>
        <v/>
      </c>
      <c r="H222" s="38" t="str">
        <f t="shared" ca="1" si="23"/>
        <v/>
      </c>
      <c r="I222" s="37" t="str">
        <f t="shared" ca="1" si="24"/>
        <v/>
      </c>
      <c r="J222" s="38" t="str">
        <f t="shared" ca="1" si="25"/>
        <v/>
      </c>
      <c r="K222" s="43" t="str">
        <f t="shared" ca="1" si="26"/>
        <v/>
      </c>
      <c r="L222" s="10"/>
      <c r="M222" s="9"/>
      <c r="N222" s="9"/>
      <c r="O222" s="9"/>
    </row>
    <row r="223" spans="1:15" x14ac:dyDescent="0.3">
      <c r="A223" s="9"/>
      <c r="B223" s="9"/>
      <c r="C223" s="10"/>
      <c r="D223" s="40" t="str">
        <f t="shared" ca="1" si="27"/>
        <v/>
      </c>
      <c r="E223" s="41" t="str">
        <f ca="1">IF(entered_values=0,"",IF(D223&lt;&gt;"",IF(period_per_year=50,IF(D223=1,first_pament_date,DATE(YEAR(E222),MONTH(E222),DAY(E222)+7)),IF(period_per_year=25,IF(D223=1,first_pament_date,DATE(YEAR(E222),MONTH(E222),DAY(E222)+14)),IF(period_per_year=24,IF(D223=1,_01_01_1900,IF(DAY(E222)&gt;=15,DATE(YEAR(E222),MONTH(E222),DAY(E222)+16),DATE(YEAR(E222),MONTH(E222),DAY(E222)+15))),IF(period_per_year=12,IF(D223=1,first_pament_date,DATE(YEAR(E222),MONTH(E222)+1,DAY(E222))),IF(period_per_year=6,IF(D223=1,first_pament_date,DATE(YEAR(E222),MONTH(E222)+2,DAY(E222))),IF(period_per_year=4,IF(D223=1,first_pament_date,DATE(YEAR(E222),MONTH(E222)+3,DAY(E222))),IF(period_per_year=2,IF(D223=1,first_pament_date,DATE(YEAR(E222),MONTH(E222)+6,DAY(E222))),IF(period_per_year=1,IF(D223=1,first_pament_date,DATE(YEAR(E222)+1,MONTH(E222),DAY(E222))),"")))))))),""))</f>
        <v/>
      </c>
      <c r="F223" s="42" t="str">
        <f t="shared" ca="1" si="21"/>
        <v/>
      </c>
      <c r="G223" s="42" t="str">
        <f t="shared" ca="1" si="22"/>
        <v/>
      </c>
      <c r="H223" s="38" t="str">
        <f t="shared" ca="1" si="23"/>
        <v/>
      </c>
      <c r="I223" s="37" t="str">
        <f t="shared" ca="1" si="24"/>
        <v/>
      </c>
      <c r="J223" s="38" t="str">
        <f t="shared" ca="1" si="25"/>
        <v/>
      </c>
      <c r="K223" s="43" t="str">
        <f t="shared" ca="1" si="26"/>
        <v/>
      </c>
      <c r="L223" s="10"/>
      <c r="M223" s="9"/>
      <c r="N223" s="9"/>
      <c r="O223" s="9"/>
    </row>
    <row r="224" spans="1:15" x14ac:dyDescent="0.3">
      <c r="A224" s="9"/>
      <c r="B224" s="9"/>
      <c r="C224" s="10"/>
      <c r="D224" s="40" t="str">
        <f t="shared" ca="1" si="27"/>
        <v/>
      </c>
      <c r="E224" s="41" t="str">
        <f ca="1">IF(entered_values=0,"",IF(D224&lt;&gt;"",IF(period_per_year=50,IF(D224=1,first_pament_date,DATE(YEAR(E223),MONTH(E223),DAY(E223)+7)),IF(period_per_year=25,IF(D224=1,first_pament_date,DATE(YEAR(E223),MONTH(E223),DAY(E223)+14)),IF(period_per_year=24,IF(D224=1,_01_01_1900,IF(DAY(E223)&gt;=15,DATE(YEAR(E223),MONTH(E223),DAY(E223)+16),DATE(YEAR(E223),MONTH(E223),DAY(E223)+15))),IF(period_per_year=12,IF(D224=1,first_pament_date,DATE(YEAR(E223),MONTH(E223)+1,DAY(E223))),IF(period_per_year=6,IF(D224=1,first_pament_date,DATE(YEAR(E223),MONTH(E223)+2,DAY(E223))),IF(period_per_year=4,IF(D224=1,first_pament_date,DATE(YEAR(E223),MONTH(E223)+3,DAY(E223))),IF(period_per_year=2,IF(D224=1,first_pament_date,DATE(YEAR(E223),MONTH(E223)+6,DAY(E223))),IF(period_per_year=1,IF(D224=1,first_pament_date,DATE(YEAR(E223)+1,MONTH(E223),DAY(E223))),"")))))))),""))</f>
        <v/>
      </c>
      <c r="F224" s="42" t="str">
        <f t="shared" ca="1" si="21"/>
        <v/>
      </c>
      <c r="G224" s="42" t="str">
        <f t="shared" ca="1" si="22"/>
        <v/>
      </c>
      <c r="H224" s="38" t="str">
        <f t="shared" ca="1" si="23"/>
        <v/>
      </c>
      <c r="I224" s="37" t="str">
        <f t="shared" ca="1" si="24"/>
        <v/>
      </c>
      <c r="J224" s="38" t="str">
        <f t="shared" ca="1" si="25"/>
        <v/>
      </c>
      <c r="K224" s="43" t="str">
        <f t="shared" ca="1" si="26"/>
        <v/>
      </c>
      <c r="L224" s="10"/>
      <c r="M224" s="9"/>
      <c r="N224" s="9"/>
      <c r="O224" s="9"/>
    </row>
    <row r="225" spans="1:15" x14ac:dyDescent="0.3">
      <c r="A225" s="9"/>
      <c r="B225" s="9"/>
      <c r="C225" s="10"/>
      <c r="D225" s="40" t="str">
        <f t="shared" ca="1" si="27"/>
        <v/>
      </c>
      <c r="E225" s="41" t="str">
        <f ca="1">IF(entered_values=0,"",IF(D225&lt;&gt;"",IF(period_per_year=50,IF(D225=1,first_pament_date,DATE(YEAR(E224),MONTH(E224),DAY(E224)+7)),IF(period_per_year=25,IF(D225=1,first_pament_date,DATE(YEAR(E224),MONTH(E224),DAY(E224)+14)),IF(period_per_year=24,IF(D225=1,_01_01_1900,IF(DAY(E224)&gt;=15,DATE(YEAR(E224),MONTH(E224),DAY(E224)+16),DATE(YEAR(E224),MONTH(E224),DAY(E224)+15))),IF(period_per_year=12,IF(D225=1,first_pament_date,DATE(YEAR(E224),MONTH(E224)+1,DAY(E224))),IF(period_per_year=6,IF(D225=1,first_pament_date,DATE(YEAR(E224),MONTH(E224)+2,DAY(E224))),IF(period_per_year=4,IF(D225=1,first_pament_date,DATE(YEAR(E224),MONTH(E224)+3,DAY(E224))),IF(period_per_year=2,IF(D225=1,first_pament_date,DATE(YEAR(E224),MONTH(E224)+6,DAY(E224))),IF(period_per_year=1,IF(D225=1,first_pament_date,DATE(YEAR(E224)+1,MONTH(E224),DAY(E224))),"")))))))),""))</f>
        <v/>
      </c>
      <c r="F225" s="42" t="str">
        <f t="shared" ca="1" si="21"/>
        <v/>
      </c>
      <c r="G225" s="42" t="str">
        <f t="shared" ca="1" si="22"/>
        <v/>
      </c>
      <c r="H225" s="38" t="str">
        <f t="shared" ca="1" si="23"/>
        <v/>
      </c>
      <c r="I225" s="37" t="str">
        <f t="shared" ca="1" si="24"/>
        <v/>
      </c>
      <c r="J225" s="38" t="str">
        <f t="shared" ca="1" si="25"/>
        <v/>
      </c>
      <c r="K225" s="43" t="str">
        <f t="shared" ca="1" si="26"/>
        <v/>
      </c>
      <c r="L225" s="10"/>
      <c r="M225" s="9"/>
      <c r="N225" s="9"/>
      <c r="O225" s="9"/>
    </row>
    <row r="226" spans="1:15" x14ac:dyDescent="0.3">
      <c r="A226" s="9"/>
      <c r="B226" s="9"/>
      <c r="C226" s="10"/>
      <c r="D226" s="40" t="str">
        <f t="shared" ca="1" si="27"/>
        <v/>
      </c>
      <c r="E226" s="41" t="str">
        <f ca="1">IF(entered_values=0,"",IF(D226&lt;&gt;"",IF(period_per_year=50,IF(D226=1,first_pament_date,DATE(YEAR(E225),MONTH(E225),DAY(E225)+7)),IF(period_per_year=25,IF(D226=1,first_pament_date,DATE(YEAR(E225),MONTH(E225),DAY(E225)+14)),IF(period_per_year=24,IF(D226=1,_01_01_1900,IF(DAY(E225)&gt;=15,DATE(YEAR(E225),MONTH(E225),DAY(E225)+16),DATE(YEAR(E225),MONTH(E225),DAY(E225)+15))),IF(period_per_year=12,IF(D226=1,first_pament_date,DATE(YEAR(E225),MONTH(E225)+1,DAY(E225))),IF(period_per_year=6,IF(D226=1,first_pament_date,DATE(YEAR(E225),MONTH(E225)+2,DAY(E225))),IF(period_per_year=4,IF(D226=1,first_pament_date,DATE(YEAR(E225),MONTH(E225)+3,DAY(E225))),IF(period_per_year=2,IF(D226=1,first_pament_date,DATE(YEAR(E225),MONTH(E225)+6,DAY(E225))),IF(period_per_year=1,IF(D226=1,first_pament_date,DATE(YEAR(E225)+1,MONTH(E225),DAY(E225))),"")))))))),""))</f>
        <v/>
      </c>
      <c r="F226" s="42" t="str">
        <f t="shared" ca="1" si="21"/>
        <v/>
      </c>
      <c r="G226" s="42" t="str">
        <f t="shared" ca="1" si="22"/>
        <v/>
      </c>
      <c r="H226" s="38" t="str">
        <f t="shared" ca="1" si="23"/>
        <v/>
      </c>
      <c r="I226" s="37" t="str">
        <f t="shared" ca="1" si="24"/>
        <v/>
      </c>
      <c r="J226" s="38" t="str">
        <f t="shared" ca="1" si="25"/>
        <v/>
      </c>
      <c r="K226" s="43" t="str">
        <f t="shared" ca="1" si="26"/>
        <v/>
      </c>
      <c r="L226" s="10"/>
      <c r="M226" s="9"/>
      <c r="N226" s="9"/>
      <c r="O226" s="9"/>
    </row>
    <row r="227" spans="1:15" x14ac:dyDescent="0.3">
      <c r="A227" s="9"/>
      <c r="B227" s="9"/>
      <c r="C227" s="10"/>
      <c r="D227" s="40" t="str">
        <f t="shared" ca="1" si="27"/>
        <v/>
      </c>
      <c r="E227" s="41" t="str">
        <f ca="1">IF(entered_values=0,"",IF(D227&lt;&gt;"",IF(period_per_year=50,IF(D227=1,first_pament_date,DATE(YEAR(E226),MONTH(E226),DAY(E226)+7)),IF(period_per_year=25,IF(D227=1,first_pament_date,DATE(YEAR(E226),MONTH(E226),DAY(E226)+14)),IF(period_per_year=24,IF(D227=1,_01_01_1900,IF(DAY(E226)&gt;=15,DATE(YEAR(E226),MONTH(E226),DAY(E226)+16),DATE(YEAR(E226),MONTH(E226),DAY(E226)+15))),IF(period_per_year=12,IF(D227=1,first_pament_date,DATE(YEAR(E226),MONTH(E226)+1,DAY(E226))),IF(period_per_year=6,IF(D227=1,first_pament_date,DATE(YEAR(E226),MONTH(E226)+2,DAY(E226))),IF(period_per_year=4,IF(D227=1,first_pament_date,DATE(YEAR(E226),MONTH(E226)+3,DAY(E226))),IF(period_per_year=2,IF(D227=1,first_pament_date,DATE(YEAR(E226),MONTH(E226)+6,DAY(E226))),IF(period_per_year=1,IF(D227=1,first_pament_date,DATE(YEAR(E226)+1,MONTH(E226),DAY(E226))),"")))))))),""))</f>
        <v/>
      </c>
      <c r="F227" s="42" t="str">
        <f t="shared" ca="1" si="21"/>
        <v/>
      </c>
      <c r="G227" s="42" t="str">
        <f t="shared" ca="1" si="22"/>
        <v/>
      </c>
      <c r="H227" s="38" t="str">
        <f t="shared" ca="1" si="23"/>
        <v/>
      </c>
      <c r="I227" s="37" t="str">
        <f t="shared" ca="1" si="24"/>
        <v/>
      </c>
      <c r="J227" s="38" t="str">
        <f t="shared" ca="1" si="25"/>
        <v/>
      </c>
      <c r="K227" s="43" t="str">
        <f t="shared" ca="1" si="26"/>
        <v/>
      </c>
      <c r="L227" s="10"/>
      <c r="M227" s="9"/>
      <c r="N227" s="9"/>
      <c r="O227" s="9"/>
    </row>
    <row r="228" spans="1:15" x14ac:dyDescent="0.3">
      <c r="A228" s="9"/>
      <c r="B228" s="9"/>
      <c r="C228" s="10"/>
      <c r="D228" s="40" t="str">
        <f t="shared" ca="1" si="27"/>
        <v/>
      </c>
      <c r="E228" s="41" t="str">
        <f ca="1">IF(entered_values=0,"",IF(D228&lt;&gt;"",IF(period_per_year=50,IF(D228=1,first_pament_date,DATE(YEAR(E227),MONTH(E227),DAY(E227)+7)),IF(period_per_year=25,IF(D228=1,first_pament_date,DATE(YEAR(E227),MONTH(E227),DAY(E227)+14)),IF(period_per_year=24,IF(D228=1,_01_01_1900,IF(DAY(E227)&gt;=15,DATE(YEAR(E227),MONTH(E227),DAY(E227)+16),DATE(YEAR(E227),MONTH(E227),DAY(E227)+15))),IF(period_per_year=12,IF(D228=1,first_pament_date,DATE(YEAR(E227),MONTH(E227)+1,DAY(E227))),IF(period_per_year=6,IF(D228=1,first_pament_date,DATE(YEAR(E227),MONTH(E227)+2,DAY(E227))),IF(period_per_year=4,IF(D228=1,first_pament_date,DATE(YEAR(E227),MONTH(E227)+3,DAY(E227))),IF(period_per_year=2,IF(D228=1,first_pament_date,DATE(YEAR(E227),MONTH(E227)+6,DAY(E227))),IF(period_per_year=1,IF(D228=1,first_pament_date,DATE(YEAR(E227)+1,MONTH(E227),DAY(E227))),"")))))))),""))</f>
        <v/>
      </c>
      <c r="F228" s="42" t="str">
        <f t="shared" ca="1" si="21"/>
        <v/>
      </c>
      <c r="G228" s="42" t="str">
        <f t="shared" ca="1" si="22"/>
        <v/>
      </c>
      <c r="H228" s="38" t="str">
        <f t="shared" ca="1" si="23"/>
        <v/>
      </c>
      <c r="I228" s="37" t="str">
        <f t="shared" ca="1" si="24"/>
        <v/>
      </c>
      <c r="J228" s="38" t="str">
        <f t="shared" ca="1" si="25"/>
        <v/>
      </c>
      <c r="K228" s="43" t="str">
        <f t="shared" ca="1" si="26"/>
        <v/>
      </c>
      <c r="L228" s="10"/>
      <c r="M228" s="9"/>
      <c r="N228" s="9"/>
      <c r="O228" s="9"/>
    </row>
    <row r="229" spans="1:15" x14ac:dyDescent="0.3">
      <c r="A229" s="9"/>
      <c r="B229" s="9"/>
      <c r="C229" s="10"/>
      <c r="D229" s="40" t="str">
        <f t="shared" ca="1" si="27"/>
        <v/>
      </c>
      <c r="E229" s="41" t="str">
        <f ca="1">IF(entered_values=0,"",IF(D229&lt;&gt;"",IF(period_per_year=50,IF(D229=1,first_pament_date,DATE(YEAR(E228),MONTH(E228),DAY(E228)+7)),IF(period_per_year=25,IF(D229=1,first_pament_date,DATE(YEAR(E228),MONTH(E228),DAY(E228)+14)),IF(period_per_year=24,IF(D229=1,_01_01_1900,IF(DAY(E228)&gt;=15,DATE(YEAR(E228),MONTH(E228),DAY(E228)+16),DATE(YEAR(E228),MONTH(E228),DAY(E228)+15))),IF(period_per_year=12,IF(D229=1,first_pament_date,DATE(YEAR(E228),MONTH(E228)+1,DAY(E228))),IF(period_per_year=6,IF(D229=1,first_pament_date,DATE(YEAR(E228),MONTH(E228)+2,DAY(E228))),IF(period_per_year=4,IF(D229=1,first_pament_date,DATE(YEAR(E228),MONTH(E228)+3,DAY(E228))),IF(period_per_year=2,IF(D229=1,first_pament_date,DATE(YEAR(E228),MONTH(E228)+6,DAY(E228))),IF(period_per_year=1,IF(D229=1,first_pament_date,DATE(YEAR(E228)+1,MONTH(E228),DAY(E228))),"")))))))),""))</f>
        <v/>
      </c>
      <c r="F229" s="42" t="str">
        <f t="shared" ca="1" si="21"/>
        <v/>
      </c>
      <c r="G229" s="42" t="str">
        <f t="shared" ca="1" si="22"/>
        <v/>
      </c>
      <c r="H229" s="38" t="str">
        <f t="shared" ca="1" si="23"/>
        <v/>
      </c>
      <c r="I229" s="37" t="str">
        <f t="shared" ca="1" si="24"/>
        <v/>
      </c>
      <c r="J229" s="38" t="str">
        <f t="shared" ca="1" si="25"/>
        <v/>
      </c>
      <c r="K229" s="43" t="str">
        <f t="shared" ca="1" si="26"/>
        <v/>
      </c>
      <c r="L229" s="10"/>
      <c r="M229" s="9"/>
      <c r="N229" s="9"/>
      <c r="O229" s="9"/>
    </row>
    <row r="230" spans="1:15" x14ac:dyDescent="0.3">
      <c r="A230" s="9"/>
      <c r="B230" s="9"/>
      <c r="C230" s="10"/>
      <c r="D230" s="40" t="str">
        <f t="shared" ca="1" si="27"/>
        <v/>
      </c>
      <c r="E230" s="41" t="str">
        <f ca="1">IF(entered_values=0,"",IF(D230&lt;&gt;"",IF(period_per_year=50,IF(D230=1,first_pament_date,DATE(YEAR(E229),MONTH(E229),DAY(E229)+7)),IF(period_per_year=25,IF(D230=1,first_pament_date,DATE(YEAR(E229),MONTH(E229),DAY(E229)+14)),IF(period_per_year=24,IF(D230=1,_01_01_1900,IF(DAY(E229)&gt;=15,DATE(YEAR(E229),MONTH(E229),DAY(E229)+16),DATE(YEAR(E229),MONTH(E229),DAY(E229)+15))),IF(period_per_year=12,IF(D230=1,first_pament_date,DATE(YEAR(E229),MONTH(E229)+1,DAY(E229))),IF(period_per_year=6,IF(D230=1,first_pament_date,DATE(YEAR(E229),MONTH(E229)+2,DAY(E229))),IF(period_per_year=4,IF(D230=1,first_pament_date,DATE(YEAR(E229),MONTH(E229)+3,DAY(E229))),IF(period_per_year=2,IF(D230=1,first_pament_date,DATE(YEAR(E229),MONTH(E229)+6,DAY(E229))),IF(period_per_year=1,IF(D230=1,first_pament_date,DATE(YEAR(E229)+1,MONTH(E229),DAY(E229))),"")))))))),""))</f>
        <v/>
      </c>
      <c r="F230" s="42" t="str">
        <f t="shared" ca="1" si="21"/>
        <v/>
      </c>
      <c r="G230" s="42" t="str">
        <f t="shared" ca="1" si="22"/>
        <v/>
      </c>
      <c r="H230" s="38" t="str">
        <f t="shared" ca="1" si="23"/>
        <v/>
      </c>
      <c r="I230" s="37" t="str">
        <f t="shared" ca="1" si="24"/>
        <v/>
      </c>
      <c r="J230" s="38" t="str">
        <f t="shared" ca="1" si="25"/>
        <v/>
      </c>
      <c r="K230" s="43" t="str">
        <f t="shared" ca="1" si="26"/>
        <v/>
      </c>
      <c r="L230" s="10"/>
      <c r="M230" s="9"/>
      <c r="N230" s="9"/>
      <c r="O230" s="9"/>
    </row>
    <row r="231" spans="1:15" x14ac:dyDescent="0.3">
      <c r="A231" s="9"/>
      <c r="B231" s="9"/>
      <c r="C231" s="10"/>
      <c r="D231" s="40" t="str">
        <f t="shared" ca="1" si="27"/>
        <v/>
      </c>
      <c r="E231" s="41" t="str">
        <f ca="1">IF(entered_values=0,"",IF(D231&lt;&gt;"",IF(period_per_year=50,IF(D231=1,first_pament_date,DATE(YEAR(E230),MONTH(E230),DAY(E230)+7)),IF(period_per_year=25,IF(D231=1,first_pament_date,DATE(YEAR(E230),MONTH(E230),DAY(E230)+14)),IF(period_per_year=24,IF(D231=1,_01_01_1900,IF(DAY(E230)&gt;=15,DATE(YEAR(E230),MONTH(E230),DAY(E230)+16),DATE(YEAR(E230),MONTH(E230),DAY(E230)+15))),IF(period_per_year=12,IF(D231=1,first_pament_date,DATE(YEAR(E230),MONTH(E230)+1,DAY(E230))),IF(period_per_year=6,IF(D231=1,first_pament_date,DATE(YEAR(E230),MONTH(E230)+2,DAY(E230))),IF(period_per_year=4,IF(D231=1,first_pament_date,DATE(YEAR(E230),MONTH(E230)+3,DAY(E230))),IF(period_per_year=2,IF(D231=1,first_pament_date,DATE(YEAR(E230),MONTH(E230)+6,DAY(E230))),IF(period_per_year=1,IF(D231=1,first_pament_date,DATE(YEAR(E230)+1,MONTH(E230),DAY(E230))),"")))))))),""))</f>
        <v/>
      </c>
      <c r="F231" s="42" t="str">
        <f t="shared" ca="1" si="21"/>
        <v/>
      </c>
      <c r="G231" s="42" t="str">
        <f t="shared" ca="1" si="22"/>
        <v/>
      </c>
      <c r="H231" s="38" t="str">
        <f t="shared" ca="1" si="23"/>
        <v/>
      </c>
      <c r="I231" s="37" t="str">
        <f t="shared" ca="1" si="24"/>
        <v/>
      </c>
      <c r="J231" s="38" t="str">
        <f t="shared" ca="1" si="25"/>
        <v/>
      </c>
      <c r="K231" s="43" t="str">
        <f t="shared" ca="1" si="26"/>
        <v/>
      </c>
      <c r="L231" s="10"/>
      <c r="M231" s="9"/>
      <c r="N231" s="9"/>
      <c r="O231" s="9"/>
    </row>
    <row r="232" spans="1:15" x14ac:dyDescent="0.3">
      <c r="A232" s="9"/>
      <c r="B232" s="9"/>
      <c r="C232" s="10"/>
      <c r="D232" s="40" t="str">
        <f t="shared" ca="1" si="27"/>
        <v/>
      </c>
      <c r="E232" s="41" t="str">
        <f ca="1">IF(entered_values=0,"",IF(D232&lt;&gt;"",IF(period_per_year=50,IF(D232=1,first_pament_date,DATE(YEAR(E231),MONTH(E231),DAY(E231)+7)),IF(period_per_year=25,IF(D232=1,first_pament_date,DATE(YEAR(E231),MONTH(E231),DAY(E231)+14)),IF(period_per_year=24,IF(D232=1,_01_01_1900,IF(DAY(E231)&gt;=15,DATE(YEAR(E231),MONTH(E231),DAY(E231)+16),DATE(YEAR(E231),MONTH(E231),DAY(E231)+15))),IF(period_per_year=12,IF(D232=1,first_pament_date,DATE(YEAR(E231),MONTH(E231)+1,DAY(E231))),IF(period_per_year=6,IF(D232=1,first_pament_date,DATE(YEAR(E231),MONTH(E231)+2,DAY(E231))),IF(period_per_year=4,IF(D232=1,first_pament_date,DATE(YEAR(E231),MONTH(E231)+3,DAY(E231))),IF(period_per_year=2,IF(D232=1,first_pament_date,DATE(YEAR(E231),MONTH(E231)+6,DAY(E231))),IF(period_per_year=1,IF(D232=1,first_pament_date,DATE(YEAR(E231)+1,MONTH(E231),DAY(E231))),"")))))))),""))</f>
        <v/>
      </c>
      <c r="F232" s="42" t="str">
        <f t="shared" ca="1" si="21"/>
        <v/>
      </c>
      <c r="G232" s="42" t="str">
        <f t="shared" ca="1" si="22"/>
        <v/>
      </c>
      <c r="H232" s="38" t="str">
        <f t="shared" ca="1" si="23"/>
        <v/>
      </c>
      <c r="I232" s="37" t="str">
        <f t="shared" ca="1" si="24"/>
        <v/>
      </c>
      <c r="J232" s="38" t="str">
        <f t="shared" ca="1" si="25"/>
        <v/>
      </c>
      <c r="K232" s="43" t="str">
        <f t="shared" ca="1" si="26"/>
        <v/>
      </c>
      <c r="L232" s="10"/>
      <c r="M232" s="9"/>
      <c r="N232" s="9"/>
      <c r="O232" s="9"/>
    </row>
    <row r="233" spans="1:15" x14ac:dyDescent="0.3">
      <c r="A233" s="9"/>
      <c r="B233" s="9"/>
      <c r="C233" s="10"/>
      <c r="D233" s="40" t="str">
        <f t="shared" ca="1" si="27"/>
        <v/>
      </c>
      <c r="E233" s="41" t="str">
        <f ca="1">IF(entered_values=0,"",IF(D233&lt;&gt;"",IF(period_per_year=50,IF(D233=1,first_pament_date,DATE(YEAR(E232),MONTH(E232),DAY(E232)+7)),IF(period_per_year=25,IF(D233=1,first_pament_date,DATE(YEAR(E232),MONTH(E232),DAY(E232)+14)),IF(period_per_year=24,IF(D233=1,_01_01_1900,IF(DAY(E232)&gt;=15,DATE(YEAR(E232),MONTH(E232),DAY(E232)+16),DATE(YEAR(E232),MONTH(E232),DAY(E232)+15))),IF(period_per_year=12,IF(D233=1,first_pament_date,DATE(YEAR(E232),MONTH(E232)+1,DAY(E232))),IF(period_per_year=6,IF(D233=1,first_pament_date,DATE(YEAR(E232),MONTH(E232)+2,DAY(E232))),IF(period_per_year=4,IF(D233=1,first_pament_date,DATE(YEAR(E232),MONTH(E232)+3,DAY(E232))),IF(period_per_year=2,IF(D233=1,first_pament_date,DATE(YEAR(E232),MONTH(E232)+6,DAY(E232))),IF(period_per_year=1,IF(D233=1,first_pament_date,DATE(YEAR(E232)+1,MONTH(E232),DAY(E232))),"")))))))),""))</f>
        <v/>
      </c>
      <c r="F233" s="42" t="str">
        <f t="shared" ca="1" si="21"/>
        <v/>
      </c>
      <c r="G233" s="42" t="str">
        <f t="shared" ca="1" si="22"/>
        <v/>
      </c>
      <c r="H233" s="38" t="str">
        <f t="shared" ca="1" si="23"/>
        <v/>
      </c>
      <c r="I233" s="37" t="str">
        <f t="shared" ca="1" si="24"/>
        <v/>
      </c>
      <c r="J233" s="38" t="str">
        <f t="shared" ca="1" si="25"/>
        <v/>
      </c>
      <c r="K233" s="43" t="str">
        <f t="shared" ca="1" si="26"/>
        <v/>
      </c>
      <c r="L233" s="10"/>
      <c r="M233" s="9"/>
      <c r="N233" s="9"/>
      <c r="O233" s="9"/>
    </row>
    <row r="234" spans="1:15" x14ac:dyDescent="0.3">
      <c r="A234" s="9"/>
      <c r="B234" s="9"/>
      <c r="C234" s="10"/>
      <c r="D234" s="40" t="str">
        <f t="shared" ca="1" si="27"/>
        <v/>
      </c>
      <c r="E234" s="41" t="str">
        <f ca="1">IF(entered_values=0,"",IF(D234&lt;&gt;"",IF(period_per_year=50,IF(D234=1,first_pament_date,DATE(YEAR(E233),MONTH(E233),DAY(E233)+7)),IF(period_per_year=25,IF(D234=1,first_pament_date,DATE(YEAR(E233),MONTH(E233),DAY(E233)+14)),IF(period_per_year=24,IF(D234=1,_01_01_1900,IF(DAY(E233)&gt;=15,DATE(YEAR(E233),MONTH(E233),DAY(E233)+16),DATE(YEAR(E233),MONTH(E233),DAY(E233)+15))),IF(period_per_year=12,IF(D234=1,first_pament_date,DATE(YEAR(E233),MONTH(E233)+1,DAY(E233))),IF(period_per_year=6,IF(D234=1,first_pament_date,DATE(YEAR(E233),MONTH(E233)+2,DAY(E233))),IF(period_per_year=4,IF(D234=1,first_pament_date,DATE(YEAR(E233),MONTH(E233)+3,DAY(E233))),IF(period_per_year=2,IF(D234=1,first_pament_date,DATE(YEAR(E233),MONTH(E233)+6,DAY(E233))),IF(period_per_year=1,IF(D234=1,first_pament_date,DATE(YEAR(E233)+1,MONTH(E233),DAY(E233))),"")))))))),""))</f>
        <v/>
      </c>
      <c r="F234" s="42" t="str">
        <f t="shared" ca="1" si="21"/>
        <v/>
      </c>
      <c r="G234" s="42" t="str">
        <f t="shared" ca="1" si="22"/>
        <v/>
      </c>
      <c r="H234" s="38" t="str">
        <f t="shared" ca="1" si="23"/>
        <v/>
      </c>
      <c r="I234" s="37" t="str">
        <f t="shared" ca="1" si="24"/>
        <v/>
      </c>
      <c r="J234" s="38" t="str">
        <f t="shared" ca="1" si="25"/>
        <v/>
      </c>
      <c r="K234" s="43" t="str">
        <f t="shared" ca="1" si="26"/>
        <v/>
      </c>
      <c r="L234" s="10"/>
      <c r="M234" s="9"/>
      <c r="N234" s="9"/>
      <c r="O234" s="9"/>
    </row>
    <row r="235" spans="1:15" x14ac:dyDescent="0.3">
      <c r="A235" s="9"/>
      <c r="B235" s="9"/>
      <c r="C235" s="10"/>
      <c r="D235" s="40" t="str">
        <f t="shared" ca="1" si="27"/>
        <v/>
      </c>
      <c r="E235" s="41" t="str">
        <f ca="1">IF(entered_values=0,"",IF(D235&lt;&gt;"",IF(period_per_year=50,IF(D235=1,first_pament_date,DATE(YEAR(E234),MONTH(E234),DAY(E234)+7)),IF(period_per_year=25,IF(D235=1,first_pament_date,DATE(YEAR(E234),MONTH(E234),DAY(E234)+14)),IF(period_per_year=24,IF(D235=1,_01_01_1900,IF(DAY(E234)&gt;=15,DATE(YEAR(E234),MONTH(E234),DAY(E234)+16),DATE(YEAR(E234),MONTH(E234),DAY(E234)+15))),IF(period_per_year=12,IF(D235=1,first_pament_date,DATE(YEAR(E234),MONTH(E234)+1,DAY(E234))),IF(period_per_year=6,IF(D235=1,first_pament_date,DATE(YEAR(E234),MONTH(E234)+2,DAY(E234))),IF(period_per_year=4,IF(D235=1,first_pament_date,DATE(YEAR(E234),MONTH(E234)+3,DAY(E234))),IF(period_per_year=2,IF(D235=1,first_pament_date,DATE(YEAR(E234),MONTH(E234)+6,DAY(E234))),IF(period_per_year=1,IF(D235=1,first_pament_date,DATE(YEAR(E234)+1,MONTH(E234),DAY(E234))),"")))))))),""))</f>
        <v/>
      </c>
      <c r="F235" s="42" t="str">
        <f t="shared" ca="1" si="21"/>
        <v/>
      </c>
      <c r="G235" s="42" t="str">
        <f t="shared" ca="1" si="22"/>
        <v/>
      </c>
      <c r="H235" s="38" t="str">
        <f t="shared" ca="1" si="23"/>
        <v/>
      </c>
      <c r="I235" s="37" t="str">
        <f t="shared" ca="1" si="24"/>
        <v/>
      </c>
      <c r="J235" s="38" t="str">
        <f t="shared" ca="1" si="25"/>
        <v/>
      </c>
      <c r="K235" s="43" t="str">
        <f t="shared" ca="1" si="26"/>
        <v/>
      </c>
      <c r="L235" s="10"/>
      <c r="M235" s="9"/>
      <c r="N235" s="9"/>
      <c r="O235" s="9"/>
    </row>
    <row r="236" spans="1:15" x14ac:dyDescent="0.3">
      <c r="A236" s="9"/>
      <c r="B236" s="9"/>
      <c r="C236" s="10"/>
      <c r="D236" s="40" t="str">
        <f t="shared" ca="1" si="27"/>
        <v/>
      </c>
      <c r="E236" s="41" t="str">
        <f ca="1">IF(entered_values=0,"",IF(D236&lt;&gt;"",IF(period_per_year=50,IF(D236=1,first_pament_date,DATE(YEAR(E235),MONTH(E235),DAY(E235)+7)),IF(period_per_year=25,IF(D236=1,first_pament_date,DATE(YEAR(E235),MONTH(E235),DAY(E235)+14)),IF(period_per_year=24,IF(D236=1,_01_01_1900,IF(DAY(E235)&gt;=15,DATE(YEAR(E235),MONTH(E235),DAY(E235)+16),DATE(YEAR(E235),MONTH(E235),DAY(E235)+15))),IF(period_per_year=12,IF(D236=1,first_pament_date,DATE(YEAR(E235),MONTH(E235)+1,DAY(E235))),IF(period_per_year=6,IF(D236=1,first_pament_date,DATE(YEAR(E235),MONTH(E235)+2,DAY(E235))),IF(period_per_year=4,IF(D236=1,first_pament_date,DATE(YEAR(E235),MONTH(E235)+3,DAY(E235))),IF(period_per_year=2,IF(D236=1,first_pament_date,DATE(YEAR(E235),MONTH(E235)+6,DAY(E235))),IF(period_per_year=1,IF(D236=1,first_pament_date,DATE(YEAR(E235)+1,MONTH(E235),DAY(E235))),"")))))))),""))</f>
        <v/>
      </c>
      <c r="F236" s="42" t="str">
        <f t="shared" ca="1" si="21"/>
        <v/>
      </c>
      <c r="G236" s="42" t="str">
        <f t="shared" ca="1" si="22"/>
        <v/>
      </c>
      <c r="H236" s="38" t="str">
        <f t="shared" ca="1" si="23"/>
        <v/>
      </c>
      <c r="I236" s="37" t="str">
        <f t="shared" ca="1" si="24"/>
        <v/>
      </c>
      <c r="J236" s="38" t="str">
        <f t="shared" ca="1" si="25"/>
        <v/>
      </c>
      <c r="K236" s="43" t="str">
        <f t="shared" ca="1" si="26"/>
        <v/>
      </c>
      <c r="L236" s="10"/>
      <c r="M236" s="9"/>
      <c r="N236" s="9"/>
      <c r="O236" s="9"/>
    </row>
    <row r="237" spans="1:15" x14ac:dyDescent="0.3">
      <c r="A237" s="9"/>
      <c r="B237" s="9"/>
      <c r="C237" s="10"/>
      <c r="D237" s="40" t="str">
        <f t="shared" ca="1" si="27"/>
        <v/>
      </c>
      <c r="E237" s="41" t="str">
        <f ca="1">IF(entered_values=0,"",IF(D237&lt;&gt;"",IF(period_per_year=50,IF(D237=1,first_pament_date,DATE(YEAR(E236),MONTH(E236),DAY(E236)+7)),IF(period_per_year=25,IF(D237=1,first_pament_date,DATE(YEAR(E236),MONTH(E236),DAY(E236)+14)),IF(period_per_year=24,IF(D237=1,_01_01_1900,IF(DAY(E236)&gt;=15,DATE(YEAR(E236),MONTH(E236),DAY(E236)+16),DATE(YEAR(E236),MONTH(E236),DAY(E236)+15))),IF(period_per_year=12,IF(D237=1,first_pament_date,DATE(YEAR(E236),MONTH(E236)+1,DAY(E236))),IF(period_per_year=6,IF(D237=1,first_pament_date,DATE(YEAR(E236),MONTH(E236)+2,DAY(E236))),IF(period_per_year=4,IF(D237=1,first_pament_date,DATE(YEAR(E236),MONTH(E236)+3,DAY(E236))),IF(period_per_year=2,IF(D237=1,first_pament_date,DATE(YEAR(E236),MONTH(E236)+6,DAY(E236))),IF(period_per_year=1,IF(D237=1,first_pament_date,DATE(YEAR(E236)+1,MONTH(E236),DAY(E236))),"")))))))),""))</f>
        <v/>
      </c>
      <c r="F237" s="42" t="str">
        <f t="shared" ca="1" si="21"/>
        <v/>
      </c>
      <c r="G237" s="42" t="str">
        <f t="shared" ca="1" si="22"/>
        <v/>
      </c>
      <c r="H237" s="38" t="str">
        <f t="shared" ca="1" si="23"/>
        <v/>
      </c>
      <c r="I237" s="37" t="str">
        <f t="shared" ca="1" si="24"/>
        <v/>
      </c>
      <c r="J237" s="38" t="str">
        <f t="shared" ca="1" si="25"/>
        <v/>
      </c>
      <c r="K237" s="43" t="str">
        <f t="shared" ca="1" si="26"/>
        <v/>
      </c>
      <c r="L237" s="10"/>
      <c r="M237" s="9"/>
      <c r="N237" s="9"/>
      <c r="O237" s="9"/>
    </row>
    <row r="238" spans="1:15" x14ac:dyDescent="0.3">
      <c r="A238" s="9"/>
      <c r="B238" s="9"/>
      <c r="C238" s="10"/>
      <c r="D238" s="40" t="str">
        <f t="shared" ca="1" si="27"/>
        <v/>
      </c>
      <c r="E238" s="41" t="str">
        <f ca="1">IF(entered_values=0,"",IF(D238&lt;&gt;"",IF(period_per_year=50,IF(D238=1,first_pament_date,DATE(YEAR(E237),MONTH(E237),DAY(E237)+7)),IF(period_per_year=25,IF(D238=1,first_pament_date,DATE(YEAR(E237),MONTH(E237),DAY(E237)+14)),IF(period_per_year=24,IF(D238=1,_01_01_1900,IF(DAY(E237)&gt;=15,DATE(YEAR(E237),MONTH(E237),DAY(E237)+16),DATE(YEAR(E237),MONTH(E237),DAY(E237)+15))),IF(period_per_year=12,IF(D238=1,first_pament_date,DATE(YEAR(E237),MONTH(E237)+1,DAY(E237))),IF(period_per_year=6,IF(D238=1,first_pament_date,DATE(YEAR(E237),MONTH(E237)+2,DAY(E237))),IF(period_per_year=4,IF(D238=1,first_pament_date,DATE(YEAR(E237),MONTH(E237)+3,DAY(E237))),IF(period_per_year=2,IF(D238=1,first_pament_date,DATE(YEAR(E237),MONTH(E237)+6,DAY(E237))),IF(period_per_year=1,IF(D238=1,first_pament_date,DATE(YEAR(E237)+1,MONTH(E237),DAY(E237))),"")))))))),""))</f>
        <v/>
      </c>
      <c r="F238" s="42" t="str">
        <f t="shared" ca="1" si="21"/>
        <v/>
      </c>
      <c r="G238" s="42" t="str">
        <f t="shared" ca="1" si="22"/>
        <v/>
      </c>
      <c r="H238" s="38" t="str">
        <f t="shared" ca="1" si="23"/>
        <v/>
      </c>
      <c r="I238" s="37" t="str">
        <f t="shared" ca="1" si="24"/>
        <v/>
      </c>
      <c r="J238" s="38" t="str">
        <f t="shared" ca="1" si="25"/>
        <v/>
      </c>
      <c r="K238" s="43" t="str">
        <f t="shared" ca="1" si="26"/>
        <v/>
      </c>
      <c r="L238" s="10"/>
      <c r="M238" s="9"/>
      <c r="N238" s="9"/>
      <c r="O238" s="9"/>
    </row>
    <row r="239" spans="1:15" x14ac:dyDescent="0.3">
      <c r="A239" s="9"/>
      <c r="B239" s="9"/>
      <c r="C239" s="10"/>
      <c r="D239" s="40" t="str">
        <f t="shared" ca="1" si="27"/>
        <v/>
      </c>
      <c r="E239" s="41" t="str">
        <f ca="1">IF(entered_values=0,"",IF(D239&lt;&gt;"",IF(period_per_year=50,IF(D239=1,first_pament_date,DATE(YEAR(E238),MONTH(E238),DAY(E238)+7)),IF(period_per_year=25,IF(D239=1,first_pament_date,DATE(YEAR(E238),MONTH(E238),DAY(E238)+14)),IF(period_per_year=24,IF(D239=1,_01_01_1900,IF(DAY(E238)&gt;=15,DATE(YEAR(E238),MONTH(E238),DAY(E238)+16),DATE(YEAR(E238),MONTH(E238),DAY(E238)+15))),IF(period_per_year=12,IF(D239=1,first_pament_date,DATE(YEAR(E238),MONTH(E238)+1,DAY(E238))),IF(period_per_year=6,IF(D239=1,first_pament_date,DATE(YEAR(E238),MONTH(E238)+2,DAY(E238))),IF(period_per_year=4,IF(D239=1,first_pament_date,DATE(YEAR(E238),MONTH(E238)+3,DAY(E238))),IF(period_per_year=2,IF(D239=1,first_pament_date,DATE(YEAR(E238),MONTH(E238)+6,DAY(E238))),IF(period_per_year=1,IF(D239=1,first_pament_date,DATE(YEAR(E238)+1,MONTH(E238),DAY(E238))),"")))))))),""))</f>
        <v/>
      </c>
      <c r="F239" s="42" t="str">
        <f t="shared" ca="1" si="21"/>
        <v/>
      </c>
      <c r="G239" s="42" t="str">
        <f t="shared" ca="1" si="22"/>
        <v/>
      </c>
      <c r="H239" s="38" t="str">
        <f t="shared" ca="1" si="23"/>
        <v/>
      </c>
      <c r="I239" s="37" t="str">
        <f t="shared" ca="1" si="24"/>
        <v/>
      </c>
      <c r="J239" s="38" t="str">
        <f t="shared" ca="1" si="25"/>
        <v/>
      </c>
      <c r="K239" s="43" t="str">
        <f t="shared" ca="1" si="26"/>
        <v/>
      </c>
      <c r="L239" s="10"/>
      <c r="M239" s="9"/>
      <c r="N239" s="9"/>
      <c r="O239" s="9"/>
    </row>
    <row r="240" spans="1:15" x14ac:dyDescent="0.3">
      <c r="A240" s="9"/>
      <c r="B240" s="9"/>
      <c r="C240" s="10"/>
      <c r="D240" s="40" t="str">
        <f t="shared" ca="1" si="27"/>
        <v/>
      </c>
      <c r="E240" s="41" t="str">
        <f ca="1">IF(entered_values=0,"",IF(D240&lt;&gt;"",IF(period_per_year=50,IF(D240=1,first_pament_date,DATE(YEAR(E239),MONTH(E239),DAY(E239)+7)),IF(period_per_year=25,IF(D240=1,first_pament_date,DATE(YEAR(E239),MONTH(E239),DAY(E239)+14)),IF(period_per_year=24,IF(D240=1,_01_01_1900,IF(DAY(E239)&gt;=15,DATE(YEAR(E239),MONTH(E239),DAY(E239)+16),DATE(YEAR(E239),MONTH(E239),DAY(E239)+15))),IF(period_per_year=12,IF(D240=1,first_pament_date,DATE(YEAR(E239),MONTH(E239)+1,DAY(E239))),IF(period_per_year=6,IF(D240=1,first_pament_date,DATE(YEAR(E239),MONTH(E239)+2,DAY(E239))),IF(period_per_year=4,IF(D240=1,first_pament_date,DATE(YEAR(E239),MONTH(E239)+3,DAY(E239))),IF(period_per_year=2,IF(D240=1,first_pament_date,DATE(YEAR(E239),MONTH(E239)+6,DAY(E239))),IF(period_per_year=1,IF(D240=1,first_pament_date,DATE(YEAR(E239)+1,MONTH(E239),DAY(E239))),"")))))))),""))</f>
        <v/>
      </c>
      <c r="F240" s="42" t="str">
        <f t="shared" ca="1" si="21"/>
        <v/>
      </c>
      <c r="G240" s="42" t="str">
        <f t="shared" ca="1" si="22"/>
        <v/>
      </c>
      <c r="H240" s="38" t="str">
        <f t="shared" ca="1" si="23"/>
        <v/>
      </c>
      <c r="I240" s="37" t="str">
        <f t="shared" ca="1" si="24"/>
        <v/>
      </c>
      <c r="J240" s="38" t="str">
        <f t="shared" ca="1" si="25"/>
        <v/>
      </c>
      <c r="K240" s="43" t="str">
        <f t="shared" ca="1" si="26"/>
        <v/>
      </c>
      <c r="L240" s="10"/>
      <c r="M240" s="9"/>
      <c r="N240" s="9"/>
      <c r="O240" s="9"/>
    </row>
    <row r="241" spans="1:15" x14ac:dyDescent="0.3">
      <c r="A241" s="9"/>
      <c r="B241" s="9"/>
      <c r="C241" s="10"/>
      <c r="D241" s="40" t="str">
        <f t="shared" ca="1" si="27"/>
        <v/>
      </c>
      <c r="E241" s="41" t="str">
        <f ca="1">IF(entered_values=0,"",IF(D241&lt;&gt;"",IF(period_per_year=50,IF(D241=1,first_pament_date,DATE(YEAR(E240),MONTH(E240),DAY(E240)+7)),IF(period_per_year=25,IF(D241=1,first_pament_date,DATE(YEAR(E240),MONTH(E240),DAY(E240)+14)),IF(period_per_year=24,IF(D241=1,_01_01_1900,IF(DAY(E240)&gt;=15,DATE(YEAR(E240),MONTH(E240),DAY(E240)+16),DATE(YEAR(E240),MONTH(E240),DAY(E240)+15))),IF(period_per_year=12,IF(D241=1,first_pament_date,DATE(YEAR(E240),MONTH(E240)+1,DAY(E240))),IF(period_per_year=6,IF(D241=1,first_pament_date,DATE(YEAR(E240),MONTH(E240)+2,DAY(E240))),IF(period_per_year=4,IF(D241=1,first_pament_date,DATE(YEAR(E240),MONTH(E240)+3,DAY(E240))),IF(period_per_year=2,IF(D241=1,first_pament_date,DATE(YEAR(E240),MONTH(E240)+6,DAY(E240))),IF(period_per_year=1,IF(D241=1,first_pament_date,DATE(YEAR(E240)+1,MONTH(E240),DAY(E240))),"")))))))),""))</f>
        <v/>
      </c>
      <c r="F241" s="42" t="str">
        <f t="shared" ca="1" si="21"/>
        <v/>
      </c>
      <c r="G241" s="42" t="str">
        <f t="shared" ca="1" si="22"/>
        <v/>
      </c>
      <c r="H241" s="38" t="str">
        <f t="shared" ca="1" si="23"/>
        <v/>
      </c>
      <c r="I241" s="37" t="str">
        <f t="shared" ca="1" si="24"/>
        <v/>
      </c>
      <c r="J241" s="38" t="str">
        <f t="shared" ca="1" si="25"/>
        <v/>
      </c>
      <c r="K241" s="43" t="str">
        <f t="shared" ca="1" si="26"/>
        <v/>
      </c>
      <c r="L241" s="10"/>
      <c r="M241" s="9"/>
      <c r="N241" s="9"/>
      <c r="O241" s="9"/>
    </row>
    <row r="242" spans="1:15" x14ac:dyDescent="0.3">
      <c r="A242" s="9"/>
      <c r="B242" s="9"/>
      <c r="C242" s="10"/>
      <c r="D242" s="40" t="str">
        <f t="shared" ca="1" si="27"/>
        <v/>
      </c>
      <c r="E242" s="41" t="str">
        <f ca="1">IF(entered_values=0,"",IF(D242&lt;&gt;"",IF(period_per_year=50,IF(D242=1,first_pament_date,DATE(YEAR(E241),MONTH(E241),DAY(E241)+7)),IF(period_per_year=25,IF(D242=1,first_pament_date,DATE(YEAR(E241),MONTH(E241),DAY(E241)+14)),IF(period_per_year=24,IF(D242=1,_01_01_1900,IF(DAY(E241)&gt;=15,DATE(YEAR(E241),MONTH(E241),DAY(E241)+16),DATE(YEAR(E241),MONTH(E241),DAY(E241)+15))),IF(period_per_year=12,IF(D242=1,first_pament_date,DATE(YEAR(E241),MONTH(E241)+1,DAY(E241))),IF(period_per_year=6,IF(D242=1,first_pament_date,DATE(YEAR(E241),MONTH(E241)+2,DAY(E241))),IF(period_per_year=4,IF(D242=1,first_pament_date,DATE(YEAR(E241),MONTH(E241)+3,DAY(E241))),IF(period_per_year=2,IF(D242=1,first_pament_date,DATE(YEAR(E241),MONTH(E241)+6,DAY(E241))),IF(period_per_year=1,IF(D242=1,first_pament_date,DATE(YEAR(E241)+1,MONTH(E241),DAY(E241))),"")))))))),""))</f>
        <v/>
      </c>
      <c r="F242" s="42" t="str">
        <f t="shared" ca="1" si="21"/>
        <v/>
      </c>
      <c r="G242" s="42" t="str">
        <f t="shared" ca="1" si="22"/>
        <v/>
      </c>
      <c r="H242" s="38" t="str">
        <f t="shared" ca="1" si="23"/>
        <v/>
      </c>
      <c r="I242" s="37" t="str">
        <f t="shared" ca="1" si="24"/>
        <v/>
      </c>
      <c r="J242" s="38" t="str">
        <f t="shared" ca="1" si="25"/>
        <v/>
      </c>
      <c r="K242" s="43" t="str">
        <f t="shared" ca="1" si="26"/>
        <v/>
      </c>
      <c r="L242" s="10"/>
      <c r="M242" s="9"/>
      <c r="N242" s="9"/>
      <c r="O242" s="9"/>
    </row>
    <row r="243" spans="1:15" x14ac:dyDescent="0.3">
      <c r="A243" s="9"/>
      <c r="B243" s="9"/>
      <c r="C243" s="10"/>
      <c r="D243" s="40" t="str">
        <f t="shared" ca="1" si="27"/>
        <v/>
      </c>
      <c r="E243" s="41" t="str">
        <f ca="1">IF(entered_values=0,"",IF(D243&lt;&gt;"",IF(period_per_year=50,IF(D243=1,first_pament_date,DATE(YEAR(E242),MONTH(E242),DAY(E242)+7)),IF(period_per_year=25,IF(D243=1,first_pament_date,DATE(YEAR(E242),MONTH(E242),DAY(E242)+14)),IF(period_per_year=24,IF(D243=1,_01_01_1900,IF(DAY(E242)&gt;=15,DATE(YEAR(E242),MONTH(E242),DAY(E242)+16),DATE(YEAR(E242),MONTH(E242),DAY(E242)+15))),IF(period_per_year=12,IF(D243=1,first_pament_date,DATE(YEAR(E242),MONTH(E242)+1,DAY(E242))),IF(period_per_year=6,IF(D243=1,first_pament_date,DATE(YEAR(E242),MONTH(E242)+2,DAY(E242))),IF(period_per_year=4,IF(D243=1,first_pament_date,DATE(YEAR(E242),MONTH(E242)+3,DAY(E242))),IF(period_per_year=2,IF(D243=1,first_pament_date,DATE(YEAR(E242),MONTH(E242)+6,DAY(E242))),IF(period_per_year=1,IF(D243=1,first_pament_date,DATE(YEAR(E242)+1,MONTH(E242),DAY(E242))),"")))))))),""))</f>
        <v/>
      </c>
      <c r="F243" s="42" t="str">
        <f t="shared" ca="1" si="21"/>
        <v/>
      </c>
      <c r="G243" s="42" t="str">
        <f t="shared" ca="1" si="22"/>
        <v/>
      </c>
      <c r="H243" s="38" t="str">
        <f t="shared" ca="1" si="23"/>
        <v/>
      </c>
      <c r="I243" s="37" t="str">
        <f t="shared" ca="1" si="24"/>
        <v/>
      </c>
      <c r="J243" s="38" t="str">
        <f t="shared" ca="1" si="25"/>
        <v/>
      </c>
      <c r="K243" s="43" t="str">
        <f t="shared" ca="1" si="26"/>
        <v/>
      </c>
      <c r="L243" s="10"/>
      <c r="M243" s="9"/>
      <c r="N243" s="9"/>
      <c r="O243" s="9"/>
    </row>
    <row r="244" spans="1:15" x14ac:dyDescent="0.3">
      <c r="A244" s="9"/>
      <c r="B244" s="9"/>
      <c r="C244" s="10"/>
      <c r="D244" s="40" t="str">
        <f t="shared" ca="1" si="27"/>
        <v/>
      </c>
      <c r="E244" s="41" t="str">
        <f ca="1">IF(entered_values=0,"",IF(D244&lt;&gt;"",IF(period_per_year=50,IF(D244=1,first_pament_date,DATE(YEAR(E243),MONTH(E243),DAY(E243)+7)),IF(period_per_year=25,IF(D244=1,first_pament_date,DATE(YEAR(E243),MONTH(E243),DAY(E243)+14)),IF(period_per_year=24,IF(D244=1,_01_01_1900,IF(DAY(E243)&gt;=15,DATE(YEAR(E243),MONTH(E243),DAY(E243)+16),DATE(YEAR(E243),MONTH(E243),DAY(E243)+15))),IF(period_per_year=12,IF(D244=1,first_pament_date,DATE(YEAR(E243),MONTH(E243)+1,DAY(E243))),IF(period_per_year=6,IF(D244=1,first_pament_date,DATE(YEAR(E243),MONTH(E243)+2,DAY(E243))),IF(period_per_year=4,IF(D244=1,first_pament_date,DATE(YEAR(E243),MONTH(E243)+3,DAY(E243))),IF(period_per_year=2,IF(D244=1,first_pament_date,DATE(YEAR(E243),MONTH(E243)+6,DAY(E243))),IF(period_per_year=1,IF(D244=1,first_pament_date,DATE(YEAR(E243)+1,MONTH(E243),DAY(E243))),"")))))))),""))</f>
        <v/>
      </c>
      <c r="F244" s="42" t="str">
        <f t="shared" ca="1" si="21"/>
        <v/>
      </c>
      <c r="G244" s="42" t="str">
        <f t="shared" ca="1" si="22"/>
        <v/>
      </c>
      <c r="H244" s="38" t="str">
        <f t="shared" ca="1" si="23"/>
        <v/>
      </c>
      <c r="I244" s="37" t="str">
        <f t="shared" ca="1" si="24"/>
        <v/>
      </c>
      <c r="J244" s="38" t="str">
        <f t="shared" ca="1" si="25"/>
        <v/>
      </c>
      <c r="K244" s="43" t="str">
        <f t="shared" ca="1" si="26"/>
        <v/>
      </c>
      <c r="L244" s="10"/>
      <c r="M244" s="9"/>
      <c r="N244" s="9"/>
      <c r="O244" s="9"/>
    </row>
    <row r="245" spans="1:15" x14ac:dyDescent="0.3">
      <c r="A245" s="9"/>
      <c r="B245" s="9"/>
      <c r="C245" s="10"/>
      <c r="D245" s="40" t="str">
        <f t="shared" ca="1" si="27"/>
        <v/>
      </c>
      <c r="E245" s="41" t="str">
        <f ca="1">IF(entered_values=0,"",IF(D245&lt;&gt;"",IF(period_per_year=50,IF(D245=1,first_pament_date,DATE(YEAR(E244),MONTH(E244),DAY(E244)+7)),IF(period_per_year=25,IF(D245=1,first_pament_date,DATE(YEAR(E244),MONTH(E244),DAY(E244)+14)),IF(period_per_year=24,IF(D245=1,_01_01_1900,IF(DAY(E244)&gt;=15,DATE(YEAR(E244),MONTH(E244),DAY(E244)+16),DATE(YEAR(E244),MONTH(E244),DAY(E244)+15))),IF(period_per_year=12,IF(D245=1,first_pament_date,DATE(YEAR(E244),MONTH(E244)+1,DAY(E244))),IF(period_per_year=6,IF(D245=1,first_pament_date,DATE(YEAR(E244),MONTH(E244)+2,DAY(E244))),IF(period_per_year=4,IF(D245=1,first_pament_date,DATE(YEAR(E244),MONTH(E244)+3,DAY(E244))),IF(period_per_year=2,IF(D245=1,first_pament_date,DATE(YEAR(E244),MONTH(E244)+6,DAY(E244))),IF(period_per_year=1,IF(D245=1,first_pament_date,DATE(YEAR(E244)+1,MONTH(E244),DAY(E244))),"")))))))),""))</f>
        <v/>
      </c>
      <c r="F245" s="42" t="str">
        <f t="shared" ca="1" si="21"/>
        <v/>
      </c>
      <c r="G245" s="42" t="str">
        <f t="shared" ca="1" si="22"/>
        <v/>
      </c>
      <c r="H245" s="38" t="str">
        <f t="shared" ca="1" si="23"/>
        <v/>
      </c>
      <c r="I245" s="37" t="str">
        <f t="shared" ca="1" si="24"/>
        <v/>
      </c>
      <c r="J245" s="38" t="str">
        <f t="shared" ca="1" si="25"/>
        <v/>
      </c>
      <c r="K245" s="43" t="str">
        <f t="shared" ca="1" si="26"/>
        <v/>
      </c>
      <c r="L245" s="10"/>
      <c r="M245" s="9"/>
      <c r="N245" s="9"/>
      <c r="O245" s="9"/>
    </row>
    <row r="246" spans="1:15" x14ac:dyDescent="0.3">
      <c r="A246" s="9"/>
      <c r="B246" s="9"/>
      <c r="C246" s="10"/>
      <c r="D246" s="40" t="str">
        <f t="shared" ca="1" si="27"/>
        <v/>
      </c>
      <c r="E246" s="41" t="str">
        <f ca="1">IF(entered_values=0,"",IF(D246&lt;&gt;"",IF(period_per_year=50,IF(D246=1,first_pament_date,DATE(YEAR(E245),MONTH(E245),DAY(E245)+7)),IF(period_per_year=25,IF(D246=1,first_pament_date,DATE(YEAR(E245),MONTH(E245),DAY(E245)+14)),IF(period_per_year=24,IF(D246=1,_01_01_1900,IF(DAY(E245)&gt;=15,DATE(YEAR(E245),MONTH(E245),DAY(E245)+16),DATE(YEAR(E245),MONTH(E245),DAY(E245)+15))),IF(period_per_year=12,IF(D246=1,first_pament_date,DATE(YEAR(E245),MONTH(E245)+1,DAY(E245))),IF(period_per_year=6,IF(D246=1,first_pament_date,DATE(YEAR(E245),MONTH(E245)+2,DAY(E245))),IF(period_per_year=4,IF(D246=1,first_pament_date,DATE(YEAR(E245),MONTH(E245)+3,DAY(E245))),IF(period_per_year=2,IF(D246=1,first_pament_date,DATE(YEAR(E245),MONTH(E245)+6,DAY(E245))),IF(period_per_year=1,IF(D246=1,first_pament_date,DATE(YEAR(E245)+1,MONTH(E245),DAY(E245))),"")))))))),""))</f>
        <v/>
      </c>
      <c r="F246" s="42" t="str">
        <f t="shared" ca="1" si="21"/>
        <v/>
      </c>
      <c r="G246" s="42" t="str">
        <f t="shared" ca="1" si="22"/>
        <v/>
      </c>
      <c r="H246" s="38" t="str">
        <f t="shared" ca="1" si="23"/>
        <v/>
      </c>
      <c r="I246" s="37" t="str">
        <f t="shared" ca="1" si="24"/>
        <v/>
      </c>
      <c r="J246" s="38" t="str">
        <f t="shared" ca="1" si="25"/>
        <v/>
      </c>
      <c r="K246" s="43" t="str">
        <f t="shared" ca="1" si="26"/>
        <v/>
      </c>
      <c r="L246" s="10"/>
      <c r="M246" s="9"/>
      <c r="N246" s="9"/>
      <c r="O246" s="9"/>
    </row>
    <row r="247" spans="1:15" x14ac:dyDescent="0.3">
      <c r="A247" s="9"/>
      <c r="B247" s="9"/>
      <c r="C247" s="10"/>
      <c r="D247" s="40" t="str">
        <f t="shared" ca="1" si="27"/>
        <v/>
      </c>
      <c r="E247" s="41" t="str">
        <f ca="1">IF(entered_values=0,"",IF(D247&lt;&gt;"",IF(period_per_year=50,IF(D247=1,first_pament_date,DATE(YEAR(E246),MONTH(E246),DAY(E246)+7)),IF(period_per_year=25,IF(D247=1,first_pament_date,DATE(YEAR(E246),MONTH(E246),DAY(E246)+14)),IF(period_per_year=24,IF(D247=1,_01_01_1900,IF(DAY(E246)&gt;=15,DATE(YEAR(E246),MONTH(E246),DAY(E246)+16),DATE(YEAR(E246),MONTH(E246),DAY(E246)+15))),IF(period_per_year=12,IF(D247=1,first_pament_date,DATE(YEAR(E246),MONTH(E246)+1,DAY(E246))),IF(period_per_year=6,IF(D247=1,first_pament_date,DATE(YEAR(E246),MONTH(E246)+2,DAY(E246))),IF(period_per_year=4,IF(D247=1,first_pament_date,DATE(YEAR(E246),MONTH(E246)+3,DAY(E246))),IF(period_per_year=2,IF(D247=1,first_pament_date,DATE(YEAR(E246),MONTH(E246)+6,DAY(E246))),IF(period_per_year=1,IF(D247=1,first_pament_date,DATE(YEAR(E246)+1,MONTH(E246),DAY(E246))),"")))))))),""))</f>
        <v/>
      </c>
      <c r="F247" s="42" t="str">
        <f t="shared" ca="1" si="21"/>
        <v/>
      </c>
      <c r="G247" s="42" t="str">
        <f t="shared" ca="1" si="22"/>
        <v/>
      </c>
      <c r="H247" s="38" t="str">
        <f t="shared" ca="1" si="23"/>
        <v/>
      </c>
      <c r="I247" s="37" t="str">
        <f t="shared" ca="1" si="24"/>
        <v/>
      </c>
      <c r="J247" s="38" t="str">
        <f t="shared" ca="1" si="25"/>
        <v/>
      </c>
      <c r="K247" s="43" t="str">
        <f t="shared" ca="1" si="26"/>
        <v/>
      </c>
      <c r="L247" s="10"/>
      <c r="M247" s="9"/>
      <c r="N247" s="9"/>
      <c r="O247" s="9"/>
    </row>
    <row r="248" spans="1:15" x14ac:dyDescent="0.3">
      <c r="A248" s="9"/>
      <c r="B248" s="9"/>
      <c r="C248" s="10"/>
      <c r="D248" s="40" t="str">
        <f t="shared" ca="1" si="27"/>
        <v/>
      </c>
      <c r="E248" s="41" t="str">
        <f ca="1">IF(entered_values=0,"",IF(D248&lt;&gt;"",IF(period_per_year=50,IF(D248=1,first_pament_date,DATE(YEAR(E247),MONTH(E247),DAY(E247)+7)),IF(period_per_year=25,IF(D248=1,first_pament_date,DATE(YEAR(E247),MONTH(E247),DAY(E247)+14)),IF(period_per_year=24,IF(D248=1,_01_01_1900,IF(DAY(E247)&gt;=15,DATE(YEAR(E247),MONTH(E247),DAY(E247)+16),DATE(YEAR(E247),MONTH(E247),DAY(E247)+15))),IF(period_per_year=12,IF(D248=1,first_pament_date,DATE(YEAR(E247),MONTH(E247)+1,DAY(E247))),IF(period_per_year=6,IF(D248=1,first_pament_date,DATE(YEAR(E247),MONTH(E247)+2,DAY(E247))),IF(period_per_year=4,IF(D248=1,first_pament_date,DATE(YEAR(E247),MONTH(E247)+3,DAY(E247))),IF(period_per_year=2,IF(D248=1,first_pament_date,DATE(YEAR(E247),MONTH(E247)+6,DAY(E247))),IF(period_per_year=1,IF(D248=1,first_pament_date,DATE(YEAR(E247)+1,MONTH(E247),DAY(E247))),"")))))))),""))</f>
        <v/>
      </c>
      <c r="F248" s="42" t="str">
        <f t="shared" ca="1" si="21"/>
        <v/>
      </c>
      <c r="G248" s="42" t="str">
        <f t="shared" ca="1" si="22"/>
        <v/>
      </c>
      <c r="H248" s="38" t="str">
        <f t="shared" ca="1" si="23"/>
        <v/>
      </c>
      <c r="I248" s="37" t="str">
        <f t="shared" ca="1" si="24"/>
        <v/>
      </c>
      <c r="J248" s="38" t="str">
        <f t="shared" ca="1" si="25"/>
        <v/>
      </c>
      <c r="K248" s="43" t="str">
        <f t="shared" ca="1" si="26"/>
        <v/>
      </c>
      <c r="L248" s="10"/>
      <c r="M248" s="9"/>
      <c r="N248" s="9"/>
      <c r="O248" s="9"/>
    </row>
    <row r="249" spans="1:15" x14ac:dyDescent="0.3">
      <c r="A249" s="9"/>
      <c r="B249" s="9"/>
      <c r="C249" s="10"/>
      <c r="D249" s="40" t="str">
        <f t="shared" ca="1" si="27"/>
        <v/>
      </c>
      <c r="E249" s="41" t="str">
        <f ca="1">IF(entered_values=0,"",IF(D249&lt;&gt;"",IF(period_per_year=50,IF(D249=1,first_pament_date,DATE(YEAR(E248),MONTH(E248),DAY(E248)+7)),IF(period_per_year=25,IF(D249=1,first_pament_date,DATE(YEAR(E248),MONTH(E248),DAY(E248)+14)),IF(period_per_year=24,IF(D249=1,_01_01_1900,IF(DAY(E248)&gt;=15,DATE(YEAR(E248),MONTH(E248),DAY(E248)+16),DATE(YEAR(E248),MONTH(E248),DAY(E248)+15))),IF(period_per_year=12,IF(D249=1,first_pament_date,DATE(YEAR(E248),MONTH(E248)+1,DAY(E248))),IF(period_per_year=6,IF(D249=1,first_pament_date,DATE(YEAR(E248),MONTH(E248)+2,DAY(E248))),IF(period_per_year=4,IF(D249=1,first_pament_date,DATE(YEAR(E248),MONTH(E248)+3,DAY(E248))),IF(period_per_year=2,IF(D249=1,first_pament_date,DATE(YEAR(E248),MONTH(E248)+6,DAY(E248))),IF(period_per_year=1,IF(D249=1,first_pament_date,DATE(YEAR(E248)+1,MONTH(E248),DAY(E248))),"")))))))),""))</f>
        <v/>
      </c>
      <c r="F249" s="42" t="str">
        <f t="shared" ca="1" si="21"/>
        <v/>
      </c>
      <c r="G249" s="42" t="str">
        <f t="shared" ca="1" si="22"/>
        <v/>
      </c>
      <c r="H249" s="38" t="str">
        <f t="shared" ca="1" si="23"/>
        <v/>
      </c>
      <c r="I249" s="37" t="str">
        <f t="shared" ca="1" si="24"/>
        <v/>
      </c>
      <c r="J249" s="38" t="str">
        <f t="shared" ca="1" si="25"/>
        <v/>
      </c>
      <c r="K249" s="43" t="str">
        <f t="shared" ca="1" si="26"/>
        <v/>
      </c>
      <c r="L249" s="10"/>
      <c r="M249" s="9"/>
      <c r="N249" s="9"/>
      <c r="O249" s="9"/>
    </row>
    <row r="250" spans="1:15" x14ac:dyDescent="0.3">
      <c r="A250" s="9"/>
      <c r="B250" s="9"/>
      <c r="C250" s="10"/>
      <c r="D250" s="40" t="str">
        <f t="shared" ca="1" si="27"/>
        <v/>
      </c>
      <c r="E250" s="41" t="str">
        <f ca="1">IF(entered_values=0,"",IF(D250&lt;&gt;"",IF(period_per_year=50,IF(D250=1,first_pament_date,DATE(YEAR(E249),MONTH(E249),DAY(E249)+7)),IF(period_per_year=25,IF(D250=1,first_pament_date,DATE(YEAR(E249),MONTH(E249),DAY(E249)+14)),IF(period_per_year=24,IF(D250=1,_01_01_1900,IF(DAY(E249)&gt;=15,DATE(YEAR(E249),MONTH(E249),DAY(E249)+16),DATE(YEAR(E249),MONTH(E249),DAY(E249)+15))),IF(period_per_year=12,IF(D250=1,first_pament_date,DATE(YEAR(E249),MONTH(E249)+1,DAY(E249))),IF(period_per_year=6,IF(D250=1,first_pament_date,DATE(YEAR(E249),MONTH(E249)+2,DAY(E249))),IF(period_per_year=4,IF(D250=1,first_pament_date,DATE(YEAR(E249),MONTH(E249)+3,DAY(E249))),IF(period_per_year=2,IF(D250=1,first_pament_date,DATE(YEAR(E249),MONTH(E249)+6,DAY(E249))),IF(period_per_year=1,IF(D250=1,first_pament_date,DATE(YEAR(E249)+1,MONTH(E249),DAY(E249))),"")))))))),""))</f>
        <v/>
      </c>
      <c r="F250" s="42" t="str">
        <f t="shared" ca="1" si="21"/>
        <v/>
      </c>
      <c r="G250" s="42" t="str">
        <f t="shared" ca="1" si="22"/>
        <v/>
      </c>
      <c r="H250" s="38" t="str">
        <f t="shared" ca="1" si="23"/>
        <v/>
      </c>
      <c r="I250" s="37" t="str">
        <f t="shared" ca="1" si="24"/>
        <v/>
      </c>
      <c r="J250" s="38" t="str">
        <f t="shared" ca="1" si="25"/>
        <v/>
      </c>
      <c r="K250" s="43" t="str">
        <f t="shared" ca="1" si="26"/>
        <v/>
      </c>
      <c r="L250" s="10"/>
      <c r="M250" s="9"/>
      <c r="N250" s="9"/>
      <c r="O250" s="9"/>
    </row>
    <row r="251" spans="1:15" x14ac:dyDescent="0.3">
      <c r="A251" s="9"/>
      <c r="B251" s="9"/>
      <c r="C251" s="10"/>
      <c r="D251" s="40" t="str">
        <f t="shared" ca="1" si="27"/>
        <v/>
      </c>
      <c r="E251" s="41" t="str">
        <f ca="1">IF(entered_values=0,"",IF(D251&lt;&gt;"",IF(period_per_year=50,IF(D251=1,first_pament_date,DATE(YEAR(E250),MONTH(E250),DAY(E250)+7)),IF(period_per_year=25,IF(D251=1,first_pament_date,DATE(YEAR(E250),MONTH(E250),DAY(E250)+14)),IF(period_per_year=24,IF(D251=1,_01_01_1900,IF(DAY(E250)&gt;=15,DATE(YEAR(E250),MONTH(E250),DAY(E250)+16),DATE(YEAR(E250),MONTH(E250),DAY(E250)+15))),IF(period_per_year=12,IF(D251=1,first_pament_date,DATE(YEAR(E250),MONTH(E250)+1,DAY(E250))),IF(period_per_year=6,IF(D251=1,first_pament_date,DATE(YEAR(E250),MONTH(E250)+2,DAY(E250))),IF(period_per_year=4,IF(D251=1,first_pament_date,DATE(YEAR(E250),MONTH(E250)+3,DAY(E250))),IF(period_per_year=2,IF(D251=1,first_pament_date,DATE(YEAR(E250),MONTH(E250)+6,DAY(E250))),IF(period_per_year=1,IF(D251=1,first_pament_date,DATE(YEAR(E250)+1,MONTH(E250),DAY(E250))),"")))))))),""))</f>
        <v/>
      </c>
      <c r="F251" s="42" t="str">
        <f t="shared" ca="1" si="21"/>
        <v/>
      </c>
      <c r="G251" s="42" t="str">
        <f t="shared" ca="1" si="22"/>
        <v/>
      </c>
      <c r="H251" s="38" t="str">
        <f t="shared" ca="1" si="23"/>
        <v/>
      </c>
      <c r="I251" s="37" t="str">
        <f t="shared" ca="1" si="24"/>
        <v/>
      </c>
      <c r="J251" s="38" t="str">
        <f t="shared" ca="1" si="25"/>
        <v/>
      </c>
      <c r="K251" s="43" t="str">
        <f t="shared" ca="1" si="26"/>
        <v/>
      </c>
      <c r="L251" s="10"/>
      <c r="M251" s="9"/>
      <c r="N251" s="9"/>
      <c r="O251" s="9"/>
    </row>
    <row r="252" spans="1:15" x14ac:dyDescent="0.3">
      <c r="A252" s="9"/>
      <c r="B252" s="9"/>
      <c r="C252" s="10"/>
      <c r="D252" s="40" t="str">
        <f t="shared" ca="1" si="27"/>
        <v/>
      </c>
      <c r="E252" s="41" t="str">
        <f ca="1">IF(entered_values=0,"",IF(D252&lt;&gt;"",IF(period_per_year=50,IF(D252=1,first_pament_date,DATE(YEAR(E251),MONTH(E251),DAY(E251)+7)),IF(period_per_year=25,IF(D252=1,first_pament_date,DATE(YEAR(E251),MONTH(E251),DAY(E251)+14)),IF(period_per_year=24,IF(D252=1,_01_01_1900,IF(DAY(E251)&gt;=15,DATE(YEAR(E251),MONTH(E251),DAY(E251)+16),DATE(YEAR(E251),MONTH(E251),DAY(E251)+15))),IF(period_per_year=12,IF(D252=1,first_pament_date,DATE(YEAR(E251),MONTH(E251)+1,DAY(E251))),IF(period_per_year=6,IF(D252=1,first_pament_date,DATE(YEAR(E251),MONTH(E251)+2,DAY(E251))),IF(period_per_year=4,IF(D252=1,first_pament_date,DATE(YEAR(E251),MONTH(E251)+3,DAY(E251))),IF(period_per_year=2,IF(D252=1,first_pament_date,DATE(YEAR(E251),MONTH(E251)+6,DAY(E251))),IF(period_per_year=1,IF(D252=1,first_pament_date,DATE(YEAR(E251)+1,MONTH(E251),DAY(E251))),"")))))))),""))</f>
        <v/>
      </c>
      <c r="F252" s="42" t="str">
        <f t="shared" ca="1" si="21"/>
        <v/>
      </c>
      <c r="G252" s="42" t="str">
        <f t="shared" ca="1" si="22"/>
        <v/>
      </c>
      <c r="H252" s="38" t="str">
        <f t="shared" ca="1" si="23"/>
        <v/>
      </c>
      <c r="I252" s="37" t="str">
        <f t="shared" ca="1" si="24"/>
        <v/>
      </c>
      <c r="J252" s="38" t="str">
        <f t="shared" ca="1" si="25"/>
        <v/>
      </c>
      <c r="K252" s="43" t="str">
        <f t="shared" ca="1" si="26"/>
        <v/>
      </c>
      <c r="L252" s="10"/>
      <c r="M252" s="9"/>
      <c r="N252" s="9"/>
      <c r="O252" s="9"/>
    </row>
    <row r="253" spans="1:15" x14ac:dyDescent="0.3">
      <c r="A253" s="9"/>
      <c r="B253" s="9"/>
      <c r="C253" s="10"/>
      <c r="D253" s="40" t="str">
        <f t="shared" ca="1" si="27"/>
        <v/>
      </c>
      <c r="E253" s="41" t="str">
        <f ca="1">IF(entered_values=0,"",IF(D253&lt;&gt;"",IF(period_per_year=50,IF(D253=1,first_pament_date,DATE(YEAR(E252),MONTH(E252),DAY(E252)+7)),IF(period_per_year=25,IF(D253=1,first_pament_date,DATE(YEAR(E252),MONTH(E252),DAY(E252)+14)),IF(period_per_year=24,IF(D253=1,_01_01_1900,IF(DAY(E252)&gt;=15,DATE(YEAR(E252),MONTH(E252),DAY(E252)+16),DATE(YEAR(E252),MONTH(E252),DAY(E252)+15))),IF(period_per_year=12,IF(D253=1,first_pament_date,DATE(YEAR(E252),MONTH(E252)+1,DAY(E252))),IF(period_per_year=6,IF(D253=1,first_pament_date,DATE(YEAR(E252),MONTH(E252)+2,DAY(E252))),IF(period_per_year=4,IF(D253=1,first_pament_date,DATE(YEAR(E252),MONTH(E252)+3,DAY(E252))),IF(period_per_year=2,IF(D253=1,first_pament_date,DATE(YEAR(E252),MONTH(E252)+6,DAY(E252))),IF(period_per_year=1,IF(D253=1,first_pament_date,DATE(YEAR(E252)+1,MONTH(E252),DAY(E252))),"")))))))),""))</f>
        <v/>
      </c>
      <c r="F253" s="42" t="str">
        <f t="shared" ca="1" si="21"/>
        <v/>
      </c>
      <c r="G253" s="42" t="str">
        <f t="shared" ca="1" si="22"/>
        <v/>
      </c>
      <c r="H253" s="38" t="str">
        <f t="shared" ca="1" si="23"/>
        <v/>
      </c>
      <c r="I253" s="37" t="str">
        <f t="shared" ca="1" si="24"/>
        <v/>
      </c>
      <c r="J253" s="38" t="str">
        <f t="shared" ca="1" si="25"/>
        <v/>
      </c>
      <c r="K253" s="43" t="str">
        <f t="shared" ca="1" si="26"/>
        <v/>
      </c>
      <c r="L253" s="10"/>
      <c r="M253" s="9"/>
      <c r="N253" s="9"/>
      <c r="O253" s="9"/>
    </row>
    <row r="254" spans="1:15" x14ac:dyDescent="0.3">
      <c r="A254" s="9"/>
      <c r="B254" s="9"/>
      <c r="C254" s="10"/>
      <c r="D254" s="40" t="str">
        <f t="shared" ca="1" si="27"/>
        <v/>
      </c>
      <c r="E254" s="41" t="str">
        <f ca="1">IF(entered_values=0,"",IF(D254&lt;&gt;"",IF(period_per_year=50,IF(D254=1,first_pament_date,DATE(YEAR(E253),MONTH(E253),DAY(E253)+7)),IF(period_per_year=25,IF(D254=1,first_pament_date,DATE(YEAR(E253),MONTH(E253),DAY(E253)+14)),IF(period_per_year=24,IF(D254=1,_01_01_1900,IF(DAY(E253)&gt;=15,DATE(YEAR(E253),MONTH(E253),DAY(E253)+16),DATE(YEAR(E253),MONTH(E253),DAY(E253)+15))),IF(period_per_year=12,IF(D254=1,first_pament_date,DATE(YEAR(E253),MONTH(E253)+1,DAY(E253))),IF(period_per_year=6,IF(D254=1,first_pament_date,DATE(YEAR(E253),MONTH(E253)+2,DAY(E253))),IF(period_per_year=4,IF(D254=1,first_pament_date,DATE(YEAR(E253),MONTH(E253)+3,DAY(E253))),IF(period_per_year=2,IF(D254=1,first_pament_date,DATE(YEAR(E253),MONTH(E253)+6,DAY(E253))),IF(period_per_year=1,IF(D254=1,first_pament_date,DATE(YEAR(E253)+1,MONTH(E253),DAY(E253))),"")))))))),""))</f>
        <v/>
      </c>
      <c r="F254" s="42" t="str">
        <f t="shared" ca="1" si="21"/>
        <v/>
      </c>
      <c r="G254" s="42" t="str">
        <f t="shared" ca="1" si="22"/>
        <v/>
      </c>
      <c r="H254" s="38" t="str">
        <f t="shared" ca="1" si="23"/>
        <v/>
      </c>
      <c r="I254" s="37" t="str">
        <f t="shared" ca="1" si="24"/>
        <v/>
      </c>
      <c r="J254" s="38" t="str">
        <f t="shared" ca="1" si="25"/>
        <v/>
      </c>
      <c r="K254" s="43" t="str">
        <f t="shared" ca="1" si="26"/>
        <v/>
      </c>
      <c r="L254" s="10"/>
      <c r="M254" s="9"/>
      <c r="N254" s="9"/>
      <c r="O254" s="9"/>
    </row>
    <row r="255" spans="1:15" x14ac:dyDescent="0.3">
      <c r="A255" s="9"/>
      <c r="B255" s="9"/>
      <c r="C255" s="10"/>
      <c r="D255" s="40" t="str">
        <f t="shared" ca="1" si="27"/>
        <v/>
      </c>
      <c r="E255" s="41" t="str">
        <f ca="1">IF(entered_values=0,"",IF(D255&lt;&gt;"",IF(period_per_year=50,IF(D255=1,first_pament_date,DATE(YEAR(E254),MONTH(E254),DAY(E254)+7)),IF(period_per_year=25,IF(D255=1,first_pament_date,DATE(YEAR(E254),MONTH(E254),DAY(E254)+14)),IF(period_per_year=24,IF(D255=1,_01_01_1900,IF(DAY(E254)&gt;=15,DATE(YEAR(E254),MONTH(E254),DAY(E254)+16),DATE(YEAR(E254),MONTH(E254),DAY(E254)+15))),IF(period_per_year=12,IF(D255=1,first_pament_date,DATE(YEAR(E254),MONTH(E254)+1,DAY(E254))),IF(period_per_year=6,IF(D255=1,first_pament_date,DATE(YEAR(E254),MONTH(E254)+2,DAY(E254))),IF(period_per_year=4,IF(D255=1,first_pament_date,DATE(YEAR(E254),MONTH(E254)+3,DAY(E254))),IF(period_per_year=2,IF(D255=1,first_pament_date,DATE(YEAR(E254),MONTH(E254)+6,DAY(E254))),IF(period_per_year=1,IF(D255=1,first_pament_date,DATE(YEAR(E254)+1,MONTH(E254),DAY(E254))),"")))))))),""))</f>
        <v/>
      </c>
      <c r="F255" s="42" t="str">
        <f t="shared" ca="1" si="21"/>
        <v/>
      </c>
      <c r="G255" s="42" t="str">
        <f t="shared" ca="1" si="22"/>
        <v/>
      </c>
      <c r="H255" s="38" t="str">
        <f t="shared" ca="1" si="23"/>
        <v/>
      </c>
      <c r="I255" s="37" t="str">
        <f t="shared" ca="1" si="24"/>
        <v/>
      </c>
      <c r="J255" s="38" t="str">
        <f t="shared" ca="1" si="25"/>
        <v/>
      </c>
      <c r="K255" s="43" t="str">
        <f t="shared" ca="1" si="26"/>
        <v/>
      </c>
      <c r="L255" s="10"/>
      <c r="M255" s="9"/>
      <c r="N255" s="9"/>
      <c r="O255" s="9"/>
    </row>
    <row r="256" spans="1:15" x14ac:dyDescent="0.3">
      <c r="A256" s="9"/>
      <c r="B256" s="9"/>
      <c r="C256" s="10"/>
      <c r="D256" s="40" t="str">
        <f t="shared" ca="1" si="27"/>
        <v/>
      </c>
      <c r="E256" s="41" t="str">
        <f ca="1">IF(entered_values=0,"",IF(D256&lt;&gt;"",IF(period_per_year=50,IF(D256=1,first_pament_date,DATE(YEAR(E255),MONTH(E255),DAY(E255)+7)),IF(period_per_year=25,IF(D256=1,first_pament_date,DATE(YEAR(E255),MONTH(E255),DAY(E255)+14)),IF(period_per_year=24,IF(D256=1,_01_01_1900,IF(DAY(E255)&gt;=15,DATE(YEAR(E255),MONTH(E255),DAY(E255)+16),DATE(YEAR(E255),MONTH(E255),DAY(E255)+15))),IF(period_per_year=12,IF(D256=1,first_pament_date,DATE(YEAR(E255),MONTH(E255)+1,DAY(E255))),IF(period_per_year=6,IF(D256=1,first_pament_date,DATE(YEAR(E255),MONTH(E255)+2,DAY(E255))),IF(period_per_year=4,IF(D256=1,first_pament_date,DATE(YEAR(E255),MONTH(E255)+3,DAY(E255))),IF(period_per_year=2,IF(D256=1,first_pament_date,DATE(YEAR(E255),MONTH(E255)+6,DAY(E255))),IF(period_per_year=1,IF(D256=1,first_pament_date,DATE(YEAR(E255)+1,MONTH(E255),DAY(E255))),"")))))))),""))</f>
        <v/>
      </c>
      <c r="F256" s="42" t="str">
        <f t="shared" ca="1" si="21"/>
        <v/>
      </c>
      <c r="G256" s="42" t="str">
        <f t="shared" ca="1" si="22"/>
        <v/>
      </c>
      <c r="H256" s="38" t="str">
        <f t="shared" ca="1" si="23"/>
        <v/>
      </c>
      <c r="I256" s="37" t="str">
        <f t="shared" ca="1" si="24"/>
        <v/>
      </c>
      <c r="J256" s="38" t="str">
        <f t="shared" ca="1" si="25"/>
        <v/>
      </c>
      <c r="K256" s="43" t="str">
        <f t="shared" ca="1" si="26"/>
        <v/>
      </c>
      <c r="L256" s="10"/>
      <c r="M256" s="9"/>
      <c r="N256" s="9"/>
      <c r="O256" s="9"/>
    </row>
    <row r="257" spans="1:15" x14ac:dyDescent="0.3">
      <c r="A257" s="9"/>
      <c r="B257" s="9"/>
      <c r="C257" s="10"/>
      <c r="D257" s="40" t="str">
        <f t="shared" ca="1" si="27"/>
        <v/>
      </c>
      <c r="E257" s="41" t="str">
        <f ca="1">IF(entered_values=0,"",IF(D257&lt;&gt;"",IF(period_per_year=50,IF(D257=1,first_pament_date,DATE(YEAR(E256),MONTH(E256),DAY(E256)+7)),IF(period_per_year=25,IF(D257=1,first_pament_date,DATE(YEAR(E256),MONTH(E256),DAY(E256)+14)),IF(period_per_year=24,IF(D257=1,_01_01_1900,IF(DAY(E256)&gt;=15,DATE(YEAR(E256),MONTH(E256),DAY(E256)+16),DATE(YEAR(E256),MONTH(E256),DAY(E256)+15))),IF(period_per_year=12,IF(D257=1,first_pament_date,DATE(YEAR(E256),MONTH(E256)+1,DAY(E256))),IF(period_per_year=6,IF(D257=1,first_pament_date,DATE(YEAR(E256),MONTH(E256)+2,DAY(E256))),IF(period_per_year=4,IF(D257=1,first_pament_date,DATE(YEAR(E256),MONTH(E256)+3,DAY(E256))),IF(period_per_year=2,IF(D257=1,first_pament_date,DATE(YEAR(E256),MONTH(E256)+6,DAY(E256))),IF(period_per_year=1,IF(D257=1,first_pament_date,DATE(YEAR(E256)+1,MONTH(E256),DAY(E256))),"")))))))),""))</f>
        <v/>
      </c>
      <c r="F257" s="42" t="str">
        <f t="shared" ca="1" si="21"/>
        <v/>
      </c>
      <c r="G257" s="42" t="str">
        <f t="shared" ca="1" si="22"/>
        <v/>
      </c>
      <c r="H257" s="38" t="str">
        <f t="shared" ca="1" si="23"/>
        <v/>
      </c>
      <c r="I257" s="37" t="str">
        <f t="shared" ca="1" si="24"/>
        <v/>
      </c>
      <c r="J257" s="38" t="str">
        <f t="shared" ca="1" si="25"/>
        <v/>
      </c>
      <c r="K257" s="43" t="str">
        <f t="shared" ca="1" si="26"/>
        <v/>
      </c>
      <c r="L257" s="10"/>
      <c r="M257" s="9"/>
      <c r="N257" s="9"/>
      <c r="O257" s="9"/>
    </row>
    <row r="258" spans="1:15" x14ac:dyDescent="0.3">
      <c r="A258" s="9"/>
      <c r="B258" s="9"/>
      <c r="C258" s="10"/>
      <c r="D258" s="40" t="str">
        <f t="shared" ca="1" si="27"/>
        <v/>
      </c>
      <c r="E258" s="41" t="str">
        <f ca="1">IF(entered_values=0,"",IF(D258&lt;&gt;"",IF(period_per_year=50,IF(D258=1,first_pament_date,DATE(YEAR(E257),MONTH(E257),DAY(E257)+7)),IF(period_per_year=25,IF(D258=1,first_pament_date,DATE(YEAR(E257),MONTH(E257),DAY(E257)+14)),IF(period_per_year=24,IF(D258=1,_01_01_1900,IF(DAY(E257)&gt;=15,DATE(YEAR(E257),MONTH(E257),DAY(E257)+16),DATE(YEAR(E257),MONTH(E257),DAY(E257)+15))),IF(period_per_year=12,IF(D258=1,first_pament_date,DATE(YEAR(E257),MONTH(E257)+1,DAY(E257))),IF(period_per_year=6,IF(D258=1,first_pament_date,DATE(YEAR(E257),MONTH(E257)+2,DAY(E257))),IF(period_per_year=4,IF(D258=1,first_pament_date,DATE(YEAR(E257),MONTH(E257)+3,DAY(E257))),IF(period_per_year=2,IF(D258=1,first_pament_date,DATE(YEAR(E257),MONTH(E257)+6,DAY(E257))),IF(period_per_year=1,IF(D258=1,first_pament_date,DATE(YEAR(E257)+1,MONTH(E257),DAY(E257))),"")))))))),""))</f>
        <v/>
      </c>
      <c r="F258" s="42" t="str">
        <f t="shared" ca="1" si="21"/>
        <v/>
      </c>
      <c r="G258" s="42" t="str">
        <f t="shared" ca="1" si="22"/>
        <v/>
      </c>
      <c r="H258" s="38" t="str">
        <f t="shared" ca="1" si="23"/>
        <v/>
      </c>
      <c r="I258" s="37" t="str">
        <f t="shared" ca="1" si="24"/>
        <v/>
      </c>
      <c r="J258" s="38" t="str">
        <f t="shared" ca="1" si="25"/>
        <v/>
      </c>
      <c r="K258" s="43" t="str">
        <f t="shared" ca="1" si="26"/>
        <v/>
      </c>
      <c r="L258" s="10"/>
      <c r="M258" s="9"/>
      <c r="N258" s="9"/>
      <c r="O258" s="9"/>
    </row>
    <row r="259" spans="1:15" x14ac:dyDescent="0.3">
      <c r="A259" s="9"/>
      <c r="B259" s="9"/>
      <c r="C259" s="10"/>
      <c r="D259" s="40" t="str">
        <f t="shared" ca="1" si="27"/>
        <v/>
      </c>
      <c r="E259" s="41" t="str">
        <f ca="1">IF(entered_values=0,"",IF(D259&lt;&gt;"",IF(period_per_year=50,IF(D259=1,first_pament_date,DATE(YEAR(E258),MONTH(E258),DAY(E258)+7)),IF(period_per_year=25,IF(D259=1,first_pament_date,DATE(YEAR(E258),MONTH(E258),DAY(E258)+14)),IF(period_per_year=24,IF(D259=1,_01_01_1900,IF(DAY(E258)&gt;=15,DATE(YEAR(E258),MONTH(E258),DAY(E258)+16),DATE(YEAR(E258),MONTH(E258),DAY(E258)+15))),IF(period_per_year=12,IF(D259=1,first_pament_date,DATE(YEAR(E258),MONTH(E258)+1,DAY(E258))),IF(period_per_year=6,IF(D259=1,first_pament_date,DATE(YEAR(E258),MONTH(E258)+2,DAY(E258))),IF(period_per_year=4,IF(D259=1,first_pament_date,DATE(YEAR(E258),MONTH(E258)+3,DAY(E258))),IF(period_per_year=2,IF(D259=1,first_pament_date,DATE(YEAR(E258),MONTH(E258)+6,DAY(E258))),IF(period_per_year=1,IF(D259=1,first_pament_date,DATE(YEAR(E258)+1,MONTH(E258),DAY(E258))),"")))))))),""))</f>
        <v/>
      </c>
      <c r="F259" s="42" t="str">
        <f t="shared" ca="1" si="21"/>
        <v/>
      </c>
      <c r="G259" s="42" t="str">
        <f t="shared" ca="1" si="22"/>
        <v/>
      </c>
      <c r="H259" s="38" t="str">
        <f t="shared" ca="1" si="23"/>
        <v/>
      </c>
      <c r="I259" s="37" t="str">
        <f t="shared" ca="1" si="24"/>
        <v/>
      </c>
      <c r="J259" s="38" t="str">
        <f t="shared" ca="1" si="25"/>
        <v/>
      </c>
      <c r="K259" s="43" t="str">
        <f t="shared" ca="1" si="26"/>
        <v/>
      </c>
      <c r="L259" s="10"/>
      <c r="M259" s="9"/>
      <c r="N259" s="9"/>
      <c r="O259" s="9"/>
    </row>
    <row r="260" spans="1:15" x14ac:dyDescent="0.3">
      <c r="A260" s="9"/>
      <c r="B260" s="9"/>
      <c r="C260" s="10"/>
      <c r="D260" s="40" t="str">
        <f t="shared" ca="1" si="27"/>
        <v/>
      </c>
      <c r="E260" s="41" t="str">
        <f ca="1">IF(entered_values=0,"",IF(D260&lt;&gt;"",IF(period_per_year=50,IF(D260=1,first_pament_date,DATE(YEAR(E259),MONTH(E259),DAY(E259)+7)),IF(period_per_year=25,IF(D260=1,first_pament_date,DATE(YEAR(E259),MONTH(E259),DAY(E259)+14)),IF(period_per_year=24,IF(D260=1,_01_01_1900,IF(DAY(E259)&gt;=15,DATE(YEAR(E259),MONTH(E259),DAY(E259)+16),DATE(YEAR(E259),MONTH(E259),DAY(E259)+15))),IF(period_per_year=12,IF(D260=1,first_pament_date,DATE(YEAR(E259),MONTH(E259)+1,DAY(E259))),IF(period_per_year=6,IF(D260=1,first_pament_date,DATE(YEAR(E259),MONTH(E259)+2,DAY(E259))),IF(period_per_year=4,IF(D260=1,first_pament_date,DATE(YEAR(E259),MONTH(E259)+3,DAY(E259))),IF(period_per_year=2,IF(D260=1,first_pament_date,DATE(YEAR(E259),MONTH(E259)+6,DAY(E259))),IF(period_per_year=1,IF(D260=1,first_pament_date,DATE(YEAR(E259)+1,MONTH(E259),DAY(E259))),"")))))))),""))</f>
        <v/>
      </c>
      <c r="F260" s="42" t="str">
        <f t="shared" ca="1" si="21"/>
        <v/>
      </c>
      <c r="G260" s="42" t="str">
        <f t="shared" ca="1" si="22"/>
        <v/>
      </c>
      <c r="H260" s="38" t="str">
        <f t="shared" ca="1" si="23"/>
        <v/>
      </c>
      <c r="I260" s="37" t="str">
        <f t="shared" ca="1" si="24"/>
        <v/>
      </c>
      <c r="J260" s="38" t="str">
        <f t="shared" ca="1" si="25"/>
        <v/>
      </c>
      <c r="K260" s="43" t="str">
        <f t="shared" ca="1" si="26"/>
        <v/>
      </c>
      <c r="L260" s="10"/>
      <c r="M260" s="9"/>
      <c r="N260" s="9"/>
      <c r="O260" s="9"/>
    </row>
    <row r="261" spans="1:15" x14ac:dyDescent="0.3">
      <c r="A261" s="9"/>
      <c r="B261" s="9"/>
      <c r="C261" s="10"/>
      <c r="D261" s="40" t="str">
        <f t="shared" ca="1" si="27"/>
        <v/>
      </c>
      <c r="E261" s="41" t="str">
        <f ca="1">IF(entered_values=0,"",IF(D261&lt;&gt;"",IF(period_per_year=50,IF(D261=1,first_pament_date,DATE(YEAR(E260),MONTH(E260),DAY(E260)+7)),IF(period_per_year=25,IF(D261=1,first_pament_date,DATE(YEAR(E260),MONTH(E260),DAY(E260)+14)),IF(period_per_year=24,IF(D261=1,_01_01_1900,IF(DAY(E260)&gt;=15,DATE(YEAR(E260),MONTH(E260),DAY(E260)+16),DATE(YEAR(E260),MONTH(E260),DAY(E260)+15))),IF(period_per_year=12,IF(D261=1,first_pament_date,DATE(YEAR(E260),MONTH(E260)+1,DAY(E260))),IF(period_per_year=6,IF(D261=1,first_pament_date,DATE(YEAR(E260),MONTH(E260)+2,DAY(E260))),IF(period_per_year=4,IF(D261=1,first_pament_date,DATE(YEAR(E260),MONTH(E260)+3,DAY(E260))),IF(period_per_year=2,IF(D261=1,first_pament_date,DATE(YEAR(E260),MONTH(E260)+6,DAY(E260))),IF(period_per_year=1,IF(D261=1,first_pament_date,DATE(YEAR(E260)+1,MONTH(E260),DAY(E260))),"")))))))),""))</f>
        <v/>
      </c>
      <c r="F261" s="42" t="str">
        <f t="shared" ca="1" si="21"/>
        <v/>
      </c>
      <c r="G261" s="42" t="str">
        <f t="shared" ca="1" si="22"/>
        <v/>
      </c>
      <c r="H261" s="38" t="str">
        <f t="shared" ca="1" si="23"/>
        <v/>
      </c>
      <c r="I261" s="37" t="str">
        <f t="shared" ca="1" si="24"/>
        <v/>
      </c>
      <c r="J261" s="38" t="str">
        <f t="shared" ca="1" si="25"/>
        <v/>
      </c>
      <c r="K261" s="43" t="str">
        <f t="shared" ca="1" si="26"/>
        <v/>
      </c>
      <c r="L261" s="10"/>
      <c r="M261" s="9"/>
      <c r="N261" s="9"/>
      <c r="O261" s="9"/>
    </row>
    <row r="262" spans="1:15" x14ac:dyDescent="0.3">
      <c r="A262" s="9"/>
      <c r="B262" s="9"/>
      <c r="C262" s="10"/>
      <c r="D262" s="40" t="str">
        <f t="shared" ca="1" si="27"/>
        <v/>
      </c>
      <c r="E262" s="41" t="str">
        <f ca="1">IF(entered_values=0,"",IF(D262&lt;&gt;"",IF(period_per_year=50,IF(D262=1,first_pament_date,DATE(YEAR(E261),MONTH(E261),DAY(E261)+7)),IF(period_per_year=25,IF(D262=1,first_pament_date,DATE(YEAR(E261),MONTH(E261),DAY(E261)+14)),IF(period_per_year=24,IF(D262=1,_01_01_1900,IF(DAY(E261)&gt;=15,DATE(YEAR(E261),MONTH(E261),DAY(E261)+16),DATE(YEAR(E261),MONTH(E261),DAY(E261)+15))),IF(period_per_year=12,IF(D262=1,first_pament_date,DATE(YEAR(E261),MONTH(E261)+1,DAY(E261))),IF(period_per_year=6,IF(D262=1,first_pament_date,DATE(YEAR(E261),MONTH(E261)+2,DAY(E261))),IF(period_per_year=4,IF(D262=1,first_pament_date,DATE(YEAR(E261),MONTH(E261)+3,DAY(E261))),IF(period_per_year=2,IF(D262=1,first_pament_date,DATE(YEAR(E261),MONTH(E261)+6,DAY(E261))),IF(period_per_year=1,IF(D262=1,first_pament_date,DATE(YEAR(E261)+1,MONTH(E261),DAY(E261))),"")))))))),""))</f>
        <v/>
      </c>
      <c r="F262" s="42" t="str">
        <f t="shared" ca="1" si="21"/>
        <v/>
      </c>
      <c r="G262" s="42" t="str">
        <f t="shared" ca="1" si="22"/>
        <v/>
      </c>
      <c r="H262" s="38" t="str">
        <f t="shared" ca="1" si="23"/>
        <v/>
      </c>
      <c r="I262" s="37" t="str">
        <f t="shared" ca="1" si="24"/>
        <v/>
      </c>
      <c r="J262" s="38" t="str">
        <f t="shared" ca="1" si="25"/>
        <v/>
      </c>
      <c r="K262" s="43" t="str">
        <f t="shared" ca="1" si="26"/>
        <v/>
      </c>
      <c r="L262" s="10"/>
      <c r="M262" s="9"/>
      <c r="N262" s="9"/>
      <c r="O262" s="9"/>
    </row>
    <row r="263" spans="1:15" x14ac:dyDescent="0.3">
      <c r="A263" s="9"/>
      <c r="B263" s="9"/>
      <c r="C263" s="10"/>
      <c r="D263" s="40" t="str">
        <f t="shared" ca="1" si="27"/>
        <v/>
      </c>
      <c r="E263" s="41" t="str">
        <f ca="1">IF(entered_values=0,"",IF(D263&lt;&gt;"",IF(period_per_year=50,IF(D263=1,first_pament_date,DATE(YEAR(E262),MONTH(E262),DAY(E262)+7)),IF(period_per_year=25,IF(D263=1,first_pament_date,DATE(YEAR(E262),MONTH(E262),DAY(E262)+14)),IF(period_per_year=24,IF(D263=1,_01_01_1900,IF(DAY(E262)&gt;=15,DATE(YEAR(E262),MONTH(E262),DAY(E262)+16),DATE(YEAR(E262),MONTH(E262),DAY(E262)+15))),IF(period_per_year=12,IF(D263=1,first_pament_date,DATE(YEAR(E262),MONTH(E262)+1,DAY(E262))),IF(period_per_year=6,IF(D263=1,first_pament_date,DATE(YEAR(E262),MONTH(E262)+2,DAY(E262))),IF(period_per_year=4,IF(D263=1,first_pament_date,DATE(YEAR(E262),MONTH(E262)+3,DAY(E262))),IF(period_per_year=2,IF(D263=1,first_pament_date,DATE(YEAR(E262),MONTH(E262)+6,DAY(E262))),IF(period_per_year=1,IF(D263=1,first_pament_date,DATE(YEAR(E262)+1,MONTH(E262),DAY(E262))),"")))))))),""))</f>
        <v/>
      </c>
      <c r="F263" s="42" t="str">
        <f t="shared" ca="1" si="21"/>
        <v/>
      </c>
      <c r="G263" s="42" t="str">
        <f t="shared" ca="1" si="22"/>
        <v/>
      </c>
      <c r="H263" s="38" t="str">
        <f t="shared" ca="1" si="23"/>
        <v/>
      </c>
      <c r="I263" s="37" t="str">
        <f t="shared" ca="1" si="24"/>
        <v/>
      </c>
      <c r="J263" s="38" t="str">
        <f t="shared" ca="1" si="25"/>
        <v/>
      </c>
      <c r="K263" s="43" t="str">
        <f t="shared" ca="1" si="26"/>
        <v/>
      </c>
      <c r="L263" s="10"/>
      <c r="M263" s="9"/>
      <c r="N263" s="9"/>
      <c r="O263" s="9"/>
    </row>
    <row r="264" spans="1:15" x14ac:dyDescent="0.3">
      <c r="A264" s="9"/>
      <c r="B264" s="9"/>
      <c r="C264" s="10"/>
      <c r="D264" s="40" t="str">
        <f t="shared" ca="1" si="27"/>
        <v/>
      </c>
      <c r="E264" s="41" t="str">
        <f ca="1">IF(entered_values=0,"",IF(D264&lt;&gt;"",IF(period_per_year=50,IF(D264=1,first_pament_date,DATE(YEAR(E263),MONTH(E263),DAY(E263)+7)),IF(period_per_year=25,IF(D264=1,first_pament_date,DATE(YEAR(E263),MONTH(E263),DAY(E263)+14)),IF(period_per_year=24,IF(D264=1,_01_01_1900,IF(DAY(E263)&gt;=15,DATE(YEAR(E263),MONTH(E263),DAY(E263)+16),DATE(YEAR(E263),MONTH(E263),DAY(E263)+15))),IF(period_per_year=12,IF(D264=1,first_pament_date,DATE(YEAR(E263),MONTH(E263)+1,DAY(E263))),IF(period_per_year=6,IF(D264=1,first_pament_date,DATE(YEAR(E263),MONTH(E263)+2,DAY(E263))),IF(period_per_year=4,IF(D264=1,first_pament_date,DATE(YEAR(E263),MONTH(E263)+3,DAY(E263))),IF(period_per_year=2,IF(D264=1,first_pament_date,DATE(YEAR(E263),MONTH(E263)+6,DAY(E263))),IF(period_per_year=1,IF(D264=1,first_pament_date,DATE(YEAR(E263)+1,MONTH(E263),DAY(E263))),"")))))))),""))</f>
        <v/>
      </c>
      <c r="F264" s="42" t="str">
        <f t="shared" ca="1" si="21"/>
        <v/>
      </c>
      <c r="G264" s="42" t="str">
        <f t="shared" ca="1" si="22"/>
        <v/>
      </c>
      <c r="H264" s="38" t="str">
        <f t="shared" ca="1" si="23"/>
        <v/>
      </c>
      <c r="I264" s="37" t="str">
        <f t="shared" ca="1" si="24"/>
        <v/>
      </c>
      <c r="J264" s="38" t="str">
        <f t="shared" ca="1" si="25"/>
        <v/>
      </c>
      <c r="K264" s="43" t="str">
        <f t="shared" ca="1" si="26"/>
        <v/>
      </c>
      <c r="L264" s="10"/>
      <c r="M264" s="9"/>
      <c r="N264" s="9"/>
      <c r="O264" s="9"/>
    </row>
    <row r="265" spans="1:15" x14ac:dyDescent="0.3">
      <c r="A265" s="9"/>
      <c r="B265" s="9"/>
      <c r="C265" s="10"/>
      <c r="D265" s="40" t="str">
        <f t="shared" ca="1" si="27"/>
        <v/>
      </c>
      <c r="E265" s="41" t="str">
        <f ca="1">IF(entered_values=0,"",IF(D265&lt;&gt;"",IF(period_per_year=50,IF(D265=1,first_pament_date,DATE(YEAR(E264),MONTH(E264),DAY(E264)+7)),IF(period_per_year=25,IF(D265=1,first_pament_date,DATE(YEAR(E264),MONTH(E264),DAY(E264)+14)),IF(period_per_year=24,IF(D265=1,_01_01_1900,IF(DAY(E264)&gt;=15,DATE(YEAR(E264),MONTH(E264),DAY(E264)+16),DATE(YEAR(E264),MONTH(E264),DAY(E264)+15))),IF(period_per_year=12,IF(D265=1,first_pament_date,DATE(YEAR(E264),MONTH(E264)+1,DAY(E264))),IF(period_per_year=6,IF(D265=1,first_pament_date,DATE(YEAR(E264),MONTH(E264)+2,DAY(E264))),IF(period_per_year=4,IF(D265=1,first_pament_date,DATE(YEAR(E264),MONTH(E264)+3,DAY(E264))),IF(period_per_year=2,IF(D265=1,first_pament_date,DATE(YEAR(E264),MONTH(E264)+6,DAY(E264))),IF(period_per_year=1,IF(D265=1,first_pament_date,DATE(YEAR(E264)+1,MONTH(E264),DAY(E264))),"")))))))),""))</f>
        <v/>
      </c>
      <c r="F265" s="42" t="str">
        <f t="shared" ca="1" si="21"/>
        <v/>
      </c>
      <c r="G265" s="42" t="str">
        <f t="shared" ca="1" si="22"/>
        <v/>
      </c>
      <c r="H265" s="38" t="str">
        <f t="shared" ca="1" si="23"/>
        <v/>
      </c>
      <c r="I265" s="37" t="str">
        <f t="shared" ca="1" si="24"/>
        <v/>
      </c>
      <c r="J265" s="38" t="str">
        <f t="shared" ca="1" si="25"/>
        <v/>
      </c>
      <c r="K265" s="43" t="str">
        <f t="shared" ca="1" si="26"/>
        <v/>
      </c>
      <c r="L265" s="10"/>
      <c r="M265" s="9"/>
      <c r="N265" s="9"/>
      <c r="O265" s="9"/>
    </row>
    <row r="266" spans="1:15" x14ac:dyDescent="0.3">
      <c r="A266" s="9"/>
      <c r="B266" s="9"/>
      <c r="C266" s="10"/>
      <c r="D266" s="40" t="str">
        <f t="shared" ca="1" si="27"/>
        <v/>
      </c>
      <c r="E266" s="41" t="str">
        <f ca="1">IF(entered_values=0,"",IF(D266&lt;&gt;"",IF(period_per_year=50,IF(D266=1,first_pament_date,DATE(YEAR(E265),MONTH(E265),DAY(E265)+7)),IF(period_per_year=25,IF(D266=1,first_pament_date,DATE(YEAR(E265),MONTH(E265),DAY(E265)+14)),IF(period_per_year=24,IF(D266=1,_01_01_1900,IF(DAY(E265)&gt;=15,DATE(YEAR(E265),MONTH(E265),DAY(E265)+16),DATE(YEAR(E265),MONTH(E265),DAY(E265)+15))),IF(period_per_year=12,IF(D266=1,first_pament_date,DATE(YEAR(E265),MONTH(E265)+1,DAY(E265))),IF(period_per_year=6,IF(D266=1,first_pament_date,DATE(YEAR(E265),MONTH(E265)+2,DAY(E265))),IF(period_per_year=4,IF(D266=1,first_pament_date,DATE(YEAR(E265),MONTH(E265)+3,DAY(E265))),IF(period_per_year=2,IF(D266=1,first_pament_date,DATE(YEAR(E265),MONTH(E265)+6,DAY(E265))),IF(period_per_year=1,IF(D266=1,first_pament_date,DATE(YEAR(E265)+1,MONTH(E265),DAY(E265))),"")))))))),""))</f>
        <v/>
      </c>
      <c r="F266" s="42" t="str">
        <f t="shared" ca="1" si="21"/>
        <v/>
      </c>
      <c r="G266" s="42" t="str">
        <f t="shared" ca="1" si="22"/>
        <v/>
      </c>
      <c r="H266" s="38" t="str">
        <f t="shared" ca="1" si="23"/>
        <v/>
      </c>
      <c r="I266" s="37" t="str">
        <f t="shared" ca="1" si="24"/>
        <v/>
      </c>
      <c r="J266" s="38" t="str">
        <f t="shared" ca="1" si="25"/>
        <v/>
      </c>
      <c r="K266" s="43" t="str">
        <f t="shared" ca="1" si="26"/>
        <v/>
      </c>
      <c r="L266" s="10"/>
      <c r="M266" s="9"/>
      <c r="N266" s="9"/>
      <c r="O266" s="9"/>
    </row>
    <row r="267" spans="1:15" x14ac:dyDescent="0.3">
      <c r="A267" s="9"/>
      <c r="B267" s="9"/>
      <c r="C267" s="10"/>
      <c r="D267" s="40" t="str">
        <f t="shared" ca="1" si="27"/>
        <v/>
      </c>
      <c r="E267" s="41" t="str">
        <f ca="1">IF(entered_values=0,"",IF(D267&lt;&gt;"",IF(period_per_year=50,IF(D267=1,first_pament_date,DATE(YEAR(E266),MONTH(E266),DAY(E266)+7)),IF(period_per_year=25,IF(D267=1,first_pament_date,DATE(YEAR(E266),MONTH(E266),DAY(E266)+14)),IF(period_per_year=24,IF(D267=1,_01_01_1900,IF(DAY(E266)&gt;=15,DATE(YEAR(E266),MONTH(E266),DAY(E266)+16),DATE(YEAR(E266),MONTH(E266),DAY(E266)+15))),IF(period_per_year=12,IF(D267=1,first_pament_date,DATE(YEAR(E266),MONTH(E266)+1,DAY(E266))),IF(period_per_year=6,IF(D267=1,first_pament_date,DATE(YEAR(E266),MONTH(E266)+2,DAY(E266))),IF(period_per_year=4,IF(D267=1,first_pament_date,DATE(YEAR(E266),MONTH(E266)+3,DAY(E266))),IF(period_per_year=2,IF(D267=1,first_pament_date,DATE(YEAR(E266),MONTH(E266)+6,DAY(E266))),IF(period_per_year=1,IF(D267=1,first_pament_date,DATE(YEAR(E266)+1,MONTH(E266),DAY(E266))),"")))))))),""))</f>
        <v/>
      </c>
      <c r="F267" s="42" t="str">
        <f t="shared" ca="1" si="21"/>
        <v/>
      </c>
      <c r="G267" s="42" t="str">
        <f t="shared" ca="1" si="22"/>
        <v/>
      </c>
      <c r="H267" s="38" t="str">
        <f t="shared" ca="1" si="23"/>
        <v/>
      </c>
      <c r="I267" s="37" t="str">
        <f t="shared" ca="1" si="24"/>
        <v/>
      </c>
      <c r="J267" s="38" t="str">
        <f t="shared" ca="1" si="25"/>
        <v/>
      </c>
      <c r="K267" s="43" t="str">
        <f t="shared" ca="1" si="26"/>
        <v/>
      </c>
      <c r="L267" s="10"/>
      <c r="M267" s="9"/>
      <c r="N267" s="9"/>
      <c r="O267" s="9"/>
    </row>
    <row r="268" spans="1:15" x14ac:dyDescent="0.3">
      <c r="A268" s="9"/>
      <c r="B268" s="9"/>
      <c r="C268" s="10"/>
      <c r="D268" s="40" t="str">
        <f t="shared" ca="1" si="27"/>
        <v/>
      </c>
      <c r="E268" s="41" t="str">
        <f ca="1">IF(entered_values=0,"",IF(D268&lt;&gt;"",IF(period_per_year=50,IF(D268=1,first_pament_date,DATE(YEAR(E267),MONTH(E267),DAY(E267)+7)),IF(period_per_year=25,IF(D268=1,first_pament_date,DATE(YEAR(E267),MONTH(E267),DAY(E267)+14)),IF(period_per_year=24,IF(D268=1,_01_01_1900,IF(DAY(E267)&gt;=15,DATE(YEAR(E267),MONTH(E267),DAY(E267)+16),DATE(YEAR(E267),MONTH(E267),DAY(E267)+15))),IF(period_per_year=12,IF(D268=1,first_pament_date,DATE(YEAR(E267),MONTH(E267)+1,DAY(E267))),IF(period_per_year=6,IF(D268=1,first_pament_date,DATE(YEAR(E267),MONTH(E267)+2,DAY(E267))),IF(period_per_year=4,IF(D268=1,first_pament_date,DATE(YEAR(E267),MONTH(E267)+3,DAY(E267))),IF(period_per_year=2,IF(D268=1,first_pament_date,DATE(YEAR(E267),MONTH(E267)+6,DAY(E267))),IF(period_per_year=1,IF(D268=1,first_pament_date,DATE(YEAR(E267)+1,MONTH(E267),DAY(E267))),"")))))))),""))</f>
        <v/>
      </c>
      <c r="F268" s="42" t="str">
        <f t="shared" ca="1" si="21"/>
        <v/>
      </c>
      <c r="G268" s="42" t="str">
        <f t="shared" ca="1" si="22"/>
        <v/>
      </c>
      <c r="H268" s="38" t="str">
        <f t="shared" ca="1" si="23"/>
        <v/>
      </c>
      <c r="I268" s="37" t="str">
        <f t="shared" ca="1" si="24"/>
        <v/>
      </c>
      <c r="J268" s="38" t="str">
        <f t="shared" ca="1" si="25"/>
        <v/>
      </c>
      <c r="K268" s="43" t="str">
        <f t="shared" ca="1" si="26"/>
        <v/>
      </c>
      <c r="L268" s="10"/>
      <c r="M268" s="9"/>
      <c r="N268" s="9"/>
      <c r="O268" s="9"/>
    </row>
    <row r="269" spans="1:15" x14ac:dyDescent="0.3">
      <c r="A269" s="9"/>
      <c r="B269" s="9"/>
      <c r="C269" s="10"/>
      <c r="D269" s="40" t="str">
        <f t="shared" ca="1" si="27"/>
        <v/>
      </c>
      <c r="E269" s="41" t="str">
        <f ca="1">IF(entered_values=0,"",IF(D269&lt;&gt;"",IF(period_per_year=50,IF(D269=1,first_pament_date,DATE(YEAR(E268),MONTH(E268),DAY(E268)+7)),IF(period_per_year=25,IF(D269=1,first_pament_date,DATE(YEAR(E268),MONTH(E268),DAY(E268)+14)),IF(period_per_year=24,IF(D269=1,_01_01_1900,IF(DAY(E268)&gt;=15,DATE(YEAR(E268),MONTH(E268),DAY(E268)+16),DATE(YEAR(E268),MONTH(E268),DAY(E268)+15))),IF(period_per_year=12,IF(D269=1,first_pament_date,DATE(YEAR(E268),MONTH(E268)+1,DAY(E268))),IF(period_per_year=6,IF(D269=1,first_pament_date,DATE(YEAR(E268),MONTH(E268)+2,DAY(E268))),IF(period_per_year=4,IF(D269=1,first_pament_date,DATE(YEAR(E268),MONTH(E268)+3,DAY(E268))),IF(period_per_year=2,IF(D269=1,first_pament_date,DATE(YEAR(E268),MONTH(E268)+6,DAY(E268))),IF(period_per_year=1,IF(D269=1,first_pament_date,DATE(YEAR(E268)+1,MONTH(E268),DAY(E268))),"")))))))),""))</f>
        <v/>
      </c>
      <c r="F269" s="42" t="str">
        <f t="shared" ca="1" si="21"/>
        <v/>
      </c>
      <c r="G269" s="42" t="str">
        <f t="shared" ca="1" si="22"/>
        <v/>
      </c>
      <c r="H269" s="38" t="str">
        <f t="shared" ca="1" si="23"/>
        <v/>
      </c>
      <c r="I269" s="37" t="str">
        <f t="shared" ca="1" si="24"/>
        <v/>
      </c>
      <c r="J269" s="38" t="str">
        <f t="shared" ca="1" si="25"/>
        <v/>
      </c>
      <c r="K269" s="43" t="str">
        <f t="shared" ca="1" si="26"/>
        <v/>
      </c>
      <c r="L269" s="10"/>
      <c r="M269" s="9"/>
      <c r="N269" s="9"/>
      <c r="O269" s="9"/>
    </row>
    <row r="270" spans="1:15" x14ac:dyDescent="0.3">
      <c r="A270" s="9"/>
      <c r="B270" s="9"/>
      <c r="C270" s="10"/>
      <c r="D270" s="40" t="str">
        <f t="shared" ca="1" si="27"/>
        <v/>
      </c>
      <c r="E270" s="41" t="str">
        <f ca="1">IF(entered_values=0,"",IF(D270&lt;&gt;"",IF(period_per_year=50,IF(D270=1,first_pament_date,DATE(YEAR(E269),MONTH(E269),DAY(E269)+7)),IF(period_per_year=25,IF(D270=1,first_pament_date,DATE(YEAR(E269),MONTH(E269),DAY(E269)+14)),IF(period_per_year=24,IF(D270=1,_01_01_1900,IF(DAY(E269)&gt;=15,DATE(YEAR(E269),MONTH(E269),DAY(E269)+16),DATE(YEAR(E269),MONTH(E269),DAY(E269)+15))),IF(period_per_year=12,IF(D270=1,first_pament_date,DATE(YEAR(E269),MONTH(E269)+1,DAY(E269))),IF(period_per_year=6,IF(D270=1,first_pament_date,DATE(YEAR(E269),MONTH(E269)+2,DAY(E269))),IF(period_per_year=4,IF(D270=1,first_pament_date,DATE(YEAR(E269),MONTH(E269)+3,DAY(E269))),IF(period_per_year=2,IF(D270=1,first_pament_date,DATE(YEAR(E269),MONTH(E269)+6,DAY(E269))),IF(period_per_year=1,IF(D270=1,first_pament_date,DATE(YEAR(E269)+1,MONTH(E269),DAY(E269))),"")))))))),""))</f>
        <v/>
      </c>
      <c r="F270" s="42" t="str">
        <f t="shared" ca="1" si="21"/>
        <v/>
      </c>
      <c r="G270" s="42" t="str">
        <f t="shared" ca="1" si="22"/>
        <v/>
      </c>
      <c r="H270" s="38" t="str">
        <f t="shared" ca="1" si="23"/>
        <v/>
      </c>
      <c r="I270" s="37" t="str">
        <f t="shared" ca="1" si="24"/>
        <v/>
      </c>
      <c r="J270" s="38" t="str">
        <f t="shared" ca="1" si="25"/>
        <v/>
      </c>
      <c r="K270" s="43" t="str">
        <f t="shared" ca="1" si="26"/>
        <v/>
      </c>
      <c r="L270" s="10"/>
      <c r="M270" s="9"/>
      <c r="N270" s="9"/>
      <c r="O270" s="9"/>
    </row>
    <row r="271" spans="1:15" x14ac:dyDescent="0.3">
      <c r="A271" s="9"/>
      <c r="B271" s="9"/>
      <c r="C271" s="10"/>
      <c r="D271" s="40" t="str">
        <f t="shared" ca="1" si="27"/>
        <v/>
      </c>
      <c r="E271" s="41" t="str">
        <f ca="1">IF(entered_values=0,"",IF(D271&lt;&gt;"",IF(period_per_year=50,IF(D271=1,first_pament_date,DATE(YEAR(E270),MONTH(E270),DAY(E270)+7)),IF(period_per_year=25,IF(D271=1,first_pament_date,DATE(YEAR(E270),MONTH(E270),DAY(E270)+14)),IF(period_per_year=24,IF(D271=1,_01_01_1900,IF(DAY(E270)&gt;=15,DATE(YEAR(E270),MONTH(E270),DAY(E270)+16),DATE(YEAR(E270),MONTH(E270),DAY(E270)+15))),IF(period_per_year=12,IF(D271=1,first_pament_date,DATE(YEAR(E270),MONTH(E270)+1,DAY(E270))),IF(period_per_year=6,IF(D271=1,first_pament_date,DATE(YEAR(E270),MONTH(E270)+2,DAY(E270))),IF(period_per_year=4,IF(D271=1,first_pament_date,DATE(YEAR(E270),MONTH(E270)+3,DAY(E270))),IF(period_per_year=2,IF(D271=1,first_pament_date,DATE(YEAR(E270),MONTH(E270)+6,DAY(E270))),IF(period_per_year=1,IF(D271=1,first_pament_date,DATE(YEAR(E270)+1,MONTH(E270),DAY(E270))),"")))))))),""))</f>
        <v/>
      </c>
      <c r="F271" s="42" t="str">
        <f t="shared" ca="1" si="21"/>
        <v/>
      </c>
      <c r="G271" s="42" t="str">
        <f t="shared" ca="1" si="22"/>
        <v/>
      </c>
      <c r="H271" s="38" t="str">
        <f t="shared" ca="1" si="23"/>
        <v/>
      </c>
      <c r="I271" s="37" t="str">
        <f t="shared" ca="1" si="24"/>
        <v/>
      </c>
      <c r="J271" s="38" t="str">
        <f t="shared" ca="1" si="25"/>
        <v/>
      </c>
      <c r="K271" s="43" t="str">
        <f t="shared" ca="1" si="26"/>
        <v/>
      </c>
      <c r="L271" s="10"/>
      <c r="M271" s="9"/>
      <c r="N271" s="9"/>
      <c r="O271" s="9"/>
    </row>
    <row r="272" spans="1:15" x14ac:dyDescent="0.3">
      <c r="A272" s="9"/>
      <c r="B272" s="9"/>
      <c r="C272" s="10"/>
      <c r="D272" s="40" t="str">
        <f t="shared" ca="1" si="27"/>
        <v/>
      </c>
      <c r="E272" s="41" t="str">
        <f ca="1">IF(entered_values=0,"",IF(D272&lt;&gt;"",IF(period_per_year=50,IF(D272=1,first_pament_date,DATE(YEAR(E271),MONTH(E271),DAY(E271)+7)),IF(period_per_year=25,IF(D272=1,first_pament_date,DATE(YEAR(E271),MONTH(E271),DAY(E271)+14)),IF(period_per_year=24,IF(D272=1,_01_01_1900,IF(DAY(E271)&gt;=15,DATE(YEAR(E271),MONTH(E271),DAY(E271)+16),DATE(YEAR(E271),MONTH(E271),DAY(E271)+15))),IF(period_per_year=12,IF(D272=1,first_pament_date,DATE(YEAR(E271),MONTH(E271)+1,DAY(E271))),IF(period_per_year=6,IF(D272=1,first_pament_date,DATE(YEAR(E271),MONTH(E271)+2,DAY(E271))),IF(period_per_year=4,IF(D272=1,first_pament_date,DATE(YEAR(E271),MONTH(E271)+3,DAY(E271))),IF(period_per_year=2,IF(D272=1,first_pament_date,DATE(YEAR(E271),MONTH(E271)+6,DAY(E271))),IF(period_per_year=1,IF(D272=1,first_pament_date,DATE(YEAR(E271)+1,MONTH(E271),DAY(E271))),"")))))))),""))</f>
        <v/>
      </c>
      <c r="F272" s="42" t="str">
        <f t="shared" ca="1" si="21"/>
        <v/>
      </c>
      <c r="G272" s="42" t="str">
        <f t="shared" ca="1" si="22"/>
        <v/>
      </c>
      <c r="H272" s="38" t="str">
        <f t="shared" ca="1" si="23"/>
        <v/>
      </c>
      <c r="I272" s="37" t="str">
        <f t="shared" ca="1" si="24"/>
        <v/>
      </c>
      <c r="J272" s="38" t="str">
        <f t="shared" ca="1" si="25"/>
        <v/>
      </c>
      <c r="K272" s="43" t="str">
        <f t="shared" ca="1" si="26"/>
        <v/>
      </c>
      <c r="L272" s="10"/>
      <c r="M272" s="9"/>
      <c r="N272" s="9"/>
      <c r="O272" s="9"/>
    </row>
    <row r="273" spans="1:15" x14ac:dyDescent="0.3">
      <c r="A273" s="9"/>
      <c r="B273" s="9"/>
      <c r="C273" s="10"/>
      <c r="D273" s="40" t="str">
        <f t="shared" ca="1" si="27"/>
        <v/>
      </c>
      <c r="E273" s="41" t="str">
        <f ca="1">IF(entered_values=0,"",IF(D273&lt;&gt;"",IF(period_per_year=50,IF(D273=1,first_pament_date,DATE(YEAR(E272),MONTH(E272),DAY(E272)+7)),IF(period_per_year=25,IF(D273=1,first_pament_date,DATE(YEAR(E272),MONTH(E272),DAY(E272)+14)),IF(period_per_year=24,IF(D273=1,_01_01_1900,IF(DAY(E272)&gt;=15,DATE(YEAR(E272),MONTH(E272),DAY(E272)+16),DATE(YEAR(E272),MONTH(E272),DAY(E272)+15))),IF(period_per_year=12,IF(D273=1,first_pament_date,DATE(YEAR(E272),MONTH(E272)+1,DAY(E272))),IF(period_per_year=6,IF(D273=1,first_pament_date,DATE(YEAR(E272),MONTH(E272)+2,DAY(E272))),IF(period_per_year=4,IF(D273=1,first_pament_date,DATE(YEAR(E272),MONTH(E272)+3,DAY(E272))),IF(period_per_year=2,IF(D273=1,first_pament_date,DATE(YEAR(E272),MONTH(E272)+6,DAY(E272))),IF(period_per_year=1,IF(D273=1,first_pament_date,DATE(YEAR(E272)+1,MONTH(E272),DAY(E272))),"")))))))),""))</f>
        <v/>
      </c>
      <c r="F273" s="42" t="str">
        <f t="shared" ca="1" si="21"/>
        <v/>
      </c>
      <c r="G273" s="42" t="str">
        <f t="shared" ca="1" si="22"/>
        <v/>
      </c>
      <c r="H273" s="38" t="str">
        <f t="shared" ca="1" si="23"/>
        <v/>
      </c>
      <c r="I273" s="37" t="str">
        <f t="shared" ca="1" si="24"/>
        <v/>
      </c>
      <c r="J273" s="38" t="str">
        <f t="shared" ca="1" si="25"/>
        <v/>
      </c>
      <c r="K273" s="43" t="str">
        <f t="shared" ca="1" si="26"/>
        <v/>
      </c>
      <c r="L273" s="10"/>
      <c r="M273" s="9"/>
      <c r="N273" s="9"/>
      <c r="O273" s="9"/>
    </row>
    <row r="274" spans="1:15" x14ac:dyDescent="0.3">
      <c r="A274" s="9"/>
      <c r="B274" s="9"/>
      <c r="C274" s="10"/>
      <c r="D274" s="40" t="str">
        <f t="shared" ca="1" si="27"/>
        <v/>
      </c>
      <c r="E274" s="41" t="str">
        <f ca="1">IF(entered_values=0,"",IF(D274&lt;&gt;"",IF(period_per_year=50,IF(D274=1,first_pament_date,DATE(YEAR(E273),MONTH(E273),DAY(E273)+7)),IF(period_per_year=25,IF(D274=1,first_pament_date,DATE(YEAR(E273),MONTH(E273),DAY(E273)+14)),IF(period_per_year=24,IF(D274=1,_01_01_1900,IF(DAY(E273)&gt;=15,DATE(YEAR(E273),MONTH(E273),DAY(E273)+16),DATE(YEAR(E273),MONTH(E273),DAY(E273)+15))),IF(period_per_year=12,IF(D274=1,first_pament_date,DATE(YEAR(E273),MONTH(E273)+1,DAY(E273))),IF(period_per_year=6,IF(D274=1,first_pament_date,DATE(YEAR(E273),MONTH(E273)+2,DAY(E273))),IF(period_per_year=4,IF(D274=1,first_pament_date,DATE(YEAR(E273),MONTH(E273)+3,DAY(E273))),IF(period_per_year=2,IF(D274=1,first_pament_date,DATE(YEAR(E273),MONTH(E273)+6,DAY(E273))),IF(period_per_year=1,IF(D274=1,first_pament_date,DATE(YEAR(E273)+1,MONTH(E273),DAY(E273))),"")))))))),""))</f>
        <v/>
      </c>
      <c r="F274" s="42" t="str">
        <f t="shared" ca="1" si="21"/>
        <v/>
      </c>
      <c r="G274" s="42" t="str">
        <f t="shared" ca="1" si="22"/>
        <v/>
      </c>
      <c r="H274" s="38" t="str">
        <f t="shared" ca="1" si="23"/>
        <v/>
      </c>
      <c r="I274" s="37" t="str">
        <f t="shared" ca="1" si="24"/>
        <v/>
      </c>
      <c r="J274" s="38" t="str">
        <f t="shared" ca="1" si="25"/>
        <v/>
      </c>
      <c r="K274" s="43" t="str">
        <f t="shared" ca="1" si="26"/>
        <v/>
      </c>
      <c r="L274" s="10"/>
      <c r="M274" s="9"/>
      <c r="N274" s="9"/>
      <c r="O274" s="9"/>
    </row>
    <row r="275" spans="1:15" x14ac:dyDescent="0.3">
      <c r="A275" s="9"/>
      <c r="B275" s="9"/>
      <c r="C275" s="10"/>
      <c r="D275" s="40" t="str">
        <f t="shared" ca="1" si="27"/>
        <v/>
      </c>
      <c r="E275" s="41" t="str">
        <f ca="1">IF(entered_values=0,"",IF(D275&lt;&gt;"",IF(period_per_year=50,IF(D275=1,first_pament_date,DATE(YEAR(E274),MONTH(E274),DAY(E274)+7)),IF(period_per_year=25,IF(D275=1,first_pament_date,DATE(YEAR(E274),MONTH(E274),DAY(E274)+14)),IF(period_per_year=24,IF(D275=1,_01_01_1900,IF(DAY(E274)&gt;=15,DATE(YEAR(E274),MONTH(E274),DAY(E274)+16),DATE(YEAR(E274),MONTH(E274),DAY(E274)+15))),IF(period_per_year=12,IF(D275=1,first_pament_date,DATE(YEAR(E274),MONTH(E274)+1,DAY(E274))),IF(period_per_year=6,IF(D275=1,first_pament_date,DATE(YEAR(E274),MONTH(E274)+2,DAY(E274))),IF(period_per_year=4,IF(D275=1,first_pament_date,DATE(YEAR(E274),MONTH(E274)+3,DAY(E274))),IF(period_per_year=2,IF(D275=1,first_pament_date,DATE(YEAR(E274),MONTH(E274)+6,DAY(E274))),IF(period_per_year=1,IF(D275=1,first_pament_date,DATE(YEAR(E274)+1,MONTH(E274),DAY(E274))),"")))))))),""))</f>
        <v/>
      </c>
      <c r="F275" s="42" t="str">
        <f t="shared" ref="F275:F338" ca="1" si="28">IF(entered_values=1,IF(D275="","",IF(Rounding_option,IF(OR(D275=No._of_periods,payment&gt;ROUND((1+rate_per_period)*K274,0),ROUND((1+rate_per_period)*K274,0),payment),IF(OR(D275=No._of_periods,payment&gt;(1+rate_per_period)*K274),ROUND((1+rate_per_period)*K274,0),payment)),0)),"")</f>
        <v/>
      </c>
      <c r="G275" s="42" t="str">
        <f t="shared" ref="G275:G338" ca="1" si="29">IF(entered_values=0,"",IF(D275&lt;&gt;"",IF(AND(D275=1,payment_type=1),0,IF(Rounding_option,ROUNDDOWN(rate_per_period*K274,0),rate_per_period*K274)),""))</f>
        <v/>
      </c>
      <c r="H275" s="38" t="str">
        <f t="shared" ref="H275:H338" ca="1" si="30">IF(entered_values=1,IF(D275="","",IF(I275&lt;&gt;"",F275-G275+I275,F275-G275)),"")</f>
        <v/>
      </c>
      <c r="I275" s="37" t="str">
        <f t="shared" ref="I275:I338" ca="1" si="31">IF(entered_values=1,IF(J275&gt;=F275,IF(D275&lt;payment,IF(AND(D275&lt;&gt;"",F275+($J$19-F275)&lt;K274),(J275-F275),IF(AND(D275&lt;&gt;"",J275=F275),0,IF(D275&lt;&gt;"",0,""))),""),0),"")</f>
        <v/>
      </c>
      <c r="J275" s="38" t="str">
        <f t="shared" ref="J275:J338" ca="1" si="32">IF(entered_values=1,IF(F275&gt;=K274,F275,IF(OR($F$12="",$F$12&lt;F275),F275,IF($F$12&gt;=F275,IF(D275&lt;payment,IF(AND(D275&lt;&gt;"",F275+($F$12-F275)&lt;K274),$F$12,IF(AND(D275&lt;&gt;"",K274&lt;&gt;""),F275,IF(D275&lt;&gt;"",0,""))),""),0))),"")</f>
        <v/>
      </c>
      <c r="K275" s="43" t="str">
        <f t="shared" ref="K275:K338" ca="1" si="33">IF(entered_values=1,IF(J275&lt;&gt;0,IF(D275&lt;&gt;"",K274-(J275-G275),""),K274),"")</f>
        <v/>
      </c>
      <c r="L275" s="10"/>
      <c r="M275" s="9"/>
      <c r="N275" s="9"/>
      <c r="O275" s="9"/>
    </row>
    <row r="276" spans="1:15" x14ac:dyDescent="0.3">
      <c r="A276" s="9"/>
      <c r="B276" s="9"/>
      <c r="C276" s="10"/>
      <c r="D276" s="40" t="str">
        <f t="shared" ref="D276:D339" ca="1" si="34">IF(K275="","",IF(Rounding_option,IF(OR(D275&gt;=No._of_periods,ROUND(K275,2)&lt;=0),"",D275+1),IF(OR(D275&gt;=No._of_periods,K275&gt;=0),"",D275+1)))</f>
        <v/>
      </c>
      <c r="E276" s="41" t="str">
        <f ca="1">IF(entered_values=0,"",IF(D276&lt;&gt;"",IF(period_per_year=50,IF(D276=1,first_pament_date,DATE(YEAR(E275),MONTH(E275),DAY(E275)+7)),IF(period_per_year=25,IF(D276=1,first_pament_date,DATE(YEAR(E275),MONTH(E275),DAY(E275)+14)),IF(period_per_year=24,IF(D276=1,_01_01_1900,IF(DAY(E275)&gt;=15,DATE(YEAR(E275),MONTH(E275),DAY(E275)+16),DATE(YEAR(E275),MONTH(E275),DAY(E275)+15))),IF(period_per_year=12,IF(D276=1,first_pament_date,DATE(YEAR(E275),MONTH(E275)+1,DAY(E275))),IF(period_per_year=6,IF(D276=1,first_pament_date,DATE(YEAR(E275),MONTH(E275)+2,DAY(E275))),IF(period_per_year=4,IF(D276=1,first_pament_date,DATE(YEAR(E275),MONTH(E275)+3,DAY(E275))),IF(period_per_year=2,IF(D276=1,first_pament_date,DATE(YEAR(E275),MONTH(E275)+6,DAY(E275))),IF(period_per_year=1,IF(D276=1,first_pament_date,DATE(YEAR(E275)+1,MONTH(E275),DAY(E275))),"")))))))),""))</f>
        <v/>
      </c>
      <c r="F276" s="42" t="str">
        <f t="shared" ca="1" si="28"/>
        <v/>
      </c>
      <c r="G276" s="42" t="str">
        <f t="shared" ca="1" si="29"/>
        <v/>
      </c>
      <c r="H276" s="38" t="str">
        <f t="shared" ca="1" si="30"/>
        <v/>
      </c>
      <c r="I276" s="37" t="str">
        <f t="shared" ca="1" si="31"/>
        <v/>
      </c>
      <c r="J276" s="38" t="str">
        <f t="shared" ca="1" si="32"/>
        <v/>
      </c>
      <c r="K276" s="43" t="str">
        <f t="shared" ca="1" si="33"/>
        <v/>
      </c>
      <c r="L276" s="10"/>
      <c r="M276" s="9"/>
      <c r="N276" s="9"/>
      <c r="O276" s="9"/>
    </row>
    <row r="277" spans="1:15" x14ac:dyDescent="0.3">
      <c r="A277" s="9"/>
      <c r="B277" s="9"/>
      <c r="C277" s="10"/>
      <c r="D277" s="40" t="str">
        <f t="shared" ca="1" si="34"/>
        <v/>
      </c>
      <c r="E277" s="41" t="str">
        <f ca="1">IF(entered_values=0,"",IF(D277&lt;&gt;"",IF(period_per_year=50,IF(D277=1,first_pament_date,DATE(YEAR(E276),MONTH(E276),DAY(E276)+7)),IF(period_per_year=25,IF(D277=1,first_pament_date,DATE(YEAR(E276),MONTH(E276),DAY(E276)+14)),IF(period_per_year=24,IF(D277=1,_01_01_1900,IF(DAY(E276)&gt;=15,DATE(YEAR(E276),MONTH(E276),DAY(E276)+16),DATE(YEAR(E276),MONTH(E276),DAY(E276)+15))),IF(period_per_year=12,IF(D277=1,first_pament_date,DATE(YEAR(E276),MONTH(E276)+1,DAY(E276))),IF(period_per_year=6,IF(D277=1,first_pament_date,DATE(YEAR(E276),MONTH(E276)+2,DAY(E276))),IF(period_per_year=4,IF(D277=1,first_pament_date,DATE(YEAR(E276),MONTH(E276)+3,DAY(E276))),IF(period_per_year=2,IF(D277=1,first_pament_date,DATE(YEAR(E276),MONTH(E276)+6,DAY(E276))),IF(period_per_year=1,IF(D277=1,first_pament_date,DATE(YEAR(E276)+1,MONTH(E276),DAY(E276))),"")))))))),""))</f>
        <v/>
      </c>
      <c r="F277" s="42" t="str">
        <f t="shared" ca="1" si="28"/>
        <v/>
      </c>
      <c r="G277" s="42" t="str">
        <f t="shared" ca="1" si="29"/>
        <v/>
      </c>
      <c r="H277" s="38" t="str">
        <f t="shared" ca="1" si="30"/>
        <v/>
      </c>
      <c r="I277" s="37" t="str">
        <f t="shared" ca="1" si="31"/>
        <v/>
      </c>
      <c r="J277" s="38" t="str">
        <f t="shared" ca="1" si="32"/>
        <v/>
      </c>
      <c r="K277" s="43" t="str">
        <f t="shared" ca="1" si="33"/>
        <v/>
      </c>
      <c r="L277" s="10"/>
      <c r="M277" s="9"/>
      <c r="N277" s="9"/>
      <c r="O277" s="9"/>
    </row>
    <row r="278" spans="1:15" x14ac:dyDescent="0.3">
      <c r="A278" s="9"/>
      <c r="B278" s="9"/>
      <c r="C278" s="10"/>
      <c r="D278" s="40" t="str">
        <f t="shared" ca="1" si="34"/>
        <v/>
      </c>
      <c r="E278" s="41" t="str">
        <f ca="1">IF(entered_values=0,"",IF(D278&lt;&gt;"",IF(period_per_year=50,IF(D278=1,first_pament_date,DATE(YEAR(E277),MONTH(E277),DAY(E277)+7)),IF(period_per_year=25,IF(D278=1,first_pament_date,DATE(YEAR(E277),MONTH(E277),DAY(E277)+14)),IF(period_per_year=24,IF(D278=1,_01_01_1900,IF(DAY(E277)&gt;=15,DATE(YEAR(E277),MONTH(E277),DAY(E277)+16),DATE(YEAR(E277),MONTH(E277),DAY(E277)+15))),IF(period_per_year=12,IF(D278=1,first_pament_date,DATE(YEAR(E277),MONTH(E277)+1,DAY(E277))),IF(period_per_year=6,IF(D278=1,first_pament_date,DATE(YEAR(E277),MONTH(E277)+2,DAY(E277))),IF(period_per_year=4,IF(D278=1,first_pament_date,DATE(YEAR(E277),MONTH(E277)+3,DAY(E277))),IF(period_per_year=2,IF(D278=1,first_pament_date,DATE(YEAR(E277),MONTH(E277)+6,DAY(E277))),IF(period_per_year=1,IF(D278=1,first_pament_date,DATE(YEAR(E277)+1,MONTH(E277),DAY(E277))),"")))))))),""))</f>
        <v/>
      </c>
      <c r="F278" s="42" t="str">
        <f t="shared" ca="1" si="28"/>
        <v/>
      </c>
      <c r="G278" s="42" t="str">
        <f t="shared" ca="1" si="29"/>
        <v/>
      </c>
      <c r="H278" s="38" t="str">
        <f t="shared" ca="1" si="30"/>
        <v/>
      </c>
      <c r="I278" s="37" t="str">
        <f t="shared" ca="1" si="31"/>
        <v/>
      </c>
      <c r="J278" s="38" t="str">
        <f t="shared" ca="1" si="32"/>
        <v/>
      </c>
      <c r="K278" s="43" t="str">
        <f t="shared" ca="1" si="33"/>
        <v/>
      </c>
      <c r="L278" s="10"/>
      <c r="M278" s="9"/>
      <c r="N278" s="9"/>
      <c r="O278" s="9"/>
    </row>
    <row r="279" spans="1:15" x14ac:dyDescent="0.3">
      <c r="A279" s="9"/>
      <c r="B279" s="9"/>
      <c r="C279" s="10"/>
      <c r="D279" s="40" t="str">
        <f t="shared" ca="1" si="34"/>
        <v/>
      </c>
      <c r="E279" s="41" t="str">
        <f ca="1">IF(entered_values=0,"",IF(D279&lt;&gt;"",IF(period_per_year=50,IF(D279=1,first_pament_date,DATE(YEAR(E278),MONTH(E278),DAY(E278)+7)),IF(period_per_year=25,IF(D279=1,first_pament_date,DATE(YEAR(E278),MONTH(E278),DAY(E278)+14)),IF(period_per_year=24,IF(D279=1,_01_01_1900,IF(DAY(E278)&gt;=15,DATE(YEAR(E278),MONTH(E278),DAY(E278)+16),DATE(YEAR(E278),MONTH(E278),DAY(E278)+15))),IF(period_per_year=12,IF(D279=1,first_pament_date,DATE(YEAR(E278),MONTH(E278)+1,DAY(E278))),IF(period_per_year=6,IF(D279=1,first_pament_date,DATE(YEAR(E278),MONTH(E278)+2,DAY(E278))),IF(period_per_year=4,IF(D279=1,first_pament_date,DATE(YEAR(E278),MONTH(E278)+3,DAY(E278))),IF(period_per_year=2,IF(D279=1,first_pament_date,DATE(YEAR(E278),MONTH(E278)+6,DAY(E278))),IF(period_per_year=1,IF(D279=1,first_pament_date,DATE(YEAR(E278)+1,MONTH(E278),DAY(E278))),"")))))))),""))</f>
        <v/>
      </c>
      <c r="F279" s="42" t="str">
        <f t="shared" ca="1" si="28"/>
        <v/>
      </c>
      <c r="G279" s="42" t="str">
        <f t="shared" ca="1" si="29"/>
        <v/>
      </c>
      <c r="H279" s="38" t="str">
        <f t="shared" ca="1" si="30"/>
        <v/>
      </c>
      <c r="I279" s="37" t="str">
        <f t="shared" ca="1" si="31"/>
        <v/>
      </c>
      <c r="J279" s="38" t="str">
        <f t="shared" ca="1" si="32"/>
        <v/>
      </c>
      <c r="K279" s="43" t="str">
        <f t="shared" ca="1" si="33"/>
        <v/>
      </c>
      <c r="L279" s="10"/>
      <c r="M279" s="9"/>
      <c r="N279" s="9"/>
      <c r="O279" s="9"/>
    </row>
    <row r="280" spans="1:15" x14ac:dyDescent="0.3">
      <c r="A280" s="9"/>
      <c r="B280" s="9"/>
      <c r="C280" s="10"/>
      <c r="D280" s="40" t="str">
        <f t="shared" ca="1" si="34"/>
        <v/>
      </c>
      <c r="E280" s="41" t="str">
        <f ca="1">IF(entered_values=0,"",IF(D280&lt;&gt;"",IF(period_per_year=50,IF(D280=1,first_pament_date,DATE(YEAR(E279),MONTH(E279),DAY(E279)+7)),IF(period_per_year=25,IF(D280=1,first_pament_date,DATE(YEAR(E279),MONTH(E279),DAY(E279)+14)),IF(period_per_year=24,IF(D280=1,_01_01_1900,IF(DAY(E279)&gt;=15,DATE(YEAR(E279),MONTH(E279),DAY(E279)+16),DATE(YEAR(E279),MONTH(E279),DAY(E279)+15))),IF(period_per_year=12,IF(D280=1,first_pament_date,DATE(YEAR(E279),MONTH(E279)+1,DAY(E279))),IF(period_per_year=6,IF(D280=1,first_pament_date,DATE(YEAR(E279),MONTH(E279)+2,DAY(E279))),IF(period_per_year=4,IF(D280=1,first_pament_date,DATE(YEAR(E279),MONTH(E279)+3,DAY(E279))),IF(period_per_year=2,IF(D280=1,first_pament_date,DATE(YEAR(E279),MONTH(E279)+6,DAY(E279))),IF(period_per_year=1,IF(D280=1,first_pament_date,DATE(YEAR(E279)+1,MONTH(E279),DAY(E279))),"")))))))),""))</f>
        <v/>
      </c>
      <c r="F280" s="42" t="str">
        <f t="shared" ca="1" si="28"/>
        <v/>
      </c>
      <c r="G280" s="42" t="str">
        <f t="shared" ca="1" si="29"/>
        <v/>
      </c>
      <c r="H280" s="38" t="str">
        <f t="shared" ca="1" si="30"/>
        <v/>
      </c>
      <c r="I280" s="37" t="str">
        <f t="shared" ca="1" si="31"/>
        <v/>
      </c>
      <c r="J280" s="38" t="str">
        <f t="shared" ca="1" si="32"/>
        <v/>
      </c>
      <c r="K280" s="43" t="str">
        <f t="shared" ca="1" si="33"/>
        <v/>
      </c>
      <c r="L280" s="10"/>
      <c r="M280" s="9"/>
      <c r="N280" s="9"/>
      <c r="O280" s="9"/>
    </row>
    <row r="281" spans="1:15" x14ac:dyDescent="0.3">
      <c r="A281" s="9"/>
      <c r="B281" s="9"/>
      <c r="C281" s="10"/>
      <c r="D281" s="40" t="str">
        <f t="shared" ca="1" si="34"/>
        <v/>
      </c>
      <c r="E281" s="41" t="str">
        <f ca="1">IF(entered_values=0,"",IF(D281&lt;&gt;"",IF(period_per_year=50,IF(D281=1,first_pament_date,DATE(YEAR(E280),MONTH(E280),DAY(E280)+7)),IF(period_per_year=25,IF(D281=1,first_pament_date,DATE(YEAR(E280),MONTH(E280),DAY(E280)+14)),IF(period_per_year=24,IF(D281=1,_01_01_1900,IF(DAY(E280)&gt;=15,DATE(YEAR(E280),MONTH(E280),DAY(E280)+16),DATE(YEAR(E280),MONTH(E280),DAY(E280)+15))),IF(period_per_year=12,IF(D281=1,first_pament_date,DATE(YEAR(E280),MONTH(E280)+1,DAY(E280))),IF(period_per_year=6,IF(D281=1,first_pament_date,DATE(YEAR(E280),MONTH(E280)+2,DAY(E280))),IF(period_per_year=4,IF(D281=1,first_pament_date,DATE(YEAR(E280),MONTH(E280)+3,DAY(E280))),IF(period_per_year=2,IF(D281=1,first_pament_date,DATE(YEAR(E280),MONTH(E280)+6,DAY(E280))),IF(period_per_year=1,IF(D281=1,first_pament_date,DATE(YEAR(E280)+1,MONTH(E280),DAY(E280))),"")))))))),""))</f>
        <v/>
      </c>
      <c r="F281" s="42" t="str">
        <f t="shared" ca="1" si="28"/>
        <v/>
      </c>
      <c r="G281" s="42" t="str">
        <f t="shared" ca="1" si="29"/>
        <v/>
      </c>
      <c r="H281" s="38" t="str">
        <f t="shared" ca="1" si="30"/>
        <v/>
      </c>
      <c r="I281" s="37" t="str">
        <f t="shared" ca="1" si="31"/>
        <v/>
      </c>
      <c r="J281" s="38" t="str">
        <f t="shared" ca="1" si="32"/>
        <v/>
      </c>
      <c r="K281" s="43" t="str">
        <f t="shared" ca="1" si="33"/>
        <v/>
      </c>
      <c r="L281" s="10"/>
      <c r="M281" s="9"/>
      <c r="N281" s="9"/>
      <c r="O281" s="9"/>
    </row>
    <row r="282" spans="1:15" x14ac:dyDescent="0.3">
      <c r="A282" s="9"/>
      <c r="B282" s="9"/>
      <c r="C282" s="10"/>
      <c r="D282" s="40" t="str">
        <f t="shared" ca="1" si="34"/>
        <v/>
      </c>
      <c r="E282" s="41" t="str">
        <f ca="1">IF(entered_values=0,"",IF(D282&lt;&gt;"",IF(period_per_year=50,IF(D282=1,first_pament_date,DATE(YEAR(E281),MONTH(E281),DAY(E281)+7)),IF(period_per_year=25,IF(D282=1,first_pament_date,DATE(YEAR(E281),MONTH(E281),DAY(E281)+14)),IF(period_per_year=24,IF(D282=1,_01_01_1900,IF(DAY(E281)&gt;=15,DATE(YEAR(E281),MONTH(E281),DAY(E281)+16),DATE(YEAR(E281),MONTH(E281),DAY(E281)+15))),IF(period_per_year=12,IF(D282=1,first_pament_date,DATE(YEAR(E281),MONTH(E281)+1,DAY(E281))),IF(period_per_year=6,IF(D282=1,first_pament_date,DATE(YEAR(E281),MONTH(E281)+2,DAY(E281))),IF(period_per_year=4,IF(D282=1,first_pament_date,DATE(YEAR(E281),MONTH(E281)+3,DAY(E281))),IF(period_per_year=2,IF(D282=1,first_pament_date,DATE(YEAR(E281),MONTH(E281)+6,DAY(E281))),IF(period_per_year=1,IF(D282=1,first_pament_date,DATE(YEAR(E281)+1,MONTH(E281),DAY(E281))),"")))))))),""))</f>
        <v/>
      </c>
      <c r="F282" s="42" t="str">
        <f t="shared" ca="1" si="28"/>
        <v/>
      </c>
      <c r="G282" s="42" t="str">
        <f t="shared" ca="1" si="29"/>
        <v/>
      </c>
      <c r="H282" s="38" t="str">
        <f t="shared" ca="1" si="30"/>
        <v/>
      </c>
      <c r="I282" s="37" t="str">
        <f t="shared" ca="1" si="31"/>
        <v/>
      </c>
      <c r="J282" s="38" t="str">
        <f t="shared" ca="1" si="32"/>
        <v/>
      </c>
      <c r="K282" s="43" t="str">
        <f t="shared" ca="1" si="33"/>
        <v/>
      </c>
      <c r="L282" s="10"/>
      <c r="M282" s="9"/>
      <c r="N282" s="9"/>
      <c r="O282" s="9"/>
    </row>
    <row r="283" spans="1:15" x14ac:dyDescent="0.3">
      <c r="A283" s="9"/>
      <c r="B283" s="9"/>
      <c r="C283" s="10"/>
      <c r="D283" s="40" t="str">
        <f t="shared" ca="1" si="34"/>
        <v/>
      </c>
      <c r="E283" s="41" t="str">
        <f ca="1">IF(entered_values=0,"",IF(D283&lt;&gt;"",IF(period_per_year=50,IF(D283=1,first_pament_date,DATE(YEAR(E282),MONTH(E282),DAY(E282)+7)),IF(period_per_year=25,IF(D283=1,first_pament_date,DATE(YEAR(E282),MONTH(E282),DAY(E282)+14)),IF(period_per_year=24,IF(D283=1,_01_01_1900,IF(DAY(E282)&gt;=15,DATE(YEAR(E282),MONTH(E282),DAY(E282)+16),DATE(YEAR(E282),MONTH(E282),DAY(E282)+15))),IF(period_per_year=12,IF(D283=1,first_pament_date,DATE(YEAR(E282),MONTH(E282)+1,DAY(E282))),IF(period_per_year=6,IF(D283=1,first_pament_date,DATE(YEAR(E282),MONTH(E282)+2,DAY(E282))),IF(period_per_year=4,IF(D283=1,first_pament_date,DATE(YEAR(E282),MONTH(E282)+3,DAY(E282))),IF(period_per_year=2,IF(D283=1,first_pament_date,DATE(YEAR(E282),MONTH(E282)+6,DAY(E282))),IF(period_per_year=1,IF(D283=1,first_pament_date,DATE(YEAR(E282)+1,MONTH(E282),DAY(E282))),"")))))))),""))</f>
        <v/>
      </c>
      <c r="F283" s="42" t="str">
        <f t="shared" ca="1" si="28"/>
        <v/>
      </c>
      <c r="G283" s="42" t="str">
        <f t="shared" ca="1" si="29"/>
        <v/>
      </c>
      <c r="H283" s="38" t="str">
        <f t="shared" ca="1" si="30"/>
        <v/>
      </c>
      <c r="I283" s="37" t="str">
        <f t="shared" ca="1" si="31"/>
        <v/>
      </c>
      <c r="J283" s="38" t="str">
        <f t="shared" ca="1" si="32"/>
        <v/>
      </c>
      <c r="K283" s="43" t="str">
        <f t="shared" ca="1" si="33"/>
        <v/>
      </c>
      <c r="L283" s="10"/>
      <c r="M283" s="9"/>
      <c r="N283" s="9"/>
      <c r="O283" s="9"/>
    </row>
    <row r="284" spans="1:15" x14ac:dyDescent="0.3">
      <c r="A284" s="9"/>
      <c r="B284" s="9"/>
      <c r="C284" s="10"/>
      <c r="D284" s="40" t="str">
        <f t="shared" ca="1" si="34"/>
        <v/>
      </c>
      <c r="E284" s="41" t="str">
        <f ca="1">IF(entered_values=0,"",IF(D284&lt;&gt;"",IF(period_per_year=50,IF(D284=1,first_pament_date,DATE(YEAR(E283),MONTH(E283),DAY(E283)+7)),IF(period_per_year=25,IF(D284=1,first_pament_date,DATE(YEAR(E283),MONTH(E283),DAY(E283)+14)),IF(period_per_year=24,IF(D284=1,_01_01_1900,IF(DAY(E283)&gt;=15,DATE(YEAR(E283),MONTH(E283),DAY(E283)+16),DATE(YEAR(E283),MONTH(E283),DAY(E283)+15))),IF(period_per_year=12,IF(D284=1,first_pament_date,DATE(YEAR(E283),MONTH(E283)+1,DAY(E283))),IF(period_per_year=6,IF(D284=1,first_pament_date,DATE(YEAR(E283),MONTH(E283)+2,DAY(E283))),IF(period_per_year=4,IF(D284=1,first_pament_date,DATE(YEAR(E283),MONTH(E283)+3,DAY(E283))),IF(period_per_year=2,IF(D284=1,first_pament_date,DATE(YEAR(E283),MONTH(E283)+6,DAY(E283))),IF(period_per_year=1,IF(D284=1,first_pament_date,DATE(YEAR(E283)+1,MONTH(E283),DAY(E283))),"")))))))),""))</f>
        <v/>
      </c>
      <c r="F284" s="42" t="str">
        <f t="shared" ca="1" si="28"/>
        <v/>
      </c>
      <c r="G284" s="42" t="str">
        <f t="shared" ca="1" si="29"/>
        <v/>
      </c>
      <c r="H284" s="38" t="str">
        <f t="shared" ca="1" si="30"/>
        <v/>
      </c>
      <c r="I284" s="37" t="str">
        <f t="shared" ca="1" si="31"/>
        <v/>
      </c>
      <c r="J284" s="38" t="str">
        <f t="shared" ca="1" si="32"/>
        <v/>
      </c>
      <c r="K284" s="43" t="str">
        <f t="shared" ca="1" si="33"/>
        <v/>
      </c>
      <c r="L284" s="10"/>
      <c r="M284" s="9"/>
      <c r="N284" s="9"/>
      <c r="O284" s="9"/>
    </row>
    <row r="285" spans="1:15" x14ac:dyDescent="0.3">
      <c r="A285" s="9"/>
      <c r="B285" s="9"/>
      <c r="C285" s="10"/>
      <c r="D285" s="40" t="str">
        <f t="shared" ca="1" si="34"/>
        <v/>
      </c>
      <c r="E285" s="41" t="str">
        <f ca="1">IF(entered_values=0,"",IF(D285&lt;&gt;"",IF(period_per_year=50,IF(D285=1,first_pament_date,DATE(YEAR(E284),MONTH(E284),DAY(E284)+7)),IF(period_per_year=25,IF(D285=1,first_pament_date,DATE(YEAR(E284),MONTH(E284),DAY(E284)+14)),IF(period_per_year=24,IF(D285=1,_01_01_1900,IF(DAY(E284)&gt;=15,DATE(YEAR(E284),MONTH(E284),DAY(E284)+16),DATE(YEAR(E284),MONTH(E284),DAY(E284)+15))),IF(period_per_year=12,IF(D285=1,first_pament_date,DATE(YEAR(E284),MONTH(E284)+1,DAY(E284))),IF(period_per_year=6,IF(D285=1,first_pament_date,DATE(YEAR(E284),MONTH(E284)+2,DAY(E284))),IF(period_per_year=4,IF(D285=1,first_pament_date,DATE(YEAR(E284),MONTH(E284)+3,DAY(E284))),IF(period_per_year=2,IF(D285=1,first_pament_date,DATE(YEAR(E284),MONTH(E284)+6,DAY(E284))),IF(period_per_year=1,IF(D285=1,first_pament_date,DATE(YEAR(E284)+1,MONTH(E284),DAY(E284))),"")))))))),""))</f>
        <v/>
      </c>
      <c r="F285" s="42" t="str">
        <f t="shared" ca="1" si="28"/>
        <v/>
      </c>
      <c r="G285" s="42" t="str">
        <f t="shared" ca="1" si="29"/>
        <v/>
      </c>
      <c r="H285" s="38" t="str">
        <f t="shared" ca="1" si="30"/>
        <v/>
      </c>
      <c r="I285" s="37" t="str">
        <f t="shared" ca="1" si="31"/>
        <v/>
      </c>
      <c r="J285" s="38" t="str">
        <f t="shared" ca="1" si="32"/>
        <v/>
      </c>
      <c r="K285" s="43" t="str">
        <f t="shared" ca="1" si="33"/>
        <v/>
      </c>
      <c r="L285" s="10"/>
      <c r="M285" s="9"/>
      <c r="N285" s="9"/>
      <c r="O285" s="9"/>
    </row>
    <row r="286" spans="1:15" x14ac:dyDescent="0.3">
      <c r="A286" s="9"/>
      <c r="B286" s="9"/>
      <c r="C286" s="10"/>
      <c r="D286" s="40" t="str">
        <f t="shared" ca="1" si="34"/>
        <v/>
      </c>
      <c r="E286" s="41" t="str">
        <f ca="1">IF(entered_values=0,"",IF(D286&lt;&gt;"",IF(period_per_year=50,IF(D286=1,first_pament_date,DATE(YEAR(E285),MONTH(E285),DAY(E285)+7)),IF(period_per_year=25,IF(D286=1,first_pament_date,DATE(YEAR(E285),MONTH(E285),DAY(E285)+14)),IF(period_per_year=24,IF(D286=1,_01_01_1900,IF(DAY(E285)&gt;=15,DATE(YEAR(E285),MONTH(E285),DAY(E285)+16),DATE(YEAR(E285),MONTH(E285),DAY(E285)+15))),IF(period_per_year=12,IF(D286=1,first_pament_date,DATE(YEAR(E285),MONTH(E285)+1,DAY(E285))),IF(period_per_year=6,IF(D286=1,first_pament_date,DATE(YEAR(E285),MONTH(E285)+2,DAY(E285))),IF(period_per_year=4,IF(D286=1,first_pament_date,DATE(YEAR(E285),MONTH(E285)+3,DAY(E285))),IF(period_per_year=2,IF(D286=1,first_pament_date,DATE(YEAR(E285),MONTH(E285)+6,DAY(E285))),IF(period_per_year=1,IF(D286=1,first_pament_date,DATE(YEAR(E285)+1,MONTH(E285),DAY(E285))),"")))))))),""))</f>
        <v/>
      </c>
      <c r="F286" s="42" t="str">
        <f t="shared" ca="1" si="28"/>
        <v/>
      </c>
      <c r="G286" s="42" t="str">
        <f t="shared" ca="1" si="29"/>
        <v/>
      </c>
      <c r="H286" s="38" t="str">
        <f t="shared" ca="1" si="30"/>
        <v/>
      </c>
      <c r="I286" s="37" t="str">
        <f t="shared" ca="1" si="31"/>
        <v/>
      </c>
      <c r="J286" s="38" t="str">
        <f t="shared" ca="1" si="32"/>
        <v/>
      </c>
      <c r="K286" s="43" t="str">
        <f t="shared" ca="1" si="33"/>
        <v/>
      </c>
      <c r="L286" s="10"/>
      <c r="M286" s="9"/>
      <c r="N286" s="9"/>
      <c r="O286" s="9"/>
    </row>
    <row r="287" spans="1:15" x14ac:dyDescent="0.3">
      <c r="A287" s="9"/>
      <c r="B287" s="9"/>
      <c r="C287" s="10"/>
      <c r="D287" s="40" t="str">
        <f t="shared" ca="1" si="34"/>
        <v/>
      </c>
      <c r="E287" s="41" t="str">
        <f ca="1">IF(entered_values=0,"",IF(D287&lt;&gt;"",IF(period_per_year=50,IF(D287=1,first_pament_date,DATE(YEAR(E286),MONTH(E286),DAY(E286)+7)),IF(period_per_year=25,IF(D287=1,first_pament_date,DATE(YEAR(E286),MONTH(E286),DAY(E286)+14)),IF(period_per_year=24,IF(D287=1,_01_01_1900,IF(DAY(E286)&gt;=15,DATE(YEAR(E286),MONTH(E286),DAY(E286)+16),DATE(YEAR(E286),MONTH(E286),DAY(E286)+15))),IF(period_per_year=12,IF(D287=1,first_pament_date,DATE(YEAR(E286),MONTH(E286)+1,DAY(E286))),IF(period_per_year=6,IF(D287=1,first_pament_date,DATE(YEAR(E286),MONTH(E286)+2,DAY(E286))),IF(period_per_year=4,IF(D287=1,first_pament_date,DATE(YEAR(E286),MONTH(E286)+3,DAY(E286))),IF(period_per_year=2,IF(D287=1,first_pament_date,DATE(YEAR(E286),MONTH(E286)+6,DAY(E286))),IF(period_per_year=1,IF(D287=1,first_pament_date,DATE(YEAR(E286)+1,MONTH(E286),DAY(E286))),"")))))))),""))</f>
        <v/>
      </c>
      <c r="F287" s="42" t="str">
        <f t="shared" ca="1" si="28"/>
        <v/>
      </c>
      <c r="G287" s="42" t="str">
        <f t="shared" ca="1" si="29"/>
        <v/>
      </c>
      <c r="H287" s="38" t="str">
        <f t="shared" ca="1" si="30"/>
        <v/>
      </c>
      <c r="I287" s="37" t="str">
        <f t="shared" ca="1" si="31"/>
        <v/>
      </c>
      <c r="J287" s="38" t="str">
        <f t="shared" ca="1" si="32"/>
        <v/>
      </c>
      <c r="K287" s="43" t="str">
        <f t="shared" ca="1" si="33"/>
        <v/>
      </c>
      <c r="L287" s="10"/>
      <c r="M287" s="9"/>
      <c r="N287" s="9"/>
      <c r="O287" s="9"/>
    </row>
    <row r="288" spans="1:15" x14ac:dyDescent="0.3">
      <c r="A288" s="9"/>
      <c r="B288" s="9"/>
      <c r="C288" s="10"/>
      <c r="D288" s="40" t="str">
        <f t="shared" ca="1" si="34"/>
        <v/>
      </c>
      <c r="E288" s="41" t="str">
        <f ca="1">IF(entered_values=0,"",IF(D288&lt;&gt;"",IF(period_per_year=50,IF(D288=1,first_pament_date,DATE(YEAR(E287),MONTH(E287),DAY(E287)+7)),IF(period_per_year=25,IF(D288=1,first_pament_date,DATE(YEAR(E287),MONTH(E287),DAY(E287)+14)),IF(period_per_year=24,IF(D288=1,_01_01_1900,IF(DAY(E287)&gt;=15,DATE(YEAR(E287),MONTH(E287),DAY(E287)+16),DATE(YEAR(E287),MONTH(E287),DAY(E287)+15))),IF(period_per_year=12,IF(D288=1,first_pament_date,DATE(YEAR(E287),MONTH(E287)+1,DAY(E287))),IF(period_per_year=6,IF(D288=1,first_pament_date,DATE(YEAR(E287),MONTH(E287)+2,DAY(E287))),IF(period_per_year=4,IF(D288=1,first_pament_date,DATE(YEAR(E287),MONTH(E287)+3,DAY(E287))),IF(period_per_year=2,IF(D288=1,first_pament_date,DATE(YEAR(E287),MONTH(E287)+6,DAY(E287))),IF(period_per_year=1,IF(D288=1,first_pament_date,DATE(YEAR(E287)+1,MONTH(E287),DAY(E287))),"")))))))),""))</f>
        <v/>
      </c>
      <c r="F288" s="42" t="str">
        <f t="shared" ca="1" si="28"/>
        <v/>
      </c>
      <c r="G288" s="42" t="str">
        <f t="shared" ca="1" si="29"/>
        <v/>
      </c>
      <c r="H288" s="38" t="str">
        <f t="shared" ca="1" si="30"/>
        <v/>
      </c>
      <c r="I288" s="37" t="str">
        <f t="shared" ca="1" si="31"/>
        <v/>
      </c>
      <c r="J288" s="38" t="str">
        <f t="shared" ca="1" si="32"/>
        <v/>
      </c>
      <c r="K288" s="43" t="str">
        <f t="shared" ca="1" si="33"/>
        <v/>
      </c>
      <c r="L288" s="10"/>
      <c r="M288" s="9"/>
      <c r="N288" s="9"/>
      <c r="O288" s="9"/>
    </row>
    <row r="289" spans="1:15" x14ac:dyDescent="0.3">
      <c r="A289" s="9"/>
      <c r="B289" s="9"/>
      <c r="C289" s="10"/>
      <c r="D289" s="40" t="str">
        <f t="shared" ca="1" si="34"/>
        <v/>
      </c>
      <c r="E289" s="41" t="str">
        <f ca="1">IF(entered_values=0,"",IF(D289&lt;&gt;"",IF(period_per_year=50,IF(D289=1,first_pament_date,DATE(YEAR(E288),MONTH(E288),DAY(E288)+7)),IF(period_per_year=25,IF(D289=1,first_pament_date,DATE(YEAR(E288),MONTH(E288),DAY(E288)+14)),IF(period_per_year=24,IF(D289=1,_01_01_1900,IF(DAY(E288)&gt;=15,DATE(YEAR(E288),MONTH(E288),DAY(E288)+16),DATE(YEAR(E288),MONTH(E288),DAY(E288)+15))),IF(period_per_year=12,IF(D289=1,first_pament_date,DATE(YEAR(E288),MONTH(E288)+1,DAY(E288))),IF(period_per_year=6,IF(D289=1,first_pament_date,DATE(YEAR(E288),MONTH(E288)+2,DAY(E288))),IF(period_per_year=4,IF(D289=1,first_pament_date,DATE(YEAR(E288),MONTH(E288)+3,DAY(E288))),IF(period_per_year=2,IF(D289=1,first_pament_date,DATE(YEAR(E288),MONTH(E288)+6,DAY(E288))),IF(period_per_year=1,IF(D289=1,first_pament_date,DATE(YEAR(E288)+1,MONTH(E288),DAY(E288))),"")))))))),""))</f>
        <v/>
      </c>
      <c r="F289" s="42" t="str">
        <f t="shared" ca="1" si="28"/>
        <v/>
      </c>
      <c r="G289" s="42" t="str">
        <f t="shared" ca="1" si="29"/>
        <v/>
      </c>
      <c r="H289" s="38" t="str">
        <f t="shared" ca="1" si="30"/>
        <v/>
      </c>
      <c r="I289" s="37" t="str">
        <f t="shared" ca="1" si="31"/>
        <v/>
      </c>
      <c r="J289" s="38" t="str">
        <f t="shared" ca="1" si="32"/>
        <v/>
      </c>
      <c r="K289" s="43" t="str">
        <f t="shared" ca="1" si="33"/>
        <v/>
      </c>
      <c r="L289" s="10"/>
      <c r="M289" s="9"/>
      <c r="N289" s="9"/>
      <c r="O289" s="9"/>
    </row>
    <row r="290" spans="1:15" x14ac:dyDescent="0.3">
      <c r="A290" s="9"/>
      <c r="B290" s="9"/>
      <c r="C290" s="10"/>
      <c r="D290" s="40" t="str">
        <f t="shared" ca="1" si="34"/>
        <v/>
      </c>
      <c r="E290" s="41" t="str">
        <f ca="1">IF(entered_values=0,"",IF(D290&lt;&gt;"",IF(period_per_year=50,IF(D290=1,first_pament_date,DATE(YEAR(E289),MONTH(E289),DAY(E289)+7)),IF(period_per_year=25,IF(D290=1,first_pament_date,DATE(YEAR(E289),MONTH(E289),DAY(E289)+14)),IF(period_per_year=24,IF(D290=1,_01_01_1900,IF(DAY(E289)&gt;=15,DATE(YEAR(E289),MONTH(E289),DAY(E289)+16),DATE(YEAR(E289),MONTH(E289),DAY(E289)+15))),IF(period_per_year=12,IF(D290=1,first_pament_date,DATE(YEAR(E289),MONTH(E289)+1,DAY(E289))),IF(period_per_year=6,IF(D290=1,first_pament_date,DATE(YEAR(E289),MONTH(E289)+2,DAY(E289))),IF(period_per_year=4,IF(D290=1,first_pament_date,DATE(YEAR(E289),MONTH(E289)+3,DAY(E289))),IF(period_per_year=2,IF(D290=1,first_pament_date,DATE(YEAR(E289),MONTH(E289)+6,DAY(E289))),IF(period_per_year=1,IF(D290=1,first_pament_date,DATE(YEAR(E289)+1,MONTH(E289),DAY(E289))),"")))))))),""))</f>
        <v/>
      </c>
      <c r="F290" s="42" t="str">
        <f t="shared" ca="1" si="28"/>
        <v/>
      </c>
      <c r="G290" s="42" t="str">
        <f t="shared" ca="1" si="29"/>
        <v/>
      </c>
      <c r="H290" s="38" t="str">
        <f t="shared" ca="1" si="30"/>
        <v/>
      </c>
      <c r="I290" s="37" t="str">
        <f t="shared" ca="1" si="31"/>
        <v/>
      </c>
      <c r="J290" s="38" t="str">
        <f t="shared" ca="1" si="32"/>
        <v/>
      </c>
      <c r="K290" s="43" t="str">
        <f t="shared" ca="1" si="33"/>
        <v/>
      </c>
      <c r="L290" s="10"/>
      <c r="M290" s="9"/>
      <c r="N290" s="9"/>
      <c r="O290" s="9"/>
    </row>
    <row r="291" spans="1:15" x14ac:dyDescent="0.3">
      <c r="A291" s="9"/>
      <c r="B291" s="9"/>
      <c r="C291" s="10"/>
      <c r="D291" s="40" t="str">
        <f t="shared" ca="1" si="34"/>
        <v/>
      </c>
      <c r="E291" s="41" t="str">
        <f ca="1">IF(entered_values=0,"",IF(D291&lt;&gt;"",IF(period_per_year=50,IF(D291=1,first_pament_date,DATE(YEAR(E290),MONTH(E290),DAY(E290)+7)),IF(period_per_year=25,IF(D291=1,first_pament_date,DATE(YEAR(E290),MONTH(E290),DAY(E290)+14)),IF(period_per_year=24,IF(D291=1,_01_01_1900,IF(DAY(E290)&gt;=15,DATE(YEAR(E290),MONTH(E290),DAY(E290)+16),DATE(YEAR(E290),MONTH(E290),DAY(E290)+15))),IF(period_per_year=12,IF(D291=1,first_pament_date,DATE(YEAR(E290),MONTH(E290)+1,DAY(E290))),IF(period_per_year=6,IF(D291=1,first_pament_date,DATE(YEAR(E290),MONTH(E290)+2,DAY(E290))),IF(period_per_year=4,IF(D291=1,first_pament_date,DATE(YEAR(E290),MONTH(E290)+3,DAY(E290))),IF(period_per_year=2,IF(D291=1,first_pament_date,DATE(YEAR(E290),MONTH(E290)+6,DAY(E290))),IF(period_per_year=1,IF(D291=1,first_pament_date,DATE(YEAR(E290)+1,MONTH(E290),DAY(E290))),"")))))))),""))</f>
        <v/>
      </c>
      <c r="F291" s="42" t="str">
        <f t="shared" ca="1" si="28"/>
        <v/>
      </c>
      <c r="G291" s="42" t="str">
        <f t="shared" ca="1" si="29"/>
        <v/>
      </c>
      <c r="H291" s="38" t="str">
        <f t="shared" ca="1" si="30"/>
        <v/>
      </c>
      <c r="I291" s="37" t="str">
        <f t="shared" ca="1" si="31"/>
        <v/>
      </c>
      <c r="J291" s="38" t="str">
        <f t="shared" ca="1" si="32"/>
        <v/>
      </c>
      <c r="K291" s="43" t="str">
        <f t="shared" ca="1" si="33"/>
        <v/>
      </c>
      <c r="L291" s="10"/>
      <c r="M291" s="9"/>
      <c r="N291" s="9"/>
      <c r="O291" s="9"/>
    </row>
    <row r="292" spans="1:15" x14ac:dyDescent="0.3">
      <c r="A292" s="9"/>
      <c r="B292" s="9"/>
      <c r="C292" s="10"/>
      <c r="D292" s="40" t="str">
        <f t="shared" ca="1" si="34"/>
        <v/>
      </c>
      <c r="E292" s="41" t="str">
        <f ca="1">IF(entered_values=0,"",IF(D292&lt;&gt;"",IF(period_per_year=50,IF(D292=1,first_pament_date,DATE(YEAR(E291),MONTH(E291),DAY(E291)+7)),IF(period_per_year=25,IF(D292=1,first_pament_date,DATE(YEAR(E291),MONTH(E291),DAY(E291)+14)),IF(period_per_year=24,IF(D292=1,_01_01_1900,IF(DAY(E291)&gt;=15,DATE(YEAR(E291),MONTH(E291),DAY(E291)+16),DATE(YEAR(E291),MONTH(E291),DAY(E291)+15))),IF(period_per_year=12,IF(D292=1,first_pament_date,DATE(YEAR(E291),MONTH(E291)+1,DAY(E291))),IF(period_per_year=6,IF(D292=1,first_pament_date,DATE(YEAR(E291),MONTH(E291)+2,DAY(E291))),IF(period_per_year=4,IF(D292=1,first_pament_date,DATE(YEAR(E291),MONTH(E291)+3,DAY(E291))),IF(period_per_year=2,IF(D292=1,first_pament_date,DATE(YEAR(E291),MONTH(E291)+6,DAY(E291))),IF(period_per_year=1,IF(D292=1,first_pament_date,DATE(YEAR(E291)+1,MONTH(E291),DAY(E291))),"")))))))),""))</f>
        <v/>
      </c>
      <c r="F292" s="42" t="str">
        <f t="shared" ca="1" si="28"/>
        <v/>
      </c>
      <c r="G292" s="42" t="str">
        <f t="shared" ca="1" si="29"/>
        <v/>
      </c>
      <c r="H292" s="38" t="str">
        <f t="shared" ca="1" si="30"/>
        <v/>
      </c>
      <c r="I292" s="37" t="str">
        <f t="shared" ca="1" si="31"/>
        <v/>
      </c>
      <c r="J292" s="38" t="str">
        <f t="shared" ca="1" si="32"/>
        <v/>
      </c>
      <c r="K292" s="43" t="str">
        <f t="shared" ca="1" si="33"/>
        <v/>
      </c>
      <c r="L292" s="10"/>
      <c r="M292" s="9"/>
      <c r="N292" s="9"/>
      <c r="O292" s="9"/>
    </row>
    <row r="293" spans="1:15" x14ac:dyDescent="0.3">
      <c r="A293" s="9"/>
      <c r="B293" s="9"/>
      <c r="C293" s="10"/>
      <c r="D293" s="40" t="str">
        <f t="shared" ca="1" si="34"/>
        <v/>
      </c>
      <c r="E293" s="41" t="str">
        <f ca="1">IF(entered_values=0,"",IF(D293&lt;&gt;"",IF(period_per_year=50,IF(D293=1,first_pament_date,DATE(YEAR(E292),MONTH(E292),DAY(E292)+7)),IF(period_per_year=25,IF(D293=1,first_pament_date,DATE(YEAR(E292),MONTH(E292),DAY(E292)+14)),IF(period_per_year=24,IF(D293=1,_01_01_1900,IF(DAY(E292)&gt;=15,DATE(YEAR(E292),MONTH(E292),DAY(E292)+16),DATE(YEAR(E292),MONTH(E292),DAY(E292)+15))),IF(period_per_year=12,IF(D293=1,first_pament_date,DATE(YEAR(E292),MONTH(E292)+1,DAY(E292))),IF(period_per_year=6,IF(D293=1,first_pament_date,DATE(YEAR(E292),MONTH(E292)+2,DAY(E292))),IF(period_per_year=4,IF(D293=1,first_pament_date,DATE(YEAR(E292),MONTH(E292)+3,DAY(E292))),IF(period_per_year=2,IF(D293=1,first_pament_date,DATE(YEAR(E292),MONTH(E292)+6,DAY(E292))),IF(period_per_year=1,IF(D293=1,first_pament_date,DATE(YEAR(E292)+1,MONTH(E292),DAY(E292))),"")))))))),""))</f>
        <v/>
      </c>
      <c r="F293" s="42" t="str">
        <f t="shared" ca="1" si="28"/>
        <v/>
      </c>
      <c r="G293" s="42" t="str">
        <f t="shared" ca="1" si="29"/>
        <v/>
      </c>
      <c r="H293" s="38" t="str">
        <f t="shared" ca="1" si="30"/>
        <v/>
      </c>
      <c r="I293" s="37" t="str">
        <f t="shared" ca="1" si="31"/>
        <v/>
      </c>
      <c r="J293" s="38" t="str">
        <f t="shared" ca="1" si="32"/>
        <v/>
      </c>
      <c r="K293" s="43" t="str">
        <f t="shared" ca="1" si="33"/>
        <v/>
      </c>
      <c r="L293" s="10"/>
      <c r="M293" s="9"/>
      <c r="N293" s="9"/>
      <c r="O293" s="9"/>
    </row>
    <row r="294" spans="1:15" x14ac:dyDescent="0.3">
      <c r="A294" s="9"/>
      <c r="B294" s="9"/>
      <c r="C294" s="10"/>
      <c r="D294" s="40" t="str">
        <f t="shared" ca="1" si="34"/>
        <v/>
      </c>
      <c r="E294" s="41" t="str">
        <f ca="1">IF(entered_values=0,"",IF(D294&lt;&gt;"",IF(period_per_year=50,IF(D294=1,first_pament_date,DATE(YEAR(E293),MONTH(E293),DAY(E293)+7)),IF(period_per_year=25,IF(D294=1,first_pament_date,DATE(YEAR(E293),MONTH(E293),DAY(E293)+14)),IF(period_per_year=24,IF(D294=1,_01_01_1900,IF(DAY(E293)&gt;=15,DATE(YEAR(E293),MONTH(E293),DAY(E293)+16),DATE(YEAR(E293),MONTH(E293),DAY(E293)+15))),IF(period_per_year=12,IF(D294=1,first_pament_date,DATE(YEAR(E293),MONTH(E293)+1,DAY(E293))),IF(period_per_year=6,IF(D294=1,first_pament_date,DATE(YEAR(E293),MONTH(E293)+2,DAY(E293))),IF(period_per_year=4,IF(D294=1,first_pament_date,DATE(YEAR(E293),MONTH(E293)+3,DAY(E293))),IF(period_per_year=2,IF(D294=1,first_pament_date,DATE(YEAR(E293),MONTH(E293)+6,DAY(E293))),IF(period_per_year=1,IF(D294=1,first_pament_date,DATE(YEAR(E293)+1,MONTH(E293),DAY(E293))),"")))))))),""))</f>
        <v/>
      </c>
      <c r="F294" s="42" t="str">
        <f t="shared" ca="1" si="28"/>
        <v/>
      </c>
      <c r="G294" s="42" t="str">
        <f t="shared" ca="1" si="29"/>
        <v/>
      </c>
      <c r="H294" s="38" t="str">
        <f t="shared" ca="1" si="30"/>
        <v/>
      </c>
      <c r="I294" s="37" t="str">
        <f t="shared" ca="1" si="31"/>
        <v/>
      </c>
      <c r="J294" s="38" t="str">
        <f t="shared" ca="1" si="32"/>
        <v/>
      </c>
      <c r="K294" s="43" t="str">
        <f t="shared" ca="1" si="33"/>
        <v/>
      </c>
      <c r="L294" s="10"/>
      <c r="M294" s="9"/>
      <c r="N294" s="9"/>
      <c r="O294" s="9"/>
    </row>
    <row r="295" spans="1:15" x14ac:dyDescent="0.3">
      <c r="A295" s="9"/>
      <c r="B295" s="9"/>
      <c r="C295" s="10"/>
      <c r="D295" s="40" t="str">
        <f t="shared" ca="1" si="34"/>
        <v/>
      </c>
      <c r="E295" s="41" t="str">
        <f ca="1">IF(entered_values=0,"",IF(D295&lt;&gt;"",IF(period_per_year=50,IF(D295=1,first_pament_date,DATE(YEAR(E294),MONTH(E294),DAY(E294)+7)),IF(period_per_year=25,IF(D295=1,first_pament_date,DATE(YEAR(E294),MONTH(E294),DAY(E294)+14)),IF(period_per_year=24,IF(D295=1,_01_01_1900,IF(DAY(E294)&gt;=15,DATE(YEAR(E294),MONTH(E294),DAY(E294)+16),DATE(YEAR(E294),MONTH(E294),DAY(E294)+15))),IF(period_per_year=12,IF(D295=1,first_pament_date,DATE(YEAR(E294),MONTH(E294)+1,DAY(E294))),IF(period_per_year=6,IF(D295=1,first_pament_date,DATE(YEAR(E294),MONTH(E294)+2,DAY(E294))),IF(period_per_year=4,IF(D295=1,first_pament_date,DATE(YEAR(E294),MONTH(E294)+3,DAY(E294))),IF(period_per_year=2,IF(D295=1,first_pament_date,DATE(YEAR(E294),MONTH(E294)+6,DAY(E294))),IF(period_per_year=1,IF(D295=1,first_pament_date,DATE(YEAR(E294)+1,MONTH(E294),DAY(E294))),"")))))))),""))</f>
        <v/>
      </c>
      <c r="F295" s="42" t="str">
        <f t="shared" ca="1" si="28"/>
        <v/>
      </c>
      <c r="G295" s="42" t="str">
        <f t="shared" ca="1" si="29"/>
        <v/>
      </c>
      <c r="H295" s="38" t="str">
        <f t="shared" ca="1" si="30"/>
        <v/>
      </c>
      <c r="I295" s="37" t="str">
        <f t="shared" ca="1" si="31"/>
        <v/>
      </c>
      <c r="J295" s="38" t="str">
        <f t="shared" ca="1" si="32"/>
        <v/>
      </c>
      <c r="K295" s="43" t="str">
        <f t="shared" ca="1" si="33"/>
        <v/>
      </c>
      <c r="L295" s="10"/>
      <c r="M295" s="9"/>
      <c r="N295" s="9"/>
      <c r="O295" s="9"/>
    </row>
    <row r="296" spans="1:15" x14ac:dyDescent="0.3">
      <c r="A296" s="9"/>
      <c r="B296" s="9"/>
      <c r="C296" s="10"/>
      <c r="D296" s="40" t="str">
        <f t="shared" ca="1" si="34"/>
        <v/>
      </c>
      <c r="E296" s="41" t="str">
        <f ca="1">IF(entered_values=0,"",IF(D296&lt;&gt;"",IF(period_per_year=50,IF(D296=1,first_pament_date,DATE(YEAR(E295),MONTH(E295),DAY(E295)+7)),IF(period_per_year=25,IF(D296=1,first_pament_date,DATE(YEAR(E295),MONTH(E295),DAY(E295)+14)),IF(period_per_year=24,IF(D296=1,_01_01_1900,IF(DAY(E295)&gt;=15,DATE(YEAR(E295),MONTH(E295),DAY(E295)+16),DATE(YEAR(E295),MONTH(E295),DAY(E295)+15))),IF(period_per_year=12,IF(D296=1,first_pament_date,DATE(YEAR(E295),MONTH(E295)+1,DAY(E295))),IF(period_per_year=6,IF(D296=1,first_pament_date,DATE(YEAR(E295),MONTH(E295)+2,DAY(E295))),IF(period_per_year=4,IF(D296=1,first_pament_date,DATE(YEAR(E295),MONTH(E295)+3,DAY(E295))),IF(period_per_year=2,IF(D296=1,first_pament_date,DATE(YEAR(E295),MONTH(E295)+6,DAY(E295))),IF(period_per_year=1,IF(D296=1,first_pament_date,DATE(YEAR(E295)+1,MONTH(E295),DAY(E295))),"")))))))),""))</f>
        <v/>
      </c>
      <c r="F296" s="42" t="str">
        <f t="shared" ca="1" si="28"/>
        <v/>
      </c>
      <c r="G296" s="42" t="str">
        <f t="shared" ca="1" si="29"/>
        <v/>
      </c>
      <c r="H296" s="38" t="str">
        <f t="shared" ca="1" si="30"/>
        <v/>
      </c>
      <c r="I296" s="37" t="str">
        <f t="shared" ca="1" si="31"/>
        <v/>
      </c>
      <c r="J296" s="38" t="str">
        <f t="shared" ca="1" si="32"/>
        <v/>
      </c>
      <c r="K296" s="43" t="str">
        <f t="shared" ca="1" si="33"/>
        <v/>
      </c>
      <c r="L296" s="10"/>
      <c r="M296" s="9"/>
      <c r="N296" s="9"/>
      <c r="O296" s="9"/>
    </row>
    <row r="297" spans="1:15" x14ac:dyDescent="0.3">
      <c r="A297" s="9"/>
      <c r="B297" s="9"/>
      <c r="C297" s="10"/>
      <c r="D297" s="40" t="str">
        <f t="shared" ca="1" si="34"/>
        <v/>
      </c>
      <c r="E297" s="41" t="str">
        <f ca="1">IF(entered_values=0,"",IF(D297&lt;&gt;"",IF(period_per_year=50,IF(D297=1,first_pament_date,DATE(YEAR(E296),MONTH(E296),DAY(E296)+7)),IF(period_per_year=25,IF(D297=1,first_pament_date,DATE(YEAR(E296),MONTH(E296),DAY(E296)+14)),IF(period_per_year=24,IF(D297=1,_01_01_1900,IF(DAY(E296)&gt;=15,DATE(YEAR(E296),MONTH(E296),DAY(E296)+16),DATE(YEAR(E296),MONTH(E296),DAY(E296)+15))),IF(period_per_year=12,IF(D297=1,first_pament_date,DATE(YEAR(E296),MONTH(E296)+1,DAY(E296))),IF(period_per_year=6,IF(D297=1,first_pament_date,DATE(YEAR(E296),MONTH(E296)+2,DAY(E296))),IF(period_per_year=4,IF(D297=1,first_pament_date,DATE(YEAR(E296),MONTH(E296)+3,DAY(E296))),IF(period_per_year=2,IF(D297=1,first_pament_date,DATE(YEAR(E296),MONTH(E296)+6,DAY(E296))),IF(period_per_year=1,IF(D297=1,first_pament_date,DATE(YEAR(E296)+1,MONTH(E296),DAY(E296))),"")))))))),""))</f>
        <v/>
      </c>
      <c r="F297" s="42" t="str">
        <f t="shared" ca="1" si="28"/>
        <v/>
      </c>
      <c r="G297" s="42" t="str">
        <f t="shared" ca="1" si="29"/>
        <v/>
      </c>
      <c r="H297" s="38" t="str">
        <f t="shared" ca="1" si="30"/>
        <v/>
      </c>
      <c r="I297" s="37" t="str">
        <f t="shared" ca="1" si="31"/>
        <v/>
      </c>
      <c r="J297" s="38" t="str">
        <f t="shared" ca="1" si="32"/>
        <v/>
      </c>
      <c r="K297" s="43" t="str">
        <f t="shared" ca="1" si="33"/>
        <v/>
      </c>
      <c r="L297" s="10"/>
      <c r="M297" s="9"/>
      <c r="N297" s="9"/>
      <c r="O297" s="9"/>
    </row>
    <row r="298" spans="1:15" x14ac:dyDescent="0.3">
      <c r="A298" s="9"/>
      <c r="B298" s="9"/>
      <c r="C298" s="10"/>
      <c r="D298" s="40" t="str">
        <f t="shared" ca="1" si="34"/>
        <v/>
      </c>
      <c r="E298" s="41" t="str">
        <f ca="1">IF(entered_values=0,"",IF(D298&lt;&gt;"",IF(period_per_year=50,IF(D298=1,first_pament_date,DATE(YEAR(E297),MONTH(E297),DAY(E297)+7)),IF(period_per_year=25,IF(D298=1,first_pament_date,DATE(YEAR(E297),MONTH(E297),DAY(E297)+14)),IF(period_per_year=24,IF(D298=1,_01_01_1900,IF(DAY(E297)&gt;=15,DATE(YEAR(E297),MONTH(E297),DAY(E297)+16),DATE(YEAR(E297),MONTH(E297),DAY(E297)+15))),IF(period_per_year=12,IF(D298=1,first_pament_date,DATE(YEAR(E297),MONTH(E297)+1,DAY(E297))),IF(period_per_year=6,IF(D298=1,first_pament_date,DATE(YEAR(E297),MONTH(E297)+2,DAY(E297))),IF(period_per_year=4,IF(D298=1,first_pament_date,DATE(YEAR(E297),MONTH(E297)+3,DAY(E297))),IF(period_per_year=2,IF(D298=1,first_pament_date,DATE(YEAR(E297),MONTH(E297)+6,DAY(E297))),IF(period_per_year=1,IF(D298=1,first_pament_date,DATE(YEAR(E297)+1,MONTH(E297),DAY(E297))),"")))))))),""))</f>
        <v/>
      </c>
      <c r="F298" s="42" t="str">
        <f t="shared" ca="1" si="28"/>
        <v/>
      </c>
      <c r="G298" s="42" t="str">
        <f t="shared" ca="1" si="29"/>
        <v/>
      </c>
      <c r="H298" s="38" t="str">
        <f t="shared" ca="1" si="30"/>
        <v/>
      </c>
      <c r="I298" s="37" t="str">
        <f t="shared" ca="1" si="31"/>
        <v/>
      </c>
      <c r="J298" s="38" t="str">
        <f t="shared" ca="1" si="32"/>
        <v/>
      </c>
      <c r="K298" s="43" t="str">
        <f t="shared" ca="1" si="33"/>
        <v/>
      </c>
      <c r="L298" s="10"/>
      <c r="M298" s="9"/>
      <c r="N298" s="9"/>
      <c r="O298" s="9"/>
    </row>
    <row r="299" spans="1:15" x14ac:dyDescent="0.3">
      <c r="A299" s="9"/>
      <c r="B299" s="9"/>
      <c r="C299" s="10"/>
      <c r="D299" s="40" t="str">
        <f t="shared" ca="1" si="34"/>
        <v/>
      </c>
      <c r="E299" s="41" t="str">
        <f ca="1">IF(entered_values=0,"",IF(D299&lt;&gt;"",IF(period_per_year=50,IF(D299=1,first_pament_date,DATE(YEAR(E298),MONTH(E298),DAY(E298)+7)),IF(period_per_year=25,IF(D299=1,first_pament_date,DATE(YEAR(E298),MONTH(E298),DAY(E298)+14)),IF(period_per_year=24,IF(D299=1,_01_01_1900,IF(DAY(E298)&gt;=15,DATE(YEAR(E298),MONTH(E298),DAY(E298)+16),DATE(YEAR(E298),MONTH(E298),DAY(E298)+15))),IF(period_per_year=12,IF(D299=1,first_pament_date,DATE(YEAR(E298),MONTH(E298)+1,DAY(E298))),IF(period_per_year=6,IF(D299=1,first_pament_date,DATE(YEAR(E298),MONTH(E298)+2,DAY(E298))),IF(period_per_year=4,IF(D299=1,first_pament_date,DATE(YEAR(E298),MONTH(E298)+3,DAY(E298))),IF(period_per_year=2,IF(D299=1,first_pament_date,DATE(YEAR(E298),MONTH(E298)+6,DAY(E298))),IF(period_per_year=1,IF(D299=1,first_pament_date,DATE(YEAR(E298)+1,MONTH(E298),DAY(E298))),"")))))))),""))</f>
        <v/>
      </c>
      <c r="F299" s="42" t="str">
        <f t="shared" ca="1" si="28"/>
        <v/>
      </c>
      <c r="G299" s="42" t="str">
        <f t="shared" ca="1" si="29"/>
        <v/>
      </c>
      <c r="H299" s="38" t="str">
        <f t="shared" ca="1" si="30"/>
        <v/>
      </c>
      <c r="I299" s="37" t="str">
        <f t="shared" ca="1" si="31"/>
        <v/>
      </c>
      <c r="J299" s="38" t="str">
        <f t="shared" ca="1" si="32"/>
        <v/>
      </c>
      <c r="K299" s="43" t="str">
        <f t="shared" ca="1" si="33"/>
        <v/>
      </c>
      <c r="L299" s="10"/>
      <c r="M299" s="9"/>
      <c r="N299" s="9"/>
      <c r="O299" s="9"/>
    </row>
    <row r="300" spans="1:15" x14ac:dyDescent="0.3">
      <c r="A300" s="9"/>
      <c r="B300" s="9"/>
      <c r="C300" s="10"/>
      <c r="D300" s="40" t="str">
        <f t="shared" ca="1" si="34"/>
        <v/>
      </c>
      <c r="E300" s="41" t="str">
        <f ca="1">IF(entered_values=0,"",IF(D300&lt;&gt;"",IF(period_per_year=50,IF(D300=1,first_pament_date,DATE(YEAR(E299),MONTH(E299),DAY(E299)+7)),IF(period_per_year=25,IF(D300=1,first_pament_date,DATE(YEAR(E299),MONTH(E299),DAY(E299)+14)),IF(period_per_year=24,IF(D300=1,_01_01_1900,IF(DAY(E299)&gt;=15,DATE(YEAR(E299),MONTH(E299),DAY(E299)+16),DATE(YEAR(E299),MONTH(E299),DAY(E299)+15))),IF(period_per_year=12,IF(D300=1,first_pament_date,DATE(YEAR(E299),MONTH(E299)+1,DAY(E299))),IF(period_per_year=6,IF(D300=1,first_pament_date,DATE(YEAR(E299),MONTH(E299)+2,DAY(E299))),IF(period_per_year=4,IF(D300=1,first_pament_date,DATE(YEAR(E299),MONTH(E299)+3,DAY(E299))),IF(period_per_year=2,IF(D300=1,first_pament_date,DATE(YEAR(E299),MONTH(E299)+6,DAY(E299))),IF(period_per_year=1,IF(D300=1,first_pament_date,DATE(YEAR(E299)+1,MONTH(E299),DAY(E299))),"")))))))),""))</f>
        <v/>
      </c>
      <c r="F300" s="42" t="str">
        <f t="shared" ca="1" si="28"/>
        <v/>
      </c>
      <c r="G300" s="42" t="str">
        <f t="shared" ca="1" si="29"/>
        <v/>
      </c>
      <c r="H300" s="38" t="str">
        <f t="shared" ca="1" si="30"/>
        <v/>
      </c>
      <c r="I300" s="37" t="str">
        <f t="shared" ca="1" si="31"/>
        <v/>
      </c>
      <c r="J300" s="38" t="str">
        <f t="shared" ca="1" si="32"/>
        <v/>
      </c>
      <c r="K300" s="43" t="str">
        <f t="shared" ca="1" si="33"/>
        <v/>
      </c>
      <c r="L300" s="10"/>
      <c r="M300" s="9"/>
      <c r="N300" s="9"/>
      <c r="O300" s="9"/>
    </row>
    <row r="301" spans="1:15" x14ac:dyDescent="0.3">
      <c r="A301" s="9"/>
      <c r="B301" s="9"/>
      <c r="C301" s="10"/>
      <c r="D301" s="40" t="str">
        <f t="shared" ca="1" si="34"/>
        <v/>
      </c>
      <c r="E301" s="41" t="str">
        <f ca="1">IF(entered_values=0,"",IF(D301&lt;&gt;"",IF(period_per_year=50,IF(D301=1,first_pament_date,DATE(YEAR(E300),MONTH(E300),DAY(E300)+7)),IF(period_per_year=25,IF(D301=1,first_pament_date,DATE(YEAR(E300),MONTH(E300),DAY(E300)+14)),IF(period_per_year=24,IF(D301=1,_01_01_1900,IF(DAY(E300)&gt;=15,DATE(YEAR(E300),MONTH(E300),DAY(E300)+16),DATE(YEAR(E300),MONTH(E300),DAY(E300)+15))),IF(period_per_year=12,IF(D301=1,first_pament_date,DATE(YEAR(E300),MONTH(E300)+1,DAY(E300))),IF(period_per_year=6,IF(D301=1,first_pament_date,DATE(YEAR(E300),MONTH(E300)+2,DAY(E300))),IF(period_per_year=4,IF(D301=1,first_pament_date,DATE(YEAR(E300),MONTH(E300)+3,DAY(E300))),IF(period_per_year=2,IF(D301=1,first_pament_date,DATE(YEAR(E300),MONTH(E300)+6,DAY(E300))),IF(period_per_year=1,IF(D301=1,first_pament_date,DATE(YEAR(E300)+1,MONTH(E300),DAY(E300))),"")))))))),""))</f>
        <v/>
      </c>
      <c r="F301" s="42" t="str">
        <f t="shared" ca="1" si="28"/>
        <v/>
      </c>
      <c r="G301" s="42" t="str">
        <f t="shared" ca="1" si="29"/>
        <v/>
      </c>
      <c r="H301" s="38" t="str">
        <f t="shared" ca="1" si="30"/>
        <v/>
      </c>
      <c r="I301" s="37" t="str">
        <f t="shared" ca="1" si="31"/>
        <v/>
      </c>
      <c r="J301" s="38" t="str">
        <f t="shared" ca="1" si="32"/>
        <v/>
      </c>
      <c r="K301" s="43" t="str">
        <f t="shared" ca="1" si="33"/>
        <v/>
      </c>
      <c r="L301" s="10"/>
      <c r="M301" s="9"/>
      <c r="N301" s="9"/>
      <c r="O301" s="9"/>
    </row>
    <row r="302" spans="1:15" x14ac:dyDescent="0.3">
      <c r="A302" s="9"/>
      <c r="B302" s="9"/>
      <c r="C302" s="10"/>
      <c r="D302" s="40" t="str">
        <f t="shared" ca="1" si="34"/>
        <v/>
      </c>
      <c r="E302" s="41" t="str">
        <f ca="1">IF(entered_values=0,"",IF(D302&lt;&gt;"",IF(period_per_year=50,IF(D302=1,first_pament_date,DATE(YEAR(E301),MONTH(E301),DAY(E301)+7)),IF(period_per_year=25,IF(D302=1,first_pament_date,DATE(YEAR(E301),MONTH(E301),DAY(E301)+14)),IF(period_per_year=24,IF(D302=1,_01_01_1900,IF(DAY(E301)&gt;=15,DATE(YEAR(E301),MONTH(E301),DAY(E301)+16),DATE(YEAR(E301),MONTH(E301),DAY(E301)+15))),IF(period_per_year=12,IF(D302=1,first_pament_date,DATE(YEAR(E301),MONTH(E301)+1,DAY(E301))),IF(period_per_year=6,IF(D302=1,first_pament_date,DATE(YEAR(E301),MONTH(E301)+2,DAY(E301))),IF(period_per_year=4,IF(D302=1,first_pament_date,DATE(YEAR(E301),MONTH(E301)+3,DAY(E301))),IF(period_per_year=2,IF(D302=1,first_pament_date,DATE(YEAR(E301),MONTH(E301)+6,DAY(E301))),IF(period_per_year=1,IF(D302=1,first_pament_date,DATE(YEAR(E301)+1,MONTH(E301),DAY(E301))),"")))))))),""))</f>
        <v/>
      </c>
      <c r="F302" s="42" t="str">
        <f t="shared" ca="1" si="28"/>
        <v/>
      </c>
      <c r="G302" s="42" t="str">
        <f t="shared" ca="1" si="29"/>
        <v/>
      </c>
      <c r="H302" s="38" t="str">
        <f t="shared" ca="1" si="30"/>
        <v/>
      </c>
      <c r="I302" s="37" t="str">
        <f t="shared" ca="1" si="31"/>
        <v/>
      </c>
      <c r="J302" s="38" t="str">
        <f t="shared" ca="1" si="32"/>
        <v/>
      </c>
      <c r="K302" s="43" t="str">
        <f t="shared" ca="1" si="33"/>
        <v/>
      </c>
      <c r="L302" s="10"/>
      <c r="M302" s="9"/>
      <c r="N302" s="9"/>
      <c r="O302" s="9"/>
    </row>
    <row r="303" spans="1:15" x14ac:dyDescent="0.3">
      <c r="A303" s="9"/>
      <c r="B303" s="9"/>
      <c r="C303" s="10"/>
      <c r="D303" s="40" t="str">
        <f t="shared" ca="1" si="34"/>
        <v/>
      </c>
      <c r="E303" s="41" t="str">
        <f ca="1">IF(entered_values=0,"",IF(D303&lt;&gt;"",IF(period_per_year=50,IF(D303=1,first_pament_date,DATE(YEAR(E302),MONTH(E302),DAY(E302)+7)),IF(period_per_year=25,IF(D303=1,first_pament_date,DATE(YEAR(E302),MONTH(E302),DAY(E302)+14)),IF(period_per_year=24,IF(D303=1,_01_01_1900,IF(DAY(E302)&gt;=15,DATE(YEAR(E302),MONTH(E302),DAY(E302)+16),DATE(YEAR(E302),MONTH(E302),DAY(E302)+15))),IF(period_per_year=12,IF(D303=1,first_pament_date,DATE(YEAR(E302),MONTH(E302)+1,DAY(E302))),IF(period_per_year=6,IF(D303=1,first_pament_date,DATE(YEAR(E302),MONTH(E302)+2,DAY(E302))),IF(period_per_year=4,IF(D303=1,first_pament_date,DATE(YEAR(E302),MONTH(E302)+3,DAY(E302))),IF(period_per_year=2,IF(D303=1,first_pament_date,DATE(YEAR(E302),MONTH(E302)+6,DAY(E302))),IF(period_per_year=1,IF(D303=1,first_pament_date,DATE(YEAR(E302)+1,MONTH(E302),DAY(E302))),"")))))))),""))</f>
        <v/>
      </c>
      <c r="F303" s="42" t="str">
        <f t="shared" ca="1" si="28"/>
        <v/>
      </c>
      <c r="G303" s="42" t="str">
        <f t="shared" ca="1" si="29"/>
        <v/>
      </c>
      <c r="H303" s="38" t="str">
        <f t="shared" ca="1" si="30"/>
        <v/>
      </c>
      <c r="I303" s="37" t="str">
        <f t="shared" ca="1" si="31"/>
        <v/>
      </c>
      <c r="J303" s="38" t="str">
        <f t="shared" ca="1" si="32"/>
        <v/>
      </c>
      <c r="K303" s="43" t="str">
        <f t="shared" ca="1" si="33"/>
        <v/>
      </c>
      <c r="L303" s="10"/>
      <c r="M303" s="9"/>
      <c r="N303" s="9"/>
      <c r="O303" s="9"/>
    </row>
    <row r="304" spans="1:15" x14ac:dyDescent="0.3">
      <c r="A304" s="9"/>
      <c r="B304" s="9"/>
      <c r="C304" s="10"/>
      <c r="D304" s="40" t="str">
        <f t="shared" ca="1" si="34"/>
        <v/>
      </c>
      <c r="E304" s="41" t="str">
        <f ca="1">IF(entered_values=0,"",IF(D304&lt;&gt;"",IF(period_per_year=50,IF(D304=1,first_pament_date,DATE(YEAR(E303),MONTH(E303),DAY(E303)+7)),IF(period_per_year=25,IF(D304=1,first_pament_date,DATE(YEAR(E303),MONTH(E303),DAY(E303)+14)),IF(period_per_year=24,IF(D304=1,_01_01_1900,IF(DAY(E303)&gt;=15,DATE(YEAR(E303),MONTH(E303),DAY(E303)+16),DATE(YEAR(E303),MONTH(E303),DAY(E303)+15))),IF(period_per_year=12,IF(D304=1,first_pament_date,DATE(YEAR(E303),MONTH(E303)+1,DAY(E303))),IF(period_per_year=6,IF(D304=1,first_pament_date,DATE(YEAR(E303),MONTH(E303)+2,DAY(E303))),IF(period_per_year=4,IF(D304=1,first_pament_date,DATE(YEAR(E303),MONTH(E303)+3,DAY(E303))),IF(period_per_year=2,IF(D304=1,first_pament_date,DATE(YEAR(E303),MONTH(E303)+6,DAY(E303))),IF(period_per_year=1,IF(D304=1,first_pament_date,DATE(YEAR(E303)+1,MONTH(E303),DAY(E303))),"")))))))),""))</f>
        <v/>
      </c>
      <c r="F304" s="42" t="str">
        <f t="shared" ca="1" si="28"/>
        <v/>
      </c>
      <c r="G304" s="42" t="str">
        <f t="shared" ca="1" si="29"/>
        <v/>
      </c>
      <c r="H304" s="38" t="str">
        <f t="shared" ca="1" si="30"/>
        <v/>
      </c>
      <c r="I304" s="37" t="str">
        <f t="shared" ca="1" si="31"/>
        <v/>
      </c>
      <c r="J304" s="38" t="str">
        <f t="shared" ca="1" si="32"/>
        <v/>
      </c>
      <c r="K304" s="43" t="str">
        <f t="shared" ca="1" si="33"/>
        <v/>
      </c>
      <c r="L304" s="10"/>
      <c r="M304" s="9"/>
      <c r="N304" s="9"/>
      <c r="O304" s="9"/>
    </row>
    <row r="305" spans="1:15" x14ac:dyDescent="0.3">
      <c r="A305" s="9"/>
      <c r="B305" s="9"/>
      <c r="C305" s="10"/>
      <c r="D305" s="40" t="str">
        <f t="shared" ca="1" si="34"/>
        <v/>
      </c>
      <c r="E305" s="41" t="str">
        <f ca="1">IF(entered_values=0,"",IF(D305&lt;&gt;"",IF(period_per_year=50,IF(D305=1,first_pament_date,DATE(YEAR(E304),MONTH(E304),DAY(E304)+7)),IF(period_per_year=25,IF(D305=1,first_pament_date,DATE(YEAR(E304),MONTH(E304),DAY(E304)+14)),IF(period_per_year=24,IF(D305=1,_01_01_1900,IF(DAY(E304)&gt;=15,DATE(YEAR(E304),MONTH(E304),DAY(E304)+16),DATE(YEAR(E304),MONTH(E304),DAY(E304)+15))),IF(period_per_year=12,IF(D305=1,first_pament_date,DATE(YEAR(E304),MONTH(E304)+1,DAY(E304))),IF(period_per_year=6,IF(D305=1,first_pament_date,DATE(YEAR(E304),MONTH(E304)+2,DAY(E304))),IF(period_per_year=4,IF(D305=1,first_pament_date,DATE(YEAR(E304),MONTH(E304)+3,DAY(E304))),IF(period_per_year=2,IF(D305=1,first_pament_date,DATE(YEAR(E304),MONTH(E304)+6,DAY(E304))),IF(period_per_year=1,IF(D305=1,first_pament_date,DATE(YEAR(E304)+1,MONTH(E304),DAY(E304))),"")))))))),""))</f>
        <v/>
      </c>
      <c r="F305" s="42" t="str">
        <f t="shared" ca="1" si="28"/>
        <v/>
      </c>
      <c r="G305" s="42" t="str">
        <f t="shared" ca="1" si="29"/>
        <v/>
      </c>
      <c r="H305" s="38" t="str">
        <f t="shared" ca="1" si="30"/>
        <v/>
      </c>
      <c r="I305" s="37" t="str">
        <f t="shared" ca="1" si="31"/>
        <v/>
      </c>
      <c r="J305" s="38" t="str">
        <f t="shared" ca="1" si="32"/>
        <v/>
      </c>
      <c r="K305" s="43" t="str">
        <f t="shared" ca="1" si="33"/>
        <v/>
      </c>
      <c r="L305" s="10"/>
      <c r="M305" s="9"/>
      <c r="N305" s="9"/>
      <c r="O305" s="9"/>
    </row>
    <row r="306" spans="1:15" x14ac:dyDescent="0.3">
      <c r="A306" s="9"/>
      <c r="B306" s="9"/>
      <c r="C306" s="10"/>
      <c r="D306" s="40" t="str">
        <f t="shared" ca="1" si="34"/>
        <v/>
      </c>
      <c r="E306" s="41" t="str">
        <f ca="1">IF(entered_values=0,"",IF(D306&lt;&gt;"",IF(period_per_year=50,IF(D306=1,first_pament_date,DATE(YEAR(E305),MONTH(E305),DAY(E305)+7)),IF(period_per_year=25,IF(D306=1,first_pament_date,DATE(YEAR(E305),MONTH(E305),DAY(E305)+14)),IF(period_per_year=24,IF(D306=1,_01_01_1900,IF(DAY(E305)&gt;=15,DATE(YEAR(E305),MONTH(E305),DAY(E305)+16),DATE(YEAR(E305),MONTH(E305),DAY(E305)+15))),IF(period_per_year=12,IF(D306=1,first_pament_date,DATE(YEAR(E305),MONTH(E305)+1,DAY(E305))),IF(period_per_year=6,IF(D306=1,first_pament_date,DATE(YEAR(E305),MONTH(E305)+2,DAY(E305))),IF(period_per_year=4,IF(D306=1,first_pament_date,DATE(YEAR(E305),MONTH(E305)+3,DAY(E305))),IF(period_per_year=2,IF(D306=1,first_pament_date,DATE(YEAR(E305),MONTH(E305)+6,DAY(E305))),IF(period_per_year=1,IF(D306=1,first_pament_date,DATE(YEAR(E305)+1,MONTH(E305),DAY(E305))),"")))))))),""))</f>
        <v/>
      </c>
      <c r="F306" s="42" t="str">
        <f t="shared" ca="1" si="28"/>
        <v/>
      </c>
      <c r="G306" s="42" t="str">
        <f t="shared" ca="1" si="29"/>
        <v/>
      </c>
      <c r="H306" s="38" t="str">
        <f t="shared" ca="1" si="30"/>
        <v/>
      </c>
      <c r="I306" s="37" t="str">
        <f t="shared" ca="1" si="31"/>
        <v/>
      </c>
      <c r="J306" s="38" t="str">
        <f t="shared" ca="1" si="32"/>
        <v/>
      </c>
      <c r="K306" s="43" t="str">
        <f t="shared" ca="1" si="33"/>
        <v/>
      </c>
      <c r="L306" s="10"/>
      <c r="M306" s="9"/>
      <c r="N306" s="9"/>
      <c r="O306" s="9"/>
    </row>
    <row r="307" spans="1:15" x14ac:dyDescent="0.3">
      <c r="A307" s="9"/>
      <c r="B307" s="9"/>
      <c r="C307" s="10"/>
      <c r="D307" s="40" t="str">
        <f t="shared" ca="1" si="34"/>
        <v/>
      </c>
      <c r="E307" s="41" t="str">
        <f ca="1">IF(entered_values=0,"",IF(D307&lt;&gt;"",IF(period_per_year=50,IF(D307=1,first_pament_date,DATE(YEAR(E306),MONTH(E306),DAY(E306)+7)),IF(period_per_year=25,IF(D307=1,first_pament_date,DATE(YEAR(E306),MONTH(E306),DAY(E306)+14)),IF(period_per_year=24,IF(D307=1,_01_01_1900,IF(DAY(E306)&gt;=15,DATE(YEAR(E306),MONTH(E306),DAY(E306)+16),DATE(YEAR(E306),MONTH(E306),DAY(E306)+15))),IF(period_per_year=12,IF(D307=1,first_pament_date,DATE(YEAR(E306),MONTH(E306)+1,DAY(E306))),IF(period_per_year=6,IF(D307=1,first_pament_date,DATE(YEAR(E306),MONTH(E306)+2,DAY(E306))),IF(period_per_year=4,IF(D307=1,first_pament_date,DATE(YEAR(E306),MONTH(E306)+3,DAY(E306))),IF(period_per_year=2,IF(D307=1,first_pament_date,DATE(YEAR(E306),MONTH(E306)+6,DAY(E306))),IF(period_per_year=1,IF(D307=1,first_pament_date,DATE(YEAR(E306)+1,MONTH(E306),DAY(E306))),"")))))))),""))</f>
        <v/>
      </c>
      <c r="F307" s="42" t="str">
        <f t="shared" ca="1" si="28"/>
        <v/>
      </c>
      <c r="G307" s="42" t="str">
        <f t="shared" ca="1" si="29"/>
        <v/>
      </c>
      <c r="H307" s="38" t="str">
        <f t="shared" ca="1" si="30"/>
        <v/>
      </c>
      <c r="I307" s="37" t="str">
        <f t="shared" ca="1" si="31"/>
        <v/>
      </c>
      <c r="J307" s="38" t="str">
        <f t="shared" ca="1" si="32"/>
        <v/>
      </c>
      <c r="K307" s="43" t="str">
        <f t="shared" ca="1" si="33"/>
        <v/>
      </c>
      <c r="L307" s="10"/>
      <c r="M307" s="9"/>
      <c r="N307" s="9"/>
      <c r="O307" s="9"/>
    </row>
    <row r="308" spans="1:15" x14ac:dyDescent="0.3">
      <c r="A308" s="9"/>
      <c r="B308" s="9"/>
      <c r="C308" s="10"/>
      <c r="D308" s="40" t="str">
        <f t="shared" ca="1" si="34"/>
        <v/>
      </c>
      <c r="E308" s="41" t="str">
        <f ca="1">IF(entered_values=0,"",IF(D308&lt;&gt;"",IF(period_per_year=50,IF(D308=1,first_pament_date,DATE(YEAR(E307),MONTH(E307),DAY(E307)+7)),IF(period_per_year=25,IF(D308=1,first_pament_date,DATE(YEAR(E307),MONTH(E307),DAY(E307)+14)),IF(period_per_year=24,IF(D308=1,_01_01_1900,IF(DAY(E307)&gt;=15,DATE(YEAR(E307),MONTH(E307),DAY(E307)+16),DATE(YEAR(E307),MONTH(E307),DAY(E307)+15))),IF(period_per_year=12,IF(D308=1,first_pament_date,DATE(YEAR(E307),MONTH(E307)+1,DAY(E307))),IF(period_per_year=6,IF(D308=1,first_pament_date,DATE(YEAR(E307),MONTH(E307)+2,DAY(E307))),IF(period_per_year=4,IF(D308=1,first_pament_date,DATE(YEAR(E307),MONTH(E307)+3,DAY(E307))),IF(period_per_year=2,IF(D308=1,first_pament_date,DATE(YEAR(E307),MONTH(E307)+6,DAY(E307))),IF(period_per_year=1,IF(D308=1,first_pament_date,DATE(YEAR(E307)+1,MONTH(E307),DAY(E307))),"")))))))),""))</f>
        <v/>
      </c>
      <c r="F308" s="42" t="str">
        <f t="shared" ca="1" si="28"/>
        <v/>
      </c>
      <c r="G308" s="42" t="str">
        <f t="shared" ca="1" si="29"/>
        <v/>
      </c>
      <c r="H308" s="38" t="str">
        <f t="shared" ca="1" si="30"/>
        <v/>
      </c>
      <c r="I308" s="37" t="str">
        <f t="shared" ca="1" si="31"/>
        <v/>
      </c>
      <c r="J308" s="38" t="str">
        <f t="shared" ca="1" si="32"/>
        <v/>
      </c>
      <c r="K308" s="43" t="str">
        <f t="shared" ca="1" si="33"/>
        <v/>
      </c>
      <c r="L308" s="10"/>
      <c r="M308" s="9"/>
      <c r="N308" s="9"/>
      <c r="O308" s="9"/>
    </row>
    <row r="309" spans="1:15" x14ac:dyDescent="0.3">
      <c r="A309" s="9"/>
      <c r="B309" s="9"/>
      <c r="C309" s="10"/>
      <c r="D309" s="40" t="str">
        <f t="shared" ca="1" si="34"/>
        <v/>
      </c>
      <c r="E309" s="41" t="str">
        <f ca="1">IF(entered_values=0,"",IF(D309&lt;&gt;"",IF(period_per_year=50,IF(D309=1,first_pament_date,DATE(YEAR(E308),MONTH(E308),DAY(E308)+7)),IF(period_per_year=25,IF(D309=1,first_pament_date,DATE(YEAR(E308),MONTH(E308),DAY(E308)+14)),IF(period_per_year=24,IF(D309=1,_01_01_1900,IF(DAY(E308)&gt;=15,DATE(YEAR(E308),MONTH(E308),DAY(E308)+16),DATE(YEAR(E308),MONTH(E308),DAY(E308)+15))),IF(period_per_year=12,IF(D309=1,first_pament_date,DATE(YEAR(E308),MONTH(E308)+1,DAY(E308))),IF(period_per_year=6,IF(D309=1,first_pament_date,DATE(YEAR(E308),MONTH(E308)+2,DAY(E308))),IF(period_per_year=4,IF(D309=1,first_pament_date,DATE(YEAR(E308),MONTH(E308)+3,DAY(E308))),IF(period_per_year=2,IF(D309=1,first_pament_date,DATE(YEAR(E308),MONTH(E308)+6,DAY(E308))),IF(period_per_year=1,IF(D309=1,first_pament_date,DATE(YEAR(E308)+1,MONTH(E308),DAY(E308))),"")))))))),""))</f>
        <v/>
      </c>
      <c r="F309" s="42" t="str">
        <f t="shared" ca="1" si="28"/>
        <v/>
      </c>
      <c r="G309" s="42" t="str">
        <f t="shared" ca="1" si="29"/>
        <v/>
      </c>
      <c r="H309" s="38" t="str">
        <f t="shared" ca="1" si="30"/>
        <v/>
      </c>
      <c r="I309" s="37" t="str">
        <f t="shared" ca="1" si="31"/>
        <v/>
      </c>
      <c r="J309" s="38" t="str">
        <f t="shared" ca="1" si="32"/>
        <v/>
      </c>
      <c r="K309" s="43" t="str">
        <f t="shared" ca="1" si="33"/>
        <v/>
      </c>
      <c r="L309" s="10"/>
      <c r="M309" s="9"/>
      <c r="N309" s="9"/>
      <c r="O309" s="9"/>
    </row>
    <row r="310" spans="1:15" x14ac:dyDescent="0.3">
      <c r="A310" s="9"/>
      <c r="B310" s="9"/>
      <c r="C310" s="10"/>
      <c r="D310" s="40" t="str">
        <f t="shared" ca="1" si="34"/>
        <v/>
      </c>
      <c r="E310" s="41" t="str">
        <f ca="1">IF(entered_values=0,"",IF(D310&lt;&gt;"",IF(period_per_year=50,IF(D310=1,first_pament_date,DATE(YEAR(E309),MONTH(E309),DAY(E309)+7)),IF(period_per_year=25,IF(D310=1,first_pament_date,DATE(YEAR(E309),MONTH(E309),DAY(E309)+14)),IF(period_per_year=24,IF(D310=1,_01_01_1900,IF(DAY(E309)&gt;=15,DATE(YEAR(E309),MONTH(E309),DAY(E309)+16),DATE(YEAR(E309),MONTH(E309),DAY(E309)+15))),IF(period_per_year=12,IF(D310=1,first_pament_date,DATE(YEAR(E309),MONTH(E309)+1,DAY(E309))),IF(period_per_year=6,IF(D310=1,first_pament_date,DATE(YEAR(E309),MONTH(E309)+2,DAY(E309))),IF(period_per_year=4,IF(D310=1,first_pament_date,DATE(YEAR(E309),MONTH(E309)+3,DAY(E309))),IF(period_per_year=2,IF(D310=1,first_pament_date,DATE(YEAR(E309),MONTH(E309)+6,DAY(E309))),IF(period_per_year=1,IF(D310=1,first_pament_date,DATE(YEAR(E309)+1,MONTH(E309),DAY(E309))),"")))))))),""))</f>
        <v/>
      </c>
      <c r="F310" s="42" t="str">
        <f t="shared" ca="1" si="28"/>
        <v/>
      </c>
      <c r="G310" s="42" t="str">
        <f t="shared" ca="1" si="29"/>
        <v/>
      </c>
      <c r="H310" s="38" t="str">
        <f t="shared" ca="1" si="30"/>
        <v/>
      </c>
      <c r="I310" s="37" t="str">
        <f t="shared" ca="1" si="31"/>
        <v/>
      </c>
      <c r="J310" s="38" t="str">
        <f t="shared" ca="1" si="32"/>
        <v/>
      </c>
      <c r="K310" s="43" t="str">
        <f t="shared" ca="1" si="33"/>
        <v/>
      </c>
      <c r="L310" s="10"/>
      <c r="M310" s="9"/>
      <c r="N310" s="9"/>
      <c r="O310" s="9"/>
    </row>
    <row r="311" spans="1:15" x14ac:dyDescent="0.3">
      <c r="A311" s="9"/>
      <c r="B311" s="9"/>
      <c r="C311" s="10"/>
      <c r="D311" s="40" t="str">
        <f t="shared" ca="1" si="34"/>
        <v/>
      </c>
      <c r="E311" s="41" t="str">
        <f ca="1">IF(entered_values=0,"",IF(D311&lt;&gt;"",IF(period_per_year=50,IF(D311=1,first_pament_date,DATE(YEAR(E310),MONTH(E310),DAY(E310)+7)),IF(period_per_year=25,IF(D311=1,first_pament_date,DATE(YEAR(E310),MONTH(E310),DAY(E310)+14)),IF(period_per_year=24,IF(D311=1,_01_01_1900,IF(DAY(E310)&gt;=15,DATE(YEAR(E310),MONTH(E310),DAY(E310)+16),DATE(YEAR(E310),MONTH(E310),DAY(E310)+15))),IF(period_per_year=12,IF(D311=1,first_pament_date,DATE(YEAR(E310),MONTH(E310)+1,DAY(E310))),IF(period_per_year=6,IF(D311=1,first_pament_date,DATE(YEAR(E310),MONTH(E310)+2,DAY(E310))),IF(period_per_year=4,IF(D311=1,first_pament_date,DATE(YEAR(E310),MONTH(E310)+3,DAY(E310))),IF(period_per_year=2,IF(D311=1,first_pament_date,DATE(YEAR(E310),MONTH(E310)+6,DAY(E310))),IF(period_per_year=1,IF(D311=1,first_pament_date,DATE(YEAR(E310)+1,MONTH(E310),DAY(E310))),"")))))))),""))</f>
        <v/>
      </c>
      <c r="F311" s="42" t="str">
        <f t="shared" ca="1" si="28"/>
        <v/>
      </c>
      <c r="G311" s="42" t="str">
        <f t="shared" ca="1" si="29"/>
        <v/>
      </c>
      <c r="H311" s="38" t="str">
        <f t="shared" ca="1" si="30"/>
        <v/>
      </c>
      <c r="I311" s="37" t="str">
        <f t="shared" ca="1" si="31"/>
        <v/>
      </c>
      <c r="J311" s="38" t="str">
        <f t="shared" ca="1" si="32"/>
        <v/>
      </c>
      <c r="K311" s="43" t="str">
        <f t="shared" ca="1" si="33"/>
        <v/>
      </c>
      <c r="L311" s="10"/>
      <c r="M311" s="9"/>
      <c r="N311" s="9"/>
      <c r="O311" s="9"/>
    </row>
    <row r="312" spans="1:15" x14ac:dyDescent="0.3">
      <c r="A312" s="9"/>
      <c r="B312" s="9"/>
      <c r="C312" s="10"/>
      <c r="D312" s="40" t="str">
        <f t="shared" ca="1" si="34"/>
        <v/>
      </c>
      <c r="E312" s="41" t="str">
        <f ca="1">IF(entered_values=0,"",IF(D312&lt;&gt;"",IF(period_per_year=50,IF(D312=1,first_pament_date,DATE(YEAR(E311),MONTH(E311),DAY(E311)+7)),IF(period_per_year=25,IF(D312=1,first_pament_date,DATE(YEAR(E311),MONTH(E311),DAY(E311)+14)),IF(period_per_year=24,IF(D312=1,_01_01_1900,IF(DAY(E311)&gt;=15,DATE(YEAR(E311),MONTH(E311),DAY(E311)+16),DATE(YEAR(E311),MONTH(E311),DAY(E311)+15))),IF(period_per_year=12,IF(D312=1,first_pament_date,DATE(YEAR(E311),MONTH(E311)+1,DAY(E311))),IF(period_per_year=6,IF(D312=1,first_pament_date,DATE(YEAR(E311),MONTH(E311)+2,DAY(E311))),IF(period_per_year=4,IF(D312=1,first_pament_date,DATE(YEAR(E311),MONTH(E311)+3,DAY(E311))),IF(period_per_year=2,IF(D312=1,first_pament_date,DATE(YEAR(E311),MONTH(E311)+6,DAY(E311))),IF(period_per_year=1,IF(D312=1,first_pament_date,DATE(YEAR(E311)+1,MONTH(E311),DAY(E311))),"")))))))),""))</f>
        <v/>
      </c>
      <c r="F312" s="42" t="str">
        <f t="shared" ca="1" si="28"/>
        <v/>
      </c>
      <c r="G312" s="42" t="str">
        <f t="shared" ca="1" si="29"/>
        <v/>
      </c>
      <c r="H312" s="38" t="str">
        <f t="shared" ca="1" si="30"/>
        <v/>
      </c>
      <c r="I312" s="37" t="str">
        <f t="shared" ca="1" si="31"/>
        <v/>
      </c>
      <c r="J312" s="38" t="str">
        <f t="shared" ca="1" si="32"/>
        <v/>
      </c>
      <c r="K312" s="43" t="str">
        <f t="shared" ca="1" si="33"/>
        <v/>
      </c>
      <c r="L312" s="10"/>
      <c r="M312" s="9"/>
      <c r="N312" s="9"/>
      <c r="O312" s="9"/>
    </row>
    <row r="313" spans="1:15" x14ac:dyDescent="0.3">
      <c r="A313" s="9"/>
      <c r="B313" s="9"/>
      <c r="C313" s="10"/>
      <c r="D313" s="40" t="str">
        <f t="shared" ca="1" si="34"/>
        <v/>
      </c>
      <c r="E313" s="41" t="str">
        <f ca="1">IF(entered_values=0,"",IF(D313&lt;&gt;"",IF(period_per_year=50,IF(D313=1,first_pament_date,DATE(YEAR(E312),MONTH(E312),DAY(E312)+7)),IF(period_per_year=25,IF(D313=1,first_pament_date,DATE(YEAR(E312),MONTH(E312),DAY(E312)+14)),IF(period_per_year=24,IF(D313=1,_01_01_1900,IF(DAY(E312)&gt;=15,DATE(YEAR(E312),MONTH(E312),DAY(E312)+16),DATE(YEAR(E312),MONTH(E312),DAY(E312)+15))),IF(period_per_year=12,IF(D313=1,first_pament_date,DATE(YEAR(E312),MONTH(E312)+1,DAY(E312))),IF(period_per_year=6,IF(D313=1,first_pament_date,DATE(YEAR(E312),MONTH(E312)+2,DAY(E312))),IF(period_per_year=4,IF(D313=1,first_pament_date,DATE(YEAR(E312),MONTH(E312)+3,DAY(E312))),IF(period_per_year=2,IF(D313=1,first_pament_date,DATE(YEAR(E312),MONTH(E312)+6,DAY(E312))),IF(period_per_year=1,IF(D313=1,first_pament_date,DATE(YEAR(E312)+1,MONTH(E312),DAY(E312))),"")))))))),""))</f>
        <v/>
      </c>
      <c r="F313" s="42" t="str">
        <f t="shared" ca="1" si="28"/>
        <v/>
      </c>
      <c r="G313" s="42" t="str">
        <f t="shared" ca="1" si="29"/>
        <v/>
      </c>
      <c r="H313" s="38" t="str">
        <f t="shared" ca="1" si="30"/>
        <v/>
      </c>
      <c r="I313" s="37" t="str">
        <f t="shared" ca="1" si="31"/>
        <v/>
      </c>
      <c r="J313" s="38" t="str">
        <f t="shared" ca="1" si="32"/>
        <v/>
      </c>
      <c r="K313" s="43" t="str">
        <f t="shared" ca="1" si="33"/>
        <v/>
      </c>
      <c r="L313" s="10"/>
      <c r="M313" s="9"/>
      <c r="N313" s="9"/>
      <c r="O313" s="9"/>
    </row>
    <row r="314" spans="1:15" x14ac:dyDescent="0.3">
      <c r="A314" s="9"/>
      <c r="B314" s="9"/>
      <c r="C314" s="10"/>
      <c r="D314" s="40" t="str">
        <f t="shared" ca="1" si="34"/>
        <v/>
      </c>
      <c r="E314" s="41" t="str">
        <f ca="1">IF(entered_values=0,"",IF(D314&lt;&gt;"",IF(period_per_year=50,IF(D314=1,first_pament_date,DATE(YEAR(E313),MONTH(E313),DAY(E313)+7)),IF(period_per_year=25,IF(D314=1,first_pament_date,DATE(YEAR(E313),MONTH(E313),DAY(E313)+14)),IF(period_per_year=24,IF(D314=1,_01_01_1900,IF(DAY(E313)&gt;=15,DATE(YEAR(E313),MONTH(E313),DAY(E313)+16),DATE(YEAR(E313),MONTH(E313),DAY(E313)+15))),IF(period_per_year=12,IF(D314=1,first_pament_date,DATE(YEAR(E313),MONTH(E313)+1,DAY(E313))),IF(period_per_year=6,IF(D314=1,first_pament_date,DATE(YEAR(E313),MONTH(E313)+2,DAY(E313))),IF(period_per_year=4,IF(D314=1,first_pament_date,DATE(YEAR(E313),MONTH(E313)+3,DAY(E313))),IF(period_per_year=2,IF(D314=1,first_pament_date,DATE(YEAR(E313),MONTH(E313)+6,DAY(E313))),IF(period_per_year=1,IF(D314=1,first_pament_date,DATE(YEAR(E313)+1,MONTH(E313),DAY(E313))),"")))))))),""))</f>
        <v/>
      </c>
      <c r="F314" s="42" t="str">
        <f t="shared" ca="1" si="28"/>
        <v/>
      </c>
      <c r="G314" s="42" t="str">
        <f t="shared" ca="1" si="29"/>
        <v/>
      </c>
      <c r="H314" s="38" t="str">
        <f t="shared" ca="1" si="30"/>
        <v/>
      </c>
      <c r="I314" s="37" t="str">
        <f t="shared" ca="1" si="31"/>
        <v/>
      </c>
      <c r="J314" s="38" t="str">
        <f t="shared" ca="1" si="32"/>
        <v/>
      </c>
      <c r="K314" s="43" t="str">
        <f t="shared" ca="1" si="33"/>
        <v/>
      </c>
      <c r="L314" s="10"/>
      <c r="M314" s="9"/>
      <c r="N314" s="9"/>
      <c r="O314" s="9"/>
    </row>
    <row r="315" spans="1:15" x14ac:dyDescent="0.3">
      <c r="A315" s="9"/>
      <c r="B315" s="9"/>
      <c r="C315" s="10"/>
      <c r="D315" s="40" t="str">
        <f t="shared" ca="1" si="34"/>
        <v/>
      </c>
      <c r="E315" s="41" t="str">
        <f ca="1">IF(entered_values=0,"",IF(D315&lt;&gt;"",IF(period_per_year=50,IF(D315=1,first_pament_date,DATE(YEAR(E314),MONTH(E314),DAY(E314)+7)),IF(period_per_year=25,IF(D315=1,first_pament_date,DATE(YEAR(E314),MONTH(E314),DAY(E314)+14)),IF(period_per_year=24,IF(D315=1,_01_01_1900,IF(DAY(E314)&gt;=15,DATE(YEAR(E314),MONTH(E314),DAY(E314)+16),DATE(YEAR(E314),MONTH(E314),DAY(E314)+15))),IF(period_per_year=12,IF(D315=1,first_pament_date,DATE(YEAR(E314),MONTH(E314)+1,DAY(E314))),IF(period_per_year=6,IF(D315=1,first_pament_date,DATE(YEAR(E314),MONTH(E314)+2,DAY(E314))),IF(period_per_year=4,IF(D315=1,first_pament_date,DATE(YEAR(E314),MONTH(E314)+3,DAY(E314))),IF(period_per_year=2,IF(D315=1,first_pament_date,DATE(YEAR(E314),MONTH(E314)+6,DAY(E314))),IF(period_per_year=1,IF(D315=1,first_pament_date,DATE(YEAR(E314)+1,MONTH(E314),DAY(E314))),"")))))))),""))</f>
        <v/>
      </c>
      <c r="F315" s="42" t="str">
        <f t="shared" ca="1" si="28"/>
        <v/>
      </c>
      <c r="G315" s="42" t="str">
        <f t="shared" ca="1" si="29"/>
        <v/>
      </c>
      <c r="H315" s="38" t="str">
        <f t="shared" ca="1" si="30"/>
        <v/>
      </c>
      <c r="I315" s="37" t="str">
        <f t="shared" ca="1" si="31"/>
        <v/>
      </c>
      <c r="J315" s="38" t="str">
        <f t="shared" ca="1" si="32"/>
        <v/>
      </c>
      <c r="K315" s="43" t="str">
        <f t="shared" ca="1" si="33"/>
        <v/>
      </c>
      <c r="L315" s="10"/>
      <c r="M315" s="9"/>
      <c r="N315" s="9"/>
      <c r="O315" s="9"/>
    </row>
    <row r="316" spans="1:15" x14ac:dyDescent="0.3">
      <c r="A316" s="9"/>
      <c r="B316" s="9"/>
      <c r="C316" s="10"/>
      <c r="D316" s="40" t="str">
        <f t="shared" ca="1" si="34"/>
        <v/>
      </c>
      <c r="E316" s="41" t="str">
        <f ca="1">IF(entered_values=0,"",IF(D316&lt;&gt;"",IF(period_per_year=50,IF(D316=1,first_pament_date,DATE(YEAR(E315),MONTH(E315),DAY(E315)+7)),IF(period_per_year=25,IF(D316=1,first_pament_date,DATE(YEAR(E315),MONTH(E315),DAY(E315)+14)),IF(period_per_year=24,IF(D316=1,_01_01_1900,IF(DAY(E315)&gt;=15,DATE(YEAR(E315),MONTH(E315),DAY(E315)+16),DATE(YEAR(E315),MONTH(E315),DAY(E315)+15))),IF(period_per_year=12,IF(D316=1,first_pament_date,DATE(YEAR(E315),MONTH(E315)+1,DAY(E315))),IF(period_per_year=6,IF(D316=1,first_pament_date,DATE(YEAR(E315),MONTH(E315)+2,DAY(E315))),IF(period_per_year=4,IF(D316=1,first_pament_date,DATE(YEAR(E315),MONTH(E315)+3,DAY(E315))),IF(period_per_year=2,IF(D316=1,first_pament_date,DATE(YEAR(E315),MONTH(E315)+6,DAY(E315))),IF(period_per_year=1,IF(D316=1,first_pament_date,DATE(YEAR(E315)+1,MONTH(E315),DAY(E315))),"")))))))),""))</f>
        <v/>
      </c>
      <c r="F316" s="42" t="str">
        <f t="shared" ca="1" si="28"/>
        <v/>
      </c>
      <c r="G316" s="42" t="str">
        <f t="shared" ca="1" si="29"/>
        <v/>
      </c>
      <c r="H316" s="38" t="str">
        <f t="shared" ca="1" si="30"/>
        <v/>
      </c>
      <c r="I316" s="37" t="str">
        <f t="shared" ca="1" si="31"/>
        <v/>
      </c>
      <c r="J316" s="38" t="str">
        <f t="shared" ca="1" si="32"/>
        <v/>
      </c>
      <c r="K316" s="43" t="str">
        <f t="shared" ca="1" si="33"/>
        <v/>
      </c>
      <c r="L316" s="10"/>
      <c r="M316" s="9"/>
      <c r="N316" s="9"/>
      <c r="O316" s="9"/>
    </row>
    <row r="317" spans="1:15" x14ac:dyDescent="0.3">
      <c r="A317" s="9"/>
      <c r="B317" s="9"/>
      <c r="C317" s="10"/>
      <c r="D317" s="40" t="str">
        <f t="shared" ca="1" si="34"/>
        <v/>
      </c>
      <c r="E317" s="41" t="str">
        <f ca="1">IF(entered_values=0,"",IF(D317&lt;&gt;"",IF(period_per_year=50,IF(D317=1,first_pament_date,DATE(YEAR(E316),MONTH(E316),DAY(E316)+7)),IF(period_per_year=25,IF(D317=1,first_pament_date,DATE(YEAR(E316),MONTH(E316),DAY(E316)+14)),IF(period_per_year=24,IF(D317=1,_01_01_1900,IF(DAY(E316)&gt;=15,DATE(YEAR(E316),MONTH(E316),DAY(E316)+16),DATE(YEAR(E316),MONTH(E316),DAY(E316)+15))),IF(period_per_year=12,IF(D317=1,first_pament_date,DATE(YEAR(E316),MONTH(E316)+1,DAY(E316))),IF(period_per_year=6,IF(D317=1,first_pament_date,DATE(YEAR(E316),MONTH(E316)+2,DAY(E316))),IF(period_per_year=4,IF(D317=1,first_pament_date,DATE(YEAR(E316),MONTH(E316)+3,DAY(E316))),IF(period_per_year=2,IF(D317=1,first_pament_date,DATE(YEAR(E316),MONTH(E316)+6,DAY(E316))),IF(period_per_year=1,IF(D317=1,first_pament_date,DATE(YEAR(E316)+1,MONTH(E316),DAY(E316))),"")))))))),""))</f>
        <v/>
      </c>
      <c r="F317" s="42" t="str">
        <f t="shared" ca="1" si="28"/>
        <v/>
      </c>
      <c r="G317" s="42" t="str">
        <f t="shared" ca="1" si="29"/>
        <v/>
      </c>
      <c r="H317" s="38" t="str">
        <f t="shared" ca="1" si="30"/>
        <v/>
      </c>
      <c r="I317" s="37" t="str">
        <f t="shared" ca="1" si="31"/>
        <v/>
      </c>
      <c r="J317" s="38" t="str">
        <f t="shared" ca="1" si="32"/>
        <v/>
      </c>
      <c r="K317" s="43" t="str">
        <f t="shared" ca="1" si="33"/>
        <v/>
      </c>
      <c r="L317" s="10"/>
      <c r="M317" s="9"/>
      <c r="N317" s="9"/>
      <c r="O317" s="9"/>
    </row>
    <row r="318" spans="1:15" x14ac:dyDescent="0.3">
      <c r="A318" s="9"/>
      <c r="B318" s="9"/>
      <c r="C318" s="10"/>
      <c r="D318" s="40" t="str">
        <f t="shared" ca="1" si="34"/>
        <v/>
      </c>
      <c r="E318" s="41" t="str">
        <f ca="1">IF(entered_values=0,"",IF(D318&lt;&gt;"",IF(period_per_year=50,IF(D318=1,first_pament_date,DATE(YEAR(E317),MONTH(E317),DAY(E317)+7)),IF(period_per_year=25,IF(D318=1,first_pament_date,DATE(YEAR(E317),MONTH(E317),DAY(E317)+14)),IF(period_per_year=24,IF(D318=1,_01_01_1900,IF(DAY(E317)&gt;=15,DATE(YEAR(E317),MONTH(E317),DAY(E317)+16),DATE(YEAR(E317),MONTH(E317),DAY(E317)+15))),IF(period_per_year=12,IF(D318=1,first_pament_date,DATE(YEAR(E317),MONTH(E317)+1,DAY(E317))),IF(period_per_year=6,IF(D318=1,first_pament_date,DATE(YEAR(E317),MONTH(E317)+2,DAY(E317))),IF(period_per_year=4,IF(D318=1,first_pament_date,DATE(YEAR(E317),MONTH(E317)+3,DAY(E317))),IF(period_per_year=2,IF(D318=1,first_pament_date,DATE(YEAR(E317),MONTH(E317)+6,DAY(E317))),IF(period_per_year=1,IF(D318=1,first_pament_date,DATE(YEAR(E317)+1,MONTH(E317),DAY(E317))),"")))))))),""))</f>
        <v/>
      </c>
      <c r="F318" s="42" t="str">
        <f t="shared" ca="1" si="28"/>
        <v/>
      </c>
      <c r="G318" s="42" t="str">
        <f t="shared" ca="1" si="29"/>
        <v/>
      </c>
      <c r="H318" s="38" t="str">
        <f t="shared" ca="1" si="30"/>
        <v/>
      </c>
      <c r="I318" s="37" t="str">
        <f t="shared" ca="1" si="31"/>
        <v/>
      </c>
      <c r="J318" s="38" t="str">
        <f t="shared" ca="1" si="32"/>
        <v/>
      </c>
      <c r="K318" s="43" t="str">
        <f t="shared" ca="1" si="33"/>
        <v/>
      </c>
      <c r="L318" s="10"/>
      <c r="M318" s="9"/>
      <c r="N318" s="9"/>
      <c r="O318" s="9"/>
    </row>
    <row r="319" spans="1:15" x14ac:dyDescent="0.3">
      <c r="A319" s="9"/>
      <c r="B319" s="9"/>
      <c r="C319" s="10"/>
      <c r="D319" s="40" t="str">
        <f t="shared" ca="1" si="34"/>
        <v/>
      </c>
      <c r="E319" s="41" t="str">
        <f ca="1">IF(entered_values=0,"",IF(D319&lt;&gt;"",IF(period_per_year=50,IF(D319=1,first_pament_date,DATE(YEAR(E318),MONTH(E318),DAY(E318)+7)),IF(period_per_year=25,IF(D319=1,first_pament_date,DATE(YEAR(E318),MONTH(E318),DAY(E318)+14)),IF(period_per_year=24,IF(D319=1,_01_01_1900,IF(DAY(E318)&gt;=15,DATE(YEAR(E318),MONTH(E318),DAY(E318)+16),DATE(YEAR(E318),MONTH(E318),DAY(E318)+15))),IF(period_per_year=12,IF(D319=1,first_pament_date,DATE(YEAR(E318),MONTH(E318)+1,DAY(E318))),IF(period_per_year=6,IF(D319=1,first_pament_date,DATE(YEAR(E318),MONTH(E318)+2,DAY(E318))),IF(period_per_year=4,IF(D319=1,first_pament_date,DATE(YEAR(E318),MONTH(E318)+3,DAY(E318))),IF(period_per_year=2,IF(D319=1,first_pament_date,DATE(YEAR(E318),MONTH(E318)+6,DAY(E318))),IF(period_per_year=1,IF(D319=1,first_pament_date,DATE(YEAR(E318)+1,MONTH(E318),DAY(E318))),"")))))))),""))</f>
        <v/>
      </c>
      <c r="F319" s="42" t="str">
        <f t="shared" ca="1" si="28"/>
        <v/>
      </c>
      <c r="G319" s="42" t="str">
        <f t="shared" ca="1" si="29"/>
        <v/>
      </c>
      <c r="H319" s="38" t="str">
        <f t="shared" ca="1" si="30"/>
        <v/>
      </c>
      <c r="I319" s="37" t="str">
        <f t="shared" ca="1" si="31"/>
        <v/>
      </c>
      <c r="J319" s="38" t="str">
        <f t="shared" ca="1" si="32"/>
        <v/>
      </c>
      <c r="K319" s="43" t="str">
        <f t="shared" ca="1" si="33"/>
        <v/>
      </c>
      <c r="L319" s="10"/>
      <c r="M319" s="9"/>
      <c r="N319" s="9"/>
      <c r="O319" s="9"/>
    </row>
    <row r="320" spans="1:15" x14ac:dyDescent="0.3">
      <c r="A320" s="9"/>
      <c r="B320" s="9"/>
      <c r="C320" s="10"/>
      <c r="D320" s="40" t="str">
        <f t="shared" ca="1" si="34"/>
        <v/>
      </c>
      <c r="E320" s="41" t="str">
        <f ca="1">IF(entered_values=0,"",IF(D320&lt;&gt;"",IF(period_per_year=50,IF(D320=1,first_pament_date,DATE(YEAR(E319),MONTH(E319),DAY(E319)+7)),IF(period_per_year=25,IF(D320=1,first_pament_date,DATE(YEAR(E319),MONTH(E319),DAY(E319)+14)),IF(period_per_year=24,IF(D320=1,_01_01_1900,IF(DAY(E319)&gt;=15,DATE(YEAR(E319),MONTH(E319),DAY(E319)+16),DATE(YEAR(E319),MONTH(E319),DAY(E319)+15))),IF(period_per_year=12,IF(D320=1,first_pament_date,DATE(YEAR(E319),MONTH(E319)+1,DAY(E319))),IF(period_per_year=6,IF(D320=1,first_pament_date,DATE(YEAR(E319),MONTH(E319)+2,DAY(E319))),IF(period_per_year=4,IF(D320=1,first_pament_date,DATE(YEAR(E319),MONTH(E319)+3,DAY(E319))),IF(period_per_year=2,IF(D320=1,first_pament_date,DATE(YEAR(E319),MONTH(E319)+6,DAY(E319))),IF(period_per_year=1,IF(D320=1,first_pament_date,DATE(YEAR(E319)+1,MONTH(E319),DAY(E319))),"")))))))),""))</f>
        <v/>
      </c>
      <c r="F320" s="42" t="str">
        <f t="shared" ca="1" si="28"/>
        <v/>
      </c>
      <c r="G320" s="42" t="str">
        <f t="shared" ca="1" si="29"/>
        <v/>
      </c>
      <c r="H320" s="38" t="str">
        <f t="shared" ca="1" si="30"/>
        <v/>
      </c>
      <c r="I320" s="37" t="str">
        <f t="shared" ca="1" si="31"/>
        <v/>
      </c>
      <c r="J320" s="38" t="str">
        <f t="shared" ca="1" si="32"/>
        <v/>
      </c>
      <c r="K320" s="43" t="str">
        <f t="shared" ca="1" si="33"/>
        <v/>
      </c>
      <c r="L320" s="10"/>
      <c r="M320" s="9"/>
      <c r="N320" s="9"/>
      <c r="O320" s="9"/>
    </row>
    <row r="321" spans="1:15" x14ac:dyDescent="0.3">
      <c r="A321" s="9"/>
      <c r="B321" s="9"/>
      <c r="C321" s="10"/>
      <c r="D321" s="40" t="str">
        <f t="shared" ca="1" si="34"/>
        <v/>
      </c>
      <c r="E321" s="41" t="str">
        <f ca="1">IF(entered_values=0,"",IF(D321&lt;&gt;"",IF(period_per_year=50,IF(D321=1,first_pament_date,DATE(YEAR(E320),MONTH(E320),DAY(E320)+7)),IF(period_per_year=25,IF(D321=1,first_pament_date,DATE(YEAR(E320),MONTH(E320),DAY(E320)+14)),IF(period_per_year=24,IF(D321=1,_01_01_1900,IF(DAY(E320)&gt;=15,DATE(YEAR(E320),MONTH(E320),DAY(E320)+16),DATE(YEAR(E320),MONTH(E320),DAY(E320)+15))),IF(period_per_year=12,IF(D321=1,first_pament_date,DATE(YEAR(E320),MONTH(E320)+1,DAY(E320))),IF(period_per_year=6,IF(D321=1,first_pament_date,DATE(YEAR(E320),MONTH(E320)+2,DAY(E320))),IF(period_per_year=4,IF(D321=1,first_pament_date,DATE(YEAR(E320),MONTH(E320)+3,DAY(E320))),IF(period_per_year=2,IF(D321=1,first_pament_date,DATE(YEAR(E320),MONTH(E320)+6,DAY(E320))),IF(period_per_year=1,IF(D321=1,first_pament_date,DATE(YEAR(E320)+1,MONTH(E320),DAY(E320))),"")))))))),""))</f>
        <v/>
      </c>
      <c r="F321" s="42" t="str">
        <f t="shared" ca="1" si="28"/>
        <v/>
      </c>
      <c r="G321" s="42" t="str">
        <f t="shared" ca="1" si="29"/>
        <v/>
      </c>
      <c r="H321" s="38" t="str">
        <f t="shared" ca="1" si="30"/>
        <v/>
      </c>
      <c r="I321" s="37" t="str">
        <f t="shared" ca="1" si="31"/>
        <v/>
      </c>
      <c r="J321" s="38" t="str">
        <f t="shared" ca="1" si="32"/>
        <v/>
      </c>
      <c r="K321" s="43" t="str">
        <f t="shared" ca="1" si="33"/>
        <v/>
      </c>
      <c r="L321" s="10"/>
      <c r="M321" s="9"/>
      <c r="N321" s="9"/>
      <c r="O321" s="9"/>
    </row>
    <row r="322" spans="1:15" x14ac:dyDescent="0.3">
      <c r="A322" s="9"/>
      <c r="B322" s="9"/>
      <c r="C322" s="10"/>
      <c r="D322" s="40" t="str">
        <f t="shared" ca="1" si="34"/>
        <v/>
      </c>
      <c r="E322" s="41" t="str">
        <f ca="1">IF(entered_values=0,"",IF(D322&lt;&gt;"",IF(period_per_year=50,IF(D322=1,first_pament_date,DATE(YEAR(E321),MONTH(E321),DAY(E321)+7)),IF(period_per_year=25,IF(D322=1,first_pament_date,DATE(YEAR(E321),MONTH(E321),DAY(E321)+14)),IF(period_per_year=24,IF(D322=1,_01_01_1900,IF(DAY(E321)&gt;=15,DATE(YEAR(E321),MONTH(E321),DAY(E321)+16),DATE(YEAR(E321),MONTH(E321),DAY(E321)+15))),IF(period_per_year=12,IF(D322=1,first_pament_date,DATE(YEAR(E321),MONTH(E321)+1,DAY(E321))),IF(period_per_year=6,IF(D322=1,first_pament_date,DATE(YEAR(E321),MONTH(E321)+2,DAY(E321))),IF(period_per_year=4,IF(D322=1,first_pament_date,DATE(YEAR(E321),MONTH(E321)+3,DAY(E321))),IF(period_per_year=2,IF(D322=1,first_pament_date,DATE(YEAR(E321),MONTH(E321)+6,DAY(E321))),IF(period_per_year=1,IF(D322=1,first_pament_date,DATE(YEAR(E321)+1,MONTH(E321),DAY(E321))),"")))))))),""))</f>
        <v/>
      </c>
      <c r="F322" s="42" t="str">
        <f t="shared" ca="1" si="28"/>
        <v/>
      </c>
      <c r="G322" s="42" t="str">
        <f t="shared" ca="1" si="29"/>
        <v/>
      </c>
      <c r="H322" s="38" t="str">
        <f t="shared" ca="1" si="30"/>
        <v/>
      </c>
      <c r="I322" s="37" t="str">
        <f t="shared" ca="1" si="31"/>
        <v/>
      </c>
      <c r="J322" s="38" t="str">
        <f t="shared" ca="1" si="32"/>
        <v/>
      </c>
      <c r="K322" s="43" t="str">
        <f t="shared" ca="1" si="33"/>
        <v/>
      </c>
      <c r="L322" s="10"/>
      <c r="M322" s="9"/>
      <c r="N322" s="9"/>
      <c r="O322" s="9"/>
    </row>
    <row r="323" spans="1:15" x14ac:dyDescent="0.3">
      <c r="A323" s="9"/>
      <c r="B323" s="9"/>
      <c r="C323" s="10"/>
      <c r="D323" s="40" t="str">
        <f t="shared" ca="1" si="34"/>
        <v/>
      </c>
      <c r="E323" s="41" t="str">
        <f ca="1">IF(entered_values=0,"",IF(D323&lt;&gt;"",IF(period_per_year=50,IF(D323=1,first_pament_date,DATE(YEAR(E322),MONTH(E322),DAY(E322)+7)),IF(period_per_year=25,IF(D323=1,first_pament_date,DATE(YEAR(E322),MONTH(E322),DAY(E322)+14)),IF(period_per_year=24,IF(D323=1,_01_01_1900,IF(DAY(E322)&gt;=15,DATE(YEAR(E322),MONTH(E322),DAY(E322)+16),DATE(YEAR(E322),MONTH(E322),DAY(E322)+15))),IF(period_per_year=12,IF(D323=1,first_pament_date,DATE(YEAR(E322),MONTH(E322)+1,DAY(E322))),IF(period_per_year=6,IF(D323=1,first_pament_date,DATE(YEAR(E322),MONTH(E322)+2,DAY(E322))),IF(period_per_year=4,IF(D323=1,first_pament_date,DATE(YEAR(E322),MONTH(E322)+3,DAY(E322))),IF(period_per_year=2,IF(D323=1,first_pament_date,DATE(YEAR(E322),MONTH(E322)+6,DAY(E322))),IF(period_per_year=1,IF(D323=1,first_pament_date,DATE(YEAR(E322)+1,MONTH(E322),DAY(E322))),"")))))))),""))</f>
        <v/>
      </c>
      <c r="F323" s="42" t="str">
        <f t="shared" ca="1" si="28"/>
        <v/>
      </c>
      <c r="G323" s="42" t="str">
        <f t="shared" ca="1" si="29"/>
        <v/>
      </c>
      <c r="H323" s="38" t="str">
        <f t="shared" ca="1" si="30"/>
        <v/>
      </c>
      <c r="I323" s="37" t="str">
        <f t="shared" ca="1" si="31"/>
        <v/>
      </c>
      <c r="J323" s="38" t="str">
        <f t="shared" ca="1" si="32"/>
        <v/>
      </c>
      <c r="K323" s="43" t="str">
        <f t="shared" ca="1" si="33"/>
        <v/>
      </c>
      <c r="L323" s="10"/>
      <c r="M323" s="9"/>
      <c r="N323" s="9"/>
      <c r="O323" s="9"/>
    </row>
    <row r="324" spans="1:15" x14ac:dyDescent="0.3">
      <c r="A324" s="9"/>
      <c r="B324" s="9"/>
      <c r="C324" s="10"/>
      <c r="D324" s="40" t="str">
        <f t="shared" ca="1" si="34"/>
        <v/>
      </c>
      <c r="E324" s="41" t="str">
        <f ca="1">IF(entered_values=0,"",IF(D324&lt;&gt;"",IF(period_per_year=50,IF(D324=1,first_pament_date,DATE(YEAR(E323),MONTH(E323),DAY(E323)+7)),IF(period_per_year=25,IF(D324=1,first_pament_date,DATE(YEAR(E323),MONTH(E323),DAY(E323)+14)),IF(period_per_year=24,IF(D324=1,_01_01_1900,IF(DAY(E323)&gt;=15,DATE(YEAR(E323),MONTH(E323),DAY(E323)+16),DATE(YEAR(E323),MONTH(E323),DAY(E323)+15))),IF(period_per_year=12,IF(D324=1,first_pament_date,DATE(YEAR(E323),MONTH(E323)+1,DAY(E323))),IF(period_per_year=6,IF(D324=1,first_pament_date,DATE(YEAR(E323),MONTH(E323)+2,DAY(E323))),IF(period_per_year=4,IF(D324=1,first_pament_date,DATE(YEAR(E323),MONTH(E323)+3,DAY(E323))),IF(period_per_year=2,IF(D324=1,first_pament_date,DATE(YEAR(E323),MONTH(E323)+6,DAY(E323))),IF(period_per_year=1,IF(D324=1,first_pament_date,DATE(YEAR(E323)+1,MONTH(E323),DAY(E323))),"")))))))),""))</f>
        <v/>
      </c>
      <c r="F324" s="42" t="str">
        <f t="shared" ca="1" si="28"/>
        <v/>
      </c>
      <c r="G324" s="42" t="str">
        <f t="shared" ca="1" si="29"/>
        <v/>
      </c>
      <c r="H324" s="38" t="str">
        <f t="shared" ca="1" si="30"/>
        <v/>
      </c>
      <c r="I324" s="37" t="str">
        <f t="shared" ca="1" si="31"/>
        <v/>
      </c>
      <c r="J324" s="38" t="str">
        <f t="shared" ca="1" si="32"/>
        <v/>
      </c>
      <c r="K324" s="43" t="str">
        <f t="shared" ca="1" si="33"/>
        <v/>
      </c>
      <c r="L324" s="10"/>
      <c r="M324" s="9"/>
      <c r="N324" s="9"/>
      <c r="O324" s="9"/>
    </row>
    <row r="325" spans="1:15" x14ac:dyDescent="0.3">
      <c r="A325" s="9"/>
      <c r="B325" s="9"/>
      <c r="C325" s="10"/>
      <c r="D325" s="40" t="str">
        <f t="shared" ca="1" si="34"/>
        <v/>
      </c>
      <c r="E325" s="41" t="str">
        <f ca="1">IF(entered_values=0,"",IF(D325&lt;&gt;"",IF(period_per_year=50,IF(D325=1,first_pament_date,DATE(YEAR(E324),MONTH(E324),DAY(E324)+7)),IF(period_per_year=25,IF(D325=1,first_pament_date,DATE(YEAR(E324),MONTH(E324),DAY(E324)+14)),IF(period_per_year=24,IF(D325=1,_01_01_1900,IF(DAY(E324)&gt;=15,DATE(YEAR(E324),MONTH(E324),DAY(E324)+16),DATE(YEAR(E324),MONTH(E324),DAY(E324)+15))),IF(period_per_year=12,IF(D325=1,first_pament_date,DATE(YEAR(E324),MONTH(E324)+1,DAY(E324))),IF(period_per_year=6,IF(D325=1,first_pament_date,DATE(YEAR(E324),MONTH(E324)+2,DAY(E324))),IF(period_per_year=4,IF(D325=1,first_pament_date,DATE(YEAR(E324),MONTH(E324)+3,DAY(E324))),IF(period_per_year=2,IF(D325=1,first_pament_date,DATE(YEAR(E324),MONTH(E324)+6,DAY(E324))),IF(period_per_year=1,IF(D325=1,first_pament_date,DATE(YEAR(E324)+1,MONTH(E324),DAY(E324))),"")))))))),""))</f>
        <v/>
      </c>
      <c r="F325" s="42" t="str">
        <f t="shared" ca="1" si="28"/>
        <v/>
      </c>
      <c r="G325" s="42" t="str">
        <f t="shared" ca="1" si="29"/>
        <v/>
      </c>
      <c r="H325" s="38" t="str">
        <f t="shared" ca="1" si="30"/>
        <v/>
      </c>
      <c r="I325" s="37" t="str">
        <f t="shared" ca="1" si="31"/>
        <v/>
      </c>
      <c r="J325" s="38" t="str">
        <f t="shared" ca="1" si="32"/>
        <v/>
      </c>
      <c r="K325" s="43" t="str">
        <f t="shared" ca="1" si="33"/>
        <v/>
      </c>
      <c r="L325" s="10"/>
      <c r="M325" s="9"/>
      <c r="N325" s="9"/>
      <c r="O325" s="9"/>
    </row>
    <row r="326" spans="1:15" x14ac:dyDescent="0.3">
      <c r="A326" s="9"/>
      <c r="B326" s="9"/>
      <c r="C326" s="10"/>
      <c r="D326" s="40" t="str">
        <f t="shared" ca="1" si="34"/>
        <v/>
      </c>
      <c r="E326" s="41" t="str">
        <f ca="1">IF(entered_values=0,"",IF(D326&lt;&gt;"",IF(period_per_year=50,IF(D326=1,first_pament_date,DATE(YEAR(E325),MONTH(E325),DAY(E325)+7)),IF(period_per_year=25,IF(D326=1,first_pament_date,DATE(YEAR(E325),MONTH(E325),DAY(E325)+14)),IF(period_per_year=24,IF(D326=1,_01_01_1900,IF(DAY(E325)&gt;=15,DATE(YEAR(E325),MONTH(E325),DAY(E325)+16),DATE(YEAR(E325),MONTH(E325),DAY(E325)+15))),IF(period_per_year=12,IF(D326=1,first_pament_date,DATE(YEAR(E325),MONTH(E325)+1,DAY(E325))),IF(period_per_year=6,IF(D326=1,first_pament_date,DATE(YEAR(E325),MONTH(E325)+2,DAY(E325))),IF(period_per_year=4,IF(D326=1,first_pament_date,DATE(YEAR(E325),MONTH(E325)+3,DAY(E325))),IF(period_per_year=2,IF(D326=1,first_pament_date,DATE(YEAR(E325),MONTH(E325)+6,DAY(E325))),IF(period_per_year=1,IF(D326=1,first_pament_date,DATE(YEAR(E325)+1,MONTH(E325),DAY(E325))),"")))))))),""))</f>
        <v/>
      </c>
      <c r="F326" s="42" t="str">
        <f t="shared" ca="1" si="28"/>
        <v/>
      </c>
      <c r="G326" s="42" t="str">
        <f t="shared" ca="1" si="29"/>
        <v/>
      </c>
      <c r="H326" s="38" t="str">
        <f t="shared" ca="1" si="30"/>
        <v/>
      </c>
      <c r="I326" s="37" t="str">
        <f t="shared" ca="1" si="31"/>
        <v/>
      </c>
      <c r="J326" s="38" t="str">
        <f t="shared" ca="1" si="32"/>
        <v/>
      </c>
      <c r="K326" s="43" t="str">
        <f t="shared" ca="1" si="33"/>
        <v/>
      </c>
      <c r="L326" s="10"/>
      <c r="M326" s="9"/>
      <c r="N326" s="9"/>
      <c r="O326" s="9"/>
    </row>
    <row r="327" spans="1:15" x14ac:dyDescent="0.3">
      <c r="A327" s="9"/>
      <c r="B327" s="9"/>
      <c r="C327" s="10"/>
      <c r="D327" s="40" t="str">
        <f t="shared" ca="1" si="34"/>
        <v/>
      </c>
      <c r="E327" s="41" t="str">
        <f ca="1">IF(entered_values=0,"",IF(D327&lt;&gt;"",IF(period_per_year=50,IF(D327=1,first_pament_date,DATE(YEAR(E326),MONTH(E326),DAY(E326)+7)),IF(period_per_year=25,IF(D327=1,first_pament_date,DATE(YEAR(E326),MONTH(E326),DAY(E326)+14)),IF(period_per_year=24,IF(D327=1,_01_01_1900,IF(DAY(E326)&gt;=15,DATE(YEAR(E326),MONTH(E326),DAY(E326)+16),DATE(YEAR(E326),MONTH(E326),DAY(E326)+15))),IF(period_per_year=12,IF(D327=1,first_pament_date,DATE(YEAR(E326),MONTH(E326)+1,DAY(E326))),IF(period_per_year=6,IF(D327=1,first_pament_date,DATE(YEAR(E326),MONTH(E326)+2,DAY(E326))),IF(period_per_year=4,IF(D327=1,first_pament_date,DATE(YEAR(E326),MONTH(E326)+3,DAY(E326))),IF(period_per_year=2,IF(D327=1,first_pament_date,DATE(YEAR(E326),MONTH(E326)+6,DAY(E326))),IF(period_per_year=1,IF(D327=1,first_pament_date,DATE(YEAR(E326)+1,MONTH(E326),DAY(E326))),"")))))))),""))</f>
        <v/>
      </c>
      <c r="F327" s="42" t="str">
        <f t="shared" ca="1" si="28"/>
        <v/>
      </c>
      <c r="G327" s="42" t="str">
        <f t="shared" ca="1" si="29"/>
        <v/>
      </c>
      <c r="H327" s="38" t="str">
        <f t="shared" ca="1" si="30"/>
        <v/>
      </c>
      <c r="I327" s="37" t="str">
        <f t="shared" ca="1" si="31"/>
        <v/>
      </c>
      <c r="J327" s="38" t="str">
        <f t="shared" ca="1" si="32"/>
        <v/>
      </c>
      <c r="K327" s="43" t="str">
        <f t="shared" ca="1" si="33"/>
        <v/>
      </c>
      <c r="L327" s="10"/>
      <c r="M327" s="9"/>
      <c r="N327" s="9"/>
      <c r="O327" s="9"/>
    </row>
    <row r="328" spans="1:15" x14ac:dyDescent="0.3">
      <c r="A328" s="9"/>
      <c r="B328" s="9"/>
      <c r="C328" s="10"/>
      <c r="D328" s="40" t="str">
        <f t="shared" ca="1" si="34"/>
        <v/>
      </c>
      <c r="E328" s="41" t="str">
        <f ca="1">IF(entered_values=0,"",IF(D328&lt;&gt;"",IF(period_per_year=50,IF(D328=1,first_pament_date,DATE(YEAR(E327),MONTH(E327),DAY(E327)+7)),IF(period_per_year=25,IF(D328=1,first_pament_date,DATE(YEAR(E327),MONTH(E327),DAY(E327)+14)),IF(period_per_year=24,IF(D328=1,_01_01_1900,IF(DAY(E327)&gt;=15,DATE(YEAR(E327),MONTH(E327),DAY(E327)+16),DATE(YEAR(E327),MONTH(E327),DAY(E327)+15))),IF(period_per_year=12,IF(D328=1,first_pament_date,DATE(YEAR(E327),MONTH(E327)+1,DAY(E327))),IF(period_per_year=6,IF(D328=1,first_pament_date,DATE(YEAR(E327),MONTH(E327)+2,DAY(E327))),IF(period_per_year=4,IF(D328=1,first_pament_date,DATE(YEAR(E327),MONTH(E327)+3,DAY(E327))),IF(period_per_year=2,IF(D328=1,first_pament_date,DATE(YEAR(E327),MONTH(E327)+6,DAY(E327))),IF(period_per_year=1,IF(D328=1,first_pament_date,DATE(YEAR(E327)+1,MONTH(E327),DAY(E327))),"")))))))),""))</f>
        <v/>
      </c>
      <c r="F328" s="42" t="str">
        <f t="shared" ca="1" si="28"/>
        <v/>
      </c>
      <c r="G328" s="42" t="str">
        <f t="shared" ca="1" si="29"/>
        <v/>
      </c>
      <c r="H328" s="38" t="str">
        <f t="shared" ca="1" si="30"/>
        <v/>
      </c>
      <c r="I328" s="37" t="str">
        <f t="shared" ca="1" si="31"/>
        <v/>
      </c>
      <c r="J328" s="38" t="str">
        <f t="shared" ca="1" si="32"/>
        <v/>
      </c>
      <c r="K328" s="43" t="str">
        <f t="shared" ca="1" si="33"/>
        <v/>
      </c>
      <c r="L328" s="10"/>
      <c r="M328" s="9"/>
      <c r="N328" s="9"/>
      <c r="O328" s="9"/>
    </row>
    <row r="329" spans="1:15" x14ac:dyDescent="0.3">
      <c r="A329" s="9"/>
      <c r="B329" s="9"/>
      <c r="C329" s="10"/>
      <c r="D329" s="40" t="str">
        <f t="shared" ca="1" si="34"/>
        <v/>
      </c>
      <c r="E329" s="41" t="str">
        <f ca="1">IF(entered_values=0,"",IF(D329&lt;&gt;"",IF(period_per_year=50,IF(D329=1,first_pament_date,DATE(YEAR(E328),MONTH(E328),DAY(E328)+7)),IF(period_per_year=25,IF(D329=1,first_pament_date,DATE(YEAR(E328),MONTH(E328),DAY(E328)+14)),IF(period_per_year=24,IF(D329=1,_01_01_1900,IF(DAY(E328)&gt;=15,DATE(YEAR(E328),MONTH(E328),DAY(E328)+16),DATE(YEAR(E328),MONTH(E328),DAY(E328)+15))),IF(period_per_year=12,IF(D329=1,first_pament_date,DATE(YEAR(E328),MONTH(E328)+1,DAY(E328))),IF(period_per_year=6,IF(D329=1,first_pament_date,DATE(YEAR(E328),MONTH(E328)+2,DAY(E328))),IF(period_per_year=4,IF(D329=1,first_pament_date,DATE(YEAR(E328),MONTH(E328)+3,DAY(E328))),IF(period_per_year=2,IF(D329=1,first_pament_date,DATE(YEAR(E328),MONTH(E328)+6,DAY(E328))),IF(period_per_year=1,IF(D329=1,first_pament_date,DATE(YEAR(E328)+1,MONTH(E328),DAY(E328))),"")))))))),""))</f>
        <v/>
      </c>
      <c r="F329" s="42" t="str">
        <f t="shared" ca="1" si="28"/>
        <v/>
      </c>
      <c r="G329" s="42" t="str">
        <f t="shared" ca="1" si="29"/>
        <v/>
      </c>
      <c r="H329" s="38" t="str">
        <f t="shared" ca="1" si="30"/>
        <v/>
      </c>
      <c r="I329" s="37" t="str">
        <f t="shared" ca="1" si="31"/>
        <v/>
      </c>
      <c r="J329" s="38" t="str">
        <f t="shared" ca="1" si="32"/>
        <v/>
      </c>
      <c r="K329" s="43" t="str">
        <f t="shared" ca="1" si="33"/>
        <v/>
      </c>
      <c r="L329" s="10"/>
      <c r="M329" s="9"/>
      <c r="N329" s="9"/>
      <c r="O329" s="9"/>
    </row>
    <row r="330" spans="1:15" x14ac:dyDescent="0.3">
      <c r="A330" s="9"/>
      <c r="B330" s="9"/>
      <c r="C330" s="10"/>
      <c r="D330" s="40" t="str">
        <f t="shared" ca="1" si="34"/>
        <v/>
      </c>
      <c r="E330" s="41" t="str">
        <f ca="1">IF(entered_values=0,"",IF(D330&lt;&gt;"",IF(period_per_year=50,IF(D330=1,first_pament_date,DATE(YEAR(E329),MONTH(E329),DAY(E329)+7)),IF(period_per_year=25,IF(D330=1,first_pament_date,DATE(YEAR(E329),MONTH(E329),DAY(E329)+14)),IF(period_per_year=24,IF(D330=1,_01_01_1900,IF(DAY(E329)&gt;=15,DATE(YEAR(E329),MONTH(E329),DAY(E329)+16),DATE(YEAR(E329),MONTH(E329),DAY(E329)+15))),IF(period_per_year=12,IF(D330=1,first_pament_date,DATE(YEAR(E329),MONTH(E329)+1,DAY(E329))),IF(period_per_year=6,IF(D330=1,first_pament_date,DATE(YEAR(E329),MONTH(E329)+2,DAY(E329))),IF(period_per_year=4,IF(D330=1,first_pament_date,DATE(YEAR(E329),MONTH(E329)+3,DAY(E329))),IF(period_per_year=2,IF(D330=1,first_pament_date,DATE(YEAR(E329),MONTH(E329)+6,DAY(E329))),IF(period_per_year=1,IF(D330=1,first_pament_date,DATE(YEAR(E329)+1,MONTH(E329),DAY(E329))),"")))))))),""))</f>
        <v/>
      </c>
      <c r="F330" s="42" t="str">
        <f t="shared" ca="1" si="28"/>
        <v/>
      </c>
      <c r="G330" s="42" t="str">
        <f t="shared" ca="1" si="29"/>
        <v/>
      </c>
      <c r="H330" s="38" t="str">
        <f t="shared" ca="1" si="30"/>
        <v/>
      </c>
      <c r="I330" s="37" t="str">
        <f t="shared" ca="1" si="31"/>
        <v/>
      </c>
      <c r="J330" s="38" t="str">
        <f t="shared" ca="1" si="32"/>
        <v/>
      </c>
      <c r="K330" s="43" t="str">
        <f t="shared" ca="1" si="33"/>
        <v/>
      </c>
      <c r="L330" s="10"/>
      <c r="M330" s="9"/>
      <c r="N330" s="9"/>
      <c r="O330" s="9"/>
    </row>
    <row r="331" spans="1:15" x14ac:dyDescent="0.3">
      <c r="A331" s="9"/>
      <c r="B331" s="9"/>
      <c r="C331" s="10"/>
      <c r="D331" s="40" t="str">
        <f t="shared" ca="1" si="34"/>
        <v/>
      </c>
      <c r="E331" s="41" t="str">
        <f ca="1">IF(entered_values=0,"",IF(D331&lt;&gt;"",IF(period_per_year=50,IF(D331=1,first_pament_date,DATE(YEAR(E330),MONTH(E330),DAY(E330)+7)),IF(period_per_year=25,IF(D331=1,first_pament_date,DATE(YEAR(E330),MONTH(E330),DAY(E330)+14)),IF(period_per_year=24,IF(D331=1,_01_01_1900,IF(DAY(E330)&gt;=15,DATE(YEAR(E330),MONTH(E330),DAY(E330)+16),DATE(YEAR(E330),MONTH(E330),DAY(E330)+15))),IF(period_per_year=12,IF(D331=1,first_pament_date,DATE(YEAR(E330),MONTH(E330)+1,DAY(E330))),IF(period_per_year=6,IF(D331=1,first_pament_date,DATE(YEAR(E330),MONTH(E330)+2,DAY(E330))),IF(period_per_year=4,IF(D331=1,first_pament_date,DATE(YEAR(E330),MONTH(E330)+3,DAY(E330))),IF(period_per_year=2,IF(D331=1,first_pament_date,DATE(YEAR(E330),MONTH(E330)+6,DAY(E330))),IF(period_per_year=1,IF(D331=1,first_pament_date,DATE(YEAR(E330)+1,MONTH(E330),DAY(E330))),"")))))))),""))</f>
        <v/>
      </c>
      <c r="F331" s="42" t="str">
        <f t="shared" ca="1" si="28"/>
        <v/>
      </c>
      <c r="G331" s="42" t="str">
        <f t="shared" ca="1" si="29"/>
        <v/>
      </c>
      <c r="H331" s="38" t="str">
        <f t="shared" ca="1" si="30"/>
        <v/>
      </c>
      <c r="I331" s="37" t="str">
        <f t="shared" ca="1" si="31"/>
        <v/>
      </c>
      <c r="J331" s="38" t="str">
        <f t="shared" ca="1" si="32"/>
        <v/>
      </c>
      <c r="K331" s="43" t="str">
        <f t="shared" ca="1" si="33"/>
        <v/>
      </c>
      <c r="L331" s="10"/>
      <c r="M331" s="9"/>
      <c r="N331" s="9"/>
      <c r="O331" s="9"/>
    </row>
    <row r="332" spans="1:15" x14ac:dyDescent="0.3">
      <c r="A332" s="9"/>
      <c r="B332" s="9"/>
      <c r="C332" s="10"/>
      <c r="D332" s="40" t="str">
        <f t="shared" ca="1" si="34"/>
        <v/>
      </c>
      <c r="E332" s="41" t="str">
        <f ca="1">IF(entered_values=0,"",IF(D332&lt;&gt;"",IF(period_per_year=50,IF(D332=1,first_pament_date,DATE(YEAR(E331),MONTH(E331),DAY(E331)+7)),IF(period_per_year=25,IF(D332=1,first_pament_date,DATE(YEAR(E331),MONTH(E331),DAY(E331)+14)),IF(period_per_year=24,IF(D332=1,_01_01_1900,IF(DAY(E331)&gt;=15,DATE(YEAR(E331),MONTH(E331),DAY(E331)+16),DATE(YEAR(E331),MONTH(E331),DAY(E331)+15))),IF(period_per_year=12,IF(D332=1,first_pament_date,DATE(YEAR(E331),MONTH(E331)+1,DAY(E331))),IF(period_per_year=6,IF(D332=1,first_pament_date,DATE(YEAR(E331),MONTH(E331)+2,DAY(E331))),IF(period_per_year=4,IF(D332=1,first_pament_date,DATE(YEAR(E331),MONTH(E331)+3,DAY(E331))),IF(period_per_year=2,IF(D332=1,first_pament_date,DATE(YEAR(E331),MONTH(E331)+6,DAY(E331))),IF(period_per_year=1,IF(D332=1,first_pament_date,DATE(YEAR(E331)+1,MONTH(E331),DAY(E331))),"")))))))),""))</f>
        <v/>
      </c>
      <c r="F332" s="42" t="str">
        <f t="shared" ca="1" si="28"/>
        <v/>
      </c>
      <c r="G332" s="42" t="str">
        <f t="shared" ca="1" si="29"/>
        <v/>
      </c>
      <c r="H332" s="38" t="str">
        <f t="shared" ca="1" si="30"/>
        <v/>
      </c>
      <c r="I332" s="37" t="str">
        <f t="shared" ca="1" si="31"/>
        <v/>
      </c>
      <c r="J332" s="38" t="str">
        <f t="shared" ca="1" si="32"/>
        <v/>
      </c>
      <c r="K332" s="43" t="str">
        <f t="shared" ca="1" si="33"/>
        <v/>
      </c>
      <c r="L332" s="10"/>
      <c r="M332" s="9"/>
      <c r="N332" s="9"/>
      <c r="O332" s="9"/>
    </row>
    <row r="333" spans="1:15" x14ac:dyDescent="0.3">
      <c r="A333" s="9"/>
      <c r="B333" s="9"/>
      <c r="C333" s="10"/>
      <c r="D333" s="40" t="str">
        <f t="shared" ca="1" si="34"/>
        <v/>
      </c>
      <c r="E333" s="41" t="str">
        <f ca="1">IF(entered_values=0,"",IF(D333&lt;&gt;"",IF(period_per_year=50,IF(D333=1,first_pament_date,DATE(YEAR(E332),MONTH(E332),DAY(E332)+7)),IF(period_per_year=25,IF(D333=1,first_pament_date,DATE(YEAR(E332),MONTH(E332),DAY(E332)+14)),IF(period_per_year=24,IF(D333=1,_01_01_1900,IF(DAY(E332)&gt;=15,DATE(YEAR(E332),MONTH(E332),DAY(E332)+16),DATE(YEAR(E332),MONTH(E332),DAY(E332)+15))),IF(period_per_year=12,IF(D333=1,first_pament_date,DATE(YEAR(E332),MONTH(E332)+1,DAY(E332))),IF(period_per_year=6,IF(D333=1,first_pament_date,DATE(YEAR(E332),MONTH(E332)+2,DAY(E332))),IF(period_per_year=4,IF(D333=1,first_pament_date,DATE(YEAR(E332),MONTH(E332)+3,DAY(E332))),IF(period_per_year=2,IF(D333=1,first_pament_date,DATE(YEAR(E332),MONTH(E332)+6,DAY(E332))),IF(period_per_year=1,IF(D333=1,first_pament_date,DATE(YEAR(E332)+1,MONTH(E332),DAY(E332))),"")))))))),""))</f>
        <v/>
      </c>
      <c r="F333" s="42" t="str">
        <f t="shared" ca="1" si="28"/>
        <v/>
      </c>
      <c r="G333" s="42" t="str">
        <f t="shared" ca="1" si="29"/>
        <v/>
      </c>
      <c r="H333" s="38" t="str">
        <f t="shared" ca="1" si="30"/>
        <v/>
      </c>
      <c r="I333" s="37" t="str">
        <f t="shared" ca="1" si="31"/>
        <v/>
      </c>
      <c r="J333" s="38" t="str">
        <f t="shared" ca="1" si="32"/>
        <v/>
      </c>
      <c r="K333" s="43" t="str">
        <f t="shared" ca="1" si="33"/>
        <v/>
      </c>
      <c r="L333" s="10"/>
      <c r="M333" s="9"/>
      <c r="N333" s="9"/>
      <c r="O333" s="9"/>
    </row>
    <row r="334" spans="1:15" x14ac:dyDescent="0.3">
      <c r="A334" s="9"/>
      <c r="B334" s="9"/>
      <c r="C334" s="10"/>
      <c r="D334" s="40" t="str">
        <f t="shared" ca="1" si="34"/>
        <v/>
      </c>
      <c r="E334" s="41" t="str">
        <f ca="1">IF(entered_values=0,"",IF(D334&lt;&gt;"",IF(period_per_year=50,IF(D334=1,first_pament_date,DATE(YEAR(E333),MONTH(E333),DAY(E333)+7)),IF(period_per_year=25,IF(D334=1,first_pament_date,DATE(YEAR(E333),MONTH(E333),DAY(E333)+14)),IF(period_per_year=24,IF(D334=1,_01_01_1900,IF(DAY(E333)&gt;=15,DATE(YEAR(E333),MONTH(E333),DAY(E333)+16),DATE(YEAR(E333),MONTH(E333),DAY(E333)+15))),IF(period_per_year=12,IF(D334=1,first_pament_date,DATE(YEAR(E333),MONTH(E333)+1,DAY(E333))),IF(period_per_year=6,IF(D334=1,first_pament_date,DATE(YEAR(E333),MONTH(E333)+2,DAY(E333))),IF(period_per_year=4,IF(D334=1,first_pament_date,DATE(YEAR(E333),MONTH(E333)+3,DAY(E333))),IF(period_per_year=2,IF(D334=1,first_pament_date,DATE(YEAR(E333),MONTH(E333)+6,DAY(E333))),IF(period_per_year=1,IF(D334=1,first_pament_date,DATE(YEAR(E333)+1,MONTH(E333),DAY(E333))),"")))))))),""))</f>
        <v/>
      </c>
      <c r="F334" s="42" t="str">
        <f t="shared" ca="1" si="28"/>
        <v/>
      </c>
      <c r="G334" s="42" t="str">
        <f t="shared" ca="1" si="29"/>
        <v/>
      </c>
      <c r="H334" s="38" t="str">
        <f t="shared" ca="1" si="30"/>
        <v/>
      </c>
      <c r="I334" s="37" t="str">
        <f t="shared" ca="1" si="31"/>
        <v/>
      </c>
      <c r="J334" s="38" t="str">
        <f t="shared" ca="1" si="32"/>
        <v/>
      </c>
      <c r="K334" s="43" t="str">
        <f t="shared" ca="1" si="33"/>
        <v/>
      </c>
      <c r="L334" s="10"/>
      <c r="M334" s="9"/>
      <c r="N334" s="9"/>
      <c r="O334" s="9"/>
    </row>
    <row r="335" spans="1:15" x14ac:dyDescent="0.3">
      <c r="A335" s="9"/>
      <c r="B335" s="9"/>
      <c r="C335" s="10"/>
      <c r="D335" s="40" t="str">
        <f t="shared" ca="1" si="34"/>
        <v/>
      </c>
      <c r="E335" s="41" t="str">
        <f ca="1">IF(entered_values=0,"",IF(D335&lt;&gt;"",IF(period_per_year=50,IF(D335=1,first_pament_date,DATE(YEAR(E334),MONTH(E334),DAY(E334)+7)),IF(period_per_year=25,IF(D335=1,first_pament_date,DATE(YEAR(E334),MONTH(E334),DAY(E334)+14)),IF(period_per_year=24,IF(D335=1,_01_01_1900,IF(DAY(E334)&gt;=15,DATE(YEAR(E334),MONTH(E334),DAY(E334)+16),DATE(YEAR(E334),MONTH(E334),DAY(E334)+15))),IF(period_per_year=12,IF(D335=1,first_pament_date,DATE(YEAR(E334),MONTH(E334)+1,DAY(E334))),IF(period_per_year=6,IF(D335=1,first_pament_date,DATE(YEAR(E334),MONTH(E334)+2,DAY(E334))),IF(period_per_year=4,IF(D335=1,first_pament_date,DATE(YEAR(E334),MONTH(E334)+3,DAY(E334))),IF(period_per_year=2,IF(D335=1,first_pament_date,DATE(YEAR(E334),MONTH(E334)+6,DAY(E334))),IF(period_per_year=1,IF(D335=1,first_pament_date,DATE(YEAR(E334)+1,MONTH(E334),DAY(E334))),"")))))))),""))</f>
        <v/>
      </c>
      <c r="F335" s="42" t="str">
        <f t="shared" ca="1" si="28"/>
        <v/>
      </c>
      <c r="G335" s="42" t="str">
        <f t="shared" ca="1" si="29"/>
        <v/>
      </c>
      <c r="H335" s="38" t="str">
        <f t="shared" ca="1" si="30"/>
        <v/>
      </c>
      <c r="I335" s="37" t="str">
        <f t="shared" ca="1" si="31"/>
        <v/>
      </c>
      <c r="J335" s="38" t="str">
        <f t="shared" ca="1" si="32"/>
        <v/>
      </c>
      <c r="K335" s="43" t="str">
        <f t="shared" ca="1" si="33"/>
        <v/>
      </c>
      <c r="L335" s="10"/>
      <c r="M335" s="9"/>
      <c r="N335" s="9"/>
      <c r="O335" s="9"/>
    </row>
    <row r="336" spans="1:15" x14ac:dyDescent="0.3">
      <c r="A336" s="9"/>
      <c r="B336" s="9"/>
      <c r="C336" s="10"/>
      <c r="D336" s="40" t="str">
        <f t="shared" ca="1" si="34"/>
        <v/>
      </c>
      <c r="E336" s="41" t="str">
        <f ca="1">IF(entered_values=0,"",IF(D336&lt;&gt;"",IF(period_per_year=50,IF(D336=1,first_pament_date,DATE(YEAR(E335),MONTH(E335),DAY(E335)+7)),IF(period_per_year=25,IF(D336=1,first_pament_date,DATE(YEAR(E335),MONTH(E335),DAY(E335)+14)),IF(period_per_year=24,IF(D336=1,_01_01_1900,IF(DAY(E335)&gt;=15,DATE(YEAR(E335),MONTH(E335),DAY(E335)+16),DATE(YEAR(E335),MONTH(E335),DAY(E335)+15))),IF(period_per_year=12,IF(D336=1,first_pament_date,DATE(YEAR(E335),MONTH(E335)+1,DAY(E335))),IF(period_per_year=6,IF(D336=1,first_pament_date,DATE(YEAR(E335),MONTH(E335)+2,DAY(E335))),IF(period_per_year=4,IF(D336=1,first_pament_date,DATE(YEAR(E335),MONTH(E335)+3,DAY(E335))),IF(period_per_year=2,IF(D336=1,first_pament_date,DATE(YEAR(E335),MONTH(E335)+6,DAY(E335))),IF(period_per_year=1,IF(D336=1,first_pament_date,DATE(YEAR(E335)+1,MONTH(E335),DAY(E335))),"")))))))),""))</f>
        <v/>
      </c>
      <c r="F336" s="42" t="str">
        <f t="shared" ca="1" si="28"/>
        <v/>
      </c>
      <c r="G336" s="42" t="str">
        <f t="shared" ca="1" si="29"/>
        <v/>
      </c>
      <c r="H336" s="38" t="str">
        <f t="shared" ca="1" si="30"/>
        <v/>
      </c>
      <c r="I336" s="37" t="str">
        <f t="shared" ca="1" si="31"/>
        <v/>
      </c>
      <c r="J336" s="38" t="str">
        <f t="shared" ca="1" si="32"/>
        <v/>
      </c>
      <c r="K336" s="43" t="str">
        <f t="shared" ca="1" si="33"/>
        <v/>
      </c>
      <c r="L336" s="10"/>
      <c r="M336" s="9"/>
      <c r="N336" s="9"/>
      <c r="O336" s="9"/>
    </row>
    <row r="337" spans="1:15" x14ac:dyDescent="0.3">
      <c r="A337" s="9"/>
      <c r="B337" s="9"/>
      <c r="C337" s="10"/>
      <c r="D337" s="40" t="str">
        <f t="shared" ca="1" si="34"/>
        <v/>
      </c>
      <c r="E337" s="41" t="str">
        <f ca="1">IF(entered_values=0,"",IF(D337&lt;&gt;"",IF(period_per_year=50,IF(D337=1,first_pament_date,DATE(YEAR(E336),MONTH(E336),DAY(E336)+7)),IF(period_per_year=25,IF(D337=1,first_pament_date,DATE(YEAR(E336),MONTH(E336),DAY(E336)+14)),IF(period_per_year=24,IF(D337=1,_01_01_1900,IF(DAY(E336)&gt;=15,DATE(YEAR(E336),MONTH(E336),DAY(E336)+16),DATE(YEAR(E336),MONTH(E336),DAY(E336)+15))),IF(period_per_year=12,IF(D337=1,first_pament_date,DATE(YEAR(E336),MONTH(E336)+1,DAY(E336))),IF(period_per_year=6,IF(D337=1,first_pament_date,DATE(YEAR(E336),MONTH(E336)+2,DAY(E336))),IF(period_per_year=4,IF(D337=1,first_pament_date,DATE(YEAR(E336),MONTH(E336)+3,DAY(E336))),IF(period_per_year=2,IF(D337=1,first_pament_date,DATE(YEAR(E336),MONTH(E336)+6,DAY(E336))),IF(period_per_year=1,IF(D337=1,first_pament_date,DATE(YEAR(E336)+1,MONTH(E336),DAY(E336))),"")))))))),""))</f>
        <v/>
      </c>
      <c r="F337" s="42" t="str">
        <f t="shared" ca="1" si="28"/>
        <v/>
      </c>
      <c r="G337" s="42" t="str">
        <f t="shared" ca="1" si="29"/>
        <v/>
      </c>
      <c r="H337" s="38" t="str">
        <f t="shared" ca="1" si="30"/>
        <v/>
      </c>
      <c r="I337" s="37" t="str">
        <f t="shared" ca="1" si="31"/>
        <v/>
      </c>
      <c r="J337" s="38" t="str">
        <f t="shared" ca="1" si="32"/>
        <v/>
      </c>
      <c r="K337" s="43" t="str">
        <f t="shared" ca="1" si="33"/>
        <v/>
      </c>
      <c r="L337" s="10"/>
      <c r="M337" s="9"/>
      <c r="N337" s="9"/>
      <c r="O337" s="9"/>
    </row>
    <row r="338" spans="1:15" x14ac:dyDescent="0.3">
      <c r="A338" s="9"/>
      <c r="B338" s="9"/>
      <c r="C338" s="10"/>
      <c r="D338" s="40" t="str">
        <f t="shared" ca="1" si="34"/>
        <v/>
      </c>
      <c r="E338" s="41" t="str">
        <f ca="1">IF(entered_values=0,"",IF(D338&lt;&gt;"",IF(period_per_year=50,IF(D338=1,first_pament_date,DATE(YEAR(E337),MONTH(E337),DAY(E337)+7)),IF(period_per_year=25,IF(D338=1,first_pament_date,DATE(YEAR(E337),MONTH(E337),DAY(E337)+14)),IF(period_per_year=24,IF(D338=1,_01_01_1900,IF(DAY(E337)&gt;=15,DATE(YEAR(E337),MONTH(E337),DAY(E337)+16),DATE(YEAR(E337),MONTH(E337),DAY(E337)+15))),IF(period_per_year=12,IF(D338=1,first_pament_date,DATE(YEAR(E337),MONTH(E337)+1,DAY(E337))),IF(period_per_year=6,IF(D338=1,first_pament_date,DATE(YEAR(E337),MONTH(E337)+2,DAY(E337))),IF(period_per_year=4,IF(D338=1,first_pament_date,DATE(YEAR(E337),MONTH(E337)+3,DAY(E337))),IF(period_per_year=2,IF(D338=1,first_pament_date,DATE(YEAR(E337),MONTH(E337)+6,DAY(E337))),IF(period_per_year=1,IF(D338=1,first_pament_date,DATE(YEAR(E337)+1,MONTH(E337),DAY(E337))),"")))))))),""))</f>
        <v/>
      </c>
      <c r="F338" s="42" t="str">
        <f t="shared" ca="1" si="28"/>
        <v/>
      </c>
      <c r="G338" s="42" t="str">
        <f t="shared" ca="1" si="29"/>
        <v/>
      </c>
      <c r="H338" s="38" t="str">
        <f t="shared" ca="1" si="30"/>
        <v/>
      </c>
      <c r="I338" s="37" t="str">
        <f t="shared" ca="1" si="31"/>
        <v/>
      </c>
      <c r="J338" s="38" t="str">
        <f t="shared" ca="1" si="32"/>
        <v/>
      </c>
      <c r="K338" s="43" t="str">
        <f t="shared" ca="1" si="33"/>
        <v/>
      </c>
      <c r="L338" s="10"/>
      <c r="M338" s="9"/>
      <c r="N338" s="9"/>
      <c r="O338" s="9"/>
    </row>
    <row r="339" spans="1:15" x14ac:dyDescent="0.3">
      <c r="A339" s="9"/>
      <c r="B339" s="9"/>
      <c r="C339" s="10"/>
      <c r="D339" s="40" t="str">
        <f t="shared" ca="1" si="34"/>
        <v/>
      </c>
      <c r="E339" s="41" t="str">
        <f ca="1">IF(entered_values=0,"",IF(D339&lt;&gt;"",IF(period_per_year=50,IF(D339=1,first_pament_date,DATE(YEAR(E338),MONTH(E338),DAY(E338)+7)),IF(period_per_year=25,IF(D339=1,first_pament_date,DATE(YEAR(E338),MONTH(E338),DAY(E338)+14)),IF(period_per_year=24,IF(D339=1,_01_01_1900,IF(DAY(E338)&gt;=15,DATE(YEAR(E338),MONTH(E338),DAY(E338)+16),DATE(YEAR(E338),MONTH(E338),DAY(E338)+15))),IF(period_per_year=12,IF(D339=1,first_pament_date,DATE(YEAR(E338),MONTH(E338)+1,DAY(E338))),IF(period_per_year=6,IF(D339=1,first_pament_date,DATE(YEAR(E338),MONTH(E338)+2,DAY(E338))),IF(period_per_year=4,IF(D339=1,first_pament_date,DATE(YEAR(E338),MONTH(E338)+3,DAY(E338))),IF(period_per_year=2,IF(D339=1,first_pament_date,DATE(YEAR(E338),MONTH(E338)+6,DAY(E338))),IF(period_per_year=1,IF(D339=1,first_pament_date,DATE(YEAR(E338)+1,MONTH(E338),DAY(E338))),"")))))))),""))</f>
        <v/>
      </c>
      <c r="F339" s="42" t="str">
        <f t="shared" ref="F339:F402" ca="1" si="35">IF(entered_values=1,IF(D339="","",IF(Rounding_option,IF(OR(D339=No._of_periods,payment&gt;ROUND((1+rate_per_period)*K338,0),ROUND((1+rate_per_period)*K338,0),payment),IF(OR(D339=No._of_periods,payment&gt;(1+rate_per_period)*K338),ROUND((1+rate_per_period)*K338,0),payment)),0)),"")</f>
        <v/>
      </c>
      <c r="G339" s="42" t="str">
        <f t="shared" ref="G339:G402" ca="1" si="36">IF(entered_values=0,"",IF(D339&lt;&gt;"",IF(AND(D339=1,payment_type=1),0,IF(Rounding_option,ROUNDDOWN(rate_per_period*K338,0),rate_per_period*K338)),""))</f>
        <v/>
      </c>
      <c r="H339" s="38" t="str">
        <f t="shared" ref="H339:H402" ca="1" si="37">IF(entered_values=1,IF(D339="","",IF(I339&lt;&gt;"",F339-G339+I339,F339-G339)),"")</f>
        <v/>
      </c>
      <c r="I339" s="37" t="str">
        <f t="shared" ref="I339:I402" ca="1" si="38">IF(entered_values=1,IF(J339&gt;=F339,IF(D339&lt;payment,IF(AND(D339&lt;&gt;"",F339+($J$19-F339)&lt;K338),(J339-F339),IF(AND(D339&lt;&gt;"",J339=F339),0,IF(D339&lt;&gt;"",0,""))),""),0),"")</f>
        <v/>
      </c>
      <c r="J339" s="38" t="str">
        <f t="shared" ref="J339:J402" ca="1" si="39">IF(entered_values=1,IF(F339&gt;=K338,F339,IF(OR($F$12="",$F$12&lt;F339),F339,IF($F$12&gt;=F339,IF(D339&lt;payment,IF(AND(D339&lt;&gt;"",F339+($F$12-F339)&lt;K338),$F$12,IF(AND(D339&lt;&gt;"",K338&lt;&gt;""),F339,IF(D339&lt;&gt;"",0,""))),""),0))),"")</f>
        <v/>
      </c>
      <c r="K339" s="43" t="str">
        <f t="shared" ref="K339:K402" ca="1" si="40">IF(entered_values=1,IF(J339&lt;&gt;0,IF(D339&lt;&gt;"",K338-(J339-G339),""),K338),"")</f>
        <v/>
      </c>
      <c r="L339" s="10"/>
      <c r="M339" s="9"/>
      <c r="N339" s="9"/>
      <c r="O339" s="9"/>
    </row>
    <row r="340" spans="1:15" x14ac:dyDescent="0.3">
      <c r="A340" s="9"/>
      <c r="B340" s="9"/>
      <c r="C340" s="10"/>
      <c r="D340" s="40" t="str">
        <f t="shared" ref="D340:D403" ca="1" si="41">IF(K339="","",IF(Rounding_option,IF(OR(D339&gt;=No._of_periods,ROUND(K339,2)&lt;=0),"",D339+1),IF(OR(D339&gt;=No._of_periods,K339&gt;=0),"",D339+1)))</f>
        <v/>
      </c>
      <c r="E340" s="41" t="str">
        <f ca="1">IF(entered_values=0,"",IF(D340&lt;&gt;"",IF(period_per_year=50,IF(D340=1,first_pament_date,DATE(YEAR(E339),MONTH(E339),DAY(E339)+7)),IF(period_per_year=25,IF(D340=1,first_pament_date,DATE(YEAR(E339),MONTH(E339),DAY(E339)+14)),IF(period_per_year=24,IF(D340=1,_01_01_1900,IF(DAY(E339)&gt;=15,DATE(YEAR(E339),MONTH(E339),DAY(E339)+16),DATE(YEAR(E339),MONTH(E339),DAY(E339)+15))),IF(period_per_year=12,IF(D340=1,first_pament_date,DATE(YEAR(E339),MONTH(E339)+1,DAY(E339))),IF(period_per_year=6,IF(D340=1,first_pament_date,DATE(YEAR(E339),MONTH(E339)+2,DAY(E339))),IF(period_per_year=4,IF(D340=1,first_pament_date,DATE(YEAR(E339),MONTH(E339)+3,DAY(E339))),IF(period_per_year=2,IF(D340=1,first_pament_date,DATE(YEAR(E339),MONTH(E339)+6,DAY(E339))),IF(period_per_year=1,IF(D340=1,first_pament_date,DATE(YEAR(E339)+1,MONTH(E339),DAY(E339))),"")))))))),""))</f>
        <v/>
      </c>
      <c r="F340" s="42" t="str">
        <f t="shared" ca="1" si="35"/>
        <v/>
      </c>
      <c r="G340" s="42" t="str">
        <f t="shared" ca="1" si="36"/>
        <v/>
      </c>
      <c r="H340" s="38" t="str">
        <f t="shared" ca="1" si="37"/>
        <v/>
      </c>
      <c r="I340" s="37" t="str">
        <f t="shared" ca="1" si="38"/>
        <v/>
      </c>
      <c r="J340" s="38" t="str">
        <f t="shared" ca="1" si="39"/>
        <v/>
      </c>
      <c r="K340" s="43" t="str">
        <f t="shared" ca="1" si="40"/>
        <v/>
      </c>
      <c r="L340" s="10"/>
      <c r="M340" s="9"/>
      <c r="N340" s="9"/>
      <c r="O340" s="9"/>
    </row>
    <row r="341" spans="1:15" x14ac:dyDescent="0.3">
      <c r="A341" s="9"/>
      <c r="B341" s="9"/>
      <c r="C341" s="10"/>
      <c r="D341" s="40" t="str">
        <f t="shared" ca="1" si="41"/>
        <v/>
      </c>
      <c r="E341" s="41" t="str">
        <f ca="1">IF(entered_values=0,"",IF(D341&lt;&gt;"",IF(period_per_year=50,IF(D341=1,first_pament_date,DATE(YEAR(E340),MONTH(E340),DAY(E340)+7)),IF(period_per_year=25,IF(D341=1,first_pament_date,DATE(YEAR(E340),MONTH(E340),DAY(E340)+14)),IF(period_per_year=24,IF(D341=1,_01_01_1900,IF(DAY(E340)&gt;=15,DATE(YEAR(E340),MONTH(E340),DAY(E340)+16),DATE(YEAR(E340),MONTH(E340),DAY(E340)+15))),IF(period_per_year=12,IF(D341=1,first_pament_date,DATE(YEAR(E340),MONTH(E340)+1,DAY(E340))),IF(period_per_year=6,IF(D341=1,first_pament_date,DATE(YEAR(E340),MONTH(E340)+2,DAY(E340))),IF(period_per_year=4,IF(D341=1,first_pament_date,DATE(YEAR(E340),MONTH(E340)+3,DAY(E340))),IF(period_per_year=2,IF(D341=1,first_pament_date,DATE(YEAR(E340),MONTH(E340)+6,DAY(E340))),IF(period_per_year=1,IF(D341=1,first_pament_date,DATE(YEAR(E340)+1,MONTH(E340),DAY(E340))),"")))))))),""))</f>
        <v/>
      </c>
      <c r="F341" s="42" t="str">
        <f t="shared" ca="1" si="35"/>
        <v/>
      </c>
      <c r="G341" s="42" t="str">
        <f t="shared" ca="1" si="36"/>
        <v/>
      </c>
      <c r="H341" s="38" t="str">
        <f t="shared" ca="1" si="37"/>
        <v/>
      </c>
      <c r="I341" s="37" t="str">
        <f t="shared" ca="1" si="38"/>
        <v/>
      </c>
      <c r="J341" s="38" t="str">
        <f t="shared" ca="1" si="39"/>
        <v/>
      </c>
      <c r="K341" s="43" t="str">
        <f t="shared" ca="1" si="40"/>
        <v/>
      </c>
      <c r="L341" s="10"/>
      <c r="M341" s="9"/>
      <c r="N341" s="9"/>
      <c r="O341" s="9"/>
    </row>
    <row r="342" spans="1:15" x14ac:dyDescent="0.3">
      <c r="A342" s="9"/>
      <c r="B342" s="9"/>
      <c r="C342" s="10"/>
      <c r="D342" s="40" t="str">
        <f t="shared" ca="1" si="41"/>
        <v/>
      </c>
      <c r="E342" s="41" t="str">
        <f ca="1">IF(entered_values=0,"",IF(D342&lt;&gt;"",IF(period_per_year=50,IF(D342=1,first_pament_date,DATE(YEAR(E341),MONTH(E341),DAY(E341)+7)),IF(period_per_year=25,IF(D342=1,first_pament_date,DATE(YEAR(E341),MONTH(E341),DAY(E341)+14)),IF(period_per_year=24,IF(D342=1,_01_01_1900,IF(DAY(E341)&gt;=15,DATE(YEAR(E341),MONTH(E341),DAY(E341)+16),DATE(YEAR(E341),MONTH(E341),DAY(E341)+15))),IF(period_per_year=12,IF(D342=1,first_pament_date,DATE(YEAR(E341),MONTH(E341)+1,DAY(E341))),IF(period_per_year=6,IF(D342=1,first_pament_date,DATE(YEAR(E341),MONTH(E341)+2,DAY(E341))),IF(period_per_year=4,IF(D342=1,first_pament_date,DATE(YEAR(E341),MONTH(E341)+3,DAY(E341))),IF(period_per_year=2,IF(D342=1,first_pament_date,DATE(YEAR(E341),MONTH(E341)+6,DAY(E341))),IF(period_per_year=1,IF(D342=1,first_pament_date,DATE(YEAR(E341)+1,MONTH(E341),DAY(E341))),"")))))))),""))</f>
        <v/>
      </c>
      <c r="F342" s="42" t="str">
        <f t="shared" ca="1" si="35"/>
        <v/>
      </c>
      <c r="G342" s="42" t="str">
        <f t="shared" ca="1" si="36"/>
        <v/>
      </c>
      <c r="H342" s="38" t="str">
        <f t="shared" ca="1" si="37"/>
        <v/>
      </c>
      <c r="I342" s="37" t="str">
        <f t="shared" ca="1" si="38"/>
        <v/>
      </c>
      <c r="J342" s="38" t="str">
        <f t="shared" ca="1" si="39"/>
        <v/>
      </c>
      <c r="K342" s="43" t="str">
        <f t="shared" ca="1" si="40"/>
        <v/>
      </c>
      <c r="L342" s="10"/>
      <c r="M342" s="9"/>
      <c r="N342" s="9"/>
      <c r="O342" s="9"/>
    </row>
    <row r="343" spans="1:15" x14ac:dyDescent="0.3">
      <c r="A343" s="9"/>
      <c r="B343" s="9"/>
      <c r="C343" s="10"/>
      <c r="D343" s="40" t="str">
        <f t="shared" ca="1" si="41"/>
        <v/>
      </c>
      <c r="E343" s="41" t="str">
        <f ca="1">IF(entered_values=0,"",IF(D343&lt;&gt;"",IF(period_per_year=50,IF(D343=1,first_pament_date,DATE(YEAR(E342),MONTH(E342),DAY(E342)+7)),IF(period_per_year=25,IF(D343=1,first_pament_date,DATE(YEAR(E342),MONTH(E342),DAY(E342)+14)),IF(period_per_year=24,IF(D343=1,_01_01_1900,IF(DAY(E342)&gt;=15,DATE(YEAR(E342),MONTH(E342),DAY(E342)+16),DATE(YEAR(E342),MONTH(E342),DAY(E342)+15))),IF(period_per_year=12,IF(D343=1,first_pament_date,DATE(YEAR(E342),MONTH(E342)+1,DAY(E342))),IF(period_per_year=6,IF(D343=1,first_pament_date,DATE(YEAR(E342),MONTH(E342)+2,DAY(E342))),IF(period_per_year=4,IF(D343=1,first_pament_date,DATE(YEAR(E342),MONTH(E342)+3,DAY(E342))),IF(period_per_year=2,IF(D343=1,first_pament_date,DATE(YEAR(E342),MONTH(E342)+6,DAY(E342))),IF(period_per_year=1,IF(D343=1,first_pament_date,DATE(YEAR(E342)+1,MONTH(E342),DAY(E342))),"")))))))),""))</f>
        <v/>
      </c>
      <c r="F343" s="42" t="str">
        <f t="shared" ca="1" si="35"/>
        <v/>
      </c>
      <c r="G343" s="42" t="str">
        <f t="shared" ca="1" si="36"/>
        <v/>
      </c>
      <c r="H343" s="38" t="str">
        <f t="shared" ca="1" si="37"/>
        <v/>
      </c>
      <c r="I343" s="37" t="str">
        <f t="shared" ca="1" si="38"/>
        <v/>
      </c>
      <c r="J343" s="38" t="str">
        <f t="shared" ca="1" si="39"/>
        <v/>
      </c>
      <c r="K343" s="43" t="str">
        <f t="shared" ca="1" si="40"/>
        <v/>
      </c>
      <c r="L343" s="10"/>
      <c r="M343" s="9"/>
      <c r="N343" s="9"/>
      <c r="O343" s="9"/>
    </row>
    <row r="344" spans="1:15" x14ac:dyDescent="0.3">
      <c r="A344" s="9"/>
      <c r="B344" s="9"/>
      <c r="C344" s="10"/>
      <c r="D344" s="40" t="str">
        <f t="shared" ca="1" si="41"/>
        <v/>
      </c>
      <c r="E344" s="41" t="str">
        <f ca="1">IF(entered_values=0,"",IF(D344&lt;&gt;"",IF(period_per_year=50,IF(D344=1,first_pament_date,DATE(YEAR(E343),MONTH(E343),DAY(E343)+7)),IF(period_per_year=25,IF(D344=1,first_pament_date,DATE(YEAR(E343),MONTH(E343),DAY(E343)+14)),IF(period_per_year=24,IF(D344=1,_01_01_1900,IF(DAY(E343)&gt;=15,DATE(YEAR(E343),MONTH(E343),DAY(E343)+16),DATE(YEAR(E343),MONTH(E343),DAY(E343)+15))),IF(period_per_year=12,IF(D344=1,first_pament_date,DATE(YEAR(E343),MONTH(E343)+1,DAY(E343))),IF(period_per_year=6,IF(D344=1,first_pament_date,DATE(YEAR(E343),MONTH(E343)+2,DAY(E343))),IF(period_per_year=4,IF(D344=1,first_pament_date,DATE(YEAR(E343),MONTH(E343)+3,DAY(E343))),IF(period_per_year=2,IF(D344=1,first_pament_date,DATE(YEAR(E343),MONTH(E343)+6,DAY(E343))),IF(period_per_year=1,IF(D344=1,first_pament_date,DATE(YEAR(E343)+1,MONTH(E343),DAY(E343))),"")))))))),""))</f>
        <v/>
      </c>
      <c r="F344" s="42" t="str">
        <f t="shared" ca="1" si="35"/>
        <v/>
      </c>
      <c r="G344" s="42" t="str">
        <f t="shared" ca="1" si="36"/>
        <v/>
      </c>
      <c r="H344" s="38" t="str">
        <f t="shared" ca="1" si="37"/>
        <v/>
      </c>
      <c r="I344" s="37" t="str">
        <f t="shared" ca="1" si="38"/>
        <v/>
      </c>
      <c r="J344" s="38" t="str">
        <f t="shared" ca="1" si="39"/>
        <v/>
      </c>
      <c r="K344" s="43" t="str">
        <f t="shared" ca="1" si="40"/>
        <v/>
      </c>
      <c r="L344" s="10"/>
      <c r="M344" s="9"/>
      <c r="N344" s="9"/>
      <c r="O344" s="9"/>
    </row>
    <row r="345" spans="1:15" x14ac:dyDescent="0.3">
      <c r="A345" s="9"/>
      <c r="B345" s="9"/>
      <c r="C345" s="10"/>
      <c r="D345" s="40" t="str">
        <f t="shared" ca="1" si="41"/>
        <v/>
      </c>
      <c r="E345" s="41" t="str">
        <f ca="1">IF(entered_values=0,"",IF(D345&lt;&gt;"",IF(period_per_year=50,IF(D345=1,first_pament_date,DATE(YEAR(E344),MONTH(E344),DAY(E344)+7)),IF(period_per_year=25,IF(D345=1,first_pament_date,DATE(YEAR(E344),MONTH(E344),DAY(E344)+14)),IF(period_per_year=24,IF(D345=1,_01_01_1900,IF(DAY(E344)&gt;=15,DATE(YEAR(E344),MONTH(E344),DAY(E344)+16),DATE(YEAR(E344),MONTH(E344),DAY(E344)+15))),IF(period_per_year=12,IF(D345=1,first_pament_date,DATE(YEAR(E344),MONTH(E344)+1,DAY(E344))),IF(period_per_year=6,IF(D345=1,first_pament_date,DATE(YEAR(E344),MONTH(E344)+2,DAY(E344))),IF(period_per_year=4,IF(D345=1,first_pament_date,DATE(YEAR(E344),MONTH(E344)+3,DAY(E344))),IF(period_per_year=2,IF(D345=1,first_pament_date,DATE(YEAR(E344),MONTH(E344)+6,DAY(E344))),IF(period_per_year=1,IF(D345=1,first_pament_date,DATE(YEAR(E344)+1,MONTH(E344),DAY(E344))),"")))))))),""))</f>
        <v/>
      </c>
      <c r="F345" s="42" t="str">
        <f t="shared" ca="1" si="35"/>
        <v/>
      </c>
      <c r="G345" s="42" t="str">
        <f t="shared" ca="1" si="36"/>
        <v/>
      </c>
      <c r="H345" s="38" t="str">
        <f t="shared" ca="1" si="37"/>
        <v/>
      </c>
      <c r="I345" s="37" t="str">
        <f t="shared" ca="1" si="38"/>
        <v/>
      </c>
      <c r="J345" s="38" t="str">
        <f t="shared" ca="1" si="39"/>
        <v/>
      </c>
      <c r="K345" s="43" t="str">
        <f t="shared" ca="1" si="40"/>
        <v/>
      </c>
      <c r="L345" s="10"/>
      <c r="M345" s="9"/>
      <c r="N345" s="9"/>
      <c r="O345" s="9"/>
    </row>
    <row r="346" spans="1:15" x14ac:dyDescent="0.3">
      <c r="A346" s="9"/>
      <c r="B346" s="9"/>
      <c r="C346" s="10"/>
      <c r="D346" s="40" t="str">
        <f t="shared" ca="1" si="41"/>
        <v/>
      </c>
      <c r="E346" s="41" t="str">
        <f ca="1">IF(entered_values=0,"",IF(D346&lt;&gt;"",IF(period_per_year=50,IF(D346=1,first_pament_date,DATE(YEAR(E345),MONTH(E345),DAY(E345)+7)),IF(period_per_year=25,IF(D346=1,first_pament_date,DATE(YEAR(E345),MONTH(E345),DAY(E345)+14)),IF(period_per_year=24,IF(D346=1,_01_01_1900,IF(DAY(E345)&gt;=15,DATE(YEAR(E345),MONTH(E345),DAY(E345)+16),DATE(YEAR(E345),MONTH(E345),DAY(E345)+15))),IF(period_per_year=12,IF(D346=1,first_pament_date,DATE(YEAR(E345),MONTH(E345)+1,DAY(E345))),IF(period_per_year=6,IF(D346=1,first_pament_date,DATE(YEAR(E345),MONTH(E345)+2,DAY(E345))),IF(period_per_year=4,IF(D346=1,first_pament_date,DATE(YEAR(E345),MONTH(E345)+3,DAY(E345))),IF(period_per_year=2,IF(D346=1,first_pament_date,DATE(YEAR(E345),MONTH(E345)+6,DAY(E345))),IF(period_per_year=1,IF(D346=1,first_pament_date,DATE(YEAR(E345)+1,MONTH(E345),DAY(E345))),"")))))))),""))</f>
        <v/>
      </c>
      <c r="F346" s="42" t="str">
        <f t="shared" ca="1" si="35"/>
        <v/>
      </c>
      <c r="G346" s="42" t="str">
        <f t="shared" ca="1" si="36"/>
        <v/>
      </c>
      <c r="H346" s="38" t="str">
        <f t="shared" ca="1" si="37"/>
        <v/>
      </c>
      <c r="I346" s="37" t="str">
        <f t="shared" ca="1" si="38"/>
        <v/>
      </c>
      <c r="J346" s="38" t="str">
        <f t="shared" ca="1" si="39"/>
        <v/>
      </c>
      <c r="K346" s="43" t="str">
        <f t="shared" ca="1" si="40"/>
        <v/>
      </c>
      <c r="L346" s="10"/>
      <c r="M346" s="9"/>
      <c r="N346" s="9"/>
      <c r="O346" s="9"/>
    </row>
    <row r="347" spans="1:15" x14ac:dyDescent="0.3">
      <c r="A347" s="9"/>
      <c r="B347" s="9"/>
      <c r="C347" s="10"/>
      <c r="D347" s="40" t="str">
        <f t="shared" ca="1" si="41"/>
        <v/>
      </c>
      <c r="E347" s="41" t="str">
        <f ca="1">IF(entered_values=0,"",IF(D347&lt;&gt;"",IF(period_per_year=50,IF(D347=1,first_pament_date,DATE(YEAR(E346),MONTH(E346),DAY(E346)+7)),IF(period_per_year=25,IF(D347=1,first_pament_date,DATE(YEAR(E346),MONTH(E346),DAY(E346)+14)),IF(period_per_year=24,IF(D347=1,_01_01_1900,IF(DAY(E346)&gt;=15,DATE(YEAR(E346),MONTH(E346),DAY(E346)+16),DATE(YEAR(E346),MONTH(E346),DAY(E346)+15))),IF(period_per_year=12,IF(D347=1,first_pament_date,DATE(YEAR(E346),MONTH(E346)+1,DAY(E346))),IF(period_per_year=6,IF(D347=1,first_pament_date,DATE(YEAR(E346),MONTH(E346)+2,DAY(E346))),IF(period_per_year=4,IF(D347=1,first_pament_date,DATE(YEAR(E346),MONTH(E346)+3,DAY(E346))),IF(period_per_year=2,IF(D347=1,first_pament_date,DATE(YEAR(E346),MONTH(E346)+6,DAY(E346))),IF(period_per_year=1,IF(D347=1,first_pament_date,DATE(YEAR(E346)+1,MONTH(E346),DAY(E346))),"")))))))),""))</f>
        <v/>
      </c>
      <c r="F347" s="42" t="str">
        <f t="shared" ca="1" si="35"/>
        <v/>
      </c>
      <c r="G347" s="42" t="str">
        <f t="shared" ca="1" si="36"/>
        <v/>
      </c>
      <c r="H347" s="38" t="str">
        <f t="shared" ca="1" si="37"/>
        <v/>
      </c>
      <c r="I347" s="37" t="str">
        <f t="shared" ca="1" si="38"/>
        <v/>
      </c>
      <c r="J347" s="38" t="str">
        <f t="shared" ca="1" si="39"/>
        <v/>
      </c>
      <c r="K347" s="43" t="str">
        <f t="shared" ca="1" si="40"/>
        <v/>
      </c>
      <c r="L347" s="10"/>
      <c r="M347" s="9"/>
      <c r="N347" s="9"/>
      <c r="O347" s="9"/>
    </row>
    <row r="348" spans="1:15" x14ac:dyDescent="0.3">
      <c r="A348" s="9"/>
      <c r="B348" s="9"/>
      <c r="C348" s="10"/>
      <c r="D348" s="40" t="str">
        <f t="shared" ca="1" si="41"/>
        <v/>
      </c>
      <c r="E348" s="41" t="str">
        <f ca="1">IF(entered_values=0,"",IF(D348&lt;&gt;"",IF(period_per_year=50,IF(D348=1,first_pament_date,DATE(YEAR(E347),MONTH(E347),DAY(E347)+7)),IF(period_per_year=25,IF(D348=1,first_pament_date,DATE(YEAR(E347),MONTH(E347),DAY(E347)+14)),IF(period_per_year=24,IF(D348=1,_01_01_1900,IF(DAY(E347)&gt;=15,DATE(YEAR(E347),MONTH(E347),DAY(E347)+16),DATE(YEAR(E347),MONTH(E347),DAY(E347)+15))),IF(period_per_year=12,IF(D348=1,first_pament_date,DATE(YEAR(E347),MONTH(E347)+1,DAY(E347))),IF(period_per_year=6,IF(D348=1,first_pament_date,DATE(YEAR(E347),MONTH(E347)+2,DAY(E347))),IF(period_per_year=4,IF(D348=1,first_pament_date,DATE(YEAR(E347),MONTH(E347)+3,DAY(E347))),IF(period_per_year=2,IF(D348=1,first_pament_date,DATE(YEAR(E347),MONTH(E347)+6,DAY(E347))),IF(period_per_year=1,IF(D348=1,first_pament_date,DATE(YEAR(E347)+1,MONTH(E347),DAY(E347))),"")))))))),""))</f>
        <v/>
      </c>
      <c r="F348" s="42" t="str">
        <f t="shared" ca="1" si="35"/>
        <v/>
      </c>
      <c r="G348" s="42" t="str">
        <f t="shared" ca="1" si="36"/>
        <v/>
      </c>
      <c r="H348" s="38" t="str">
        <f t="shared" ca="1" si="37"/>
        <v/>
      </c>
      <c r="I348" s="37" t="str">
        <f t="shared" ca="1" si="38"/>
        <v/>
      </c>
      <c r="J348" s="38" t="str">
        <f t="shared" ca="1" si="39"/>
        <v/>
      </c>
      <c r="K348" s="43" t="str">
        <f t="shared" ca="1" si="40"/>
        <v/>
      </c>
      <c r="L348" s="10"/>
      <c r="M348" s="9"/>
      <c r="N348" s="9"/>
      <c r="O348" s="9"/>
    </row>
    <row r="349" spans="1:15" x14ac:dyDescent="0.3">
      <c r="A349" s="9"/>
      <c r="B349" s="9"/>
      <c r="C349" s="10"/>
      <c r="D349" s="40" t="str">
        <f t="shared" ca="1" si="41"/>
        <v/>
      </c>
      <c r="E349" s="41" t="str">
        <f ca="1">IF(entered_values=0,"",IF(D349&lt;&gt;"",IF(period_per_year=50,IF(D349=1,first_pament_date,DATE(YEAR(E348),MONTH(E348),DAY(E348)+7)),IF(period_per_year=25,IF(D349=1,first_pament_date,DATE(YEAR(E348),MONTH(E348),DAY(E348)+14)),IF(period_per_year=24,IF(D349=1,_01_01_1900,IF(DAY(E348)&gt;=15,DATE(YEAR(E348),MONTH(E348),DAY(E348)+16),DATE(YEAR(E348),MONTH(E348),DAY(E348)+15))),IF(period_per_year=12,IF(D349=1,first_pament_date,DATE(YEAR(E348),MONTH(E348)+1,DAY(E348))),IF(period_per_year=6,IF(D349=1,first_pament_date,DATE(YEAR(E348),MONTH(E348)+2,DAY(E348))),IF(period_per_year=4,IF(D349=1,first_pament_date,DATE(YEAR(E348),MONTH(E348)+3,DAY(E348))),IF(period_per_year=2,IF(D349=1,first_pament_date,DATE(YEAR(E348),MONTH(E348)+6,DAY(E348))),IF(period_per_year=1,IF(D349=1,first_pament_date,DATE(YEAR(E348)+1,MONTH(E348),DAY(E348))),"")))))))),""))</f>
        <v/>
      </c>
      <c r="F349" s="42" t="str">
        <f t="shared" ca="1" si="35"/>
        <v/>
      </c>
      <c r="G349" s="42" t="str">
        <f t="shared" ca="1" si="36"/>
        <v/>
      </c>
      <c r="H349" s="38" t="str">
        <f t="shared" ca="1" si="37"/>
        <v/>
      </c>
      <c r="I349" s="37" t="str">
        <f t="shared" ca="1" si="38"/>
        <v/>
      </c>
      <c r="J349" s="38" t="str">
        <f t="shared" ca="1" si="39"/>
        <v/>
      </c>
      <c r="K349" s="43" t="str">
        <f t="shared" ca="1" si="40"/>
        <v/>
      </c>
      <c r="L349" s="10"/>
      <c r="M349" s="9"/>
      <c r="N349" s="9"/>
      <c r="O349" s="9"/>
    </row>
    <row r="350" spans="1:15" x14ac:dyDescent="0.3">
      <c r="A350" s="9"/>
      <c r="B350" s="9"/>
      <c r="C350" s="10"/>
      <c r="D350" s="40" t="str">
        <f t="shared" ca="1" si="41"/>
        <v/>
      </c>
      <c r="E350" s="41" t="str">
        <f ca="1">IF(entered_values=0,"",IF(D350&lt;&gt;"",IF(period_per_year=50,IF(D350=1,first_pament_date,DATE(YEAR(E349),MONTH(E349),DAY(E349)+7)),IF(period_per_year=25,IF(D350=1,first_pament_date,DATE(YEAR(E349),MONTH(E349),DAY(E349)+14)),IF(period_per_year=24,IF(D350=1,_01_01_1900,IF(DAY(E349)&gt;=15,DATE(YEAR(E349),MONTH(E349),DAY(E349)+16),DATE(YEAR(E349),MONTH(E349),DAY(E349)+15))),IF(period_per_year=12,IF(D350=1,first_pament_date,DATE(YEAR(E349),MONTH(E349)+1,DAY(E349))),IF(period_per_year=6,IF(D350=1,first_pament_date,DATE(YEAR(E349),MONTH(E349)+2,DAY(E349))),IF(period_per_year=4,IF(D350=1,first_pament_date,DATE(YEAR(E349),MONTH(E349)+3,DAY(E349))),IF(period_per_year=2,IF(D350=1,first_pament_date,DATE(YEAR(E349),MONTH(E349)+6,DAY(E349))),IF(period_per_year=1,IF(D350=1,first_pament_date,DATE(YEAR(E349)+1,MONTH(E349),DAY(E349))),"")))))))),""))</f>
        <v/>
      </c>
      <c r="F350" s="42" t="str">
        <f t="shared" ca="1" si="35"/>
        <v/>
      </c>
      <c r="G350" s="42" t="str">
        <f t="shared" ca="1" si="36"/>
        <v/>
      </c>
      <c r="H350" s="38" t="str">
        <f t="shared" ca="1" si="37"/>
        <v/>
      </c>
      <c r="I350" s="37" t="str">
        <f t="shared" ca="1" si="38"/>
        <v/>
      </c>
      <c r="J350" s="38" t="str">
        <f t="shared" ca="1" si="39"/>
        <v/>
      </c>
      <c r="K350" s="43" t="str">
        <f t="shared" ca="1" si="40"/>
        <v/>
      </c>
      <c r="L350" s="10"/>
      <c r="M350" s="9"/>
      <c r="N350" s="9"/>
      <c r="O350" s="9"/>
    </row>
    <row r="351" spans="1:15" x14ac:dyDescent="0.3">
      <c r="A351" s="9"/>
      <c r="B351" s="9"/>
      <c r="C351" s="10"/>
      <c r="D351" s="40" t="str">
        <f t="shared" ca="1" si="41"/>
        <v/>
      </c>
      <c r="E351" s="41" t="str">
        <f ca="1">IF(entered_values=0,"",IF(D351&lt;&gt;"",IF(period_per_year=50,IF(D351=1,first_pament_date,DATE(YEAR(E350),MONTH(E350),DAY(E350)+7)),IF(period_per_year=25,IF(D351=1,first_pament_date,DATE(YEAR(E350),MONTH(E350),DAY(E350)+14)),IF(period_per_year=24,IF(D351=1,_01_01_1900,IF(DAY(E350)&gt;=15,DATE(YEAR(E350),MONTH(E350),DAY(E350)+16),DATE(YEAR(E350),MONTH(E350),DAY(E350)+15))),IF(period_per_year=12,IF(D351=1,first_pament_date,DATE(YEAR(E350),MONTH(E350)+1,DAY(E350))),IF(period_per_year=6,IF(D351=1,first_pament_date,DATE(YEAR(E350),MONTH(E350)+2,DAY(E350))),IF(period_per_year=4,IF(D351=1,first_pament_date,DATE(YEAR(E350),MONTH(E350)+3,DAY(E350))),IF(period_per_year=2,IF(D351=1,first_pament_date,DATE(YEAR(E350),MONTH(E350)+6,DAY(E350))),IF(period_per_year=1,IF(D351=1,first_pament_date,DATE(YEAR(E350)+1,MONTH(E350),DAY(E350))),"")))))))),""))</f>
        <v/>
      </c>
      <c r="F351" s="42" t="str">
        <f t="shared" ca="1" si="35"/>
        <v/>
      </c>
      <c r="G351" s="42" t="str">
        <f t="shared" ca="1" si="36"/>
        <v/>
      </c>
      <c r="H351" s="38" t="str">
        <f t="shared" ca="1" si="37"/>
        <v/>
      </c>
      <c r="I351" s="37" t="str">
        <f t="shared" ca="1" si="38"/>
        <v/>
      </c>
      <c r="J351" s="38" t="str">
        <f t="shared" ca="1" si="39"/>
        <v/>
      </c>
      <c r="K351" s="43" t="str">
        <f t="shared" ca="1" si="40"/>
        <v/>
      </c>
      <c r="L351" s="10"/>
      <c r="M351" s="9"/>
      <c r="N351" s="9"/>
      <c r="O351" s="9"/>
    </row>
    <row r="352" spans="1:15" x14ac:dyDescent="0.3">
      <c r="A352" s="9"/>
      <c r="B352" s="9"/>
      <c r="C352" s="10"/>
      <c r="D352" s="40" t="str">
        <f t="shared" ca="1" si="41"/>
        <v/>
      </c>
      <c r="E352" s="41" t="str">
        <f ca="1">IF(entered_values=0,"",IF(D352&lt;&gt;"",IF(period_per_year=50,IF(D352=1,first_pament_date,DATE(YEAR(E351),MONTH(E351),DAY(E351)+7)),IF(period_per_year=25,IF(D352=1,first_pament_date,DATE(YEAR(E351),MONTH(E351),DAY(E351)+14)),IF(period_per_year=24,IF(D352=1,_01_01_1900,IF(DAY(E351)&gt;=15,DATE(YEAR(E351),MONTH(E351),DAY(E351)+16),DATE(YEAR(E351),MONTH(E351),DAY(E351)+15))),IF(period_per_year=12,IF(D352=1,first_pament_date,DATE(YEAR(E351),MONTH(E351)+1,DAY(E351))),IF(period_per_year=6,IF(D352=1,first_pament_date,DATE(YEAR(E351),MONTH(E351)+2,DAY(E351))),IF(period_per_year=4,IF(D352=1,first_pament_date,DATE(YEAR(E351),MONTH(E351)+3,DAY(E351))),IF(period_per_year=2,IF(D352=1,first_pament_date,DATE(YEAR(E351),MONTH(E351)+6,DAY(E351))),IF(period_per_year=1,IF(D352=1,first_pament_date,DATE(YEAR(E351)+1,MONTH(E351),DAY(E351))),"")))))))),""))</f>
        <v/>
      </c>
      <c r="F352" s="42" t="str">
        <f t="shared" ca="1" si="35"/>
        <v/>
      </c>
      <c r="G352" s="42" t="str">
        <f t="shared" ca="1" si="36"/>
        <v/>
      </c>
      <c r="H352" s="38" t="str">
        <f t="shared" ca="1" si="37"/>
        <v/>
      </c>
      <c r="I352" s="37" t="str">
        <f t="shared" ca="1" si="38"/>
        <v/>
      </c>
      <c r="J352" s="38" t="str">
        <f t="shared" ca="1" si="39"/>
        <v/>
      </c>
      <c r="K352" s="43" t="str">
        <f t="shared" ca="1" si="40"/>
        <v/>
      </c>
      <c r="L352" s="10"/>
      <c r="M352" s="9"/>
      <c r="N352" s="9"/>
      <c r="O352" s="9"/>
    </row>
    <row r="353" spans="1:15" x14ac:dyDescent="0.3">
      <c r="A353" s="9"/>
      <c r="B353" s="9"/>
      <c r="C353" s="10"/>
      <c r="D353" s="40" t="str">
        <f t="shared" ca="1" si="41"/>
        <v/>
      </c>
      <c r="E353" s="41" t="str">
        <f ca="1">IF(entered_values=0,"",IF(D353&lt;&gt;"",IF(period_per_year=50,IF(D353=1,first_pament_date,DATE(YEAR(E352),MONTH(E352),DAY(E352)+7)),IF(period_per_year=25,IF(D353=1,first_pament_date,DATE(YEAR(E352),MONTH(E352),DAY(E352)+14)),IF(period_per_year=24,IF(D353=1,_01_01_1900,IF(DAY(E352)&gt;=15,DATE(YEAR(E352),MONTH(E352),DAY(E352)+16),DATE(YEAR(E352),MONTH(E352),DAY(E352)+15))),IF(period_per_year=12,IF(D353=1,first_pament_date,DATE(YEAR(E352),MONTH(E352)+1,DAY(E352))),IF(period_per_year=6,IF(D353=1,first_pament_date,DATE(YEAR(E352),MONTH(E352)+2,DAY(E352))),IF(period_per_year=4,IF(D353=1,first_pament_date,DATE(YEAR(E352),MONTH(E352)+3,DAY(E352))),IF(period_per_year=2,IF(D353=1,first_pament_date,DATE(YEAR(E352),MONTH(E352)+6,DAY(E352))),IF(period_per_year=1,IF(D353=1,first_pament_date,DATE(YEAR(E352)+1,MONTH(E352),DAY(E352))),"")))))))),""))</f>
        <v/>
      </c>
      <c r="F353" s="42" t="str">
        <f t="shared" ca="1" si="35"/>
        <v/>
      </c>
      <c r="G353" s="42" t="str">
        <f t="shared" ca="1" si="36"/>
        <v/>
      </c>
      <c r="H353" s="38" t="str">
        <f t="shared" ca="1" si="37"/>
        <v/>
      </c>
      <c r="I353" s="37" t="str">
        <f t="shared" ca="1" si="38"/>
        <v/>
      </c>
      <c r="J353" s="38" t="str">
        <f t="shared" ca="1" si="39"/>
        <v/>
      </c>
      <c r="K353" s="43" t="str">
        <f t="shared" ca="1" si="40"/>
        <v/>
      </c>
      <c r="L353" s="10"/>
      <c r="M353" s="9"/>
      <c r="N353" s="9"/>
      <c r="O353" s="9"/>
    </row>
    <row r="354" spans="1:15" x14ac:dyDescent="0.3">
      <c r="A354" s="9"/>
      <c r="B354" s="9"/>
      <c r="C354" s="10"/>
      <c r="D354" s="40" t="str">
        <f t="shared" ca="1" si="41"/>
        <v/>
      </c>
      <c r="E354" s="41" t="str">
        <f ca="1">IF(entered_values=0,"",IF(D354&lt;&gt;"",IF(period_per_year=50,IF(D354=1,first_pament_date,DATE(YEAR(E353),MONTH(E353),DAY(E353)+7)),IF(period_per_year=25,IF(D354=1,first_pament_date,DATE(YEAR(E353),MONTH(E353),DAY(E353)+14)),IF(period_per_year=24,IF(D354=1,_01_01_1900,IF(DAY(E353)&gt;=15,DATE(YEAR(E353),MONTH(E353),DAY(E353)+16),DATE(YEAR(E353),MONTH(E353),DAY(E353)+15))),IF(period_per_year=12,IF(D354=1,first_pament_date,DATE(YEAR(E353),MONTH(E353)+1,DAY(E353))),IF(period_per_year=6,IF(D354=1,first_pament_date,DATE(YEAR(E353),MONTH(E353)+2,DAY(E353))),IF(period_per_year=4,IF(D354=1,first_pament_date,DATE(YEAR(E353),MONTH(E353)+3,DAY(E353))),IF(period_per_year=2,IF(D354=1,first_pament_date,DATE(YEAR(E353),MONTH(E353)+6,DAY(E353))),IF(period_per_year=1,IF(D354=1,first_pament_date,DATE(YEAR(E353)+1,MONTH(E353),DAY(E353))),"")))))))),""))</f>
        <v/>
      </c>
      <c r="F354" s="42" t="str">
        <f t="shared" ca="1" si="35"/>
        <v/>
      </c>
      <c r="G354" s="42" t="str">
        <f t="shared" ca="1" si="36"/>
        <v/>
      </c>
      <c r="H354" s="38" t="str">
        <f t="shared" ca="1" si="37"/>
        <v/>
      </c>
      <c r="I354" s="37" t="str">
        <f t="shared" ca="1" si="38"/>
        <v/>
      </c>
      <c r="J354" s="38" t="str">
        <f t="shared" ca="1" si="39"/>
        <v/>
      </c>
      <c r="K354" s="43" t="str">
        <f t="shared" ca="1" si="40"/>
        <v/>
      </c>
      <c r="L354" s="10"/>
      <c r="M354" s="9"/>
      <c r="N354" s="9"/>
      <c r="O354" s="9"/>
    </row>
    <row r="355" spans="1:15" x14ac:dyDescent="0.3">
      <c r="A355" s="9"/>
      <c r="B355" s="9"/>
      <c r="C355" s="10"/>
      <c r="D355" s="40" t="str">
        <f t="shared" ca="1" si="41"/>
        <v/>
      </c>
      <c r="E355" s="41" t="str">
        <f ca="1">IF(entered_values=0,"",IF(D355&lt;&gt;"",IF(period_per_year=50,IF(D355=1,first_pament_date,DATE(YEAR(E354),MONTH(E354),DAY(E354)+7)),IF(period_per_year=25,IF(D355=1,first_pament_date,DATE(YEAR(E354),MONTH(E354),DAY(E354)+14)),IF(period_per_year=24,IF(D355=1,_01_01_1900,IF(DAY(E354)&gt;=15,DATE(YEAR(E354),MONTH(E354),DAY(E354)+16),DATE(YEAR(E354),MONTH(E354),DAY(E354)+15))),IF(period_per_year=12,IF(D355=1,first_pament_date,DATE(YEAR(E354),MONTH(E354)+1,DAY(E354))),IF(period_per_year=6,IF(D355=1,first_pament_date,DATE(YEAR(E354),MONTH(E354)+2,DAY(E354))),IF(period_per_year=4,IF(D355=1,first_pament_date,DATE(YEAR(E354),MONTH(E354)+3,DAY(E354))),IF(period_per_year=2,IF(D355=1,first_pament_date,DATE(YEAR(E354),MONTH(E354)+6,DAY(E354))),IF(period_per_year=1,IF(D355=1,first_pament_date,DATE(YEAR(E354)+1,MONTH(E354),DAY(E354))),"")))))))),""))</f>
        <v/>
      </c>
      <c r="F355" s="42" t="str">
        <f t="shared" ca="1" si="35"/>
        <v/>
      </c>
      <c r="G355" s="42" t="str">
        <f t="shared" ca="1" si="36"/>
        <v/>
      </c>
      <c r="H355" s="38" t="str">
        <f t="shared" ca="1" si="37"/>
        <v/>
      </c>
      <c r="I355" s="37" t="str">
        <f t="shared" ca="1" si="38"/>
        <v/>
      </c>
      <c r="J355" s="38" t="str">
        <f t="shared" ca="1" si="39"/>
        <v/>
      </c>
      <c r="K355" s="43" t="str">
        <f t="shared" ca="1" si="40"/>
        <v/>
      </c>
      <c r="L355" s="10"/>
      <c r="M355" s="9"/>
      <c r="N355" s="9"/>
      <c r="O355" s="9"/>
    </row>
    <row r="356" spans="1:15" x14ac:dyDescent="0.3">
      <c r="A356" s="9"/>
      <c r="B356" s="9"/>
      <c r="C356" s="10"/>
      <c r="D356" s="40" t="str">
        <f t="shared" ca="1" si="41"/>
        <v/>
      </c>
      <c r="E356" s="41" t="str">
        <f ca="1">IF(entered_values=0,"",IF(D356&lt;&gt;"",IF(period_per_year=50,IF(D356=1,first_pament_date,DATE(YEAR(E355),MONTH(E355),DAY(E355)+7)),IF(period_per_year=25,IF(D356=1,first_pament_date,DATE(YEAR(E355),MONTH(E355),DAY(E355)+14)),IF(period_per_year=24,IF(D356=1,_01_01_1900,IF(DAY(E355)&gt;=15,DATE(YEAR(E355),MONTH(E355),DAY(E355)+16),DATE(YEAR(E355),MONTH(E355),DAY(E355)+15))),IF(period_per_year=12,IF(D356=1,first_pament_date,DATE(YEAR(E355),MONTH(E355)+1,DAY(E355))),IF(period_per_year=6,IF(D356=1,first_pament_date,DATE(YEAR(E355),MONTH(E355)+2,DAY(E355))),IF(period_per_year=4,IF(D356=1,first_pament_date,DATE(YEAR(E355),MONTH(E355)+3,DAY(E355))),IF(period_per_year=2,IF(D356=1,first_pament_date,DATE(YEAR(E355),MONTH(E355)+6,DAY(E355))),IF(period_per_year=1,IF(D356=1,first_pament_date,DATE(YEAR(E355)+1,MONTH(E355),DAY(E355))),"")))))))),""))</f>
        <v/>
      </c>
      <c r="F356" s="42" t="str">
        <f t="shared" ca="1" si="35"/>
        <v/>
      </c>
      <c r="G356" s="42" t="str">
        <f t="shared" ca="1" si="36"/>
        <v/>
      </c>
      <c r="H356" s="38" t="str">
        <f t="shared" ca="1" si="37"/>
        <v/>
      </c>
      <c r="I356" s="37" t="str">
        <f t="shared" ca="1" si="38"/>
        <v/>
      </c>
      <c r="J356" s="38" t="str">
        <f t="shared" ca="1" si="39"/>
        <v/>
      </c>
      <c r="K356" s="43" t="str">
        <f t="shared" ca="1" si="40"/>
        <v/>
      </c>
      <c r="L356" s="10"/>
      <c r="M356" s="9"/>
      <c r="N356" s="9"/>
      <c r="O356" s="9"/>
    </row>
    <row r="357" spans="1:15" x14ac:dyDescent="0.3">
      <c r="A357" s="9"/>
      <c r="B357" s="9"/>
      <c r="C357" s="10"/>
      <c r="D357" s="40" t="str">
        <f t="shared" ca="1" si="41"/>
        <v/>
      </c>
      <c r="E357" s="41" t="str">
        <f ca="1">IF(entered_values=0,"",IF(D357&lt;&gt;"",IF(period_per_year=50,IF(D357=1,first_pament_date,DATE(YEAR(E356),MONTH(E356),DAY(E356)+7)),IF(period_per_year=25,IF(D357=1,first_pament_date,DATE(YEAR(E356),MONTH(E356),DAY(E356)+14)),IF(period_per_year=24,IF(D357=1,_01_01_1900,IF(DAY(E356)&gt;=15,DATE(YEAR(E356),MONTH(E356),DAY(E356)+16),DATE(YEAR(E356),MONTH(E356),DAY(E356)+15))),IF(period_per_year=12,IF(D357=1,first_pament_date,DATE(YEAR(E356),MONTH(E356)+1,DAY(E356))),IF(period_per_year=6,IF(D357=1,first_pament_date,DATE(YEAR(E356),MONTH(E356)+2,DAY(E356))),IF(period_per_year=4,IF(D357=1,first_pament_date,DATE(YEAR(E356),MONTH(E356)+3,DAY(E356))),IF(period_per_year=2,IF(D357=1,first_pament_date,DATE(YEAR(E356),MONTH(E356)+6,DAY(E356))),IF(period_per_year=1,IF(D357=1,first_pament_date,DATE(YEAR(E356)+1,MONTH(E356),DAY(E356))),"")))))))),""))</f>
        <v/>
      </c>
      <c r="F357" s="42" t="str">
        <f t="shared" ca="1" si="35"/>
        <v/>
      </c>
      <c r="G357" s="42" t="str">
        <f t="shared" ca="1" si="36"/>
        <v/>
      </c>
      <c r="H357" s="38" t="str">
        <f t="shared" ca="1" si="37"/>
        <v/>
      </c>
      <c r="I357" s="37" t="str">
        <f t="shared" ca="1" si="38"/>
        <v/>
      </c>
      <c r="J357" s="38" t="str">
        <f t="shared" ca="1" si="39"/>
        <v/>
      </c>
      <c r="K357" s="43" t="str">
        <f t="shared" ca="1" si="40"/>
        <v/>
      </c>
      <c r="L357" s="10"/>
      <c r="M357" s="9"/>
      <c r="N357" s="9"/>
      <c r="O357" s="9"/>
    </row>
    <row r="358" spans="1:15" x14ac:dyDescent="0.3">
      <c r="A358" s="9"/>
      <c r="B358" s="9"/>
      <c r="C358" s="10"/>
      <c r="D358" s="40" t="str">
        <f t="shared" ca="1" si="41"/>
        <v/>
      </c>
      <c r="E358" s="41" t="str">
        <f ca="1">IF(entered_values=0,"",IF(D358&lt;&gt;"",IF(period_per_year=50,IF(D358=1,first_pament_date,DATE(YEAR(E357),MONTH(E357),DAY(E357)+7)),IF(period_per_year=25,IF(D358=1,first_pament_date,DATE(YEAR(E357),MONTH(E357),DAY(E357)+14)),IF(period_per_year=24,IF(D358=1,_01_01_1900,IF(DAY(E357)&gt;=15,DATE(YEAR(E357),MONTH(E357),DAY(E357)+16),DATE(YEAR(E357),MONTH(E357),DAY(E357)+15))),IF(period_per_year=12,IF(D358=1,first_pament_date,DATE(YEAR(E357),MONTH(E357)+1,DAY(E357))),IF(period_per_year=6,IF(D358=1,first_pament_date,DATE(YEAR(E357),MONTH(E357)+2,DAY(E357))),IF(period_per_year=4,IF(D358=1,first_pament_date,DATE(YEAR(E357),MONTH(E357)+3,DAY(E357))),IF(period_per_year=2,IF(D358=1,first_pament_date,DATE(YEAR(E357),MONTH(E357)+6,DAY(E357))),IF(period_per_year=1,IF(D358=1,first_pament_date,DATE(YEAR(E357)+1,MONTH(E357),DAY(E357))),"")))))))),""))</f>
        <v/>
      </c>
      <c r="F358" s="42" t="str">
        <f t="shared" ca="1" si="35"/>
        <v/>
      </c>
      <c r="G358" s="42" t="str">
        <f t="shared" ca="1" si="36"/>
        <v/>
      </c>
      <c r="H358" s="38" t="str">
        <f t="shared" ca="1" si="37"/>
        <v/>
      </c>
      <c r="I358" s="37" t="str">
        <f t="shared" ca="1" si="38"/>
        <v/>
      </c>
      <c r="J358" s="38" t="str">
        <f t="shared" ca="1" si="39"/>
        <v/>
      </c>
      <c r="K358" s="43" t="str">
        <f t="shared" ca="1" si="40"/>
        <v/>
      </c>
      <c r="L358" s="10"/>
      <c r="M358" s="9"/>
      <c r="N358" s="9"/>
      <c r="O358" s="9"/>
    </row>
    <row r="359" spans="1:15" x14ac:dyDescent="0.3">
      <c r="A359" s="9"/>
      <c r="B359" s="9"/>
      <c r="C359" s="10"/>
      <c r="D359" s="40" t="str">
        <f t="shared" ca="1" si="41"/>
        <v/>
      </c>
      <c r="E359" s="41" t="str">
        <f ca="1">IF(entered_values=0,"",IF(D359&lt;&gt;"",IF(period_per_year=50,IF(D359=1,first_pament_date,DATE(YEAR(E358),MONTH(E358),DAY(E358)+7)),IF(period_per_year=25,IF(D359=1,first_pament_date,DATE(YEAR(E358),MONTH(E358),DAY(E358)+14)),IF(period_per_year=24,IF(D359=1,_01_01_1900,IF(DAY(E358)&gt;=15,DATE(YEAR(E358),MONTH(E358),DAY(E358)+16),DATE(YEAR(E358),MONTH(E358),DAY(E358)+15))),IF(period_per_year=12,IF(D359=1,first_pament_date,DATE(YEAR(E358),MONTH(E358)+1,DAY(E358))),IF(period_per_year=6,IF(D359=1,first_pament_date,DATE(YEAR(E358),MONTH(E358)+2,DAY(E358))),IF(period_per_year=4,IF(D359=1,first_pament_date,DATE(YEAR(E358),MONTH(E358)+3,DAY(E358))),IF(period_per_year=2,IF(D359=1,first_pament_date,DATE(YEAR(E358),MONTH(E358)+6,DAY(E358))),IF(period_per_year=1,IF(D359=1,first_pament_date,DATE(YEAR(E358)+1,MONTH(E358),DAY(E358))),"")))))))),""))</f>
        <v/>
      </c>
      <c r="F359" s="42" t="str">
        <f t="shared" ca="1" si="35"/>
        <v/>
      </c>
      <c r="G359" s="42" t="str">
        <f t="shared" ca="1" si="36"/>
        <v/>
      </c>
      <c r="H359" s="38" t="str">
        <f t="shared" ca="1" si="37"/>
        <v/>
      </c>
      <c r="I359" s="37" t="str">
        <f t="shared" ca="1" si="38"/>
        <v/>
      </c>
      <c r="J359" s="38" t="str">
        <f t="shared" ca="1" si="39"/>
        <v/>
      </c>
      <c r="K359" s="43" t="str">
        <f t="shared" ca="1" si="40"/>
        <v/>
      </c>
      <c r="L359" s="10"/>
      <c r="M359" s="9"/>
      <c r="N359" s="9"/>
      <c r="O359" s="9"/>
    </row>
    <row r="360" spans="1:15" x14ac:dyDescent="0.3">
      <c r="A360" s="9"/>
      <c r="B360" s="9"/>
      <c r="C360" s="10"/>
      <c r="D360" s="40" t="str">
        <f t="shared" ca="1" si="41"/>
        <v/>
      </c>
      <c r="E360" s="41" t="str">
        <f ca="1">IF(entered_values=0,"",IF(D360&lt;&gt;"",IF(period_per_year=50,IF(D360=1,first_pament_date,DATE(YEAR(E359),MONTH(E359),DAY(E359)+7)),IF(period_per_year=25,IF(D360=1,first_pament_date,DATE(YEAR(E359),MONTH(E359),DAY(E359)+14)),IF(period_per_year=24,IF(D360=1,_01_01_1900,IF(DAY(E359)&gt;=15,DATE(YEAR(E359),MONTH(E359),DAY(E359)+16),DATE(YEAR(E359),MONTH(E359),DAY(E359)+15))),IF(period_per_year=12,IF(D360=1,first_pament_date,DATE(YEAR(E359),MONTH(E359)+1,DAY(E359))),IF(period_per_year=6,IF(D360=1,first_pament_date,DATE(YEAR(E359),MONTH(E359)+2,DAY(E359))),IF(period_per_year=4,IF(D360=1,first_pament_date,DATE(YEAR(E359),MONTH(E359)+3,DAY(E359))),IF(period_per_year=2,IF(D360=1,first_pament_date,DATE(YEAR(E359),MONTH(E359)+6,DAY(E359))),IF(period_per_year=1,IF(D360=1,first_pament_date,DATE(YEAR(E359)+1,MONTH(E359),DAY(E359))),"")))))))),""))</f>
        <v/>
      </c>
      <c r="F360" s="42" t="str">
        <f t="shared" ca="1" si="35"/>
        <v/>
      </c>
      <c r="G360" s="42" t="str">
        <f t="shared" ca="1" si="36"/>
        <v/>
      </c>
      <c r="H360" s="38" t="str">
        <f t="shared" ca="1" si="37"/>
        <v/>
      </c>
      <c r="I360" s="37" t="str">
        <f t="shared" ca="1" si="38"/>
        <v/>
      </c>
      <c r="J360" s="38" t="str">
        <f t="shared" ca="1" si="39"/>
        <v/>
      </c>
      <c r="K360" s="43" t="str">
        <f t="shared" ca="1" si="40"/>
        <v/>
      </c>
      <c r="L360" s="10"/>
      <c r="M360" s="9"/>
      <c r="N360" s="9"/>
      <c r="O360" s="9"/>
    </row>
    <row r="361" spans="1:15" x14ac:dyDescent="0.3">
      <c r="A361" s="9"/>
      <c r="B361" s="9"/>
      <c r="C361" s="10"/>
      <c r="D361" s="40" t="str">
        <f t="shared" ca="1" si="41"/>
        <v/>
      </c>
      <c r="E361" s="41" t="str">
        <f ca="1">IF(entered_values=0,"",IF(D361&lt;&gt;"",IF(period_per_year=50,IF(D361=1,first_pament_date,DATE(YEAR(E360),MONTH(E360),DAY(E360)+7)),IF(period_per_year=25,IF(D361=1,first_pament_date,DATE(YEAR(E360),MONTH(E360),DAY(E360)+14)),IF(period_per_year=24,IF(D361=1,_01_01_1900,IF(DAY(E360)&gt;=15,DATE(YEAR(E360),MONTH(E360),DAY(E360)+16),DATE(YEAR(E360),MONTH(E360),DAY(E360)+15))),IF(period_per_year=12,IF(D361=1,first_pament_date,DATE(YEAR(E360),MONTH(E360)+1,DAY(E360))),IF(period_per_year=6,IF(D361=1,first_pament_date,DATE(YEAR(E360),MONTH(E360)+2,DAY(E360))),IF(period_per_year=4,IF(D361=1,first_pament_date,DATE(YEAR(E360),MONTH(E360)+3,DAY(E360))),IF(period_per_year=2,IF(D361=1,first_pament_date,DATE(YEAR(E360),MONTH(E360)+6,DAY(E360))),IF(period_per_year=1,IF(D361=1,first_pament_date,DATE(YEAR(E360)+1,MONTH(E360),DAY(E360))),"")))))))),""))</f>
        <v/>
      </c>
      <c r="F361" s="42" t="str">
        <f t="shared" ca="1" si="35"/>
        <v/>
      </c>
      <c r="G361" s="42" t="str">
        <f t="shared" ca="1" si="36"/>
        <v/>
      </c>
      <c r="H361" s="38" t="str">
        <f t="shared" ca="1" si="37"/>
        <v/>
      </c>
      <c r="I361" s="37" t="str">
        <f t="shared" ca="1" si="38"/>
        <v/>
      </c>
      <c r="J361" s="38" t="str">
        <f t="shared" ca="1" si="39"/>
        <v/>
      </c>
      <c r="K361" s="43" t="str">
        <f t="shared" ca="1" si="40"/>
        <v/>
      </c>
      <c r="L361" s="10"/>
      <c r="M361" s="9"/>
      <c r="N361" s="9"/>
      <c r="O361" s="9"/>
    </row>
    <row r="362" spans="1:15" x14ac:dyDescent="0.3">
      <c r="A362" s="9"/>
      <c r="B362" s="9"/>
      <c r="C362" s="10"/>
      <c r="D362" s="40" t="str">
        <f t="shared" ca="1" si="41"/>
        <v/>
      </c>
      <c r="E362" s="41" t="str">
        <f ca="1">IF(entered_values=0,"",IF(D362&lt;&gt;"",IF(period_per_year=50,IF(D362=1,first_pament_date,DATE(YEAR(E361),MONTH(E361),DAY(E361)+7)),IF(period_per_year=25,IF(D362=1,first_pament_date,DATE(YEAR(E361),MONTH(E361),DAY(E361)+14)),IF(period_per_year=24,IF(D362=1,_01_01_1900,IF(DAY(E361)&gt;=15,DATE(YEAR(E361),MONTH(E361),DAY(E361)+16),DATE(YEAR(E361),MONTH(E361),DAY(E361)+15))),IF(period_per_year=12,IF(D362=1,first_pament_date,DATE(YEAR(E361),MONTH(E361)+1,DAY(E361))),IF(period_per_year=6,IF(D362=1,first_pament_date,DATE(YEAR(E361),MONTH(E361)+2,DAY(E361))),IF(period_per_year=4,IF(D362=1,first_pament_date,DATE(YEAR(E361),MONTH(E361)+3,DAY(E361))),IF(period_per_year=2,IF(D362=1,first_pament_date,DATE(YEAR(E361),MONTH(E361)+6,DAY(E361))),IF(period_per_year=1,IF(D362=1,first_pament_date,DATE(YEAR(E361)+1,MONTH(E361),DAY(E361))),"")))))))),""))</f>
        <v/>
      </c>
      <c r="F362" s="42" t="str">
        <f t="shared" ca="1" si="35"/>
        <v/>
      </c>
      <c r="G362" s="42" t="str">
        <f t="shared" ca="1" si="36"/>
        <v/>
      </c>
      <c r="H362" s="38" t="str">
        <f t="shared" ca="1" si="37"/>
        <v/>
      </c>
      <c r="I362" s="37" t="str">
        <f t="shared" ca="1" si="38"/>
        <v/>
      </c>
      <c r="J362" s="38" t="str">
        <f t="shared" ca="1" si="39"/>
        <v/>
      </c>
      <c r="K362" s="43" t="str">
        <f t="shared" ca="1" si="40"/>
        <v/>
      </c>
      <c r="L362" s="10"/>
      <c r="M362" s="9"/>
      <c r="N362" s="9"/>
      <c r="O362" s="9"/>
    </row>
    <row r="363" spans="1:15" x14ac:dyDescent="0.3">
      <c r="A363" s="9"/>
      <c r="B363" s="9"/>
      <c r="C363" s="10"/>
      <c r="D363" s="40" t="str">
        <f t="shared" ca="1" si="41"/>
        <v/>
      </c>
      <c r="E363" s="41" t="str">
        <f ca="1">IF(entered_values=0,"",IF(D363&lt;&gt;"",IF(period_per_year=50,IF(D363=1,first_pament_date,DATE(YEAR(E362),MONTH(E362),DAY(E362)+7)),IF(period_per_year=25,IF(D363=1,first_pament_date,DATE(YEAR(E362),MONTH(E362),DAY(E362)+14)),IF(period_per_year=24,IF(D363=1,_01_01_1900,IF(DAY(E362)&gt;=15,DATE(YEAR(E362),MONTH(E362),DAY(E362)+16),DATE(YEAR(E362),MONTH(E362),DAY(E362)+15))),IF(period_per_year=12,IF(D363=1,first_pament_date,DATE(YEAR(E362),MONTH(E362)+1,DAY(E362))),IF(period_per_year=6,IF(D363=1,first_pament_date,DATE(YEAR(E362),MONTH(E362)+2,DAY(E362))),IF(period_per_year=4,IF(D363=1,first_pament_date,DATE(YEAR(E362),MONTH(E362)+3,DAY(E362))),IF(period_per_year=2,IF(D363=1,first_pament_date,DATE(YEAR(E362),MONTH(E362)+6,DAY(E362))),IF(period_per_year=1,IF(D363=1,first_pament_date,DATE(YEAR(E362)+1,MONTH(E362),DAY(E362))),"")))))))),""))</f>
        <v/>
      </c>
      <c r="F363" s="42" t="str">
        <f t="shared" ca="1" si="35"/>
        <v/>
      </c>
      <c r="G363" s="42" t="str">
        <f t="shared" ca="1" si="36"/>
        <v/>
      </c>
      <c r="H363" s="38" t="str">
        <f t="shared" ca="1" si="37"/>
        <v/>
      </c>
      <c r="I363" s="37" t="str">
        <f t="shared" ca="1" si="38"/>
        <v/>
      </c>
      <c r="J363" s="38" t="str">
        <f t="shared" ca="1" si="39"/>
        <v/>
      </c>
      <c r="K363" s="43" t="str">
        <f t="shared" ca="1" si="40"/>
        <v/>
      </c>
      <c r="L363" s="10"/>
      <c r="M363" s="9"/>
      <c r="N363" s="9"/>
      <c r="O363" s="9"/>
    </row>
    <row r="364" spans="1:15" x14ac:dyDescent="0.3">
      <c r="A364" s="9"/>
      <c r="B364" s="9"/>
      <c r="C364" s="10"/>
      <c r="D364" s="40" t="str">
        <f t="shared" ca="1" si="41"/>
        <v/>
      </c>
      <c r="E364" s="41" t="str">
        <f ca="1">IF(entered_values=0,"",IF(D364&lt;&gt;"",IF(period_per_year=50,IF(D364=1,first_pament_date,DATE(YEAR(E363),MONTH(E363),DAY(E363)+7)),IF(period_per_year=25,IF(D364=1,first_pament_date,DATE(YEAR(E363),MONTH(E363),DAY(E363)+14)),IF(period_per_year=24,IF(D364=1,_01_01_1900,IF(DAY(E363)&gt;=15,DATE(YEAR(E363),MONTH(E363),DAY(E363)+16),DATE(YEAR(E363),MONTH(E363),DAY(E363)+15))),IF(period_per_year=12,IF(D364=1,first_pament_date,DATE(YEAR(E363),MONTH(E363)+1,DAY(E363))),IF(period_per_year=6,IF(D364=1,first_pament_date,DATE(YEAR(E363),MONTH(E363)+2,DAY(E363))),IF(period_per_year=4,IF(D364=1,first_pament_date,DATE(YEAR(E363),MONTH(E363)+3,DAY(E363))),IF(period_per_year=2,IF(D364=1,first_pament_date,DATE(YEAR(E363),MONTH(E363)+6,DAY(E363))),IF(period_per_year=1,IF(D364=1,first_pament_date,DATE(YEAR(E363)+1,MONTH(E363),DAY(E363))),"")))))))),""))</f>
        <v/>
      </c>
      <c r="F364" s="42" t="str">
        <f t="shared" ca="1" si="35"/>
        <v/>
      </c>
      <c r="G364" s="42" t="str">
        <f t="shared" ca="1" si="36"/>
        <v/>
      </c>
      <c r="H364" s="38" t="str">
        <f t="shared" ca="1" si="37"/>
        <v/>
      </c>
      <c r="I364" s="37" t="str">
        <f t="shared" ca="1" si="38"/>
        <v/>
      </c>
      <c r="J364" s="38" t="str">
        <f t="shared" ca="1" si="39"/>
        <v/>
      </c>
      <c r="K364" s="43" t="str">
        <f t="shared" ca="1" si="40"/>
        <v/>
      </c>
      <c r="L364" s="10"/>
      <c r="M364" s="9"/>
      <c r="N364" s="9"/>
      <c r="O364" s="9"/>
    </row>
    <row r="365" spans="1:15" x14ac:dyDescent="0.3">
      <c r="A365" s="9"/>
      <c r="B365" s="9"/>
      <c r="C365" s="10"/>
      <c r="D365" s="40" t="str">
        <f t="shared" ca="1" si="41"/>
        <v/>
      </c>
      <c r="E365" s="41" t="str">
        <f ca="1">IF(entered_values=0,"",IF(D365&lt;&gt;"",IF(period_per_year=50,IF(D365=1,first_pament_date,DATE(YEAR(E364),MONTH(E364),DAY(E364)+7)),IF(period_per_year=25,IF(D365=1,first_pament_date,DATE(YEAR(E364),MONTH(E364),DAY(E364)+14)),IF(period_per_year=24,IF(D365=1,_01_01_1900,IF(DAY(E364)&gt;=15,DATE(YEAR(E364),MONTH(E364),DAY(E364)+16),DATE(YEAR(E364),MONTH(E364),DAY(E364)+15))),IF(period_per_year=12,IF(D365=1,first_pament_date,DATE(YEAR(E364),MONTH(E364)+1,DAY(E364))),IF(period_per_year=6,IF(D365=1,first_pament_date,DATE(YEAR(E364),MONTH(E364)+2,DAY(E364))),IF(period_per_year=4,IF(D365=1,first_pament_date,DATE(YEAR(E364),MONTH(E364)+3,DAY(E364))),IF(period_per_year=2,IF(D365=1,first_pament_date,DATE(YEAR(E364),MONTH(E364)+6,DAY(E364))),IF(period_per_year=1,IF(D365=1,first_pament_date,DATE(YEAR(E364)+1,MONTH(E364),DAY(E364))),"")))))))),""))</f>
        <v/>
      </c>
      <c r="F365" s="42" t="str">
        <f t="shared" ca="1" si="35"/>
        <v/>
      </c>
      <c r="G365" s="42" t="str">
        <f t="shared" ca="1" si="36"/>
        <v/>
      </c>
      <c r="H365" s="38" t="str">
        <f t="shared" ca="1" si="37"/>
        <v/>
      </c>
      <c r="I365" s="37" t="str">
        <f t="shared" ca="1" si="38"/>
        <v/>
      </c>
      <c r="J365" s="38" t="str">
        <f t="shared" ca="1" si="39"/>
        <v/>
      </c>
      <c r="K365" s="43" t="str">
        <f t="shared" ca="1" si="40"/>
        <v/>
      </c>
      <c r="L365" s="10"/>
      <c r="M365" s="9"/>
      <c r="N365" s="9"/>
      <c r="O365" s="9"/>
    </row>
    <row r="366" spans="1:15" x14ac:dyDescent="0.3">
      <c r="A366" s="9"/>
      <c r="B366" s="9"/>
      <c r="C366" s="10"/>
      <c r="D366" s="40" t="str">
        <f t="shared" ca="1" si="41"/>
        <v/>
      </c>
      <c r="E366" s="41" t="str">
        <f ca="1">IF(entered_values=0,"",IF(D366&lt;&gt;"",IF(period_per_year=50,IF(D366=1,first_pament_date,DATE(YEAR(E365),MONTH(E365),DAY(E365)+7)),IF(period_per_year=25,IF(D366=1,first_pament_date,DATE(YEAR(E365),MONTH(E365),DAY(E365)+14)),IF(period_per_year=24,IF(D366=1,_01_01_1900,IF(DAY(E365)&gt;=15,DATE(YEAR(E365),MONTH(E365),DAY(E365)+16),DATE(YEAR(E365),MONTH(E365),DAY(E365)+15))),IF(period_per_year=12,IF(D366=1,first_pament_date,DATE(YEAR(E365),MONTH(E365)+1,DAY(E365))),IF(period_per_year=6,IF(D366=1,first_pament_date,DATE(YEAR(E365),MONTH(E365)+2,DAY(E365))),IF(period_per_year=4,IF(D366=1,first_pament_date,DATE(YEAR(E365),MONTH(E365)+3,DAY(E365))),IF(period_per_year=2,IF(D366=1,first_pament_date,DATE(YEAR(E365),MONTH(E365)+6,DAY(E365))),IF(period_per_year=1,IF(D366=1,first_pament_date,DATE(YEAR(E365)+1,MONTH(E365),DAY(E365))),"")))))))),""))</f>
        <v/>
      </c>
      <c r="F366" s="42" t="str">
        <f t="shared" ca="1" si="35"/>
        <v/>
      </c>
      <c r="G366" s="42" t="str">
        <f t="shared" ca="1" si="36"/>
        <v/>
      </c>
      <c r="H366" s="38" t="str">
        <f t="shared" ca="1" si="37"/>
        <v/>
      </c>
      <c r="I366" s="37" t="str">
        <f t="shared" ca="1" si="38"/>
        <v/>
      </c>
      <c r="J366" s="38" t="str">
        <f t="shared" ca="1" si="39"/>
        <v/>
      </c>
      <c r="K366" s="43" t="str">
        <f t="shared" ca="1" si="40"/>
        <v/>
      </c>
      <c r="L366" s="10"/>
      <c r="M366" s="9"/>
      <c r="N366" s="9"/>
      <c r="O366" s="9"/>
    </row>
    <row r="367" spans="1:15" x14ac:dyDescent="0.3">
      <c r="A367" s="9"/>
      <c r="B367" s="9"/>
      <c r="C367" s="10"/>
      <c r="D367" s="40" t="str">
        <f t="shared" ca="1" si="41"/>
        <v/>
      </c>
      <c r="E367" s="41" t="str">
        <f ca="1">IF(entered_values=0,"",IF(D367&lt;&gt;"",IF(period_per_year=50,IF(D367=1,first_pament_date,DATE(YEAR(E366),MONTH(E366),DAY(E366)+7)),IF(period_per_year=25,IF(D367=1,first_pament_date,DATE(YEAR(E366),MONTH(E366),DAY(E366)+14)),IF(period_per_year=24,IF(D367=1,_01_01_1900,IF(DAY(E366)&gt;=15,DATE(YEAR(E366),MONTH(E366),DAY(E366)+16),DATE(YEAR(E366),MONTH(E366),DAY(E366)+15))),IF(period_per_year=12,IF(D367=1,first_pament_date,DATE(YEAR(E366),MONTH(E366)+1,DAY(E366))),IF(period_per_year=6,IF(D367=1,first_pament_date,DATE(YEAR(E366),MONTH(E366)+2,DAY(E366))),IF(period_per_year=4,IF(D367=1,first_pament_date,DATE(YEAR(E366),MONTH(E366)+3,DAY(E366))),IF(period_per_year=2,IF(D367=1,first_pament_date,DATE(YEAR(E366),MONTH(E366)+6,DAY(E366))),IF(period_per_year=1,IF(D367=1,first_pament_date,DATE(YEAR(E366)+1,MONTH(E366),DAY(E366))),"")))))))),""))</f>
        <v/>
      </c>
      <c r="F367" s="42" t="str">
        <f t="shared" ca="1" si="35"/>
        <v/>
      </c>
      <c r="G367" s="42" t="str">
        <f t="shared" ca="1" si="36"/>
        <v/>
      </c>
      <c r="H367" s="38" t="str">
        <f t="shared" ca="1" si="37"/>
        <v/>
      </c>
      <c r="I367" s="37" t="str">
        <f t="shared" ca="1" si="38"/>
        <v/>
      </c>
      <c r="J367" s="38" t="str">
        <f t="shared" ca="1" si="39"/>
        <v/>
      </c>
      <c r="K367" s="43" t="str">
        <f t="shared" ca="1" si="40"/>
        <v/>
      </c>
      <c r="L367" s="10"/>
      <c r="M367" s="9"/>
      <c r="N367" s="9"/>
      <c r="O367" s="9"/>
    </row>
    <row r="368" spans="1:15" x14ac:dyDescent="0.3">
      <c r="A368" s="9"/>
      <c r="B368" s="9"/>
      <c r="C368" s="10"/>
      <c r="D368" s="40" t="str">
        <f t="shared" ca="1" si="41"/>
        <v/>
      </c>
      <c r="E368" s="41" t="str">
        <f ca="1">IF(entered_values=0,"",IF(D368&lt;&gt;"",IF(period_per_year=50,IF(D368=1,first_pament_date,DATE(YEAR(E367),MONTH(E367),DAY(E367)+7)),IF(period_per_year=25,IF(D368=1,first_pament_date,DATE(YEAR(E367),MONTH(E367),DAY(E367)+14)),IF(period_per_year=24,IF(D368=1,_01_01_1900,IF(DAY(E367)&gt;=15,DATE(YEAR(E367),MONTH(E367),DAY(E367)+16),DATE(YEAR(E367),MONTH(E367),DAY(E367)+15))),IF(period_per_year=12,IF(D368=1,first_pament_date,DATE(YEAR(E367),MONTH(E367)+1,DAY(E367))),IF(period_per_year=6,IF(D368=1,first_pament_date,DATE(YEAR(E367),MONTH(E367)+2,DAY(E367))),IF(period_per_year=4,IF(D368=1,first_pament_date,DATE(YEAR(E367),MONTH(E367)+3,DAY(E367))),IF(period_per_year=2,IF(D368=1,first_pament_date,DATE(YEAR(E367),MONTH(E367)+6,DAY(E367))),IF(period_per_year=1,IF(D368=1,first_pament_date,DATE(YEAR(E367)+1,MONTH(E367),DAY(E367))),"")))))))),""))</f>
        <v/>
      </c>
      <c r="F368" s="42" t="str">
        <f t="shared" ca="1" si="35"/>
        <v/>
      </c>
      <c r="G368" s="42" t="str">
        <f t="shared" ca="1" si="36"/>
        <v/>
      </c>
      <c r="H368" s="38" t="str">
        <f t="shared" ca="1" si="37"/>
        <v/>
      </c>
      <c r="I368" s="37" t="str">
        <f t="shared" ca="1" si="38"/>
        <v/>
      </c>
      <c r="J368" s="38" t="str">
        <f t="shared" ca="1" si="39"/>
        <v/>
      </c>
      <c r="K368" s="43" t="str">
        <f t="shared" ca="1" si="40"/>
        <v/>
      </c>
      <c r="L368" s="10"/>
      <c r="M368" s="9"/>
      <c r="N368" s="9"/>
      <c r="O368" s="9"/>
    </row>
    <row r="369" spans="1:15" x14ac:dyDescent="0.3">
      <c r="A369" s="9"/>
      <c r="B369" s="9"/>
      <c r="C369" s="10"/>
      <c r="D369" s="40" t="str">
        <f t="shared" ca="1" si="41"/>
        <v/>
      </c>
      <c r="E369" s="41" t="str">
        <f ca="1">IF(entered_values=0,"",IF(D369&lt;&gt;"",IF(period_per_year=50,IF(D369=1,first_pament_date,DATE(YEAR(E368),MONTH(E368),DAY(E368)+7)),IF(period_per_year=25,IF(D369=1,first_pament_date,DATE(YEAR(E368),MONTH(E368),DAY(E368)+14)),IF(period_per_year=24,IF(D369=1,_01_01_1900,IF(DAY(E368)&gt;=15,DATE(YEAR(E368),MONTH(E368),DAY(E368)+16),DATE(YEAR(E368),MONTH(E368),DAY(E368)+15))),IF(period_per_year=12,IF(D369=1,first_pament_date,DATE(YEAR(E368),MONTH(E368)+1,DAY(E368))),IF(period_per_year=6,IF(D369=1,first_pament_date,DATE(YEAR(E368),MONTH(E368)+2,DAY(E368))),IF(period_per_year=4,IF(D369=1,first_pament_date,DATE(YEAR(E368),MONTH(E368)+3,DAY(E368))),IF(period_per_year=2,IF(D369=1,first_pament_date,DATE(YEAR(E368),MONTH(E368)+6,DAY(E368))),IF(period_per_year=1,IF(D369=1,first_pament_date,DATE(YEAR(E368)+1,MONTH(E368),DAY(E368))),"")))))))),""))</f>
        <v/>
      </c>
      <c r="F369" s="42" t="str">
        <f t="shared" ca="1" si="35"/>
        <v/>
      </c>
      <c r="G369" s="42" t="str">
        <f t="shared" ca="1" si="36"/>
        <v/>
      </c>
      <c r="H369" s="38" t="str">
        <f t="shared" ca="1" si="37"/>
        <v/>
      </c>
      <c r="I369" s="37" t="str">
        <f t="shared" ca="1" si="38"/>
        <v/>
      </c>
      <c r="J369" s="38" t="str">
        <f t="shared" ca="1" si="39"/>
        <v/>
      </c>
      <c r="K369" s="43" t="str">
        <f t="shared" ca="1" si="40"/>
        <v/>
      </c>
      <c r="L369" s="10"/>
      <c r="M369" s="9"/>
      <c r="N369" s="9"/>
      <c r="O369" s="9"/>
    </row>
    <row r="370" spans="1:15" x14ac:dyDescent="0.3">
      <c r="A370" s="9"/>
      <c r="B370" s="9"/>
      <c r="C370" s="10"/>
      <c r="D370" s="40" t="str">
        <f t="shared" ca="1" si="41"/>
        <v/>
      </c>
      <c r="E370" s="41" t="str">
        <f ca="1">IF(entered_values=0,"",IF(D370&lt;&gt;"",IF(period_per_year=50,IF(D370=1,first_pament_date,DATE(YEAR(E369),MONTH(E369),DAY(E369)+7)),IF(period_per_year=25,IF(D370=1,first_pament_date,DATE(YEAR(E369),MONTH(E369),DAY(E369)+14)),IF(period_per_year=24,IF(D370=1,_01_01_1900,IF(DAY(E369)&gt;=15,DATE(YEAR(E369),MONTH(E369),DAY(E369)+16),DATE(YEAR(E369),MONTH(E369),DAY(E369)+15))),IF(period_per_year=12,IF(D370=1,first_pament_date,DATE(YEAR(E369),MONTH(E369)+1,DAY(E369))),IF(period_per_year=6,IF(D370=1,first_pament_date,DATE(YEAR(E369),MONTH(E369)+2,DAY(E369))),IF(period_per_year=4,IF(D370=1,first_pament_date,DATE(YEAR(E369),MONTH(E369)+3,DAY(E369))),IF(period_per_year=2,IF(D370=1,first_pament_date,DATE(YEAR(E369),MONTH(E369)+6,DAY(E369))),IF(period_per_year=1,IF(D370=1,first_pament_date,DATE(YEAR(E369)+1,MONTH(E369),DAY(E369))),"")))))))),""))</f>
        <v/>
      </c>
      <c r="F370" s="42" t="str">
        <f t="shared" ca="1" si="35"/>
        <v/>
      </c>
      <c r="G370" s="42" t="str">
        <f t="shared" ca="1" si="36"/>
        <v/>
      </c>
      <c r="H370" s="38" t="str">
        <f t="shared" ca="1" si="37"/>
        <v/>
      </c>
      <c r="I370" s="37" t="str">
        <f t="shared" ca="1" si="38"/>
        <v/>
      </c>
      <c r="J370" s="38" t="str">
        <f t="shared" ca="1" si="39"/>
        <v/>
      </c>
      <c r="K370" s="43" t="str">
        <f t="shared" ca="1" si="40"/>
        <v/>
      </c>
      <c r="L370" s="10"/>
      <c r="M370" s="9"/>
      <c r="N370" s="9"/>
      <c r="O370" s="9"/>
    </row>
    <row r="371" spans="1:15" x14ac:dyDescent="0.3">
      <c r="A371" s="9"/>
      <c r="B371" s="9"/>
      <c r="C371" s="10"/>
      <c r="D371" s="40" t="str">
        <f t="shared" ca="1" si="41"/>
        <v/>
      </c>
      <c r="E371" s="41" t="str">
        <f ca="1">IF(entered_values=0,"",IF(D371&lt;&gt;"",IF(period_per_year=50,IF(D371=1,first_pament_date,DATE(YEAR(E370),MONTH(E370),DAY(E370)+7)),IF(period_per_year=25,IF(D371=1,first_pament_date,DATE(YEAR(E370),MONTH(E370),DAY(E370)+14)),IF(period_per_year=24,IF(D371=1,_01_01_1900,IF(DAY(E370)&gt;=15,DATE(YEAR(E370),MONTH(E370),DAY(E370)+16),DATE(YEAR(E370),MONTH(E370),DAY(E370)+15))),IF(period_per_year=12,IF(D371=1,first_pament_date,DATE(YEAR(E370),MONTH(E370)+1,DAY(E370))),IF(period_per_year=6,IF(D371=1,first_pament_date,DATE(YEAR(E370),MONTH(E370)+2,DAY(E370))),IF(period_per_year=4,IF(D371=1,first_pament_date,DATE(YEAR(E370),MONTH(E370)+3,DAY(E370))),IF(period_per_year=2,IF(D371=1,first_pament_date,DATE(YEAR(E370),MONTH(E370)+6,DAY(E370))),IF(period_per_year=1,IF(D371=1,first_pament_date,DATE(YEAR(E370)+1,MONTH(E370),DAY(E370))),"")))))))),""))</f>
        <v/>
      </c>
      <c r="F371" s="42" t="str">
        <f t="shared" ca="1" si="35"/>
        <v/>
      </c>
      <c r="G371" s="42" t="str">
        <f t="shared" ca="1" si="36"/>
        <v/>
      </c>
      <c r="H371" s="38" t="str">
        <f t="shared" ca="1" si="37"/>
        <v/>
      </c>
      <c r="I371" s="37" t="str">
        <f t="shared" ca="1" si="38"/>
        <v/>
      </c>
      <c r="J371" s="38" t="str">
        <f t="shared" ca="1" si="39"/>
        <v/>
      </c>
      <c r="K371" s="43" t="str">
        <f t="shared" ca="1" si="40"/>
        <v/>
      </c>
      <c r="L371" s="10"/>
      <c r="M371" s="9"/>
      <c r="N371" s="9"/>
      <c r="O371" s="9"/>
    </row>
    <row r="372" spans="1:15" x14ac:dyDescent="0.3">
      <c r="A372" s="9"/>
      <c r="B372" s="9"/>
      <c r="C372" s="10"/>
      <c r="D372" s="40" t="str">
        <f t="shared" ca="1" si="41"/>
        <v/>
      </c>
      <c r="E372" s="41" t="str">
        <f ca="1">IF(entered_values=0,"",IF(D372&lt;&gt;"",IF(period_per_year=50,IF(D372=1,first_pament_date,DATE(YEAR(E371),MONTH(E371),DAY(E371)+7)),IF(period_per_year=25,IF(D372=1,first_pament_date,DATE(YEAR(E371),MONTH(E371),DAY(E371)+14)),IF(period_per_year=24,IF(D372=1,_01_01_1900,IF(DAY(E371)&gt;=15,DATE(YEAR(E371),MONTH(E371),DAY(E371)+16),DATE(YEAR(E371),MONTH(E371),DAY(E371)+15))),IF(period_per_year=12,IF(D372=1,first_pament_date,DATE(YEAR(E371),MONTH(E371)+1,DAY(E371))),IF(period_per_year=6,IF(D372=1,first_pament_date,DATE(YEAR(E371),MONTH(E371)+2,DAY(E371))),IF(period_per_year=4,IF(D372=1,first_pament_date,DATE(YEAR(E371),MONTH(E371)+3,DAY(E371))),IF(period_per_year=2,IF(D372=1,first_pament_date,DATE(YEAR(E371),MONTH(E371)+6,DAY(E371))),IF(period_per_year=1,IF(D372=1,first_pament_date,DATE(YEAR(E371)+1,MONTH(E371),DAY(E371))),"")))))))),""))</f>
        <v/>
      </c>
      <c r="F372" s="42" t="str">
        <f t="shared" ca="1" si="35"/>
        <v/>
      </c>
      <c r="G372" s="42" t="str">
        <f t="shared" ca="1" si="36"/>
        <v/>
      </c>
      <c r="H372" s="38" t="str">
        <f t="shared" ca="1" si="37"/>
        <v/>
      </c>
      <c r="I372" s="37" t="str">
        <f t="shared" ca="1" si="38"/>
        <v/>
      </c>
      <c r="J372" s="38" t="str">
        <f t="shared" ca="1" si="39"/>
        <v/>
      </c>
      <c r="K372" s="43" t="str">
        <f t="shared" ca="1" si="40"/>
        <v/>
      </c>
      <c r="L372" s="10"/>
      <c r="M372" s="9"/>
      <c r="N372" s="9"/>
      <c r="O372" s="9"/>
    </row>
    <row r="373" spans="1:15" x14ac:dyDescent="0.3">
      <c r="A373" s="9"/>
      <c r="B373" s="9"/>
      <c r="C373" s="10"/>
      <c r="D373" s="40" t="str">
        <f t="shared" ca="1" si="41"/>
        <v/>
      </c>
      <c r="E373" s="41" t="str">
        <f ca="1">IF(entered_values=0,"",IF(D373&lt;&gt;"",IF(period_per_year=50,IF(D373=1,first_pament_date,DATE(YEAR(E372),MONTH(E372),DAY(E372)+7)),IF(period_per_year=25,IF(D373=1,first_pament_date,DATE(YEAR(E372),MONTH(E372),DAY(E372)+14)),IF(period_per_year=24,IF(D373=1,_01_01_1900,IF(DAY(E372)&gt;=15,DATE(YEAR(E372),MONTH(E372),DAY(E372)+16),DATE(YEAR(E372),MONTH(E372),DAY(E372)+15))),IF(period_per_year=12,IF(D373=1,first_pament_date,DATE(YEAR(E372),MONTH(E372)+1,DAY(E372))),IF(period_per_year=6,IF(D373=1,first_pament_date,DATE(YEAR(E372),MONTH(E372)+2,DAY(E372))),IF(period_per_year=4,IF(D373=1,first_pament_date,DATE(YEAR(E372),MONTH(E372)+3,DAY(E372))),IF(period_per_year=2,IF(D373=1,first_pament_date,DATE(YEAR(E372),MONTH(E372)+6,DAY(E372))),IF(period_per_year=1,IF(D373=1,first_pament_date,DATE(YEAR(E372)+1,MONTH(E372),DAY(E372))),"")))))))),""))</f>
        <v/>
      </c>
      <c r="F373" s="42" t="str">
        <f t="shared" ca="1" si="35"/>
        <v/>
      </c>
      <c r="G373" s="42" t="str">
        <f t="shared" ca="1" si="36"/>
        <v/>
      </c>
      <c r="H373" s="38" t="str">
        <f t="shared" ca="1" si="37"/>
        <v/>
      </c>
      <c r="I373" s="37" t="str">
        <f t="shared" ca="1" si="38"/>
        <v/>
      </c>
      <c r="J373" s="38" t="str">
        <f t="shared" ca="1" si="39"/>
        <v/>
      </c>
      <c r="K373" s="43" t="str">
        <f t="shared" ca="1" si="40"/>
        <v/>
      </c>
      <c r="L373" s="10"/>
      <c r="M373" s="9"/>
      <c r="N373" s="9"/>
      <c r="O373" s="9"/>
    </row>
    <row r="374" spans="1:15" x14ac:dyDescent="0.3">
      <c r="A374" s="9"/>
      <c r="B374" s="9"/>
      <c r="C374" s="10"/>
      <c r="D374" s="40" t="str">
        <f t="shared" ca="1" si="41"/>
        <v/>
      </c>
      <c r="E374" s="41" t="str">
        <f ca="1">IF(entered_values=0,"",IF(D374&lt;&gt;"",IF(period_per_year=50,IF(D374=1,first_pament_date,DATE(YEAR(E373),MONTH(E373),DAY(E373)+7)),IF(period_per_year=25,IF(D374=1,first_pament_date,DATE(YEAR(E373),MONTH(E373),DAY(E373)+14)),IF(period_per_year=24,IF(D374=1,_01_01_1900,IF(DAY(E373)&gt;=15,DATE(YEAR(E373),MONTH(E373),DAY(E373)+16),DATE(YEAR(E373),MONTH(E373),DAY(E373)+15))),IF(period_per_year=12,IF(D374=1,first_pament_date,DATE(YEAR(E373),MONTH(E373)+1,DAY(E373))),IF(period_per_year=6,IF(D374=1,first_pament_date,DATE(YEAR(E373),MONTH(E373)+2,DAY(E373))),IF(period_per_year=4,IF(D374=1,first_pament_date,DATE(YEAR(E373),MONTH(E373)+3,DAY(E373))),IF(period_per_year=2,IF(D374=1,first_pament_date,DATE(YEAR(E373),MONTH(E373)+6,DAY(E373))),IF(period_per_year=1,IF(D374=1,first_pament_date,DATE(YEAR(E373)+1,MONTH(E373),DAY(E373))),"")))))))),""))</f>
        <v/>
      </c>
      <c r="F374" s="42" t="str">
        <f t="shared" ca="1" si="35"/>
        <v/>
      </c>
      <c r="G374" s="42" t="str">
        <f t="shared" ca="1" si="36"/>
        <v/>
      </c>
      <c r="H374" s="38" t="str">
        <f t="shared" ca="1" si="37"/>
        <v/>
      </c>
      <c r="I374" s="37" t="str">
        <f t="shared" ca="1" si="38"/>
        <v/>
      </c>
      <c r="J374" s="38" t="str">
        <f t="shared" ca="1" si="39"/>
        <v/>
      </c>
      <c r="K374" s="43" t="str">
        <f t="shared" ca="1" si="40"/>
        <v/>
      </c>
      <c r="L374" s="10"/>
      <c r="M374" s="9"/>
      <c r="N374" s="9"/>
      <c r="O374" s="9"/>
    </row>
    <row r="375" spans="1:15" x14ac:dyDescent="0.3">
      <c r="A375" s="9"/>
      <c r="B375" s="9"/>
      <c r="C375" s="10"/>
      <c r="D375" s="40" t="str">
        <f t="shared" ca="1" si="41"/>
        <v/>
      </c>
      <c r="E375" s="41" t="str">
        <f ca="1">IF(entered_values=0,"",IF(D375&lt;&gt;"",IF(period_per_year=50,IF(D375=1,first_pament_date,DATE(YEAR(E374),MONTH(E374),DAY(E374)+7)),IF(period_per_year=25,IF(D375=1,first_pament_date,DATE(YEAR(E374),MONTH(E374),DAY(E374)+14)),IF(period_per_year=24,IF(D375=1,_01_01_1900,IF(DAY(E374)&gt;=15,DATE(YEAR(E374),MONTH(E374),DAY(E374)+16),DATE(YEAR(E374),MONTH(E374),DAY(E374)+15))),IF(period_per_year=12,IF(D375=1,first_pament_date,DATE(YEAR(E374),MONTH(E374)+1,DAY(E374))),IF(period_per_year=6,IF(D375=1,first_pament_date,DATE(YEAR(E374),MONTH(E374)+2,DAY(E374))),IF(period_per_year=4,IF(D375=1,first_pament_date,DATE(YEAR(E374),MONTH(E374)+3,DAY(E374))),IF(period_per_year=2,IF(D375=1,first_pament_date,DATE(YEAR(E374),MONTH(E374)+6,DAY(E374))),IF(period_per_year=1,IF(D375=1,first_pament_date,DATE(YEAR(E374)+1,MONTH(E374),DAY(E374))),"")))))))),""))</f>
        <v/>
      </c>
      <c r="F375" s="42" t="str">
        <f t="shared" ca="1" si="35"/>
        <v/>
      </c>
      <c r="G375" s="42" t="str">
        <f t="shared" ca="1" si="36"/>
        <v/>
      </c>
      <c r="H375" s="38" t="str">
        <f t="shared" ca="1" si="37"/>
        <v/>
      </c>
      <c r="I375" s="37" t="str">
        <f t="shared" ca="1" si="38"/>
        <v/>
      </c>
      <c r="J375" s="38" t="str">
        <f t="shared" ca="1" si="39"/>
        <v/>
      </c>
      <c r="K375" s="43" t="str">
        <f t="shared" ca="1" si="40"/>
        <v/>
      </c>
      <c r="L375" s="10"/>
      <c r="M375" s="9"/>
      <c r="N375" s="9"/>
      <c r="O375" s="9"/>
    </row>
    <row r="376" spans="1:15" x14ac:dyDescent="0.3">
      <c r="A376" s="9"/>
      <c r="B376" s="9"/>
      <c r="C376" s="10"/>
      <c r="D376" s="40" t="str">
        <f t="shared" ca="1" si="41"/>
        <v/>
      </c>
      <c r="E376" s="41" t="str">
        <f ca="1">IF(entered_values=0,"",IF(D376&lt;&gt;"",IF(period_per_year=50,IF(D376=1,first_pament_date,DATE(YEAR(E375),MONTH(E375),DAY(E375)+7)),IF(period_per_year=25,IF(D376=1,first_pament_date,DATE(YEAR(E375),MONTH(E375),DAY(E375)+14)),IF(period_per_year=24,IF(D376=1,_01_01_1900,IF(DAY(E375)&gt;=15,DATE(YEAR(E375),MONTH(E375),DAY(E375)+16),DATE(YEAR(E375),MONTH(E375),DAY(E375)+15))),IF(period_per_year=12,IF(D376=1,first_pament_date,DATE(YEAR(E375),MONTH(E375)+1,DAY(E375))),IF(period_per_year=6,IF(D376=1,first_pament_date,DATE(YEAR(E375),MONTH(E375)+2,DAY(E375))),IF(period_per_year=4,IF(D376=1,first_pament_date,DATE(YEAR(E375),MONTH(E375)+3,DAY(E375))),IF(period_per_year=2,IF(D376=1,first_pament_date,DATE(YEAR(E375),MONTH(E375)+6,DAY(E375))),IF(period_per_year=1,IF(D376=1,first_pament_date,DATE(YEAR(E375)+1,MONTH(E375),DAY(E375))),"")))))))),""))</f>
        <v/>
      </c>
      <c r="F376" s="42" t="str">
        <f t="shared" ca="1" si="35"/>
        <v/>
      </c>
      <c r="G376" s="42" t="str">
        <f t="shared" ca="1" si="36"/>
        <v/>
      </c>
      <c r="H376" s="38" t="str">
        <f t="shared" ca="1" si="37"/>
        <v/>
      </c>
      <c r="I376" s="37" t="str">
        <f t="shared" ca="1" si="38"/>
        <v/>
      </c>
      <c r="J376" s="38" t="str">
        <f t="shared" ca="1" si="39"/>
        <v/>
      </c>
      <c r="K376" s="43" t="str">
        <f t="shared" ca="1" si="40"/>
        <v/>
      </c>
      <c r="L376" s="10"/>
      <c r="M376" s="9"/>
      <c r="N376" s="9"/>
      <c r="O376" s="9"/>
    </row>
    <row r="377" spans="1:15" x14ac:dyDescent="0.3">
      <c r="A377" s="9"/>
      <c r="B377" s="9"/>
      <c r="C377" s="10"/>
      <c r="D377" s="40" t="str">
        <f t="shared" ca="1" si="41"/>
        <v/>
      </c>
      <c r="E377" s="41" t="str">
        <f ca="1">IF(entered_values=0,"",IF(D377&lt;&gt;"",IF(period_per_year=50,IF(D377=1,first_pament_date,DATE(YEAR(E376),MONTH(E376),DAY(E376)+7)),IF(period_per_year=25,IF(D377=1,first_pament_date,DATE(YEAR(E376),MONTH(E376),DAY(E376)+14)),IF(period_per_year=24,IF(D377=1,_01_01_1900,IF(DAY(E376)&gt;=15,DATE(YEAR(E376),MONTH(E376),DAY(E376)+16),DATE(YEAR(E376),MONTH(E376),DAY(E376)+15))),IF(period_per_year=12,IF(D377=1,first_pament_date,DATE(YEAR(E376),MONTH(E376)+1,DAY(E376))),IF(period_per_year=6,IF(D377=1,first_pament_date,DATE(YEAR(E376),MONTH(E376)+2,DAY(E376))),IF(period_per_year=4,IF(D377=1,first_pament_date,DATE(YEAR(E376),MONTH(E376)+3,DAY(E376))),IF(period_per_year=2,IF(D377=1,first_pament_date,DATE(YEAR(E376),MONTH(E376)+6,DAY(E376))),IF(period_per_year=1,IF(D377=1,first_pament_date,DATE(YEAR(E376)+1,MONTH(E376),DAY(E376))),"")))))))),""))</f>
        <v/>
      </c>
      <c r="F377" s="42" t="str">
        <f t="shared" ca="1" si="35"/>
        <v/>
      </c>
      <c r="G377" s="42" t="str">
        <f t="shared" ca="1" si="36"/>
        <v/>
      </c>
      <c r="H377" s="38" t="str">
        <f t="shared" ca="1" si="37"/>
        <v/>
      </c>
      <c r="I377" s="37" t="str">
        <f t="shared" ca="1" si="38"/>
        <v/>
      </c>
      <c r="J377" s="38" t="str">
        <f t="shared" ca="1" si="39"/>
        <v/>
      </c>
      <c r="K377" s="43" t="str">
        <f t="shared" ca="1" si="40"/>
        <v/>
      </c>
      <c r="L377" s="10"/>
      <c r="M377" s="9"/>
      <c r="N377" s="9"/>
      <c r="O377" s="9"/>
    </row>
    <row r="378" spans="1:15" x14ac:dyDescent="0.3">
      <c r="A378" s="9"/>
      <c r="B378" s="9"/>
      <c r="C378" s="10"/>
      <c r="D378" s="40" t="str">
        <f t="shared" ca="1" si="41"/>
        <v/>
      </c>
      <c r="E378" s="41" t="str">
        <f ca="1">IF(entered_values=0,"",IF(D378&lt;&gt;"",IF(period_per_year=50,IF(D378=1,first_pament_date,DATE(YEAR(E377),MONTH(E377),DAY(E377)+7)),IF(period_per_year=25,IF(D378=1,first_pament_date,DATE(YEAR(E377),MONTH(E377),DAY(E377)+14)),IF(period_per_year=24,IF(D378=1,_01_01_1900,IF(DAY(E377)&gt;=15,DATE(YEAR(E377),MONTH(E377),DAY(E377)+16),DATE(YEAR(E377),MONTH(E377),DAY(E377)+15))),IF(period_per_year=12,IF(D378=1,first_pament_date,DATE(YEAR(E377),MONTH(E377)+1,DAY(E377))),IF(period_per_year=6,IF(D378=1,first_pament_date,DATE(YEAR(E377),MONTH(E377)+2,DAY(E377))),IF(period_per_year=4,IF(D378=1,first_pament_date,DATE(YEAR(E377),MONTH(E377)+3,DAY(E377))),IF(period_per_year=2,IF(D378=1,first_pament_date,DATE(YEAR(E377),MONTH(E377)+6,DAY(E377))),IF(period_per_year=1,IF(D378=1,first_pament_date,DATE(YEAR(E377)+1,MONTH(E377),DAY(E377))),"")))))))),""))</f>
        <v/>
      </c>
      <c r="F378" s="42" t="str">
        <f t="shared" ca="1" si="35"/>
        <v/>
      </c>
      <c r="G378" s="42" t="str">
        <f t="shared" ca="1" si="36"/>
        <v/>
      </c>
      <c r="H378" s="38" t="str">
        <f t="shared" ca="1" si="37"/>
        <v/>
      </c>
      <c r="I378" s="37" t="str">
        <f t="shared" ca="1" si="38"/>
        <v/>
      </c>
      <c r="J378" s="38" t="str">
        <f t="shared" ca="1" si="39"/>
        <v/>
      </c>
      <c r="K378" s="43" t="str">
        <f t="shared" ca="1" si="40"/>
        <v/>
      </c>
      <c r="L378" s="10"/>
      <c r="M378" s="9"/>
      <c r="N378" s="9"/>
      <c r="O378" s="9"/>
    </row>
    <row r="379" spans="1:15" x14ac:dyDescent="0.3">
      <c r="A379" s="9"/>
      <c r="B379" s="9"/>
      <c r="C379" s="10"/>
      <c r="D379" s="40" t="str">
        <f t="shared" ca="1" si="41"/>
        <v/>
      </c>
      <c r="E379" s="41" t="str">
        <f ca="1">IF(entered_values=0,"",IF(D379&lt;&gt;"",IF(period_per_year=50,IF(D379=1,first_pament_date,DATE(YEAR(E378),MONTH(E378),DAY(E378)+7)),IF(period_per_year=25,IF(D379=1,first_pament_date,DATE(YEAR(E378),MONTH(E378),DAY(E378)+14)),IF(period_per_year=24,IF(D379=1,_01_01_1900,IF(DAY(E378)&gt;=15,DATE(YEAR(E378),MONTH(E378),DAY(E378)+16),DATE(YEAR(E378),MONTH(E378),DAY(E378)+15))),IF(period_per_year=12,IF(D379=1,first_pament_date,DATE(YEAR(E378),MONTH(E378)+1,DAY(E378))),IF(period_per_year=6,IF(D379=1,first_pament_date,DATE(YEAR(E378),MONTH(E378)+2,DAY(E378))),IF(period_per_year=4,IF(D379=1,first_pament_date,DATE(YEAR(E378),MONTH(E378)+3,DAY(E378))),IF(period_per_year=2,IF(D379=1,first_pament_date,DATE(YEAR(E378),MONTH(E378)+6,DAY(E378))),IF(period_per_year=1,IF(D379=1,first_pament_date,DATE(YEAR(E378)+1,MONTH(E378),DAY(E378))),"")))))))),""))</f>
        <v/>
      </c>
      <c r="F379" s="42" t="str">
        <f t="shared" ca="1" si="35"/>
        <v/>
      </c>
      <c r="G379" s="42" t="str">
        <f t="shared" ca="1" si="36"/>
        <v/>
      </c>
      <c r="H379" s="38" t="str">
        <f t="shared" ca="1" si="37"/>
        <v/>
      </c>
      <c r="I379" s="37" t="str">
        <f t="shared" ca="1" si="38"/>
        <v/>
      </c>
      <c r="J379" s="38" t="str">
        <f t="shared" ca="1" si="39"/>
        <v/>
      </c>
      <c r="K379" s="43" t="str">
        <f t="shared" ca="1" si="40"/>
        <v/>
      </c>
      <c r="L379" s="10"/>
      <c r="M379" s="9"/>
      <c r="N379" s="9"/>
      <c r="O379" s="9"/>
    </row>
    <row r="380" spans="1:15" x14ac:dyDescent="0.3">
      <c r="A380" s="9"/>
      <c r="B380" s="9"/>
      <c r="C380" s="10"/>
      <c r="D380" s="40" t="str">
        <f t="shared" ca="1" si="41"/>
        <v/>
      </c>
      <c r="E380" s="41" t="str">
        <f ca="1">IF(entered_values=0,"",IF(D380&lt;&gt;"",IF(period_per_year=50,IF(D380=1,first_pament_date,DATE(YEAR(E379),MONTH(E379),DAY(E379)+7)),IF(period_per_year=25,IF(D380=1,first_pament_date,DATE(YEAR(E379),MONTH(E379),DAY(E379)+14)),IF(period_per_year=24,IF(D380=1,_01_01_1900,IF(DAY(E379)&gt;=15,DATE(YEAR(E379),MONTH(E379),DAY(E379)+16),DATE(YEAR(E379),MONTH(E379),DAY(E379)+15))),IF(period_per_year=12,IF(D380=1,first_pament_date,DATE(YEAR(E379),MONTH(E379)+1,DAY(E379))),IF(period_per_year=6,IF(D380=1,first_pament_date,DATE(YEAR(E379),MONTH(E379)+2,DAY(E379))),IF(period_per_year=4,IF(D380=1,first_pament_date,DATE(YEAR(E379),MONTH(E379)+3,DAY(E379))),IF(period_per_year=2,IF(D380=1,first_pament_date,DATE(YEAR(E379),MONTH(E379)+6,DAY(E379))),IF(period_per_year=1,IF(D380=1,first_pament_date,DATE(YEAR(E379)+1,MONTH(E379),DAY(E379))),"")))))))),""))</f>
        <v/>
      </c>
      <c r="F380" s="42" t="str">
        <f t="shared" ca="1" si="35"/>
        <v/>
      </c>
      <c r="G380" s="42" t="str">
        <f t="shared" ca="1" si="36"/>
        <v/>
      </c>
      <c r="H380" s="38" t="str">
        <f t="shared" ca="1" si="37"/>
        <v/>
      </c>
      <c r="I380" s="37" t="str">
        <f t="shared" ca="1" si="38"/>
        <v/>
      </c>
      <c r="J380" s="38" t="str">
        <f t="shared" ca="1" si="39"/>
        <v/>
      </c>
      <c r="K380" s="43" t="str">
        <f t="shared" ca="1" si="40"/>
        <v/>
      </c>
      <c r="L380" s="10"/>
      <c r="M380" s="9"/>
      <c r="N380" s="9"/>
      <c r="O380" s="9"/>
    </row>
    <row r="381" spans="1:15" x14ac:dyDescent="0.3">
      <c r="A381" s="9"/>
      <c r="B381" s="9"/>
      <c r="C381" s="10"/>
      <c r="D381" s="40" t="str">
        <f t="shared" ca="1" si="41"/>
        <v/>
      </c>
      <c r="E381" s="41" t="str">
        <f ca="1">IF(entered_values=0,"",IF(D381&lt;&gt;"",IF(period_per_year=50,IF(D381=1,first_pament_date,DATE(YEAR(E380),MONTH(E380),DAY(E380)+7)),IF(period_per_year=25,IF(D381=1,first_pament_date,DATE(YEAR(E380),MONTH(E380),DAY(E380)+14)),IF(period_per_year=24,IF(D381=1,_01_01_1900,IF(DAY(E380)&gt;=15,DATE(YEAR(E380),MONTH(E380),DAY(E380)+16),DATE(YEAR(E380),MONTH(E380),DAY(E380)+15))),IF(period_per_year=12,IF(D381=1,first_pament_date,DATE(YEAR(E380),MONTH(E380)+1,DAY(E380))),IF(period_per_year=6,IF(D381=1,first_pament_date,DATE(YEAR(E380),MONTH(E380)+2,DAY(E380))),IF(period_per_year=4,IF(D381=1,first_pament_date,DATE(YEAR(E380),MONTH(E380)+3,DAY(E380))),IF(period_per_year=2,IF(D381=1,first_pament_date,DATE(YEAR(E380),MONTH(E380)+6,DAY(E380))),IF(period_per_year=1,IF(D381=1,first_pament_date,DATE(YEAR(E380)+1,MONTH(E380),DAY(E380))),"")))))))),""))</f>
        <v/>
      </c>
      <c r="F381" s="42" t="str">
        <f t="shared" ca="1" si="35"/>
        <v/>
      </c>
      <c r="G381" s="42" t="str">
        <f t="shared" ca="1" si="36"/>
        <v/>
      </c>
      <c r="H381" s="38" t="str">
        <f t="shared" ca="1" si="37"/>
        <v/>
      </c>
      <c r="I381" s="37" t="str">
        <f t="shared" ca="1" si="38"/>
        <v/>
      </c>
      <c r="J381" s="38" t="str">
        <f t="shared" ca="1" si="39"/>
        <v/>
      </c>
      <c r="K381" s="43" t="str">
        <f t="shared" ca="1" si="40"/>
        <v/>
      </c>
      <c r="L381" s="10"/>
      <c r="M381" s="9"/>
      <c r="N381" s="9"/>
      <c r="O381" s="9"/>
    </row>
    <row r="382" spans="1:15" x14ac:dyDescent="0.3">
      <c r="A382" s="9"/>
      <c r="B382" s="9"/>
      <c r="C382" s="10"/>
      <c r="D382" s="40" t="str">
        <f t="shared" ca="1" si="41"/>
        <v/>
      </c>
      <c r="E382" s="41" t="str">
        <f ca="1">IF(entered_values=0,"",IF(D382&lt;&gt;"",IF(period_per_year=50,IF(D382=1,first_pament_date,DATE(YEAR(E381),MONTH(E381),DAY(E381)+7)),IF(period_per_year=25,IF(D382=1,first_pament_date,DATE(YEAR(E381),MONTH(E381),DAY(E381)+14)),IF(period_per_year=24,IF(D382=1,_01_01_1900,IF(DAY(E381)&gt;=15,DATE(YEAR(E381),MONTH(E381),DAY(E381)+16),DATE(YEAR(E381),MONTH(E381),DAY(E381)+15))),IF(period_per_year=12,IF(D382=1,first_pament_date,DATE(YEAR(E381),MONTH(E381)+1,DAY(E381))),IF(period_per_year=6,IF(D382=1,first_pament_date,DATE(YEAR(E381),MONTH(E381)+2,DAY(E381))),IF(period_per_year=4,IF(D382=1,first_pament_date,DATE(YEAR(E381),MONTH(E381)+3,DAY(E381))),IF(period_per_year=2,IF(D382=1,first_pament_date,DATE(YEAR(E381),MONTH(E381)+6,DAY(E381))),IF(period_per_year=1,IF(D382=1,first_pament_date,DATE(YEAR(E381)+1,MONTH(E381),DAY(E381))),"")))))))),""))</f>
        <v/>
      </c>
      <c r="F382" s="42" t="str">
        <f t="shared" ca="1" si="35"/>
        <v/>
      </c>
      <c r="G382" s="42" t="str">
        <f t="shared" ca="1" si="36"/>
        <v/>
      </c>
      <c r="H382" s="38" t="str">
        <f t="shared" ca="1" si="37"/>
        <v/>
      </c>
      <c r="I382" s="37" t="str">
        <f t="shared" ca="1" si="38"/>
        <v/>
      </c>
      <c r="J382" s="38" t="str">
        <f t="shared" ca="1" si="39"/>
        <v/>
      </c>
      <c r="K382" s="43" t="str">
        <f t="shared" ca="1" si="40"/>
        <v/>
      </c>
      <c r="L382" s="10"/>
      <c r="M382" s="9"/>
      <c r="N382" s="9"/>
      <c r="O382" s="9"/>
    </row>
    <row r="383" spans="1:15" x14ac:dyDescent="0.3">
      <c r="A383" s="9"/>
      <c r="B383" s="9"/>
      <c r="C383" s="10"/>
      <c r="D383" s="40" t="str">
        <f t="shared" ca="1" si="41"/>
        <v/>
      </c>
      <c r="E383" s="41" t="str">
        <f ca="1">IF(entered_values=0,"",IF(D383&lt;&gt;"",IF(period_per_year=50,IF(D383=1,first_pament_date,DATE(YEAR(E382),MONTH(E382),DAY(E382)+7)),IF(period_per_year=25,IF(D383=1,first_pament_date,DATE(YEAR(E382),MONTH(E382),DAY(E382)+14)),IF(period_per_year=24,IF(D383=1,_01_01_1900,IF(DAY(E382)&gt;=15,DATE(YEAR(E382),MONTH(E382),DAY(E382)+16),DATE(YEAR(E382),MONTH(E382),DAY(E382)+15))),IF(period_per_year=12,IF(D383=1,first_pament_date,DATE(YEAR(E382),MONTH(E382)+1,DAY(E382))),IF(period_per_year=6,IF(D383=1,first_pament_date,DATE(YEAR(E382),MONTH(E382)+2,DAY(E382))),IF(period_per_year=4,IF(D383=1,first_pament_date,DATE(YEAR(E382),MONTH(E382)+3,DAY(E382))),IF(period_per_year=2,IF(D383=1,first_pament_date,DATE(YEAR(E382),MONTH(E382)+6,DAY(E382))),IF(period_per_year=1,IF(D383=1,first_pament_date,DATE(YEAR(E382)+1,MONTH(E382),DAY(E382))),"")))))))),""))</f>
        <v/>
      </c>
      <c r="F383" s="42" t="str">
        <f t="shared" ca="1" si="35"/>
        <v/>
      </c>
      <c r="G383" s="42" t="str">
        <f t="shared" ca="1" si="36"/>
        <v/>
      </c>
      <c r="H383" s="38" t="str">
        <f t="shared" ca="1" si="37"/>
        <v/>
      </c>
      <c r="I383" s="37" t="str">
        <f t="shared" ca="1" si="38"/>
        <v/>
      </c>
      <c r="J383" s="38" t="str">
        <f t="shared" ca="1" si="39"/>
        <v/>
      </c>
      <c r="K383" s="43" t="str">
        <f t="shared" ca="1" si="40"/>
        <v/>
      </c>
      <c r="L383" s="10"/>
      <c r="M383" s="9"/>
      <c r="N383" s="9"/>
      <c r="O383" s="9"/>
    </row>
    <row r="384" spans="1:15" x14ac:dyDescent="0.3">
      <c r="A384" s="9"/>
      <c r="B384" s="9"/>
      <c r="C384" s="10"/>
      <c r="D384" s="40" t="str">
        <f t="shared" ca="1" si="41"/>
        <v/>
      </c>
      <c r="E384" s="41" t="str">
        <f ca="1">IF(entered_values=0,"",IF(D384&lt;&gt;"",IF(period_per_year=50,IF(D384=1,first_pament_date,DATE(YEAR(E383),MONTH(E383),DAY(E383)+7)),IF(period_per_year=25,IF(D384=1,first_pament_date,DATE(YEAR(E383),MONTH(E383),DAY(E383)+14)),IF(period_per_year=24,IF(D384=1,_01_01_1900,IF(DAY(E383)&gt;=15,DATE(YEAR(E383),MONTH(E383),DAY(E383)+16),DATE(YEAR(E383),MONTH(E383),DAY(E383)+15))),IF(period_per_year=12,IF(D384=1,first_pament_date,DATE(YEAR(E383),MONTH(E383)+1,DAY(E383))),IF(period_per_year=6,IF(D384=1,first_pament_date,DATE(YEAR(E383),MONTH(E383)+2,DAY(E383))),IF(period_per_year=4,IF(D384=1,first_pament_date,DATE(YEAR(E383),MONTH(E383)+3,DAY(E383))),IF(period_per_year=2,IF(D384=1,first_pament_date,DATE(YEAR(E383),MONTH(E383)+6,DAY(E383))),IF(period_per_year=1,IF(D384=1,first_pament_date,DATE(YEAR(E383)+1,MONTH(E383),DAY(E383))),"")))))))),""))</f>
        <v/>
      </c>
      <c r="F384" s="42" t="str">
        <f t="shared" ca="1" si="35"/>
        <v/>
      </c>
      <c r="G384" s="42" t="str">
        <f t="shared" ca="1" si="36"/>
        <v/>
      </c>
      <c r="H384" s="38" t="str">
        <f t="shared" ca="1" si="37"/>
        <v/>
      </c>
      <c r="I384" s="37" t="str">
        <f t="shared" ca="1" si="38"/>
        <v/>
      </c>
      <c r="J384" s="38" t="str">
        <f t="shared" ca="1" si="39"/>
        <v/>
      </c>
      <c r="K384" s="43" t="str">
        <f t="shared" ca="1" si="40"/>
        <v/>
      </c>
      <c r="L384" s="10"/>
      <c r="M384" s="9"/>
      <c r="N384" s="9"/>
      <c r="O384" s="9"/>
    </row>
    <row r="385" spans="1:15" x14ac:dyDescent="0.3">
      <c r="A385" s="9"/>
      <c r="B385" s="9"/>
      <c r="C385" s="10"/>
      <c r="D385" s="40" t="str">
        <f t="shared" ca="1" si="41"/>
        <v/>
      </c>
      <c r="E385" s="41" t="str">
        <f ca="1">IF(entered_values=0,"",IF(D385&lt;&gt;"",IF(period_per_year=50,IF(D385=1,first_pament_date,DATE(YEAR(E384),MONTH(E384),DAY(E384)+7)),IF(period_per_year=25,IF(D385=1,first_pament_date,DATE(YEAR(E384),MONTH(E384),DAY(E384)+14)),IF(period_per_year=24,IF(D385=1,_01_01_1900,IF(DAY(E384)&gt;=15,DATE(YEAR(E384),MONTH(E384),DAY(E384)+16),DATE(YEAR(E384),MONTH(E384),DAY(E384)+15))),IF(period_per_year=12,IF(D385=1,first_pament_date,DATE(YEAR(E384),MONTH(E384)+1,DAY(E384))),IF(period_per_year=6,IF(D385=1,first_pament_date,DATE(YEAR(E384),MONTH(E384)+2,DAY(E384))),IF(period_per_year=4,IF(D385=1,first_pament_date,DATE(YEAR(E384),MONTH(E384)+3,DAY(E384))),IF(period_per_year=2,IF(D385=1,first_pament_date,DATE(YEAR(E384),MONTH(E384)+6,DAY(E384))),IF(period_per_year=1,IF(D385=1,first_pament_date,DATE(YEAR(E384)+1,MONTH(E384),DAY(E384))),"")))))))),""))</f>
        <v/>
      </c>
      <c r="F385" s="42" t="str">
        <f t="shared" ca="1" si="35"/>
        <v/>
      </c>
      <c r="G385" s="42" t="str">
        <f t="shared" ca="1" si="36"/>
        <v/>
      </c>
      <c r="H385" s="38" t="str">
        <f t="shared" ca="1" si="37"/>
        <v/>
      </c>
      <c r="I385" s="37" t="str">
        <f t="shared" ca="1" si="38"/>
        <v/>
      </c>
      <c r="J385" s="38" t="str">
        <f t="shared" ca="1" si="39"/>
        <v/>
      </c>
      <c r="K385" s="43" t="str">
        <f t="shared" ca="1" si="40"/>
        <v/>
      </c>
      <c r="L385" s="10"/>
      <c r="M385" s="9"/>
      <c r="N385" s="9"/>
      <c r="O385" s="9"/>
    </row>
    <row r="386" spans="1:15" x14ac:dyDescent="0.3">
      <c r="A386" s="9"/>
      <c r="B386" s="9"/>
      <c r="C386" s="10"/>
      <c r="D386" s="40" t="str">
        <f t="shared" ca="1" si="41"/>
        <v/>
      </c>
      <c r="E386" s="41" t="str">
        <f ca="1">IF(entered_values=0,"",IF(D386&lt;&gt;"",IF(period_per_year=50,IF(D386=1,first_pament_date,DATE(YEAR(E385),MONTH(E385),DAY(E385)+7)),IF(period_per_year=25,IF(D386=1,first_pament_date,DATE(YEAR(E385),MONTH(E385),DAY(E385)+14)),IF(period_per_year=24,IF(D386=1,_01_01_1900,IF(DAY(E385)&gt;=15,DATE(YEAR(E385),MONTH(E385),DAY(E385)+16),DATE(YEAR(E385),MONTH(E385),DAY(E385)+15))),IF(period_per_year=12,IF(D386=1,first_pament_date,DATE(YEAR(E385),MONTH(E385)+1,DAY(E385))),IF(period_per_year=6,IF(D386=1,first_pament_date,DATE(YEAR(E385),MONTH(E385)+2,DAY(E385))),IF(period_per_year=4,IF(D386=1,first_pament_date,DATE(YEAR(E385),MONTH(E385)+3,DAY(E385))),IF(period_per_year=2,IF(D386=1,first_pament_date,DATE(YEAR(E385),MONTH(E385)+6,DAY(E385))),IF(period_per_year=1,IF(D386=1,first_pament_date,DATE(YEAR(E385)+1,MONTH(E385),DAY(E385))),"")))))))),""))</f>
        <v/>
      </c>
      <c r="F386" s="42" t="str">
        <f t="shared" ca="1" si="35"/>
        <v/>
      </c>
      <c r="G386" s="42" t="str">
        <f t="shared" ca="1" si="36"/>
        <v/>
      </c>
      <c r="H386" s="38" t="str">
        <f t="shared" ca="1" si="37"/>
        <v/>
      </c>
      <c r="I386" s="37" t="str">
        <f t="shared" ca="1" si="38"/>
        <v/>
      </c>
      <c r="J386" s="38" t="str">
        <f t="shared" ca="1" si="39"/>
        <v/>
      </c>
      <c r="K386" s="43" t="str">
        <f t="shared" ca="1" si="40"/>
        <v/>
      </c>
      <c r="L386" s="10"/>
      <c r="M386" s="9"/>
      <c r="N386" s="9"/>
      <c r="O386" s="9"/>
    </row>
    <row r="387" spans="1:15" x14ac:dyDescent="0.3">
      <c r="A387" s="9"/>
      <c r="B387" s="9"/>
      <c r="C387" s="10"/>
      <c r="D387" s="40" t="str">
        <f t="shared" ca="1" si="41"/>
        <v/>
      </c>
      <c r="E387" s="41" t="str">
        <f ca="1">IF(entered_values=0,"",IF(D387&lt;&gt;"",IF(period_per_year=50,IF(D387=1,first_pament_date,DATE(YEAR(E386),MONTH(E386),DAY(E386)+7)),IF(period_per_year=25,IF(D387=1,first_pament_date,DATE(YEAR(E386),MONTH(E386),DAY(E386)+14)),IF(period_per_year=24,IF(D387=1,_01_01_1900,IF(DAY(E386)&gt;=15,DATE(YEAR(E386),MONTH(E386),DAY(E386)+16),DATE(YEAR(E386),MONTH(E386),DAY(E386)+15))),IF(period_per_year=12,IF(D387=1,first_pament_date,DATE(YEAR(E386),MONTH(E386)+1,DAY(E386))),IF(period_per_year=6,IF(D387=1,first_pament_date,DATE(YEAR(E386),MONTH(E386)+2,DAY(E386))),IF(period_per_year=4,IF(D387=1,first_pament_date,DATE(YEAR(E386),MONTH(E386)+3,DAY(E386))),IF(period_per_year=2,IF(D387=1,first_pament_date,DATE(YEAR(E386),MONTH(E386)+6,DAY(E386))),IF(period_per_year=1,IF(D387=1,first_pament_date,DATE(YEAR(E386)+1,MONTH(E386),DAY(E386))),"")))))))),""))</f>
        <v/>
      </c>
      <c r="F387" s="42" t="str">
        <f t="shared" ca="1" si="35"/>
        <v/>
      </c>
      <c r="G387" s="42" t="str">
        <f t="shared" ca="1" si="36"/>
        <v/>
      </c>
      <c r="H387" s="38" t="str">
        <f t="shared" ca="1" si="37"/>
        <v/>
      </c>
      <c r="I387" s="37" t="str">
        <f t="shared" ca="1" si="38"/>
        <v/>
      </c>
      <c r="J387" s="38" t="str">
        <f t="shared" ca="1" si="39"/>
        <v/>
      </c>
      <c r="K387" s="43" t="str">
        <f t="shared" ca="1" si="40"/>
        <v/>
      </c>
      <c r="L387" s="10"/>
      <c r="M387" s="9"/>
      <c r="N387" s="9"/>
      <c r="O387" s="9"/>
    </row>
    <row r="388" spans="1:15" x14ac:dyDescent="0.3">
      <c r="A388" s="9"/>
      <c r="B388" s="9"/>
      <c r="C388" s="10"/>
      <c r="D388" s="40" t="str">
        <f t="shared" ca="1" si="41"/>
        <v/>
      </c>
      <c r="E388" s="41" t="str">
        <f ca="1">IF(entered_values=0,"",IF(D388&lt;&gt;"",IF(period_per_year=50,IF(D388=1,first_pament_date,DATE(YEAR(E387),MONTH(E387),DAY(E387)+7)),IF(period_per_year=25,IF(D388=1,first_pament_date,DATE(YEAR(E387),MONTH(E387),DAY(E387)+14)),IF(period_per_year=24,IF(D388=1,_01_01_1900,IF(DAY(E387)&gt;=15,DATE(YEAR(E387),MONTH(E387),DAY(E387)+16),DATE(YEAR(E387),MONTH(E387),DAY(E387)+15))),IF(period_per_year=12,IF(D388=1,first_pament_date,DATE(YEAR(E387),MONTH(E387)+1,DAY(E387))),IF(period_per_year=6,IF(D388=1,first_pament_date,DATE(YEAR(E387),MONTH(E387)+2,DAY(E387))),IF(period_per_year=4,IF(D388=1,first_pament_date,DATE(YEAR(E387),MONTH(E387)+3,DAY(E387))),IF(period_per_year=2,IF(D388=1,first_pament_date,DATE(YEAR(E387),MONTH(E387)+6,DAY(E387))),IF(period_per_year=1,IF(D388=1,first_pament_date,DATE(YEAR(E387)+1,MONTH(E387),DAY(E387))),"")))))))),""))</f>
        <v/>
      </c>
      <c r="F388" s="42" t="str">
        <f t="shared" ca="1" si="35"/>
        <v/>
      </c>
      <c r="G388" s="42" t="str">
        <f t="shared" ca="1" si="36"/>
        <v/>
      </c>
      <c r="H388" s="38" t="str">
        <f t="shared" ca="1" si="37"/>
        <v/>
      </c>
      <c r="I388" s="37" t="str">
        <f t="shared" ca="1" si="38"/>
        <v/>
      </c>
      <c r="J388" s="38" t="str">
        <f t="shared" ca="1" si="39"/>
        <v/>
      </c>
      <c r="K388" s="43" t="str">
        <f t="shared" ca="1" si="40"/>
        <v/>
      </c>
      <c r="L388" s="10"/>
      <c r="M388" s="9"/>
      <c r="N388" s="9"/>
      <c r="O388" s="9"/>
    </row>
    <row r="389" spans="1:15" x14ac:dyDescent="0.3">
      <c r="A389" s="9"/>
      <c r="B389" s="9"/>
      <c r="C389" s="10"/>
      <c r="D389" s="40" t="str">
        <f t="shared" ca="1" si="41"/>
        <v/>
      </c>
      <c r="E389" s="41" t="str">
        <f ca="1">IF(entered_values=0,"",IF(D389&lt;&gt;"",IF(period_per_year=50,IF(D389=1,first_pament_date,DATE(YEAR(E388),MONTH(E388),DAY(E388)+7)),IF(period_per_year=25,IF(D389=1,first_pament_date,DATE(YEAR(E388),MONTH(E388),DAY(E388)+14)),IF(period_per_year=24,IF(D389=1,_01_01_1900,IF(DAY(E388)&gt;=15,DATE(YEAR(E388),MONTH(E388),DAY(E388)+16),DATE(YEAR(E388),MONTH(E388),DAY(E388)+15))),IF(period_per_year=12,IF(D389=1,first_pament_date,DATE(YEAR(E388),MONTH(E388)+1,DAY(E388))),IF(period_per_year=6,IF(D389=1,first_pament_date,DATE(YEAR(E388),MONTH(E388)+2,DAY(E388))),IF(period_per_year=4,IF(D389=1,first_pament_date,DATE(YEAR(E388),MONTH(E388)+3,DAY(E388))),IF(period_per_year=2,IF(D389=1,first_pament_date,DATE(YEAR(E388),MONTH(E388)+6,DAY(E388))),IF(period_per_year=1,IF(D389=1,first_pament_date,DATE(YEAR(E388)+1,MONTH(E388),DAY(E388))),"")))))))),""))</f>
        <v/>
      </c>
      <c r="F389" s="42" t="str">
        <f t="shared" ca="1" si="35"/>
        <v/>
      </c>
      <c r="G389" s="42" t="str">
        <f t="shared" ca="1" si="36"/>
        <v/>
      </c>
      <c r="H389" s="38" t="str">
        <f t="shared" ca="1" si="37"/>
        <v/>
      </c>
      <c r="I389" s="37" t="str">
        <f t="shared" ca="1" si="38"/>
        <v/>
      </c>
      <c r="J389" s="38" t="str">
        <f t="shared" ca="1" si="39"/>
        <v/>
      </c>
      <c r="K389" s="43" t="str">
        <f t="shared" ca="1" si="40"/>
        <v/>
      </c>
      <c r="L389" s="10"/>
      <c r="M389" s="9"/>
      <c r="N389" s="9"/>
      <c r="O389" s="9"/>
    </row>
    <row r="390" spans="1:15" x14ac:dyDescent="0.3">
      <c r="A390" s="9"/>
      <c r="B390" s="9"/>
      <c r="C390" s="10"/>
      <c r="D390" s="40" t="str">
        <f t="shared" ca="1" si="41"/>
        <v/>
      </c>
      <c r="E390" s="41" t="str">
        <f ca="1">IF(entered_values=0,"",IF(D390&lt;&gt;"",IF(period_per_year=50,IF(D390=1,first_pament_date,DATE(YEAR(E389),MONTH(E389),DAY(E389)+7)),IF(period_per_year=25,IF(D390=1,first_pament_date,DATE(YEAR(E389),MONTH(E389),DAY(E389)+14)),IF(period_per_year=24,IF(D390=1,_01_01_1900,IF(DAY(E389)&gt;=15,DATE(YEAR(E389),MONTH(E389),DAY(E389)+16),DATE(YEAR(E389),MONTH(E389),DAY(E389)+15))),IF(period_per_year=12,IF(D390=1,first_pament_date,DATE(YEAR(E389),MONTH(E389)+1,DAY(E389))),IF(period_per_year=6,IF(D390=1,first_pament_date,DATE(YEAR(E389),MONTH(E389)+2,DAY(E389))),IF(period_per_year=4,IF(D390=1,first_pament_date,DATE(YEAR(E389),MONTH(E389)+3,DAY(E389))),IF(period_per_year=2,IF(D390=1,first_pament_date,DATE(YEAR(E389),MONTH(E389)+6,DAY(E389))),IF(period_per_year=1,IF(D390=1,first_pament_date,DATE(YEAR(E389)+1,MONTH(E389),DAY(E389))),"")))))))),""))</f>
        <v/>
      </c>
      <c r="F390" s="42" t="str">
        <f t="shared" ca="1" si="35"/>
        <v/>
      </c>
      <c r="G390" s="42" t="str">
        <f t="shared" ca="1" si="36"/>
        <v/>
      </c>
      <c r="H390" s="38" t="str">
        <f t="shared" ca="1" si="37"/>
        <v/>
      </c>
      <c r="I390" s="37" t="str">
        <f t="shared" ca="1" si="38"/>
        <v/>
      </c>
      <c r="J390" s="38" t="str">
        <f t="shared" ca="1" si="39"/>
        <v/>
      </c>
      <c r="K390" s="43" t="str">
        <f t="shared" ca="1" si="40"/>
        <v/>
      </c>
      <c r="L390" s="10"/>
      <c r="M390" s="9"/>
      <c r="N390" s="9"/>
      <c r="O390" s="9"/>
    </row>
    <row r="391" spans="1:15" x14ac:dyDescent="0.3">
      <c r="A391" s="9"/>
      <c r="B391" s="9"/>
      <c r="C391" s="10"/>
      <c r="D391" s="40" t="str">
        <f t="shared" ca="1" si="41"/>
        <v/>
      </c>
      <c r="E391" s="41" t="str">
        <f ca="1">IF(entered_values=0,"",IF(D391&lt;&gt;"",IF(period_per_year=50,IF(D391=1,first_pament_date,DATE(YEAR(E390),MONTH(E390),DAY(E390)+7)),IF(period_per_year=25,IF(D391=1,first_pament_date,DATE(YEAR(E390),MONTH(E390),DAY(E390)+14)),IF(period_per_year=24,IF(D391=1,_01_01_1900,IF(DAY(E390)&gt;=15,DATE(YEAR(E390),MONTH(E390),DAY(E390)+16),DATE(YEAR(E390),MONTH(E390),DAY(E390)+15))),IF(period_per_year=12,IF(D391=1,first_pament_date,DATE(YEAR(E390),MONTH(E390)+1,DAY(E390))),IF(period_per_year=6,IF(D391=1,first_pament_date,DATE(YEAR(E390),MONTH(E390)+2,DAY(E390))),IF(period_per_year=4,IF(D391=1,first_pament_date,DATE(YEAR(E390),MONTH(E390)+3,DAY(E390))),IF(period_per_year=2,IF(D391=1,first_pament_date,DATE(YEAR(E390),MONTH(E390)+6,DAY(E390))),IF(period_per_year=1,IF(D391=1,first_pament_date,DATE(YEAR(E390)+1,MONTH(E390),DAY(E390))),"")))))))),""))</f>
        <v/>
      </c>
      <c r="F391" s="42" t="str">
        <f t="shared" ca="1" si="35"/>
        <v/>
      </c>
      <c r="G391" s="42" t="str">
        <f t="shared" ca="1" si="36"/>
        <v/>
      </c>
      <c r="H391" s="38" t="str">
        <f t="shared" ca="1" si="37"/>
        <v/>
      </c>
      <c r="I391" s="37" t="str">
        <f t="shared" ca="1" si="38"/>
        <v/>
      </c>
      <c r="J391" s="38" t="str">
        <f t="shared" ca="1" si="39"/>
        <v/>
      </c>
      <c r="K391" s="43" t="str">
        <f t="shared" ca="1" si="40"/>
        <v/>
      </c>
      <c r="L391" s="10"/>
      <c r="M391" s="9"/>
      <c r="N391" s="9"/>
      <c r="O391" s="9"/>
    </row>
    <row r="392" spans="1:15" x14ac:dyDescent="0.3">
      <c r="A392" s="9"/>
      <c r="B392" s="9"/>
      <c r="C392" s="10"/>
      <c r="D392" s="40" t="str">
        <f t="shared" ca="1" si="41"/>
        <v/>
      </c>
      <c r="E392" s="41" t="str">
        <f ca="1">IF(entered_values=0,"",IF(D392&lt;&gt;"",IF(period_per_year=50,IF(D392=1,first_pament_date,DATE(YEAR(E391),MONTH(E391),DAY(E391)+7)),IF(period_per_year=25,IF(D392=1,first_pament_date,DATE(YEAR(E391),MONTH(E391),DAY(E391)+14)),IF(period_per_year=24,IF(D392=1,_01_01_1900,IF(DAY(E391)&gt;=15,DATE(YEAR(E391),MONTH(E391),DAY(E391)+16),DATE(YEAR(E391),MONTH(E391),DAY(E391)+15))),IF(period_per_year=12,IF(D392=1,first_pament_date,DATE(YEAR(E391),MONTH(E391)+1,DAY(E391))),IF(period_per_year=6,IF(D392=1,first_pament_date,DATE(YEAR(E391),MONTH(E391)+2,DAY(E391))),IF(period_per_year=4,IF(D392=1,first_pament_date,DATE(YEAR(E391),MONTH(E391)+3,DAY(E391))),IF(period_per_year=2,IF(D392=1,first_pament_date,DATE(YEAR(E391),MONTH(E391)+6,DAY(E391))),IF(period_per_year=1,IF(D392=1,first_pament_date,DATE(YEAR(E391)+1,MONTH(E391),DAY(E391))),"")))))))),""))</f>
        <v/>
      </c>
      <c r="F392" s="42" t="str">
        <f t="shared" ca="1" si="35"/>
        <v/>
      </c>
      <c r="G392" s="42" t="str">
        <f t="shared" ca="1" si="36"/>
        <v/>
      </c>
      <c r="H392" s="38" t="str">
        <f t="shared" ca="1" si="37"/>
        <v/>
      </c>
      <c r="I392" s="37" t="str">
        <f t="shared" ca="1" si="38"/>
        <v/>
      </c>
      <c r="J392" s="38" t="str">
        <f t="shared" ca="1" si="39"/>
        <v/>
      </c>
      <c r="K392" s="43" t="str">
        <f t="shared" ca="1" si="40"/>
        <v/>
      </c>
      <c r="L392" s="10"/>
      <c r="M392" s="9"/>
      <c r="N392" s="9"/>
      <c r="O392" s="9"/>
    </row>
    <row r="393" spans="1:15" x14ac:dyDescent="0.3">
      <c r="A393" s="9"/>
      <c r="B393" s="9"/>
      <c r="C393" s="10"/>
      <c r="D393" s="40" t="str">
        <f t="shared" ca="1" si="41"/>
        <v/>
      </c>
      <c r="E393" s="41" t="str">
        <f ca="1">IF(entered_values=0,"",IF(D393&lt;&gt;"",IF(period_per_year=50,IF(D393=1,first_pament_date,DATE(YEAR(E392),MONTH(E392),DAY(E392)+7)),IF(period_per_year=25,IF(D393=1,first_pament_date,DATE(YEAR(E392),MONTH(E392),DAY(E392)+14)),IF(period_per_year=24,IF(D393=1,_01_01_1900,IF(DAY(E392)&gt;=15,DATE(YEAR(E392),MONTH(E392),DAY(E392)+16),DATE(YEAR(E392),MONTH(E392),DAY(E392)+15))),IF(period_per_year=12,IF(D393=1,first_pament_date,DATE(YEAR(E392),MONTH(E392)+1,DAY(E392))),IF(period_per_year=6,IF(D393=1,first_pament_date,DATE(YEAR(E392),MONTH(E392)+2,DAY(E392))),IF(period_per_year=4,IF(D393=1,first_pament_date,DATE(YEAR(E392),MONTH(E392)+3,DAY(E392))),IF(period_per_year=2,IF(D393=1,first_pament_date,DATE(YEAR(E392),MONTH(E392)+6,DAY(E392))),IF(period_per_year=1,IF(D393=1,first_pament_date,DATE(YEAR(E392)+1,MONTH(E392),DAY(E392))),"")))))))),""))</f>
        <v/>
      </c>
      <c r="F393" s="42" t="str">
        <f t="shared" ca="1" si="35"/>
        <v/>
      </c>
      <c r="G393" s="42" t="str">
        <f t="shared" ca="1" si="36"/>
        <v/>
      </c>
      <c r="H393" s="38" t="str">
        <f t="shared" ca="1" si="37"/>
        <v/>
      </c>
      <c r="I393" s="37" t="str">
        <f t="shared" ca="1" si="38"/>
        <v/>
      </c>
      <c r="J393" s="38" t="str">
        <f t="shared" ca="1" si="39"/>
        <v/>
      </c>
      <c r="K393" s="43" t="str">
        <f t="shared" ca="1" si="40"/>
        <v/>
      </c>
      <c r="L393" s="10"/>
      <c r="M393" s="9"/>
      <c r="N393" s="9"/>
      <c r="O393" s="9"/>
    </row>
    <row r="394" spans="1:15" x14ac:dyDescent="0.3">
      <c r="A394" s="9"/>
      <c r="B394" s="9"/>
      <c r="C394" s="10"/>
      <c r="D394" s="40" t="str">
        <f t="shared" ca="1" si="41"/>
        <v/>
      </c>
      <c r="E394" s="41" t="str">
        <f ca="1">IF(entered_values=0,"",IF(D394&lt;&gt;"",IF(period_per_year=50,IF(D394=1,first_pament_date,DATE(YEAR(E393),MONTH(E393),DAY(E393)+7)),IF(period_per_year=25,IF(D394=1,first_pament_date,DATE(YEAR(E393),MONTH(E393),DAY(E393)+14)),IF(period_per_year=24,IF(D394=1,_01_01_1900,IF(DAY(E393)&gt;=15,DATE(YEAR(E393),MONTH(E393),DAY(E393)+16),DATE(YEAR(E393),MONTH(E393),DAY(E393)+15))),IF(period_per_year=12,IF(D394=1,first_pament_date,DATE(YEAR(E393),MONTH(E393)+1,DAY(E393))),IF(period_per_year=6,IF(D394=1,first_pament_date,DATE(YEAR(E393),MONTH(E393)+2,DAY(E393))),IF(period_per_year=4,IF(D394=1,first_pament_date,DATE(YEAR(E393),MONTH(E393)+3,DAY(E393))),IF(period_per_year=2,IF(D394=1,first_pament_date,DATE(YEAR(E393),MONTH(E393)+6,DAY(E393))),IF(period_per_year=1,IF(D394=1,first_pament_date,DATE(YEAR(E393)+1,MONTH(E393),DAY(E393))),"")))))))),""))</f>
        <v/>
      </c>
      <c r="F394" s="42" t="str">
        <f t="shared" ca="1" si="35"/>
        <v/>
      </c>
      <c r="G394" s="42" t="str">
        <f t="shared" ca="1" si="36"/>
        <v/>
      </c>
      <c r="H394" s="38" t="str">
        <f t="shared" ca="1" si="37"/>
        <v/>
      </c>
      <c r="I394" s="37" t="str">
        <f t="shared" ca="1" si="38"/>
        <v/>
      </c>
      <c r="J394" s="38" t="str">
        <f t="shared" ca="1" si="39"/>
        <v/>
      </c>
      <c r="K394" s="43" t="str">
        <f t="shared" ca="1" si="40"/>
        <v/>
      </c>
      <c r="L394" s="10"/>
      <c r="M394" s="9"/>
      <c r="N394" s="9"/>
      <c r="O394" s="9"/>
    </row>
    <row r="395" spans="1:15" x14ac:dyDescent="0.3">
      <c r="A395" s="9"/>
      <c r="B395" s="9"/>
      <c r="C395" s="10"/>
      <c r="D395" s="40" t="str">
        <f t="shared" ca="1" si="41"/>
        <v/>
      </c>
      <c r="E395" s="41" t="str">
        <f ca="1">IF(entered_values=0,"",IF(D395&lt;&gt;"",IF(period_per_year=50,IF(D395=1,first_pament_date,DATE(YEAR(E394),MONTH(E394),DAY(E394)+7)),IF(period_per_year=25,IF(D395=1,first_pament_date,DATE(YEAR(E394),MONTH(E394),DAY(E394)+14)),IF(period_per_year=24,IF(D395=1,_01_01_1900,IF(DAY(E394)&gt;=15,DATE(YEAR(E394),MONTH(E394),DAY(E394)+16),DATE(YEAR(E394),MONTH(E394),DAY(E394)+15))),IF(period_per_year=12,IF(D395=1,first_pament_date,DATE(YEAR(E394),MONTH(E394)+1,DAY(E394))),IF(period_per_year=6,IF(D395=1,first_pament_date,DATE(YEAR(E394),MONTH(E394)+2,DAY(E394))),IF(period_per_year=4,IF(D395=1,first_pament_date,DATE(YEAR(E394),MONTH(E394)+3,DAY(E394))),IF(period_per_year=2,IF(D395=1,first_pament_date,DATE(YEAR(E394),MONTH(E394)+6,DAY(E394))),IF(period_per_year=1,IF(D395=1,first_pament_date,DATE(YEAR(E394)+1,MONTH(E394),DAY(E394))),"")))))))),""))</f>
        <v/>
      </c>
      <c r="F395" s="42" t="str">
        <f t="shared" ca="1" si="35"/>
        <v/>
      </c>
      <c r="G395" s="42" t="str">
        <f t="shared" ca="1" si="36"/>
        <v/>
      </c>
      <c r="H395" s="38" t="str">
        <f t="shared" ca="1" si="37"/>
        <v/>
      </c>
      <c r="I395" s="37" t="str">
        <f t="shared" ca="1" si="38"/>
        <v/>
      </c>
      <c r="J395" s="38" t="str">
        <f t="shared" ca="1" si="39"/>
        <v/>
      </c>
      <c r="K395" s="43" t="str">
        <f t="shared" ca="1" si="40"/>
        <v/>
      </c>
      <c r="L395" s="10"/>
      <c r="M395" s="9"/>
      <c r="N395" s="9"/>
      <c r="O395" s="9"/>
    </row>
    <row r="396" spans="1:15" x14ac:dyDescent="0.3">
      <c r="A396" s="9"/>
      <c r="B396" s="9"/>
      <c r="C396" s="10"/>
      <c r="D396" s="40" t="str">
        <f t="shared" ca="1" si="41"/>
        <v/>
      </c>
      <c r="E396" s="41" t="str">
        <f ca="1">IF(entered_values=0,"",IF(D396&lt;&gt;"",IF(period_per_year=50,IF(D396=1,first_pament_date,DATE(YEAR(E395),MONTH(E395),DAY(E395)+7)),IF(period_per_year=25,IF(D396=1,first_pament_date,DATE(YEAR(E395),MONTH(E395),DAY(E395)+14)),IF(period_per_year=24,IF(D396=1,_01_01_1900,IF(DAY(E395)&gt;=15,DATE(YEAR(E395),MONTH(E395),DAY(E395)+16),DATE(YEAR(E395),MONTH(E395),DAY(E395)+15))),IF(period_per_year=12,IF(D396=1,first_pament_date,DATE(YEAR(E395),MONTH(E395)+1,DAY(E395))),IF(period_per_year=6,IF(D396=1,first_pament_date,DATE(YEAR(E395),MONTH(E395)+2,DAY(E395))),IF(period_per_year=4,IF(D396=1,first_pament_date,DATE(YEAR(E395),MONTH(E395)+3,DAY(E395))),IF(period_per_year=2,IF(D396=1,first_pament_date,DATE(YEAR(E395),MONTH(E395)+6,DAY(E395))),IF(period_per_year=1,IF(D396=1,first_pament_date,DATE(YEAR(E395)+1,MONTH(E395),DAY(E395))),"")))))))),""))</f>
        <v/>
      </c>
      <c r="F396" s="42" t="str">
        <f t="shared" ca="1" si="35"/>
        <v/>
      </c>
      <c r="G396" s="42" t="str">
        <f t="shared" ca="1" si="36"/>
        <v/>
      </c>
      <c r="H396" s="38" t="str">
        <f t="shared" ca="1" si="37"/>
        <v/>
      </c>
      <c r="I396" s="37" t="str">
        <f t="shared" ca="1" si="38"/>
        <v/>
      </c>
      <c r="J396" s="38" t="str">
        <f t="shared" ca="1" si="39"/>
        <v/>
      </c>
      <c r="K396" s="43" t="str">
        <f t="shared" ca="1" si="40"/>
        <v/>
      </c>
      <c r="L396" s="10"/>
      <c r="M396" s="9"/>
      <c r="N396" s="9"/>
      <c r="O396" s="9"/>
    </row>
    <row r="397" spans="1:15" x14ac:dyDescent="0.3">
      <c r="A397" s="9"/>
      <c r="B397" s="9"/>
      <c r="C397" s="10"/>
      <c r="D397" s="40" t="str">
        <f t="shared" ca="1" si="41"/>
        <v/>
      </c>
      <c r="E397" s="41" t="str">
        <f ca="1">IF(entered_values=0,"",IF(D397&lt;&gt;"",IF(period_per_year=50,IF(D397=1,first_pament_date,DATE(YEAR(E396),MONTH(E396),DAY(E396)+7)),IF(period_per_year=25,IF(D397=1,first_pament_date,DATE(YEAR(E396),MONTH(E396),DAY(E396)+14)),IF(period_per_year=24,IF(D397=1,_01_01_1900,IF(DAY(E396)&gt;=15,DATE(YEAR(E396),MONTH(E396),DAY(E396)+16),DATE(YEAR(E396),MONTH(E396),DAY(E396)+15))),IF(period_per_year=12,IF(D397=1,first_pament_date,DATE(YEAR(E396),MONTH(E396)+1,DAY(E396))),IF(period_per_year=6,IF(D397=1,first_pament_date,DATE(YEAR(E396),MONTH(E396)+2,DAY(E396))),IF(period_per_year=4,IF(D397=1,first_pament_date,DATE(YEAR(E396),MONTH(E396)+3,DAY(E396))),IF(period_per_year=2,IF(D397=1,first_pament_date,DATE(YEAR(E396),MONTH(E396)+6,DAY(E396))),IF(period_per_year=1,IF(D397=1,first_pament_date,DATE(YEAR(E396)+1,MONTH(E396),DAY(E396))),"")))))))),""))</f>
        <v/>
      </c>
      <c r="F397" s="42" t="str">
        <f t="shared" ca="1" si="35"/>
        <v/>
      </c>
      <c r="G397" s="42" t="str">
        <f t="shared" ca="1" si="36"/>
        <v/>
      </c>
      <c r="H397" s="38" t="str">
        <f t="shared" ca="1" si="37"/>
        <v/>
      </c>
      <c r="I397" s="37" t="str">
        <f t="shared" ca="1" si="38"/>
        <v/>
      </c>
      <c r="J397" s="38" t="str">
        <f t="shared" ca="1" si="39"/>
        <v/>
      </c>
      <c r="K397" s="43" t="str">
        <f t="shared" ca="1" si="40"/>
        <v/>
      </c>
      <c r="L397" s="10"/>
      <c r="M397" s="9"/>
      <c r="N397" s="9"/>
      <c r="O397" s="9"/>
    </row>
    <row r="398" spans="1:15" x14ac:dyDescent="0.3">
      <c r="A398" s="9"/>
      <c r="B398" s="9"/>
      <c r="C398" s="10"/>
      <c r="D398" s="40" t="str">
        <f t="shared" ca="1" si="41"/>
        <v/>
      </c>
      <c r="E398" s="41" t="str">
        <f ca="1">IF(entered_values=0,"",IF(D398&lt;&gt;"",IF(period_per_year=50,IF(D398=1,first_pament_date,DATE(YEAR(E397),MONTH(E397),DAY(E397)+7)),IF(period_per_year=25,IF(D398=1,first_pament_date,DATE(YEAR(E397),MONTH(E397),DAY(E397)+14)),IF(period_per_year=24,IF(D398=1,_01_01_1900,IF(DAY(E397)&gt;=15,DATE(YEAR(E397),MONTH(E397),DAY(E397)+16),DATE(YEAR(E397),MONTH(E397),DAY(E397)+15))),IF(period_per_year=12,IF(D398=1,first_pament_date,DATE(YEAR(E397),MONTH(E397)+1,DAY(E397))),IF(period_per_year=6,IF(D398=1,first_pament_date,DATE(YEAR(E397),MONTH(E397)+2,DAY(E397))),IF(period_per_year=4,IF(D398=1,first_pament_date,DATE(YEAR(E397),MONTH(E397)+3,DAY(E397))),IF(period_per_year=2,IF(D398=1,first_pament_date,DATE(YEAR(E397),MONTH(E397)+6,DAY(E397))),IF(period_per_year=1,IF(D398=1,first_pament_date,DATE(YEAR(E397)+1,MONTH(E397),DAY(E397))),"")))))))),""))</f>
        <v/>
      </c>
      <c r="F398" s="42" t="str">
        <f t="shared" ca="1" si="35"/>
        <v/>
      </c>
      <c r="G398" s="42" t="str">
        <f t="shared" ca="1" si="36"/>
        <v/>
      </c>
      <c r="H398" s="38" t="str">
        <f t="shared" ca="1" si="37"/>
        <v/>
      </c>
      <c r="I398" s="37" t="str">
        <f t="shared" ca="1" si="38"/>
        <v/>
      </c>
      <c r="J398" s="38" t="str">
        <f t="shared" ca="1" si="39"/>
        <v/>
      </c>
      <c r="K398" s="43" t="str">
        <f t="shared" ca="1" si="40"/>
        <v/>
      </c>
      <c r="L398" s="10"/>
      <c r="M398" s="9"/>
      <c r="N398" s="9"/>
      <c r="O398" s="9"/>
    </row>
    <row r="399" spans="1:15" x14ac:dyDescent="0.3">
      <c r="A399" s="9"/>
      <c r="B399" s="9"/>
      <c r="C399" s="10"/>
      <c r="D399" s="40" t="str">
        <f t="shared" ca="1" si="41"/>
        <v/>
      </c>
      <c r="E399" s="41" t="str">
        <f ca="1">IF(entered_values=0,"",IF(D399&lt;&gt;"",IF(period_per_year=50,IF(D399=1,first_pament_date,DATE(YEAR(E398),MONTH(E398),DAY(E398)+7)),IF(period_per_year=25,IF(D399=1,first_pament_date,DATE(YEAR(E398),MONTH(E398),DAY(E398)+14)),IF(period_per_year=24,IF(D399=1,_01_01_1900,IF(DAY(E398)&gt;=15,DATE(YEAR(E398),MONTH(E398),DAY(E398)+16),DATE(YEAR(E398),MONTH(E398),DAY(E398)+15))),IF(period_per_year=12,IF(D399=1,first_pament_date,DATE(YEAR(E398),MONTH(E398)+1,DAY(E398))),IF(period_per_year=6,IF(D399=1,first_pament_date,DATE(YEAR(E398),MONTH(E398)+2,DAY(E398))),IF(period_per_year=4,IF(D399=1,first_pament_date,DATE(YEAR(E398),MONTH(E398)+3,DAY(E398))),IF(period_per_year=2,IF(D399=1,first_pament_date,DATE(YEAR(E398),MONTH(E398)+6,DAY(E398))),IF(period_per_year=1,IF(D399=1,first_pament_date,DATE(YEAR(E398)+1,MONTH(E398),DAY(E398))),"")))))))),""))</f>
        <v/>
      </c>
      <c r="F399" s="42" t="str">
        <f t="shared" ca="1" si="35"/>
        <v/>
      </c>
      <c r="G399" s="42" t="str">
        <f t="shared" ca="1" si="36"/>
        <v/>
      </c>
      <c r="H399" s="38" t="str">
        <f t="shared" ca="1" si="37"/>
        <v/>
      </c>
      <c r="I399" s="37" t="str">
        <f t="shared" ca="1" si="38"/>
        <v/>
      </c>
      <c r="J399" s="38" t="str">
        <f t="shared" ca="1" si="39"/>
        <v/>
      </c>
      <c r="K399" s="43" t="str">
        <f t="shared" ca="1" si="40"/>
        <v/>
      </c>
      <c r="L399" s="10"/>
      <c r="M399" s="9"/>
      <c r="N399" s="9"/>
      <c r="O399" s="9"/>
    </row>
    <row r="400" spans="1:15" x14ac:dyDescent="0.3">
      <c r="A400" s="9"/>
      <c r="B400" s="9"/>
      <c r="C400" s="10"/>
      <c r="D400" s="40" t="str">
        <f t="shared" ca="1" si="41"/>
        <v/>
      </c>
      <c r="E400" s="41" t="str">
        <f ca="1">IF(entered_values=0,"",IF(D400&lt;&gt;"",IF(period_per_year=50,IF(D400=1,first_pament_date,DATE(YEAR(E399),MONTH(E399),DAY(E399)+7)),IF(period_per_year=25,IF(D400=1,first_pament_date,DATE(YEAR(E399),MONTH(E399),DAY(E399)+14)),IF(period_per_year=24,IF(D400=1,_01_01_1900,IF(DAY(E399)&gt;=15,DATE(YEAR(E399),MONTH(E399),DAY(E399)+16),DATE(YEAR(E399),MONTH(E399),DAY(E399)+15))),IF(period_per_year=12,IF(D400=1,first_pament_date,DATE(YEAR(E399),MONTH(E399)+1,DAY(E399))),IF(period_per_year=6,IF(D400=1,first_pament_date,DATE(YEAR(E399),MONTH(E399)+2,DAY(E399))),IF(period_per_year=4,IF(D400=1,first_pament_date,DATE(YEAR(E399),MONTH(E399)+3,DAY(E399))),IF(period_per_year=2,IF(D400=1,first_pament_date,DATE(YEAR(E399),MONTH(E399)+6,DAY(E399))),IF(period_per_year=1,IF(D400=1,first_pament_date,DATE(YEAR(E399)+1,MONTH(E399),DAY(E399))),"")))))))),""))</f>
        <v/>
      </c>
      <c r="F400" s="42" t="str">
        <f t="shared" ca="1" si="35"/>
        <v/>
      </c>
      <c r="G400" s="42" t="str">
        <f t="shared" ca="1" si="36"/>
        <v/>
      </c>
      <c r="H400" s="38" t="str">
        <f t="shared" ca="1" si="37"/>
        <v/>
      </c>
      <c r="I400" s="37" t="str">
        <f t="shared" ca="1" si="38"/>
        <v/>
      </c>
      <c r="J400" s="38" t="str">
        <f t="shared" ca="1" si="39"/>
        <v/>
      </c>
      <c r="K400" s="43" t="str">
        <f t="shared" ca="1" si="40"/>
        <v/>
      </c>
      <c r="L400" s="10"/>
      <c r="M400" s="9"/>
      <c r="N400" s="9"/>
      <c r="O400" s="9"/>
    </row>
    <row r="401" spans="1:15" x14ac:dyDescent="0.3">
      <c r="A401" s="9"/>
      <c r="B401" s="9"/>
      <c r="C401" s="10"/>
      <c r="D401" s="40" t="str">
        <f t="shared" ca="1" si="41"/>
        <v/>
      </c>
      <c r="E401" s="41" t="str">
        <f ca="1">IF(entered_values=0,"",IF(D401&lt;&gt;"",IF(period_per_year=50,IF(D401=1,first_pament_date,DATE(YEAR(E400),MONTH(E400),DAY(E400)+7)),IF(period_per_year=25,IF(D401=1,first_pament_date,DATE(YEAR(E400),MONTH(E400),DAY(E400)+14)),IF(period_per_year=24,IF(D401=1,_01_01_1900,IF(DAY(E400)&gt;=15,DATE(YEAR(E400),MONTH(E400),DAY(E400)+16),DATE(YEAR(E400),MONTH(E400),DAY(E400)+15))),IF(period_per_year=12,IF(D401=1,first_pament_date,DATE(YEAR(E400),MONTH(E400)+1,DAY(E400))),IF(period_per_year=6,IF(D401=1,first_pament_date,DATE(YEAR(E400),MONTH(E400)+2,DAY(E400))),IF(period_per_year=4,IF(D401=1,first_pament_date,DATE(YEAR(E400),MONTH(E400)+3,DAY(E400))),IF(period_per_year=2,IF(D401=1,first_pament_date,DATE(YEAR(E400),MONTH(E400)+6,DAY(E400))),IF(period_per_year=1,IF(D401=1,first_pament_date,DATE(YEAR(E400)+1,MONTH(E400),DAY(E400))),"")))))))),""))</f>
        <v/>
      </c>
      <c r="F401" s="42" t="str">
        <f t="shared" ca="1" si="35"/>
        <v/>
      </c>
      <c r="G401" s="42" t="str">
        <f t="shared" ca="1" si="36"/>
        <v/>
      </c>
      <c r="H401" s="38" t="str">
        <f t="shared" ca="1" si="37"/>
        <v/>
      </c>
      <c r="I401" s="37" t="str">
        <f t="shared" ca="1" si="38"/>
        <v/>
      </c>
      <c r="J401" s="38" t="str">
        <f t="shared" ca="1" si="39"/>
        <v/>
      </c>
      <c r="K401" s="43" t="str">
        <f t="shared" ca="1" si="40"/>
        <v/>
      </c>
      <c r="L401" s="10"/>
      <c r="M401" s="9"/>
      <c r="N401" s="9"/>
      <c r="O401" s="9"/>
    </row>
    <row r="402" spans="1:15" x14ac:dyDescent="0.3">
      <c r="A402" s="9"/>
      <c r="B402" s="9"/>
      <c r="C402" s="10"/>
      <c r="D402" s="40" t="str">
        <f t="shared" ca="1" si="41"/>
        <v/>
      </c>
      <c r="E402" s="41" t="str">
        <f ca="1">IF(entered_values=0,"",IF(D402&lt;&gt;"",IF(period_per_year=50,IF(D402=1,first_pament_date,DATE(YEAR(E401),MONTH(E401),DAY(E401)+7)),IF(period_per_year=25,IF(D402=1,first_pament_date,DATE(YEAR(E401),MONTH(E401),DAY(E401)+14)),IF(period_per_year=24,IF(D402=1,_01_01_1900,IF(DAY(E401)&gt;=15,DATE(YEAR(E401),MONTH(E401),DAY(E401)+16),DATE(YEAR(E401),MONTH(E401),DAY(E401)+15))),IF(period_per_year=12,IF(D402=1,first_pament_date,DATE(YEAR(E401),MONTH(E401)+1,DAY(E401))),IF(period_per_year=6,IF(D402=1,first_pament_date,DATE(YEAR(E401),MONTH(E401)+2,DAY(E401))),IF(period_per_year=4,IF(D402=1,first_pament_date,DATE(YEAR(E401),MONTH(E401)+3,DAY(E401))),IF(period_per_year=2,IF(D402=1,first_pament_date,DATE(YEAR(E401),MONTH(E401)+6,DAY(E401))),IF(period_per_year=1,IF(D402=1,first_pament_date,DATE(YEAR(E401)+1,MONTH(E401),DAY(E401))),"")))))))),""))</f>
        <v/>
      </c>
      <c r="F402" s="42" t="str">
        <f t="shared" ca="1" si="35"/>
        <v/>
      </c>
      <c r="G402" s="42" t="str">
        <f t="shared" ca="1" si="36"/>
        <v/>
      </c>
      <c r="H402" s="38" t="str">
        <f t="shared" ca="1" si="37"/>
        <v/>
      </c>
      <c r="I402" s="37" t="str">
        <f t="shared" ca="1" si="38"/>
        <v/>
      </c>
      <c r="J402" s="38" t="str">
        <f t="shared" ca="1" si="39"/>
        <v/>
      </c>
      <c r="K402" s="43" t="str">
        <f t="shared" ca="1" si="40"/>
        <v/>
      </c>
      <c r="L402" s="10"/>
      <c r="M402" s="9"/>
      <c r="N402" s="9"/>
      <c r="O402" s="9"/>
    </row>
    <row r="403" spans="1:15" x14ac:dyDescent="0.3">
      <c r="A403" s="9"/>
      <c r="B403" s="9"/>
      <c r="C403" s="10"/>
      <c r="D403" s="40" t="str">
        <f t="shared" ca="1" si="41"/>
        <v/>
      </c>
      <c r="E403" s="41" t="str">
        <f ca="1">IF(entered_values=0,"",IF(D403&lt;&gt;"",IF(period_per_year=50,IF(D403=1,first_pament_date,DATE(YEAR(E402),MONTH(E402),DAY(E402)+7)),IF(period_per_year=25,IF(D403=1,first_pament_date,DATE(YEAR(E402),MONTH(E402),DAY(E402)+14)),IF(period_per_year=24,IF(D403=1,_01_01_1900,IF(DAY(E402)&gt;=15,DATE(YEAR(E402),MONTH(E402),DAY(E402)+16),DATE(YEAR(E402),MONTH(E402),DAY(E402)+15))),IF(period_per_year=12,IF(D403=1,first_pament_date,DATE(YEAR(E402),MONTH(E402)+1,DAY(E402))),IF(period_per_year=6,IF(D403=1,first_pament_date,DATE(YEAR(E402),MONTH(E402)+2,DAY(E402))),IF(period_per_year=4,IF(D403=1,first_pament_date,DATE(YEAR(E402),MONTH(E402)+3,DAY(E402))),IF(period_per_year=2,IF(D403=1,first_pament_date,DATE(YEAR(E402),MONTH(E402)+6,DAY(E402))),IF(period_per_year=1,IF(D403=1,first_pament_date,DATE(YEAR(E402)+1,MONTH(E402),DAY(E402))),"")))))))),""))</f>
        <v/>
      </c>
      <c r="F403" s="42" t="str">
        <f t="shared" ref="F403:F466" ca="1" si="42">IF(entered_values=1,IF(D403="","",IF(Rounding_option,IF(OR(D403=No._of_periods,payment&gt;ROUND((1+rate_per_period)*K402,0),ROUND((1+rate_per_period)*K402,0),payment),IF(OR(D403=No._of_periods,payment&gt;(1+rate_per_period)*K402),ROUND((1+rate_per_period)*K402,0),payment)),0)),"")</f>
        <v/>
      </c>
      <c r="G403" s="42" t="str">
        <f t="shared" ref="G403:G466" ca="1" si="43">IF(entered_values=0,"",IF(D403&lt;&gt;"",IF(AND(D403=1,payment_type=1),0,IF(Rounding_option,ROUNDDOWN(rate_per_period*K402,0),rate_per_period*K402)),""))</f>
        <v/>
      </c>
      <c r="H403" s="38" t="str">
        <f t="shared" ref="H403:H466" ca="1" si="44">IF(entered_values=1,IF(D403="","",IF(I403&lt;&gt;"",F403-G403+I403,F403-G403)),"")</f>
        <v/>
      </c>
      <c r="I403" s="37" t="str">
        <f t="shared" ref="I403:I466" ca="1" si="45">IF(entered_values=1,IF(J403&gt;=F403,IF(D403&lt;payment,IF(AND(D403&lt;&gt;"",F403+($J$19-F403)&lt;K402),(J403-F403),IF(AND(D403&lt;&gt;"",J403=F403),0,IF(D403&lt;&gt;"",0,""))),""),0),"")</f>
        <v/>
      </c>
      <c r="J403" s="38" t="str">
        <f t="shared" ref="J403:J466" ca="1" si="46">IF(entered_values=1,IF(F403&gt;=K402,F403,IF(OR($F$12="",$F$12&lt;F403),F403,IF($F$12&gt;=F403,IF(D403&lt;payment,IF(AND(D403&lt;&gt;"",F403+($F$12-F403)&lt;K402),$F$12,IF(AND(D403&lt;&gt;"",K402&lt;&gt;""),F403,IF(D403&lt;&gt;"",0,""))),""),0))),"")</f>
        <v/>
      </c>
      <c r="K403" s="43" t="str">
        <f t="shared" ref="K403:K466" ca="1" si="47">IF(entered_values=1,IF(J403&lt;&gt;0,IF(D403&lt;&gt;"",K402-(J403-G403),""),K402),"")</f>
        <v/>
      </c>
      <c r="L403" s="10"/>
      <c r="M403" s="9"/>
      <c r="N403" s="9"/>
      <c r="O403" s="9"/>
    </row>
    <row r="404" spans="1:15" x14ac:dyDescent="0.3">
      <c r="A404" s="9"/>
      <c r="B404" s="9"/>
      <c r="C404" s="10"/>
      <c r="D404" s="40" t="str">
        <f t="shared" ref="D404:D467" ca="1" si="48">IF(K403="","",IF(Rounding_option,IF(OR(D403&gt;=No._of_periods,ROUND(K403,2)&lt;=0),"",D403+1),IF(OR(D403&gt;=No._of_periods,K403&gt;=0),"",D403+1)))</f>
        <v/>
      </c>
      <c r="E404" s="41" t="str">
        <f ca="1">IF(entered_values=0,"",IF(D404&lt;&gt;"",IF(period_per_year=50,IF(D404=1,first_pament_date,DATE(YEAR(E403),MONTH(E403),DAY(E403)+7)),IF(period_per_year=25,IF(D404=1,first_pament_date,DATE(YEAR(E403),MONTH(E403),DAY(E403)+14)),IF(period_per_year=24,IF(D404=1,_01_01_1900,IF(DAY(E403)&gt;=15,DATE(YEAR(E403),MONTH(E403),DAY(E403)+16),DATE(YEAR(E403),MONTH(E403),DAY(E403)+15))),IF(period_per_year=12,IF(D404=1,first_pament_date,DATE(YEAR(E403),MONTH(E403)+1,DAY(E403))),IF(period_per_year=6,IF(D404=1,first_pament_date,DATE(YEAR(E403),MONTH(E403)+2,DAY(E403))),IF(period_per_year=4,IF(D404=1,first_pament_date,DATE(YEAR(E403),MONTH(E403)+3,DAY(E403))),IF(period_per_year=2,IF(D404=1,first_pament_date,DATE(YEAR(E403),MONTH(E403)+6,DAY(E403))),IF(period_per_year=1,IF(D404=1,first_pament_date,DATE(YEAR(E403)+1,MONTH(E403),DAY(E403))),"")))))))),""))</f>
        <v/>
      </c>
      <c r="F404" s="42" t="str">
        <f t="shared" ca="1" si="42"/>
        <v/>
      </c>
      <c r="G404" s="42" t="str">
        <f t="shared" ca="1" si="43"/>
        <v/>
      </c>
      <c r="H404" s="38" t="str">
        <f t="shared" ca="1" si="44"/>
        <v/>
      </c>
      <c r="I404" s="37" t="str">
        <f t="shared" ca="1" si="45"/>
        <v/>
      </c>
      <c r="J404" s="38" t="str">
        <f t="shared" ca="1" si="46"/>
        <v/>
      </c>
      <c r="K404" s="43" t="str">
        <f t="shared" ca="1" si="47"/>
        <v/>
      </c>
      <c r="L404" s="10"/>
      <c r="M404" s="9"/>
      <c r="N404" s="9"/>
      <c r="O404" s="9"/>
    </row>
    <row r="405" spans="1:15" x14ac:dyDescent="0.3">
      <c r="A405" s="9"/>
      <c r="B405" s="9"/>
      <c r="C405" s="10"/>
      <c r="D405" s="40" t="str">
        <f t="shared" ca="1" si="48"/>
        <v/>
      </c>
      <c r="E405" s="41" t="str">
        <f ca="1">IF(entered_values=0,"",IF(D405&lt;&gt;"",IF(period_per_year=50,IF(D405=1,first_pament_date,DATE(YEAR(E404),MONTH(E404),DAY(E404)+7)),IF(period_per_year=25,IF(D405=1,first_pament_date,DATE(YEAR(E404),MONTH(E404),DAY(E404)+14)),IF(period_per_year=24,IF(D405=1,_01_01_1900,IF(DAY(E404)&gt;=15,DATE(YEAR(E404),MONTH(E404),DAY(E404)+16),DATE(YEAR(E404),MONTH(E404),DAY(E404)+15))),IF(period_per_year=12,IF(D405=1,first_pament_date,DATE(YEAR(E404),MONTH(E404)+1,DAY(E404))),IF(period_per_year=6,IF(D405=1,first_pament_date,DATE(YEAR(E404),MONTH(E404)+2,DAY(E404))),IF(period_per_year=4,IF(D405=1,first_pament_date,DATE(YEAR(E404),MONTH(E404)+3,DAY(E404))),IF(period_per_year=2,IF(D405=1,first_pament_date,DATE(YEAR(E404),MONTH(E404)+6,DAY(E404))),IF(period_per_year=1,IF(D405=1,first_pament_date,DATE(YEAR(E404)+1,MONTH(E404),DAY(E404))),"")))))))),""))</f>
        <v/>
      </c>
      <c r="F405" s="42" t="str">
        <f t="shared" ca="1" si="42"/>
        <v/>
      </c>
      <c r="G405" s="42" t="str">
        <f t="shared" ca="1" si="43"/>
        <v/>
      </c>
      <c r="H405" s="38" t="str">
        <f t="shared" ca="1" si="44"/>
        <v/>
      </c>
      <c r="I405" s="37" t="str">
        <f t="shared" ca="1" si="45"/>
        <v/>
      </c>
      <c r="J405" s="38" t="str">
        <f t="shared" ca="1" si="46"/>
        <v/>
      </c>
      <c r="K405" s="43" t="str">
        <f t="shared" ca="1" si="47"/>
        <v/>
      </c>
      <c r="L405" s="10"/>
      <c r="M405" s="9"/>
      <c r="N405" s="9"/>
      <c r="O405" s="9"/>
    </row>
    <row r="406" spans="1:15" x14ac:dyDescent="0.3">
      <c r="A406" s="9"/>
      <c r="B406" s="9"/>
      <c r="C406" s="10"/>
      <c r="D406" s="40" t="str">
        <f t="shared" ca="1" si="48"/>
        <v/>
      </c>
      <c r="E406" s="41" t="str">
        <f ca="1">IF(entered_values=0,"",IF(D406&lt;&gt;"",IF(period_per_year=50,IF(D406=1,first_pament_date,DATE(YEAR(E405),MONTH(E405),DAY(E405)+7)),IF(period_per_year=25,IF(D406=1,first_pament_date,DATE(YEAR(E405),MONTH(E405),DAY(E405)+14)),IF(period_per_year=24,IF(D406=1,_01_01_1900,IF(DAY(E405)&gt;=15,DATE(YEAR(E405),MONTH(E405),DAY(E405)+16),DATE(YEAR(E405),MONTH(E405),DAY(E405)+15))),IF(period_per_year=12,IF(D406=1,first_pament_date,DATE(YEAR(E405),MONTH(E405)+1,DAY(E405))),IF(period_per_year=6,IF(D406=1,first_pament_date,DATE(YEAR(E405),MONTH(E405)+2,DAY(E405))),IF(period_per_year=4,IF(D406=1,first_pament_date,DATE(YEAR(E405),MONTH(E405)+3,DAY(E405))),IF(period_per_year=2,IF(D406=1,first_pament_date,DATE(YEAR(E405),MONTH(E405)+6,DAY(E405))),IF(period_per_year=1,IF(D406=1,first_pament_date,DATE(YEAR(E405)+1,MONTH(E405),DAY(E405))),"")))))))),""))</f>
        <v/>
      </c>
      <c r="F406" s="42" t="str">
        <f t="shared" ca="1" si="42"/>
        <v/>
      </c>
      <c r="G406" s="42" t="str">
        <f t="shared" ca="1" si="43"/>
        <v/>
      </c>
      <c r="H406" s="38" t="str">
        <f t="shared" ca="1" si="44"/>
        <v/>
      </c>
      <c r="I406" s="37" t="str">
        <f t="shared" ca="1" si="45"/>
        <v/>
      </c>
      <c r="J406" s="38" t="str">
        <f t="shared" ca="1" si="46"/>
        <v/>
      </c>
      <c r="K406" s="43" t="str">
        <f t="shared" ca="1" si="47"/>
        <v/>
      </c>
      <c r="L406" s="10"/>
      <c r="M406" s="9"/>
      <c r="N406" s="9"/>
      <c r="O406" s="9"/>
    </row>
    <row r="407" spans="1:15" x14ac:dyDescent="0.3">
      <c r="A407" s="9"/>
      <c r="B407" s="9"/>
      <c r="C407" s="10"/>
      <c r="D407" s="40" t="str">
        <f t="shared" ca="1" si="48"/>
        <v/>
      </c>
      <c r="E407" s="41" t="str">
        <f ca="1">IF(entered_values=0,"",IF(D407&lt;&gt;"",IF(period_per_year=50,IF(D407=1,first_pament_date,DATE(YEAR(E406),MONTH(E406),DAY(E406)+7)),IF(period_per_year=25,IF(D407=1,first_pament_date,DATE(YEAR(E406),MONTH(E406),DAY(E406)+14)),IF(period_per_year=24,IF(D407=1,_01_01_1900,IF(DAY(E406)&gt;=15,DATE(YEAR(E406),MONTH(E406),DAY(E406)+16),DATE(YEAR(E406),MONTH(E406),DAY(E406)+15))),IF(period_per_year=12,IF(D407=1,first_pament_date,DATE(YEAR(E406),MONTH(E406)+1,DAY(E406))),IF(period_per_year=6,IF(D407=1,first_pament_date,DATE(YEAR(E406),MONTH(E406)+2,DAY(E406))),IF(period_per_year=4,IF(D407=1,first_pament_date,DATE(YEAR(E406),MONTH(E406)+3,DAY(E406))),IF(period_per_year=2,IF(D407=1,first_pament_date,DATE(YEAR(E406),MONTH(E406)+6,DAY(E406))),IF(period_per_year=1,IF(D407=1,first_pament_date,DATE(YEAR(E406)+1,MONTH(E406),DAY(E406))),"")))))))),""))</f>
        <v/>
      </c>
      <c r="F407" s="42" t="str">
        <f t="shared" ca="1" si="42"/>
        <v/>
      </c>
      <c r="G407" s="42" t="str">
        <f t="shared" ca="1" si="43"/>
        <v/>
      </c>
      <c r="H407" s="38" t="str">
        <f t="shared" ca="1" si="44"/>
        <v/>
      </c>
      <c r="I407" s="37" t="str">
        <f t="shared" ca="1" si="45"/>
        <v/>
      </c>
      <c r="J407" s="38" t="str">
        <f t="shared" ca="1" si="46"/>
        <v/>
      </c>
      <c r="K407" s="43" t="str">
        <f t="shared" ca="1" si="47"/>
        <v/>
      </c>
      <c r="L407" s="10"/>
      <c r="M407" s="9"/>
      <c r="N407" s="9"/>
      <c r="O407" s="9"/>
    </row>
    <row r="408" spans="1:15" x14ac:dyDescent="0.3">
      <c r="A408" s="9"/>
      <c r="B408" s="9"/>
      <c r="C408" s="10"/>
      <c r="D408" s="40" t="str">
        <f t="shared" ca="1" si="48"/>
        <v/>
      </c>
      <c r="E408" s="41" t="str">
        <f ca="1">IF(entered_values=0,"",IF(D408&lt;&gt;"",IF(period_per_year=50,IF(D408=1,first_pament_date,DATE(YEAR(E407),MONTH(E407),DAY(E407)+7)),IF(period_per_year=25,IF(D408=1,first_pament_date,DATE(YEAR(E407),MONTH(E407),DAY(E407)+14)),IF(period_per_year=24,IF(D408=1,_01_01_1900,IF(DAY(E407)&gt;=15,DATE(YEAR(E407),MONTH(E407),DAY(E407)+16),DATE(YEAR(E407),MONTH(E407),DAY(E407)+15))),IF(period_per_year=12,IF(D408=1,first_pament_date,DATE(YEAR(E407),MONTH(E407)+1,DAY(E407))),IF(period_per_year=6,IF(D408=1,first_pament_date,DATE(YEAR(E407),MONTH(E407)+2,DAY(E407))),IF(period_per_year=4,IF(D408=1,first_pament_date,DATE(YEAR(E407),MONTH(E407)+3,DAY(E407))),IF(period_per_year=2,IF(D408=1,first_pament_date,DATE(YEAR(E407),MONTH(E407)+6,DAY(E407))),IF(period_per_year=1,IF(D408=1,first_pament_date,DATE(YEAR(E407)+1,MONTH(E407),DAY(E407))),"")))))))),""))</f>
        <v/>
      </c>
      <c r="F408" s="42" t="str">
        <f t="shared" ca="1" si="42"/>
        <v/>
      </c>
      <c r="G408" s="42" t="str">
        <f t="shared" ca="1" si="43"/>
        <v/>
      </c>
      <c r="H408" s="38" t="str">
        <f t="shared" ca="1" si="44"/>
        <v/>
      </c>
      <c r="I408" s="37" t="str">
        <f t="shared" ca="1" si="45"/>
        <v/>
      </c>
      <c r="J408" s="38" t="str">
        <f t="shared" ca="1" si="46"/>
        <v/>
      </c>
      <c r="K408" s="43" t="str">
        <f t="shared" ca="1" si="47"/>
        <v/>
      </c>
      <c r="L408" s="10"/>
      <c r="M408" s="9"/>
      <c r="N408" s="9"/>
      <c r="O408" s="9"/>
    </row>
    <row r="409" spans="1:15" x14ac:dyDescent="0.3">
      <c r="A409" s="9"/>
      <c r="B409" s="9"/>
      <c r="C409" s="10"/>
      <c r="D409" s="40" t="str">
        <f t="shared" ca="1" si="48"/>
        <v/>
      </c>
      <c r="E409" s="41" t="str">
        <f ca="1">IF(entered_values=0,"",IF(D409&lt;&gt;"",IF(period_per_year=50,IF(D409=1,first_pament_date,DATE(YEAR(E408),MONTH(E408),DAY(E408)+7)),IF(period_per_year=25,IF(D409=1,first_pament_date,DATE(YEAR(E408),MONTH(E408),DAY(E408)+14)),IF(period_per_year=24,IF(D409=1,_01_01_1900,IF(DAY(E408)&gt;=15,DATE(YEAR(E408),MONTH(E408),DAY(E408)+16),DATE(YEAR(E408),MONTH(E408),DAY(E408)+15))),IF(period_per_year=12,IF(D409=1,first_pament_date,DATE(YEAR(E408),MONTH(E408)+1,DAY(E408))),IF(period_per_year=6,IF(D409=1,first_pament_date,DATE(YEAR(E408),MONTH(E408)+2,DAY(E408))),IF(period_per_year=4,IF(D409=1,first_pament_date,DATE(YEAR(E408),MONTH(E408)+3,DAY(E408))),IF(period_per_year=2,IF(D409=1,first_pament_date,DATE(YEAR(E408),MONTH(E408)+6,DAY(E408))),IF(period_per_year=1,IF(D409=1,first_pament_date,DATE(YEAR(E408)+1,MONTH(E408),DAY(E408))),"")))))))),""))</f>
        <v/>
      </c>
      <c r="F409" s="42" t="str">
        <f t="shared" ca="1" si="42"/>
        <v/>
      </c>
      <c r="G409" s="42" t="str">
        <f t="shared" ca="1" si="43"/>
        <v/>
      </c>
      <c r="H409" s="38" t="str">
        <f t="shared" ca="1" si="44"/>
        <v/>
      </c>
      <c r="I409" s="37" t="str">
        <f t="shared" ca="1" si="45"/>
        <v/>
      </c>
      <c r="J409" s="38" t="str">
        <f t="shared" ca="1" si="46"/>
        <v/>
      </c>
      <c r="K409" s="43" t="str">
        <f t="shared" ca="1" si="47"/>
        <v/>
      </c>
      <c r="L409" s="10"/>
      <c r="M409" s="9"/>
      <c r="N409" s="9"/>
      <c r="O409" s="9"/>
    </row>
    <row r="410" spans="1:15" x14ac:dyDescent="0.3">
      <c r="A410" s="9"/>
      <c r="B410" s="9"/>
      <c r="C410" s="10"/>
      <c r="D410" s="40" t="str">
        <f t="shared" ca="1" si="48"/>
        <v/>
      </c>
      <c r="E410" s="41" t="str">
        <f ca="1">IF(entered_values=0,"",IF(D410&lt;&gt;"",IF(period_per_year=50,IF(D410=1,first_pament_date,DATE(YEAR(E409),MONTH(E409),DAY(E409)+7)),IF(period_per_year=25,IF(D410=1,first_pament_date,DATE(YEAR(E409),MONTH(E409),DAY(E409)+14)),IF(period_per_year=24,IF(D410=1,_01_01_1900,IF(DAY(E409)&gt;=15,DATE(YEAR(E409),MONTH(E409),DAY(E409)+16),DATE(YEAR(E409),MONTH(E409),DAY(E409)+15))),IF(period_per_year=12,IF(D410=1,first_pament_date,DATE(YEAR(E409),MONTH(E409)+1,DAY(E409))),IF(period_per_year=6,IF(D410=1,first_pament_date,DATE(YEAR(E409),MONTH(E409)+2,DAY(E409))),IF(period_per_year=4,IF(D410=1,first_pament_date,DATE(YEAR(E409),MONTH(E409)+3,DAY(E409))),IF(period_per_year=2,IF(D410=1,first_pament_date,DATE(YEAR(E409),MONTH(E409)+6,DAY(E409))),IF(period_per_year=1,IF(D410=1,first_pament_date,DATE(YEAR(E409)+1,MONTH(E409),DAY(E409))),"")))))))),""))</f>
        <v/>
      </c>
      <c r="F410" s="42" t="str">
        <f t="shared" ca="1" si="42"/>
        <v/>
      </c>
      <c r="G410" s="42" t="str">
        <f t="shared" ca="1" si="43"/>
        <v/>
      </c>
      <c r="H410" s="38" t="str">
        <f t="shared" ca="1" si="44"/>
        <v/>
      </c>
      <c r="I410" s="37" t="str">
        <f t="shared" ca="1" si="45"/>
        <v/>
      </c>
      <c r="J410" s="38" t="str">
        <f t="shared" ca="1" si="46"/>
        <v/>
      </c>
      <c r="K410" s="43" t="str">
        <f t="shared" ca="1" si="47"/>
        <v/>
      </c>
      <c r="L410" s="10"/>
      <c r="M410" s="9"/>
      <c r="N410" s="9"/>
      <c r="O410" s="9"/>
    </row>
    <row r="411" spans="1:15" x14ac:dyDescent="0.3">
      <c r="A411" s="9"/>
      <c r="B411" s="9"/>
      <c r="C411" s="10"/>
      <c r="D411" s="40" t="str">
        <f t="shared" ca="1" si="48"/>
        <v/>
      </c>
      <c r="E411" s="41" t="str">
        <f ca="1">IF(entered_values=0,"",IF(D411&lt;&gt;"",IF(period_per_year=50,IF(D411=1,first_pament_date,DATE(YEAR(E410),MONTH(E410),DAY(E410)+7)),IF(period_per_year=25,IF(D411=1,first_pament_date,DATE(YEAR(E410),MONTH(E410),DAY(E410)+14)),IF(period_per_year=24,IF(D411=1,_01_01_1900,IF(DAY(E410)&gt;=15,DATE(YEAR(E410),MONTH(E410),DAY(E410)+16),DATE(YEAR(E410),MONTH(E410),DAY(E410)+15))),IF(period_per_year=12,IF(D411=1,first_pament_date,DATE(YEAR(E410),MONTH(E410)+1,DAY(E410))),IF(period_per_year=6,IF(D411=1,first_pament_date,DATE(YEAR(E410),MONTH(E410)+2,DAY(E410))),IF(period_per_year=4,IF(D411=1,first_pament_date,DATE(YEAR(E410),MONTH(E410)+3,DAY(E410))),IF(period_per_year=2,IF(D411=1,first_pament_date,DATE(YEAR(E410),MONTH(E410)+6,DAY(E410))),IF(period_per_year=1,IF(D411=1,first_pament_date,DATE(YEAR(E410)+1,MONTH(E410),DAY(E410))),"")))))))),""))</f>
        <v/>
      </c>
      <c r="F411" s="42" t="str">
        <f t="shared" ca="1" si="42"/>
        <v/>
      </c>
      <c r="G411" s="42" t="str">
        <f t="shared" ca="1" si="43"/>
        <v/>
      </c>
      <c r="H411" s="38" t="str">
        <f t="shared" ca="1" si="44"/>
        <v/>
      </c>
      <c r="I411" s="37" t="str">
        <f t="shared" ca="1" si="45"/>
        <v/>
      </c>
      <c r="J411" s="38" t="str">
        <f t="shared" ca="1" si="46"/>
        <v/>
      </c>
      <c r="K411" s="43" t="str">
        <f t="shared" ca="1" si="47"/>
        <v/>
      </c>
      <c r="L411" s="10"/>
      <c r="M411" s="9"/>
      <c r="N411" s="9"/>
      <c r="O411" s="9"/>
    </row>
    <row r="412" spans="1:15" x14ac:dyDescent="0.3">
      <c r="A412" s="9"/>
      <c r="B412" s="9"/>
      <c r="C412" s="10"/>
      <c r="D412" s="40" t="str">
        <f t="shared" ca="1" si="48"/>
        <v/>
      </c>
      <c r="E412" s="41" t="str">
        <f ca="1">IF(entered_values=0,"",IF(D412&lt;&gt;"",IF(period_per_year=50,IF(D412=1,first_pament_date,DATE(YEAR(E411),MONTH(E411),DAY(E411)+7)),IF(period_per_year=25,IF(D412=1,first_pament_date,DATE(YEAR(E411),MONTH(E411),DAY(E411)+14)),IF(period_per_year=24,IF(D412=1,_01_01_1900,IF(DAY(E411)&gt;=15,DATE(YEAR(E411),MONTH(E411),DAY(E411)+16),DATE(YEAR(E411),MONTH(E411),DAY(E411)+15))),IF(period_per_year=12,IF(D412=1,first_pament_date,DATE(YEAR(E411),MONTH(E411)+1,DAY(E411))),IF(period_per_year=6,IF(D412=1,first_pament_date,DATE(YEAR(E411),MONTH(E411)+2,DAY(E411))),IF(period_per_year=4,IF(D412=1,first_pament_date,DATE(YEAR(E411),MONTH(E411)+3,DAY(E411))),IF(period_per_year=2,IF(D412=1,first_pament_date,DATE(YEAR(E411),MONTH(E411)+6,DAY(E411))),IF(period_per_year=1,IF(D412=1,first_pament_date,DATE(YEAR(E411)+1,MONTH(E411),DAY(E411))),"")))))))),""))</f>
        <v/>
      </c>
      <c r="F412" s="42" t="str">
        <f t="shared" ca="1" si="42"/>
        <v/>
      </c>
      <c r="G412" s="42" t="str">
        <f t="shared" ca="1" si="43"/>
        <v/>
      </c>
      <c r="H412" s="38" t="str">
        <f t="shared" ca="1" si="44"/>
        <v/>
      </c>
      <c r="I412" s="37" t="str">
        <f t="shared" ca="1" si="45"/>
        <v/>
      </c>
      <c r="J412" s="38" t="str">
        <f t="shared" ca="1" si="46"/>
        <v/>
      </c>
      <c r="K412" s="43" t="str">
        <f t="shared" ca="1" si="47"/>
        <v/>
      </c>
      <c r="L412" s="10"/>
      <c r="M412" s="9"/>
      <c r="N412" s="9"/>
      <c r="O412" s="9"/>
    </row>
    <row r="413" spans="1:15" x14ac:dyDescent="0.3">
      <c r="A413" s="9"/>
      <c r="B413" s="9"/>
      <c r="C413" s="10"/>
      <c r="D413" s="40" t="str">
        <f t="shared" ca="1" si="48"/>
        <v/>
      </c>
      <c r="E413" s="41" t="str">
        <f ca="1">IF(entered_values=0,"",IF(D413&lt;&gt;"",IF(period_per_year=50,IF(D413=1,first_pament_date,DATE(YEAR(E412),MONTH(E412),DAY(E412)+7)),IF(period_per_year=25,IF(D413=1,first_pament_date,DATE(YEAR(E412),MONTH(E412),DAY(E412)+14)),IF(period_per_year=24,IF(D413=1,_01_01_1900,IF(DAY(E412)&gt;=15,DATE(YEAR(E412),MONTH(E412),DAY(E412)+16),DATE(YEAR(E412),MONTH(E412),DAY(E412)+15))),IF(period_per_year=12,IF(D413=1,first_pament_date,DATE(YEAR(E412),MONTH(E412)+1,DAY(E412))),IF(period_per_year=6,IF(D413=1,first_pament_date,DATE(YEAR(E412),MONTH(E412)+2,DAY(E412))),IF(period_per_year=4,IF(D413=1,first_pament_date,DATE(YEAR(E412),MONTH(E412)+3,DAY(E412))),IF(period_per_year=2,IF(D413=1,first_pament_date,DATE(YEAR(E412),MONTH(E412)+6,DAY(E412))),IF(period_per_year=1,IF(D413=1,first_pament_date,DATE(YEAR(E412)+1,MONTH(E412),DAY(E412))),"")))))))),""))</f>
        <v/>
      </c>
      <c r="F413" s="42" t="str">
        <f t="shared" ca="1" si="42"/>
        <v/>
      </c>
      <c r="G413" s="42" t="str">
        <f t="shared" ca="1" si="43"/>
        <v/>
      </c>
      <c r="H413" s="38" t="str">
        <f t="shared" ca="1" si="44"/>
        <v/>
      </c>
      <c r="I413" s="37" t="str">
        <f t="shared" ca="1" si="45"/>
        <v/>
      </c>
      <c r="J413" s="38" t="str">
        <f t="shared" ca="1" si="46"/>
        <v/>
      </c>
      <c r="K413" s="43" t="str">
        <f t="shared" ca="1" si="47"/>
        <v/>
      </c>
      <c r="L413" s="10"/>
      <c r="M413" s="9"/>
      <c r="N413" s="9"/>
      <c r="O413" s="9"/>
    </row>
    <row r="414" spans="1:15" x14ac:dyDescent="0.3">
      <c r="A414" s="9"/>
      <c r="B414" s="9"/>
      <c r="C414" s="10"/>
      <c r="D414" s="40" t="str">
        <f t="shared" ca="1" si="48"/>
        <v/>
      </c>
      <c r="E414" s="41" t="str">
        <f ca="1">IF(entered_values=0,"",IF(D414&lt;&gt;"",IF(period_per_year=50,IF(D414=1,first_pament_date,DATE(YEAR(E413),MONTH(E413),DAY(E413)+7)),IF(period_per_year=25,IF(D414=1,first_pament_date,DATE(YEAR(E413),MONTH(E413),DAY(E413)+14)),IF(period_per_year=24,IF(D414=1,_01_01_1900,IF(DAY(E413)&gt;=15,DATE(YEAR(E413),MONTH(E413),DAY(E413)+16),DATE(YEAR(E413),MONTH(E413),DAY(E413)+15))),IF(period_per_year=12,IF(D414=1,first_pament_date,DATE(YEAR(E413),MONTH(E413)+1,DAY(E413))),IF(period_per_year=6,IF(D414=1,first_pament_date,DATE(YEAR(E413),MONTH(E413)+2,DAY(E413))),IF(period_per_year=4,IF(D414=1,first_pament_date,DATE(YEAR(E413),MONTH(E413)+3,DAY(E413))),IF(period_per_year=2,IF(D414=1,first_pament_date,DATE(YEAR(E413),MONTH(E413)+6,DAY(E413))),IF(period_per_year=1,IF(D414=1,first_pament_date,DATE(YEAR(E413)+1,MONTH(E413),DAY(E413))),"")))))))),""))</f>
        <v/>
      </c>
      <c r="F414" s="42" t="str">
        <f t="shared" ca="1" si="42"/>
        <v/>
      </c>
      <c r="G414" s="42" t="str">
        <f t="shared" ca="1" si="43"/>
        <v/>
      </c>
      <c r="H414" s="38" t="str">
        <f t="shared" ca="1" si="44"/>
        <v/>
      </c>
      <c r="I414" s="37" t="str">
        <f t="shared" ca="1" si="45"/>
        <v/>
      </c>
      <c r="J414" s="38" t="str">
        <f t="shared" ca="1" si="46"/>
        <v/>
      </c>
      <c r="K414" s="43" t="str">
        <f t="shared" ca="1" si="47"/>
        <v/>
      </c>
      <c r="L414" s="10"/>
      <c r="M414" s="9"/>
      <c r="N414" s="9"/>
      <c r="O414" s="9"/>
    </row>
    <row r="415" spans="1:15" x14ac:dyDescent="0.3">
      <c r="A415" s="9"/>
      <c r="B415" s="9"/>
      <c r="C415" s="10"/>
      <c r="D415" s="40" t="str">
        <f t="shared" ca="1" si="48"/>
        <v/>
      </c>
      <c r="E415" s="41" t="str">
        <f ca="1">IF(entered_values=0,"",IF(D415&lt;&gt;"",IF(period_per_year=50,IF(D415=1,first_pament_date,DATE(YEAR(E414),MONTH(E414),DAY(E414)+7)),IF(period_per_year=25,IF(D415=1,first_pament_date,DATE(YEAR(E414),MONTH(E414),DAY(E414)+14)),IF(period_per_year=24,IF(D415=1,_01_01_1900,IF(DAY(E414)&gt;=15,DATE(YEAR(E414),MONTH(E414),DAY(E414)+16),DATE(YEAR(E414),MONTH(E414),DAY(E414)+15))),IF(period_per_year=12,IF(D415=1,first_pament_date,DATE(YEAR(E414),MONTH(E414)+1,DAY(E414))),IF(period_per_year=6,IF(D415=1,first_pament_date,DATE(YEAR(E414),MONTH(E414)+2,DAY(E414))),IF(period_per_year=4,IF(D415=1,first_pament_date,DATE(YEAR(E414),MONTH(E414)+3,DAY(E414))),IF(period_per_year=2,IF(D415=1,first_pament_date,DATE(YEAR(E414),MONTH(E414)+6,DAY(E414))),IF(period_per_year=1,IF(D415=1,first_pament_date,DATE(YEAR(E414)+1,MONTH(E414),DAY(E414))),"")))))))),""))</f>
        <v/>
      </c>
      <c r="F415" s="42" t="str">
        <f t="shared" ca="1" si="42"/>
        <v/>
      </c>
      <c r="G415" s="42" t="str">
        <f t="shared" ca="1" si="43"/>
        <v/>
      </c>
      <c r="H415" s="38" t="str">
        <f t="shared" ca="1" si="44"/>
        <v/>
      </c>
      <c r="I415" s="37" t="str">
        <f t="shared" ca="1" si="45"/>
        <v/>
      </c>
      <c r="J415" s="38" t="str">
        <f t="shared" ca="1" si="46"/>
        <v/>
      </c>
      <c r="K415" s="43" t="str">
        <f t="shared" ca="1" si="47"/>
        <v/>
      </c>
      <c r="L415" s="10"/>
      <c r="M415" s="9"/>
      <c r="N415" s="9"/>
      <c r="O415" s="9"/>
    </row>
    <row r="416" spans="1:15" x14ac:dyDescent="0.3">
      <c r="A416" s="9"/>
      <c r="B416" s="9"/>
      <c r="C416" s="10"/>
      <c r="D416" s="40" t="str">
        <f t="shared" ca="1" si="48"/>
        <v/>
      </c>
      <c r="E416" s="41" t="str">
        <f ca="1">IF(entered_values=0,"",IF(D416&lt;&gt;"",IF(period_per_year=50,IF(D416=1,first_pament_date,DATE(YEAR(E415),MONTH(E415),DAY(E415)+7)),IF(period_per_year=25,IF(D416=1,first_pament_date,DATE(YEAR(E415),MONTH(E415),DAY(E415)+14)),IF(period_per_year=24,IF(D416=1,_01_01_1900,IF(DAY(E415)&gt;=15,DATE(YEAR(E415),MONTH(E415),DAY(E415)+16),DATE(YEAR(E415),MONTH(E415),DAY(E415)+15))),IF(period_per_year=12,IF(D416=1,first_pament_date,DATE(YEAR(E415),MONTH(E415)+1,DAY(E415))),IF(period_per_year=6,IF(D416=1,first_pament_date,DATE(YEAR(E415),MONTH(E415)+2,DAY(E415))),IF(period_per_year=4,IF(D416=1,first_pament_date,DATE(YEAR(E415),MONTH(E415)+3,DAY(E415))),IF(period_per_year=2,IF(D416=1,first_pament_date,DATE(YEAR(E415),MONTH(E415)+6,DAY(E415))),IF(period_per_year=1,IF(D416=1,first_pament_date,DATE(YEAR(E415)+1,MONTH(E415),DAY(E415))),"")))))))),""))</f>
        <v/>
      </c>
      <c r="F416" s="42" t="str">
        <f t="shared" ca="1" si="42"/>
        <v/>
      </c>
      <c r="G416" s="42" t="str">
        <f t="shared" ca="1" si="43"/>
        <v/>
      </c>
      <c r="H416" s="38" t="str">
        <f t="shared" ca="1" si="44"/>
        <v/>
      </c>
      <c r="I416" s="37" t="str">
        <f t="shared" ca="1" si="45"/>
        <v/>
      </c>
      <c r="J416" s="38" t="str">
        <f t="shared" ca="1" si="46"/>
        <v/>
      </c>
      <c r="K416" s="43" t="str">
        <f t="shared" ca="1" si="47"/>
        <v/>
      </c>
      <c r="L416" s="10"/>
      <c r="M416" s="9"/>
      <c r="N416" s="9"/>
      <c r="O416" s="9"/>
    </row>
    <row r="417" spans="1:15" x14ac:dyDescent="0.3">
      <c r="A417" s="9"/>
      <c r="B417" s="9"/>
      <c r="C417" s="10"/>
      <c r="D417" s="40" t="str">
        <f t="shared" ca="1" si="48"/>
        <v/>
      </c>
      <c r="E417" s="41" t="str">
        <f ca="1">IF(entered_values=0,"",IF(D417&lt;&gt;"",IF(period_per_year=50,IF(D417=1,first_pament_date,DATE(YEAR(E416),MONTH(E416),DAY(E416)+7)),IF(period_per_year=25,IF(D417=1,first_pament_date,DATE(YEAR(E416),MONTH(E416),DAY(E416)+14)),IF(period_per_year=24,IF(D417=1,_01_01_1900,IF(DAY(E416)&gt;=15,DATE(YEAR(E416),MONTH(E416),DAY(E416)+16),DATE(YEAR(E416),MONTH(E416),DAY(E416)+15))),IF(period_per_year=12,IF(D417=1,first_pament_date,DATE(YEAR(E416),MONTH(E416)+1,DAY(E416))),IF(period_per_year=6,IF(D417=1,first_pament_date,DATE(YEAR(E416),MONTH(E416)+2,DAY(E416))),IF(period_per_year=4,IF(D417=1,first_pament_date,DATE(YEAR(E416),MONTH(E416)+3,DAY(E416))),IF(period_per_year=2,IF(D417=1,first_pament_date,DATE(YEAR(E416),MONTH(E416)+6,DAY(E416))),IF(period_per_year=1,IF(D417=1,first_pament_date,DATE(YEAR(E416)+1,MONTH(E416),DAY(E416))),"")))))))),""))</f>
        <v/>
      </c>
      <c r="F417" s="42" t="str">
        <f t="shared" ca="1" si="42"/>
        <v/>
      </c>
      <c r="G417" s="42" t="str">
        <f t="shared" ca="1" si="43"/>
        <v/>
      </c>
      <c r="H417" s="38" t="str">
        <f t="shared" ca="1" si="44"/>
        <v/>
      </c>
      <c r="I417" s="37" t="str">
        <f t="shared" ca="1" si="45"/>
        <v/>
      </c>
      <c r="J417" s="38" t="str">
        <f t="shared" ca="1" si="46"/>
        <v/>
      </c>
      <c r="K417" s="43" t="str">
        <f t="shared" ca="1" si="47"/>
        <v/>
      </c>
      <c r="L417" s="10"/>
      <c r="M417" s="9"/>
      <c r="N417" s="9"/>
      <c r="O417" s="9"/>
    </row>
    <row r="418" spans="1:15" x14ac:dyDescent="0.3">
      <c r="A418" s="9"/>
      <c r="B418" s="9"/>
      <c r="C418" s="10"/>
      <c r="D418" s="40" t="str">
        <f t="shared" ca="1" si="48"/>
        <v/>
      </c>
      <c r="E418" s="41" t="str">
        <f ca="1">IF(entered_values=0,"",IF(D418&lt;&gt;"",IF(period_per_year=50,IF(D418=1,first_pament_date,DATE(YEAR(E417),MONTH(E417),DAY(E417)+7)),IF(period_per_year=25,IF(D418=1,first_pament_date,DATE(YEAR(E417),MONTH(E417),DAY(E417)+14)),IF(period_per_year=24,IF(D418=1,_01_01_1900,IF(DAY(E417)&gt;=15,DATE(YEAR(E417),MONTH(E417),DAY(E417)+16),DATE(YEAR(E417),MONTH(E417),DAY(E417)+15))),IF(period_per_year=12,IF(D418=1,first_pament_date,DATE(YEAR(E417),MONTH(E417)+1,DAY(E417))),IF(period_per_year=6,IF(D418=1,first_pament_date,DATE(YEAR(E417),MONTH(E417)+2,DAY(E417))),IF(period_per_year=4,IF(D418=1,first_pament_date,DATE(YEAR(E417),MONTH(E417)+3,DAY(E417))),IF(period_per_year=2,IF(D418=1,first_pament_date,DATE(YEAR(E417),MONTH(E417)+6,DAY(E417))),IF(period_per_year=1,IF(D418=1,first_pament_date,DATE(YEAR(E417)+1,MONTH(E417),DAY(E417))),"")))))))),""))</f>
        <v/>
      </c>
      <c r="F418" s="42" t="str">
        <f t="shared" ca="1" si="42"/>
        <v/>
      </c>
      <c r="G418" s="42" t="str">
        <f t="shared" ca="1" si="43"/>
        <v/>
      </c>
      <c r="H418" s="38" t="str">
        <f t="shared" ca="1" si="44"/>
        <v/>
      </c>
      <c r="I418" s="37" t="str">
        <f t="shared" ca="1" si="45"/>
        <v/>
      </c>
      <c r="J418" s="38" t="str">
        <f t="shared" ca="1" si="46"/>
        <v/>
      </c>
      <c r="K418" s="43" t="str">
        <f t="shared" ca="1" si="47"/>
        <v/>
      </c>
      <c r="L418" s="10"/>
      <c r="M418" s="9"/>
      <c r="N418" s="9"/>
      <c r="O418" s="9"/>
    </row>
    <row r="419" spans="1:15" x14ac:dyDescent="0.3">
      <c r="A419" s="9"/>
      <c r="B419" s="9"/>
      <c r="C419" s="10"/>
      <c r="D419" s="40" t="str">
        <f t="shared" ca="1" si="48"/>
        <v/>
      </c>
      <c r="E419" s="41" t="str">
        <f ca="1">IF(entered_values=0,"",IF(D419&lt;&gt;"",IF(period_per_year=50,IF(D419=1,first_pament_date,DATE(YEAR(E418),MONTH(E418),DAY(E418)+7)),IF(period_per_year=25,IF(D419=1,first_pament_date,DATE(YEAR(E418),MONTH(E418),DAY(E418)+14)),IF(period_per_year=24,IF(D419=1,_01_01_1900,IF(DAY(E418)&gt;=15,DATE(YEAR(E418),MONTH(E418),DAY(E418)+16),DATE(YEAR(E418),MONTH(E418),DAY(E418)+15))),IF(period_per_year=12,IF(D419=1,first_pament_date,DATE(YEAR(E418),MONTH(E418)+1,DAY(E418))),IF(period_per_year=6,IF(D419=1,first_pament_date,DATE(YEAR(E418),MONTH(E418)+2,DAY(E418))),IF(period_per_year=4,IF(D419=1,first_pament_date,DATE(YEAR(E418),MONTH(E418)+3,DAY(E418))),IF(period_per_year=2,IF(D419=1,first_pament_date,DATE(YEAR(E418),MONTH(E418)+6,DAY(E418))),IF(period_per_year=1,IF(D419=1,first_pament_date,DATE(YEAR(E418)+1,MONTH(E418),DAY(E418))),"")))))))),""))</f>
        <v/>
      </c>
      <c r="F419" s="42" t="str">
        <f t="shared" ca="1" si="42"/>
        <v/>
      </c>
      <c r="G419" s="42" t="str">
        <f t="shared" ca="1" si="43"/>
        <v/>
      </c>
      <c r="H419" s="38" t="str">
        <f t="shared" ca="1" si="44"/>
        <v/>
      </c>
      <c r="I419" s="37" t="str">
        <f t="shared" ca="1" si="45"/>
        <v/>
      </c>
      <c r="J419" s="38" t="str">
        <f t="shared" ca="1" si="46"/>
        <v/>
      </c>
      <c r="K419" s="43" t="str">
        <f t="shared" ca="1" si="47"/>
        <v/>
      </c>
      <c r="L419" s="10"/>
      <c r="M419" s="9"/>
      <c r="N419" s="9"/>
      <c r="O419" s="9"/>
    </row>
    <row r="420" spans="1:15" x14ac:dyDescent="0.3">
      <c r="A420" s="9"/>
      <c r="B420" s="9"/>
      <c r="C420" s="10"/>
      <c r="D420" s="40" t="str">
        <f t="shared" ca="1" si="48"/>
        <v/>
      </c>
      <c r="E420" s="41" t="str">
        <f ca="1">IF(entered_values=0,"",IF(D420&lt;&gt;"",IF(period_per_year=50,IF(D420=1,first_pament_date,DATE(YEAR(E419),MONTH(E419),DAY(E419)+7)),IF(period_per_year=25,IF(D420=1,first_pament_date,DATE(YEAR(E419),MONTH(E419),DAY(E419)+14)),IF(period_per_year=24,IF(D420=1,_01_01_1900,IF(DAY(E419)&gt;=15,DATE(YEAR(E419),MONTH(E419),DAY(E419)+16),DATE(YEAR(E419),MONTH(E419),DAY(E419)+15))),IF(period_per_year=12,IF(D420=1,first_pament_date,DATE(YEAR(E419),MONTH(E419)+1,DAY(E419))),IF(period_per_year=6,IF(D420=1,first_pament_date,DATE(YEAR(E419),MONTH(E419)+2,DAY(E419))),IF(period_per_year=4,IF(D420=1,first_pament_date,DATE(YEAR(E419),MONTH(E419)+3,DAY(E419))),IF(period_per_year=2,IF(D420=1,first_pament_date,DATE(YEAR(E419),MONTH(E419)+6,DAY(E419))),IF(period_per_year=1,IF(D420=1,first_pament_date,DATE(YEAR(E419)+1,MONTH(E419),DAY(E419))),"")))))))),""))</f>
        <v/>
      </c>
      <c r="F420" s="42" t="str">
        <f t="shared" ca="1" si="42"/>
        <v/>
      </c>
      <c r="G420" s="42" t="str">
        <f t="shared" ca="1" si="43"/>
        <v/>
      </c>
      <c r="H420" s="38" t="str">
        <f t="shared" ca="1" si="44"/>
        <v/>
      </c>
      <c r="I420" s="37" t="str">
        <f t="shared" ca="1" si="45"/>
        <v/>
      </c>
      <c r="J420" s="38" t="str">
        <f t="shared" ca="1" si="46"/>
        <v/>
      </c>
      <c r="K420" s="43" t="str">
        <f t="shared" ca="1" si="47"/>
        <v/>
      </c>
      <c r="L420" s="10"/>
      <c r="M420" s="9"/>
      <c r="N420" s="9"/>
      <c r="O420" s="9"/>
    </row>
    <row r="421" spans="1:15" x14ac:dyDescent="0.3">
      <c r="A421" s="9"/>
      <c r="B421" s="9"/>
      <c r="C421" s="10"/>
      <c r="D421" s="40" t="str">
        <f t="shared" ca="1" si="48"/>
        <v/>
      </c>
      <c r="E421" s="41" t="str">
        <f ca="1">IF(entered_values=0,"",IF(D421&lt;&gt;"",IF(period_per_year=50,IF(D421=1,first_pament_date,DATE(YEAR(E420),MONTH(E420),DAY(E420)+7)),IF(period_per_year=25,IF(D421=1,first_pament_date,DATE(YEAR(E420),MONTH(E420),DAY(E420)+14)),IF(period_per_year=24,IF(D421=1,_01_01_1900,IF(DAY(E420)&gt;=15,DATE(YEAR(E420),MONTH(E420),DAY(E420)+16),DATE(YEAR(E420),MONTH(E420),DAY(E420)+15))),IF(period_per_year=12,IF(D421=1,first_pament_date,DATE(YEAR(E420),MONTH(E420)+1,DAY(E420))),IF(period_per_year=6,IF(D421=1,first_pament_date,DATE(YEAR(E420),MONTH(E420)+2,DAY(E420))),IF(period_per_year=4,IF(D421=1,first_pament_date,DATE(YEAR(E420),MONTH(E420)+3,DAY(E420))),IF(period_per_year=2,IF(D421=1,first_pament_date,DATE(YEAR(E420),MONTH(E420)+6,DAY(E420))),IF(period_per_year=1,IF(D421=1,first_pament_date,DATE(YEAR(E420)+1,MONTH(E420),DAY(E420))),"")))))))),""))</f>
        <v/>
      </c>
      <c r="F421" s="42" t="str">
        <f t="shared" ca="1" si="42"/>
        <v/>
      </c>
      <c r="G421" s="42" t="str">
        <f t="shared" ca="1" si="43"/>
        <v/>
      </c>
      <c r="H421" s="38" t="str">
        <f t="shared" ca="1" si="44"/>
        <v/>
      </c>
      <c r="I421" s="37" t="str">
        <f t="shared" ca="1" si="45"/>
        <v/>
      </c>
      <c r="J421" s="38" t="str">
        <f t="shared" ca="1" si="46"/>
        <v/>
      </c>
      <c r="K421" s="43" t="str">
        <f t="shared" ca="1" si="47"/>
        <v/>
      </c>
      <c r="L421" s="10"/>
      <c r="M421" s="9"/>
      <c r="N421" s="9"/>
      <c r="O421" s="9"/>
    </row>
    <row r="422" spans="1:15" x14ac:dyDescent="0.3">
      <c r="A422" s="9"/>
      <c r="B422" s="9"/>
      <c r="C422" s="10"/>
      <c r="D422" s="40" t="str">
        <f t="shared" ca="1" si="48"/>
        <v/>
      </c>
      <c r="E422" s="41" t="str">
        <f ca="1">IF(entered_values=0,"",IF(D422&lt;&gt;"",IF(period_per_year=50,IF(D422=1,first_pament_date,DATE(YEAR(E421),MONTH(E421),DAY(E421)+7)),IF(period_per_year=25,IF(D422=1,first_pament_date,DATE(YEAR(E421),MONTH(E421),DAY(E421)+14)),IF(period_per_year=24,IF(D422=1,_01_01_1900,IF(DAY(E421)&gt;=15,DATE(YEAR(E421),MONTH(E421),DAY(E421)+16),DATE(YEAR(E421),MONTH(E421),DAY(E421)+15))),IF(period_per_year=12,IF(D422=1,first_pament_date,DATE(YEAR(E421),MONTH(E421)+1,DAY(E421))),IF(period_per_year=6,IF(D422=1,first_pament_date,DATE(YEAR(E421),MONTH(E421)+2,DAY(E421))),IF(period_per_year=4,IF(D422=1,first_pament_date,DATE(YEAR(E421),MONTH(E421)+3,DAY(E421))),IF(period_per_year=2,IF(D422=1,first_pament_date,DATE(YEAR(E421),MONTH(E421)+6,DAY(E421))),IF(period_per_year=1,IF(D422=1,first_pament_date,DATE(YEAR(E421)+1,MONTH(E421),DAY(E421))),"")))))))),""))</f>
        <v/>
      </c>
      <c r="F422" s="42" t="str">
        <f t="shared" ca="1" si="42"/>
        <v/>
      </c>
      <c r="G422" s="42" t="str">
        <f t="shared" ca="1" si="43"/>
        <v/>
      </c>
      <c r="H422" s="38" t="str">
        <f t="shared" ca="1" si="44"/>
        <v/>
      </c>
      <c r="I422" s="37" t="str">
        <f t="shared" ca="1" si="45"/>
        <v/>
      </c>
      <c r="J422" s="38" t="str">
        <f t="shared" ca="1" si="46"/>
        <v/>
      </c>
      <c r="K422" s="43" t="str">
        <f t="shared" ca="1" si="47"/>
        <v/>
      </c>
      <c r="L422" s="10"/>
      <c r="M422" s="9"/>
      <c r="N422" s="9"/>
      <c r="O422" s="9"/>
    </row>
    <row r="423" spans="1:15" x14ac:dyDescent="0.3">
      <c r="A423" s="9"/>
      <c r="B423" s="9"/>
      <c r="C423" s="10"/>
      <c r="D423" s="40" t="str">
        <f t="shared" ca="1" si="48"/>
        <v/>
      </c>
      <c r="E423" s="41" t="str">
        <f ca="1">IF(entered_values=0,"",IF(D423&lt;&gt;"",IF(period_per_year=50,IF(D423=1,first_pament_date,DATE(YEAR(E422),MONTH(E422),DAY(E422)+7)),IF(period_per_year=25,IF(D423=1,first_pament_date,DATE(YEAR(E422),MONTH(E422),DAY(E422)+14)),IF(period_per_year=24,IF(D423=1,_01_01_1900,IF(DAY(E422)&gt;=15,DATE(YEAR(E422),MONTH(E422),DAY(E422)+16),DATE(YEAR(E422),MONTH(E422),DAY(E422)+15))),IF(period_per_year=12,IF(D423=1,first_pament_date,DATE(YEAR(E422),MONTH(E422)+1,DAY(E422))),IF(period_per_year=6,IF(D423=1,first_pament_date,DATE(YEAR(E422),MONTH(E422)+2,DAY(E422))),IF(period_per_year=4,IF(D423=1,first_pament_date,DATE(YEAR(E422),MONTH(E422)+3,DAY(E422))),IF(period_per_year=2,IF(D423=1,first_pament_date,DATE(YEAR(E422),MONTH(E422)+6,DAY(E422))),IF(period_per_year=1,IF(D423=1,first_pament_date,DATE(YEAR(E422)+1,MONTH(E422),DAY(E422))),"")))))))),""))</f>
        <v/>
      </c>
      <c r="F423" s="42" t="str">
        <f t="shared" ca="1" si="42"/>
        <v/>
      </c>
      <c r="G423" s="42" t="str">
        <f t="shared" ca="1" si="43"/>
        <v/>
      </c>
      <c r="H423" s="38" t="str">
        <f t="shared" ca="1" si="44"/>
        <v/>
      </c>
      <c r="I423" s="37" t="str">
        <f t="shared" ca="1" si="45"/>
        <v/>
      </c>
      <c r="J423" s="38" t="str">
        <f t="shared" ca="1" si="46"/>
        <v/>
      </c>
      <c r="K423" s="43" t="str">
        <f t="shared" ca="1" si="47"/>
        <v/>
      </c>
      <c r="L423" s="10"/>
      <c r="M423" s="9"/>
      <c r="N423" s="9"/>
      <c r="O423" s="9"/>
    </row>
    <row r="424" spans="1:15" x14ac:dyDescent="0.3">
      <c r="A424" s="9"/>
      <c r="B424" s="9"/>
      <c r="C424" s="10"/>
      <c r="D424" s="40" t="str">
        <f t="shared" ca="1" si="48"/>
        <v/>
      </c>
      <c r="E424" s="41" t="str">
        <f ca="1">IF(entered_values=0,"",IF(D424&lt;&gt;"",IF(period_per_year=50,IF(D424=1,first_pament_date,DATE(YEAR(E423),MONTH(E423),DAY(E423)+7)),IF(period_per_year=25,IF(D424=1,first_pament_date,DATE(YEAR(E423),MONTH(E423),DAY(E423)+14)),IF(period_per_year=24,IF(D424=1,_01_01_1900,IF(DAY(E423)&gt;=15,DATE(YEAR(E423),MONTH(E423),DAY(E423)+16),DATE(YEAR(E423),MONTH(E423),DAY(E423)+15))),IF(period_per_year=12,IF(D424=1,first_pament_date,DATE(YEAR(E423),MONTH(E423)+1,DAY(E423))),IF(period_per_year=6,IF(D424=1,first_pament_date,DATE(YEAR(E423),MONTH(E423)+2,DAY(E423))),IF(period_per_year=4,IF(D424=1,first_pament_date,DATE(YEAR(E423),MONTH(E423)+3,DAY(E423))),IF(period_per_year=2,IF(D424=1,first_pament_date,DATE(YEAR(E423),MONTH(E423)+6,DAY(E423))),IF(period_per_year=1,IF(D424=1,first_pament_date,DATE(YEAR(E423)+1,MONTH(E423),DAY(E423))),"")))))))),""))</f>
        <v/>
      </c>
      <c r="F424" s="42" t="str">
        <f t="shared" ca="1" si="42"/>
        <v/>
      </c>
      <c r="G424" s="42" t="str">
        <f t="shared" ca="1" si="43"/>
        <v/>
      </c>
      <c r="H424" s="38" t="str">
        <f t="shared" ca="1" si="44"/>
        <v/>
      </c>
      <c r="I424" s="37" t="str">
        <f t="shared" ca="1" si="45"/>
        <v/>
      </c>
      <c r="J424" s="38" t="str">
        <f t="shared" ca="1" si="46"/>
        <v/>
      </c>
      <c r="K424" s="43" t="str">
        <f t="shared" ca="1" si="47"/>
        <v/>
      </c>
      <c r="L424" s="10"/>
      <c r="M424" s="9"/>
      <c r="N424" s="9"/>
      <c r="O424" s="9"/>
    </row>
    <row r="425" spans="1:15" x14ac:dyDescent="0.3">
      <c r="A425" s="9"/>
      <c r="B425" s="9"/>
      <c r="C425" s="10"/>
      <c r="D425" s="40" t="str">
        <f t="shared" ca="1" si="48"/>
        <v/>
      </c>
      <c r="E425" s="41" t="str">
        <f ca="1">IF(entered_values=0,"",IF(D425&lt;&gt;"",IF(period_per_year=50,IF(D425=1,first_pament_date,DATE(YEAR(E424),MONTH(E424),DAY(E424)+7)),IF(period_per_year=25,IF(D425=1,first_pament_date,DATE(YEAR(E424),MONTH(E424),DAY(E424)+14)),IF(period_per_year=24,IF(D425=1,_01_01_1900,IF(DAY(E424)&gt;=15,DATE(YEAR(E424),MONTH(E424),DAY(E424)+16),DATE(YEAR(E424),MONTH(E424),DAY(E424)+15))),IF(period_per_year=12,IF(D425=1,first_pament_date,DATE(YEAR(E424),MONTH(E424)+1,DAY(E424))),IF(period_per_year=6,IF(D425=1,first_pament_date,DATE(YEAR(E424),MONTH(E424)+2,DAY(E424))),IF(period_per_year=4,IF(D425=1,first_pament_date,DATE(YEAR(E424),MONTH(E424)+3,DAY(E424))),IF(period_per_year=2,IF(D425=1,first_pament_date,DATE(YEAR(E424),MONTH(E424)+6,DAY(E424))),IF(period_per_year=1,IF(D425=1,first_pament_date,DATE(YEAR(E424)+1,MONTH(E424),DAY(E424))),"")))))))),""))</f>
        <v/>
      </c>
      <c r="F425" s="42" t="str">
        <f t="shared" ca="1" si="42"/>
        <v/>
      </c>
      <c r="G425" s="42" t="str">
        <f t="shared" ca="1" si="43"/>
        <v/>
      </c>
      <c r="H425" s="38" t="str">
        <f t="shared" ca="1" si="44"/>
        <v/>
      </c>
      <c r="I425" s="37" t="str">
        <f t="shared" ca="1" si="45"/>
        <v/>
      </c>
      <c r="J425" s="38" t="str">
        <f t="shared" ca="1" si="46"/>
        <v/>
      </c>
      <c r="K425" s="43" t="str">
        <f t="shared" ca="1" si="47"/>
        <v/>
      </c>
      <c r="L425" s="10"/>
      <c r="M425" s="9"/>
      <c r="N425" s="9"/>
      <c r="O425" s="9"/>
    </row>
    <row r="426" spans="1:15" x14ac:dyDescent="0.3">
      <c r="A426" s="9"/>
      <c r="B426" s="9"/>
      <c r="C426" s="10"/>
      <c r="D426" s="40" t="str">
        <f t="shared" ca="1" si="48"/>
        <v/>
      </c>
      <c r="E426" s="41" t="str">
        <f ca="1">IF(entered_values=0,"",IF(D426&lt;&gt;"",IF(period_per_year=50,IF(D426=1,first_pament_date,DATE(YEAR(E425),MONTH(E425),DAY(E425)+7)),IF(period_per_year=25,IF(D426=1,first_pament_date,DATE(YEAR(E425),MONTH(E425),DAY(E425)+14)),IF(period_per_year=24,IF(D426=1,_01_01_1900,IF(DAY(E425)&gt;=15,DATE(YEAR(E425),MONTH(E425),DAY(E425)+16),DATE(YEAR(E425),MONTH(E425),DAY(E425)+15))),IF(period_per_year=12,IF(D426=1,first_pament_date,DATE(YEAR(E425),MONTH(E425)+1,DAY(E425))),IF(period_per_year=6,IF(D426=1,first_pament_date,DATE(YEAR(E425),MONTH(E425)+2,DAY(E425))),IF(period_per_year=4,IF(D426=1,first_pament_date,DATE(YEAR(E425),MONTH(E425)+3,DAY(E425))),IF(period_per_year=2,IF(D426=1,first_pament_date,DATE(YEAR(E425),MONTH(E425)+6,DAY(E425))),IF(period_per_year=1,IF(D426=1,first_pament_date,DATE(YEAR(E425)+1,MONTH(E425),DAY(E425))),"")))))))),""))</f>
        <v/>
      </c>
      <c r="F426" s="42" t="str">
        <f t="shared" ca="1" si="42"/>
        <v/>
      </c>
      <c r="G426" s="42" t="str">
        <f t="shared" ca="1" si="43"/>
        <v/>
      </c>
      <c r="H426" s="38" t="str">
        <f t="shared" ca="1" si="44"/>
        <v/>
      </c>
      <c r="I426" s="37" t="str">
        <f t="shared" ca="1" si="45"/>
        <v/>
      </c>
      <c r="J426" s="38" t="str">
        <f t="shared" ca="1" si="46"/>
        <v/>
      </c>
      <c r="K426" s="43" t="str">
        <f t="shared" ca="1" si="47"/>
        <v/>
      </c>
      <c r="L426" s="10"/>
      <c r="M426" s="9"/>
      <c r="N426" s="9"/>
      <c r="O426" s="9"/>
    </row>
    <row r="427" spans="1:15" x14ac:dyDescent="0.3">
      <c r="A427" s="9"/>
      <c r="B427" s="9"/>
      <c r="C427" s="10"/>
      <c r="D427" s="40" t="str">
        <f t="shared" ca="1" si="48"/>
        <v/>
      </c>
      <c r="E427" s="41" t="str">
        <f ca="1">IF(entered_values=0,"",IF(D427&lt;&gt;"",IF(period_per_year=50,IF(D427=1,first_pament_date,DATE(YEAR(E426),MONTH(E426),DAY(E426)+7)),IF(period_per_year=25,IF(D427=1,first_pament_date,DATE(YEAR(E426),MONTH(E426),DAY(E426)+14)),IF(period_per_year=24,IF(D427=1,_01_01_1900,IF(DAY(E426)&gt;=15,DATE(YEAR(E426),MONTH(E426),DAY(E426)+16),DATE(YEAR(E426),MONTH(E426),DAY(E426)+15))),IF(period_per_year=12,IF(D427=1,first_pament_date,DATE(YEAR(E426),MONTH(E426)+1,DAY(E426))),IF(period_per_year=6,IF(D427=1,first_pament_date,DATE(YEAR(E426),MONTH(E426)+2,DAY(E426))),IF(period_per_year=4,IF(D427=1,first_pament_date,DATE(YEAR(E426),MONTH(E426)+3,DAY(E426))),IF(period_per_year=2,IF(D427=1,first_pament_date,DATE(YEAR(E426),MONTH(E426)+6,DAY(E426))),IF(period_per_year=1,IF(D427=1,first_pament_date,DATE(YEAR(E426)+1,MONTH(E426),DAY(E426))),"")))))))),""))</f>
        <v/>
      </c>
      <c r="F427" s="42" t="str">
        <f t="shared" ca="1" si="42"/>
        <v/>
      </c>
      <c r="G427" s="42" t="str">
        <f t="shared" ca="1" si="43"/>
        <v/>
      </c>
      <c r="H427" s="38" t="str">
        <f t="shared" ca="1" si="44"/>
        <v/>
      </c>
      <c r="I427" s="37" t="str">
        <f t="shared" ca="1" si="45"/>
        <v/>
      </c>
      <c r="J427" s="38" t="str">
        <f t="shared" ca="1" si="46"/>
        <v/>
      </c>
      <c r="K427" s="43" t="str">
        <f t="shared" ca="1" si="47"/>
        <v/>
      </c>
      <c r="L427" s="10"/>
      <c r="M427" s="9"/>
      <c r="N427" s="9"/>
      <c r="O427" s="9"/>
    </row>
    <row r="428" spans="1:15" x14ac:dyDescent="0.3">
      <c r="A428" s="9"/>
      <c r="B428" s="9"/>
      <c r="C428" s="10"/>
      <c r="D428" s="40" t="str">
        <f t="shared" ca="1" si="48"/>
        <v/>
      </c>
      <c r="E428" s="41" t="str">
        <f ca="1">IF(entered_values=0,"",IF(D428&lt;&gt;"",IF(period_per_year=50,IF(D428=1,first_pament_date,DATE(YEAR(E427),MONTH(E427),DAY(E427)+7)),IF(period_per_year=25,IF(D428=1,first_pament_date,DATE(YEAR(E427),MONTH(E427),DAY(E427)+14)),IF(period_per_year=24,IF(D428=1,_01_01_1900,IF(DAY(E427)&gt;=15,DATE(YEAR(E427),MONTH(E427),DAY(E427)+16),DATE(YEAR(E427),MONTH(E427),DAY(E427)+15))),IF(period_per_year=12,IF(D428=1,first_pament_date,DATE(YEAR(E427),MONTH(E427)+1,DAY(E427))),IF(period_per_year=6,IF(D428=1,first_pament_date,DATE(YEAR(E427),MONTH(E427)+2,DAY(E427))),IF(period_per_year=4,IF(D428=1,first_pament_date,DATE(YEAR(E427),MONTH(E427)+3,DAY(E427))),IF(period_per_year=2,IF(D428=1,first_pament_date,DATE(YEAR(E427),MONTH(E427)+6,DAY(E427))),IF(period_per_year=1,IF(D428=1,first_pament_date,DATE(YEAR(E427)+1,MONTH(E427),DAY(E427))),"")))))))),""))</f>
        <v/>
      </c>
      <c r="F428" s="42" t="str">
        <f t="shared" ca="1" si="42"/>
        <v/>
      </c>
      <c r="G428" s="42" t="str">
        <f t="shared" ca="1" si="43"/>
        <v/>
      </c>
      <c r="H428" s="38" t="str">
        <f t="shared" ca="1" si="44"/>
        <v/>
      </c>
      <c r="I428" s="37" t="str">
        <f t="shared" ca="1" si="45"/>
        <v/>
      </c>
      <c r="J428" s="38" t="str">
        <f t="shared" ca="1" si="46"/>
        <v/>
      </c>
      <c r="K428" s="43" t="str">
        <f t="shared" ca="1" si="47"/>
        <v/>
      </c>
      <c r="L428" s="10"/>
      <c r="M428" s="9"/>
      <c r="N428" s="9"/>
      <c r="O428" s="9"/>
    </row>
    <row r="429" spans="1:15" x14ac:dyDescent="0.3">
      <c r="A429" s="9"/>
      <c r="B429" s="9"/>
      <c r="C429" s="10"/>
      <c r="D429" s="40" t="str">
        <f t="shared" ca="1" si="48"/>
        <v/>
      </c>
      <c r="E429" s="41" t="str">
        <f ca="1">IF(entered_values=0,"",IF(D429&lt;&gt;"",IF(period_per_year=50,IF(D429=1,first_pament_date,DATE(YEAR(E428),MONTH(E428),DAY(E428)+7)),IF(period_per_year=25,IF(D429=1,first_pament_date,DATE(YEAR(E428),MONTH(E428),DAY(E428)+14)),IF(period_per_year=24,IF(D429=1,_01_01_1900,IF(DAY(E428)&gt;=15,DATE(YEAR(E428),MONTH(E428),DAY(E428)+16),DATE(YEAR(E428),MONTH(E428),DAY(E428)+15))),IF(period_per_year=12,IF(D429=1,first_pament_date,DATE(YEAR(E428),MONTH(E428)+1,DAY(E428))),IF(period_per_year=6,IF(D429=1,first_pament_date,DATE(YEAR(E428),MONTH(E428)+2,DAY(E428))),IF(period_per_year=4,IF(D429=1,first_pament_date,DATE(YEAR(E428),MONTH(E428)+3,DAY(E428))),IF(period_per_year=2,IF(D429=1,first_pament_date,DATE(YEAR(E428),MONTH(E428)+6,DAY(E428))),IF(period_per_year=1,IF(D429=1,first_pament_date,DATE(YEAR(E428)+1,MONTH(E428),DAY(E428))),"")))))))),""))</f>
        <v/>
      </c>
      <c r="F429" s="42" t="str">
        <f t="shared" ca="1" si="42"/>
        <v/>
      </c>
      <c r="G429" s="42" t="str">
        <f t="shared" ca="1" si="43"/>
        <v/>
      </c>
      <c r="H429" s="38" t="str">
        <f t="shared" ca="1" si="44"/>
        <v/>
      </c>
      <c r="I429" s="37" t="str">
        <f t="shared" ca="1" si="45"/>
        <v/>
      </c>
      <c r="J429" s="38" t="str">
        <f t="shared" ca="1" si="46"/>
        <v/>
      </c>
      <c r="K429" s="43" t="str">
        <f t="shared" ca="1" si="47"/>
        <v/>
      </c>
      <c r="L429" s="10"/>
      <c r="M429" s="9"/>
      <c r="N429" s="9"/>
      <c r="O429" s="9"/>
    </row>
    <row r="430" spans="1:15" x14ac:dyDescent="0.3">
      <c r="A430" s="9"/>
      <c r="B430" s="9"/>
      <c r="C430" s="10"/>
      <c r="D430" s="40" t="str">
        <f t="shared" ca="1" si="48"/>
        <v/>
      </c>
      <c r="E430" s="41" t="str">
        <f ca="1">IF(entered_values=0,"",IF(D430&lt;&gt;"",IF(period_per_year=50,IF(D430=1,first_pament_date,DATE(YEAR(E429),MONTH(E429),DAY(E429)+7)),IF(period_per_year=25,IF(D430=1,first_pament_date,DATE(YEAR(E429),MONTH(E429),DAY(E429)+14)),IF(period_per_year=24,IF(D430=1,_01_01_1900,IF(DAY(E429)&gt;=15,DATE(YEAR(E429),MONTH(E429),DAY(E429)+16),DATE(YEAR(E429),MONTH(E429),DAY(E429)+15))),IF(period_per_year=12,IF(D430=1,first_pament_date,DATE(YEAR(E429),MONTH(E429)+1,DAY(E429))),IF(period_per_year=6,IF(D430=1,first_pament_date,DATE(YEAR(E429),MONTH(E429)+2,DAY(E429))),IF(period_per_year=4,IF(D430=1,first_pament_date,DATE(YEAR(E429),MONTH(E429)+3,DAY(E429))),IF(period_per_year=2,IF(D430=1,first_pament_date,DATE(YEAR(E429),MONTH(E429)+6,DAY(E429))),IF(period_per_year=1,IF(D430=1,first_pament_date,DATE(YEAR(E429)+1,MONTH(E429),DAY(E429))),"")))))))),""))</f>
        <v/>
      </c>
      <c r="F430" s="42" t="str">
        <f t="shared" ca="1" si="42"/>
        <v/>
      </c>
      <c r="G430" s="42" t="str">
        <f t="shared" ca="1" si="43"/>
        <v/>
      </c>
      <c r="H430" s="38" t="str">
        <f t="shared" ca="1" si="44"/>
        <v/>
      </c>
      <c r="I430" s="37" t="str">
        <f t="shared" ca="1" si="45"/>
        <v/>
      </c>
      <c r="J430" s="38" t="str">
        <f t="shared" ca="1" si="46"/>
        <v/>
      </c>
      <c r="K430" s="43" t="str">
        <f t="shared" ca="1" si="47"/>
        <v/>
      </c>
      <c r="L430" s="10"/>
      <c r="M430" s="9"/>
      <c r="N430" s="9"/>
      <c r="O430" s="9"/>
    </row>
    <row r="431" spans="1:15" x14ac:dyDescent="0.3">
      <c r="A431" s="9"/>
      <c r="B431" s="9"/>
      <c r="C431" s="10"/>
      <c r="D431" s="40" t="str">
        <f t="shared" ca="1" si="48"/>
        <v/>
      </c>
      <c r="E431" s="41" t="str">
        <f ca="1">IF(entered_values=0,"",IF(D431&lt;&gt;"",IF(period_per_year=50,IF(D431=1,first_pament_date,DATE(YEAR(E430),MONTH(E430),DAY(E430)+7)),IF(period_per_year=25,IF(D431=1,first_pament_date,DATE(YEAR(E430),MONTH(E430),DAY(E430)+14)),IF(period_per_year=24,IF(D431=1,_01_01_1900,IF(DAY(E430)&gt;=15,DATE(YEAR(E430),MONTH(E430),DAY(E430)+16),DATE(YEAR(E430),MONTH(E430),DAY(E430)+15))),IF(period_per_year=12,IF(D431=1,first_pament_date,DATE(YEAR(E430),MONTH(E430)+1,DAY(E430))),IF(period_per_year=6,IF(D431=1,first_pament_date,DATE(YEAR(E430),MONTH(E430)+2,DAY(E430))),IF(period_per_year=4,IF(D431=1,first_pament_date,DATE(YEAR(E430),MONTH(E430)+3,DAY(E430))),IF(period_per_year=2,IF(D431=1,first_pament_date,DATE(YEAR(E430),MONTH(E430)+6,DAY(E430))),IF(period_per_year=1,IF(D431=1,first_pament_date,DATE(YEAR(E430)+1,MONTH(E430),DAY(E430))),"")))))))),""))</f>
        <v/>
      </c>
      <c r="F431" s="42" t="str">
        <f t="shared" ca="1" si="42"/>
        <v/>
      </c>
      <c r="G431" s="42" t="str">
        <f t="shared" ca="1" si="43"/>
        <v/>
      </c>
      <c r="H431" s="38" t="str">
        <f t="shared" ca="1" si="44"/>
        <v/>
      </c>
      <c r="I431" s="37" t="str">
        <f t="shared" ca="1" si="45"/>
        <v/>
      </c>
      <c r="J431" s="38" t="str">
        <f t="shared" ca="1" si="46"/>
        <v/>
      </c>
      <c r="K431" s="43" t="str">
        <f t="shared" ca="1" si="47"/>
        <v/>
      </c>
      <c r="L431" s="10"/>
      <c r="M431" s="9"/>
      <c r="N431" s="9"/>
      <c r="O431" s="9"/>
    </row>
    <row r="432" spans="1:15" x14ac:dyDescent="0.3">
      <c r="A432" s="9"/>
      <c r="B432" s="9"/>
      <c r="C432" s="10"/>
      <c r="D432" s="40" t="str">
        <f t="shared" ca="1" si="48"/>
        <v/>
      </c>
      <c r="E432" s="41" t="str">
        <f ca="1">IF(entered_values=0,"",IF(D432&lt;&gt;"",IF(period_per_year=50,IF(D432=1,first_pament_date,DATE(YEAR(E431),MONTH(E431),DAY(E431)+7)),IF(period_per_year=25,IF(D432=1,first_pament_date,DATE(YEAR(E431),MONTH(E431),DAY(E431)+14)),IF(period_per_year=24,IF(D432=1,_01_01_1900,IF(DAY(E431)&gt;=15,DATE(YEAR(E431),MONTH(E431),DAY(E431)+16),DATE(YEAR(E431),MONTH(E431),DAY(E431)+15))),IF(period_per_year=12,IF(D432=1,first_pament_date,DATE(YEAR(E431),MONTH(E431)+1,DAY(E431))),IF(period_per_year=6,IF(D432=1,first_pament_date,DATE(YEAR(E431),MONTH(E431)+2,DAY(E431))),IF(period_per_year=4,IF(D432=1,first_pament_date,DATE(YEAR(E431),MONTH(E431)+3,DAY(E431))),IF(period_per_year=2,IF(D432=1,first_pament_date,DATE(YEAR(E431),MONTH(E431)+6,DAY(E431))),IF(period_per_year=1,IF(D432=1,first_pament_date,DATE(YEAR(E431)+1,MONTH(E431),DAY(E431))),"")))))))),""))</f>
        <v/>
      </c>
      <c r="F432" s="42" t="str">
        <f t="shared" ca="1" si="42"/>
        <v/>
      </c>
      <c r="G432" s="42" t="str">
        <f t="shared" ca="1" si="43"/>
        <v/>
      </c>
      <c r="H432" s="38" t="str">
        <f t="shared" ca="1" si="44"/>
        <v/>
      </c>
      <c r="I432" s="37" t="str">
        <f t="shared" ca="1" si="45"/>
        <v/>
      </c>
      <c r="J432" s="38" t="str">
        <f t="shared" ca="1" si="46"/>
        <v/>
      </c>
      <c r="K432" s="43" t="str">
        <f t="shared" ca="1" si="47"/>
        <v/>
      </c>
      <c r="L432" s="10"/>
      <c r="M432" s="9"/>
      <c r="N432" s="9"/>
      <c r="O432" s="9"/>
    </row>
    <row r="433" spans="1:15" x14ac:dyDescent="0.3">
      <c r="A433" s="9"/>
      <c r="B433" s="9"/>
      <c r="C433" s="10"/>
      <c r="D433" s="40" t="str">
        <f t="shared" ca="1" si="48"/>
        <v/>
      </c>
      <c r="E433" s="41" t="str">
        <f ca="1">IF(entered_values=0,"",IF(D433&lt;&gt;"",IF(period_per_year=50,IF(D433=1,first_pament_date,DATE(YEAR(E432),MONTH(E432),DAY(E432)+7)),IF(period_per_year=25,IF(D433=1,first_pament_date,DATE(YEAR(E432),MONTH(E432),DAY(E432)+14)),IF(period_per_year=24,IF(D433=1,_01_01_1900,IF(DAY(E432)&gt;=15,DATE(YEAR(E432),MONTH(E432),DAY(E432)+16),DATE(YEAR(E432),MONTH(E432),DAY(E432)+15))),IF(period_per_year=12,IF(D433=1,first_pament_date,DATE(YEAR(E432),MONTH(E432)+1,DAY(E432))),IF(period_per_year=6,IF(D433=1,first_pament_date,DATE(YEAR(E432),MONTH(E432)+2,DAY(E432))),IF(period_per_year=4,IF(D433=1,first_pament_date,DATE(YEAR(E432),MONTH(E432)+3,DAY(E432))),IF(period_per_year=2,IF(D433=1,first_pament_date,DATE(YEAR(E432),MONTH(E432)+6,DAY(E432))),IF(period_per_year=1,IF(D433=1,first_pament_date,DATE(YEAR(E432)+1,MONTH(E432),DAY(E432))),"")))))))),""))</f>
        <v/>
      </c>
      <c r="F433" s="42" t="str">
        <f t="shared" ca="1" si="42"/>
        <v/>
      </c>
      <c r="G433" s="42" t="str">
        <f t="shared" ca="1" si="43"/>
        <v/>
      </c>
      <c r="H433" s="38" t="str">
        <f t="shared" ca="1" si="44"/>
        <v/>
      </c>
      <c r="I433" s="37" t="str">
        <f t="shared" ca="1" si="45"/>
        <v/>
      </c>
      <c r="J433" s="38" t="str">
        <f t="shared" ca="1" si="46"/>
        <v/>
      </c>
      <c r="K433" s="43" t="str">
        <f t="shared" ca="1" si="47"/>
        <v/>
      </c>
      <c r="L433" s="10"/>
      <c r="M433" s="9"/>
      <c r="N433" s="9"/>
      <c r="O433" s="9"/>
    </row>
    <row r="434" spans="1:15" x14ac:dyDescent="0.3">
      <c r="A434" s="9"/>
      <c r="B434" s="9"/>
      <c r="C434" s="10"/>
      <c r="D434" s="40" t="str">
        <f t="shared" ca="1" si="48"/>
        <v/>
      </c>
      <c r="E434" s="41" t="str">
        <f ca="1">IF(entered_values=0,"",IF(D434&lt;&gt;"",IF(period_per_year=50,IF(D434=1,first_pament_date,DATE(YEAR(E433),MONTH(E433),DAY(E433)+7)),IF(period_per_year=25,IF(D434=1,first_pament_date,DATE(YEAR(E433),MONTH(E433),DAY(E433)+14)),IF(period_per_year=24,IF(D434=1,_01_01_1900,IF(DAY(E433)&gt;=15,DATE(YEAR(E433),MONTH(E433),DAY(E433)+16),DATE(YEAR(E433),MONTH(E433),DAY(E433)+15))),IF(period_per_year=12,IF(D434=1,first_pament_date,DATE(YEAR(E433),MONTH(E433)+1,DAY(E433))),IF(period_per_year=6,IF(D434=1,first_pament_date,DATE(YEAR(E433),MONTH(E433)+2,DAY(E433))),IF(period_per_year=4,IF(D434=1,first_pament_date,DATE(YEAR(E433),MONTH(E433)+3,DAY(E433))),IF(period_per_year=2,IF(D434=1,first_pament_date,DATE(YEAR(E433),MONTH(E433)+6,DAY(E433))),IF(period_per_year=1,IF(D434=1,first_pament_date,DATE(YEAR(E433)+1,MONTH(E433),DAY(E433))),"")))))))),""))</f>
        <v/>
      </c>
      <c r="F434" s="42" t="str">
        <f t="shared" ca="1" si="42"/>
        <v/>
      </c>
      <c r="G434" s="42" t="str">
        <f t="shared" ca="1" si="43"/>
        <v/>
      </c>
      <c r="H434" s="38" t="str">
        <f t="shared" ca="1" si="44"/>
        <v/>
      </c>
      <c r="I434" s="37" t="str">
        <f t="shared" ca="1" si="45"/>
        <v/>
      </c>
      <c r="J434" s="38" t="str">
        <f t="shared" ca="1" si="46"/>
        <v/>
      </c>
      <c r="K434" s="43" t="str">
        <f t="shared" ca="1" si="47"/>
        <v/>
      </c>
      <c r="L434" s="10"/>
      <c r="M434" s="9"/>
      <c r="N434" s="9"/>
      <c r="O434" s="9"/>
    </row>
    <row r="435" spans="1:15" x14ac:dyDescent="0.3">
      <c r="A435" s="9"/>
      <c r="B435" s="9"/>
      <c r="C435" s="10"/>
      <c r="D435" s="40" t="str">
        <f t="shared" ca="1" si="48"/>
        <v/>
      </c>
      <c r="E435" s="41" t="str">
        <f ca="1">IF(entered_values=0,"",IF(D435&lt;&gt;"",IF(period_per_year=50,IF(D435=1,first_pament_date,DATE(YEAR(E434),MONTH(E434),DAY(E434)+7)),IF(period_per_year=25,IF(D435=1,first_pament_date,DATE(YEAR(E434),MONTH(E434),DAY(E434)+14)),IF(period_per_year=24,IF(D435=1,_01_01_1900,IF(DAY(E434)&gt;=15,DATE(YEAR(E434),MONTH(E434),DAY(E434)+16),DATE(YEAR(E434),MONTH(E434),DAY(E434)+15))),IF(period_per_year=12,IF(D435=1,first_pament_date,DATE(YEAR(E434),MONTH(E434)+1,DAY(E434))),IF(period_per_year=6,IF(D435=1,first_pament_date,DATE(YEAR(E434),MONTH(E434)+2,DAY(E434))),IF(period_per_year=4,IF(D435=1,first_pament_date,DATE(YEAR(E434),MONTH(E434)+3,DAY(E434))),IF(period_per_year=2,IF(D435=1,first_pament_date,DATE(YEAR(E434),MONTH(E434)+6,DAY(E434))),IF(period_per_year=1,IF(D435=1,first_pament_date,DATE(YEAR(E434)+1,MONTH(E434),DAY(E434))),"")))))))),""))</f>
        <v/>
      </c>
      <c r="F435" s="42" t="str">
        <f t="shared" ca="1" si="42"/>
        <v/>
      </c>
      <c r="G435" s="42" t="str">
        <f t="shared" ca="1" si="43"/>
        <v/>
      </c>
      <c r="H435" s="38" t="str">
        <f t="shared" ca="1" si="44"/>
        <v/>
      </c>
      <c r="I435" s="37" t="str">
        <f t="shared" ca="1" si="45"/>
        <v/>
      </c>
      <c r="J435" s="38" t="str">
        <f t="shared" ca="1" si="46"/>
        <v/>
      </c>
      <c r="K435" s="43" t="str">
        <f t="shared" ca="1" si="47"/>
        <v/>
      </c>
      <c r="L435" s="10"/>
      <c r="M435" s="9"/>
      <c r="N435" s="9"/>
      <c r="O435" s="9"/>
    </row>
    <row r="436" spans="1:15" x14ac:dyDescent="0.3">
      <c r="A436" s="9"/>
      <c r="B436" s="9"/>
      <c r="C436" s="10"/>
      <c r="D436" s="40" t="str">
        <f t="shared" ca="1" si="48"/>
        <v/>
      </c>
      <c r="E436" s="41" t="str">
        <f ca="1">IF(entered_values=0,"",IF(D436&lt;&gt;"",IF(period_per_year=50,IF(D436=1,first_pament_date,DATE(YEAR(E435),MONTH(E435),DAY(E435)+7)),IF(period_per_year=25,IF(D436=1,first_pament_date,DATE(YEAR(E435),MONTH(E435),DAY(E435)+14)),IF(period_per_year=24,IF(D436=1,_01_01_1900,IF(DAY(E435)&gt;=15,DATE(YEAR(E435),MONTH(E435),DAY(E435)+16),DATE(YEAR(E435),MONTH(E435),DAY(E435)+15))),IF(period_per_year=12,IF(D436=1,first_pament_date,DATE(YEAR(E435),MONTH(E435)+1,DAY(E435))),IF(period_per_year=6,IF(D436=1,first_pament_date,DATE(YEAR(E435),MONTH(E435)+2,DAY(E435))),IF(period_per_year=4,IF(D436=1,first_pament_date,DATE(YEAR(E435),MONTH(E435)+3,DAY(E435))),IF(period_per_year=2,IF(D436=1,first_pament_date,DATE(YEAR(E435),MONTH(E435)+6,DAY(E435))),IF(period_per_year=1,IF(D436=1,first_pament_date,DATE(YEAR(E435)+1,MONTH(E435),DAY(E435))),"")))))))),""))</f>
        <v/>
      </c>
      <c r="F436" s="42" t="str">
        <f t="shared" ca="1" si="42"/>
        <v/>
      </c>
      <c r="G436" s="42" t="str">
        <f t="shared" ca="1" si="43"/>
        <v/>
      </c>
      <c r="H436" s="38" t="str">
        <f t="shared" ca="1" si="44"/>
        <v/>
      </c>
      <c r="I436" s="37" t="str">
        <f t="shared" ca="1" si="45"/>
        <v/>
      </c>
      <c r="J436" s="38" t="str">
        <f t="shared" ca="1" si="46"/>
        <v/>
      </c>
      <c r="K436" s="43" t="str">
        <f t="shared" ca="1" si="47"/>
        <v/>
      </c>
      <c r="L436" s="10"/>
      <c r="M436" s="9"/>
      <c r="N436" s="9"/>
      <c r="O436" s="9"/>
    </row>
    <row r="437" spans="1:15" x14ac:dyDescent="0.3">
      <c r="A437" s="9"/>
      <c r="B437" s="9"/>
      <c r="C437" s="10"/>
      <c r="D437" s="40" t="str">
        <f t="shared" ca="1" si="48"/>
        <v/>
      </c>
      <c r="E437" s="41" t="str">
        <f ca="1">IF(entered_values=0,"",IF(D437&lt;&gt;"",IF(period_per_year=50,IF(D437=1,first_pament_date,DATE(YEAR(E436),MONTH(E436),DAY(E436)+7)),IF(period_per_year=25,IF(D437=1,first_pament_date,DATE(YEAR(E436),MONTH(E436),DAY(E436)+14)),IF(period_per_year=24,IF(D437=1,_01_01_1900,IF(DAY(E436)&gt;=15,DATE(YEAR(E436),MONTH(E436),DAY(E436)+16),DATE(YEAR(E436),MONTH(E436),DAY(E436)+15))),IF(period_per_year=12,IF(D437=1,first_pament_date,DATE(YEAR(E436),MONTH(E436)+1,DAY(E436))),IF(period_per_year=6,IF(D437=1,first_pament_date,DATE(YEAR(E436),MONTH(E436)+2,DAY(E436))),IF(period_per_year=4,IF(D437=1,first_pament_date,DATE(YEAR(E436),MONTH(E436)+3,DAY(E436))),IF(period_per_year=2,IF(D437=1,first_pament_date,DATE(YEAR(E436),MONTH(E436)+6,DAY(E436))),IF(period_per_year=1,IF(D437=1,first_pament_date,DATE(YEAR(E436)+1,MONTH(E436),DAY(E436))),"")))))))),""))</f>
        <v/>
      </c>
      <c r="F437" s="42" t="str">
        <f t="shared" ca="1" si="42"/>
        <v/>
      </c>
      <c r="G437" s="42" t="str">
        <f t="shared" ca="1" si="43"/>
        <v/>
      </c>
      <c r="H437" s="38" t="str">
        <f t="shared" ca="1" si="44"/>
        <v/>
      </c>
      <c r="I437" s="37" t="str">
        <f t="shared" ca="1" si="45"/>
        <v/>
      </c>
      <c r="J437" s="38" t="str">
        <f t="shared" ca="1" si="46"/>
        <v/>
      </c>
      <c r="K437" s="43" t="str">
        <f t="shared" ca="1" si="47"/>
        <v/>
      </c>
      <c r="L437" s="10"/>
      <c r="M437" s="9"/>
      <c r="N437" s="9"/>
      <c r="O437" s="9"/>
    </row>
    <row r="438" spans="1:15" x14ac:dyDescent="0.3">
      <c r="A438" s="9"/>
      <c r="B438" s="9"/>
      <c r="C438" s="10"/>
      <c r="D438" s="40" t="str">
        <f t="shared" ca="1" si="48"/>
        <v/>
      </c>
      <c r="E438" s="41" t="str">
        <f ca="1">IF(entered_values=0,"",IF(D438&lt;&gt;"",IF(period_per_year=50,IF(D438=1,first_pament_date,DATE(YEAR(E437),MONTH(E437),DAY(E437)+7)),IF(period_per_year=25,IF(D438=1,first_pament_date,DATE(YEAR(E437),MONTH(E437),DAY(E437)+14)),IF(period_per_year=24,IF(D438=1,_01_01_1900,IF(DAY(E437)&gt;=15,DATE(YEAR(E437),MONTH(E437),DAY(E437)+16),DATE(YEAR(E437),MONTH(E437),DAY(E437)+15))),IF(period_per_year=12,IF(D438=1,first_pament_date,DATE(YEAR(E437),MONTH(E437)+1,DAY(E437))),IF(period_per_year=6,IF(D438=1,first_pament_date,DATE(YEAR(E437),MONTH(E437)+2,DAY(E437))),IF(period_per_year=4,IF(D438=1,first_pament_date,DATE(YEAR(E437),MONTH(E437)+3,DAY(E437))),IF(period_per_year=2,IF(D438=1,first_pament_date,DATE(YEAR(E437),MONTH(E437)+6,DAY(E437))),IF(period_per_year=1,IF(D438=1,first_pament_date,DATE(YEAR(E437)+1,MONTH(E437),DAY(E437))),"")))))))),""))</f>
        <v/>
      </c>
      <c r="F438" s="42" t="str">
        <f t="shared" ca="1" si="42"/>
        <v/>
      </c>
      <c r="G438" s="42" t="str">
        <f t="shared" ca="1" si="43"/>
        <v/>
      </c>
      <c r="H438" s="38" t="str">
        <f t="shared" ca="1" si="44"/>
        <v/>
      </c>
      <c r="I438" s="37" t="str">
        <f t="shared" ca="1" si="45"/>
        <v/>
      </c>
      <c r="J438" s="38" t="str">
        <f t="shared" ca="1" si="46"/>
        <v/>
      </c>
      <c r="K438" s="43" t="str">
        <f t="shared" ca="1" si="47"/>
        <v/>
      </c>
      <c r="L438" s="10"/>
      <c r="M438" s="9"/>
      <c r="N438" s="9"/>
      <c r="O438" s="9"/>
    </row>
    <row r="439" spans="1:15" x14ac:dyDescent="0.3">
      <c r="A439" s="9"/>
      <c r="B439" s="9"/>
      <c r="C439" s="10"/>
      <c r="D439" s="40" t="str">
        <f t="shared" ca="1" si="48"/>
        <v/>
      </c>
      <c r="E439" s="41" t="str">
        <f ca="1">IF(entered_values=0,"",IF(D439&lt;&gt;"",IF(period_per_year=50,IF(D439=1,first_pament_date,DATE(YEAR(E438),MONTH(E438),DAY(E438)+7)),IF(period_per_year=25,IF(D439=1,first_pament_date,DATE(YEAR(E438),MONTH(E438),DAY(E438)+14)),IF(period_per_year=24,IF(D439=1,_01_01_1900,IF(DAY(E438)&gt;=15,DATE(YEAR(E438),MONTH(E438),DAY(E438)+16),DATE(YEAR(E438),MONTH(E438),DAY(E438)+15))),IF(period_per_year=12,IF(D439=1,first_pament_date,DATE(YEAR(E438),MONTH(E438)+1,DAY(E438))),IF(period_per_year=6,IF(D439=1,first_pament_date,DATE(YEAR(E438),MONTH(E438)+2,DAY(E438))),IF(period_per_year=4,IF(D439=1,first_pament_date,DATE(YEAR(E438),MONTH(E438)+3,DAY(E438))),IF(period_per_year=2,IF(D439=1,first_pament_date,DATE(YEAR(E438),MONTH(E438)+6,DAY(E438))),IF(period_per_year=1,IF(D439=1,first_pament_date,DATE(YEAR(E438)+1,MONTH(E438),DAY(E438))),"")))))))),""))</f>
        <v/>
      </c>
      <c r="F439" s="42" t="str">
        <f t="shared" ca="1" si="42"/>
        <v/>
      </c>
      <c r="G439" s="42" t="str">
        <f t="shared" ca="1" si="43"/>
        <v/>
      </c>
      <c r="H439" s="38" t="str">
        <f t="shared" ca="1" si="44"/>
        <v/>
      </c>
      <c r="I439" s="37" t="str">
        <f t="shared" ca="1" si="45"/>
        <v/>
      </c>
      <c r="J439" s="38" t="str">
        <f t="shared" ca="1" si="46"/>
        <v/>
      </c>
      <c r="K439" s="43" t="str">
        <f t="shared" ca="1" si="47"/>
        <v/>
      </c>
      <c r="L439" s="10"/>
      <c r="M439" s="9"/>
      <c r="N439" s="9"/>
      <c r="O439" s="9"/>
    </row>
    <row r="440" spans="1:15" x14ac:dyDescent="0.3">
      <c r="A440" s="9"/>
      <c r="B440" s="9"/>
      <c r="C440" s="10"/>
      <c r="D440" s="40" t="str">
        <f t="shared" ca="1" si="48"/>
        <v/>
      </c>
      <c r="E440" s="41" t="str">
        <f ca="1">IF(entered_values=0,"",IF(D440&lt;&gt;"",IF(period_per_year=50,IF(D440=1,first_pament_date,DATE(YEAR(E439),MONTH(E439),DAY(E439)+7)),IF(period_per_year=25,IF(D440=1,first_pament_date,DATE(YEAR(E439),MONTH(E439),DAY(E439)+14)),IF(period_per_year=24,IF(D440=1,_01_01_1900,IF(DAY(E439)&gt;=15,DATE(YEAR(E439),MONTH(E439),DAY(E439)+16),DATE(YEAR(E439),MONTH(E439),DAY(E439)+15))),IF(period_per_year=12,IF(D440=1,first_pament_date,DATE(YEAR(E439),MONTH(E439)+1,DAY(E439))),IF(period_per_year=6,IF(D440=1,first_pament_date,DATE(YEAR(E439),MONTH(E439)+2,DAY(E439))),IF(period_per_year=4,IF(D440=1,first_pament_date,DATE(YEAR(E439),MONTH(E439)+3,DAY(E439))),IF(period_per_year=2,IF(D440=1,first_pament_date,DATE(YEAR(E439),MONTH(E439)+6,DAY(E439))),IF(period_per_year=1,IF(D440=1,first_pament_date,DATE(YEAR(E439)+1,MONTH(E439),DAY(E439))),"")))))))),""))</f>
        <v/>
      </c>
      <c r="F440" s="42" t="str">
        <f t="shared" ca="1" si="42"/>
        <v/>
      </c>
      <c r="G440" s="42" t="str">
        <f t="shared" ca="1" si="43"/>
        <v/>
      </c>
      <c r="H440" s="38" t="str">
        <f t="shared" ca="1" si="44"/>
        <v/>
      </c>
      <c r="I440" s="37" t="str">
        <f t="shared" ca="1" si="45"/>
        <v/>
      </c>
      <c r="J440" s="38" t="str">
        <f t="shared" ca="1" si="46"/>
        <v/>
      </c>
      <c r="K440" s="43" t="str">
        <f t="shared" ca="1" si="47"/>
        <v/>
      </c>
      <c r="L440" s="10"/>
      <c r="M440" s="9"/>
      <c r="N440" s="9"/>
      <c r="O440" s="9"/>
    </row>
    <row r="441" spans="1:15" x14ac:dyDescent="0.3">
      <c r="A441" s="9"/>
      <c r="B441" s="9"/>
      <c r="C441" s="10"/>
      <c r="D441" s="40" t="str">
        <f t="shared" ca="1" si="48"/>
        <v/>
      </c>
      <c r="E441" s="41" t="str">
        <f ca="1">IF(entered_values=0,"",IF(D441&lt;&gt;"",IF(period_per_year=50,IF(D441=1,first_pament_date,DATE(YEAR(E440),MONTH(E440),DAY(E440)+7)),IF(period_per_year=25,IF(D441=1,first_pament_date,DATE(YEAR(E440),MONTH(E440),DAY(E440)+14)),IF(period_per_year=24,IF(D441=1,_01_01_1900,IF(DAY(E440)&gt;=15,DATE(YEAR(E440),MONTH(E440),DAY(E440)+16),DATE(YEAR(E440),MONTH(E440),DAY(E440)+15))),IF(period_per_year=12,IF(D441=1,first_pament_date,DATE(YEAR(E440),MONTH(E440)+1,DAY(E440))),IF(period_per_year=6,IF(D441=1,first_pament_date,DATE(YEAR(E440),MONTH(E440)+2,DAY(E440))),IF(period_per_year=4,IF(D441=1,first_pament_date,DATE(YEAR(E440),MONTH(E440)+3,DAY(E440))),IF(period_per_year=2,IF(D441=1,first_pament_date,DATE(YEAR(E440),MONTH(E440)+6,DAY(E440))),IF(period_per_year=1,IF(D441=1,first_pament_date,DATE(YEAR(E440)+1,MONTH(E440),DAY(E440))),"")))))))),""))</f>
        <v/>
      </c>
      <c r="F441" s="42" t="str">
        <f t="shared" ca="1" si="42"/>
        <v/>
      </c>
      <c r="G441" s="42" t="str">
        <f t="shared" ca="1" si="43"/>
        <v/>
      </c>
      <c r="H441" s="38" t="str">
        <f t="shared" ca="1" si="44"/>
        <v/>
      </c>
      <c r="I441" s="37" t="str">
        <f t="shared" ca="1" si="45"/>
        <v/>
      </c>
      <c r="J441" s="38" t="str">
        <f t="shared" ca="1" si="46"/>
        <v/>
      </c>
      <c r="K441" s="43" t="str">
        <f t="shared" ca="1" si="47"/>
        <v/>
      </c>
      <c r="L441" s="10"/>
      <c r="M441" s="9"/>
      <c r="N441" s="9"/>
      <c r="O441" s="9"/>
    </row>
    <row r="442" spans="1:15" x14ac:dyDescent="0.3">
      <c r="A442" s="9"/>
      <c r="B442" s="9"/>
      <c r="C442" s="10"/>
      <c r="D442" s="40" t="str">
        <f t="shared" ca="1" si="48"/>
        <v/>
      </c>
      <c r="E442" s="41" t="str">
        <f ca="1">IF(entered_values=0,"",IF(D442&lt;&gt;"",IF(period_per_year=50,IF(D442=1,first_pament_date,DATE(YEAR(E441),MONTH(E441),DAY(E441)+7)),IF(period_per_year=25,IF(D442=1,first_pament_date,DATE(YEAR(E441),MONTH(E441),DAY(E441)+14)),IF(period_per_year=24,IF(D442=1,_01_01_1900,IF(DAY(E441)&gt;=15,DATE(YEAR(E441),MONTH(E441),DAY(E441)+16),DATE(YEAR(E441),MONTH(E441),DAY(E441)+15))),IF(period_per_year=12,IF(D442=1,first_pament_date,DATE(YEAR(E441),MONTH(E441)+1,DAY(E441))),IF(period_per_year=6,IF(D442=1,first_pament_date,DATE(YEAR(E441),MONTH(E441)+2,DAY(E441))),IF(period_per_year=4,IF(D442=1,first_pament_date,DATE(YEAR(E441),MONTH(E441)+3,DAY(E441))),IF(period_per_year=2,IF(D442=1,first_pament_date,DATE(YEAR(E441),MONTH(E441)+6,DAY(E441))),IF(period_per_year=1,IF(D442=1,first_pament_date,DATE(YEAR(E441)+1,MONTH(E441),DAY(E441))),"")))))))),""))</f>
        <v/>
      </c>
      <c r="F442" s="42" t="str">
        <f t="shared" ca="1" si="42"/>
        <v/>
      </c>
      <c r="G442" s="42" t="str">
        <f t="shared" ca="1" si="43"/>
        <v/>
      </c>
      <c r="H442" s="38" t="str">
        <f t="shared" ca="1" si="44"/>
        <v/>
      </c>
      <c r="I442" s="37" t="str">
        <f t="shared" ca="1" si="45"/>
        <v/>
      </c>
      <c r="J442" s="38" t="str">
        <f t="shared" ca="1" si="46"/>
        <v/>
      </c>
      <c r="K442" s="43" t="str">
        <f t="shared" ca="1" si="47"/>
        <v/>
      </c>
      <c r="L442" s="10"/>
      <c r="M442" s="9"/>
      <c r="N442" s="9"/>
      <c r="O442" s="9"/>
    </row>
    <row r="443" spans="1:15" x14ac:dyDescent="0.3">
      <c r="A443" s="9"/>
      <c r="B443" s="9"/>
      <c r="C443" s="10"/>
      <c r="D443" s="40" t="str">
        <f t="shared" ca="1" si="48"/>
        <v/>
      </c>
      <c r="E443" s="41" t="str">
        <f ca="1">IF(entered_values=0,"",IF(D443&lt;&gt;"",IF(period_per_year=50,IF(D443=1,first_pament_date,DATE(YEAR(E442),MONTH(E442),DAY(E442)+7)),IF(period_per_year=25,IF(D443=1,first_pament_date,DATE(YEAR(E442),MONTH(E442),DAY(E442)+14)),IF(period_per_year=24,IF(D443=1,_01_01_1900,IF(DAY(E442)&gt;=15,DATE(YEAR(E442),MONTH(E442),DAY(E442)+16),DATE(YEAR(E442),MONTH(E442),DAY(E442)+15))),IF(period_per_year=12,IF(D443=1,first_pament_date,DATE(YEAR(E442),MONTH(E442)+1,DAY(E442))),IF(period_per_year=6,IF(D443=1,first_pament_date,DATE(YEAR(E442),MONTH(E442)+2,DAY(E442))),IF(period_per_year=4,IF(D443=1,first_pament_date,DATE(YEAR(E442),MONTH(E442)+3,DAY(E442))),IF(period_per_year=2,IF(D443=1,first_pament_date,DATE(YEAR(E442),MONTH(E442)+6,DAY(E442))),IF(period_per_year=1,IF(D443=1,first_pament_date,DATE(YEAR(E442)+1,MONTH(E442),DAY(E442))),"")))))))),""))</f>
        <v/>
      </c>
      <c r="F443" s="42" t="str">
        <f t="shared" ca="1" si="42"/>
        <v/>
      </c>
      <c r="G443" s="42" t="str">
        <f t="shared" ca="1" si="43"/>
        <v/>
      </c>
      <c r="H443" s="38" t="str">
        <f t="shared" ca="1" si="44"/>
        <v/>
      </c>
      <c r="I443" s="37" t="str">
        <f t="shared" ca="1" si="45"/>
        <v/>
      </c>
      <c r="J443" s="38" t="str">
        <f t="shared" ca="1" si="46"/>
        <v/>
      </c>
      <c r="K443" s="43" t="str">
        <f t="shared" ca="1" si="47"/>
        <v/>
      </c>
      <c r="L443" s="10"/>
      <c r="M443" s="9"/>
      <c r="N443" s="9"/>
      <c r="O443" s="9"/>
    </row>
    <row r="444" spans="1:15" x14ac:dyDescent="0.3">
      <c r="A444" s="9"/>
      <c r="B444" s="9"/>
      <c r="C444" s="10"/>
      <c r="D444" s="40" t="str">
        <f t="shared" ca="1" si="48"/>
        <v/>
      </c>
      <c r="E444" s="41" t="str">
        <f ca="1">IF(entered_values=0,"",IF(D444&lt;&gt;"",IF(period_per_year=50,IF(D444=1,first_pament_date,DATE(YEAR(E443),MONTH(E443),DAY(E443)+7)),IF(period_per_year=25,IF(D444=1,first_pament_date,DATE(YEAR(E443),MONTH(E443),DAY(E443)+14)),IF(period_per_year=24,IF(D444=1,_01_01_1900,IF(DAY(E443)&gt;=15,DATE(YEAR(E443),MONTH(E443),DAY(E443)+16),DATE(YEAR(E443),MONTH(E443),DAY(E443)+15))),IF(period_per_year=12,IF(D444=1,first_pament_date,DATE(YEAR(E443),MONTH(E443)+1,DAY(E443))),IF(period_per_year=6,IF(D444=1,first_pament_date,DATE(YEAR(E443),MONTH(E443)+2,DAY(E443))),IF(period_per_year=4,IF(D444=1,first_pament_date,DATE(YEAR(E443),MONTH(E443)+3,DAY(E443))),IF(period_per_year=2,IF(D444=1,first_pament_date,DATE(YEAR(E443),MONTH(E443)+6,DAY(E443))),IF(period_per_year=1,IF(D444=1,first_pament_date,DATE(YEAR(E443)+1,MONTH(E443),DAY(E443))),"")))))))),""))</f>
        <v/>
      </c>
      <c r="F444" s="42" t="str">
        <f t="shared" ca="1" si="42"/>
        <v/>
      </c>
      <c r="G444" s="42" t="str">
        <f t="shared" ca="1" si="43"/>
        <v/>
      </c>
      <c r="H444" s="38" t="str">
        <f t="shared" ca="1" si="44"/>
        <v/>
      </c>
      <c r="I444" s="37" t="str">
        <f t="shared" ca="1" si="45"/>
        <v/>
      </c>
      <c r="J444" s="38" t="str">
        <f t="shared" ca="1" si="46"/>
        <v/>
      </c>
      <c r="K444" s="43" t="str">
        <f t="shared" ca="1" si="47"/>
        <v/>
      </c>
      <c r="L444" s="10"/>
      <c r="M444" s="9"/>
      <c r="N444" s="9"/>
      <c r="O444" s="9"/>
    </row>
    <row r="445" spans="1:15" x14ac:dyDescent="0.3">
      <c r="A445" s="9"/>
      <c r="B445" s="9"/>
      <c r="C445" s="10"/>
      <c r="D445" s="40" t="str">
        <f t="shared" ca="1" si="48"/>
        <v/>
      </c>
      <c r="E445" s="41" t="str">
        <f ca="1">IF(entered_values=0,"",IF(D445&lt;&gt;"",IF(period_per_year=50,IF(D445=1,first_pament_date,DATE(YEAR(E444),MONTH(E444),DAY(E444)+7)),IF(period_per_year=25,IF(D445=1,first_pament_date,DATE(YEAR(E444),MONTH(E444),DAY(E444)+14)),IF(period_per_year=24,IF(D445=1,_01_01_1900,IF(DAY(E444)&gt;=15,DATE(YEAR(E444),MONTH(E444),DAY(E444)+16),DATE(YEAR(E444),MONTH(E444),DAY(E444)+15))),IF(period_per_year=12,IF(D445=1,first_pament_date,DATE(YEAR(E444),MONTH(E444)+1,DAY(E444))),IF(period_per_year=6,IF(D445=1,first_pament_date,DATE(YEAR(E444),MONTH(E444)+2,DAY(E444))),IF(period_per_year=4,IF(D445=1,first_pament_date,DATE(YEAR(E444),MONTH(E444)+3,DAY(E444))),IF(period_per_year=2,IF(D445=1,first_pament_date,DATE(YEAR(E444),MONTH(E444)+6,DAY(E444))),IF(period_per_year=1,IF(D445=1,first_pament_date,DATE(YEAR(E444)+1,MONTH(E444),DAY(E444))),"")))))))),""))</f>
        <v/>
      </c>
      <c r="F445" s="42" t="str">
        <f t="shared" ca="1" si="42"/>
        <v/>
      </c>
      <c r="G445" s="42" t="str">
        <f t="shared" ca="1" si="43"/>
        <v/>
      </c>
      <c r="H445" s="38" t="str">
        <f t="shared" ca="1" si="44"/>
        <v/>
      </c>
      <c r="I445" s="37" t="str">
        <f t="shared" ca="1" si="45"/>
        <v/>
      </c>
      <c r="J445" s="38" t="str">
        <f t="shared" ca="1" si="46"/>
        <v/>
      </c>
      <c r="K445" s="43" t="str">
        <f t="shared" ca="1" si="47"/>
        <v/>
      </c>
      <c r="L445" s="10"/>
      <c r="M445" s="9"/>
      <c r="N445" s="9"/>
      <c r="O445" s="9"/>
    </row>
    <row r="446" spans="1:15" x14ac:dyDescent="0.3">
      <c r="A446" s="9"/>
      <c r="B446" s="9"/>
      <c r="C446" s="10"/>
      <c r="D446" s="40" t="str">
        <f t="shared" ca="1" si="48"/>
        <v/>
      </c>
      <c r="E446" s="41" t="str">
        <f ca="1">IF(entered_values=0,"",IF(D446&lt;&gt;"",IF(period_per_year=50,IF(D446=1,first_pament_date,DATE(YEAR(E445),MONTH(E445),DAY(E445)+7)),IF(period_per_year=25,IF(D446=1,first_pament_date,DATE(YEAR(E445),MONTH(E445),DAY(E445)+14)),IF(period_per_year=24,IF(D446=1,_01_01_1900,IF(DAY(E445)&gt;=15,DATE(YEAR(E445),MONTH(E445),DAY(E445)+16),DATE(YEAR(E445),MONTH(E445),DAY(E445)+15))),IF(period_per_year=12,IF(D446=1,first_pament_date,DATE(YEAR(E445),MONTH(E445)+1,DAY(E445))),IF(period_per_year=6,IF(D446=1,first_pament_date,DATE(YEAR(E445),MONTH(E445)+2,DAY(E445))),IF(period_per_year=4,IF(D446=1,first_pament_date,DATE(YEAR(E445),MONTH(E445)+3,DAY(E445))),IF(period_per_year=2,IF(D446=1,first_pament_date,DATE(YEAR(E445),MONTH(E445)+6,DAY(E445))),IF(period_per_year=1,IF(D446=1,first_pament_date,DATE(YEAR(E445)+1,MONTH(E445),DAY(E445))),"")))))))),""))</f>
        <v/>
      </c>
      <c r="F446" s="42" t="str">
        <f t="shared" ca="1" si="42"/>
        <v/>
      </c>
      <c r="G446" s="42" t="str">
        <f t="shared" ca="1" si="43"/>
        <v/>
      </c>
      <c r="H446" s="38" t="str">
        <f t="shared" ca="1" si="44"/>
        <v/>
      </c>
      <c r="I446" s="37" t="str">
        <f t="shared" ca="1" si="45"/>
        <v/>
      </c>
      <c r="J446" s="38" t="str">
        <f t="shared" ca="1" si="46"/>
        <v/>
      </c>
      <c r="K446" s="43" t="str">
        <f t="shared" ca="1" si="47"/>
        <v/>
      </c>
      <c r="L446" s="10"/>
      <c r="M446" s="9"/>
      <c r="N446" s="9"/>
      <c r="O446" s="9"/>
    </row>
    <row r="447" spans="1:15" x14ac:dyDescent="0.3">
      <c r="A447" s="9"/>
      <c r="B447" s="9"/>
      <c r="C447" s="10"/>
      <c r="D447" s="40" t="str">
        <f t="shared" ca="1" si="48"/>
        <v/>
      </c>
      <c r="E447" s="41" t="str">
        <f ca="1">IF(entered_values=0,"",IF(D447&lt;&gt;"",IF(period_per_year=50,IF(D447=1,first_pament_date,DATE(YEAR(E446),MONTH(E446),DAY(E446)+7)),IF(period_per_year=25,IF(D447=1,first_pament_date,DATE(YEAR(E446),MONTH(E446),DAY(E446)+14)),IF(period_per_year=24,IF(D447=1,_01_01_1900,IF(DAY(E446)&gt;=15,DATE(YEAR(E446),MONTH(E446),DAY(E446)+16),DATE(YEAR(E446),MONTH(E446),DAY(E446)+15))),IF(period_per_year=12,IF(D447=1,first_pament_date,DATE(YEAR(E446),MONTH(E446)+1,DAY(E446))),IF(period_per_year=6,IF(D447=1,first_pament_date,DATE(YEAR(E446),MONTH(E446)+2,DAY(E446))),IF(period_per_year=4,IF(D447=1,first_pament_date,DATE(YEAR(E446),MONTH(E446)+3,DAY(E446))),IF(period_per_year=2,IF(D447=1,first_pament_date,DATE(YEAR(E446),MONTH(E446)+6,DAY(E446))),IF(period_per_year=1,IF(D447=1,first_pament_date,DATE(YEAR(E446)+1,MONTH(E446),DAY(E446))),"")))))))),""))</f>
        <v/>
      </c>
      <c r="F447" s="42" t="str">
        <f t="shared" ca="1" si="42"/>
        <v/>
      </c>
      <c r="G447" s="42" t="str">
        <f t="shared" ca="1" si="43"/>
        <v/>
      </c>
      <c r="H447" s="38" t="str">
        <f t="shared" ca="1" si="44"/>
        <v/>
      </c>
      <c r="I447" s="37" t="str">
        <f t="shared" ca="1" si="45"/>
        <v/>
      </c>
      <c r="J447" s="38" t="str">
        <f t="shared" ca="1" si="46"/>
        <v/>
      </c>
      <c r="K447" s="43" t="str">
        <f t="shared" ca="1" si="47"/>
        <v/>
      </c>
      <c r="L447" s="10"/>
      <c r="M447" s="9"/>
      <c r="N447" s="9"/>
      <c r="O447" s="9"/>
    </row>
    <row r="448" spans="1:15" x14ac:dyDescent="0.3">
      <c r="A448" s="9"/>
      <c r="B448" s="9"/>
      <c r="C448" s="10"/>
      <c r="D448" s="40" t="str">
        <f t="shared" ca="1" si="48"/>
        <v/>
      </c>
      <c r="E448" s="41" t="str">
        <f ca="1">IF(entered_values=0,"",IF(D448&lt;&gt;"",IF(period_per_year=50,IF(D448=1,first_pament_date,DATE(YEAR(E447),MONTH(E447),DAY(E447)+7)),IF(period_per_year=25,IF(D448=1,first_pament_date,DATE(YEAR(E447),MONTH(E447),DAY(E447)+14)),IF(period_per_year=24,IF(D448=1,_01_01_1900,IF(DAY(E447)&gt;=15,DATE(YEAR(E447),MONTH(E447),DAY(E447)+16),DATE(YEAR(E447),MONTH(E447),DAY(E447)+15))),IF(period_per_year=12,IF(D448=1,first_pament_date,DATE(YEAR(E447),MONTH(E447)+1,DAY(E447))),IF(period_per_year=6,IF(D448=1,first_pament_date,DATE(YEAR(E447),MONTH(E447)+2,DAY(E447))),IF(period_per_year=4,IF(D448=1,first_pament_date,DATE(YEAR(E447),MONTH(E447)+3,DAY(E447))),IF(period_per_year=2,IF(D448=1,first_pament_date,DATE(YEAR(E447),MONTH(E447)+6,DAY(E447))),IF(period_per_year=1,IF(D448=1,first_pament_date,DATE(YEAR(E447)+1,MONTH(E447),DAY(E447))),"")))))))),""))</f>
        <v/>
      </c>
      <c r="F448" s="42" t="str">
        <f t="shared" ca="1" si="42"/>
        <v/>
      </c>
      <c r="G448" s="42" t="str">
        <f t="shared" ca="1" si="43"/>
        <v/>
      </c>
      <c r="H448" s="38" t="str">
        <f t="shared" ca="1" si="44"/>
        <v/>
      </c>
      <c r="I448" s="37" t="str">
        <f t="shared" ca="1" si="45"/>
        <v/>
      </c>
      <c r="J448" s="38" t="str">
        <f t="shared" ca="1" si="46"/>
        <v/>
      </c>
      <c r="K448" s="43" t="str">
        <f t="shared" ca="1" si="47"/>
        <v/>
      </c>
      <c r="L448" s="10"/>
      <c r="M448" s="9"/>
      <c r="N448" s="9"/>
      <c r="O448" s="9"/>
    </row>
    <row r="449" spans="1:15" x14ac:dyDescent="0.3">
      <c r="A449" s="9"/>
      <c r="B449" s="9"/>
      <c r="C449" s="10"/>
      <c r="D449" s="40" t="str">
        <f t="shared" ca="1" si="48"/>
        <v/>
      </c>
      <c r="E449" s="41" t="str">
        <f ca="1">IF(entered_values=0,"",IF(D449&lt;&gt;"",IF(period_per_year=50,IF(D449=1,first_pament_date,DATE(YEAR(E448),MONTH(E448),DAY(E448)+7)),IF(period_per_year=25,IF(D449=1,first_pament_date,DATE(YEAR(E448),MONTH(E448),DAY(E448)+14)),IF(period_per_year=24,IF(D449=1,_01_01_1900,IF(DAY(E448)&gt;=15,DATE(YEAR(E448),MONTH(E448),DAY(E448)+16),DATE(YEAR(E448),MONTH(E448),DAY(E448)+15))),IF(period_per_year=12,IF(D449=1,first_pament_date,DATE(YEAR(E448),MONTH(E448)+1,DAY(E448))),IF(period_per_year=6,IF(D449=1,first_pament_date,DATE(YEAR(E448),MONTH(E448)+2,DAY(E448))),IF(period_per_year=4,IF(D449=1,first_pament_date,DATE(YEAR(E448),MONTH(E448)+3,DAY(E448))),IF(period_per_year=2,IF(D449=1,first_pament_date,DATE(YEAR(E448),MONTH(E448)+6,DAY(E448))),IF(period_per_year=1,IF(D449=1,first_pament_date,DATE(YEAR(E448)+1,MONTH(E448),DAY(E448))),"")))))))),""))</f>
        <v/>
      </c>
      <c r="F449" s="42" t="str">
        <f t="shared" ca="1" si="42"/>
        <v/>
      </c>
      <c r="G449" s="42" t="str">
        <f t="shared" ca="1" si="43"/>
        <v/>
      </c>
      <c r="H449" s="38" t="str">
        <f t="shared" ca="1" si="44"/>
        <v/>
      </c>
      <c r="I449" s="37" t="str">
        <f t="shared" ca="1" si="45"/>
        <v/>
      </c>
      <c r="J449" s="38" t="str">
        <f t="shared" ca="1" si="46"/>
        <v/>
      </c>
      <c r="K449" s="43" t="str">
        <f t="shared" ca="1" si="47"/>
        <v/>
      </c>
      <c r="L449" s="10"/>
      <c r="M449" s="9"/>
      <c r="N449" s="9"/>
      <c r="O449" s="9"/>
    </row>
    <row r="450" spans="1:15" x14ac:dyDescent="0.3">
      <c r="A450" s="9"/>
      <c r="B450" s="9"/>
      <c r="C450" s="10"/>
      <c r="D450" s="40" t="str">
        <f t="shared" ca="1" si="48"/>
        <v/>
      </c>
      <c r="E450" s="41" t="str">
        <f ca="1">IF(entered_values=0,"",IF(D450&lt;&gt;"",IF(period_per_year=50,IF(D450=1,first_pament_date,DATE(YEAR(E449),MONTH(E449),DAY(E449)+7)),IF(period_per_year=25,IF(D450=1,first_pament_date,DATE(YEAR(E449),MONTH(E449),DAY(E449)+14)),IF(period_per_year=24,IF(D450=1,_01_01_1900,IF(DAY(E449)&gt;=15,DATE(YEAR(E449),MONTH(E449),DAY(E449)+16),DATE(YEAR(E449),MONTH(E449),DAY(E449)+15))),IF(period_per_year=12,IF(D450=1,first_pament_date,DATE(YEAR(E449),MONTH(E449)+1,DAY(E449))),IF(period_per_year=6,IF(D450=1,first_pament_date,DATE(YEAR(E449),MONTH(E449)+2,DAY(E449))),IF(period_per_year=4,IF(D450=1,first_pament_date,DATE(YEAR(E449),MONTH(E449)+3,DAY(E449))),IF(period_per_year=2,IF(D450=1,first_pament_date,DATE(YEAR(E449),MONTH(E449)+6,DAY(E449))),IF(period_per_year=1,IF(D450=1,first_pament_date,DATE(YEAR(E449)+1,MONTH(E449),DAY(E449))),"")))))))),""))</f>
        <v/>
      </c>
      <c r="F450" s="42" t="str">
        <f t="shared" ca="1" si="42"/>
        <v/>
      </c>
      <c r="G450" s="42" t="str">
        <f t="shared" ca="1" si="43"/>
        <v/>
      </c>
      <c r="H450" s="38" t="str">
        <f t="shared" ca="1" si="44"/>
        <v/>
      </c>
      <c r="I450" s="37" t="str">
        <f t="shared" ca="1" si="45"/>
        <v/>
      </c>
      <c r="J450" s="38" t="str">
        <f t="shared" ca="1" si="46"/>
        <v/>
      </c>
      <c r="K450" s="43" t="str">
        <f t="shared" ca="1" si="47"/>
        <v/>
      </c>
      <c r="L450" s="10"/>
      <c r="M450" s="9"/>
      <c r="N450" s="9"/>
      <c r="O450" s="9"/>
    </row>
    <row r="451" spans="1:15" x14ac:dyDescent="0.3">
      <c r="A451" s="9"/>
      <c r="B451" s="9"/>
      <c r="C451" s="10"/>
      <c r="D451" s="40" t="str">
        <f t="shared" ca="1" si="48"/>
        <v/>
      </c>
      <c r="E451" s="41" t="str">
        <f ca="1">IF(entered_values=0,"",IF(D451&lt;&gt;"",IF(period_per_year=50,IF(D451=1,first_pament_date,DATE(YEAR(E450),MONTH(E450),DAY(E450)+7)),IF(period_per_year=25,IF(D451=1,first_pament_date,DATE(YEAR(E450),MONTH(E450),DAY(E450)+14)),IF(period_per_year=24,IF(D451=1,_01_01_1900,IF(DAY(E450)&gt;=15,DATE(YEAR(E450),MONTH(E450),DAY(E450)+16),DATE(YEAR(E450),MONTH(E450),DAY(E450)+15))),IF(period_per_year=12,IF(D451=1,first_pament_date,DATE(YEAR(E450),MONTH(E450)+1,DAY(E450))),IF(period_per_year=6,IF(D451=1,first_pament_date,DATE(YEAR(E450),MONTH(E450)+2,DAY(E450))),IF(period_per_year=4,IF(D451=1,first_pament_date,DATE(YEAR(E450),MONTH(E450)+3,DAY(E450))),IF(period_per_year=2,IF(D451=1,first_pament_date,DATE(YEAR(E450),MONTH(E450)+6,DAY(E450))),IF(period_per_year=1,IF(D451=1,first_pament_date,DATE(YEAR(E450)+1,MONTH(E450),DAY(E450))),"")))))))),""))</f>
        <v/>
      </c>
      <c r="F451" s="42" t="str">
        <f t="shared" ca="1" si="42"/>
        <v/>
      </c>
      <c r="G451" s="42" t="str">
        <f t="shared" ca="1" si="43"/>
        <v/>
      </c>
      <c r="H451" s="38" t="str">
        <f t="shared" ca="1" si="44"/>
        <v/>
      </c>
      <c r="I451" s="37" t="str">
        <f t="shared" ca="1" si="45"/>
        <v/>
      </c>
      <c r="J451" s="38" t="str">
        <f t="shared" ca="1" si="46"/>
        <v/>
      </c>
      <c r="K451" s="43" t="str">
        <f t="shared" ca="1" si="47"/>
        <v/>
      </c>
      <c r="L451" s="10"/>
      <c r="M451" s="9"/>
      <c r="N451" s="9"/>
      <c r="O451" s="9"/>
    </row>
    <row r="452" spans="1:15" x14ac:dyDescent="0.3">
      <c r="A452" s="9"/>
      <c r="B452" s="9"/>
      <c r="C452" s="10"/>
      <c r="D452" s="40" t="str">
        <f t="shared" ca="1" si="48"/>
        <v/>
      </c>
      <c r="E452" s="41" t="str">
        <f ca="1">IF(entered_values=0,"",IF(D452&lt;&gt;"",IF(period_per_year=50,IF(D452=1,first_pament_date,DATE(YEAR(E451),MONTH(E451),DAY(E451)+7)),IF(period_per_year=25,IF(D452=1,first_pament_date,DATE(YEAR(E451),MONTH(E451),DAY(E451)+14)),IF(period_per_year=24,IF(D452=1,_01_01_1900,IF(DAY(E451)&gt;=15,DATE(YEAR(E451),MONTH(E451),DAY(E451)+16),DATE(YEAR(E451),MONTH(E451),DAY(E451)+15))),IF(period_per_year=12,IF(D452=1,first_pament_date,DATE(YEAR(E451),MONTH(E451)+1,DAY(E451))),IF(period_per_year=6,IF(D452=1,first_pament_date,DATE(YEAR(E451),MONTH(E451)+2,DAY(E451))),IF(period_per_year=4,IF(D452=1,first_pament_date,DATE(YEAR(E451),MONTH(E451)+3,DAY(E451))),IF(period_per_year=2,IF(D452=1,first_pament_date,DATE(YEAR(E451),MONTH(E451)+6,DAY(E451))),IF(period_per_year=1,IF(D452=1,first_pament_date,DATE(YEAR(E451)+1,MONTH(E451),DAY(E451))),"")))))))),""))</f>
        <v/>
      </c>
      <c r="F452" s="42" t="str">
        <f t="shared" ca="1" si="42"/>
        <v/>
      </c>
      <c r="G452" s="42" t="str">
        <f t="shared" ca="1" si="43"/>
        <v/>
      </c>
      <c r="H452" s="38" t="str">
        <f t="shared" ca="1" si="44"/>
        <v/>
      </c>
      <c r="I452" s="37" t="str">
        <f t="shared" ca="1" si="45"/>
        <v/>
      </c>
      <c r="J452" s="38" t="str">
        <f t="shared" ca="1" si="46"/>
        <v/>
      </c>
      <c r="K452" s="43" t="str">
        <f t="shared" ca="1" si="47"/>
        <v/>
      </c>
      <c r="L452" s="10"/>
      <c r="M452" s="9"/>
      <c r="N452" s="9"/>
      <c r="O452" s="9"/>
    </row>
    <row r="453" spans="1:15" x14ac:dyDescent="0.3">
      <c r="A453" s="9"/>
      <c r="B453" s="9"/>
      <c r="C453" s="10"/>
      <c r="D453" s="40" t="str">
        <f t="shared" ca="1" si="48"/>
        <v/>
      </c>
      <c r="E453" s="41" t="str">
        <f ca="1">IF(entered_values=0,"",IF(D453&lt;&gt;"",IF(period_per_year=50,IF(D453=1,first_pament_date,DATE(YEAR(E452),MONTH(E452),DAY(E452)+7)),IF(period_per_year=25,IF(D453=1,first_pament_date,DATE(YEAR(E452),MONTH(E452),DAY(E452)+14)),IF(period_per_year=24,IF(D453=1,_01_01_1900,IF(DAY(E452)&gt;=15,DATE(YEAR(E452),MONTH(E452),DAY(E452)+16),DATE(YEAR(E452),MONTH(E452),DAY(E452)+15))),IF(period_per_year=12,IF(D453=1,first_pament_date,DATE(YEAR(E452),MONTH(E452)+1,DAY(E452))),IF(period_per_year=6,IF(D453=1,first_pament_date,DATE(YEAR(E452),MONTH(E452)+2,DAY(E452))),IF(period_per_year=4,IF(D453=1,first_pament_date,DATE(YEAR(E452),MONTH(E452)+3,DAY(E452))),IF(period_per_year=2,IF(D453=1,first_pament_date,DATE(YEAR(E452),MONTH(E452)+6,DAY(E452))),IF(period_per_year=1,IF(D453=1,first_pament_date,DATE(YEAR(E452)+1,MONTH(E452),DAY(E452))),"")))))))),""))</f>
        <v/>
      </c>
      <c r="F453" s="42" t="str">
        <f t="shared" ca="1" si="42"/>
        <v/>
      </c>
      <c r="G453" s="42" t="str">
        <f t="shared" ca="1" si="43"/>
        <v/>
      </c>
      <c r="H453" s="38" t="str">
        <f t="shared" ca="1" si="44"/>
        <v/>
      </c>
      <c r="I453" s="37" t="str">
        <f t="shared" ca="1" si="45"/>
        <v/>
      </c>
      <c r="J453" s="38" t="str">
        <f t="shared" ca="1" si="46"/>
        <v/>
      </c>
      <c r="K453" s="43" t="str">
        <f t="shared" ca="1" si="47"/>
        <v/>
      </c>
      <c r="L453" s="10"/>
      <c r="M453" s="9"/>
      <c r="N453" s="9"/>
      <c r="O453" s="9"/>
    </row>
    <row r="454" spans="1:15" x14ac:dyDescent="0.3">
      <c r="A454" s="9"/>
      <c r="B454" s="9"/>
      <c r="C454" s="10"/>
      <c r="D454" s="40" t="str">
        <f t="shared" ca="1" si="48"/>
        <v/>
      </c>
      <c r="E454" s="41" t="str">
        <f ca="1">IF(entered_values=0,"",IF(D454&lt;&gt;"",IF(period_per_year=50,IF(D454=1,first_pament_date,DATE(YEAR(E453),MONTH(E453),DAY(E453)+7)),IF(period_per_year=25,IF(D454=1,first_pament_date,DATE(YEAR(E453),MONTH(E453),DAY(E453)+14)),IF(period_per_year=24,IF(D454=1,_01_01_1900,IF(DAY(E453)&gt;=15,DATE(YEAR(E453),MONTH(E453),DAY(E453)+16),DATE(YEAR(E453),MONTH(E453),DAY(E453)+15))),IF(period_per_year=12,IF(D454=1,first_pament_date,DATE(YEAR(E453),MONTH(E453)+1,DAY(E453))),IF(period_per_year=6,IF(D454=1,first_pament_date,DATE(YEAR(E453),MONTH(E453)+2,DAY(E453))),IF(period_per_year=4,IF(D454=1,first_pament_date,DATE(YEAR(E453),MONTH(E453)+3,DAY(E453))),IF(period_per_year=2,IF(D454=1,first_pament_date,DATE(YEAR(E453),MONTH(E453)+6,DAY(E453))),IF(period_per_year=1,IF(D454=1,first_pament_date,DATE(YEAR(E453)+1,MONTH(E453),DAY(E453))),"")))))))),""))</f>
        <v/>
      </c>
      <c r="F454" s="42" t="str">
        <f t="shared" ca="1" si="42"/>
        <v/>
      </c>
      <c r="G454" s="42" t="str">
        <f t="shared" ca="1" si="43"/>
        <v/>
      </c>
      <c r="H454" s="38" t="str">
        <f t="shared" ca="1" si="44"/>
        <v/>
      </c>
      <c r="I454" s="37" t="str">
        <f t="shared" ca="1" si="45"/>
        <v/>
      </c>
      <c r="J454" s="38" t="str">
        <f t="shared" ca="1" si="46"/>
        <v/>
      </c>
      <c r="K454" s="43" t="str">
        <f t="shared" ca="1" si="47"/>
        <v/>
      </c>
      <c r="L454" s="10"/>
      <c r="M454" s="9"/>
      <c r="N454" s="9"/>
      <c r="O454" s="9"/>
    </row>
    <row r="455" spans="1:15" x14ac:dyDescent="0.3">
      <c r="A455" s="9"/>
      <c r="B455" s="9"/>
      <c r="C455" s="10"/>
      <c r="D455" s="40" t="str">
        <f t="shared" ca="1" si="48"/>
        <v/>
      </c>
      <c r="E455" s="41" t="str">
        <f ca="1">IF(entered_values=0,"",IF(D455&lt;&gt;"",IF(period_per_year=50,IF(D455=1,first_pament_date,DATE(YEAR(E454),MONTH(E454),DAY(E454)+7)),IF(period_per_year=25,IF(D455=1,first_pament_date,DATE(YEAR(E454),MONTH(E454),DAY(E454)+14)),IF(period_per_year=24,IF(D455=1,_01_01_1900,IF(DAY(E454)&gt;=15,DATE(YEAR(E454),MONTH(E454),DAY(E454)+16),DATE(YEAR(E454),MONTH(E454),DAY(E454)+15))),IF(period_per_year=12,IF(D455=1,first_pament_date,DATE(YEAR(E454),MONTH(E454)+1,DAY(E454))),IF(period_per_year=6,IF(D455=1,first_pament_date,DATE(YEAR(E454),MONTH(E454)+2,DAY(E454))),IF(period_per_year=4,IF(D455=1,first_pament_date,DATE(YEAR(E454),MONTH(E454)+3,DAY(E454))),IF(period_per_year=2,IF(D455=1,first_pament_date,DATE(YEAR(E454),MONTH(E454)+6,DAY(E454))),IF(period_per_year=1,IF(D455=1,first_pament_date,DATE(YEAR(E454)+1,MONTH(E454),DAY(E454))),"")))))))),""))</f>
        <v/>
      </c>
      <c r="F455" s="42" t="str">
        <f t="shared" ca="1" si="42"/>
        <v/>
      </c>
      <c r="G455" s="42" t="str">
        <f t="shared" ca="1" si="43"/>
        <v/>
      </c>
      <c r="H455" s="38" t="str">
        <f t="shared" ca="1" si="44"/>
        <v/>
      </c>
      <c r="I455" s="37" t="str">
        <f t="shared" ca="1" si="45"/>
        <v/>
      </c>
      <c r="J455" s="38" t="str">
        <f t="shared" ca="1" si="46"/>
        <v/>
      </c>
      <c r="K455" s="43" t="str">
        <f t="shared" ca="1" si="47"/>
        <v/>
      </c>
      <c r="L455" s="10"/>
      <c r="M455" s="9"/>
      <c r="N455" s="9"/>
      <c r="O455" s="9"/>
    </row>
    <row r="456" spans="1:15" x14ac:dyDescent="0.3">
      <c r="A456" s="9"/>
      <c r="B456" s="9"/>
      <c r="C456" s="10"/>
      <c r="D456" s="40" t="str">
        <f t="shared" ca="1" si="48"/>
        <v/>
      </c>
      <c r="E456" s="41" t="str">
        <f ca="1">IF(entered_values=0,"",IF(D456&lt;&gt;"",IF(period_per_year=50,IF(D456=1,first_pament_date,DATE(YEAR(E455),MONTH(E455),DAY(E455)+7)),IF(period_per_year=25,IF(D456=1,first_pament_date,DATE(YEAR(E455),MONTH(E455),DAY(E455)+14)),IF(period_per_year=24,IF(D456=1,_01_01_1900,IF(DAY(E455)&gt;=15,DATE(YEAR(E455),MONTH(E455),DAY(E455)+16),DATE(YEAR(E455),MONTH(E455),DAY(E455)+15))),IF(period_per_year=12,IF(D456=1,first_pament_date,DATE(YEAR(E455),MONTH(E455)+1,DAY(E455))),IF(period_per_year=6,IF(D456=1,first_pament_date,DATE(YEAR(E455),MONTH(E455)+2,DAY(E455))),IF(period_per_year=4,IF(D456=1,first_pament_date,DATE(YEAR(E455),MONTH(E455)+3,DAY(E455))),IF(period_per_year=2,IF(D456=1,first_pament_date,DATE(YEAR(E455),MONTH(E455)+6,DAY(E455))),IF(period_per_year=1,IF(D456=1,first_pament_date,DATE(YEAR(E455)+1,MONTH(E455),DAY(E455))),"")))))))),""))</f>
        <v/>
      </c>
      <c r="F456" s="42" t="str">
        <f t="shared" ca="1" si="42"/>
        <v/>
      </c>
      <c r="G456" s="42" t="str">
        <f t="shared" ca="1" si="43"/>
        <v/>
      </c>
      <c r="H456" s="38" t="str">
        <f t="shared" ca="1" si="44"/>
        <v/>
      </c>
      <c r="I456" s="37" t="str">
        <f t="shared" ca="1" si="45"/>
        <v/>
      </c>
      <c r="J456" s="38" t="str">
        <f t="shared" ca="1" si="46"/>
        <v/>
      </c>
      <c r="K456" s="43" t="str">
        <f t="shared" ca="1" si="47"/>
        <v/>
      </c>
      <c r="L456" s="10"/>
      <c r="M456" s="9"/>
      <c r="N456" s="9"/>
      <c r="O456" s="9"/>
    </row>
    <row r="457" spans="1:15" x14ac:dyDescent="0.3">
      <c r="A457" s="9"/>
      <c r="B457" s="9"/>
      <c r="C457" s="10"/>
      <c r="D457" s="40" t="str">
        <f t="shared" ca="1" si="48"/>
        <v/>
      </c>
      <c r="E457" s="41" t="str">
        <f ca="1">IF(entered_values=0,"",IF(D457&lt;&gt;"",IF(period_per_year=50,IF(D457=1,first_pament_date,DATE(YEAR(E456),MONTH(E456),DAY(E456)+7)),IF(period_per_year=25,IF(D457=1,first_pament_date,DATE(YEAR(E456),MONTH(E456),DAY(E456)+14)),IF(period_per_year=24,IF(D457=1,_01_01_1900,IF(DAY(E456)&gt;=15,DATE(YEAR(E456),MONTH(E456),DAY(E456)+16),DATE(YEAR(E456),MONTH(E456),DAY(E456)+15))),IF(period_per_year=12,IF(D457=1,first_pament_date,DATE(YEAR(E456),MONTH(E456)+1,DAY(E456))),IF(period_per_year=6,IF(D457=1,first_pament_date,DATE(YEAR(E456),MONTH(E456)+2,DAY(E456))),IF(period_per_year=4,IF(D457=1,first_pament_date,DATE(YEAR(E456),MONTH(E456)+3,DAY(E456))),IF(period_per_year=2,IF(D457=1,first_pament_date,DATE(YEAR(E456),MONTH(E456)+6,DAY(E456))),IF(period_per_year=1,IF(D457=1,first_pament_date,DATE(YEAR(E456)+1,MONTH(E456),DAY(E456))),"")))))))),""))</f>
        <v/>
      </c>
      <c r="F457" s="42" t="str">
        <f t="shared" ca="1" si="42"/>
        <v/>
      </c>
      <c r="G457" s="42" t="str">
        <f t="shared" ca="1" si="43"/>
        <v/>
      </c>
      <c r="H457" s="38" t="str">
        <f t="shared" ca="1" si="44"/>
        <v/>
      </c>
      <c r="I457" s="37" t="str">
        <f t="shared" ca="1" si="45"/>
        <v/>
      </c>
      <c r="J457" s="38" t="str">
        <f t="shared" ca="1" si="46"/>
        <v/>
      </c>
      <c r="K457" s="43" t="str">
        <f t="shared" ca="1" si="47"/>
        <v/>
      </c>
      <c r="L457" s="10"/>
      <c r="M457" s="9"/>
      <c r="N457" s="9"/>
      <c r="O457" s="9"/>
    </row>
    <row r="458" spans="1:15" x14ac:dyDescent="0.3">
      <c r="A458" s="9"/>
      <c r="B458" s="9"/>
      <c r="C458" s="10"/>
      <c r="D458" s="40" t="str">
        <f t="shared" ca="1" si="48"/>
        <v/>
      </c>
      <c r="E458" s="41" t="str">
        <f ca="1">IF(entered_values=0,"",IF(D458&lt;&gt;"",IF(period_per_year=50,IF(D458=1,first_pament_date,DATE(YEAR(E457),MONTH(E457),DAY(E457)+7)),IF(period_per_year=25,IF(D458=1,first_pament_date,DATE(YEAR(E457),MONTH(E457),DAY(E457)+14)),IF(period_per_year=24,IF(D458=1,_01_01_1900,IF(DAY(E457)&gt;=15,DATE(YEAR(E457),MONTH(E457),DAY(E457)+16),DATE(YEAR(E457),MONTH(E457),DAY(E457)+15))),IF(period_per_year=12,IF(D458=1,first_pament_date,DATE(YEAR(E457),MONTH(E457)+1,DAY(E457))),IF(period_per_year=6,IF(D458=1,first_pament_date,DATE(YEAR(E457),MONTH(E457)+2,DAY(E457))),IF(period_per_year=4,IF(D458=1,first_pament_date,DATE(YEAR(E457),MONTH(E457)+3,DAY(E457))),IF(period_per_year=2,IF(D458=1,first_pament_date,DATE(YEAR(E457),MONTH(E457)+6,DAY(E457))),IF(period_per_year=1,IF(D458=1,first_pament_date,DATE(YEAR(E457)+1,MONTH(E457),DAY(E457))),"")))))))),""))</f>
        <v/>
      </c>
      <c r="F458" s="42" t="str">
        <f t="shared" ca="1" si="42"/>
        <v/>
      </c>
      <c r="G458" s="42" t="str">
        <f t="shared" ca="1" si="43"/>
        <v/>
      </c>
      <c r="H458" s="38" t="str">
        <f t="shared" ca="1" si="44"/>
        <v/>
      </c>
      <c r="I458" s="37" t="str">
        <f t="shared" ca="1" si="45"/>
        <v/>
      </c>
      <c r="J458" s="38" t="str">
        <f t="shared" ca="1" si="46"/>
        <v/>
      </c>
      <c r="K458" s="43" t="str">
        <f t="shared" ca="1" si="47"/>
        <v/>
      </c>
      <c r="L458" s="10"/>
      <c r="M458" s="9"/>
      <c r="N458" s="9"/>
      <c r="O458" s="9"/>
    </row>
    <row r="459" spans="1:15" x14ac:dyDescent="0.3">
      <c r="A459" s="9"/>
      <c r="B459" s="9"/>
      <c r="C459" s="10"/>
      <c r="D459" s="40" t="str">
        <f t="shared" ca="1" si="48"/>
        <v/>
      </c>
      <c r="E459" s="41" t="str">
        <f ca="1">IF(entered_values=0,"",IF(D459&lt;&gt;"",IF(period_per_year=50,IF(D459=1,first_pament_date,DATE(YEAR(E458),MONTH(E458),DAY(E458)+7)),IF(period_per_year=25,IF(D459=1,first_pament_date,DATE(YEAR(E458),MONTH(E458),DAY(E458)+14)),IF(period_per_year=24,IF(D459=1,_01_01_1900,IF(DAY(E458)&gt;=15,DATE(YEAR(E458),MONTH(E458),DAY(E458)+16),DATE(YEAR(E458),MONTH(E458),DAY(E458)+15))),IF(period_per_year=12,IF(D459=1,first_pament_date,DATE(YEAR(E458),MONTH(E458)+1,DAY(E458))),IF(period_per_year=6,IF(D459=1,first_pament_date,DATE(YEAR(E458),MONTH(E458)+2,DAY(E458))),IF(period_per_year=4,IF(D459=1,first_pament_date,DATE(YEAR(E458),MONTH(E458)+3,DAY(E458))),IF(period_per_year=2,IF(D459=1,first_pament_date,DATE(YEAR(E458),MONTH(E458)+6,DAY(E458))),IF(period_per_year=1,IF(D459=1,first_pament_date,DATE(YEAR(E458)+1,MONTH(E458),DAY(E458))),"")))))))),""))</f>
        <v/>
      </c>
      <c r="F459" s="42" t="str">
        <f t="shared" ca="1" si="42"/>
        <v/>
      </c>
      <c r="G459" s="42" t="str">
        <f t="shared" ca="1" si="43"/>
        <v/>
      </c>
      <c r="H459" s="38" t="str">
        <f t="shared" ca="1" si="44"/>
        <v/>
      </c>
      <c r="I459" s="37" t="str">
        <f t="shared" ca="1" si="45"/>
        <v/>
      </c>
      <c r="J459" s="38" t="str">
        <f t="shared" ca="1" si="46"/>
        <v/>
      </c>
      <c r="K459" s="43" t="str">
        <f t="shared" ca="1" si="47"/>
        <v/>
      </c>
      <c r="L459" s="10"/>
      <c r="M459" s="9"/>
      <c r="N459" s="9"/>
      <c r="O459" s="9"/>
    </row>
    <row r="460" spans="1:15" x14ac:dyDescent="0.3">
      <c r="A460" s="9"/>
      <c r="B460" s="9"/>
      <c r="C460" s="10"/>
      <c r="D460" s="40" t="str">
        <f t="shared" ca="1" si="48"/>
        <v/>
      </c>
      <c r="E460" s="41" t="str">
        <f ca="1">IF(entered_values=0,"",IF(D460&lt;&gt;"",IF(period_per_year=50,IF(D460=1,first_pament_date,DATE(YEAR(E459),MONTH(E459),DAY(E459)+7)),IF(period_per_year=25,IF(D460=1,first_pament_date,DATE(YEAR(E459),MONTH(E459),DAY(E459)+14)),IF(period_per_year=24,IF(D460=1,_01_01_1900,IF(DAY(E459)&gt;=15,DATE(YEAR(E459),MONTH(E459),DAY(E459)+16),DATE(YEAR(E459),MONTH(E459),DAY(E459)+15))),IF(period_per_year=12,IF(D460=1,first_pament_date,DATE(YEAR(E459),MONTH(E459)+1,DAY(E459))),IF(period_per_year=6,IF(D460=1,first_pament_date,DATE(YEAR(E459),MONTH(E459)+2,DAY(E459))),IF(period_per_year=4,IF(D460=1,first_pament_date,DATE(YEAR(E459),MONTH(E459)+3,DAY(E459))),IF(period_per_year=2,IF(D460=1,first_pament_date,DATE(YEAR(E459),MONTH(E459)+6,DAY(E459))),IF(period_per_year=1,IF(D460=1,first_pament_date,DATE(YEAR(E459)+1,MONTH(E459),DAY(E459))),"")))))))),""))</f>
        <v/>
      </c>
      <c r="F460" s="42" t="str">
        <f t="shared" ca="1" si="42"/>
        <v/>
      </c>
      <c r="G460" s="42" t="str">
        <f t="shared" ca="1" si="43"/>
        <v/>
      </c>
      <c r="H460" s="38" t="str">
        <f t="shared" ca="1" si="44"/>
        <v/>
      </c>
      <c r="I460" s="37" t="str">
        <f t="shared" ca="1" si="45"/>
        <v/>
      </c>
      <c r="J460" s="38" t="str">
        <f t="shared" ca="1" si="46"/>
        <v/>
      </c>
      <c r="K460" s="43" t="str">
        <f t="shared" ca="1" si="47"/>
        <v/>
      </c>
      <c r="L460" s="10"/>
      <c r="M460" s="9"/>
      <c r="N460" s="9"/>
      <c r="O460" s="9"/>
    </row>
    <row r="461" spans="1:15" x14ac:dyDescent="0.3">
      <c r="A461" s="9"/>
      <c r="B461" s="9"/>
      <c r="C461" s="10"/>
      <c r="D461" s="40" t="str">
        <f t="shared" ca="1" si="48"/>
        <v/>
      </c>
      <c r="E461" s="41" t="str">
        <f ca="1">IF(entered_values=0,"",IF(D461&lt;&gt;"",IF(period_per_year=50,IF(D461=1,first_pament_date,DATE(YEAR(E460),MONTH(E460),DAY(E460)+7)),IF(period_per_year=25,IF(D461=1,first_pament_date,DATE(YEAR(E460),MONTH(E460),DAY(E460)+14)),IF(period_per_year=24,IF(D461=1,_01_01_1900,IF(DAY(E460)&gt;=15,DATE(YEAR(E460),MONTH(E460),DAY(E460)+16),DATE(YEAR(E460),MONTH(E460),DAY(E460)+15))),IF(period_per_year=12,IF(D461=1,first_pament_date,DATE(YEAR(E460),MONTH(E460)+1,DAY(E460))),IF(period_per_year=6,IF(D461=1,first_pament_date,DATE(YEAR(E460),MONTH(E460)+2,DAY(E460))),IF(period_per_year=4,IF(D461=1,first_pament_date,DATE(YEAR(E460),MONTH(E460)+3,DAY(E460))),IF(period_per_year=2,IF(D461=1,first_pament_date,DATE(YEAR(E460),MONTH(E460)+6,DAY(E460))),IF(period_per_year=1,IF(D461=1,first_pament_date,DATE(YEAR(E460)+1,MONTH(E460),DAY(E460))),"")))))))),""))</f>
        <v/>
      </c>
      <c r="F461" s="42" t="str">
        <f t="shared" ca="1" si="42"/>
        <v/>
      </c>
      <c r="G461" s="42" t="str">
        <f t="shared" ca="1" si="43"/>
        <v/>
      </c>
      <c r="H461" s="38" t="str">
        <f t="shared" ca="1" si="44"/>
        <v/>
      </c>
      <c r="I461" s="37" t="str">
        <f t="shared" ca="1" si="45"/>
        <v/>
      </c>
      <c r="J461" s="38" t="str">
        <f t="shared" ca="1" si="46"/>
        <v/>
      </c>
      <c r="K461" s="43" t="str">
        <f t="shared" ca="1" si="47"/>
        <v/>
      </c>
      <c r="L461" s="10"/>
      <c r="M461" s="9"/>
      <c r="N461" s="9"/>
      <c r="O461" s="9"/>
    </row>
    <row r="462" spans="1:15" x14ac:dyDescent="0.3">
      <c r="A462" s="9"/>
      <c r="B462" s="9"/>
      <c r="C462" s="10"/>
      <c r="D462" s="40" t="str">
        <f t="shared" ca="1" si="48"/>
        <v/>
      </c>
      <c r="E462" s="41" t="str">
        <f ca="1">IF(entered_values=0,"",IF(D462&lt;&gt;"",IF(period_per_year=50,IF(D462=1,first_pament_date,DATE(YEAR(E461),MONTH(E461),DAY(E461)+7)),IF(period_per_year=25,IF(D462=1,first_pament_date,DATE(YEAR(E461),MONTH(E461),DAY(E461)+14)),IF(period_per_year=24,IF(D462=1,_01_01_1900,IF(DAY(E461)&gt;=15,DATE(YEAR(E461),MONTH(E461),DAY(E461)+16),DATE(YEAR(E461),MONTH(E461),DAY(E461)+15))),IF(period_per_year=12,IF(D462=1,first_pament_date,DATE(YEAR(E461),MONTH(E461)+1,DAY(E461))),IF(period_per_year=6,IF(D462=1,first_pament_date,DATE(YEAR(E461),MONTH(E461)+2,DAY(E461))),IF(period_per_year=4,IF(D462=1,first_pament_date,DATE(YEAR(E461),MONTH(E461)+3,DAY(E461))),IF(period_per_year=2,IF(D462=1,first_pament_date,DATE(YEAR(E461),MONTH(E461)+6,DAY(E461))),IF(period_per_year=1,IF(D462=1,first_pament_date,DATE(YEAR(E461)+1,MONTH(E461),DAY(E461))),"")))))))),""))</f>
        <v/>
      </c>
      <c r="F462" s="42" t="str">
        <f t="shared" ca="1" si="42"/>
        <v/>
      </c>
      <c r="G462" s="42" t="str">
        <f t="shared" ca="1" si="43"/>
        <v/>
      </c>
      <c r="H462" s="38" t="str">
        <f t="shared" ca="1" si="44"/>
        <v/>
      </c>
      <c r="I462" s="37" t="str">
        <f t="shared" ca="1" si="45"/>
        <v/>
      </c>
      <c r="J462" s="38" t="str">
        <f t="shared" ca="1" si="46"/>
        <v/>
      </c>
      <c r="K462" s="43" t="str">
        <f t="shared" ca="1" si="47"/>
        <v/>
      </c>
      <c r="L462" s="10"/>
      <c r="M462" s="9"/>
      <c r="N462" s="9"/>
      <c r="O462" s="9"/>
    </row>
    <row r="463" spans="1:15" x14ac:dyDescent="0.3">
      <c r="A463" s="9"/>
      <c r="B463" s="9"/>
      <c r="C463" s="10"/>
      <c r="D463" s="40" t="str">
        <f t="shared" ca="1" si="48"/>
        <v/>
      </c>
      <c r="E463" s="41" t="str">
        <f ca="1">IF(entered_values=0,"",IF(D463&lt;&gt;"",IF(period_per_year=50,IF(D463=1,first_pament_date,DATE(YEAR(E462),MONTH(E462),DAY(E462)+7)),IF(period_per_year=25,IF(D463=1,first_pament_date,DATE(YEAR(E462),MONTH(E462),DAY(E462)+14)),IF(period_per_year=24,IF(D463=1,_01_01_1900,IF(DAY(E462)&gt;=15,DATE(YEAR(E462),MONTH(E462),DAY(E462)+16),DATE(YEAR(E462),MONTH(E462),DAY(E462)+15))),IF(period_per_year=12,IF(D463=1,first_pament_date,DATE(YEAR(E462),MONTH(E462)+1,DAY(E462))),IF(period_per_year=6,IF(D463=1,first_pament_date,DATE(YEAR(E462),MONTH(E462)+2,DAY(E462))),IF(period_per_year=4,IF(D463=1,first_pament_date,DATE(YEAR(E462),MONTH(E462)+3,DAY(E462))),IF(period_per_year=2,IF(D463=1,first_pament_date,DATE(YEAR(E462),MONTH(E462)+6,DAY(E462))),IF(period_per_year=1,IF(D463=1,first_pament_date,DATE(YEAR(E462)+1,MONTH(E462),DAY(E462))),"")))))))),""))</f>
        <v/>
      </c>
      <c r="F463" s="42" t="str">
        <f t="shared" ca="1" si="42"/>
        <v/>
      </c>
      <c r="G463" s="42" t="str">
        <f t="shared" ca="1" si="43"/>
        <v/>
      </c>
      <c r="H463" s="38" t="str">
        <f t="shared" ca="1" si="44"/>
        <v/>
      </c>
      <c r="I463" s="37" t="str">
        <f t="shared" ca="1" si="45"/>
        <v/>
      </c>
      <c r="J463" s="38" t="str">
        <f t="shared" ca="1" si="46"/>
        <v/>
      </c>
      <c r="K463" s="43" t="str">
        <f t="shared" ca="1" si="47"/>
        <v/>
      </c>
      <c r="L463" s="10"/>
      <c r="M463" s="9"/>
      <c r="N463" s="9"/>
      <c r="O463" s="9"/>
    </row>
    <row r="464" spans="1:15" x14ac:dyDescent="0.3">
      <c r="A464" s="9"/>
      <c r="B464" s="9"/>
      <c r="C464" s="10"/>
      <c r="D464" s="40" t="str">
        <f t="shared" ca="1" si="48"/>
        <v/>
      </c>
      <c r="E464" s="41" t="str">
        <f ca="1">IF(entered_values=0,"",IF(D464&lt;&gt;"",IF(period_per_year=50,IF(D464=1,first_pament_date,DATE(YEAR(E463),MONTH(E463),DAY(E463)+7)),IF(period_per_year=25,IF(D464=1,first_pament_date,DATE(YEAR(E463),MONTH(E463),DAY(E463)+14)),IF(period_per_year=24,IF(D464=1,_01_01_1900,IF(DAY(E463)&gt;=15,DATE(YEAR(E463),MONTH(E463),DAY(E463)+16),DATE(YEAR(E463),MONTH(E463),DAY(E463)+15))),IF(period_per_year=12,IF(D464=1,first_pament_date,DATE(YEAR(E463),MONTH(E463)+1,DAY(E463))),IF(period_per_year=6,IF(D464=1,first_pament_date,DATE(YEAR(E463),MONTH(E463)+2,DAY(E463))),IF(period_per_year=4,IF(D464=1,first_pament_date,DATE(YEAR(E463),MONTH(E463)+3,DAY(E463))),IF(period_per_year=2,IF(D464=1,first_pament_date,DATE(YEAR(E463),MONTH(E463)+6,DAY(E463))),IF(period_per_year=1,IF(D464=1,first_pament_date,DATE(YEAR(E463)+1,MONTH(E463),DAY(E463))),"")))))))),""))</f>
        <v/>
      </c>
      <c r="F464" s="42" t="str">
        <f t="shared" ca="1" si="42"/>
        <v/>
      </c>
      <c r="G464" s="42" t="str">
        <f t="shared" ca="1" si="43"/>
        <v/>
      </c>
      <c r="H464" s="38" t="str">
        <f t="shared" ca="1" si="44"/>
        <v/>
      </c>
      <c r="I464" s="37" t="str">
        <f t="shared" ca="1" si="45"/>
        <v/>
      </c>
      <c r="J464" s="38" t="str">
        <f t="shared" ca="1" si="46"/>
        <v/>
      </c>
      <c r="K464" s="43" t="str">
        <f t="shared" ca="1" si="47"/>
        <v/>
      </c>
      <c r="L464" s="10"/>
      <c r="M464" s="9"/>
      <c r="N464" s="9"/>
      <c r="O464" s="9"/>
    </row>
    <row r="465" spans="1:15" x14ac:dyDescent="0.3">
      <c r="A465" s="9"/>
      <c r="B465" s="9"/>
      <c r="C465" s="10"/>
      <c r="D465" s="40" t="str">
        <f t="shared" ca="1" si="48"/>
        <v/>
      </c>
      <c r="E465" s="41" t="str">
        <f ca="1">IF(entered_values=0,"",IF(D465&lt;&gt;"",IF(period_per_year=50,IF(D465=1,first_pament_date,DATE(YEAR(E464),MONTH(E464),DAY(E464)+7)),IF(period_per_year=25,IF(D465=1,first_pament_date,DATE(YEAR(E464),MONTH(E464),DAY(E464)+14)),IF(period_per_year=24,IF(D465=1,_01_01_1900,IF(DAY(E464)&gt;=15,DATE(YEAR(E464),MONTH(E464),DAY(E464)+16),DATE(YEAR(E464),MONTH(E464),DAY(E464)+15))),IF(period_per_year=12,IF(D465=1,first_pament_date,DATE(YEAR(E464),MONTH(E464)+1,DAY(E464))),IF(period_per_year=6,IF(D465=1,first_pament_date,DATE(YEAR(E464),MONTH(E464)+2,DAY(E464))),IF(period_per_year=4,IF(D465=1,first_pament_date,DATE(YEAR(E464),MONTH(E464)+3,DAY(E464))),IF(period_per_year=2,IF(D465=1,first_pament_date,DATE(YEAR(E464),MONTH(E464)+6,DAY(E464))),IF(period_per_year=1,IF(D465=1,first_pament_date,DATE(YEAR(E464)+1,MONTH(E464),DAY(E464))),"")))))))),""))</f>
        <v/>
      </c>
      <c r="F465" s="42" t="str">
        <f t="shared" ca="1" si="42"/>
        <v/>
      </c>
      <c r="G465" s="42" t="str">
        <f t="shared" ca="1" si="43"/>
        <v/>
      </c>
      <c r="H465" s="38" t="str">
        <f t="shared" ca="1" si="44"/>
        <v/>
      </c>
      <c r="I465" s="37" t="str">
        <f t="shared" ca="1" si="45"/>
        <v/>
      </c>
      <c r="J465" s="38" t="str">
        <f t="shared" ca="1" si="46"/>
        <v/>
      </c>
      <c r="K465" s="43" t="str">
        <f t="shared" ca="1" si="47"/>
        <v/>
      </c>
      <c r="L465" s="10"/>
      <c r="M465" s="9"/>
      <c r="N465" s="9"/>
      <c r="O465" s="9"/>
    </row>
    <row r="466" spans="1:15" x14ac:dyDescent="0.3">
      <c r="A466" s="9"/>
      <c r="B466" s="9"/>
      <c r="C466" s="10"/>
      <c r="D466" s="40" t="str">
        <f t="shared" ca="1" si="48"/>
        <v/>
      </c>
      <c r="E466" s="41" t="str">
        <f ca="1">IF(entered_values=0,"",IF(D466&lt;&gt;"",IF(period_per_year=50,IF(D466=1,first_pament_date,DATE(YEAR(E465),MONTH(E465),DAY(E465)+7)),IF(period_per_year=25,IF(D466=1,first_pament_date,DATE(YEAR(E465),MONTH(E465),DAY(E465)+14)),IF(period_per_year=24,IF(D466=1,_01_01_1900,IF(DAY(E465)&gt;=15,DATE(YEAR(E465),MONTH(E465),DAY(E465)+16),DATE(YEAR(E465),MONTH(E465),DAY(E465)+15))),IF(period_per_year=12,IF(D466=1,first_pament_date,DATE(YEAR(E465),MONTH(E465)+1,DAY(E465))),IF(period_per_year=6,IF(D466=1,first_pament_date,DATE(YEAR(E465),MONTH(E465)+2,DAY(E465))),IF(period_per_year=4,IF(D466=1,first_pament_date,DATE(YEAR(E465),MONTH(E465)+3,DAY(E465))),IF(period_per_year=2,IF(D466=1,first_pament_date,DATE(YEAR(E465),MONTH(E465)+6,DAY(E465))),IF(period_per_year=1,IF(D466=1,first_pament_date,DATE(YEAR(E465)+1,MONTH(E465),DAY(E465))),"")))))))),""))</f>
        <v/>
      </c>
      <c r="F466" s="42" t="str">
        <f t="shared" ca="1" si="42"/>
        <v/>
      </c>
      <c r="G466" s="42" t="str">
        <f t="shared" ca="1" si="43"/>
        <v/>
      </c>
      <c r="H466" s="38" t="str">
        <f t="shared" ca="1" si="44"/>
        <v/>
      </c>
      <c r="I466" s="37" t="str">
        <f t="shared" ca="1" si="45"/>
        <v/>
      </c>
      <c r="J466" s="38" t="str">
        <f t="shared" ca="1" si="46"/>
        <v/>
      </c>
      <c r="K466" s="43" t="str">
        <f t="shared" ca="1" si="47"/>
        <v/>
      </c>
      <c r="L466" s="10"/>
      <c r="M466" s="9"/>
      <c r="N466" s="9"/>
      <c r="O466" s="9"/>
    </row>
    <row r="467" spans="1:15" x14ac:dyDescent="0.3">
      <c r="A467" s="9"/>
      <c r="B467" s="9"/>
      <c r="C467" s="10"/>
      <c r="D467" s="40" t="str">
        <f t="shared" ca="1" si="48"/>
        <v/>
      </c>
      <c r="E467" s="41" t="str">
        <f ca="1">IF(entered_values=0,"",IF(D467&lt;&gt;"",IF(period_per_year=50,IF(D467=1,first_pament_date,DATE(YEAR(E466),MONTH(E466),DAY(E466)+7)),IF(period_per_year=25,IF(D467=1,first_pament_date,DATE(YEAR(E466),MONTH(E466),DAY(E466)+14)),IF(period_per_year=24,IF(D467=1,_01_01_1900,IF(DAY(E466)&gt;=15,DATE(YEAR(E466),MONTH(E466),DAY(E466)+16),DATE(YEAR(E466),MONTH(E466),DAY(E466)+15))),IF(period_per_year=12,IF(D467=1,first_pament_date,DATE(YEAR(E466),MONTH(E466)+1,DAY(E466))),IF(period_per_year=6,IF(D467=1,first_pament_date,DATE(YEAR(E466),MONTH(E466)+2,DAY(E466))),IF(period_per_year=4,IF(D467=1,first_pament_date,DATE(YEAR(E466),MONTH(E466)+3,DAY(E466))),IF(period_per_year=2,IF(D467=1,first_pament_date,DATE(YEAR(E466),MONTH(E466)+6,DAY(E466))),IF(period_per_year=1,IF(D467=1,first_pament_date,DATE(YEAR(E466)+1,MONTH(E466),DAY(E466))),"")))))))),""))</f>
        <v/>
      </c>
      <c r="F467" s="42" t="str">
        <f t="shared" ref="F467:F530" ca="1" si="49">IF(entered_values=1,IF(D467="","",IF(Rounding_option,IF(OR(D467=No._of_periods,payment&gt;ROUND((1+rate_per_period)*K466,0),ROUND((1+rate_per_period)*K466,0),payment),IF(OR(D467=No._of_periods,payment&gt;(1+rate_per_period)*K466),ROUND((1+rate_per_period)*K466,0),payment)),0)),"")</f>
        <v/>
      </c>
      <c r="G467" s="42" t="str">
        <f t="shared" ref="G467:G530" ca="1" si="50">IF(entered_values=0,"",IF(D467&lt;&gt;"",IF(AND(D467=1,payment_type=1),0,IF(Rounding_option,ROUNDDOWN(rate_per_period*K466,0),rate_per_period*K466)),""))</f>
        <v/>
      </c>
      <c r="H467" s="38" t="str">
        <f t="shared" ref="H467:H530" ca="1" si="51">IF(entered_values=1,IF(D467="","",IF(I467&lt;&gt;"",F467-G467+I467,F467-G467)),"")</f>
        <v/>
      </c>
      <c r="I467" s="37" t="str">
        <f t="shared" ref="I467:I530" ca="1" si="52">IF(entered_values=1,IF(J467&gt;=F467,IF(D467&lt;payment,IF(AND(D467&lt;&gt;"",F467+($J$19-F467)&lt;K466),(J467-F467),IF(AND(D467&lt;&gt;"",J467=F467),0,IF(D467&lt;&gt;"",0,""))),""),0),"")</f>
        <v/>
      </c>
      <c r="J467" s="38" t="str">
        <f t="shared" ref="J467:J530" ca="1" si="53">IF(entered_values=1,IF(F467&gt;=K466,F467,IF(OR($F$12="",$F$12&lt;F467),F467,IF($F$12&gt;=F467,IF(D467&lt;payment,IF(AND(D467&lt;&gt;"",F467+($F$12-F467)&lt;K466),$F$12,IF(AND(D467&lt;&gt;"",K466&lt;&gt;""),F467,IF(D467&lt;&gt;"",0,""))),""),0))),"")</f>
        <v/>
      </c>
      <c r="K467" s="43" t="str">
        <f t="shared" ref="K467:K530" ca="1" si="54">IF(entered_values=1,IF(J467&lt;&gt;0,IF(D467&lt;&gt;"",K466-(J467-G467),""),K466),"")</f>
        <v/>
      </c>
      <c r="L467" s="10"/>
      <c r="M467" s="9"/>
      <c r="N467" s="9"/>
      <c r="O467" s="9"/>
    </row>
    <row r="468" spans="1:15" x14ac:dyDescent="0.3">
      <c r="A468" s="9"/>
      <c r="B468" s="9"/>
      <c r="C468" s="10"/>
      <c r="D468" s="40" t="str">
        <f t="shared" ref="D468:D531" ca="1" si="55">IF(K467="","",IF(Rounding_option,IF(OR(D467&gt;=No._of_periods,ROUND(K467,2)&lt;=0),"",D467+1),IF(OR(D467&gt;=No._of_periods,K467&gt;=0),"",D467+1)))</f>
        <v/>
      </c>
      <c r="E468" s="41" t="str">
        <f ca="1">IF(entered_values=0,"",IF(D468&lt;&gt;"",IF(period_per_year=50,IF(D468=1,first_pament_date,DATE(YEAR(E467),MONTH(E467),DAY(E467)+7)),IF(period_per_year=25,IF(D468=1,first_pament_date,DATE(YEAR(E467),MONTH(E467),DAY(E467)+14)),IF(period_per_year=24,IF(D468=1,_01_01_1900,IF(DAY(E467)&gt;=15,DATE(YEAR(E467),MONTH(E467),DAY(E467)+16),DATE(YEAR(E467),MONTH(E467),DAY(E467)+15))),IF(period_per_year=12,IF(D468=1,first_pament_date,DATE(YEAR(E467),MONTH(E467)+1,DAY(E467))),IF(period_per_year=6,IF(D468=1,first_pament_date,DATE(YEAR(E467),MONTH(E467)+2,DAY(E467))),IF(period_per_year=4,IF(D468=1,first_pament_date,DATE(YEAR(E467),MONTH(E467)+3,DAY(E467))),IF(period_per_year=2,IF(D468=1,first_pament_date,DATE(YEAR(E467),MONTH(E467)+6,DAY(E467))),IF(period_per_year=1,IF(D468=1,first_pament_date,DATE(YEAR(E467)+1,MONTH(E467),DAY(E467))),"")))))))),""))</f>
        <v/>
      </c>
      <c r="F468" s="42" t="str">
        <f t="shared" ca="1" si="49"/>
        <v/>
      </c>
      <c r="G468" s="42" t="str">
        <f t="shared" ca="1" si="50"/>
        <v/>
      </c>
      <c r="H468" s="38" t="str">
        <f t="shared" ca="1" si="51"/>
        <v/>
      </c>
      <c r="I468" s="37" t="str">
        <f t="shared" ca="1" si="52"/>
        <v/>
      </c>
      <c r="J468" s="38" t="str">
        <f t="shared" ca="1" si="53"/>
        <v/>
      </c>
      <c r="K468" s="43" t="str">
        <f t="shared" ca="1" si="54"/>
        <v/>
      </c>
      <c r="L468" s="10"/>
      <c r="M468" s="9"/>
      <c r="N468" s="9"/>
      <c r="O468" s="9"/>
    </row>
    <row r="469" spans="1:15" x14ac:dyDescent="0.3">
      <c r="A469" s="9"/>
      <c r="B469" s="9"/>
      <c r="C469" s="10"/>
      <c r="D469" s="40" t="str">
        <f t="shared" ca="1" si="55"/>
        <v/>
      </c>
      <c r="E469" s="41" t="str">
        <f ca="1">IF(entered_values=0,"",IF(D469&lt;&gt;"",IF(period_per_year=50,IF(D469=1,first_pament_date,DATE(YEAR(E468),MONTH(E468),DAY(E468)+7)),IF(period_per_year=25,IF(D469=1,first_pament_date,DATE(YEAR(E468),MONTH(E468),DAY(E468)+14)),IF(period_per_year=24,IF(D469=1,_01_01_1900,IF(DAY(E468)&gt;=15,DATE(YEAR(E468),MONTH(E468),DAY(E468)+16),DATE(YEAR(E468),MONTH(E468),DAY(E468)+15))),IF(period_per_year=12,IF(D469=1,first_pament_date,DATE(YEAR(E468),MONTH(E468)+1,DAY(E468))),IF(period_per_year=6,IF(D469=1,first_pament_date,DATE(YEAR(E468),MONTH(E468)+2,DAY(E468))),IF(period_per_year=4,IF(D469=1,first_pament_date,DATE(YEAR(E468),MONTH(E468)+3,DAY(E468))),IF(period_per_year=2,IF(D469=1,first_pament_date,DATE(YEAR(E468),MONTH(E468)+6,DAY(E468))),IF(period_per_year=1,IF(D469=1,first_pament_date,DATE(YEAR(E468)+1,MONTH(E468),DAY(E468))),"")))))))),""))</f>
        <v/>
      </c>
      <c r="F469" s="42" t="str">
        <f t="shared" ca="1" si="49"/>
        <v/>
      </c>
      <c r="G469" s="42" t="str">
        <f t="shared" ca="1" si="50"/>
        <v/>
      </c>
      <c r="H469" s="38" t="str">
        <f t="shared" ca="1" si="51"/>
        <v/>
      </c>
      <c r="I469" s="37" t="str">
        <f t="shared" ca="1" si="52"/>
        <v/>
      </c>
      <c r="J469" s="38" t="str">
        <f t="shared" ca="1" si="53"/>
        <v/>
      </c>
      <c r="K469" s="43" t="str">
        <f t="shared" ca="1" si="54"/>
        <v/>
      </c>
      <c r="L469" s="10"/>
      <c r="M469" s="9"/>
      <c r="N469" s="9"/>
      <c r="O469" s="9"/>
    </row>
    <row r="470" spans="1:15" x14ac:dyDescent="0.3">
      <c r="A470" s="9"/>
      <c r="B470" s="9"/>
      <c r="C470" s="10"/>
      <c r="D470" s="40" t="str">
        <f t="shared" ca="1" si="55"/>
        <v/>
      </c>
      <c r="E470" s="41" t="str">
        <f ca="1">IF(entered_values=0,"",IF(D470&lt;&gt;"",IF(period_per_year=50,IF(D470=1,first_pament_date,DATE(YEAR(E469),MONTH(E469),DAY(E469)+7)),IF(period_per_year=25,IF(D470=1,first_pament_date,DATE(YEAR(E469),MONTH(E469),DAY(E469)+14)),IF(period_per_year=24,IF(D470=1,_01_01_1900,IF(DAY(E469)&gt;=15,DATE(YEAR(E469),MONTH(E469),DAY(E469)+16),DATE(YEAR(E469),MONTH(E469),DAY(E469)+15))),IF(period_per_year=12,IF(D470=1,first_pament_date,DATE(YEAR(E469),MONTH(E469)+1,DAY(E469))),IF(period_per_year=6,IF(D470=1,first_pament_date,DATE(YEAR(E469),MONTH(E469)+2,DAY(E469))),IF(period_per_year=4,IF(D470=1,first_pament_date,DATE(YEAR(E469),MONTH(E469)+3,DAY(E469))),IF(period_per_year=2,IF(D470=1,first_pament_date,DATE(YEAR(E469),MONTH(E469)+6,DAY(E469))),IF(period_per_year=1,IF(D470=1,first_pament_date,DATE(YEAR(E469)+1,MONTH(E469),DAY(E469))),"")))))))),""))</f>
        <v/>
      </c>
      <c r="F470" s="42" t="str">
        <f t="shared" ca="1" si="49"/>
        <v/>
      </c>
      <c r="G470" s="42" t="str">
        <f t="shared" ca="1" si="50"/>
        <v/>
      </c>
      <c r="H470" s="38" t="str">
        <f t="shared" ca="1" si="51"/>
        <v/>
      </c>
      <c r="I470" s="37" t="str">
        <f t="shared" ca="1" si="52"/>
        <v/>
      </c>
      <c r="J470" s="38" t="str">
        <f t="shared" ca="1" si="53"/>
        <v/>
      </c>
      <c r="K470" s="43" t="str">
        <f t="shared" ca="1" si="54"/>
        <v/>
      </c>
      <c r="L470" s="10"/>
      <c r="M470" s="9"/>
      <c r="N470" s="9"/>
      <c r="O470" s="9"/>
    </row>
    <row r="471" spans="1:15" x14ac:dyDescent="0.3">
      <c r="A471" s="9"/>
      <c r="B471" s="9"/>
      <c r="C471" s="10"/>
      <c r="D471" s="40" t="str">
        <f t="shared" ca="1" si="55"/>
        <v/>
      </c>
      <c r="E471" s="41" t="str">
        <f ca="1">IF(entered_values=0,"",IF(D471&lt;&gt;"",IF(period_per_year=50,IF(D471=1,first_pament_date,DATE(YEAR(E470),MONTH(E470),DAY(E470)+7)),IF(period_per_year=25,IF(D471=1,first_pament_date,DATE(YEAR(E470),MONTH(E470),DAY(E470)+14)),IF(period_per_year=24,IF(D471=1,_01_01_1900,IF(DAY(E470)&gt;=15,DATE(YEAR(E470),MONTH(E470),DAY(E470)+16),DATE(YEAR(E470),MONTH(E470),DAY(E470)+15))),IF(period_per_year=12,IF(D471=1,first_pament_date,DATE(YEAR(E470),MONTH(E470)+1,DAY(E470))),IF(period_per_year=6,IF(D471=1,first_pament_date,DATE(YEAR(E470),MONTH(E470)+2,DAY(E470))),IF(period_per_year=4,IF(D471=1,first_pament_date,DATE(YEAR(E470),MONTH(E470)+3,DAY(E470))),IF(period_per_year=2,IF(D471=1,first_pament_date,DATE(YEAR(E470),MONTH(E470)+6,DAY(E470))),IF(period_per_year=1,IF(D471=1,first_pament_date,DATE(YEAR(E470)+1,MONTH(E470),DAY(E470))),"")))))))),""))</f>
        <v/>
      </c>
      <c r="F471" s="42" t="str">
        <f t="shared" ca="1" si="49"/>
        <v/>
      </c>
      <c r="G471" s="42" t="str">
        <f t="shared" ca="1" si="50"/>
        <v/>
      </c>
      <c r="H471" s="38" t="str">
        <f t="shared" ca="1" si="51"/>
        <v/>
      </c>
      <c r="I471" s="37" t="str">
        <f t="shared" ca="1" si="52"/>
        <v/>
      </c>
      <c r="J471" s="38" t="str">
        <f t="shared" ca="1" si="53"/>
        <v/>
      </c>
      <c r="K471" s="43" t="str">
        <f t="shared" ca="1" si="54"/>
        <v/>
      </c>
      <c r="L471" s="10"/>
      <c r="M471" s="9"/>
      <c r="N471" s="9"/>
      <c r="O471" s="9"/>
    </row>
    <row r="472" spans="1:15" x14ac:dyDescent="0.3">
      <c r="A472" s="9"/>
      <c r="B472" s="9"/>
      <c r="C472" s="10"/>
      <c r="D472" s="40" t="str">
        <f t="shared" ca="1" si="55"/>
        <v/>
      </c>
      <c r="E472" s="41" t="str">
        <f ca="1">IF(entered_values=0,"",IF(D472&lt;&gt;"",IF(period_per_year=50,IF(D472=1,first_pament_date,DATE(YEAR(E471),MONTH(E471),DAY(E471)+7)),IF(period_per_year=25,IF(D472=1,first_pament_date,DATE(YEAR(E471),MONTH(E471),DAY(E471)+14)),IF(period_per_year=24,IF(D472=1,_01_01_1900,IF(DAY(E471)&gt;=15,DATE(YEAR(E471),MONTH(E471),DAY(E471)+16),DATE(YEAR(E471),MONTH(E471),DAY(E471)+15))),IF(period_per_year=12,IF(D472=1,first_pament_date,DATE(YEAR(E471),MONTH(E471)+1,DAY(E471))),IF(period_per_year=6,IF(D472=1,first_pament_date,DATE(YEAR(E471),MONTH(E471)+2,DAY(E471))),IF(period_per_year=4,IF(D472=1,first_pament_date,DATE(YEAR(E471),MONTH(E471)+3,DAY(E471))),IF(period_per_year=2,IF(D472=1,first_pament_date,DATE(YEAR(E471),MONTH(E471)+6,DAY(E471))),IF(period_per_year=1,IF(D472=1,first_pament_date,DATE(YEAR(E471)+1,MONTH(E471),DAY(E471))),"")))))))),""))</f>
        <v/>
      </c>
      <c r="F472" s="42" t="str">
        <f t="shared" ca="1" si="49"/>
        <v/>
      </c>
      <c r="G472" s="42" t="str">
        <f t="shared" ca="1" si="50"/>
        <v/>
      </c>
      <c r="H472" s="38" t="str">
        <f t="shared" ca="1" si="51"/>
        <v/>
      </c>
      <c r="I472" s="37" t="str">
        <f t="shared" ca="1" si="52"/>
        <v/>
      </c>
      <c r="J472" s="38" t="str">
        <f t="shared" ca="1" si="53"/>
        <v/>
      </c>
      <c r="K472" s="43" t="str">
        <f t="shared" ca="1" si="54"/>
        <v/>
      </c>
      <c r="L472" s="10"/>
      <c r="M472" s="9"/>
      <c r="N472" s="9"/>
      <c r="O472" s="9"/>
    </row>
    <row r="473" spans="1:15" x14ac:dyDescent="0.3">
      <c r="A473" s="9"/>
      <c r="B473" s="9"/>
      <c r="C473" s="10"/>
      <c r="D473" s="40" t="str">
        <f t="shared" ca="1" si="55"/>
        <v/>
      </c>
      <c r="E473" s="41" t="str">
        <f ca="1">IF(entered_values=0,"",IF(D473&lt;&gt;"",IF(period_per_year=50,IF(D473=1,first_pament_date,DATE(YEAR(E472),MONTH(E472),DAY(E472)+7)),IF(period_per_year=25,IF(D473=1,first_pament_date,DATE(YEAR(E472),MONTH(E472),DAY(E472)+14)),IF(period_per_year=24,IF(D473=1,_01_01_1900,IF(DAY(E472)&gt;=15,DATE(YEAR(E472),MONTH(E472),DAY(E472)+16),DATE(YEAR(E472),MONTH(E472),DAY(E472)+15))),IF(period_per_year=12,IF(D473=1,first_pament_date,DATE(YEAR(E472),MONTH(E472)+1,DAY(E472))),IF(period_per_year=6,IF(D473=1,first_pament_date,DATE(YEAR(E472),MONTH(E472)+2,DAY(E472))),IF(period_per_year=4,IF(D473=1,first_pament_date,DATE(YEAR(E472),MONTH(E472)+3,DAY(E472))),IF(period_per_year=2,IF(D473=1,first_pament_date,DATE(YEAR(E472),MONTH(E472)+6,DAY(E472))),IF(period_per_year=1,IF(D473=1,first_pament_date,DATE(YEAR(E472)+1,MONTH(E472),DAY(E472))),"")))))))),""))</f>
        <v/>
      </c>
      <c r="F473" s="42" t="str">
        <f t="shared" ca="1" si="49"/>
        <v/>
      </c>
      <c r="G473" s="42" t="str">
        <f t="shared" ca="1" si="50"/>
        <v/>
      </c>
      <c r="H473" s="38" t="str">
        <f t="shared" ca="1" si="51"/>
        <v/>
      </c>
      <c r="I473" s="37" t="str">
        <f t="shared" ca="1" si="52"/>
        <v/>
      </c>
      <c r="J473" s="38" t="str">
        <f t="shared" ca="1" si="53"/>
        <v/>
      </c>
      <c r="K473" s="43" t="str">
        <f t="shared" ca="1" si="54"/>
        <v/>
      </c>
      <c r="L473" s="10"/>
      <c r="M473" s="9"/>
      <c r="N473" s="9"/>
      <c r="O473" s="9"/>
    </row>
    <row r="474" spans="1:15" x14ac:dyDescent="0.3">
      <c r="A474" s="9"/>
      <c r="B474" s="9"/>
      <c r="C474" s="10"/>
      <c r="D474" s="40" t="str">
        <f t="shared" ca="1" si="55"/>
        <v/>
      </c>
      <c r="E474" s="41" t="str">
        <f ca="1">IF(entered_values=0,"",IF(D474&lt;&gt;"",IF(period_per_year=50,IF(D474=1,first_pament_date,DATE(YEAR(E473),MONTH(E473),DAY(E473)+7)),IF(period_per_year=25,IF(D474=1,first_pament_date,DATE(YEAR(E473),MONTH(E473),DAY(E473)+14)),IF(period_per_year=24,IF(D474=1,_01_01_1900,IF(DAY(E473)&gt;=15,DATE(YEAR(E473),MONTH(E473),DAY(E473)+16),DATE(YEAR(E473),MONTH(E473),DAY(E473)+15))),IF(period_per_year=12,IF(D474=1,first_pament_date,DATE(YEAR(E473),MONTH(E473)+1,DAY(E473))),IF(period_per_year=6,IF(D474=1,first_pament_date,DATE(YEAR(E473),MONTH(E473)+2,DAY(E473))),IF(period_per_year=4,IF(D474=1,first_pament_date,DATE(YEAR(E473),MONTH(E473)+3,DAY(E473))),IF(period_per_year=2,IF(D474=1,first_pament_date,DATE(YEAR(E473),MONTH(E473)+6,DAY(E473))),IF(period_per_year=1,IF(D474=1,first_pament_date,DATE(YEAR(E473)+1,MONTH(E473),DAY(E473))),"")))))))),""))</f>
        <v/>
      </c>
      <c r="F474" s="42" t="str">
        <f t="shared" ca="1" si="49"/>
        <v/>
      </c>
      <c r="G474" s="42" t="str">
        <f t="shared" ca="1" si="50"/>
        <v/>
      </c>
      <c r="H474" s="38" t="str">
        <f t="shared" ca="1" si="51"/>
        <v/>
      </c>
      <c r="I474" s="37" t="str">
        <f t="shared" ca="1" si="52"/>
        <v/>
      </c>
      <c r="J474" s="38" t="str">
        <f t="shared" ca="1" si="53"/>
        <v/>
      </c>
      <c r="K474" s="43" t="str">
        <f t="shared" ca="1" si="54"/>
        <v/>
      </c>
      <c r="L474" s="10"/>
      <c r="M474" s="9"/>
      <c r="N474" s="9"/>
      <c r="O474" s="9"/>
    </row>
    <row r="475" spans="1:15" x14ac:dyDescent="0.3">
      <c r="A475" s="9"/>
      <c r="B475" s="9"/>
      <c r="C475" s="10"/>
      <c r="D475" s="40" t="str">
        <f t="shared" ca="1" si="55"/>
        <v/>
      </c>
      <c r="E475" s="41" t="str">
        <f ca="1">IF(entered_values=0,"",IF(D475&lt;&gt;"",IF(period_per_year=50,IF(D475=1,first_pament_date,DATE(YEAR(E474),MONTH(E474),DAY(E474)+7)),IF(period_per_year=25,IF(D475=1,first_pament_date,DATE(YEAR(E474),MONTH(E474),DAY(E474)+14)),IF(period_per_year=24,IF(D475=1,_01_01_1900,IF(DAY(E474)&gt;=15,DATE(YEAR(E474),MONTH(E474),DAY(E474)+16),DATE(YEAR(E474),MONTH(E474),DAY(E474)+15))),IF(period_per_year=12,IF(D475=1,first_pament_date,DATE(YEAR(E474),MONTH(E474)+1,DAY(E474))),IF(period_per_year=6,IF(D475=1,first_pament_date,DATE(YEAR(E474),MONTH(E474)+2,DAY(E474))),IF(period_per_year=4,IF(D475=1,first_pament_date,DATE(YEAR(E474),MONTH(E474)+3,DAY(E474))),IF(period_per_year=2,IF(D475=1,first_pament_date,DATE(YEAR(E474),MONTH(E474)+6,DAY(E474))),IF(period_per_year=1,IF(D475=1,first_pament_date,DATE(YEAR(E474)+1,MONTH(E474),DAY(E474))),"")))))))),""))</f>
        <v/>
      </c>
      <c r="F475" s="42" t="str">
        <f t="shared" ca="1" si="49"/>
        <v/>
      </c>
      <c r="G475" s="42" t="str">
        <f t="shared" ca="1" si="50"/>
        <v/>
      </c>
      <c r="H475" s="38" t="str">
        <f t="shared" ca="1" si="51"/>
        <v/>
      </c>
      <c r="I475" s="37" t="str">
        <f t="shared" ca="1" si="52"/>
        <v/>
      </c>
      <c r="J475" s="38" t="str">
        <f t="shared" ca="1" si="53"/>
        <v/>
      </c>
      <c r="K475" s="43" t="str">
        <f t="shared" ca="1" si="54"/>
        <v/>
      </c>
      <c r="L475" s="10"/>
      <c r="M475" s="9"/>
      <c r="N475" s="9"/>
      <c r="O475" s="9"/>
    </row>
    <row r="476" spans="1:15" x14ac:dyDescent="0.3">
      <c r="A476" s="9"/>
      <c r="B476" s="9"/>
      <c r="C476" s="10"/>
      <c r="D476" s="40" t="str">
        <f t="shared" ca="1" si="55"/>
        <v/>
      </c>
      <c r="E476" s="41" t="str">
        <f ca="1">IF(entered_values=0,"",IF(D476&lt;&gt;"",IF(period_per_year=50,IF(D476=1,first_pament_date,DATE(YEAR(E475),MONTH(E475),DAY(E475)+7)),IF(period_per_year=25,IF(D476=1,first_pament_date,DATE(YEAR(E475),MONTH(E475),DAY(E475)+14)),IF(period_per_year=24,IF(D476=1,_01_01_1900,IF(DAY(E475)&gt;=15,DATE(YEAR(E475),MONTH(E475),DAY(E475)+16),DATE(YEAR(E475),MONTH(E475),DAY(E475)+15))),IF(period_per_year=12,IF(D476=1,first_pament_date,DATE(YEAR(E475),MONTH(E475)+1,DAY(E475))),IF(period_per_year=6,IF(D476=1,first_pament_date,DATE(YEAR(E475),MONTH(E475)+2,DAY(E475))),IF(period_per_year=4,IF(D476=1,first_pament_date,DATE(YEAR(E475),MONTH(E475)+3,DAY(E475))),IF(period_per_year=2,IF(D476=1,first_pament_date,DATE(YEAR(E475),MONTH(E475)+6,DAY(E475))),IF(period_per_year=1,IF(D476=1,first_pament_date,DATE(YEAR(E475)+1,MONTH(E475),DAY(E475))),"")))))))),""))</f>
        <v/>
      </c>
      <c r="F476" s="42" t="str">
        <f t="shared" ca="1" si="49"/>
        <v/>
      </c>
      <c r="G476" s="42" t="str">
        <f t="shared" ca="1" si="50"/>
        <v/>
      </c>
      <c r="H476" s="38" t="str">
        <f t="shared" ca="1" si="51"/>
        <v/>
      </c>
      <c r="I476" s="37" t="str">
        <f t="shared" ca="1" si="52"/>
        <v/>
      </c>
      <c r="J476" s="38" t="str">
        <f t="shared" ca="1" si="53"/>
        <v/>
      </c>
      <c r="K476" s="43" t="str">
        <f t="shared" ca="1" si="54"/>
        <v/>
      </c>
      <c r="L476" s="10"/>
      <c r="M476" s="9"/>
      <c r="N476" s="9"/>
      <c r="O476" s="9"/>
    </row>
    <row r="477" spans="1:15" x14ac:dyDescent="0.3">
      <c r="A477" s="9"/>
      <c r="B477" s="9"/>
      <c r="C477" s="10"/>
      <c r="D477" s="40" t="str">
        <f t="shared" ca="1" si="55"/>
        <v/>
      </c>
      <c r="E477" s="41" t="str">
        <f ca="1">IF(entered_values=0,"",IF(D477&lt;&gt;"",IF(period_per_year=50,IF(D477=1,first_pament_date,DATE(YEAR(E476),MONTH(E476),DAY(E476)+7)),IF(period_per_year=25,IF(D477=1,first_pament_date,DATE(YEAR(E476),MONTH(E476),DAY(E476)+14)),IF(period_per_year=24,IF(D477=1,_01_01_1900,IF(DAY(E476)&gt;=15,DATE(YEAR(E476),MONTH(E476),DAY(E476)+16),DATE(YEAR(E476),MONTH(E476),DAY(E476)+15))),IF(period_per_year=12,IF(D477=1,first_pament_date,DATE(YEAR(E476),MONTH(E476)+1,DAY(E476))),IF(period_per_year=6,IF(D477=1,first_pament_date,DATE(YEAR(E476),MONTH(E476)+2,DAY(E476))),IF(period_per_year=4,IF(D477=1,first_pament_date,DATE(YEAR(E476),MONTH(E476)+3,DAY(E476))),IF(period_per_year=2,IF(D477=1,first_pament_date,DATE(YEAR(E476),MONTH(E476)+6,DAY(E476))),IF(period_per_year=1,IF(D477=1,first_pament_date,DATE(YEAR(E476)+1,MONTH(E476),DAY(E476))),"")))))))),""))</f>
        <v/>
      </c>
      <c r="F477" s="42" t="str">
        <f t="shared" ca="1" si="49"/>
        <v/>
      </c>
      <c r="G477" s="42" t="str">
        <f t="shared" ca="1" si="50"/>
        <v/>
      </c>
      <c r="H477" s="38" t="str">
        <f t="shared" ca="1" si="51"/>
        <v/>
      </c>
      <c r="I477" s="37" t="str">
        <f t="shared" ca="1" si="52"/>
        <v/>
      </c>
      <c r="J477" s="38" t="str">
        <f t="shared" ca="1" si="53"/>
        <v/>
      </c>
      <c r="K477" s="43" t="str">
        <f t="shared" ca="1" si="54"/>
        <v/>
      </c>
      <c r="L477" s="10"/>
      <c r="M477" s="9"/>
      <c r="N477" s="9"/>
      <c r="O477" s="9"/>
    </row>
    <row r="478" spans="1:15" x14ac:dyDescent="0.3">
      <c r="A478" s="9"/>
      <c r="B478" s="9"/>
      <c r="C478" s="10"/>
      <c r="D478" s="40" t="str">
        <f t="shared" ca="1" si="55"/>
        <v/>
      </c>
      <c r="E478" s="41" t="str">
        <f ca="1">IF(entered_values=0,"",IF(D478&lt;&gt;"",IF(period_per_year=50,IF(D478=1,first_pament_date,DATE(YEAR(E477),MONTH(E477),DAY(E477)+7)),IF(period_per_year=25,IF(D478=1,first_pament_date,DATE(YEAR(E477),MONTH(E477),DAY(E477)+14)),IF(period_per_year=24,IF(D478=1,_01_01_1900,IF(DAY(E477)&gt;=15,DATE(YEAR(E477),MONTH(E477),DAY(E477)+16),DATE(YEAR(E477),MONTH(E477),DAY(E477)+15))),IF(period_per_year=12,IF(D478=1,first_pament_date,DATE(YEAR(E477),MONTH(E477)+1,DAY(E477))),IF(period_per_year=6,IF(D478=1,first_pament_date,DATE(YEAR(E477),MONTH(E477)+2,DAY(E477))),IF(period_per_year=4,IF(D478=1,first_pament_date,DATE(YEAR(E477),MONTH(E477)+3,DAY(E477))),IF(period_per_year=2,IF(D478=1,first_pament_date,DATE(YEAR(E477),MONTH(E477)+6,DAY(E477))),IF(period_per_year=1,IF(D478=1,first_pament_date,DATE(YEAR(E477)+1,MONTH(E477),DAY(E477))),"")))))))),""))</f>
        <v/>
      </c>
      <c r="F478" s="42" t="str">
        <f t="shared" ca="1" si="49"/>
        <v/>
      </c>
      <c r="G478" s="42" t="str">
        <f t="shared" ca="1" si="50"/>
        <v/>
      </c>
      <c r="H478" s="38" t="str">
        <f t="shared" ca="1" si="51"/>
        <v/>
      </c>
      <c r="I478" s="37" t="str">
        <f t="shared" ca="1" si="52"/>
        <v/>
      </c>
      <c r="J478" s="38" t="str">
        <f t="shared" ca="1" si="53"/>
        <v/>
      </c>
      <c r="K478" s="43" t="str">
        <f t="shared" ca="1" si="54"/>
        <v/>
      </c>
      <c r="L478" s="10"/>
      <c r="M478" s="9"/>
      <c r="N478" s="9"/>
      <c r="O478" s="9"/>
    </row>
    <row r="479" spans="1:15" x14ac:dyDescent="0.3">
      <c r="A479" s="9"/>
      <c r="B479" s="9"/>
      <c r="C479" s="10"/>
      <c r="D479" s="40" t="str">
        <f t="shared" ca="1" si="55"/>
        <v/>
      </c>
      <c r="E479" s="41" t="str">
        <f ca="1">IF(entered_values=0,"",IF(D479&lt;&gt;"",IF(period_per_year=50,IF(D479=1,first_pament_date,DATE(YEAR(E478),MONTH(E478),DAY(E478)+7)),IF(period_per_year=25,IF(D479=1,first_pament_date,DATE(YEAR(E478),MONTH(E478),DAY(E478)+14)),IF(period_per_year=24,IF(D479=1,_01_01_1900,IF(DAY(E478)&gt;=15,DATE(YEAR(E478),MONTH(E478),DAY(E478)+16),DATE(YEAR(E478),MONTH(E478),DAY(E478)+15))),IF(period_per_year=12,IF(D479=1,first_pament_date,DATE(YEAR(E478),MONTH(E478)+1,DAY(E478))),IF(period_per_year=6,IF(D479=1,first_pament_date,DATE(YEAR(E478),MONTH(E478)+2,DAY(E478))),IF(period_per_year=4,IF(D479=1,first_pament_date,DATE(YEAR(E478),MONTH(E478)+3,DAY(E478))),IF(period_per_year=2,IF(D479=1,first_pament_date,DATE(YEAR(E478),MONTH(E478)+6,DAY(E478))),IF(period_per_year=1,IF(D479=1,first_pament_date,DATE(YEAR(E478)+1,MONTH(E478),DAY(E478))),"")))))))),""))</f>
        <v/>
      </c>
      <c r="F479" s="42" t="str">
        <f t="shared" ca="1" si="49"/>
        <v/>
      </c>
      <c r="G479" s="42" t="str">
        <f t="shared" ca="1" si="50"/>
        <v/>
      </c>
      <c r="H479" s="38" t="str">
        <f t="shared" ca="1" si="51"/>
        <v/>
      </c>
      <c r="I479" s="37" t="str">
        <f t="shared" ca="1" si="52"/>
        <v/>
      </c>
      <c r="J479" s="38" t="str">
        <f t="shared" ca="1" si="53"/>
        <v/>
      </c>
      <c r="K479" s="43" t="str">
        <f t="shared" ca="1" si="54"/>
        <v/>
      </c>
      <c r="L479" s="10"/>
      <c r="M479" s="9"/>
      <c r="N479" s="9"/>
      <c r="O479" s="9"/>
    </row>
    <row r="480" spans="1:15" x14ac:dyDescent="0.3">
      <c r="A480" s="9"/>
      <c r="B480" s="9"/>
      <c r="C480" s="10"/>
      <c r="D480" s="40" t="str">
        <f t="shared" ca="1" si="55"/>
        <v/>
      </c>
      <c r="E480" s="41" t="str">
        <f ca="1">IF(entered_values=0,"",IF(D480&lt;&gt;"",IF(period_per_year=50,IF(D480=1,first_pament_date,DATE(YEAR(E479),MONTH(E479),DAY(E479)+7)),IF(period_per_year=25,IF(D480=1,first_pament_date,DATE(YEAR(E479),MONTH(E479),DAY(E479)+14)),IF(period_per_year=24,IF(D480=1,_01_01_1900,IF(DAY(E479)&gt;=15,DATE(YEAR(E479),MONTH(E479),DAY(E479)+16),DATE(YEAR(E479),MONTH(E479),DAY(E479)+15))),IF(period_per_year=12,IF(D480=1,first_pament_date,DATE(YEAR(E479),MONTH(E479)+1,DAY(E479))),IF(period_per_year=6,IF(D480=1,first_pament_date,DATE(YEAR(E479),MONTH(E479)+2,DAY(E479))),IF(period_per_year=4,IF(D480=1,first_pament_date,DATE(YEAR(E479),MONTH(E479)+3,DAY(E479))),IF(period_per_year=2,IF(D480=1,first_pament_date,DATE(YEAR(E479),MONTH(E479)+6,DAY(E479))),IF(period_per_year=1,IF(D480=1,first_pament_date,DATE(YEAR(E479)+1,MONTH(E479),DAY(E479))),"")))))))),""))</f>
        <v/>
      </c>
      <c r="F480" s="42" t="str">
        <f t="shared" ca="1" si="49"/>
        <v/>
      </c>
      <c r="G480" s="42" t="str">
        <f t="shared" ca="1" si="50"/>
        <v/>
      </c>
      <c r="H480" s="38" t="str">
        <f t="shared" ca="1" si="51"/>
        <v/>
      </c>
      <c r="I480" s="37" t="str">
        <f t="shared" ca="1" si="52"/>
        <v/>
      </c>
      <c r="J480" s="38" t="str">
        <f t="shared" ca="1" si="53"/>
        <v/>
      </c>
      <c r="K480" s="43" t="str">
        <f t="shared" ca="1" si="54"/>
        <v/>
      </c>
      <c r="L480" s="10"/>
      <c r="M480" s="9"/>
      <c r="N480" s="9"/>
      <c r="O480" s="9"/>
    </row>
    <row r="481" spans="1:15" x14ac:dyDescent="0.3">
      <c r="A481" s="9"/>
      <c r="B481" s="9"/>
      <c r="C481" s="10"/>
      <c r="D481" s="40" t="str">
        <f t="shared" ca="1" si="55"/>
        <v/>
      </c>
      <c r="E481" s="41" t="str">
        <f ca="1">IF(entered_values=0,"",IF(D481&lt;&gt;"",IF(period_per_year=50,IF(D481=1,first_pament_date,DATE(YEAR(E480),MONTH(E480),DAY(E480)+7)),IF(period_per_year=25,IF(D481=1,first_pament_date,DATE(YEAR(E480),MONTH(E480),DAY(E480)+14)),IF(period_per_year=24,IF(D481=1,_01_01_1900,IF(DAY(E480)&gt;=15,DATE(YEAR(E480),MONTH(E480),DAY(E480)+16),DATE(YEAR(E480),MONTH(E480),DAY(E480)+15))),IF(period_per_year=12,IF(D481=1,first_pament_date,DATE(YEAR(E480),MONTH(E480)+1,DAY(E480))),IF(period_per_year=6,IF(D481=1,first_pament_date,DATE(YEAR(E480),MONTH(E480)+2,DAY(E480))),IF(period_per_year=4,IF(D481=1,first_pament_date,DATE(YEAR(E480),MONTH(E480)+3,DAY(E480))),IF(period_per_year=2,IF(D481=1,first_pament_date,DATE(YEAR(E480),MONTH(E480)+6,DAY(E480))),IF(period_per_year=1,IF(D481=1,first_pament_date,DATE(YEAR(E480)+1,MONTH(E480),DAY(E480))),"")))))))),""))</f>
        <v/>
      </c>
      <c r="F481" s="42" t="str">
        <f t="shared" ca="1" si="49"/>
        <v/>
      </c>
      <c r="G481" s="42" t="str">
        <f t="shared" ca="1" si="50"/>
        <v/>
      </c>
      <c r="H481" s="38" t="str">
        <f t="shared" ca="1" si="51"/>
        <v/>
      </c>
      <c r="I481" s="37" t="str">
        <f t="shared" ca="1" si="52"/>
        <v/>
      </c>
      <c r="J481" s="38" t="str">
        <f t="shared" ca="1" si="53"/>
        <v/>
      </c>
      <c r="K481" s="43" t="str">
        <f t="shared" ca="1" si="54"/>
        <v/>
      </c>
      <c r="L481" s="10"/>
      <c r="M481" s="9"/>
      <c r="N481" s="9"/>
      <c r="O481" s="9"/>
    </row>
    <row r="482" spans="1:15" x14ac:dyDescent="0.3">
      <c r="A482" s="9"/>
      <c r="B482" s="9"/>
      <c r="C482" s="10"/>
      <c r="D482" s="40" t="str">
        <f t="shared" ca="1" si="55"/>
        <v/>
      </c>
      <c r="E482" s="41" t="str">
        <f ca="1">IF(entered_values=0,"",IF(D482&lt;&gt;"",IF(period_per_year=50,IF(D482=1,first_pament_date,DATE(YEAR(E481),MONTH(E481),DAY(E481)+7)),IF(period_per_year=25,IF(D482=1,first_pament_date,DATE(YEAR(E481),MONTH(E481),DAY(E481)+14)),IF(period_per_year=24,IF(D482=1,_01_01_1900,IF(DAY(E481)&gt;=15,DATE(YEAR(E481),MONTH(E481),DAY(E481)+16),DATE(YEAR(E481),MONTH(E481),DAY(E481)+15))),IF(period_per_year=12,IF(D482=1,first_pament_date,DATE(YEAR(E481),MONTH(E481)+1,DAY(E481))),IF(period_per_year=6,IF(D482=1,first_pament_date,DATE(YEAR(E481),MONTH(E481)+2,DAY(E481))),IF(period_per_year=4,IF(D482=1,first_pament_date,DATE(YEAR(E481),MONTH(E481)+3,DAY(E481))),IF(period_per_year=2,IF(D482=1,first_pament_date,DATE(YEAR(E481),MONTH(E481)+6,DAY(E481))),IF(period_per_year=1,IF(D482=1,first_pament_date,DATE(YEAR(E481)+1,MONTH(E481),DAY(E481))),"")))))))),""))</f>
        <v/>
      </c>
      <c r="F482" s="42" t="str">
        <f t="shared" ca="1" si="49"/>
        <v/>
      </c>
      <c r="G482" s="42" t="str">
        <f t="shared" ca="1" si="50"/>
        <v/>
      </c>
      <c r="H482" s="38" t="str">
        <f t="shared" ca="1" si="51"/>
        <v/>
      </c>
      <c r="I482" s="37" t="str">
        <f t="shared" ca="1" si="52"/>
        <v/>
      </c>
      <c r="J482" s="38" t="str">
        <f t="shared" ca="1" si="53"/>
        <v/>
      </c>
      <c r="K482" s="43" t="str">
        <f t="shared" ca="1" si="54"/>
        <v/>
      </c>
      <c r="L482" s="10"/>
      <c r="M482" s="9"/>
      <c r="N482" s="9"/>
      <c r="O482" s="9"/>
    </row>
    <row r="483" spans="1:15" x14ac:dyDescent="0.3">
      <c r="A483" s="9"/>
      <c r="B483" s="9"/>
      <c r="C483" s="10"/>
      <c r="D483" s="40" t="str">
        <f t="shared" ca="1" si="55"/>
        <v/>
      </c>
      <c r="E483" s="41" t="str">
        <f ca="1">IF(entered_values=0,"",IF(D483&lt;&gt;"",IF(period_per_year=50,IF(D483=1,first_pament_date,DATE(YEAR(E482),MONTH(E482),DAY(E482)+7)),IF(period_per_year=25,IF(D483=1,first_pament_date,DATE(YEAR(E482),MONTH(E482),DAY(E482)+14)),IF(period_per_year=24,IF(D483=1,_01_01_1900,IF(DAY(E482)&gt;=15,DATE(YEAR(E482),MONTH(E482),DAY(E482)+16),DATE(YEAR(E482),MONTH(E482),DAY(E482)+15))),IF(period_per_year=12,IF(D483=1,first_pament_date,DATE(YEAR(E482),MONTH(E482)+1,DAY(E482))),IF(period_per_year=6,IF(D483=1,first_pament_date,DATE(YEAR(E482),MONTH(E482)+2,DAY(E482))),IF(period_per_year=4,IF(D483=1,first_pament_date,DATE(YEAR(E482),MONTH(E482)+3,DAY(E482))),IF(period_per_year=2,IF(D483=1,first_pament_date,DATE(YEAR(E482),MONTH(E482)+6,DAY(E482))),IF(period_per_year=1,IF(D483=1,first_pament_date,DATE(YEAR(E482)+1,MONTH(E482),DAY(E482))),"")))))))),""))</f>
        <v/>
      </c>
      <c r="F483" s="42" t="str">
        <f t="shared" ca="1" si="49"/>
        <v/>
      </c>
      <c r="G483" s="42" t="str">
        <f t="shared" ca="1" si="50"/>
        <v/>
      </c>
      <c r="H483" s="38" t="str">
        <f t="shared" ca="1" si="51"/>
        <v/>
      </c>
      <c r="I483" s="37" t="str">
        <f t="shared" ca="1" si="52"/>
        <v/>
      </c>
      <c r="J483" s="38" t="str">
        <f t="shared" ca="1" si="53"/>
        <v/>
      </c>
      <c r="K483" s="43" t="str">
        <f t="shared" ca="1" si="54"/>
        <v/>
      </c>
      <c r="L483" s="10"/>
      <c r="M483" s="9"/>
      <c r="N483" s="9"/>
      <c r="O483" s="9"/>
    </row>
    <row r="484" spans="1:15" x14ac:dyDescent="0.3">
      <c r="A484" s="9"/>
      <c r="B484" s="9"/>
      <c r="C484" s="10"/>
      <c r="D484" s="40" t="str">
        <f t="shared" ca="1" si="55"/>
        <v/>
      </c>
      <c r="E484" s="41" t="str">
        <f ca="1">IF(entered_values=0,"",IF(D484&lt;&gt;"",IF(period_per_year=50,IF(D484=1,first_pament_date,DATE(YEAR(E483),MONTH(E483),DAY(E483)+7)),IF(period_per_year=25,IF(D484=1,first_pament_date,DATE(YEAR(E483),MONTH(E483),DAY(E483)+14)),IF(period_per_year=24,IF(D484=1,_01_01_1900,IF(DAY(E483)&gt;=15,DATE(YEAR(E483),MONTH(E483),DAY(E483)+16),DATE(YEAR(E483),MONTH(E483),DAY(E483)+15))),IF(period_per_year=12,IF(D484=1,first_pament_date,DATE(YEAR(E483),MONTH(E483)+1,DAY(E483))),IF(period_per_year=6,IF(D484=1,first_pament_date,DATE(YEAR(E483),MONTH(E483)+2,DAY(E483))),IF(period_per_year=4,IF(D484=1,first_pament_date,DATE(YEAR(E483),MONTH(E483)+3,DAY(E483))),IF(period_per_year=2,IF(D484=1,first_pament_date,DATE(YEAR(E483),MONTH(E483)+6,DAY(E483))),IF(period_per_year=1,IF(D484=1,first_pament_date,DATE(YEAR(E483)+1,MONTH(E483),DAY(E483))),"")))))))),""))</f>
        <v/>
      </c>
      <c r="F484" s="42" t="str">
        <f t="shared" ca="1" si="49"/>
        <v/>
      </c>
      <c r="G484" s="42" t="str">
        <f t="shared" ca="1" si="50"/>
        <v/>
      </c>
      <c r="H484" s="38" t="str">
        <f t="shared" ca="1" si="51"/>
        <v/>
      </c>
      <c r="I484" s="37" t="str">
        <f t="shared" ca="1" si="52"/>
        <v/>
      </c>
      <c r="J484" s="38" t="str">
        <f t="shared" ca="1" si="53"/>
        <v/>
      </c>
      <c r="K484" s="43" t="str">
        <f t="shared" ca="1" si="54"/>
        <v/>
      </c>
      <c r="L484" s="10"/>
      <c r="M484" s="9"/>
      <c r="N484" s="9"/>
      <c r="O484" s="9"/>
    </row>
    <row r="485" spans="1:15" x14ac:dyDescent="0.3">
      <c r="A485" s="9"/>
      <c r="B485" s="9"/>
      <c r="C485" s="10"/>
      <c r="D485" s="40" t="str">
        <f t="shared" ca="1" si="55"/>
        <v/>
      </c>
      <c r="E485" s="41" t="str">
        <f ca="1">IF(entered_values=0,"",IF(D485&lt;&gt;"",IF(period_per_year=50,IF(D485=1,first_pament_date,DATE(YEAR(E484),MONTH(E484),DAY(E484)+7)),IF(period_per_year=25,IF(D485=1,first_pament_date,DATE(YEAR(E484),MONTH(E484),DAY(E484)+14)),IF(period_per_year=24,IF(D485=1,_01_01_1900,IF(DAY(E484)&gt;=15,DATE(YEAR(E484),MONTH(E484),DAY(E484)+16),DATE(YEAR(E484),MONTH(E484),DAY(E484)+15))),IF(period_per_year=12,IF(D485=1,first_pament_date,DATE(YEAR(E484),MONTH(E484)+1,DAY(E484))),IF(period_per_year=6,IF(D485=1,first_pament_date,DATE(YEAR(E484),MONTH(E484)+2,DAY(E484))),IF(period_per_year=4,IF(D485=1,first_pament_date,DATE(YEAR(E484),MONTH(E484)+3,DAY(E484))),IF(period_per_year=2,IF(D485=1,first_pament_date,DATE(YEAR(E484),MONTH(E484)+6,DAY(E484))),IF(period_per_year=1,IF(D485=1,first_pament_date,DATE(YEAR(E484)+1,MONTH(E484),DAY(E484))),"")))))))),""))</f>
        <v/>
      </c>
      <c r="F485" s="42" t="str">
        <f t="shared" ca="1" si="49"/>
        <v/>
      </c>
      <c r="G485" s="42" t="str">
        <f t="shared" ca="1" si="50"/>
        <v/>
      </c>
      <c r="H485" s="38" t="str">
        <f t="shared" ca="1" si="51"/>
        <v/>
      </c>
      <c r="I485" s="37" t="str">
        <f t="shared" ca="1" si="52"/>
        <v/>
      </c>
      <c r="J485" s="38" t="str">
        <f t="shared" ca="1" si="53"/>
        <v/>
      </c>
      <c r="K485" s="43" t="str">
        <f t="shared" ca="1" si="54"/>
        <v/>
      </c>
      <c r="L485" s="10"/>
      <c r="M485" s="9"/>
      <c r="N485" s="9"/>
      <c r="O485" s="9"/>
    </row>
    <row r="486" spans="1:15" x14ac:dyDescent="0.3">
      <c r="A486" s="9"/>
      <c r="B486" s="9"/>
      <c r="C486" s="10"/>
      <c r="D486" s="40" t="str">
        <f t="shared" ca="1" si="55"/>
        <v/>
      </c>
      <c r="E486" s="41" t="str">
        <f ca="1">IF(entered_values=0,"",IF(D486&lt;&gt;"",IF(period_per_year=50,IF(D486=1,first_pament_date,DATE(YEAR(E485),MONTH(E485),DAY(E485)+7)),IF(period_per_year=25,IF(D486=1,first_pament_date,DATE(YEAR(E485),MONTH(E485),DAY(E485)+14)),IF(period_per_year=24,IF(D486=1,_01_01_1900,IF(DAY(E485)&gt;=15,DATE(YEAR(E485),MONTH(E485),DAY(E485)+16),DATE(YEAR(E485),MONTH(E485),DAY(E485)+15))),IF(period_per_year=12,IF(D486=1,first_pament_date,DATE(YEAR(E485),MONTH(E485)+1,DAY(E485))),IF(period_per_year=6,IF(D486=1,first_pament_date,DATE(YEAR(E485),MONTH(E485)+2,DAY(E485))),IF(period_per_year=4,IF(D486=1,first_pament_date,DATE(YEAR(E485),MONTH(E485)+3,DAY(E485))),IF(period_per_year=2,IF(D486=1,first_pament_date,DATE(YEAR(E485),MONTH(E485)+6,DAY(E485))),IF(period_per_year=1,IF(D486=1,first_pament_date,DATE(YEAR(E485)+1,MONTH(E485),DAY(E485))),"")))))))),""))</f>
        <v/>
      </c>
      <c r="F486" s="42" t="str">
        <f t="shared" ca="1" si="49"/>
        <v/>
      </c>
      <c r="G486" s="42" t="str">
        <f t="shared" ca="1" si="50"/>
        <v/>
      </c>
      <c r="H486" s="38" t="str">
        <f t="shared" ca="1" si="51"/>
        <v/>
      </c>
      <c r="I486" s="37" t="str">
        <f t="shared" ca="1" si="52"/>
        <v/>
      </c>
      <c r="J486" s="38" t="str">
        <f t="shared" ca="1" si="53"/>
        <v/>
      </c>
      <c r="K486" s="43" t="str">
        <f t="shared" ca="1" si="54"/>
        <v/>
      </c>
      <c r="L486" s="10"/>
      <c r="M486" s="9"/>
      <c r="N486" s="9"/>
      <c r="O486" s="9"/>
    </row>
    <row r="487" spans="1:15" x14ac:dyDescent="0.3">
      <c r="A487" s="9"/>
      <c r="B487" s="9"/>
      <c r="C487" s="10"/>
      <c r="D487" s="40" t="str">
        <f t="shared" ca="1" si="55"/>
        <v/>
      </c>
      <c r="E487" s="41" t="str">
        <f ca="1">IF(entered_values=0,"",IF(D487&lt;&gt;"",IF(period_per_year=50,IF(D487=1,first_pament_date,DATE(YEAR(E486),MONTH(E486),DAY(E486)+7)),IF(period_per_year=25,IF(D487=1,first_pament_date,DATE(YEAR(E486),MONTH(E486),DAY(E486)+14)),IF(period_per_year=24,IF(D487=1,_01_01_1900,IF(DAY(E486)&gt;=15,DATE(YEAR(E486),MONTH(E486),DAY(E486)+16),DATE(YEAR(E486),MONTH(E486),DAY(E486)+15))),IF(period_per_year=12,IF(D487=1,first_pament_date,DATE(YEAR(E486),MONTH(E486)+1,DAY(E486))),IF(period_per_year=6,IF(D487=1,first_pament_date,DATE(YEAR(E486),MONTH(E486)+2,DAY(E486))),IF(period_per_year=4,IF(D487=1,first_pament_date,DATE(YEAR(E486),MONTH(E486)+3,DAY(E486))),IF(period_per_year=2,IF(D487=1,first_pament_date,DATE(YEAR(E486),MONTH(E486)+6,DAY(E486))),IF(period_per_year=1,IF(D487=1,first_pament_date,DATE(YEAR(E486)+1,MONTH(E486),DAY(E486))),"")))))))),""))</f>
        <v/>
      </c>
      <c r="F487" s="42" t="str">
        <f t="shared" ca="1" si="49"/>
        <v/>
      </c>
      <c r="G487" s="42" t="str">
        <f t="shared" ca="1" si="50"/>
        <v/>
      </c>
      <c r="H487" s="38" t="str">
        <f t="shared" ca="1" si="51"/>
        <v/>
      </c>
      <c r="I487" s="37" t="str">
        <f t="shared" ca="1" si="52"/>
        <v/>
      </c>
      <c r="J487" s="38" t="str">
        <f t="shared" ca="1" si="53"/>
        <v/>
      </c>
      <c r="K487" s="43" t="str">
        <f t="shared" ca="1" si="54"/>
        <v/>
      </c>
      <c r="L487" s="10"/>
      <c r="M487" s="9"/>
      <c r="N487" s="9"/>
      <c r="O487" s="9"/>
    </row>
    <row r="488" spans="1:15" x14ac:dyDescent="0.3">
      <c r="A488" s="9"/>
      <c r="B488" s="9"/>
      <c r="C488" s="10"/>
      <c r="D488" s="40" t="str">
        <f t="shared" ca="1" si="55"/>
        <v/>
      </c>
      <c r="E488" s="41" t="str">
        <f ca="1">IF(entered_values=0,"",IF(D488&lt;&gt;"",IF(period_per_year=50,IF(D488=1,first_pament_date,DATE(YEAR(E487),MONTH(E487),DAY(E487)+7)),IF(period_per_year=25,IF(D488=1,first_pament_date,DATE(YEAR(E487),MONTH(E487),DAY(E487)+14)),IF(period_per_year=24,IF(D488=1,_01_01_1900,IF(DAY(E487)&gt;=15,DATE(YEAR(E487),MONTH(E487),DAY(E487)+16),DATE(YEAR(E487),MONTH(E487),DAY(E487)+15))),IF(period_per_year=12,IF(D488=1,first_pament_date,DATE(YEAR(E487),MONTH(E487)+1,DAY(E487))),IF(period_per_year=6,IF(D488=1,first_pament_date,DATE(YEAR(E487),MONTH(E487)+2,DAY(E487))),IF(period_per_year=4,IF(D488=1,first_pament_date,DATE(YEAR(E487),MONTH(E487)+3,DAY(E487))),IF(period_per_year=2,IF(D488=1,first_pament_date,DATE(YEAR(E487),MONTH(E487)+6,DAY(E487))),IF(period_per_year=1,IF(D488=1,first_pament_date,DATE(YEAR(E487)+1,MONTH(E487),DAY(E487))),"")))))))),""))</f>
        <v/>
      </c>
      <c r="F488" s="42" t="str">
        <f t="shared" ca="1" si="49"/>
        <v/>
      </c>
      <c r="G488" s="42" t="str">
        <f t="shared" ca="1" si="50"/>
        <v/>
      </c>
      <c r="H488" s="38" t="str">
        <f t="shared" ca="1" si="51"/>
        <v/>
      </c>
      <c r="I488" s="37" t="str">
        <f t="shared" ca="1" si="52"/>
        <v/>
      </c>
      <c r="J488" s="38" t="str">
        <f t="shared" ca="1" si="53"/>
        <v/>
      </c>
      <c r="K488" s="43" t="str">
        <f t="shared" ca="1" si="54"/>
        <v/>
      </c>
      <c r="L488" s="10"/>
      <c r="M488" s="9"/>
      <c r="N488" s="9"/>
      <c r="O488" s="9"/>
    </row>
    <row r="489" spans="1:15" x14ac:dyDescent="0.3">
      <c r="A489" s="9"/>
      <c r="B489" s="9"/>
      <c r="C489" s="10"/>
      <c r="D489" s="40" t="str">
        <f t="shared" ca="1" si="55"/>
        <v/>
      </c>
      <c r="E489" s="41" t="str">
        <f ca="1">IF(entered_values=0,"",IF(D489&lt;&gt;"",IF(period_per_year=50,IF(D489=1,first_pament_date,DATE(YEAR(E488),MONTH(E488),DAY(E488)+7)),IF(period_per_year=25,IF(D489=1,first_pament_date,DATE(YEAR(E488),MONTH(E488),DAY(E488)+14)),IF(period_per_year=24,IF(D489=1,_01_01_1900,IF(DAY(E488)&gt;=15,DATE(YEAR(E488),MONTH(E488),DAY(E488)+16),DATE(YEAR(E488),MONTH(E488),DAY(E488)+15))),IF(period_per_year=12,IF(D489=1,first_pament_date,DATE(YEAR(E488),MONTH(E488)+1,DAY(E488))),IF(period_per_year=6,IF(D489=1,first_pament_date,DATE(YEAR(E488),MONTH(E488)+2,DAY(E488))),IF(period_per_year=4,IF(D489=1,first_pament_date,DATE(YEAR(E488),MONTH(E488)+3,DAY(E488))),IF(period_per_year=2,IF(D489=1,first_pament_date,DATE(YEAR(E488),MONTH(E488)+6,DAY(E488))),IF(period_per_year=1,IF(D489=1,first_pament_date,DATE(YEAR(E488)+1,MONTH(E488),DAY(E488))),"")))))))),""))</f>
        <v/>
      </c>
      <c r="F489" s="42" t="str">
        <f t="shared" ca="1" si="49"/>
        <v/>
      </c>
      <c r="G489" s="42" t="str">
        <f t="shared" ca="1" si="50"/>
        <v/>
      </c>
      <c r="H489" s="38" t="str">
        <f t="shared" ca="1" si="51"/>
        <v/>
      </c>
      <c r="I489" s="37" t="str">
        <f t="shared" ca="1" si="52"/>
        <v/>
      </c>
      <c r="J489" s="38" t="str">
        <f t="shared" ca="1" si="53"/>
        <v/>
      </c>
      <c r="K489" s="43" t="str">
        <f t="shared" ca="1" si="54"/>
        <v/>
      </c>
      <c r="L489" s="10"/>
      <c r="M489" s="9"/>
      <c r="N489" s="9"/>
      <c r="O489" s="9"/>
    </row>
    <row r="490" spans="1:15" x14ac:dyDescent="0.3">
      <c r="A490" s="9"/>
      <c r="B490" s="9"/>
      <c r="C490" s="10"/>
      <c r="D490" s="40" t="str">
        <f t="shared" ca="1" si="55"/>
        <v/>
      </c>
      <c r="E490" s="41" t="str">
        <f ca="1">IF(entered_values=0,"",IF(D490&lt;&gt;"",IF(period_per_year=50,IF(D490=1,first_pament_date,DATE(YEAR(E489),MONTH(E489),DAY(E489)+7)),IF(period_per_year=25,IF(D490=1,first_pament_date,DATE(YEAR(E489),MONTH(E489),DAY(E489)+14)),IF(period_per_year=24,IF(D490=1,_01_01_1900,IF(DAY(E489)&gt;=15,DATE(YEAR(E489),MONTH(E489),DAY(E489)+16),DATE(YEAR(E489),MONTH(E489),DAY(E489)+15))),IF(period_per_year=12,IF(D490=1,first_pament_date,DATE(YEAR(E489),MONTH(E489)+1,DAY(E489))),IF(period_per_year=6,IF(D490=1,first_pament_date,DATE(YEAR(E489),MONTH(E489)+2,DAY(E489))),IF(period_per_year=4,IF(D490=1,first_pament_date,DATE(YEAR(E489),MONTH(E489)+3,DAY(E489))),IF(period_per_year=2,IF(D490=1,first_pament_date,DATE(YEAR(E489),MONTH(E489)+6,DAY(E489))),IF(period_per_year=1,IF(D490=1,first_pament_date,DATE(YEAR(E489)+1,MONTH(E489),DAY(E489))),"")))))))),""))</f>
        <v/>
      </c>
      <c r="F490" s="42" t="str">
        <f t="shared" ca="1" si="49"/>
        <v/>
      </c>
      <c r="G490" s="42" t="str">
        <f t="shared" ca="1" si="50"/>
        <v/>
      </c>
      <c r="H490" s="38" t="str">
        <f t="shared" ca="1" si="51"/>
        <v/>
      </c>
      <c r="I490" s="37" t="str">
        <f t="shared" ca="1" si="52"/>
        <v/>
      </c>
      <c r="J490" s="38" t="str">
        <f t="shared" ca="1" si="53"/>
        <v/>
      </c>
      <c r="K490" s="43" t="str">
        <f t="shared" ca="1" si="54"/>
        <v/>
      </c>
      <c r="L490" s="10"/>
      <c r="M490" s="9"/>
      <c r="N490" s="9"/>
      <c r="O490" s="9"/>
    </row>
    <row r="491" spans="1:15" x14ac:dyDescent="0.3">
      <c r="A491" s="9"/>
      <c r="B491" s="9"/>
      <c r="C491" s="10"/>
      <c r="D491" s="40" t="str">
        <f t="shared" ca="1" si="55"/>
        <v/>
      </c>
      <c r="E491" s="41" t="str">
        <f ca="1">IF(entered_values=0,"",IF(D491&lt;&gt;"",IF(period_per_year=50,IF(D491=1,first_pament_date,DATE(YEAR(E490),MONTH(E490),DAY(E490)+7)),IF(period_per_year=25,IF(D491=1,first_pament_date,DATE(YEAR(E490),MONTH(E490),DAY(E490)+14)),IF(period_per_year=24,IF(D491=1,_01_01_1900,IF(DAY(E490)&gt;=15,DATE(YEAR(E490),MONTH(E490),DAY(E490)+16),DATE(YEAR(E490),MONTH(E490),DAY(E490)+15))),IF(period_per_year=12,IF(D491=1,first_pament_date,DATE(YEAR(E490),MONTH(E490)+1,DAY(E490))),IF(period_per_year=6,IF(D491=1,first_pament_date,DATE(YEAR(E490),MONTH(E490)+2,DAY(E490))),IF(period_per_year=4,IF(D491=1,first_pament_date,DATE(YEAR(E490),MONTH(E490)+3,DAY(E490))),IF(period_per_year=2,IF(D491=1,first_pament_date,DATE(YEAR(E490),MONTH(E490)+6,DAY(E490))),IF(period_per_year=1,IF(D491=1,first_pament_date,DATE(YEAR(E490)+1,MONTH(E490),DAY(E490))),"")))))))),""))</f>
        <v/>
      </c>
      <c r="F491" s="42" t="str">
        <f t="shared" ca="1" si="49"/>
        <v/>
      </c>
      <c r="G491" s="42" t="str">
        <f t="shared" ca="1" si="50"/>
        <v/>
      </c>
      <c r="H491" s="38" t="str">
        <f t="shared" ca="1" si="51"/>
        <v/>
      </c>
      <c r="I491" s="37" t="str">
        <f t="shared" ca="1" si="52"/>
        <v/>
      </c>
      <c r="J491" s="38" t="str">
        <f t="shared" ca="1" si="53"/>
        <v/>
      </c>
      <c r="K491" s="43" t="str">
        <f t="shared" ca="1" si="54"/>
        <v/>
      </c>
      <c r="L491" s="10"/>
      <c r="M491" s="9"/>
      <c r="N491" s="9"/>
      <c r="O491" s="9"/>
    </row>
    <row r="492" spans="1:15" x14ac:dyDescent="0.3">
      <c r="A492" s="9"/>
      <c r="B492" s="9"/>
      <c r="C492" s="10"/>
      <c r="D492" s="40" t="str">
        <f t="shared" ca="1" si="55"/>
        <v/>
      </c>
      <c r="E492" s="41" t="str">
        <f ca="1">IF(entered_values=0,"",IF(D492&lt;&gt;"",IF(period_per_year=50,IF(D492=1,first_pament_date,DATE(YEAR(E491),MONTH(E491),DAY(E491)+7)),IF(period_per_year=25,IF(D492=1,first_pament_date,DATE(YEAR(E491),MONTH(E491),DAY(E491)+14)),IF(period_per_year=24,IF(D492=1,_01_01_1900,IF(DAY(E491)&gt;=15,DATE(YEAR(E491),MONTH(E491),DAY(E491)+16),DATE(YEAR(E491),MONTH(E491),DAY(E491)+15))),IF(period_per_year=12,IF(D492=1,first_pament_date,DATE(YEAR(E491),MONTH(E491)+1,DAY(E491))),IF(period_per_year=6,IF(D492=1,first_pament_date,DATE(YEAR(E491),MONTH(E491)+2,DAY(E491))),IF(period_per_year=4,IF(D492=1,first_pament_date,DATE(YEAR(E491),MONTH(E491)+3,DAY(E491))),IF(period_per_year=2,IF(D492=1,first_pament_date,DATE(YEAR(E491),MONTH(E491)+6,DAY(E491))),IF(period_per_year=1,IF(D492=1,first_pament_date,DATE(YEAR(E491)+1,MONTH(E491),DAY(E491))),"")))))))),""))</f>
        <v/>
      </c>
      <c r="F492" s="42" t="str">
        <f t="shared" ca="1" si="49"/>
        <v/>
      </c>
      <c r="G492" s="42" t="str">
        <f t="shared" ca="1" si="50"/>
        <v/>
      </c>
      <c r="H492" s="38" t="str">
        <f t="shared" ca="1" si="51"/>
        <v/>
      </c>
      <c r="I492" s="37" t="str">
        <f t="shared" ca="1" si="52"/>
        <v/>
      </c>
      <c r="J492" s="38" t="str">
        <f t="shared" ca="1" si="53"/>
        <v/>
      </c>
      <c r="K492" s="43" t="str">
        <f t="shared" ca="1" si="54"/>
        <v/>
      </c>
      <c r="L492" s="10"/>
      <c r="M492" s="9"/>
      <c r="N492" s="9"/>
      <c r="O492" s="9"/>
    </row>
    <row r="493" spans="1:15" x14ac:dyDescent="0.3">
      <c r="A493" s="9"/>
      <c r="B493" s="9"/>
      <c r="C493" s="10"/>
      <c r="D493" s="40" t="str">
        <f t="shared" ca="1" si="55"/>
        <v/>
      </c>
      <c r="E493" s="41" t="str">
        <f ca="1">IF(entered_values=0,"",IF(D493&lt;&gt;"",IF(period_per_year=50,IF(D493=1,first_pament_date,DATE(YEAR(E492),MONTH(E492),DAY(E492)+7)),IF(period_per_year=25,IF(D493=1,first_pament_date,DATE(YEAR(E492),MONTH(E492),DAY(E492)+14)),IF(period_per_year=24,IF(D493=1,_01_01_1900,IF(DAY(E492)&gt;=15,DATE(YEAR(E492),MONTH(E492),DAY(E492)+16),DATE(YEAR(E492),MONTH(E492),DAY(E492)+15))),IF(period_per_year=12,IF(D493=1,first_pament_date,DATE(YEAR(E492),MONTH(E492)+1,DAY(E492))),IF(period_per_year=6,IF(D493=1,first_pament_date,DATE(YEAR(E492),MONTH(E492)+2,DAY(E492))),IF(period_per_year=4,IF(D493=1,first_pament_date,DATE(YEAR(E492),MONTH(E492)+3,DAY(E492))),IF(period_per_year=2,IF(D493=1,first_pament_date,DATE(YEAR(E492),MONTH(E492)+6,DAY(E492))),IF(period_per_year=1,IF(D493=1,first_pament_date,DATE(YEAR(E492)+1,MONTH(E492),DAY(E492))),"")))))))),""))</f>
        <v/>
      </c>
      <c r="F493" s="42" t="str">
        <f t="shared" ca="1" si="49"/>
        <v/>
      </c>
      <c r="G493" s="42" t="str">
        <f t="shared" ca="1" si="50"/>
        <v/>
      </c>
      <c r="H493" s="38" t="str">
        <f t="shared" ca="1" si="51"/>
        <v/>
      </c>
      <c r="I493" s="37" t="str">
        <f t="shared" ca="1" si="52"/>
        <v/>
      </c>
      <c r="J493" s="38" t="str">
        <f t="shared" ca="1" si="53"/>
        <v/>
      </c>
      <c r="K493" s="43" t="str">
        <f t="shared" ca="1" si="54"/>
        <v/>
      </c>
      <c r="L493" s="10"/>
      <c r="M493" s="9"/>
      <c r="N493" s="9"/>
      <c r="O493" s="9"/>
    </row>
    <row r="494" spans="1:15" x14ac:dyDescent="0.3">
      <c r="A494" s="9"/>
      <c r="B494" s="9"/>
      <c r="C494" s="10"/>
      <c r="D494" s="40" t="str">
        <f t="shared" ca="1" si="55"/>
        <v/>
      </c>
      <c r="E494" s="41" t="str">
        <f ca="1">IF(entered_values=0,"",IF(D494&lt;&gt;"",IF(period_per_year=50,IF(D494=1,first_pament_date,DATE(YEAR(E493),MONTH(E493),DAY(E493)+7)),IF(period_per_year=25,IF(D494=1,first_pament_date,DATE(YEAR(E493),MONTH(E493),DAY(E493)+14)),IF(period_per_year=24,IF(D494=1,_01_01_1900,IF(DAY(E493)&gt;=15,DATE(YEAR(E493),MONTH(E493),DAY(E493)+16),DATE(YEAR(E493),MONTH(E493),DAY(E493)+15))),IF(period_per_year=12,IF(D494=1,first_pament_date,DATE(YEAR(E493),MONTH(E493)+1,DAY(E493))),IF(period_per_year=6,IF(D494=1,first_pament_date,DATE(YEAR(E493),MONTH(E493)+2,DAY(E493))),IF(period_per_year=4,IF(D494=1,first_pament_date,DATE(YEAR(E493),MONTH(E493)+3,DAY(E493))),IF(period_per_year=2,IF(D494=1,first_pament_date,DATE(YEAR(E493),MONTH(E493)+6,DAY(E493))),IF(period_per_year=1,IF(D494=1,first_pament_date,DATE(YEAR(E493)+1,MONTH(E493),DAY(E493))),"")))))))),""))</f>
        <v/>
      </c>
      <c r="F494" s="42" t="str">
        <f t="shared" ca="1" si="49"/>
        <v/>
      </c>
      <c r="G494" s="42" t="str">
        <f t="shared" ca="1" si="50"/>
        <v/>
      </c>
      <c r="H494" s="38" t="str">
        <f t="shared" ca="1" si="51"/>
        <v/>
      </c>
      <c r="I494" s="37" t="str">
        <f t="shared" ca="1" si="52"/>
        <v/>
      </c>
      <c r="J494" s="38" t="str">
        <f t="shared" ca="1" si="53"/>
        <v/>
      </c>
      <c r="K494" s="43" t="str">
        <f t="shared" ca="1" si="54"/>
        <v/>
      </c>
      <c r="L494" s="10"/>
      <c r="M494" s="9"/>
      <c r="N494" s="9"/>
      <c r="O494" s="9"/>
    </row>
    <row r="495" spans="1:15" x14ac:dyDescent="0.3">
      <c r="A495" s="9"/>
      <c r="B495" s="9"/>
      <c r="C495" s="10"/>
      <c r="D495" s="40" t="str">
        <f t="shared" ca="1" si="55"/>
        <v/>
      </c>
      <c r="E495" s="41" t="str">
        <f ca="1">IF(entered_values=0,"",IF(D495&lt;&gt;"",IF(period_per_year=50,IF(D495=1,first_pament_date,DATE(YEAR(E494),MONTH(E494),DAY(E494)+7)),IF(period_per_year=25,IF(D495=1,first_pament_date,DATE(YEAR(E494),MONTH(E494),DAY(E494)+14)),IF(period_per_year=24,IF(D495=1,_01_01_1900,IF(DAY(E494)&gt;=15,DATE(YEAR(E494),MONTH(E494),DAY(E494)+16),DATE(YEAR(E494),MONTH(E494),DAY(E494)+15))),IF(period_per_year=12,IF(D495=1,first_pament_date,DATE(YEAR(E494),MONTH(E494)+1,DAY(E494))),IF(period_per_year=6,IF(D495=1,first_pament_date,DATE(YEAR(E494),MONTH(E494)+2,DAY(E494))),IF(period_per_year=4,IF(D495=1,first_pament_date,DATE(YEAR(E494),MONTH(E494)+3,DAY(E494))),IF(period_per_year=2,IF(D495=1,first_pament_date,DATE(YEAR(E494),MONTH(E494)+6,DAY(E494))),IF(period_per_year=1,IF(D495=1,first_pament_date,DATE(YEAR(E494)+1,MONTH(E494),DAY(E494))),"")))))))),""))</f>
        <v/>
      </c>
      <c r="F495" s="42" t="str">
        <f t="shared" ca="1" si="49"/>
        <v/>
      </c>
      <c r="G495" s="42" t="str">
        <f t="shared" ca="1" si="50"/>
        <v/>
      </c>
      <c r="H495" s="38" t="str">
        <f t="shared" ca="1" si="51"/>
        <v/>
      </c>
      <c r="I495" s="37" t="str">
        <f t="shared" ca="1" si="52"/>
        <v/>
      </c>
      <c r="J495" s="38" t="str">
        <f t="shared" ca="1" si="53"/>
        <v/>
      </c>
      <c r="K495" s="43" t="str">
        <f t="shared" ca="1" si="54"/>
        <v/>
      </c>
      <c r="L495" s="10"/>
      <c r="M495" s="9"/>
      <c r="N495" s="9"/>
      <c r="O495" s="9"/>
    </row>
    <row r="496" spans="1:15" x14ac:dyDescent="0.3">
      <c r="A496" s="9"/>
      <c r="B496" s="9"/>
      <c r="C496" s="10"/>
      <c r="D496" s="40" t="str">
        <f t="shared" ca="1" si="55"/>
        <v/>
      </c>
      <c r="E496" s="41" t="str">
        <f ca="1">IF(entered_values=0,"",IF(D496&lt;&gt;"",IF(period_per_year=50,IF(D496=1,first_pament_date,DATE(YEAR(E495),MONTH(E495),DAY(E495)+7)),IF(period_per_year=25,IF(D496=1,first_pament_date,DATE(YEAR(E495),MONTH(E495),DAY(E495)+14)),IF(period_per_year=24,IF(D496=1,_01_01_1900,IF(DAY(E495)&gt;=15,DATE(YEAR(E495),MONTH(E495),DAY(E495)+16),DATE(YEAR(E495),MONTH(E495),DAY(E495)+15))),IF(period_per_year=12,IF(D496=1,first_pament_date,DATE(YEAR(E495),MONTH(E495)+1,DAY(E495))),IF(period_per_year=6,IF(D496=1,first_pament_date,DATE(YEAR(E495),MONTH(E495)+2,DAY(E495))),IF(period_per_year=4,IF(D496=1,first_pament_date,DATE(YEAR(E495),MONTH(E495)+3,DAY(E495))),IF(period_per_year=2,IF(D496=1,first_pament_date,DATE(YEAR(E495),MONTH(E495)+6,DAY(E495))),IF(period_per_year=1,IF(D496=1,first_pament_date,DATE(YEAR(E495)+1,MONTH(E495),DAY(E495))),"")))))))),""))</f>
        <v/>
      </c>
      <c r="F496" s="42" t="str">
        <f t="shared" ca="1" si="49"/>
        <v/>
      </c>
      <c r="G496" s="42" t="str">
        <f t="shared" ca="1" si="50"/>
        <v/>
      </c>
      <c r="H496" s="38" t="str">
        <f t="shared" ca="1" si="51"/>
        <v/>
      </c>
      <c r="I496" s="37" t="str">
        <f t="shared" ca="1" si="52"/>
        <v/>
      </c>
      <c r="J496" s="38" t="str">
        <f t="shared" ca="1" si="53"/>
        <v/>
      </c>
      <c r="K496" s="43" t="str">
        <f t="shared" ca="1" si="54"/>
        <v/>
      </c>
      <c r="L496" s="10"/>
      <c r="M496" s="9"/>
      <c r="N496" s="9"/>
      <c r="O496" s="9"/>
    </row>
    <row r="497" spans="1:15" x14ac:dyDescent="0.3">
      <c r="A497" s="9"/>
      <c r="B497" s="9"/>
      <c r="C497" s="10"/>
      <c r="D497" s="40" t="str">
        <f t="shared" ca="1" si="55"/>
        <v/>
      </c>
      <c r="E497" s="41" t="str">
        <f ca="1">IF(entered_values=0,"",IF(D497&lt;&gt;"",IF(period_per_year=50,IF(D497=1,first_pament_date,DATE(YEAR(E496),MONTH(E496),DAY(E496)+7)),IF(period_per_year=25,IF(D497=1,first_pament_date,DATE(YEAR(E496),MONTH(E496),DAY(E496)+14)),IF(period_per_year=24,IF(D497=1,_01_01_1900,IF(DAY(E496)&gt;=15,DATE(YEAR(E496),MONTH(E496),DAY(E496)+16),DATE(YEAR(E496),MONTH(E496),DAY(E496)+15))),IF(period_per_year=12,IF(D497=1,first_pament_date,DATE(YEAR(E496),MONTH(E496)+1,DAY(E496))),IF(period_per_year=6,IF(D497=1,first_pament_date,DATE(YEAR(E496),MONTH(E496)+2,DAY(E496))),IF(period_per_year=4,IF(D497=1,first_pament_date,DATE(YEAR(E496),MONTH(E496)+3,DAY(E496))),IF(period_per_year=2,IF(D497=1,first_pament_date,DATE(YEAR(E496),MONTH(E496)+6,DAY(E496))),IF(period_per_year=1,IF(D497=1,first_pament_date,DATE(YEAR(E496)+1,MONTH(E496),DAY(E496))),"")))))))),""))</f>
        <v/>
      </c>
      <c r="F497" s="42" t="str">
        <f t="shared" ca="1" si="49"/>
        <v/>
      </c>
      <c r="G497" s="42" t="str">
        <f t="shared" ca="1" si="50"/>
        <v/>
      </c>
      <c r="H497" s="38" t="str">
        <f t="shared" ca="1" si="51"/>
        <v/>
      </c>
      <c r="I497" s="37" t="str">
        <f t="shared" ca="1" si="52"/>
        <v/>
      </c>
      <c r="J497" s="38" t="str">
        <f t="shared" ca="1" si="53"/>
        <v/>
      </c>
      <c r="K497" s="43" t="str">
        <f t="shared" ca="1" si="54"/>
        <v/>
      </c>
      <c r="L497" s="10"/>
      <c r="M497" s="9"/>
      <c r="N497" s="9"/>
      <c r="O497" s="9"/>
    </row>
    <row r="498" spans="1:15" x14ac:dyDescent="0.3">
      <c r="A498" s="9"/>
      <c r="B498" s="9"/>
      <c r="C498" s="10"/>
      <c r="D498" s="40" t="str">
        <f t="shared" ca="1" si="55"/>
        <v/>
      </c>
      <c r="E498" s="41" t="str">
        <f ca="1">IF(entered_values=0,"",IF(D498&lt;&gt;"",IF(period_per_year=50,IF(D498=1,first_pament_date,DATE(YEAR(E497),MONTH(E497),DAY(E497)+7)),IF(period_per_year=25,IF(D498=1,first_pament_date,DATE(YEAR(E497),MONTH(E497),DAY(E497)+14)),IF(period_per_year=24,IF(D498=1,_01_01_1900,IF(DAY(E497)&gt;=15,DATE(YEAR(E497),MONTH(E497),DAY(E497)+16),DATE(YEAR(E497),MONTH(E497),DAY(E497)+15))),IF(period_per_year=12,IF(D498=1,first_pament_date,DATE(YEAR(E497),MONTH(E497)+1,DAY(E497))),IF(period_per_year=6,IF(D498=1,first_pament_date,DATE(YEAR(E497),MONTH(E497)+2,DAY(E497))),IF(period_per_year=4,IF(D498=1,first_pament_date,DATE(YEAR(E497),MONTH(E497)+3,DAY(E497))),IF(period_per_year=2,IF(D498=1,first_pament_date,DATE(YEAR(E497),MONTH(E497)+6,DAY(E497))),IF(period_per_year=1,IF(D498=1,first_pament_date,DATE(YEAR(E497)+1,MONTH(E497),DAY(E497))),"")))))))),""))</f>
        <v/>
      </c>
      <c r="F498" s="42" t="str">
        <f t="shared" ca="1" si="49"/>
        <v/>
      </c>
      <c r="G498" s="42" t="str">
        <f t="shared" ca="1" si="50"/>
        <v/>
      </c>
      <c r="H498" s="38" t="str">
        <f t="shared" ca="1" si="51"/>
        <v/>
      </c>
      <c r="I498" s="37" t="str">
        <f t="shared" ca="1" si="52"/>
        <v/>
      </c>
      <c r="J498" s="38" t="str">
        <f t="shared" ca="1" si="53"/>
        <v/>
      </c>
      <c r="K498" s="43" t="str">
        <f t="shared" ca="1" si="54"/>
        <v/>
      </c>
      <c r="L498" s="10"/>
      <c r="M498" s="9"/>
      <c r="N498" s="9"/>
      <c r="O498" s="9"/>
    </row>
    <row r="499" spans="1:15" x14ac:dyDescent="0.3">
      <c r="A499" s="9"/>
      <c r="B499" s="9"/>
      <c r="C499" s="10"/>
      <c r="D499" s="40" t="str">
        <f t="shared" ca="1" si="55"/>
        <v/>
      </c>
      <c r="E499" s="41" t="str">
        <f ca="1">IF(entered_values=0,"",IF(D499&lt;&gt;"",IF(period_per_year=50,IF(D499=1,first_pament_date,DATE(YEAR(E498),MONTH(E498),DAY(E498)+7)),IF(period_per_year=25,IF(D499=1,first_pament_date,DATE(YEAR(E498),MONTH(E498),DAY(E498)+14)),IF(period_per_year=24,IF(D499=1,_01_01_1900,IF(DAY(E498)&gt;=15,DATE(YEAR(E498),MONTH(E498),DAY(E498)+16),DATE(YEAR(E498),MONTH(E498),DAY(E498)+15))),IF(period_per_year=12,IF(D499=1,first_pament_date,DATE(YEAR(E498),MONTH(E498)+1,DAY(E498))),IF(period_per_year=6,IF(D499=1,first_pament_date,DATE(YEAR(E498),MONTH(E498)+2,DAY(E498))),IF(period_per_year=4,IF(D499=1,first_pament_date,DATE(YEAR(E498),MONTH(E498)+3,DAY(E498))),IF(period_per_year=2,IF(D499=1,first_pament_date,DATE(YEAR(E498),MONTH(E498)+6,DAY(E498))),IF(period_per_year=1,IF(D499=1,first_pament_date,DATE(YEAR(E498)+1,MONTH(E498),DAY(E498))),"")))))))),""))</f>
        <v/>
      </c>
      <c r="F499" s="42" t="str">
        <f t="shared" ca="1" si="49"/>
        <v/>
      </c>
      <c r="G499" s="42" t="str">
        <f t="shared" ca="1" si="50"/>
        <v/>
      </c>
      <c r="H499" s="38" t="str">
        <f t="shared" ca="1" si="51"/>
        <v/>
      </c>
      <c r="I499" s="37" t="str">
        <f t="shared" ca="1" si="52"/>
        <v/>
      </c>
      <c r="J499" s="38" t="str">
        <f t="shared" ca="1" si="53"/>
        <v/>
      </c>
      <c r="K499" s="43" t="str">
        <f t="shared" ca="1" si="54"/>
        <v/>
      </c>
      <c r="L499" s="10"/>
      <c r="M499" s="9"/>
      <c r="N499" s="9"/>
      <c r="O499" s="9"/>
    </row>
    <row r="500" spans="1:15" x14ac:dyDescent="0.3">
      <c r="A500" s="9"/>
      <c r="B500" s="9"/>
      <c r="C500" s="10"/>
      <c r="D500" s="40" t="str">
        <f t="shared" ca="1" si="55"/>
        <v/>
      </c>
      <c r="E500" s="41" t="str">
        <f ca="1">IF(entered_values=0,"",IF(D500&lt;&gt;"",IF(period_per_year=50,IF(D500=1,first_pament_date,DATE(YEAR(E499),MONTH(E499),DAY(E499)+7)),IF(period_per_year=25,IF(D500=1,first_pament_date,DATE(YEAR(E499),MONTH(E499),DAY(E499)+14)),IF(period_per_year=24,IF(D500=1,_01_01_1900,IF(DAY(E499)&gt;=15,DATE(YEAR(E499),MONTH(E499),DAY(E499)+16),DATE(YEAR(E499),MONTH(E499),DAY(E499)+15))),IF(period_per_year=12,IF(D500=1,first_pament_date,DATE(YEAR(E499),MONTH(E499)+1,DAY(E499))),IF(period_per_year=6,IF(D500=1,first_pament_date,DATE(YEAR(E499),MONTH(E499)+2,DAY(E499))),IF(period_per_year=4,IF(D500=1,first_pament_date,DATE(YEAR(E499),MONTH(E499)+3,DAY(E499))),IF(period_per_year=2,IF(D500=1,first_pament_date,DATE(YEAR(E499),MONTH(E499)+6,DAY(E499))),IF(period_per_year=1,IF(D500=1,first_pament_date,DATE(YEAR(E499)+1,MONTH(E499),DAY(E499))),"")))))))),""))</f>
        <v/>
      </c>
      <c r="F500" s="42" t="str">
        <f t="shared" ca="1" si="49"/>
        <v/>
      </c>
      <c r="G500" s="42" t="str">
        <f t="shared" ca="1" si="50"/>
        <v/>
      </c>
      <c r="H500" s="38" t="str">
        <f t="shared" ca="1" si="51"/>
        <v/>
      </c>
      <c r="I500" s="37" t="str">
        <f t="shared" ca="1" si="52"/>
        <v/>
      </c>
      <c r="J500" s="38" t="str">
        <f t="shared" ca="1" si="53"/>
        <v/>
      </c>
      <c r="K500" s="43" t="str">
        <f t="shared" ca="1" si="54"/>
        <v/>
      </c>
      <c r="L500" s="10"/>
      <c r="M500" s="9"/>
      <c r="N500" s="9"/>
      <c r="O500" s="9"/>
    </row>
    <row r="501" spans="1:15" x14ac:dyDescent="0.3">
      <c r="A501" s="9"/>
      <c r="B501" s="9"/>
      <c r="C501" s="10"/>
      <c r="D501" s="40" t="str">
        <f t="shared" ca="1" si="55"/>
        <v/>
      </c>
      <c r="E501" s="41" t="str">
        <f ca="1">IF(entered_values=0,"",IF(D501&lt;&gt;"",IF(period_per_year=50,IF(D501=1,first_pament_date,DATE(YEAR(E500),MONTH(E500),DAY(E500)+7)),IF(period_per_year=25,IF(D501=1,first_pament_date,DATE(YEAR(E500),MONTH(E500),DAY(E500)+14)),IF(period_per_year=24,IF(D501=1,_01_01_1900,IF(DAY(E500)&gt;=15,DATE(YEAR(E500),MONTH(E500),DAY(E500)+16),DATE(YEAR(E500),MONTH(E500),DAY(E500)+15))),IF(period_per_year=12,IF(D501=1,first_pament_date,DATE(YEAR(E500),MONTH(E500)+1,DAY(E500))),IF(period_per_year=6,IF(D501=1,first_pament_date,DATE(YEAR(E500),MONTH(E500)+2,DAY(E500))),IF(period_per_year=4,IF(D501=1,first_pament_date,DATE(YEAR(E500),MONTH(E500)+3,DAY(E500))),IF(period_per_year=2,IF(D501=1,first_pament_date,DATE(YEAR(E500),MONTH(E500)+6,DAY(E500))),IF(period_per_year=1,IF(D501=1,first_pament_date,DATE(YEAR(E500)+1,MONTH(E500),DAY(E500))),"")))))))),""))</f>
        <v/>
      </c>
      <c r="F501" s="42" t="str">
        <f t="shared" ca="1" si="49"/>
        <v/>
      </c>
      <c r="G501" s="42" t="str">
        <f t="shared" ca="1" si="50"/>
        <v/>
      </c>
      <c r="H501" s="38" t="str">
        <f t="shared" ca="1" si="51"/>
        <v/>
      </c>
      <c r="I501" s="37" t="str">
        <f t="shared" ca="1" si="52"/>
        <v/>
      </c>
      <c r="J501" s="38" t="str">
        <f t="shared" ca="1" si="53"/>
        <v/>
      </c>
      <c r="K501" s="43" t="str">
        <f t="shared" ca="1" si="54"/>
        <v/>
      </c>
      <c r="L501" s="10"/>
      <c r="M501" s="9"/>
      <c r="N501" s="9"/>
      <c r="O501" s="9"/>
    </row>
    <row r="502" spans="1:15" x14ac:dyDescent="0.3">
      <c r="A502" s="9"/>
      <c r="B502" s="9"/>
      <c r="C502" s="10"/>
      <c r="D502" s="40" t="str">
        <f t="shared" ca="1" si="55"/>
        <v/>
      </c>
      <c r="E502" s="41" t="str">
        <f ca="1">IF(entered_values=0,"",IF(D502&lt;&gt;"",IF(period_per_year=50,IF(D502=1,first_pament_date,DATE(YEAR(E501),MONTH(E501),DAY(E501)+7)),IF(period_per_year=25,IF(D502=1,first_pament_date,DATE(YEAR(E501),MONTH(E501),DAY(E501)+14)),IF(period_per_year=24,IF(D502=1,_01_01_1900,IF(DAY(E501)&gt;=15,DATE(YEAR(E501),MONTH(E501),DAY(E501)+16),DATE(YEAR(E501),MONTH(E501),DAY(E501)+15))),IF(period_per_year=12,IF(D502=1,first_pament_date,DATE(YEAR(E501),MONTH(E501)+1,DAY(E501))),IF(period_per_year=6,IF(D502=1,first_pament_date,DATE(YEAR(E501),MONTH(E501)+2,DAY(E501))),IF(period_per_year=4,IF(D502=1,first_pament_date,DATE(YEAR(E501),MONTH(E501)+3,DAY(E501))),IF(period_per_year=2,IF(D502=1,first_pament_date,DATE(YEAR(E501),MONTH(E501)+6,DAY(E501))),IF(period_per_year=1,IF(D502=1,first_pament_date,DATE(YEAR(E501)+1,MONTH(E501),DAY(E501))),"")))))))),""))</f>
        <v/>
      </c>
      <c r="F502" s="42" t="str">
        <f t="shared" ca="1" si="49"/>
        <v/>
      </c>
      <c r="G502" s="42" t="str">
        <f t="shared" ca="1" si="50"/>
        <v/>
      </c>
      <c r="H502" s="38" t="str">
        <f t="shared" ca="1" si="51"/>
        <v/>
      </c>
      <c r="I502" s="37" t="str">
        <f t="shared" ca="1" si="52"/>
        <v/>
      </c>
      <c r="J502" s="38" t="str">
        <f t="shared" ca="1" si="53"/>
        <v/>
      </c>
      <c r="K502" s="43" t="str">
        <f t="shared" ca="1" si="54"/>
        <v/>
      </c>
      <c r="L502" s="10"/>
      <c r="M502" s="9"/>
      <c r="N502" s="9"/>
      <c r="O502" s="9"/>
    </row>
    <row r="503" spans="1:15" x14ac:dyDescent="0.3">
      <c r="A503" s="9"/>
      <c r="B503" s="9"/>
      <c r="C503" s="10"/>
      <c r="D503" s="40" t="str">
        <f t="shared" ca="1" si="55"/>
        <v/>
      </c>
      <c r="E503" s="41" t="str">
        <f ca="1">IF(entered_values=0,"",IF(D503&lt;&gt;"",IF(period_per_year=50,IF(D503=1,first_pament_date,DATE(YEAR(E502),MONTH(E502),DAY(E502)+7)),IF(period_per_year=25,IF(D503=1,first_pament_date,DATE(YEAR(E502),MONTH(E502),DAY(E502)+14)),IF(period_per_year=24,IF(D503=1,_01_01_1900,IF(DAY(E502)&gt;=15,DATE(YEAR(E502),MONTH(E502),DAY(E502)+16),DATE(YEAR(E502),MONTH(E502),DAY(E502)+15))),IF(period_per_year=12,IF(D503=1,first_pament_date,DATE(YEAR(E502),MONTH(E502)+1,DAY(E502))),IF(period_per_year=6,IF(D503=1,first_pament_date,DATE(YEAR(E502),MONTH(E502)+2,DAY(E502))),IF(period_per_year=4,IF(D503=1,first_pament_date,DATE(YEAR(E502),MONTH(E502)+3,DAY(E502))),IF(period_per_year=2,IF(D503=1,first_pament_date,DATE(YEAR(E502),MONTH(E502)+6,DAY(E502))),IF(period_per_year=1,IF(D503=1,first_pament_date,DATE(YEAR(E502)+1,MONTH(E502),DAY(E502))),"")))))))),""))</f>
        <v/>
      </c>
      <c r="F503" s="42" t="str">
        <f t="shared" ca="1" si="49"/>
        <v/>
      </c>
      <c r="G503" s="42" t="str">
        <f t="shared" ca="1" si="50"/>
        <v/>
      </c>
      <c r="H503" s="38" t="str">
        <f t="shared" ca="1" si="51"/>
        <v/>
      </c>
      <c r="I503" s="37" t="str">
        <f t="shared" ca="1" si="52"/>
        <v/>
      </c>
      <c r="J503" s="38" t="str">
        <f t="shared" ca="1" si="53"/>
        <v/>
      </c>
      <c r="K503" s="43" t="str">
        <f t="shared" ca="1" si="54"/>
        <v/>
      </c>
      <c r="L503" s="10"/>
      <c r="M503" s="9"/>
      <c r="N503" s="9"/>
      <c r="O503" s="9"/>
    </row>
    <row r="504" spans="1:15" x14ac:dyDescent="0.3">
      <c r="A504" s="9"/>
      <c r="B504" s="9"/>
      <c r="C504" s="10"/>
      <c r="D504" s="40" t="str">
        <f t="shared" ca="1" si="55"/>
        <v/>
      </c>
      <c r="E504" s="41" t="str">
        <f ca="1">IF(entered_values=0,"",IF(D504&lt;&gt;"",IF(period_per_year=50,IF(D504=1,first_pament_date,DATE(YEAR(E503),MONTH(E503),DAY(E503)+7)),IF(period_per_year=25,IF(D504=1,first_pament_date,DATE(YEAR(E503),MONTH(E503),DAY(E503)+14)),IF(period_per_year=24,IF(D504=1,_01_01_1900,IF(DAY(E503)&gt;=15,DATE(YEAR(E503),MONTH(E503),DAY(E503)+16),DATE(YEAR(E503),MONTH(E503),DAY(E503)+15))),IF(period_per_year=12,IF(D504=1,first_pament_date,DATE(YEAR(E503),MONTH(E503)+1,DAY(E503))),IF(period_per_year=6,IF(D504=1,first_pament_date,DATE(YEAR(E503),MONTH(E503)+2,DAY(E503))),IF(period_per_year=4,IF(D504=1,first_pament_date,DATE(YEAR(E503),MONTH(E503)+3,DAY(E503))),IF(period_per_year=2,IF(D504=1,first_pament_date,DATE(YEAR(E503),MONTH(E503)+6,DAY(E503))),IF(period_per_year=1,IF(D504=1,first_pament_date,DATE(YEAR(E503)+1,MONTH(E503),DAY(E503))),"")))))))),""))</f>
        <v/>
      </c>
      <c r="F504" s="42" t="str">
        <f t="shared" ca="1" si="49"/>
        <v/>
      </c>
      <c r="G504" s="42" t="str">
        <f t="shared" ca="1" si="50"/>
        <v/>
      </c>
      <c r="H504" s="38" t="str">
        <f t="shared" ca="1" si="51"/>
        <v/>
      </c>
      <c r="I504" s="37" t="str">
        <f t="shared" ca="1" si="52"/>
        <v/>
      </c>
      <c r="J504" s="38" t="str">
        <f t="shared" ca="1" si="53"/>
        <v/>
      </c>
      <c r="K504" s="43" t="str">
        <f t="shared" ca="1" si="54"/>
        <v/>
      </c>
      <c r="L504" s="10"/>
      <c r="M504" s="9"/>
      <c r="N504" s="9"/>
      <c r="O504" s="9"/>
    </row>
    <row r="505" spans="1:15" x14ac:dyDescent="0.3">
      <c r="A505" s="9"/>
      <c r="B505" s="9"/>
      <c r="C505" s="10"/>
      <c r="D505" s="40" t="str">
        <f t="shared" ca="1" si="55"/>
        <v/>
      </c>
      <c r="E505" s="41" t="str">
        <f ca="1">IF(entered_values=0,"",IF(D505&lt;&gt;"",IF(period_per_year=50,IF(D505=1,first_pament_date,DATE(YEAR(E504),MONTH(E504),DAY(E504)+7)),IF(period_per_year=25,IF(D505=1,first_pament_date,DATE(YEAR(E504),MONTH(E504),DAY(E504)+14)),IF(period_per_year=24,IF(D505=1,_01_01_1900,IF(DAY(E504)&gt;=15,DATE(YEAR(E504),MONTH(E504),DAY(E504)+16),DATE(YEAR(E504),MONTH(E504),DAY(E504)+15))),IF(period_per_year=12,IF(D505=1,first_pament_date,DATE(YEAR(E504),MONTH(E504)+1,DAY(E504))),IF(period_per_year=6,IF(D505=1,first_pament_date,DATE(YEAR(E504),MONTH(E504)+2,DAY(E504))),IF(period_per_year=4,IF(D505=1,first_pament_date,DATE(YEAR(E504),MONTH(E504)+3,DAY(E504))),IF(period_per_year=2,IF(D505=1,first_pament_date,DATE(YEAR(E504),MONTH(E504)+6,DAY(E504))),IF(period_per_year=1,IF(D505=1,first_pament_date,DATE(YEAR(E504)+1,MONTH(E504),DAY(E504))),"")))))))),""))</f>
        <v/>
      </c>
      <c r="F505" s="42" t="str">
        <f t="shared" ca="1" si="49"/>
        <v/>
      </c>
      <c r="G505" s="42" t="str">
        <f t="shared" ca="1" si="50"/>
        <v/>
      </c>
      <c r="H505" s="38" t="str">
        <f t="shared" ca="1" si="51"/>
        <v/>
      </c>
      <c r="I505" s="37" t="str">
        <f t="shared" ca="1" si="52"/>
        <v/>
      </c>
      <c r="J505" s="38" t="str">
        <f t="shared" ca="1" si="53"/>
        <v/>
      </c>
      <c r="K505" s="43" t="str">
        <f t="shared" ca="1" si="54"/>
        <v/>
      </c>
      <c r="L505" s="10"/>
      <c r="M505" s="9"/>
      <c r="N505" s="9"/>
      <c r="O505" s="9"/>
    </row>
    <row r="506" spans="1:15" x14ac:dyDescent="0.3">
      <c r="A506" s="9"/>
      <c r="B506" s="9"/>
      <c r="C506" s="10"/>
      <c r="D506" s="40" t="str">
        <f t="shared" ca="1" si="55"/>
        <v/>
      </c>
      <c r="E506" s="41" t="str">
        <f ca="1">IF(entered_values=0,"",IF(D506&lt;&gt;"",IF(period_per_year=50,IF(D506=1,first_pament_date,DATE(YEAR(E505),MONTH(E505),DAY(E505)+7)),IF(period_per_year=25,IF(D506=1,first_pament_date,DATE(YEAR(E505),MONTH(E505),DAY(E505)+14)),IF(period_per_year=24,IF(D506=1,_01_01_1900,IF(DAY(E505)&gt;=15,DATE(YEAR(E505),MONTH(E505),DAY(E505)+16),DATE(YEAR(E505),MONTH(E505),DAY(E505)+15))),IF(period_per_year=12,IF(D506=1,first_pament_date,DATE(YEAR(E505),MONTH(E505)+1,DAY(E505))),IF(period_per_year=6,IF(D506=1,first_pament_date,DATE(YEAR(E505),MONTH(E505)+2,DAY(E505))),IF(period_per_year=4,IF(D506=1,first_pament_date,DATE(YEAR(E505),MONTH(E505)+3,DAY(E505))),IF(period_per_year=2,IF(D506=1,first_pament_date,DATE(YEAR(E505),MONTH(E505)+6,DAY(E505))),IF(period_per_year=1,IF(D506=1,first_pament_date,DATE(YEAR(E505)+1,MONTH(E505),DAY(E505))),"")))))))),""))</f>
        <v/>
      </c>
      <c r="F506" s="42" t="str">
        <f t="shared" ca="1" si="49"/>
        <v/>
      </c>
      <c r="G506" s="42" t="str">
        <f t="shared" ca="1" si="50"/>
        <v/>
      </c>
      <c r="H506" s="38" t="str">
        <f t="shared" ca="1" si="51"/>
        <v/>
      </c>
      <c r="I506" s="37" t="str">
        <f t="shared" ca="1" si="52"/>
        <v/>
      </c>
      <c r="J506" s="38" t="str">
        <f t="shared" ca="1" si="53"/>
        <v/>
      </c>
      <c r="K506" s="43" t="str">
        <f t="shared" ca="1" si="54"/>
        <v/>
      </c>
      <c r="L506" s="10"/>
      <c r="M506" s="9"/>
      <c r="N506" s="9"/>
      <c r="O506" s="9"/>
    </row>
    <row r="507" spans="1:15" x14ac:dyDescent="0.3">
      <c r="A507" s="9"/>
      <c r="B507" s="9"/>
      <c r="C507" s="10"/>
      <c r="D507" s="40" t="str">
        <f t="shared" ca="1" si="55"/>
        <v/>
      </c>
      <c r="E507" s="41" t="str">
        <f ca="1">IF(entered_values=0,"",IF(D507&lt;&gt;"",IF(period_per_year=50,IF(D507=1,first_pament_date,DATE(YEAR(E506),MONTH(E506),DAY(E506)+7)),IF(period_per_year=25,IF(D507=1,first_pament_date,DATE(YEAR(E506),MONTH(E506),DAY(E506)+14)),IF(period_per_year=24,IF(D507=1,_01_01_1900,IF(DAY(E506)&gt;=15,DATE(YEAR(E506),MONTH(E506),DAY(E506)+16),DATE(YEAR(E506),MONTH(E506),DAY(E506)+15))),IF(period_per_year=12,IF(D507=1,first_pament_date,DATE(YEAR(E506),MONTH(E506)+1,DAY(E506))),IF(period_per_year=6,IF(D507=1,first_pament_date,DATE(YEAR(E506),MONTH(E506)+2,DAY(E506))),IF(period_per_year=4,IF(D507=1,first_pament_date,DATE(YEAR(E506),MONTH(E506)+3,DAY(E506))),IF(period_per_year=2,IF(D507=1,first_pament_date,DATE(YEAR(E506),MONTH(E506)+6,DAY(E506))),IF(period_per_year=1,IF(D507=1,first_pament_date,DATE(YEAR(E506)+1,MONTH(E506),DAY(E506))),"")))))))),""))</f>
        <v/>
      </c>
      <c r="F507" s="42" t="str">
        <f t="shared" ca="1" si="49"/>
        <v/>
      </c>
      <c r="G507" s="42" t="str">
        <f t="shared" ca="1" si="50"/>
        <v/>
      </c>
      <c r="H507" s="38" t="str">
        <f t="shared" ca="1" si="51"/>
        <v/>
      </c>
      <c r="I507" s="37" t="str">
        <f t="shared" ca="1" si="52"/>
        <v/>
      </c>
      <c r="J507" s="38" t="str">
        <f t="shared" ca="1" si="53"/>
        <v/>
      </c>
      <c r="K507" s="43" t="str">
        <f t="shared" ca="1" si="54"/>
        <v/>
      </c>
      <c r="L507" s="10"/>
      <c r="M507" s="9"/>
      <c r="N507" s="9"/>
      <c r="O507" s="9"/>
    </row>
    <row r="508" spans="1:15" x14ac:dyDescent="0.3">
      <c r="A508" s="9"/>
      <c r="B508" s="9"/>
      <c r="C508" s="10"/>
      <c r="D508" s="40" t="str">
        <f t="shared" ca="1" si="55"/>
        <v/>
      </c>
      <c r="E508" s="41" t="str">
        <f ca="1">IF(entered_values=0,"",IF(D508&lt;&gt;"",IF(period_per_year=50,IF(D508=1,first_pament_date,DATE(YEAR(E507),MONTH(E507),DAY(E507)+7)),IF(period_per_year=25,IF(D508=1,first_pament_date,DATE(YEAR(E507),MONTH(E507),DAY(E507)+14)),IF(period_per_year=24,IF(D508=1,_01_01_1900,IF(DAY(E507)&gt;=15,DATE(YEAR(E507),MONTH(E507),DAY(E507)+16),DATE(YEAR(E507),MONTH(E507),DAY(E507)+15))),IF(period_per_year=12,IF(D508=1,first_pament_date,DATE(YEAR(E507),MONTH(E507)+1,DAY(E507))),IF(period_per_year=6,IF(D508=1,first_pament_date,DATE(YEAR(E507),MONTH(E507)+2,DAY(E507))),IF(period_per_year=4,IF(D508=1,first_pament_date,DATE(YEAR(E507),MONTH(E507)+3,DAY(E507))),IF(period_per_year=2,IF(D508=1,first_pament_date,DATE(YEAR(E507),MONTH(E507)+6,DAY(E507))),IF(period_per_year=1,IF(D508=1,first_pament_date,DATE(YEAR(E507)+1,MONTH(E507),DAY(E507))),"")))))))),""))</f>
        <v/>
      </c>
      <c r="F508" s="42" t="str">
        <f t="shared" ca="1" si="49"/>
        <v/>
      </c>
      <c r="G508" s="42" t="str">
        <f t="shared" ca="1" si="50"/>
        <v/>
      </c>
      <c r="H508" s="38" t="str">
        <f t="shared" ca="1" si="51"/>
        <v/>
      </c>
      <c r="I508" s="37" t="str">
        <f t="shared" ca="1" si="52"/>
        <v/>
      </c>
      <c r="J508" s="38" t="str">
        <f t="shared" ca="1" si="53"/>
        <v/>
      </c>
      <c r="K508" s="43" t="str">
        <f t="shared" ca="1" si="54"/>
        <v/>
      </c>
      <c r="L508" s="10"/>
      <c r="M508" s="9"/>
      <c r="N508" s="9"/>
      <c r="O508" s="9"/>
    </row>
    <row r="509" spans="1:15" x14ac:dyDescent="0.3">
      <c r="A509" s="9"/>
      <c r="B509" s="9"/>
      <c r="C509" s="10"/>
      <c r="D509" s="40" t="str">
        <f t="shared" ca="1" si="55"/>
        <v/>
      </c>
      <c r="E509" s="41" t="str">
        <f ca="1">IF(entered_values=0,"",IF(D509&lt;&gt;"",IF(period_per_year=50,IF(D509=1,first_pament_date,DATE(YEAR(E508),MONTH(E508),DAY(E508)+7)),IF(period_per_year=25,IF(D509=1,first_pament_date,DATE(YEAR(E508),MONTH(E508),DAY(E508)+14)),IF(period_per_year=24,IF(D509=1,_01_01_1900,IF(DAY(E508)&gt;=15,DATE(YEAR(E508),MONTH(E508),DAY(E508)+16),DATE(YEAR(E508),MONTH(E508),DAY(E508)+15))),IF(period_per_year=12,IF(D509=1,first_pament_date,DATE(YEAR(E508),MONTH(E508)+1,DAY(E508))),IF(period_per_year=6,IF(D509=1,first_pament_date,DATE(YEAR(E508),MONTH(E508)+2,DAY(E508))),IF(period_per_year=4,IF(D509=1,first_pament_date,DATE(YEAR(E508),MONTH(E508)+3,DAY(E508))),IF(period_per_year=2,IF(D509=1,first_pament_date,DATE(YEAR(E508),MONTH(E508)+6,DAY(E508))),IF(period_per_year=1,IF(D509=1,first_pament_date,DATE(YEAR(E508)+1,MONTH(E508),DAY(E508))),"")))))))),""))</f>
        <v/>
      </c>
      <c r="F509" s="42" t="str">
        <f t="shared" ca="1" si="49"/>
        <v/>
      </c>
      <c r="G509" s="42" t="str">
        <f t="shared" ca="1" si="50"/>
        <v/>
      </c>
      <c r="H509" s="38" t="str">
        <f t="shared" ca="1" si="51"/>
        <v/>
      </c>
      <c r="I509" s="37" t="str">
        <f t="shared" ca="1" si="52"/>
        <v/>
      </c>
      <c r="J509" s="38" t="str">
        <f t="shared" ca="1" si="53"/>
        <v/>
      </c>
      <c r="K509" s="43" t="str">
        <f t="shared" ca="1" si="54"/>
        <v/>
      </c>
      <c r="L509" s="10"/>
      <c r="M509" s="9"/>
      <c r="N509" s="9"/>
      <c r="O509" s="9"/>
    </row>
    <row r="510" spans="1:15" x14ac:dyDescent="0.3">
      <c r="A510" s="9"/>
      <c r="B510" s="9"/>
      <c r="C510" s="10"/>
      <c r="D510" s="40" t="str">
        <f t="shared" ca="1" si="55"/>
        <v/>
      </c>
      <c r="E510" s="41" t="str">
        <f ca="1">IF(entered_values=0,"",IF(D510&lt;&gt;"",IF(period_per_year=50,IF(D510=1,first_pament_date,DATE(YEAR(E509),MONTH(E509),DAY(E509)+7)),IF(period_per_year=25,IF(D510=1,first_pament_date,DATE(YEAR(E509),MONTH(E509),DAY(E509)+14)),IF(period_per_year=24,IF(D510=1,_01_01_1900,IF(DAY(E509)&gt;=15,DATE(YEAR(E509),MONTH(E509),DAY(E509)+16),DATE(YEAR(E509),MONTH(E509),DAY(E509)+15))),IF(period_per_year=12,IF(D510=1,first_pament_date,DATE(YEAR(E509),MONTH(E509)+1,DAY(E509))),IF(period_per_year=6,IF(D510=1,first_pament_date,DATE(YEAR(E509),MONTH(E509)+2,DAY(E509))),IF(period_per_year=4,IF(D510=1,first_pament_date,DATE(YEAR(E509),MONTH(E509)+3,DAY(E509))),IF(period_per_year=2,IF(D510=1,first_pament_date,DATE(YEAR(E509),MONTH(E509)+6,DAY(E509))),IF(period_per_year=1,IF(D510=1,first_pament_date,DATE(YEAR(E509)+1,MONTH(E509),DAY(E509))),"")))))))),""))</f>
        <v/>
      </c>
      <c r="F510" s="42" t="str">
        <f t="shared" ca="1" si="49"/>
        <v/>
      </c>
      <c r="G510" s="42" t="str">
        <f t="shared" ca="1" si="50"/>
        <v/>
      </c>
      <c r="H510" s="38" t="str">
        <f t="shared" ca="1" si="51"/>
        <v/>
      </c>
      <c r="I510" s="37" t="str">
        <f t="shared" ca="1" si="52"/>
        <v/>
      </c>
      <c r="J510" s="38" t="str">
        <f t="shared" ca="1" si="53"/>
        <v/>
      </c>
      <c r="K510" s="43" t="str">
        <f t="shared" ca="1" si="54"/>
        <v/>
      </c>
      <c r="L510" s="10"/>
      <c r="M510" s="9"/>
      <c r="N510" s="9"/>
      <c r="O510" s="9"/>
    </row>
    <row r="511" spans="1:15" x14ac:dyDescent="0.3">
      <c r="A511" s="9"/>
      <c r="B511" s="9"/>
      <c r="C511" s="10"/>
      <c r="D511" s="40" t="str">
        <f t="shared" ca="1" si="55"/>
        <v/>
      </c>
      <c r="E511" s="41" t="str">
        <f ca="1">IF(entered_values=0,"",IF(D511&lt;&gt;"",IF(period_per_year=50,IF(D511=1,first_pament_date,DATE(YEAR(E510),MONTH(E510),DAY(E510)+7)),IF(period_per_year=25,IF(D511=1,first_pament_date,DATE(YEAR(E510),MONTH(E510),DAY(E510)+14)),IF(period_per_year=24,IF(D511=1,_01_01_1900,IF(DAY(E510)&gt;=15,DATE(YEAR(E510),MONTH(E510),DAY(E510)+16),DATE(YEAR(E510),MONTH(E510),DAY(E510)+15))),IF(period_per_year=12,IF(D511=1,first_pament_date,DATE(YEAR(E510),MONTH(E510)+1,DAY(E510))),IF(period_per_year=6,IF(D511=1,first_pament_date,DATE(YEAR(E510),MONTH(E510)+2,DAY(E510))),IF(period_per_year=4,IF(D511=1,first_pament_date,DATE(YEAR(E510),MONTH(E510)+3,DAY(E510))),IF(period_per_year=2,IF(D511=1,first_pament_date,DATE(YEAR(E510),MONTH(E510)+6,DAY(E510))),IF(period_per_year=1,IF(D511=1,first_pament_date,DATE(YEAR(E510)+1,MONTH(E510),DAY(E510))),"")))))))),""))</f>
        <v/>
      </c>
      <c r="F511" s="42" t="str">
        <f t="shared" ca="1" si="49"/>
        <v/>
      </c>
      <c r="G511" s="42" t="str">
        <f t="shared" ca="1" si="50"/>
        <v/>
      </c>
      <c r="H511" s="38" t="str">
        <f t="shared" ca="1" si="51"/>
        <v/>
      </c>
      <c r="I511" s="37" t="str">
        <f t="shared" ca="1" si="52"/>
        <v/>
      </c>
      <c r="J511" s="38" t="str">
        <f t="shared" ca="1" si="53"/>
        <v/>
      </c>
      <c r="K511" s="43" t="str">
        <f t="shared" ca="1" si="54"/>
        <v/>
      </c>
      <c r="L511" s="10"/>
      <c r="M511" s="9"/>
      <c r="N511" s="9"/>
      <c r="O511" s="9"/>
    </row>
    <row r="512" spans="1:15" x14ac:dyDescent="0.3">
      <c r="A512" s="9"/>
      <c r="B512" s="9"/>
      <c r="C512" s="10"/>
      <c r="D512" s="40" t="str">
        <f t="shared" ca="1" si="55"/>
        <v/>
      </c>
      <c r="E512" s="41" t="str">
        <f ca="1">IF(entered_values=0,"",IF(D512&lt;&gt;"",IF(period_per_year=50,IF(D512=1,first_pament_date,DATE(YEAR(E511),MONTH(E511),DAY(E511)+7)),IF(period_per_year=25,IF(D512=1,first_pament_date,DATE(YEAR(E511),MONTH(E511),DAY(E511)+14)),IF(period_per_year=24,IF(D512=1,_01_01_1900,IF(DAY(E511)&gt;=15,DATE(YEAR(E511),MONTH(E511),DAY(E511)+16),DATE(YEAR(E511),MONTH(E511),DAY(E511)+15))),IF(period_per_year=12,IF(D512=1,first_pament_date,DATE(YEAR(E511),MONTH(E511)+1,DAY(E511))),IF(period_per_year=6,IF(D512=1,first_pament_date,DATE(YEAR(E511),MONTH(E511)+2,DAY(E511))),IF(period_per_year=4,IF(D512=1,first_pament_date,DATE(YEAR(E511),MONTH(E511)+3,DAY(E511))),IF(period_per_year=2,IF(D512=1,first_pament_date,DATE(YEAR(E511),MONTH(E511)+6,DAY(E511))),IF(period_per_year=1,IF(D512=1,first_pament_date,DATE(YEAR(E511)+1,MONTH(E511),DAY(E511))),"")))))))),""))</f>
        <v/>
      </c>
      <c r="F512" s="42" t="str">
        <f t="shared" ca="1" si="49"/>
        <v/>
      </c>
      <c r="G512" s="42" t="str">
        <f t="shared" ca="1" si="50"/>
        <v/>
      </c>
      <c r="H512" s="38" t="str">
        <f t="shared" ca="1" si="51"/>
        <v/>
      </c>
      <c r="I512" s="37" t="str">
        <f t="shared" ca="1" si="52"/>
        <v/>
      </c>
      <c r="J512" s="38" t="str">
        <f t="shared" ca="1" si="53"/>
        <v/>
      </c>
      <c r="K512" s="43" t="str">
        <f t="shared" ca="1" si="54"/>
        <v/>
      </c>
      <c r="L512" s="10"/>
      <c r="M512" s="9"/>
      <c r="N512" s="9"/>
      <c r="O512" s="9"/>
    </row>
    <row r="513" spans="1:15" x14ac:dyDescent="0.3">
      <c r="A513" s="9"/>
      <c r="B513" s="9"/>
      <c r="C513" s="10"/>
      <c r="D513" s="40" t="str">
        <f t="shared" ca="1" si="55"/>
        <v/>
      </c>
      <c r="E513" s="41" t="str">
        <f ca="1">IF(entered_values=0,"",IF(D513&lt;&gt;"",IF(period_per_year=50,IF(D513=1,first_pament_date,DATE(YEAR(E512),MONTH(E512),DAY(E512)+7)),IF(period_per_year=25,IF(D513=1,first_pament_date,DATE(YEAR(E512),MONTH(E512),DAY(E512)+14)),IF(period_per_year=24,IF(D513=1,_01_01_1900,IF(DAY(E512)&gt;=15,DATE(YEAR(E512),MONTH(E512),DAY(E512)+16),DATE(YEAR(E512),MONTH(E512),DAY(E512)+15))),IF(period_per_year=12,IF(D513=1,first_pament_date,DATE(YEAR(E512),MONTH(E512)+1,DAY(E512))),IF(period_per_year=6,IF(D513=1,first_pament_date,DATE(YEAR(E512),MONTH(E512)+2,DAY(E512))),IF(period_per_year=4,IF(D513=1,first_pament_date,DATE(YEAR(E512),MONTH(E512)+3,DAY(E512))),IF(period_per_year=2,IF(D513=1,first_pament_date,DATE(YEAR(E512),MONTH(E512)+6,DAY(E512))),IF(period_per_year=1,IF(D513=1,first_pament_date,DATE(YEAR(E512)+1,MONTH(E512),DAY(E512))),"")))))))),""))</f>
        <v/>
      </c>
      <c r="F513" s="42" t="str">
        <f t="shared" ca="1" si="49"/>
        <v/>
      </c>
      <c r="G513" s="42" t="str">
        <f t="shared" ca="1" si="50"/>
        <v/>
      </c>
      <c r="H513" s="38" t="str">
        <f t="shared" ca="1" si="51"/>
        <v/>
      </c>
      <c r="I513" s="37" t="str">
        <f t="shared" ca="1" si="52"/>
        <v/>
      </c>
      <c r="J513" s="38" t="str">
        <f t="shared" ca="1" si="53"/>
        <v/>
      </c>
      <c r="K513" s="43" t="str">
        <f t="shared" ca="1" si="54"/>
        <v/>
      </c>
      <c r="L513" s="10"/>
      <c r="M513" s="9"/>
      <c r="N513" s="9"/>
      <c r="O513" s="9"/>
    </row>
    <row r="514" spans="1:15" x14ac:dyDescent="0.3">
      <c r="A514" s="9"/>
      <c r="B514" s="9"/>
      <c r="C514" s="10"/>
      <c r="D514" s="40" t="str">
        <f t="shared" ca="1" si="55"/>
        <v/>
      </c>
      <c r="E514" s="41" t="str">
        <f ca="1">IF(entered_values=0,"",IF(D514&lt;&gt;"",IF(period_per_year=50,IF(D514=1,first_pament_date,DATE(YEAR(E513),MONTH(E513),DAY(E513)+7)),IF(period_per_year=25,IF(D514=1,first_pament_date,DATE(YEAR(E513),MONTH(E513),DAY(E513)+14)),IF(period_per_year=24,IF(D514=1,_01_01_1900,IF(DAY(E513)&gt;=15,DATE(YEAR(E513),MONTH(E513),DAY(E513)+16),DATE(YEAR(E513),MONTH(E513),DAY(E513)+15))),IF(period_per_year=12,IF(D514=1,first_pament_date,DATE(YEAR(E513),MONTH(E513)+1,DAY(E513))),IF(period_per_year=6,IF(D514=1,first_pament_date,DATE(YEAR(E513),MONTH(E513)+2,DAY(E513))),IF(period_per_year=4,IF(D514=1,first_pament_date,DATE(YEAR(E513),MONTH(E513)+3,DAY(E513))),IF(period_per_year=2,IF(D514=1,first_pament_date,DATE(YEAR(E513),MONTH(E513)+6,DAY(E513))),IF(period_per_year=1,IF(D514=1,first_pament_date,DATE(YEAR(E513)+1,MONTH(E513),DAY(E513))),"")))))))),""))</f>
        <v/>
      </c>
      <c r="F514" s="42" t="str">
        <f t="shared" ca="1" si="49"/>
        <v/>
      </c>
      <c r="G514" s="42" t="str">
        <f t="shared" ca="1" si="50"/>
        <v/>
      </c>
      <c r="H514" s="38" t="str">
        <f t="shared" ca="1" si="51"/>
        <v/>
      </c>
      <c r="I514" s="37" t="str">
        <f t="shared" ca="1" si="52"/>
        <v/>
      </c>
      <c r="J514" s="38" t="str">
        <f t="shared" ca="1" si="53"/>
        <v/>
      </c>
      <c r="K514" s="43" t="str">
        <f t="shared" ca="1" si="54"/>
        <v/>
      </c>
      <c r="L514" s="10"/>
      <c r="M514" s="9"/>
      <c r="N514" s="9"/>
      <c r="O514" s="9"/>
    </row>
    <row r="515" spans="1:15" x14ac:dyDescent="0.3">
      <c r="A515" s="9"/>
      <c r="B515" s="9"/>
      <c r="C515" s="10"/>
      <c r="D515" s="40" t="str">
        <f t="shared" ca="1" si="55"/>
        <v/>
      </c>
      <c r="E515" s="41" t="str">
        <f ca="1">IF(entered_values=0,"",IF(D515&lt;&gt;"",IF(period_per_year=50,IF(D515=1,first_pament_date,DATE(YEAR(E514),MONTH(E514),DAY(E514)+7)),IF(period_per_year=25,IF(D515=1,first_pament_date,DATE(YEAR(E514),MONTH(E514),DAY(E514)+14)),IF(period_per_year=24,IF(D515=1,_01_01_1900,IF(DAY(E514)&gt;=15,DATE(YEAR(E514),MONTH(E514),DAY(E514)+16),DATE(YEAR(E514),MONTH(E514),DAY(E514)+15))),IF(period_per_year=12,IF(D515=1,first_pament_date,DATE(YEAR(E514),MONTH(E514)+1,DAY(E514))),IF(period_per_year=6,IF(D515=1,first_pament_date,DATE(YEAR(E514),MONTH(E514)+2,DAY(E514))),IF(period_per_year=4,IF(D515=1,first_pament_date,DATE(YEAR(E514),MONTH(E514)+3,DAY(E514))),IF(period_per_year=2,IF(D515=1,first_pament_date,DATE(YEAR(E514),MONTH(E514)+6,DAY(E514))),IF(period_per_year=1,IF(D515=1,first_pament_date,DATE(YEAR(E514)+1,MONTH(E514),DAY(E514))),"")))))))),""))</f>
        <v/>
      </c>
      <c r="F515" s="42" t="str">
        <f t="shared" ca="1" si="49"/>
        <v/>
      </c>
      <c r="G515" s="42" t="str">
        <f t="shared" ca="1" si="50"/>
        <v/>
      </c>
      <c r="H515" s="38" t="str">
        <f t="shared" ca="1" si="51"/>
        <v/>
      </c>
      <c r="I515" s="37" t="str">
        <f t="shared" ca="1" si="52"/>
        <v/>
      </c>
      <c r="J515" s="38" t="str">
        <f t="shared" ca="1" si="53"/>
        <v/>
      </c>
      <c r="K515" s="43" t="str">
        <f t="shared" ca="1" si="54"/>
        <v/>
      </c>
      <c r="L515" s="10"/>
      <c r="M515" s="9"/>
      <c r="N515" s="9"/>
      <c r="O515" s="9"/>
    </row>
    <row r="516" spans="1:15" x14ac:dyDescent="0.3">
      <c r="A516" s="9"/>
      <c r="B516" s="9"/>
      <c r="C516" s="10"/>
      <c r="D516" s="40" t="str">
        <f t="shared" ca="1" si="55"/>
        <v/>
      </c>
      <c r="E516" s="41" t="str">
        <f ca="1">IF(entered_values=0,"",IF(D516&lt;&gt;"",IF(period_per_year=50,IF(D516=1,first_pament_date,DATE(YEAR(E515),MONTH(E515),DAY(E515)+7)),IF(period_per_year=25,IF(D516=1,first_pament_date,DATE(YEAR(E515),MONTH(E515),DAY(E515)+14)),IF(period_per_year=24,IF(D516=1,_01_01_1900,IF(DAY(E515)&gt;=15,DATE(YEAR(E515),MONTH(E515),DAY(E515)+16),DATE(YEAR(E515),MONTH(E515),DAY(E515)+15))),IF(period_per_year=12,IF(D516=1,first_pament_date,DATE(YEAR(E515),MONTH(E515)+1,DAY(E515))),IF(period_per_year=6,IF(D516=1,first_pament_date,DATE(YEAR(E515),MONTH(E515)+2,DAY(E515))),IF(period_per_year=4,IF(D516=1,first_pament_date,DATE(YEAR(E515),MONTH(E515)+3,DAY(E515))),IF(period_per_year=2,IF(D516=1,first_pament_date,DATE(YEAR(E515),MONTH(E515)+6,DAY(E515))),IF(period_per_year=1,IF(D516=1,first_pament_date,DATE(YEAR(E515)+1,MONTH(E515),DAY(E515))),"")))))))),""))</f>
        <v/>
      </c>
      <c r="F516" s="42" t="str">
        <f t="shared" ca="1" si="49"/>
        <v/>
      </c>
      <c r="G516" s="42" t="str">
        <f t="shared" ca="1" si="50"/>
        <v/>
      </c>
      <c r="H516" s="38" t="str">
        <f t="shared" ca="1" si="51"/>
        <v/>
      </c>
      <c r="I516" s="37" t="str">
        <f t="shared" ca="1" si="52"/>
        <v/>
      </c>
      <c r="J516" s="38" t="str">
        <f t="shared" ca="1" si="53"/>
        <v/>
      </c>
      <c r="K516" s="43" t="str">
        <f t="shared" ca="1" si="54"/>
        <v/>
      </c>
      <c r="L516" s="10"/>
      <c r="M516" s="9"/>
      <c r="N516" s="9"/>
      <c r="O516" s="9"/>
    </row>
    <row r="517" spans="1:15" x14ac:dyDescent="0.3">
      <c r="A517" s="9"/>
      <c r="B517" s="9"/>
      <c r="C517" s="10"/>
      <c r="D517" s="40" t="str">
        <f t="shared" ca="1" si="55"/>
        <v/>
      </c>
      <c r="E517" s="41" t="str">
        <f ca="1">IF(entered_values=0,"",IF(D517&lt;&gt;"",IF(period_per_year=50,IF(D517=1,first_pament_date,DATE(YEAR(E516),MONTH(E516),DAY(E516)+7)),IF(period_per_year=25,IF(D517=1,first_pament_date,DATE(YEAR(E516),MONTH(E516),DAY(E516)+14)),IF(period_per_year=24,IF(D517=1,_01_01_1900,IF(DAY(E516)&gt;=15,DATE(YEAR(E516),MONTH(E516),DAY(E516)+16),DATE(YEAR(E516),MONTH(E516),DAY(E516)+15))),IF(period_per_year=12,IF(D517=1,first_pament_date,DATE(YEAR(E516),MONTH(E516)+1,DAY(E516))),IF(period_per_year=6,IF(D517=1,first_pament_date,DATE(YEAR(E516),MONTH(E516)+2,DAY(E516))),IF(period_per_year=4,IF(D517=1,first_pament_date,DATE(YEAR(E516),MONTH(E516)+3,DAY(E516))),IF(period_per_year=2,IF(D517=1,first_pament_date,DATE(YEAR(E516),MONTH(E516)+6,DAY(E516))),IF(period_per_year=1,IF(D517=1,first_pament_date,DATE(YEAR(E516)+1,MONTH(E516),DAY(E516))),"")))))))),""))</f>
        <v/>
      </c>
      <c r="F517" s="42" t="str">
        <f t="shared" ca="1" si="49"/>
        <v/>
      </c>
      <c r="G517" s="42" t="str">
        <f t="shared" ca="1" si="50"/>
        <v/>
      </c>
      <c r="H517" s="38" t="str">
        <f t="shared" ca="1" si="51"/>
        <v/>
      </c>
      <c r="I517" s="37" t="str">
        <f t="shared" ca="1" si="52"/>
        <v/>
      </c>
      <c r="J517" s="38" t="str">
        <f t="shared" ca="1" si="53"/>
        <v/>
      </c>
      <c r="K517" s="43" t="str">
        <f t="shared" ca="1" si="54"/>
        <v/>
      </c>
      <c r="L517" s="10"/>
      <c r="M517" s="9"/>
      <c r="N517" s="9"/>
      <c r="O517" s="9"/>
    </row>
    <row r="518" spans="1:15" x14ac:dyDescent="0.3">
      <c r="A518" s="9"/>
      <c r="B518" s="9"/>
      <c r="C518" s="10"/>
      <c r="D518" s="40" t="str">
        <f t="shared" ca="1" si="55"/>
        <v/>
      </c>
      <c r="E518" s="41" t="str">
        <f ca="1">IF(entered_values=0,"",IF(D518&lt;&gt;"",IF(period_per_year=50,IF(D518=1,first_pament_date,DATE(YEAR(E517),MONTH(E517),DAY(E517)+7)),IF(period_per_year=25,IF(D518=1,first_pament_date,DATE(YEAR(E517),MONTH(E517),DAY(E517)+14)),IF(period_per_year=24,IF(D518=1,_01_01_1900,IF(DAY(E517)&gt;=15,DATE(YEAR(E517),MONTH(E517),DAY(E517)+16),DATE(YEAR(E517),MONTH(E517),DAY(E517)+15))),IF(period_per_year=12,IF(D518=1,first_pament_date,DATE(YEAR(E517),MONTH(E517)+1,DAY(E517))),IF(period_per_year=6,IF(D518=1,first_pament_date,DATE(YEAR(E517),MONTH(E517)+2,DAY(E517))),IF(period_per_year=4,IF(D518=1,first_pament_date,DATE(YEAR(E517),MONTH(E517)+3,DAY(E517))),IF(period_per_year=2,IF(D518=1,first_pament_date,DATE(YEAR(E517),MONTH(E517)+6,DAY(E517))),IF(period_per_year=1,IF(D518=1,first_pament_date,DATE(YEAR(E517)+1,MONTH(E517),DAY(E517))),"")))))))),""))</f>
        <v/>
      </c>
      <c r="F518" s="42" t="str">
        <f t="shared" ca="1" si="49"/>
        <v/>
      </c>
      <c r="G518" s="42" t="str">
        <f t="shared" ca="1" si="50"/>
        <v/>
      </c>
      <c r="H518" s="38" t="str">
        <f t="shared" ca="1" si="51"/>
        <v/>
      </c>
      <c r="I518" s="37" t="str">
        <f t="shared" ca="1" si="52"/>
        <v/>
      </c>
      <c r="J518" s="38" t="str">
        <f t="shared" ca="1" si="53"/>
        <v/>
      </c>
      <c r="K518" s="43" t="str">
        <f t="shared" ca="1" si="54"/>
        <v/>
      </c>
      <c r="L518" s="10"/>
      <c r="M518" s="9"/>
      <c r="N518" s="9"/>
      <c r="O518" s="9"/>
    </row>
    <row r="519" spans="1:15" x14ac:dyDescent="0.3">
      <c r="A519" s="9"/>
      <c r="B519" s="9"/>
      <c r="C519" s="10"/>
      <c r="D519" s="40" t="str">
        <f t="shared" ca="1" si="55"/>
        <v/>
      </c>
      <c r="E519" s="41" t="str">
        <f ca="1">IF(entered_values=0,"",IF(D519&lt;&gt;"",IF(period_per_year=50,IF(D519=1,first_pament_date,DATE(YEAR(E518),MONTH(E518),DAY(E518)+7)),IF(period_per_year=25,IF(D519=1,first_pament_date,DATE(YEAR(E518),MONTH(E518),DAY(E518)+14)),IF(period_per_year=24,IF(D519=1,_01_01_1900,IF(DAY(E518)&gt;=15,DATE(YEAR(E518),MONTH(E518),DAY(E518)+16),DATE(YEAR(E518),MONTH(E518),DAY(E518)+15))),IF(period_per_year=12,IF(D519=1,first_pament_date,DATE(YEAR(E518),MONTH(E518)+1,DAY(E518))),IF(period_per_year=6,IF(D519=1,first_pament_date,DATE(YEAR(E518),MONTH(E518)+2,DAY(E518))),IF(period_per_year=4,IF(D519=1,first_pament_date,DATE(YEAR(E518),MONTH(E518)+3,DAY(E518))),IF(period_per_year=2,IF(D519=1,first_pament_date,DATE(YEAR(E518),MONTH(E518)+6,DAY(E518))),IF(period_per_year=1,IF(D519=1,first_pament_date,DATE(YEAR(E518)+1,MONTH(E518),DAY(E518))),"")))))))),""))</f>
        <v/>
      </c>
      <c r="F519" s="42" t="str">
        <f t="shared" ca="1" si="49"/>
        <v/>
      </c>
      <c r="G519" s="42" t="str">
        <f t="shared" ca="1" si="50"/>
        <v/>
      </c>
      <c r="H519" s="38" t="str">
        <f t="shared" ca="1" si="51"/>
        <v/>
      </c>
      <c r="I519" s="37" t="str">
        <f t="shared" ca="1" si="52"/>
        <v/>
      </c>
      <c r="J519" s="38" t="str">
        <f t="shared" ca="1" si="53"/>
        <v/>
      </c>
      <c r="K519" s="43" t="str">
        <f t="shared" ca="1" si="54"/>
        <v/>
      </c>
      <c r="L519" s="10"/>
      <c r="M519" s="9"/>
      <c r="N519" s="9"/>
      <c r="O519" s="9"/>
    </row>
    <row r="520" spans="1:15" x14ac:dyDescent="0.3">
      <c r="A520" s="9"/>
      <c r="B520" s="9"/>
      <c r="C520" s="10"/>
      <c r="D520" s="40" t="str">
        <f t="shared" ca="1" si="55"/>
        <v/>
      </c>
      <c r="E520" s="41" t="str">
        <f ca="1">IF(entered_values=0,"",IF(D520&lt;&gt;"",IF(period_per_year=50,IF(D520=1,first_pament_date,DATE(YEAR(E519),MONTH(E519),DAY(E519)+7)),IF(period_per_year=25,IF(D520=1,first_pament_date,DATE(YEAR(E519),MONTH(E519),DAY(E519)+14)),IF(period_per_year=24,IF(D520=1,_01_01_1900,IF(DAY(E519)&gt;=15,DATE(YEAR(E519),MONTH(E519),DAY(E519)+16),DATE(YEAR(E519),MONTH(E519),DAY(E519)+15))),IF(period_per_year=12,IF(D520=1,first_pament_date,DATE(YEAR(E519),MONTH(E519)+1,DAY(E519))),IF(period_per_year=6,IF(D520=1,first_pament_date,DATE(YEAR(E519),MONTH(E519)+2,DAY(E519))),IF(period_per_year=4,IF(D520=1,first_pament_date,DATE(YEAR(E519),MONTH(E519)+3,DAY(E519))),IF(period_per_year=2,IF(D520=1,first_pament_date,DATE(YEAR(E519),MONTH(E519)+6,DAY(E519))),IF(period_per_year=1,IF(D520=1,first_pament_date,DATE(YEAR(E519)+1,MONTH(E519),DAY(E519))),"")))))))),""))</f>
        <v/>
      </c>
      <c r="F520" s="42" t="str">
        <f t="shared" ca="1" si="49"/>
        <v/>
      </c>
      <c r="G520" s="42" t="str">
        <f t="shared" ca="1" si="50"/>
        <v/>
      </c>
      <c r="H520" s="38" t="str">
        <f t="shared" ca="1" si="51"/>
        <v/>
      </c>
      <c r="I520" s="37" t="str">
        <f t="shared" ca="1" si="52"/>
        <v/>
      </c>
      <c r="J520" s="38" t="str">
        <f t="shared" ca="1" si="53"/>
        <v/>
      </c>
      <c r="K520" s="43" t="str">
        <f t="shared" ca="1" si="54"/>
        <v/>
      </c>
      <c r="L520" s="10"/>
      <c r="M520" s="9"/>
      <c r="N520" s="9"/>
      <c r="O520" s="9"/>
    </row>
    <row r="521" spans="1:15" x14ac:dyDescent="0.3">
      <c r="A521" s="9"/>
      <c r="B521" s="9"/>
      <c r="C521" s="10"/>
      <c r="D521" s="40" t="str">
        <f t="shared" ca="1" si="55"/>
        <v/>
      </c>
      <c r="E521" s="41" t="str">
        <f ca="1">IF(entered_values=0,"",IF(D521&lt;&gt;"",IF(period_per_year=50,IF(D521=1,first_pament_date,DATE(YEAR(E520),MONTH(E520),DAY(E520)+7)),IF(period_per_year=25,IF(D521=1,first_pament_date,DATE(YEAR(E520),MONTH(E520),DAY(E520)+14)),IF(period_per_year=24,IF(D521=1,_01_01_1900,IF(DAY(E520)&gt;=15,DATE(YEAR(E520),MONTH(E520),DAY(E520)+16),DATE(YEAR(E520),MONTH(E520),DAY(E520)+15))),IF(period_per_year=12,IF(D521=1,first_pament_date,DATE(YEAR(E520),MONTH(E520)+1,DAY(E520))),IF(period_per_year=6,IF(D521=1,first_pament_date,DATE(YEAR(E520),MONTH(E520)+2,DAY(E520))),IF(period_per_year=4,IF(D521=1,first_pament_date,DATE(YEAR(E520),MONTH(E520)+3,DAY(E520))),IF(period_per_year=2,IF(D521=1,first_pament_date,DATE(YEAR(E520),MONTH(E520)+6,DAY(E520))),IF(period_per_year=1,IF(D521=1,first_pament_date,DATE(YEAR(E520)+1,MONTH(E520),DAY(E520))),"")))))))),""))</f>
        <v/>
      </c>
      <c r="F521" s="42" t="str">
        <f t="shared" ca="1" si="49"/>
        <v/>
      </c>
      <c r="G521" s="42" t="str">
        <f t="shared" ca="1" si="50"/>
        <v/>
      </c>
      <c r="H521" s="38" t="str">
        <f t="shared" ca="1" si="51"/>
        <v/>
      </c>
      <c r="I521" s="37" t="str">
        <f t="shared" ca="1" si="52"/>
        <v/>
      </c>
      <c r="J521" s="38" t="str">
        <f t="shared" ca="1" si="53"/>
        <v/>
      </c>
      <c r="K521" s="43" t="str">
        <f t="shared" ca="1" si="54"/>
        <v/>
      </c>
      <c r="L521" s="10"/>
      <c r="M521" s="9"/>
      <c r="N521" s="9"/>
      <c r="O521" s="9"/>
    </row>
    <row r="522" spans="1:15" x14ac:dyDescent="0.3">
      <c r="A522" s="9"/>
      <c r="B522" s="9"/>
      <c r="C522" s="10"/>
      <c r="D522" s="40" t="str">
        <f t="shared" ca="1" si="55"/>
        <v/>
      </c>
      <c r="E522" s="41" t="str">
        <f ca="1">IF(entered_values=0,"",IF(D522&lt;&gt;"",IF(period_per_year=50,IF(D522=1,first_pament_date,DATE(YEAR(E521),MONTH(E521),DAY(E521)+7)),IF(period_per_year=25,IF(D522=1,first_pament_date,DATE(YEAR(E521),MONTH(E521),DAY(E521)+14)),IF(period_per_year=24,IF(D522=1,_01_01_1900,IF(DAY(E521)&gt;=15,DATE(YEAR(E521),MONTH(E521),DAY(E521)+16),DATE(YEAR(E521),MONTH(E521),DAY(E521)+15))),IF(period_per_year=12,IF(D522=1,first_pament_date,DATE(YEAR(E521),MONTH(E521)+1,DAY(E521))),IF(period_per_year=6,IF(D522=1,first_pament_date,DATE(YEAR(E521),MONTH(E521)+2,DAY(E521))),IF(period_per_year=4,IF(D522=1,first_pament_date,DATE(YEAR(E521),MONTH(E521)+3,DAY(E521))),IF(period_per_year=2,IF(D522=1,first_pament_date,DATE(YEAR(E521),MONTH(E521)+6,DAY(E521))),IF(period_per_year=1,IF(D522=1,first_pament_date,DATE(YEAR(E521)+1,MONTH(E521),DAY(E521))),"")))))))),""))</f>
        <v/>
      </c>
      <c r="F522" s="42" t="str">
        <f t="shared" ca="1" si="49"/>
        <v/>
      </c>
      <c r="G522" s="42" t="str">
        <f t="shared" ca="1" si="50"/>
        <v/>
      </c>
      <c r="H522" s="38" t="str">
        <f t="shared" ca="1" si="51"/>
        <v/>
      </c>
      <c r="I522" s="37" t="str">
        <f t="shared" ca="1" si="52"/>
        <v/>
      </c>
      <c r="J522" s="38" t="str">
        <f t="shared" ca="1" si="53"/>
        <v/>
      </c>
      <c r="K522" s="43" t="str">
        <f t="shared" ca="1" si="54"/>
        <v/>
      </c>
      <c r="L522" s="10"/>
      <c r="M522" s="9"/>
      <c r="N522" s="9"/>
      <c r="O522" s="9"/>
    </row>
    <row r="523" spans="1:15" x14ac:dyDescent="0.3">
      <c r="A523" s="9"/>
      <c r="B523" s="9"/>
      <c r="C523" s="10"/>
      <c r="D523" s="40" t="str">
        <f t="shared" ca="1" si="55"/>
        <v/>
      </c>
      <c r="E523" s="41" t="str">
        <f ca="1">IF(entered_values=0,"",IF(D523&lt;&gt;"",IF(period_per_year=50,IF(D523=1,first_pament_date,DATE(YEAR(E522),MONTH(E522),DAY(E522)+7)),IF(period_per_year=25,IF(D523=1,first_pament_date,DATE(YEAR(E522),MONTH(E522),DAY(E522)+14)),IF(period_per_year=24,IF(D523=1,_01_01_1900,IF(DAY(E522)&gt;=15,DATE(YEAR(E522),MONTH(E522),DAY(E522)+16),DATE(YEAR(E522),MONTH(E522),DAY(E522)+15))),IF(period_per_year=12,IF(D523=1,first_pament_date,DATE(YEAR(E522),MONTH(E522)+1,DAY(E522))),IF(period_per_year=6,IF(D523=1,first_pament_date,DATE(YEAR(E522),MONTH(E522)+2,DAY(E522))),IF(period_per_year=4,IF(D523=1,first_pament_date,DATE(YEAR(E522),MONTH(E522)+3,DAY(E522))),IF(period_per_year=2,IF(D523=1,first_pament_date,DATE(YEAR(E522),MONTH(E522)+6,DAY(E522))),IF(period_per_year=1,IF(D523=1,first_pament_date,DATE(YEAR(E522)+1,MONTH(E522),DAY(E522))),"")))))))),""))</f>
        <v/>
      </c>
      <c r="F523" s="42" t="str">
        <f t="shared" ca="1" si="49"/>
        <v/>
      </c>
      <c r="G523" s="42" t="str">
        <f t="shared" ca="1" si="50"/>
        <v/>
      </c>
      <c r="H523" s="38" t="str">
        <f t="shared" ca="1" si="51"/>
        <v/>
      </c>
      <c r="I523" s="37" t="str">
        <f t="shared" ca="1" si="52"/>
        <v/>
      </c>
      <c r="J523" s="38" t="str">
        <f t="shared" ca="1" si="53"/>
        <v/>
      </c>
      <c r="K523" s="43" t="str">
        <f t="shared" ca="1" si="54"/>
        <v/>
      </c>
      <c r="L523" s="10"/>
      <c r="M523" s="9"/>
      <c r="N523" s="9"/>
      <c r="O523" s="9"/>
    </row>
    <row r="524" spans="1:15" x14ac:dyDescent="0.3">
      <c r="A524" s="9"/>
      <c r="B524" s="9"/>
      <c r="C524" s="10"/>
      <c r="D524" s="40" t="str">
        <f t="shared" ca="1" si="55"/>
        <v/>
      </c>
      <c r="E524" s="41" t="str">
        <f ca="1">IF(entered_values=0,"",IF(D524&lt;&gt;"",IF(period_per_year=50,IF(D524=1,first_pament_date,DATE(YEAR(E523),MONTH(E523),DAY(E523)+7)),IF(period_per_year=25,IF(D524=1,first_pament_date,DATE(YEAR(E523),MONTH(E523),DAY(E523)+14)),IF(period_per_year=24,IF(D524=1,_01_01_1900,IF(DAY(E523)&gt;=15,DATE(YEAR(E523),MONTH(E523),DAY(E523)+16),DATE(YEAR(E523),MONTH(E523),DAY(E523)+15))),IF(period_per_year=12,IF(D524=1,first_pament_date,DATE(YEAR(E523),MONTH(E523)+1,DAY(E523))),IF(period_per_year=6,IF(D524=1,first_pament_date,DATE(YEAR(E523),MONTH(E523)+2,DAY(E523))),IF(period_per_year=4,IF(D524=1,first_pament_date,DATE(YEAR(E523),MONTH(E523)+3,DAY(E523))),IF(period_per_year=2,IF(D524=1,first_pament_date,DATE(YEAR(E523),MONTH(E523)+6,DAY(E523))),IF(period_per_year=1,IF(D524=1,first_pament_date,DATE(YEAR(E523)+1,MONTH(E523),DAY(E523))),"")))))))),""))</f>
        <v/>
      </c>
      <c r="F524" s="42" t="str">
        <f t="shared" ca="1" si="49"/>
        <v/>
      </c>
      <c r="G524" s="42" t="str">
        <f t="shared" ca="1" si="50"/>
        <v/>
      </c>
      <c r="H524" s="38" t="str">
        <f t="shared" ca="1" si="51"/>
        <v/>
      </c>
      <c r="I524" s="37" t="str">
        <f t="shared" ca="1" si="52"/>
        <v/>
      </c>
      <c r="J524" s="38" t="str">
        <f t="shared" ca="1" si="53"/>
        <v/>
      </c>
      <c r="K524" s="43" t="str">
        <f t="shared" ca="1" si="54"/>
        <v/>
      </c>
      <c r="L524" s="10"/>
      <c r="M524" s="9"/>
      <c r="N524" s="9"/>
      <c r="O524" s="9"/>
    </row>
    <row r="525" spans="1:15" x14ac:dyDescent="0.3">
      <c r="A525" s="9"/>
      <c r="B525" s="9"/>
      <c r="C525" s="10"/>
      <c r="D525" s="40" t="str">
        <f t="shared" ca="1" si="55"/>
        <v/>
      </c>
      <c r="E525" s="41" t="str">
        <f ca="1">IF(entered_values=0,"",IF(D525&lt;&gt;"",IF(period_per_year=50,IF(D525=1,first_pament_date,DATE(YEAR(E524),MONTH(E524),DAY(E524)+7)),IF(period_per_year=25,IF(D525=1,first_pament_date,DATE(YEAR(E524),MONTH(E524),DAY(E524)+14)),IF(period_per_year=24,IF(D525=1,_01_01_1900,IF(DAY(E524)&gt;=15,DATE(YEAR(E524),MONTH(E524),DAY(E524)+16),DATE(YEAR(E524),MONTH(E524),DAY(E524)+15))),IF(period_per_year=12,IF(D525=1,first_pament_date,DATE(YEAR(E524),MONTH(E524)+1,DAY(E524))),IF(period_per_year=6,IF(D525=1,first_pament_date,DATE(YEAR(E524),MONTH(E524)+2,DAY(E524))),IF(period_per_year=4,IF(D525=1,first_pament_date,DATE(YEAR(E524),MONTH(E524)+3,DAY(E524))),IF(period_per_year=2,IF(D525=1,first_pament_date,DATE(YEAR(E524),MONTH(E524)+6,DAY(E524))),IF(period_per_year=1,IF(D525=1,first_pament_date,DATE(YEAR(E524)+1,MONTH(E524),DAY(E524))),"")))))))),""))</f>
        <v/>
      </c>
      <c r="F525" s="42" t="str">
        <f t="shared" ca="1" si="49"/>
        <v/>
      </c>
      <c r="G525" s="42" t="str">
        <f t="shared" ca="1" si="50"/>
        <v/>
      </c>
      <c r="H525" s="38" t="str">
        <f t="shared" ca="1" si="51"/>
        <v/>
      </c>
      <c r="I525" s="37" t="str">
        <f t="shared" ca="1" si="52"/>
        <v/>
      </c>
      <c r="J525" s="38" t="str">
        <f t="shared" ca="1" si="53"/>
        <v/>
      </c>
      <c r="K525" s="43" t="str">
        <f t="shared" ca="1" si="54"/>
        <v/>
      </c>
      <c r="L525" s="10"/>
      <c r="M525" s="9"/>
      <c r="N525" s="9"/>
      <c r="O525" s="9"/>
    </row>
    <row r="526" spans="1:15" x14ac:dyDescent="0.3">
      <c r="A526" s="9"/>
      <c r="B526" s="9"/>
      <c r="C526" s="10"/>
      <c r="D526" s="40" t="str">
        <f t="shared" ca="1" si="55"/>
        <v/>
      </c>
      <c r="E526" s="41" t="str">
        <f ca="1">IF(entered_values=0,"",IF(D526&lt;&gt;"",IF(period_per_year=50,IF(D526=1,first_pament_date,DATE(YEAR(E525),MONTH(E525),DAY(E525)+7)),IF(period_per_year=25,IF(D526=1,first_pament_date,DATE(YEAR(E525),MONTH(E525),DAY(E525)+14)),IF(period_per_year=24,IF(D526=1,_01_01_1900,IF(DAY(E525)&gt;=15,DATE(YEAR(E525),MONTH(E525),DAY(E525)+16),DATE(YEAR(E525),MONTH(E525),DAY(E525)+15))),IF(period_per_year=12,IF(D526=1,first_pament_date,DATE(YEAR(E525),MONTH(E525)+1,DAY(E525))),IF(period_per_year=6,IF(D526=1,first_pament_date,DATE(YEAR(E525),MONTH(E525)+2,DAY(E525))),IF(period_per_year=4,IF(D526=1,first_pament_date,DATE(YEAR(E525),MONTH(E525)+3,DAY(E525))),IF(period_per_year=2,IF(D526=1,first_pament_date,DATE(YEAR(E525),MONTH(E525)+6,DAY(E525))),IF(period_per_year=1,IF(D526=1,first_pament_date,DATE(YEAR(E525)+1,MONTH(E525),DAY(E525))),"")))))))),""))</f>
        <v/>
      </c>
      <c r="F526" s="42" t="str">
        <f t="shared" ca="1" si="49"/>
        <v/>
      </c>
      <c r="G526" s="42" t="str">
        <f t="shared" ca="1" si="50"/>
        <v/>
      </c>
      <c r="H526" s="38" t="str">
        <f t="shared" ca="1" si="51"/>
        <v/>
      </c>
      <c r="I526" s="37" t="str">
        <f t="shared" ca="1" si="52"/>
        <v/>
      </c>
      <c r="J526" s="38" t="str">
        <f t="shared" ca="1" si="53"/>
        <v/>
      </c>
      <c r="K526" s="43" t="str">
        <f t="shared" ca="1" si="54"/>
        <v/>
      </c>
      <c r="L526" s="10"/>
      <c r="M526" s="9"/>
      <c r="N526" s="9"/>
      <c r="O526" s="9"/>
    </row>
    <row r="527" spans="1:15" x14ac:dyDescent="0.3">
      <c r="A527" s="9"/>
      <c r="B527" s="9"/>
      <c r="C527" s="10"/>
      <c r="D527" s="40" t="str">
        <f t="shared" ca="1" si="55"/>
        <v/>
      </c>
      <c r="E527" s="41" t="str">
        <f ca="1">IF(entered_values=0,"",IF(D527&lt;&gt;"",IF(period_per_year=50,IF(D527=1,first_pament_date,DATE(YEAR(E526),MONTH(E526),DAY(E526)+7)),IF(period_per_year=25,IF(D527=1,first_pament_date,DATE(YEAR(E526),MONTH(E526),DAY(E526)+14)),IF(period_per_year=24,IF(D527=1,_01_01_1900,IF(DAY(E526)&gt;=15,DATE(YEAR(E526),MONTH(E526),DAY(E526)+16),DATE(YEAR(E526),MONTH(E526),DAY(E526)+15))),IF(period_per_year=12,IF(D527=1,first_pament_date,DATE(YEAR(E526),MONTH(E526)+1,DAY(E526))),IF(period_per_year=6,IF(D527=1,first_pament_date,DATE(YEAR(E526),MONTH(E526)+2,DAY(E526))),IF(period_per_year=4,IF(D527=1,first_pament_date,DATE(YEAR(E526),MONTH(E526)+3,DAY(E526))),IF(period_per_year=2,IF(D527=1,first_pament_date,DATE(YEAR(E526),MONTH(E526)+6,DAY(E526))),IF(period_per_year=1,IF(D527=1,first_pament_date,DATE(YEAR(E526)+1,MONTH(E526),DAY(E526))),"")))))))),""))</f>
        <v/>
      </c>
      <c r="F527" s="42" t="str">
        <f t="shared" ca="1" si="49"/>
        <v/>
      </c>
      <c r="G527" s="42" t="str">
        <f t="shared" ca="1" si="50"/>
        <v/>
      </c>
      <c r="H527" s="38" t="str">
        <f t="shared" ca="1" si="51"/>
        <v/>
      </c>
      <c r="I527" s="37" t="str">
        <f t="shared" ca="1" si="52"/>
        <v/>
      </c>
      <c r="J527" s="38" t="str">
        <f t="shared" ca="1" si="53"/>
        <v/>
      </c>
      <c r="K527" s="43" t="str">
        <f t="shared" ca="1" si="54"/>
        <v/>
      </c>
      <c r="L527" s="10"/>
      <c r="M527" s="9"/>
      <c r="N527" s="9"/>
      <c r="O527" s="9"/>
    </row>
    <row r="528" spans="1:15" x14ac:dyDescent="0.3">
      <c r="A528" s="9"/>
      <c r="B528" s="9"/>
      <c r="C528" s="10"/>
      <c r="D528" s="40" t="str">
        <f t="shared" ca="1" si="55"/>
        <v/>
      </c>
      <c r="E528" s="41" t="str">
        <f ca="1">IF(entered_values=0,"",IF(D528&lt;&gt;"",IF(period_per_year=50,IF(D528=1,first_pament_date,DATE(YEAR(E527),MONTH(E527),DAY(E527)+7)),IF(period_per_year=25,IF(D528=1,first_pament_date,DATE(YEAR(E527),MONTH(E527),DAY(E527)+14)),IF(period_per_year=24,IF(D528=1,_01_01_1900,IF(DAY(E527)&gt;=15,DATE(YEAR(E527),MONTH(E527),DAY(E527)+16),DATE(YEAR(E527),MONTH(E527),DAY(E527)+15))),IF(period_per_year=12,IF(D528=1,first_pament_date,DATE(YEAR(E527),MONTH(E527)+1,DAY(E527))),IF(period_per_year=6,IF(D528=1,first_pament_date,DATE(YEAR(E527),MONTH(E527)+2,DAY(E527))),IF(period_per_year=4,IF(D528=1,first_pament_date,DATE(YEAR(E527),MONTH(E527)+3,DAY(E527))),IF(period_per_year=2,IF(D528=1,first_pament_date,DATE(YEAR(E527),MONTH(E527)+6,DAY(E527))),IF(period_per_year=1,IF(D528=1,first_pament_date,DATE(YEAR(E527)+1,MONTH(E527),DAY(E527))),"")))))))),""))</f>
        <v/>
      </c>
      <c r="F528" s="42" t="str">
        <f t="shared" ca="1" si="49"/>
        <v/>
      </c>
      <c r="G528" s="42" t="str">
        <f t="shared" ca="1" si="50"/>
        <v/>
      </c>
      <c r="H528" s="38" t="str">
        <f t="shared" ca="1" si="51"/>
        <v/>
      </c>
      <c r="I528" s="37" t="str">
        <f t="shared" ca="1" si="52"/>
        <v/>
      </c>
      <c r="J528" s="38" t="str">
        <f t="shared" ca="1" si="53"/>
        <v/>
      </c>
      <c r="K528" s="43" t="str">
        <f t="shared" ca="1" si="54"/>
        <v/>
      </c>
      <c r="L528" s="10"/>
      <c r="M528" s="9"/>
      <c r="N528" s="9"/>
      <c r="O528" s="9"/>
    </row>
    <row r="529" spans="1:15" x14ac:dyDescent="0.3">
      <c r="A529" s="9"/>
      <c r="B529" s="9"/>
      <c r="C529" s="10"/>
      <c r="D529" s="40" t="str">
        <f t="shared" ca="1" si="55"/>
        <v/>
      </c>
      <c r="E529" s="41" t="str">
        <f ca="1">IF(entered_values=0,"",IF(D529&lt;&gt;"",IF(period_per_year=50,IF(D529=1,first_pament_date,DATE(YEAR(E528),MONTH(E528),DAY(E528)+7)),IF(period_per_year=25,IF(D529=1,first_pament_date,DATE(YEAR(E528),MONTH(E528),DAY(E528)+14)),IF(period_per_year=24,IF(D529=1,_01_01_1900,IF(DAY(E528)&gt;=15,DATE(YEAR(E528),MONTH(E528),DAY(E528)+16),DATE(YEAR(E528),MONTH(E528),DAY(E528)+15))),IF(period_per_year=12,IF(D529=1,first_pament_date,DATE(YEAR(E528),MONTH(E528)+1,DAY(E528))),IF(period_per_year=6,IF(D529=1,first_pament_date,DATE(YEAR(E528),MONTH(E528)+2,DAY(E528))),IF(period_per_year=4,IF(D529=1,first_pament_date,DATE(YEAR(E528),MONTH(E528)+3,DAY(E528))),IF(period_per_year=2,IF(D529=1,first_pament_date,DATE(YEAR(E528),MONTH(E528)+6,DAY(E528))),IF(period_per_year=1,IF(D529=1,first_pament_date,DATE(YEAR(E528)+1,MONTH(E528),DAY(E528))),"")))))))),""))</f>
        <v/>
      </c>
      <c r="F529" s="42" t="str">
        <f t="shared" ca="1" si="49"/>
        <v/>
      </c>
      <c r="G529" s="42" t="str">
        <f t="shared" ca="1" si="50"/>
        <v/>
      </c>
      <c r="H529" s="38" t="str">
        <f t="shared" ca="1" si="51"/>
        <v/>
      </c>
      <c r="I529" s="37" t="str">
        <f t="shared" ca="1" si="52"/>
        <v/>
      </c>
      <c r="J529" s="38" t="str">
        <f t="shared" ca="1" si="53"/>
        <v/>
      </c>
      <c r="K529" s="43" t="str">
        <f t="shared" ca="1" si="54"/>
        <v/>
      </c>
      <c r="L529" s="10"/>
      <c r="M529" s="9"/>
      <c r="N529" s="9"/>
      <c r="O529" s="9"/>
    </row>
    <row r="530" spans="1:15" x14ac:dyDescent="0.3">
      <c r="A530" s="9"/>
      <c r="B530" s="9"/>
      <c r="C530" s="10"/>
      <c r="D530" s="40" t="str">
        <f t="shared" ca="1" si="55"/>
        <v/>
      </c>
      <c r="E530" s="41" t="str">
        <f ca="1">IF(entered_values=0,"",IF(D530&lt;&gt;"",IF(period_per_year=50,IF(D530=1,first_pament_date,DATE(YEAR(E529),MONTH(E529),DAY(E529)+7)),IF(period_per_year=25,IF(D530=1,first_pament_date,DATE(YEAR(E529),MONTH(E529),DAY(E529)+14)),IF(period_per_year=24,IF(D530=1,_01_01_1900,IF(DAY(E529)&gt;=15,DATE(YEAR(E529),MONTH(E529),DAY(E529)+16),DATE(YEAR(E529),MONTH(E529),DAY(E529)+15))),IF(period_per_year=12,IF(D530=1,first_pament_date,DATE(YEAR(E529),MONTH(E529)+1,DAY(E529))),IF(period_per_year=6,IF(D530=1,first_pament_date,DATE(YEAR(E529),MONTH(E529)+2,DAY(E529))),IF(period_per_year=4,IF(D530=1,first_pament_date,DATE(YEAR(E529),MONTH(E529)+3,DAY(E529))),IF(period_per_year=2,IF(D530=1,first_pament_date,DATE(YEAR(E529),MONTH(E529)+6,DAY(E529))),IF(period_per_year=1,IF(D530=1,first_pament_date,DATE(YEAR(E529)+1,MONTH(E529),DAY(E529))),"")))))))),""))</f>
        <v/>
      </c>
      <c r="F530" s="42" t="str">
        <f t="shared" ca="1" si="49"/>
        <v/>
      </c>
      <c r="G530" s="42" t="str">
        <f t="shared" ca="1" si="50"/>
        <v/>
      </c>
      <c r="H530" s="38" t="str">
        <f t="shared" ca="1" si="51"/>
        <v/>
      </c>
      <c r="I530" s="37" t="str">
        <f t="shared" ca="1" si="52"/>
        <v/>
      </c>
      <c r="J530" s="38" t="str">
        <f t="shared" ca="1" si="53"/>
        <v/>
      </c>
      <c r="K530" s="43" t="str">
        <f t="shared" ca="1" si="54"/>
        <v/>
      </c>
      <c r="L530" s="10"/>
      <c r="M530" s="9"/>
      <c r="N530" s="9"/>
      <c r="O530" s="9"/>
    </row>
    <row r="531" spans="1:15" x14ac:dyDescent="0.3">
      <c r="A531" s="9"/>
      <c r="B531" s="9"/>
      <c r="C531" s="10"/>
      <c r="D531" s="40" t="str">
        <f t="shared" ca="1" si="55"/>
        <v/>
      </c>
      <c r="E531" s="41" t="str">
        <f ca="1">IF(entered_values=0,"",IF(D531&lt;&gt;"",IF(period_per_year=50,IF(D531=1,first_pament_date,DATE(YEAR(E530),MONTH(E530),DAY(E530)+7)),IF(period_per_year=25,IF(D531=1,first_pament_date,DATE(YEAR(E530),MONTH(E530),DAY(E530)+14)),IF(period_per_year=24,IF(D531=1,_01_01_1900,IF(DAY(E530)&gt;=15,DATE(YEAR(E530),MONTH(E530),DAY(E530)+16),DATE(YEAR(E530),MONTH(E530),DAY(E530)+15))),IF(period_per_year=12,IF(D531=1,first_pament_date,DATE(YEAR(E530),MONTH(E530)+1,DAY(E530))),IF(period_per_year=6,IF(D531=1,first_pament_date,DATE(YEAR(E530),MONTH(E530)+2,DAY(E530))),IF(period_per_year=4,IF(D531=1,first_pament_date,DATE(YEAR(E530),MONTH(E530)+3,DAY(E530))),IF(period_per_year=2,IF(D531=1,first_pament_date,DATE(YEAR(E530),MONTH(E530)+6,DAY(E530))),IF(period_per_year=1,IF(D531=1,first_pament_date,DATE(YEAR(E530)+1,MONTH(E530),DAY(E530))),"")))))))),""))</f>
        <v/>
      </c>
      <c r="F531" s="42" t="str">
        <f t="shared" ref="F531:F594" ca="1" si="56">IF(entered_values=1,IF(D531="","",IF(Rounding_option,IF(OR(D531=No._of_periods,payment&gt;ROUND((1+rate_per_period)*K530,0),ROUND((1+rate_per_period)*K530,0),payment),IF(OR(D531=No._of_periods,payment&gt;(1+rate_per_period)*K530),ROUND((1+rate_per_period)*K530,0),payment)),0)),"")</f>
        <v/>
      </c>
      <c r="G531" s="42" t="str">
        <f t="shared" ref="G531:G594" ca="1" si="57">IF(entered_values=0,"",IF(D531&lt;&gt;"",IF(AND(D531=1,payment_type=1),0,IF(Rounding_option,ROUNDDOWN(rate_per_period*K530,0),rate_per_period*K530)),""))</f>
        <v/>
      </c>
      <c r="H531" s="38" t="str">
        <f t="shared" ref="H531:H594" ca="1" si="58">IF(entered_values=1,IF(D531="","",IF(I531&lt;&gt;"",F531-G531+I531,F531-G531)),"")</f>
        <v/>
      </c>
      <c r="I531" s="37" t="str">
        <f t="shared" ref="I531:I594" ca="1" si="59">IF(entered_values=1,IF(J531&gt;=F531,IF(D531&lt;payment,IF(AND(D531&lt;&gt;"",F531+($J$19-F531)&lt;K530),(J531-F531),IF(AND(D531&lt;&gt;"",J531=F531),0,IF(D531&lt;&gt;"",0,""))),""),0),"")</f>
        <v/>
      </c>
      <c r="J531" s="38" t="str">
        <f t="shared" ref="J531:J594" ca="1" si="60">IF(entered_values=1,IF(F531&gt;=K530,F531,IF(OR($F$12="",$F$12&lt;F531),F531,IF($F$12&gt;=F531,IF(D531&lt;payment,IF(AND(D531&lt;&gt;"",F531+($F$12-F531)&lt;K530),$F$12,IF(AND(D531&lt;&gt;"",K530&lt;&gt;""),F531,IF(D531&lt;&gt;"",0,""))),""),0))),"")</f>
        <v/>
      </c>
      <c r="K531" s="43" t="str">
        <f t="shared" ref="K531:K594" ca="1" si="61">IF(entered_values=1,IF(J531&lt;&gt;0,IF(D531&lt;&gt;"",K530-(J531-G531),""),K530),"")</f>
        <v/>
      </c>
      <c r="L531" s="10"/>
      <c r="M531" s="9"/>
      <c r="N531" s="9"/>
      <c r="O531" s="9"/>
    </row>
    <row r="532" spans="1:15" x14ac:dyDescent="0.3">
      <c r="A532" s="9"/>
      <c r="B532" s="9"/>
      <c r="C532" s="10"/>
      <c r="D532" s="40" t="str">
        <f t="shared" ref="D532:D595" ca="1" si="62">IF(K531="","",IF(Rounding_option,IF(OR(D531&gt;=No._of_periods,ROUND(K531,2)&lt;=0),"",D531+1),IF(OR(D531&gt;=No._of_periods,K531&gt;=0),"",D531+1)))</f>
        <v/>
      </c>
      <c r="E532" s="41" t="str">
        <f ca="1">IF(entered_values=0,"",IF(D532&lt;&gt;"",IF(period_per_year=50,IF(D532=1,first_pament_date,DATE(YEAR(E531),MONTH(E531),DAY(E531)+7)),IF(period_per_year=25,IF(D532=1,first_pament_date,DATE(YEAR(E531),MONTH(E531),DAY(E531)+14)),IF(period_per_year=24,IF(D532=1,_01_01_1900,IF(DAY(E531)&gt;=15,DATE(YEAR(E531),MONTH(E531),DAY(E531)+16),DATE(YEAR(E531),MONTH(E531),DAY(E531)+15))),IF(period_per_year=12,IF(D532=1,first_pament_date,DATE(YEAR(E531),MONTH(E531)+1,DAY(E531))),IF(period_per_year=6,IF(D532=1,first_pament_date,DATE(YEAR(E531),MONTH(E531)+2,DAY(E531))),IF(period_per_year=4,IF(D532=1,first_pament_date,DATE(YEAR(E531),MONTH(E531)+3,DAY(E531))),IF(period_per_year=2,IF(D532=1,first_pament_date,DATE(YEAR(E531),MONTH(E531)+6,DAY(E531))),IF(period_per_year=1,IF(D532=1,first_pament_date,DATE(YEAR(E531)+1,MONTH(E531),DAY(E531))),"")))))))),""))</f>
        <v/>
      </c>
      <c r="F532" s="42" t="str">
        <f t="shared" ca="1" si="56"/>
        <v/>
      </c>
      <c r="G532" s="42" t="str">
        <f t="shared" ca="1" si="57"/>
        <v/>
      </c>
      <c r="H532" s="38" t="str">
        <f t="shared" ca="1" si="58"/>
        <v/>
      </c>
      <c r="I532" s="37" t="str">
        <f t="shared" ca="1" si="59"/>
        <v/>
      </c>
      <c r="J532" s="38" t="str">
        <f t="shared" ca="1" si="60"/>
        <v/>
      </c>
      <c r="K532" s="43" t="str">
        <f t="shared" ca="1" si="61"/>
        <v/>
      </c>
      <c r="L532" s="10"/>
      <c r="M532" s="9"/>
      <c r="N532" s="9"/>
      <c r="O532" s="9"/>
    </row>
    <row r="533" spans="1:15" x14ac:dyDescent="0.3">
      <c r="A533" s="9"/>
      <c r="B533" s="9"/>
      <c r="C533" s="10"/>
      <c r="D533" s="40" t="str">
        <f t="shared" ca="1" si="62"/>
        <v/>
      </c>
      <c r="E533" s="41" t="str">
        <f ca="1">IF(entered_values=0,"",IF(D533&lt;&gt;"",IF(period_per_year=50,IF(D533=1,first_pament_date,DATE(YEAR(E532),MONTH(E532),DAY(E532)+7)),IF(period_per_year=25,IF(D533=1,first_pament_date,DATE(YEAR(E532),MONTH(E532),DAY(E532)+14)),IF(period_per_year=24,IF(D533=1,_01_01_1900,IF(DAY(E532)&gt;=15,DATE(YEAR(E532),MONTH(E532),DAY(E532)+16),DATE(YEAR(E532),MONTH(E532),DAY(E532)+15))),IF(period_per_year=12,IF(D533=1,first_pament_date,DATE(YEAR(E532),MONTH(E532)+1,DAY(E532))),IF(period_per_year=6,IF(D533=1,first_pament_date,DATE(YEAR(E532),MONTH(E532)+2,DAY(E532))),IF(period_per_year=4,IF(D533=1,first_pament_date,DATE(YEAR(E532),MONTH(E532)+3,DAY(E532))),IF(period_per_year=2,IF(D533=1,first_pament_date,DATE(YEAR(E532),MONTH(E532)+6,DAY(E532))),IF(period_per_year=1,IF(D533=1,first_pament_date,DATE(YEAR(E532)+1,MONTH(E532),DAY(E532))),"")))))))),""))</f>
        <v/>
      </c>
      <c r="F533" s="42" t="str">
        <f t="shared" ca="1" si="56"/>
        <v/>
      </c>
      <c r="G533" s="42" t="str">
        <f t="shared" ca="1" si="57"/>
        <v/>
      </c>
      <c r="H533" s="38" t="str">
        <f t="shared" ca="1" si="58"/>
        <v/>
      </c>
      <c r="I533" s="37" t="str">
        <f t="shared" ca="1" si="59"/>
        <v/>
      </c>
      <c r="J533" s="38" t="str">
        <f t="shared" ca="1" si="60"/>
        <v/>
      </c>
      <c r="K533" s="43" t="str">
        <f t="shared" ca="1" si="61"/>
        <v/>
      </c>
      <c r="L533" s="10"/>
      <c r="M533" s="9"/>
      <c r="N533" s="9"/>
      <c r="O533" s="9"/>
    </row>
    <row r="534" spans="1:15" x14ac:dyDescent="0.3">
      <c r="A534" s="9"/>
      <c r="B534" s="9"/>
      <c r="C534" s="10"/>
      <c r="D534" s="40" t="str">
        <f t="shared" ca="1" si="62"/>
        <v/>
      </c>
      <c r="E534" s="41" t="str">
        <f ca="1">IF(entered_values=0,"",IF(D534&lt;&gt;"",IF(period_per_year=50,IF(D534=1,first_pament_date,DATE(YEAR(E533),MONTH(E533),DAY(E533)+7)),IF(period_per_year=25,IF(D534=1,first_pament_date,DATE(YEAR(E533),MONTH(E533),DAY(E533)+14)),IF(period_per_year=24,IF(D534=1,_01_01_1900,IF(DAY(E533)&gt;=15,DATE(YEAR(E533),MONTH(E533),DAY(E533)+16),DATE(YEAR(E533),MONTH(E533),DAY(E533)+15))),IF(period_per_year=12,IF(D534=1,first_pament_date,DATE(YEAR(E533),MONTH(E533)+1,DAY(E533))),IF(period_per_year=6,IF(D534=1,first_pament_date,DATE(YEAR(E533),MONTH(E533)+2,DAY(E533))),IF(period_per_year=4,IF(D534=1,first_pament_date,DATE(YEAR(E533),MONTH(E533)+3,DAY(E533))),IF(period_per_year=2,IF(D534=1,first_pament_date,DATE(YEAR(E533),MONTH(E533)+6,DAY(E533))),IF(period_per_year=1,IF(D534=1,first_pament_date,DATE(YEAR(E533)+1,MONTH(E533),DAY(E533))),"")))))))),""))</f>
        <v/>
      </c>
      <c r="F534" s="42" t="str">
        <f t="shared" ca="1" si="56"/>
        <v/>
      </c>
      <c r="G534" s="42" t="str">
        <f t="shared" ca="1" si="57"/>
        <v/>
      </c>
      <c r="H534" s="38" t="str">
        <f t="shared" ca="1" si="58"/>
        <v/>
      </c>
      <c r="I534" s="37" t="str">
        <f t="shared" ca="1" si="59"/>
        <v/>
      </c>
      <c r="J534" s="38" t="str">
        <f t="shared" ca="1" si="60"/>
        <v/>
      </c>
      <c r="K534" s="43" t="str">
        <f t="shared" ca="1" si="61"/>
        <v/>
      </c>
      <c r="L534" s="10"/>
      <c r="M534" s="9"/>
      <c r="N534" s="9"/>
      <c r="O534" s="9"/>
    </row>
    <row r="535" spans="1:15" x14ac:dyDescent="0.3">
      <c r="A535" s="9"/>
      <c r="B535" s="9"/>
      <c r="C535" s="10"/>
      <c r="D535" s="40" t="str">
        <f t="shared" ca="1" si="62"/>
        <v/>
      </c>
      <c r="E535" s="41" t="str">
        <f ca="1">IF(entered_values=0,"",IF(D535&lt;&gt;"",IF(period_per_year=50,IF(D535=1,first_pament_date,DATE(YEAR(E534),MONTH(E534),DAY(E534)+7)),IF(period_per_year=25,IF(D535=1,first_pament_date,DATE(YEAR(E534),MONTH(E534),DAY(E534)+14)),IF(period_per_year=24,IF(D535=1,_01_01_1900,IF(DAY(E534)&gt;=15,DATE(YEAR(E534),MONTH(E534),DAY(E534)+16),DATE(YEAR(E534),MONTH(E534),DAY(E534)+15))),IF(period_per_year=12,IF(D535=1,first_pament_date,DATE(YEAR(E534),MONTH(E534)+1,DAY(E534))),IF(period_per_year=6,IF(D535=1,first_pament_date,DATE(YEAR(E534),MONTH(E534)+2,DAY(E534))),IF(period_per_year=4,IF(D535=1,first_pament_date,DATE(YEAR(E534),MONTH(E534)+3,DAY(E534))),IF(period_per_year=2,IF(D535=1,first_pament_date,DATE(YEAR(E534),MONTH(E534)+6,DAY(E534))),IF(period_per_year=1,IF(D535=1,first_pament_date,DATE(YEAR(E534)+1,MONTH(E534),DAY(E534))),"")))))))),""))</f>
        <v/>
      </c>
      <c r="F535" s="42" t="str">
        <f t="shared" ca="1" si="56"/>
        <v/>
      </c>
      <c r="G535" s="42" t="str">
        <f t="shared" ca="1" si="57"/>
        <v/>
      </c>
      <c r="H535" s="38" t="str">
        <f t="shared" ca="1" si="58"/>
        <v/>
      </c>
      <c r="I535" s="37" t="str">
        <f t="shared" ca="1" si="59"/>
        <v/>
      </c>
      <c r="J535" s="38" t="str">
        <f t="shared" ca="1" si="60"/>
        <v/>
      </c>
      <c r="K535" s="43" t="str">
        <f t="shared" ca="1" si="61"/>
        <v/>
      </c>
      <c r="L535" s="10"/>
      <c r="M535" s="9"/>
      <c r="N535" s="9"/>
      <c r="O535" s="9"/>
    </row>
    <row r="536" spans="1:15" x14ac:dyDescent="0.3">
      <c r="A536" s="9"/>
      <c r="B536" s="9"/>
      <c r="C536" s="10"/>
      <c r="D536" s="40" t="str">
        <f t="shared" ca="1" si="62"/>
        <v/>
      </c>
      <c r="E536" s="41" t="str">
        <f ca="1">IF(entered_values=0,"",IF(D536&lt;&gt;"",IF(period_per_year=50,IF(D536=1,first_pament_date,DATE(YEAR(E535),MONTH(E535),DAY(E535)+7)),IF(period_per_year=25,IF(D536=1,first_pament_date,DATE(YEAR(E535),MONTH(E535),DAY(E535)+14)),IF(period_per_year=24,IF(D536=1,_01_01_1900,IF(DAY(E535)&gt;=15,DATE(YEAR(E535),MONTH(E535),DAY(E535)+16),DATE(YEAR(E535),MONTH(E535),DAY(E535)+15))),IF(period_per_year=12,IF(D536=1,first_pament_date,DATE(YEAR(E535),MONTH(E535)+1,DAY(E535))),IF(period_per_year=6,IF(D536=1,first_pament_date,DATE(YEAR(E535),MONTH(E535)+2,DAY(E535))),IF(period_per_year=4,IF(D536=1,first_pament_date,DATE(YEAR(E535),MONTH(E535)+3,DAY(E535))),IF(period_per_year=2,IF(D536=1,first_pament_date,DATE(YEAR(E535),MONTH(E535)+6,DAY(E535))),IF(period_per_year=1,IF(D536=1,first_pament_date,DATE(YEAR(E535)+1,MONTH(E535),DAY(E535))),"")))))))),""))</f>
        <v/>
      </c>
      <c r="F536" s="42" t="str">
        <f t="shared" ca="1" si="56"/>
        <v/>
      </c>
      <c r="G536" s="42" t="str">
        <f t="shared" ca="1" si="57"/>
        <v/>
      </c>
      <c r="H536" s="38" t="str">
        <f t="shared" ca="1" si="58"/>
        <v/>
      </c>
      <c r="I536" s="37" t="str">
        <f t="shared" ca="1" si="59"/>
        <v/>
      </c>
      <c r="J536" s="38" t="str">
        <f t="shared" ca="1" si="60"/>
        <v/>
      </c>
      <c r="K536" s="43" t="str">
        <f t="shared" ca="1" si="61"/>
        <v/>
      </c>
      <c r="L536" s="10"/>
      <c r="M536" s="9"/>
      <c r="N536" s="9"/>
      <c r="O536" s="9"/>
    </row>
    <row r="537" spans="1:15" x14ac:dyDescent="0.3">
      <c r="A537" s="9"/>
      <c r="B537" s="9"/>
      <c r="C537" s="10"/>
      <c r="D537" s="40" t="str">
        <f t="shared" ca="1" si="62"/>
        <v/>
      </c>
      <c r="E537" s="41" t="str">
        <f ca="1">IF(entered_values=0,"",IF(D537&lt;&gt;"",IF(period_per_year=50,IF(D537=1,first_pament_date,DATE(YEAR(E536),MONTH(E536),DAY(E536)+7)),IF(period_per_year=25,IF(D537=1,first_pament_date,DATE(YEAR(E536),MONTH(E536),DAY(E536)+14)),IF(period_per_year=24,IF(D537=1,_01_01_1900,IF(DAY(E536)&gt;=15,DATE(YEAR(E536),MONTH(E536),DAY(E536)+16),DATE(YEAR(E536),MONTH(E536),DAY(E536)+15))),IF(period_per_year=12,IF(D537=1,first_pament_date,DATE(YEAR(E536),MONTH(E536)+1,DAY(E536))),IF(period_per_year=6,IF(D537=1,first_pament_date,DATE(YEAR(E536),MONTH(E536)+2,DAY(E536))),IF(period_per_year=4,IF(D537=1,first_pament_date,DATE(YEAR(E536),MONTH(E536)+3,DAY(E536))),IF(period_per_year=2,IF(D537=1,first_pament_date,DATE(YEAR(E536),MONTH(E536)+6,DAY(E536))),IF(period_per_year=1,IF(D537=1,first_pament_date,DATE(YEAR(E536)+1,MONTH(E536),DAY(E536))),"")))))))),""))</f>
        <v/>
      </c>
      <c r="F537" s="42" t="str">
        <f t="shared" ca="1" si="56"/>
        <v/>
      </c>
      <c r="G537" s="42" t="str">
        <f t="shared" ca="1" si="57"/>
        <v/>
      </c>
      <c r="H537" s="38" t="str">
        <f t="shared" ca="1" si="58"/>
        <v/>
      </c>
      <c r="I537" s="37" t="str">
        <f t="shared" ca="1" si="59"/>
        <v/>
      </c>
      <c r="J537" s="38" t="str">
        <f t="shared" ca="1" si="60"/>
        <v/>
      </c>
      <c r="K537" s="43" t="str">
        <f t="shared" ca="1" si="61"/>
        <v/>
      </c>
      <c r="L537" s="10"/>
      <c r="M537" s="9"/>
      <c r="N537" s="9"/>
      <c r="O537" s="9"/>
    </row>
    <row r="538" spans="1:15" x14ac:dyDescent="0.3">
      <c r="A538" s="9"/>
      <c r="B538" s="9"/>
      <c r="C538" s="10"/>
      <c r="D538" s="40" t="str">
        <f t="shared" ca="1" si="62"/>
        <v/>
      </c>
      <c r="E538" s="41" t="str">
        <f ca="1">IF(entered_values=0,"",IF(D538&lt;&gt;"",IF(period_per_year=50,IF(D538=1,first_pament_date,DATE(YEAR(E537),MONTH(E537),DAY(E537)+7)),IF(period_per_year=25,IF(D538=1,first_pament_date,DATE(YEAR(E537),MONTH(E537),DAY(E537)+14)),IF(period_per_year=24,IF(D538=1,_01_01_1900,IF(DAY(E537)&gt;=15,DATE(YEAR(E537),MONTH(E537),DAY(E537)+16),DATE(YEAR(E537),MONTH(E537),DAY(E537)+15))),IF(period_per_year=12,IF(D538=1,first_pament_date,DATE(YEAR(E537),MONTH(E537)+1,DAY(E537))),IF(period_per_year=6,IF(D538=1,first_pament_date,DATE(YEAR(E537),MONTH(E537)+2,DAY(E537))),IF(period_per_year=4,IF(D538=1,first_pament_date,DATE(YEAR(E537),MONTH(E537)+3,DAY(E537))),IF(period_per_year=2,IF(D538=1,first_pament_date,DATE(YEAR(E537),MONTH(E537)+6,DAY(E537))),IF(period_per_year=1,IF(D538=1,first_pament_date,DATE(YEAR(E537)+1,MONTH(E537),DAY(E537))),"")))))))),""))</f>
        <v/>
      </c>
      <c r="F538" s="42" t="str">
        <f t="shared" ca="1" si="56"/>
        <v/>
      </c>
      <c r="G538" s="42" t="str">
        <f t="shared" ca="1" si="57"/>
        <v/>
      </c>
      <c r="H538" s="38" t="str">
        <f t="shared" ca="1" si="58"/>
        <v/>
      </c>
      <c r="I538" s="37" t="str">
        <f t="shared" ca="1" si="59"/>
        <v/>
      </c>
      <c r="J538" s="38" t="str">
        <f t="shared" ca="1" si="60"/>
        <v/>
      </c>
      <c r="K538" s="43" t="str">
        <f t="shared" ca="1" si="61"/>
        <v/>
      </c>
      <c r="L538" s="10"/>
      <c r="M538" s="9"/>
      <c r="N538" s="9"/>
      <c r="O538" s="9"/>
    </row>
    <row r="539" spans="1:15" x14ac:dyDescent="0.3">
      <c r="A539" s="9"/>
      <c r="B539" s="9"/>
      <c r="C539" s="10"/>
      <c r="D539" s="40" t="str">
        <f t="shared" ca="1" si="62"/>
        <v/>
      </c>
      <c r="E539" s="41" t="str">
        <f ca="1">IF(entered_values=0,"",IF(D539&lt;&gt;"",IF(period_per_year=50,IF(D539=1,first_pament_date,DATE(YEAR(E538),MONTH(E538),DAY(E538)+7)),IF(period_per_year=25,IF(D539=1,first_pament_date,DATE(YEAR(E538),MONTH(E538),DAY(E538)+14)),IF(period_per_year=24,IF(D539=1,_01_01_1900,IF(DAY(E538)&gt;=15,DATE(YEAR(E538),MONTH(E538),DAY(E538)+16),DATE(YEAR(E538),MONTH(E538),DAY(E538)+15))),IF(period_per_year=12,IF(D539=1,first_pament_date,DATE(YEAR(E538),MONTH(E538)+1,DAY(E538))),IF(period_per_year=6,IF(D539=1,first_pament_date,DATE(YEAR(E538),MONTH(E538)+2,DAY(E538))),IF(period_per_year=4,IF(D539=1,first_pament_date,DATE(YEAR(E538),MONTH(E538)+3,DAY(E538))),IF(period_per_year=2,IF(D539=1,first_pament_date,DATE(YEAR(E538),MONTH(E538)+6,DAY(E538))),IF(period_per_year=1,IF(D539=1,first_pament_date,DATE(YEAR(E538)+1,MONTH(E538),DAY(E538))),"")))))))),""))</f>
        <v/>
      </c>
      <c r="F539" s="42" t="str">
        <f t="shared" ca="1" si="56"/>
        <v/>
      </c>
      <c r="G539" s="42" t="str">
        <f t="shared" ca="1" si="57"/>
        <v/>
      </c>
      <c r="H539" s="38" t="str">
        <f t="shared" ca="1" si="58"/>
        <v/>
      </c>
      <c r="I539" s="37" t="str">
        <f t="shared" ca="1" si="59"/>
        <v/>
      </c>
      <c r="J539" s="38" t="str">
        <f t="shared" ca="1" si="60"/>
        <v/>
      </c>
      <c r="K539" s="43" t="str">
        <f t="shared" ca="1" si="61"/>
        <v/>
      </c>
      <c r="L539" s="10"/>
      <c r="M539" s="9"/>
      <c r="N539" s="9"/>
      <c r="O539" s="9"/>
    </row>
    <row r="540" spans="1:15" x14ac:dyDescent="0.3">
      <c r="A540" s="9"/>
      <c r="B540" s="9"/>
      <c r="C540" s="10"/>
      <c r="D540" s="40" t="str">
        <f t="shared" ca="1" si="62"/>
        <v/>
      </c>
      <c r="E540" s="41" t="str">
        <f ca="1">IF(entered_values=0,"",IF(D540&lt;&gt;"",IF(period_per_year=50,IF(D540=1,first_pament_date,DATE(YEAR(E539),MONTH(E539),DAY(E539)+7)),IF(period_per_year=25,IF(D540=1,first_pament_date,DATE(YEAR(E539),MONTH(E539),DAY(E539)+14)),IF(period_per_year=24,IF(D540=1,_01_01_1900,IF(DAY(E539)&gt;=15,DATE(YEAR(E539),MONTH(E539),DAY(E539)+16),DATE(YEAR(E539),MONTH(E539),DAY(E539)+15))),IF(period_per_year=12,IF(D540=1,first_pament_date,DATE(YEAR(E539),MONTH(E539)+1,DAY(E539))),IF(period_per_year=6,IF(D540=1,first_pament_date,DATE(YEAR(E539),MONTH(E539)+2,DAY(E539))),IF(period_per_year=4,IF(D540=1,first_pament_date,DATE(YEAR(E539),MONTH(E539)+3,DAY(E539))),IF(period_per_year=2,IF(D540=1,first_pament_date,DATE(YEAR(E539),MONTH(E539)+6,DAY(E539))),IF(period_per_year=1,IF(D540=1,first_pament_date,DATE(YEAR(E539)+1,MONTH(E539),DAY(E539))),"")))))))),""))</f>
        <v/>
      </c>
      <c r="F540" s="42" t="str">
        <f t="shared" ca="1" si="56"/>
        <v/>
      </c>
      <c r="G540" s="42" t="str">
        <f t="shared" ca="1" si="57"/>
        <v/>
      </c>
      <c r="H540" s="38" t="str">
        <f t="shared" ca="1" si="58"/>
        <v/>
      </c>
      <c r="I540" s="37" t="str">
        <f t="shared" ca="1" si="59"/>
        <v/>
      </c>
      <c r="J540" s="38" t="str">
        <f t="shared" ca="1" si="60"/>
        <v/>
      </c>
      <c r="K540" s="43" t="str">
        <f t="shared" ca="1" si="61"/>
        <v/>
      </c>
      <c r="L540" s="10"/>
      <c r="M540" s="9"/>
      <c r="N540" s="9"/>
      <c r="O540" s="9"/>
    </row>
    <row r="541" spans="1:15" x14ac:dyDescent="0.3">
      <c r="A541" s="9"/>
      <c r="B541" s="9"/>
      <c r="C541" s="10"/>
      <c r="D541" s="40" t="str">
        <f t="shared" ca="1" si="62"/>
        <v/>
      </c>
      <c r="E541" s="41" t="str">
        <f ca="1">IF(entered_values=0,"",IF(D541&lt;&gt;"",IF(period_per_year=50,IF(D541=1,first_pament_date,DATE(YEAR(E540),MONTH(E540),DAY(E540)+7)),IF(period_per_year=25,IF(D541=1,first_pament_date,DATE(YEAR(E540),MONTH(E540),DAY(E540)+14)),IF(period_per_year=24,IF(D541=1,_01_01_1900,IF(DAY(E540)&gt;=15,DATE(YEAR(E540),MONTH(E540),DAY(E540)+16),DATE(YEAR(E540),MONTH(E540),DAY(E540)+15))),IF(period_per_year=12,IF(D541=1,first_pament_date,DATE(YEAR(E540),MONTH(E540)+1,DAY(E540))),IF(period_per_year=6,IF(D541=1,first_pament_date,DATE(YEAR(E540),MONTH(E540)+2,DAY(E540))),IF(period_per_year=4,IF(D541=1,first_pament_date,DATE(YEAR(E540),MONTH(E540)+3,DAY(E540))),IF(period_per_year=2,IF(D541=1,first_pament_date,DATE(YEAR(E540),MONTH(E540)+6,DAY(E540))),IF(period_per_year=1,IF(D541=1,first_pament_date,DATE(YEAR(E540)+1,MONTH(E540),DAY(E540))),"")))))))),""))</f>
        <v/>
      </c>
      <c r="F541" s="42" t="str">
        <f t="shared" ca="1" si="56"/>
        <v/>
      </c>
      <c r="G541" s="42" t="str">
        <f t="shared" ca="1" si="57"/>
        <v/>
      </c>
      <c r="H541" s="38" t="str">
        <f t="shared" ca="1" si="58"/>
        <v/>
      </c>
      <c r="I541" s="37" t="str">
        <f t="shared" ca="1" si="59"/>
        <v/>
      </c>
      <c r="J541" s="38" t="str">
        <f t="shared" ca="1" si="60"/>
        <v/>
      </c>
      <c r="K541" s="43" t="str">
        <f t="shared" ca="1" si="61"/>
        <v/>
      </c>
      <c r="L541" s="10"/>
      <c r="M541" s="9"/>
      <c r="N541" s="9"/>
      <c r="O541" s="9"/>
    </row>
    <row r="542" spans="1:15" x14ac:dyDescent="0.3">
      <c r="A542" s="9"/>
      <c r="B542" s="9"/>
      <c r="C542" s="10"/>
      <c r="D542" s="40" t="str">
        <f t="shared" ca="1" si="62"/>
        <v/>
      </c>
      <c r="E542" s="41" t="str">
        <f ca="1">IF(entered_values=0,"",IF(D542&lt;&gt;"",IF(period_per_year=50,IF(D542=1,first_pament_date,DATE(YEAR(E541),MONTH(E541),DAY(E541)+7)),IF(period_per_year=25,IF(D542=1,first_pament_date,DATE(YEAR(E541),MONTH(E541),DAY(E541)+14)),IF(period_per_year=24,IF(D542=1,_01_01_1900,IF(DAY(E541)&gt;=15,DATE(YEAR(E541),MONTH(E541),DAY(E541)+16),DATE(YEAR(E541),MONTH(E541),DAY(E541)+15))),IF(period_per_year=12,IF(D542=1,first_pament_date,DATE(YEAR(E541),MONTH(E541)+1,DAY(E541))),IF(period_per_year=6,IF(D542=1,first_pament_date,DATE(YEAR(E541),MONTH(E541)+2,DAY(E541))),IF(period_per_year=4,IF(D542=1,first_pament_date,DATE(YEAR(E541),MONTH(E541)+3,DAY(E541))),IF(period_per_year=2,IF(D542=1,first_pament_date,DATE(YEAR(E541),MONTH(E541)+6,DAY(E541))),IF(period_per_year=1,IF(D542=1,first_pament_date,DATE(YEAR(E541)+1,MONTH(E541),DAY(E541))),"")))))))),""))</f>
        <v/>
      </c>
      <c r="F542" s="42" t="str">
        <f t="shared" ca="1" si="56"/>
        <v/>
      </c>
      <c r="G542" s="42" t="str">
        <f t="shared" ca="1" si="57"/>
        <v/>
      </c>
      <c r="H542" s="38" t="str">
        <f t="shared" ca="1" si="58"/>
        <v/>
      </c>
      <c r="I542" s="37" t="str">
        <f t="shared" ca="1" si="59"/>
        <v/>
      </c>
      <c r="J542" s="38" t="str">
        <f t="shared" ca="1" si="60"/>
        <v/>
      </c>
      <c r="K542" s="43" t="str">
        <f t="shared" ca="1" si="61"/>
        <v/>
      </c>
      <c r="L542" s="10"/>
      <c r="M542" s="9"/>
      <c r="N542" s="9"/>
      <c r="O542" s="9"/>
    </row>
    <row r="543" spans="1:15" x14ac:dyDescent="0.3">
      <c r="A543" s="9"/>
      <c r="B543" s="9"/>
      <c r="C543" s="10"/>
      <c r="D543" s="40" t="str">
        <f t="shared" ca="1" si="62"/>
        <v/>
      </c>
      <c r="E543" s="41" t="str">
        <f ca="1">IF(entered_values=0,"",IF(D543&lt;&gt;"",IF(period_per_year=50,IF(D543=1,first_pament_date,DATE(YEAR(E542),MONTH(E542),DAY(E542)+7)),IF(period_per_year=25,IF(D543=1,first_pament_date,DATE(YEAR(E542),MONTH(E542),DAY(E542)+14)),IF(period_per_year=24,IF(D543=1,_01_01_1900,IF(DAY(E542)&gt;=15,DATE(YEAR(E542),MONTH(E542),DAY(E542)+16),DATE(YEAR(E542),MONTH(E542),DAY(E542)+15))),IF(period_per_year=12,IF(D543=1,first_pament_date,DATE(YEAR(E542),MONTH(E542)+1,DAY(E542))),IF(period_per_year=6,IF(D543=1,first_pament_date,DATE(YEAR(E542),MONTH(E542)+2,DAY(E542))),IF(period_per_year=4,IF(D543=1,first_pament_date,DATE(YEAR(E542),MONTH(E542)+3,DAY(E542))),IF(period_per_year=2,IF(D543=1,first_pament_date,DATE(YEAR(E542),MONTH(E542)+6,DAY(E542))),IF(period_per_year=1,IF(D543=1,first_pament_date,DATE(YEAR(E542)+1,MONTH(E542),DAY(E542))),"")))))))),""))</f>
        <v/>
      </c>
      <c r="F543" s="42" t="str">
        <f t="shared" ca="1" si="56"/>
        <v/>
      </c>
      <c r="G543" s="42" t="str">
        <f t="shared" ca="1" si="57"/>
        <v/>
      </c>
      <c r="H543" s="38" t="str">
        <f t="shared" ca="1" si="58"/>
        <v/>
      </c>
      <c r="I543" s="37" t="str">
        <f t="shared" ca="1" si="59"/>
        <v/>
      </c>
      <c r="J543" s="38" t="str">
        <f t="shared" ca="1" si="60"/>
        <v/>
      </c>
      <c r="K543" s="43" t="str">
        <f t="shared" ca="1" si="61"/>
        <v/>
      </c>
      <c r="L543" s="10"/>
      <c r="M543" s="9"/>
      <c r="N543" s="9"/>
      <c r="O543" s="9"/>
    </row>
    <row r="544" spans="1:15" x14ac:dyDescent="0.3">
      <c r="A544" s="9"/>
      <c r="B544" s="9"/>
      <c r="C544" s="10"/>
      <c r="D544" s="40" t="str">
        <f t="shared" ca="1" si="62"/>
        <v/>
      </c>
      <c r="E544" s="41" t="str">
        <f ca="1">IF(entered_values=0,"",IF(D544&lt;&gt;"",IF(period_per_year=50,IF(D544=1,first_pament_date,DATE(YEAR(E543),MONTH(E543),DAY(E543)+7)),IF(period_per_year=25,IF(D544=1,first_pament_date,DATE(YEAR(E543),MONTH(E543),DAY(E543)+14)),IF(period_per_year=24,IF(D544=1,_01_01_1900,IF(DAY(E543)&gt;=15,DATE(YEAR(E543),MONTH(E543),DAY(E543)+16),DATE(YEAR(E543),MONTH(E543),DAY(E543)+15))),IF(period_per_year=12,IF(D544=1,first_pament_date,DATE(YEAR(E543),MONTH(E543)+1,DAY(E543))),IF(period_per_year=6,IF(D544=1,first_pament_date,DATE(YEAR(E543),MONTH(E543)+2,DAY(E543))),IF(period_per_year=4,IF(D544=1,first_pament_date,DATE(YEAR(E543),MONTH(E543)+3,DAY(E543))),IF(period_per_year=2,IF(D544=1,first_pament_date,DATE(YEAR(E543),MONTH(E543)+6,DAY(E543))),IF(period_per_year=1,IF(D544=1,first_pament_date,DATE(YEAR(E543)+1,MONTH(E543),DAY(E543))),"")))))))),""))</f>
        <v/>
      </c>
      <c r="F544" s="42" t="str">
        <f t="shared" ca="1" si="56"/>
        <v/>
      </c>
      <c r="G544" s="42" t="str">
        <f t="shared" ca="1" si="57"/>
        <v/>
      </c>
      <c r="H544" s="38" t="str">
        <f t="shared" ca="1" si="58"/>
        <v/>
      </c>
      <c r="I544" s="37" t="str">
        <f t="shared" ca="1" si="59"/>
        <v/>
      </c>
      <c r="J544" s="38" t="str">
        <f t="shared" ca="1" si="60"/>
        <v/>
      </c>
      <c r="K544" s="43" t="str">
        <f t="shared" ca="1" si="61"/>
        <v/>
      </c>
      <c r="L544" s="10"/>
      <c r="M544" s="9"/>
      <c r="N544" s="9"/>
      <c r="O544" s="9"/>
    </row>
    <row r="545" spans="1:15" x14ac:dyDescent="0.3">
      <c r="A545" s="9"/>
      <c r="B545" s="9"/>
      <c r="C545" s="10"/>
      <c r="D545" s="40" t="str">
        <f t="shared" ca="1" si="62"/>
        <v/>
      </c>
      <c r="E545" s="41" t="str">
        <f ca="1">IF(entered_values=0,"",IF(D545&lt;&gt;"",IF(period_per_year=50,IF(D545=1,first_pament_date,DATE(YEAR(E544),MONTH(E544),DAY(E544)+7)),IF(period_per_year=25,IF(D545=1,first_pament_date,DATE(YEAR(E544),MONTH(E544),DAY(E544)+14)),IF(period_per_year=24,IF(D545=1,_01_01_1900,IF(DAY(E544)&gt;=15,DATE(YEAR(E544),MONTH(E544),DAY(E544)+16),DATE(YEAR(E544),MONTH(E544),DAY(E544)+15))),IF(period_per_year=12,IF(D545=1,first_pament_date,DATE(YEAR(E544),MONTH(E544)+1,DAY(E544))),IF(period_per_year=6,IF(D545=1,first_pament_date,DATE(YEAR(E544),MONTH(E544)+2,DAY(E544))),IF(period_per_year=4,IF(D545=1,first_pament_date,DATE(YEAR(E544),MONTH(E544)+3,DAY(E544))),IF(period_per_year=2,IF(D545=1,first_pament_date,DATE(YEAR(E544),MONTH(E544)+6,DAY(E544))),IF(period_per_year=1,IF(D545=1,first_pament_date,DATE(YEAR(E544)+1,MONTH(E544),DAY(E544))),"")))))))),""))</f>
        <v/>
      </c>
      <c r="F545" s="42" t="str">
        <f t="shared" ca="1" si="56"/>
        <v/>
      </c>
      <c r="G545" s="42" t="str">
        <f t="shared" ca="1" si="57"/>
        <v/>
      </c>
      <c r="H545" s="38" t="str">
        <f t="shared" ca="1" si="58"/>
        <v/>
      </c>
      <c r="I545" s="37" t="str">
        <f t="shared" ca="1" si="59"/>
        <v/>
      </c>
      <c r="J545" s="38" t="str">
        <f t="shared" ca="1" si="60"/>
        <v/>
      </c>
      <c r="K545" s="43" t="str">
        <f t="shared" ca="1" si="61"/>
        <v/>
      </c>
      <c r="L545" s="10"/>
      <c r="M545" s="9"/>
      <c r="N545" s="9"/>
      <c r="O545" s="9"/>
    </row>
    <row r="546" spans="1:15" x14ac:dyDescent="0.3">
      <c r="A546" s="9"/>
      <c r="B546" s="9"/>
      <c r="C546" s="10"/>
      <c r="D546" s="40" t="str">
        <f t="shared" ca="1" si="62"/>
        <v/>
      </c>
      <c r="E546" s="41" t="str">
        <f ca="1">IF(entered_values=0,"",IF(D546&lt;&gt;"",IF(period_per_year=50,IF(D546=1,first_pament_date,DATE(YEAR(E545),MONTH(E545),DAY(E545)+7)),IF(period_per_year=25,IF(D546=1,first_pament_date,DATE(YEAR(E545),MONTH(E545),DAY(E545)+14)),IF(period_per_year=24,IF(D546=1,_01_01_1900,IF(DAY(E545)&gt;=15,DATE(YEAR(E545),MONTH(E545),DAY(E545)+16),DATE(YEAR(E545),MONTH(E545),DAY(E545)+15))),IF(period_per_year=12,IF(D546=1,first_pament_date,DATE(YEAR(E545),MONTH(E545)+1,DAY(E545))),IF(period_per_year=6,IF(D546=1,first_pament_date,DATE(YEAR(E545),MONTH(E545)+2,DAY(E545))),IF(period_per_year=4,IF(D546=1,first_pament_date,DATE(YEAR(E545),MONTH(E545)+3,DAY(E545))),IF(period_per_year=2,IF(D546=1,first_pament_date,DATE(YEAR(E545),MONTH(E545)+6,DAY(E545))),IF(period_per_year=1,IF(D546=1,first_pament_date,DATE(YEAR(E545)+1,MONTH(E545),DAY(E545))),"")))))))),""))</f>
        <v/>
      </c>
      <c r="F546" s="42" t="str">
        <f t="shared" ca="1" si="56"/>
        <v/>
      </c>
      <c r="G546" s="42" t="str">
        <f t="shared" ca="1" si="57"/>
        <v/>
      </c>
      <c r="H546" s="38" t="str">
        <f t="shared" ca="1" si="58"/>
        <v/>
      </c>
      <c r="I546" s="37" t="str">
        <f t="shared" ca="1" si="59"/>
        <v/>
      </c>
      <c r="J546" s="38" t="str">
        <f t="shared" ca="1" si="60"/>
        <v/>
      </c>
      <c r="K546" s="43" t="str">
        <f t="shared" ca="1" si="61"/>
        <v/>
      </c>
      <c r="L546" s="10"/>
      <c r="M546" s="9"/>
      <c r="N546" s="9"/>
      <c r="O546" s="9"/>
    </row>
    <row r="547" spans="1:15" x14ac:dyDescent="0.3">
      <c r="A547" s="9"/>
      <c r="B547" s="9"/>
      <c r="C547" s="10"/>
      <c r="D547" s="40" t="str">
        <f t="shared" ca="1" si="62"/>
        <v/>
      </c>
      <c r="E547" s="41" t="str">
        <f ca="1">IF(entered_values=0,"",IF(D547&lt;&gt;"",IF(period_per_year=50,IF(D547=1,first_pament_date,DATE(YEAR(E546),MONTH(E546),DAY(E546)+7)),IF(period_per_year=25,IF(D547=1,first_pament_date,DATE(YEAR(E546),MONTH(E546),DAY(E546)+14)),IF(period_per_year=24,IF(D547=1,_01_01_1900,IF(DAY(E546)&gt;=15,DATE(YEAR(E546),MONTH(E546),DAY(E546)+16),DATE(YEAR(E546),MONTH(E546),DAY(E546)+15))),IF(period_per_year=12,IF(D547=1,first_pament_date,DATE(YEAR(E546),MONTH(E546)+1,DAY(E546))),IF(period_per_year=6,IF(D547=1,first_pament_date,DATE(YEAR(E546),MONTH(E546)+2,DAY(E546))),IF(period_per_year=4,IF(D547=1,first_pament_date,DATE(YEAR(E546),MONTH(E546)+3,DAY(E546))),IF(period_per_year=2,IF(D547=1,first_pament_date,DATE(YEAR(E546),MONTH(E546)+6,DAY(E546))),IF(period_per_year=1,IF(D547=1,first_pament_date,DATE(YEAR(E546)+1,MONTH(E546),DAY(E546))),"")))))))),""))</f>
        <v/>
      </c>
      <c r="F547" s="42" t="str">
        <f t="shared" ca="1" si="56"/>
        <v/>
      </c>
      <c r="G547" s="42" t="str">
        <f t="shared" ca="1" si="57"/>
        <v/>
      </c>
      <c r="H547" s="38" t="str">
        <f t="shared" ca="1" si="58"/>
        <v/>
      </c>
      <c r="I547" s="37" t="str">
        <f t="shared" ca="1" si="59"/>
        <v/>
      </c>
      <c r="J547" s="38" t="str">
        <f t="shared" ca="1" si="60"/>
        <v/>
      </c>
      <c r="K547" s="43" t="str">
        <f t="shared" ca="1" si="61"/>
        <v/>
      </c>
      <c r="L547" s="10"/>
      <c r="M547" s="9"/>
      <c r="N547" s="9"/>
      <c r="O547" s="9"/>
    </row>
    <row r="548" spans="1:15" x14ac:dyDescent="0.3">
      <c r="A548" s="9"/>
      <c r="B548" s="9"/>
      <c r="C548" s="10"/>
      <c r="D548" s="40" t="str">
        <f t="shared" ca="1" si="62"/>
        <v/>
      </c>
      <c r="E548" s="41" t="str">
        <f ca="1">IF(entered_values=0,"",IF(D548&lt;&gt;"",IF(period_per_year=50,IF(D548=1,first_pament_date,DATE(YEAR(E547),MONTH(E547),DAY(E547)+7)),IF(period_per_year=25,IF(D548=1,first_pament_date,DATE(YEAR(E547),MONTH(E547),DAY(E547)+14)),IF(period_per_year=24,IF(D548=1,_01_01_1900,IF(DAY(E547)&gt;=15,DATE(YEAR(E547),MONTH(E547),DAY(E547)+16),DATE(YEAR(E547),MONTH(E547),DAY(E547)+15))),IF(period_per_year=12,IF(D548=1,first_pament_date,DATE(YEAR(E547),MONTH(E547)+1,DAY(E547))),IF(period_per_year=6,IF(D548=1,first_pament_date,DATE(YEAR(E547),MONTH(E547)+2,DAY(E547))),IF(period_per_year=4,IF(D548=1,first_pament_date,DATE(YEAR(E547),MONTH(E547)+3,DAY(E547))),IF(period_per_year=2,IF(D548=1,first_pament_date,DATE(YEAR(E547),MONTH(E547)+6,DAY(E547))),IF(period_per_year=1,IF(D548=1,first_pament_date,DATE(YEAR(E547)+1,MONTH(E547),DAY(E547))),"")))))))),""))</f>
        <v/>
      </c>
      <c r="F548" s="42" t="str">
        <f t="shared" ca="1" si="56"/>
        <v/>
      </c>
      <c r="G548" s="42" t="str">
        <f t="shared" ca="1" si="57"/>
        <v/>
      </c>
      <c r="H548" s="38" t="str">
        <f t="shared" ca="1" si="58"/>
        <v/>
      </c>
      <c r="I548" s="37" t="str">
        <f t="shared" ca="1" si="59"/>
        <v/>
      </c>
      <c r="J548" s="38" t="str">
        <f t="shared" ca="1" si="60"/>
        <v/>
      </c>
      <c r="K548" s="43" t="str">
        <f t="shared" ca="1" si="61"/>
        <v/>
      </c>
      <c r="L548" s="10"/>
      <c r="M548" s="9"/>
      <c r="N548" s="9"/>
      <c r="O548" s="9"/>
    </row>
    <row r="549" spans="1:15" x14ac:dyDescent="0.3">
      <c r="A549" s="9"/>
      <c r="B549" s="9"/>
      <c r="C549" s="10"/>
      <c r="D549" s="40" t="str">
        <f t="shared" ca="1" si="62"/>
        <v/>
      </c>
      <c r="E549" s="41" t="str">
        <f ca="1">IF(entered_values=0,"",IF(D549&lt;&gt;"",IF(period_per_year=50,IF(D549=1,first_pament_date,DATE(YEAR(E548),MONTH(E548),DAY(E548)+7)),IF(period_per_year=25,IF(D549=1,first_pament_date,DATE(YEAR(E548),MONTH(E548),DAY(E548)+14)),IF(period_per_year=24,IF(D549=1,_01_01_1900,IF(DAY(E548)&gt;=15,DATE(YEAR(E548),MONTH(E548),DAY(E548)+16),DATE(YEAR(E548),MONTH(E548),DAY(E548)+15))),IF(period_per_year=12,IF(D549=1,first_pament_date,DATE(YEAR(E548),MONTH(E548)+1,DAY(E548))),IF(period_per_year=6,IF(D549=1,first_pament_date,DATE(YEAR(E548),MONTH(E548)+2,DAY(E548))),IF(period_per_year=4,IF(D549=1,first_pament_date,DATE(YEAR(E548),MONTH(E548)+3,DAY(E548))),IF(period_per_year=2,IF(D549=1,first_pament_date,DATE(YEAR(E548),MONTH(E548)+6,DAY(E548))),IF(period_per_year=1,IF(D549=1,first_pament_date,DATE(YEAR(E548)+1,MONTH(E548),DAY(E548))),"")))))))),""))</f>
        <v/>
      </c>
      <c r="F549" s="42" t="str">
        <f t="shared" ca="1" si="56"/>
        <v/>
      </c>
      <c r="G549" s="42" t="str">
        <f t="shared" ca="1" si="57"/>
        <v/>
      </c>
      <c r="H549" s="38" t="str">
        <f t="shared" ca="1" si="58"/>
        <v/>
      </c>
      <c r="I549" s="37" t="str">
        <f t="shared" ca="1" si="59"/>
        <v/>
      </c>
      <c r="J549" s="38" t="str">
        <f t="shared" ca="1" si="60"/>
        <v/>
      </c>
      <c r="K549" s="43" t="str">
        <f t="shared" ca="1" si="61"/>
        <v/>
      </c>
      <c r="L549" s="10"/>
      <c r="M549" s="9"/>
      <c r="N549" s="9"/>
      <c r="O549" s="9"/>
    </row>
    <row r="550" spans="1:15" x14ac:dyDescent="0.3">
      <c r="A550" s="9"/>
      <c r="B550" s="9"/>
      <c r="C550" s="10"/>
      <c r="D550" s="40" t="str">
        <f t="shared" ca="1" si="62"/>
        <v/>
      </c>
      <c r="E550" s="41" t="str">
        <f ca="1">IF(entered_values=0,"",IF(D550&lt;&gt;"",IF(period_per_year=50,IF(D550=1,first_pament_date,DATE(YEAR(E549),MONTH(E549),DAY(E549)+7)),IF(period_per_year=25,IF(D550=1,first_pament_date,DATE(YEAR(E549),MONTH(E549),DAY(E549)+14)),IF(period_per_year=24,IF(D550=1,_01_01_1900,IF(DAY(E549)&gt;=15,DATE(YEAR(E549),MONTH(E549),DAY(E549)+16),DATE(YEAR(E549),MONTH(E549),DAY(E549)+15))),IF(period_per_year=12,IF(D550=1,first_pament_date,DATE(YEAR(E549),MONTH(E549)+1,DAY(E549))),IF(period_per_year=6,IF(D550=1,first_pament_date,DATE(YEAR(E549),MONTH(E549)+2,DAY(E549))),IF(period_per_year=4,IF(D550=1,first_pament_date,DATE(YEAR(E549),MONTH(E549)+3,DAY(E549))),IF(period_per_year=2,IF(D550=1,first_pament_date,DATE(YEAR(E549),MONTH(E549)+6,DAY(E549))),IF(period_per_year=1,IF(D550=1,first_pament_date,DATE(YEAR(E549)+1,MONTH(E549),DAY(E549))),"")))))))),""))</f>
        <v/>
      </c>
      <c r="F550" s="42" t="str">
        <f t="shared" ca="1" si="56"/>
        <v/>
      </c>
      <c r="G550" s="42" t="str">
        <f t="shared" ca="1" si="57"/>
        <v/>
      </c>
      <c r="H550" s="38" t="str">
        <f t="shared" ca="1" si="58"/>
        <v/>
      </c>
      <c r="I550" s="37" t="str">
        <f t="shared" ca="1" si="59"/>
        <v/>
      </c>
      <c r="J550" s="38" t="str">
        <f t="shared" ca="1" si="60"/>
        <v/>
      </c>
      <c r="K550" s="43" t="str">
        <f t="shared" ca="1" si="61"/>
        <v/>
      </c>
      <c r="L550" s="10"/>
      <c r="M550" s="9"/>
      <c r="N550" s="9"/>
      <c r="O550" s="9"/>
    </row>
    <row r="551" spans="1:15" x14ac:dyDescent="0.3">
      <c r="A551" s="9"/>
      <c r="B551" s="9"/>
      <c r="C551" s="10"/>
      <c r="D551" s="40" t="str">
        <f t="shared" ca="1" si="62"/>
        <v/>
      </c>
      <c r="E551" s="41" t="str">
        <f ca="1">IF(entered_values=0,"",IF(D551&lt;&gt;"",IF(period_per_year=50,IF(D551=1,first_pament_date,DATE(YEAR(E550),MONTH(E550),DAY(E550)+7)),IF(period_per_year=25,IF(D551=1,first_pament_date,DATE(YEAR(E550),MONTH(E550),DAY(E550)+14)),IF(period_per_year=24,IF(D551=1,_01_01_1900,IF(DAY(E550)&gt;=15,DATE(YEAR(E550),MONTH(E550),DAY(E550)+16),DATE(YEAR(E550),MONTH(E550),DAY(E550)+15))),IF(period_per_year=12,IF(D551=1,first_pament_date,DATE(YEAR(E550),MONTH(E550)+1,DAY(E550))),IF(period_per_year=6,IF(D551=1,first_pament_date,DATE(YEAR(E550),MONTH(E550)+2,DAY(E550))),IF(period_per_year=4,IF(D551=1,first_pament_date,DATE(YEAR(E550),MONTH(E550)+3,DAY(E550))),IF(period_per_year=2,IF(D551=1,first_pament_date,DATE(YEAR(E550),MONTH(E550)+6,DAY(E550))),IF(period_per_year=1,IF(D551=1,first_pament_date,DATE(YEAR(E550)+1,MONTH(E550),DAY(E550))),"")))))))),""))</f>
        <v/>
      </c>
      <c r="F551" s="42" t="str">
        <f t="shared" ca="1" si="56"/>
        <v/>
      </c>
      <c r="G551" s="42" t="str">
        <f t="shared" ca="1" si="57"/>
        <v/>
      </c>
      <c r="H551" s="38" t="str">
        <f t="shared" ca="1" si="58"/>
        <v/>
      </c>
      <c r="I551" s="37" t="str">
        <f t="shared" ca="1" si="59"/>
        <v/>
      </c>
      <c r="J551" s="38" t="str">
        <f t="shared" ca="1" si="60"/>
        <v/>
      </c>
      <c r="K551" s="43" t="str">
        <f t="shared" ca="1" si="61"/>
        <v/>
      </c>
      <c r="L551" s="10"/>
      <c r="M551" s="9"/>
      <c r="N551" s="9"/>
      <c r="O551" s="9"/>
    </row>
    <row r="552" spans="1:15" x14ac:dyDescent="0.3">
      <c r="A552" s="9"/>
      <c r="B552" s="9"/>
      <c r="C552" s="10"/>
      <c r="D552" s="40" t="str">
        <f t="shared" ca="1" si="62"/>
        <v/>
      </c>
      <c r="E552" s="41" t="str">
        <f ca="1">IF(entered_values=0,"",IF(D552&lt;&gt;"",IF(period_per_year=50,IF(D552=1,first_pament_date,DATE(YEAR(E551),MONTH(E551),DAY(E551)+7)),IF(period_per_year=25,IF(D552=1,first_pament_date,DATE(YEAR(E551),MONTH(E551),DAY(E551)+14)),IF(period_per_year=24,IF(D552=1,_01_01_1900,IF(DAY(E551)&gt;=15,DATE(YEAR(E551),MONTH(E551),DAY(E551)+16),DATE(YEAR(E551),MONTH(E551),DAY(E551)+15))),IF(period_per_year=12,IF(D552=1,first_pament_date,DATE(YEAR(E551),MONTH(E551)+1,DAY(E551))),IF(period_per_year=6,IF(D552=1,first_pament_date,DATE(YEAR(E551),MONTH(E551)+2,DAY(E551))),IF(period_per_year=4,IF(D552=1,first_pament_date,DATE(YEAR(E551),MONTH(E551)+3,DAY(E551))),IF(period_per_year=2,IF(D552=1,first_pament_date,DATE(YEAR(E551),MONTH(E551)+6,DAY(E551))),IF(period_per_year=1,IF(D552=1,first_pament_date,DATE(YEAR(E551)+1,MONTH(E551),DAY(E551))),"")))))))),""))</f>
        <v/>
      </c>
      <c r="F552" s="42" t="str">
        <f t="shared" ca="1" si="56"/>
        <v/>
      </c>
      <c r="G552" s="42" t="str">
        <f t="shared" ca="1" si="57"/>
        <v/>
      </c>
      <c r="H552" s="38" t="str">
        <f t="shared" ca="1" si="58"/>
        <v/>
      </c>
      <c r="I552" s="37" t="str">
        <f t="shared" ca="1" si="59"/>
        <v/>
      </c>
      <c r="J552" s="38" t="str">
        <f t="shared" ca="1" si="60"/>
        <v/>
      </c>
      <c r="K552" s="43" t="str">
        <f t="shared" ca="1" si="61"/>
        <v/>
      </c>
      <c r="L552" s="10"/>
      <c r="M552" s="9"/>
      <c r="N552" s="9"/>
      <c r="O552" s="9"/>
    </row>
    <row r="553" spans="1:15" x14ac:dyDescent="0.3">
      <c r="A553" s="9"/>
      <c r="B553" s="9"/>
      <c r="C553" s="10"/>
      <c r="D553" s="40" t="str">
        <f t="shared" ca="1" si="62"/>
        <v/>
      </c>
      <c r="E553" s="41" t="str">
        <f ca="1">IF(entered_values=0,"",IF(D553&lt;&gt;"",IF(period_per_year=50,IF(D553=1,first_pament_date,DATE(YEAR(E552),MONTH(E552),DAY(E552)+7)),IF(period_per_year=25,IF(D553=1,first_pament_date,DATE(YEAR(E552),MONTH(E552),DAY(E552)+14)),IF(period_per_year=24,IF(D553=1,_01_01_1900,IF(DAY(E552)&gt;=15,DATE(YEAR(E552),MONTH(E552),DAY(E552)+16),DATE(YEAR(E552),MONTH(E552),DAY(E552)+15))),IF(period_per_year=12,IF(D553=1,first_pament_date,DATE(YEAR(E552),MONTH(E552)+1,DAY(E552))),IF(period_per_year=6,IF(D553=1,first_pament_date,DATE(YEAR(E552),MONTH(E552)+2,DAY(E552))),IF(period_per_year=4,IF(D553=1,first_pament_date,DATE(YEAR(E552),MONTH(E552)+3,DAY(E552))),IF(period_per_year=2,IF(D553=1,first_pament_date,DATE(YEAR(E552),MONTH(E552)+6,DAY(E552))),IF(period_per_year=1,IF(D553=1,first_pament_date,DATE(YEAR(E552)+1,MONTH(E552),DAY(E552))),"")))))))),""))</f>
        <v/>
      </c>
      <c r="F553" s="42" t="str">
        <f t="shared" ca="1" si="56"/>
        <v/>
      </c>
      <c r="G553" s="42" t="str">
        <f t="shared" ca="1" si="57"/>
        <v/>
      </c>
      <c r="H553" s="38" t="str">
        <f t="shared" ca="1" si="58"/>
        <v/>
      </c>
      <c r="I553" s="37" t="str">
        <f t="shared" ca="1" si="59"/>
        <v/>
      </c>
      <c r="J553" s="38" t="str">
        <f t="shared" ca="1" si="60"/>
        <v/>
      </c>
      <c r="K553" s="43" t="str">
        <f t="shared" ca="1" si="61"/>
        <v/>
      </c>
      <c r="L553" s="10"/>
      <c r="M553" s="9"/>
      <c r="N553" s="9"/>
      <c r="O553" s="9"/>
    </row>
    <row r="554" spans="1:15" x14ac:dyDescent="0.3">
      <c r="A554" s="9"/>
      <c r="B554" s="9"/>
      <c r="C554" s="10"/>
      <c r="D554" s="40" t="str">
        <f t="shared" ca="1" si="62"/>
        <v/>
      </c>
      <c r="E554" s="41" t="str">
        <f ca="1">IF(entered_values=0,"",IF(D554&lt;&gt;"",IF(period_per_year=50,IF(D554=1,first_pament_date,DATE(YEAR(E553),MONTH(E553),DAY(E553)+7)),IF(period_per_year=25,IF(D554=1,first_pament_date,DATE(YEAR(E553),MONTH(E553),DAY(E553)+14)),IF(period_per_year=24,IF(D554=1,_01_01_1900,IF(DAY(E553)&gt;=15,DATE(YEAR(E553),MONTH(E553),DAY(E553)+16),DATE(YEAR(E553),MONTH(E553),DAY(E553)+15))),IF(period_per_year=12,IF(D554=1,first_pament_date,DATE(YEAR(E553),MONTH(E553)+1,DAY(E553))),IF(period_per_year=6,IF(D554=1,first_pament_date,DATE(YEAR(E553),MONTH(E553)+2,DAY(E553))),IF(period_per_year=4,IF(D554=1,first_pament_date,DATE(YEAR(E553),MONTH(E553)+3,DAY(E553))),IF(period_per_year=2,IF(D554=1,first_pament_date,DATE(YEAR(E553),MONTH(E553)+6,DAY(E553))),IF(period_per_year=1,IF(D554=1,first_pament_date,DATE(YEAR(E553)+1,MONTH(E553),DAY(E553))),"")))))))),""))</f>
        <v/>
      </c>
      <c r="F554" s="42" t="str">
        <f t="shared" ca="1" si="56"/>
        <v/>
      </c>
      <c r="G554" s="42" t="str">
        <f t="shared" ca="1" si="57"/>
        <v/>
      </c>
      <c r="H554" s="38" t="str">
        <f t="shared" ca="1" si="58"/>
        <v/>
      </c>
      <c r="I554" s="37" t="str">
        <f t="shared" ca="1" si="59"/>
        <v/>
      </c>
      <c r="J554" s="38" t="str">
        <f t="shared" ca="1" si="60"/>
        <v/>
      </c>
      <c r="K554" s="43" t="str">
        <f t="shared" ca="1" si="61"/>
        <v/>
      </c>
      <c r="L554" s="10"/>
      <c r="M554" s="9"/>
      <c r="N554" s="9"/>
      <c r="O554" s="9"/>
    </row>
    <row r="555" spans="1:15" x14ac:dyDescent="0.3">
      <c r="A555" s="9"/>
      <c r="B555" s="9"/>
      <c r="C555" s="10"/>
      <c r="D555" s="40" t="str">
        <f t="shared" ca="1" si="62"/>
        <v/>
      </c>
      <c r="E555" s="41" t="str">
        <f ca="1">IF(entered_values=0,"",IF(D555&lt;&gt;"",IF(period_per_year=50,IF(D555=1,first_pament_date,DATE(YEAR(E554),MONTH(E554),DAY(E554)+7)),IF(period_per_year=25,IF(D555=1,first_pament_date,DATE(YEAR(E554),MONTH(E554),DAY(E554)+14)),IF(period_per_year=24,IF(D555=1,_01_01_1900,IF(DAY(E554)&gt;=15,DATE(YEAR(E554),MONTH(E554),DAY(E554)+16),DATE(YEAR(E554),MONTH(E554),DAY(E554)+15))),IF(period_per_year=12,IF(D555=1,first_pament_date,DATE(YEAR(E554),MONTH(E554)+1,DAY(E554))),IF(period_per_year=6,IF(D555=1,first_pament_date,DATE(YEAR(E554),MONTH(E554)+2,DAY(E554))),IF(period_per_year=4,IF(D555=1,first_pament_date,DATE(YEAR(E554),MONTH(E554)+3,DAY(E554))),IF(period_per_year=2,IF(D555=1,first_pament_date,DATE(YEAR(E554),MONTH(E554)+6,DAY(E554))),IF(period_per_year=1,IF(D555=1,first_pament_date,DATE(YEAR(E554)+1,MONTH(E554),DAY(E554))),"")))))))),""))</f>
        <v/>
      </c>
      <c r="F555" s="42" t="str">
        <f t="shared" ca="1" si="56"/>
        <v/>
      </c>
      <c r="G555" s="42" t="str">
        <f t="shared" ca="1" si="57"/>
        <v/>
      </c>
      <c r="H555" s="38" t="str">
        <f t="shared" ca="1" si="58"/>
        <v/>
      </c>
      <c r="I555" s="37" t="str">
        <f t="shared" ca="1" si="59"/>
        <v/>
      </c>
      <c r="J555" s="38" t="str">
        <f t="shared" ca="1" si="60"/>
        <v/>
      </c>
      <c r="K555" s="43" t="str">
        <f t="shared" ca="1" si="61"/>
        <v/>
      </c>
      <c r="L555" s="10"/>
      <c r="M555" s="9"/>
      <c r="N555" s="9"/>
      <c r="O555" s="9"/>
    </row>
    <row r="556" spans="1:15" x14ac:dyDescent="0.3">
      <c r="A556" s="9"/>
      <c r="B556" s="9"/>
      <c r="C556" s="10"/>
      <c r="D556" s="40" t="str">
        <f t="shared" ca="1" si="62"/>
        <v/>
      </c>
      <c r="E556" s="41" t="str">
        <f ca="1">IF(entered_values=0,"",IF(D556&lt;&gt;"",IF(period_per_year=50,IF(D556=1,first_pament_date,DATE(YEAR(E555),MONTH(E555),DAY(E555)+7)),IF(period_per_year=25,IF(D556=1,first_pament_date,DATE(YEAR(E555),MONTH(E555),DAY(E555)+14)),IF(period_per_year=24,IF(D556=1,_01_01_1900,IF(DAY(E555)&gt;=15,DATE(YEAR(E555),MONTH(E555),DAY(E555)+16),DATE(YEAR(E555),MONTH(E555),DAY(E555)+15))),IF(period_per_year=12,IF(D556=1,first_pament_date,DATE(YEAR(E555),MONTH(E555)+1,DAY(E555))),IF(period_per_year=6,IF(D556=1,first_pament_date,DATE(YEAR(E555),MONTH(E555)+2,DAY(E555))),IF(period_per_year=4,IF(D556=1,first_pament_date,DATE(YEAR(E555),MONTH(E555)+3,DAY(E555))),IF(period_per_year=2,IF(D556=1,first_pament_date,DATE(YEAR(E555),MONTH(E555)+6,DAY(E555))),IF(period_per_year=1,IF(D556=1,first_pament_date,DATE(YEAR(E555)+1,MONTH(E555),DAY(E555))),"")))))))),""))</f>
        <v/>
      </c>
      <c r="F556" s="42" t="str">
        <f t="shared" ca="1" si="56"/>
        <v/>
      </c>
      <c r="G556" s="42" t="str">
        <f t="shared" ca="1" si="57"/>
        <v/>
      </c>
      <c r="H556" s="38" t="str">
        <f t="shared" ca="1" si="58"/>
        <v/>
      </c>
      <c r="I556" s="37" t="str">
        <f t="shared" ca="1" si="59"/>
        <v/>
      </c>
      <c r="J556" s="38" t="str">
        <f t="shared" ca="1" si="60"/>
        <v/>
      </c>
      <c r="K556" s="43" t="str">
        <f t="shared" ca="1" si="61"/>
        <v/>
      </c>
      <c r="L556" s="10"/>
      <c r="M556" s="9"/>
      <c r="N556" s="9"/>
      <c r="O556" s="9"/>
    </row>
    <row r="557" spans="1:15" x14ac:dyDescent="0.3">
      <c r="A557" s="9"/>
      <c r="B557" s="9"/>
      <c r="C557" s="10"/>
      <c r="D557" s="40" t="str">
        <f t="shared" ca="1" si="62"/>
        <v/>
      </c>
      <c r="E557" s="41" t="str">
        <f ca="1">IF(entered_values=0,"",IF(D557&lt;&gt;"",IF(period_per_year=50,IF(D557=1,first_pament_date,DATE(YEAR(E556),MONTH(E556),DAY(E556)+7)),IF(period_per_year=25,IF(D557=1,first_pament_date,DATE(YEAR(E556),MONTH(E556),DAY(E556)+14)),IF(period_per_year=24,IF(D557=1,_01_01_1900,IF(DAY(E556)&gt;=15,DATE(YEAR(E556),MONTH(E556),DAY(E556)+16),DATE(YEAR(E556),MONTH(E556),DAY(E556)+15))),IF(period_per_year=12,IF(D557=1,first_pament_date,DATE(YEAR(E556),MONTH(E556)+1,DAY(E556))),IF(period_per_year=6,IF(D557=1,first_pament_date,DATE(YEAR(E556),MONTH(E556)+2,DAY(E556))),IF(period_per_year=4,IF(D557=1,first_pament_date,DATE(YEAR(E556),MONTH(E556)+3,DAY(E556))),IF(period_per_year=2,IF(D557=1,first_pament_date,DATE(YEAR(E556),MONTH(E556)+6,DAY(E556))),IF(period_per_year=1,IF(D557=1,first_pament_date,DATE(YEAR(E556)+1,MONTH(E556),DAY(E556))),"")))))))),""))</f>
        <v/>
      </c>
      <c r="F557" s="42" t="str">
        <f t="shared" ca="1" si="56"/>
        <v/>
      </c>
      <c r="G557" s="42" t="str">
        <f t="shared" ca="1" si="57"/>
        <v/>
      </c>
      <c r="H557" s="38" t="str">
        <f t="shared" ca="1" si="58"/>
        <v/>
      </c>
      <c r="I557" s="37" t="str">
        <f t="shared" ca="1" si="59"/>
        <v/>
      </c>
      <c r="J557" s="38" t="str">
        <f t="shared" ca="1" si="60"/>
        <v/>
      </c>
      <c r="K557" s="43" t="str">
        <f t="shared" ca="1" si="61"/>
        <v/>
      </c>
      <c r="L557" s="10"/>
      <c r="M557" s="9"/>
      <c r="N557" s="9"/>
      <c r="O557" s="9"/>
    </row>
    <row r="558" spans="1:15" x14ac:dyDescent="0.3">
      <c r="A558" s="9"/>
      <c r="B558" s="9"/>
      <c r="C558" s="10"/>
      <c r="D558" s="40" t="str">
        <f t="shared" ca="1" si="62"/>
        <v/>
      </c>
      <c r="E558" s="41" t="str">
        <f ca="1">IF(entered_values=0,"",IF(D558&lt;&gt;"",IF(period_per_year=50,IF(D558=1,first_pament_date,DATE(YEAR(E557),MONTH(E557),DAY(E557)+7)),IF(period_per_year=25,IF(D558=1,first_pament_date,DATE(YEAR(E557),MONTH(E557),DAY(E557)+14)),IF(period_per_year=24,IF(D558=1,_01_01_1900,IF(DAY(E557)&gt;=15,DATE(YEAR(E557),MONTH(E557),DAY(E557)+16),DATE(YEAR(E557),MONTH(E557),DAY(E557)+15))),IF(period_per_year=12,IF(D558=1,first_pament_date,DATE(YEAR(E557),MONTH(E557)+1,DAY(E557))),IF(period_per_year=6,IF(D558=1,first_pament_date,DATE(YEAR(E557),MONTH(E557)+2,DAY(E557))),IF(period_per_year=4,IF(D558=1,first_pament_date,DATE(YEAR(E557),MONTH(E557)+3,DAY(E557))),IF(period_per_year=2,IF(D558=1,first_pament_date,DATE(YEAR(E557),MONTH(E557)+6,DAY(E557))),IF(period_per_year=1,IF(D558=1,first_pament_date,DATE(YEAR(E557)+1,MONTH(E557),DAY(E557))),"")))))))),""))</f>
        <v/>
      </c>
      <c r="F558" s="42" t="str">
        <f t="shared" ca="1" si="56"/>
        <v/>
      </c>
      <c r="G558" s="42" t="str">
        <f t="shared" ca="1" si="57"/>
        <v/>
      </c>
      <c r="H558" s="38" t="str">
        <f t="shared" ca="1" si="58"/>
        <v/>
      </c>
      <c r="I558" s="37" t="str">
        <f t="shared" ca="1" si="59"/>
        <v/>
      </c>
      <c r="J558" s="38" t="str">
        <f t="shared" ca="1" si="60"/>
        <v/>
      </c>
      <c r="K558" s="43" t="str">
        <f t="shared" ca="1" si="61"/>
        <v/>
      </c>
      <c r="L558" s="10"/>
      <c r="M558" s="9"/>
      <c r="N558" s="9"/>
      <c r="O558" s="9"/>
    </row>
    <row r="559" spans="1:15" x14ac:dyDescent="0.3">
      <c r="A559" s="9"/>
      <c r="B559" s="9"/>
      <c r="C559" s="10"/>
      <c r="D559" s="40" t="str">
        <f t="shared" ca="1" si="62"/>
        <v/>
      </c>
      <c r="E559" s="41" t="str">
        <f ca="1">IF(entered_values=0,"",IF(D559&lt;&gt;"",IF(period_per_year=50,IF(D559=1,first_pament_date,DATE(YEAR(E558),MONTH(E558),DAY(E558)+7)),IF(period_per_year=25,IF(D559=1,first_pament_date,DATE(YEAR(E558),MONTH(E558),DAY(E558)+14)),IF(period_per_year=24,IF(D559=1,_01_01_1900,IF(DAY(E558)&gt;=15,DATE(YEAR(E558),MONTH(E558),DAY(E558)+16),DATE(YEAR(E558),MONTH(E558),DAY(E558)+15))),IF(period_per_year=12,IF(D559=1,first_pament_date,DATE(YEAR(E558),MONTH(E558)+1,DAY(E558))),IF(period_per_year=6,IF(D559=1,first_pament_date,DATE(YEAR(E558),MONTH(E558)+2,DAY(E558))),IF(period_per_year=4,IF(D559=1,first_pament_date,DATE(YEAR(E558),MONTH(E558)+3,DAY(E558))),IF(period_per_year=2,IF(D559=1,first_pament_date,DATE(YEAR(E558),MONTH(E558)+6,DAY(E558))),IF(period_per_year=1,IF(D559=1,first_pament_date,DATE(YEAR(E558)+1,MONTH(E558),DAY(E558))),"")))))))),""))</f>
        <v/>
      </c>
      <c r="F559" s="42" t="str">
        <f t="shared" ca="1" si="56"/>
        <v/>
      </c>
      <c r="G559" s="42" t="str">
        <f t="shared" ca="1" si="57"/>
        <v/>
      </c>
      <c r="H559" s="38" t="str">
        <f t="shared" ca="1" si="58"/>
        <v/>
      </c>
      <c r="I559" s="37" t="str">
        <f t="shared" ca="1" si="59"/>
        <v/>
      </c>
      <c r="J559" s="38" t="str">
        <f t="shared" ca="1" si="60"/>
        <v/>
      </c>
      <c r="K559" s="43" t="str">
        <f t="shared" ca="1" si="61"/>
        <v/>
      </c>
      <c r="L559" s="10"/>
      <c r="M559" s="9"/>
      <c r="N559" s="9"/>
      <c r="O559" s="9"/>
    </row>
    <row r="560" spans="1:15" x14ac:dyDescent="0.3">
      <c r="A560" s="9"/>
      <c r="B560" s="9"/>
      <c r="C560" s="10"/>
      <c r="D560" s="40" t="str">
        <f t="shared" ca="1" si="62"/>
        <v/>
      </c>
      <c r="E560" s="41" t="str">
        <f ca="1">IF(entered_values=0,"",IF(D560&lt;&gt;"",IF(period_per_year=50,IF(D560=1,first_pament_date,DATE(YEAR(E559),MONTH(E559),DAY(E559)+7)),IF(period_per_year=25,IF(D560=1,first_pament_date,DATE(YEAR(E559),MONTH(E559),DAY(E559)+14)),IF(period_per_year=24,IF(D560=1,_01_01_1900,IF(DAY(E559)&gt;=15,DATE(YEAR(E559),MONTH(E559),DAY(E559)+16),DATE(YEAR(E559),MONTH(E559),DAY(E559)+15))),IF(period_per_year=12,IF(D560=1,first_pament_date,DATE(YEAR(E559),MONTH(E559)+1,DAY(E559))),IF(period_per_year=6,IF(D560=1,first_pament_date,DATE(YEAR(E559),MONTH(E559)+2,DAY(E559))),IF(period_per_year=4,IF(D560=1,first_pament_date,DATE(YEAR(E559),MONTH(E559)+3,DAY(E559))),IF(period_per_year=2,IF(D560=1,first_pament_date,DATE(YEAR(E559),MONTH(E559)+6,DAY(E559))),IF(period_per_year=1,IF(D560=1,first_pament_date,DATE(YEAR(E559)+1,MONTH(E559),DAY(E559))),"")))))))),""))</f>
        <v/>
      </c>
      <c r="F560" s="42" t="str">
        <f t="shared" ca="1" si="56"/>
        <v/>
      </c>
      <c r="G560" s="42" t="str">
        <f t="shared" ca="1" si="57"/>
        <v/>
      </c>
      <c r="H560" s="38" t="str">
        <f t="shared" ca="1" si="58"/>
        <v/>
      </c>
      <c r="I560" s="37" t="str">
        <f t="shared" ca="1" si="59"/>
        <v/>
      </c>
      <c r="J560" s="38" t="str">
        <f t="shared" ca="1" si="60"/>
        <v/>
      </c>
      <c r="K560" s="43" t="str">
        <f t="shared" ca="1" si="61"/>
        <v/>
      </c>
      <c r="L560" s="10"/>
      <c r="M560" s="9"/>
      <c r="N560" s="9"/>
      <c r="O560" s="9"/>
    </row>
    <row r="561" spans="1:15" x14ac:dyDescent="0.3">
      <c r="A561" s="9"/>
      <c r="B561" s="9"/>
      <c r="C561" s="10"/>
      <c r="D561" s="40" t="str">
        <f t="shared" ca="1" si="62"/>
        <v/>
      </c>
      <c r="E561" s="41" t="str">
        <f ca="1">IF(entered_values=0,"",IF(D561&lt;&gt;"",IF(period_per_year=50,IF(D561=1,first_pament_date,DATE(YEAR(E560),MONTH(E560),DAY(E560)+7)),IF(period_per_year=25,IF(D561=1,first_pament_date,DATE(YEAR(E560),MONTH(E560),DAY(E560)+14)),IF(period_per_year=24,IF(D561=1,_01_01_1900,IF(DAY(E560)&gt;=15,DATE(YEAR(E560),MONTH(E560),DAY(E560)+16),DATE(YEAR(E560),MONTH(E560),DAY(E560)+15))),IF(period_per_year=12,IF(D561=1,first_pament_date,DATE(YEAR(E560),MONTH(E560)+1,DAY(E560))),IF(period_per_year=6,IF(D561=1,first_pament_date,DATE(YEAR(E560),MONTH(E560)+2,DAY(E560))),IF(period_per_year=4,IF(D561=1,first_pament_date,DATE(YEAR(E560),MONTH(E560)+3,DAY(E560))),IF(period_per_year=2,IF(D561=1,first_pament_date,DATE(YEAR(E560),MONTH(E560)+6,DAY(E560))),IF(period_per_year=1,IF(D561=1,first_pament_date,DATE(YEAR(E560)+1,MONTH(E560),DAY(E560))),"")))))))),""))</f>
        <v/>
      </c>
      <c r="F561" s="42" t="str">
        <f t="shared" ca="1" si="56"/>
        <v/>
      </c>
      <c r="G561" s="42" t="str">
        <f t="shared" ca="1" si="57"/>
        <v/>
      </c>
      <c r="H561" s="38" t="str">
        <f t="shared" ca="1" si="58"/>
        <v/>
      </c>
      <c r="I561" s="37" t="str">
        <f t="shared" ca="1" si="59"/>
        <v/>
      </c>
      <c r="J561" s="38" t="str">
        <f t="shared" ca="1" si="60"/>
        <v/>
      </c>
      <c r="K561" s="43" t="str">
        <f t="shared" ca="1" si="61"/>
        <v/>
      </c>
      <c r="L561" s="10"/>
      <c r="M561" s="9"/>
      <c r="N561" s="9"/>
      <c r="O561" s="9"/>
    </row>
    <row r="562" spans="1:15" x14ac:dyDescent="0.3">
      <c r="A562" s="9"/>
      <c r="B562" s="9"/>
      <c r="C562" s="10"/>
      <c r="D562" s="40" t="str">
        <f t="shared" ca="1" si="62"/>
        <v/>
      </c>
      <c r="E562" s="41" t="str">
        <f ca="1">IF(entered_values=0,"",IF(D562&lt;&gt;"",IF(period_per_year=50,IF(D562=1,first_pament_date,DATE(YEAR(E561),MONTH(E561),DAY(E561)+7)),IF(period_per_year=25,IF(D562=1,first_pament_date,DATE(YEAR(E561),MONTH(E561),DAY(E561)+14)),IF(period_per_year=24,IF(D562=1,_01_01_1900,IF(DAY(E561)&gt;=15,DATE(YEAR(E561),MONTH(E561),DAY(E561)+16),DATE(YEAR(E561),MONTH(E561),DAY(E561)+15))),IF(period_per_year=12,IF(D562=1,first_pament_date,DATE(YEAR(E561),MONTH(E561)+1,DAY(E561))),IF(period_per_year=6,IF(D562=1,first_pament_date,DATE(YEAR(E561),MONTH(E561)+2,DAY(E561))),IF(period_per_year=4,IF(D562=1,first_pament_date,DATE(YEAR(E561),MONTH(E561)+3,DAY(E561))),IF(period_per_year=2,IF(D562=1,first_pament_date,DATE(YEAR(E561),MONTH(E561)+6,DAY(E561))),IF(period_per_year=1,IF(D562=1,first_pament_date,DATE(YEAR(E561)+1,MONTH(E561),DAY(E561))),"")))))))),""))</f>
        <v/>
      </c>
      <c r="F562" s="42" t="str">
        <f t="shared" ca="1" si="56"/>
        <v/>
      </c>
      <c r="G562" s="42" t="str">
        <f t="shared" ca="1" si="57"/>
        <v/>
      </c>
      <c r="H562" s="38" t="str">
        <f t="shared" ca="1" si="58"/>
        <v/>
      </c>
      <c r="I562" s="37" t="str">
        <f t="shared" ca="1" si="59"/>
        <v/>
      </c>
      <c r="J562" s="38" t="str">
        <f t="shared" ca="1" si="60"/>
        <v/>
      </c>
      <c r="K562" s="43" t="str">
        <f t="shared" ca="1" si="61"/>
        <v/>
      </c>
      <c r="L562" s="10"/>
      <c r="M562" s="9"/>
      <c r="N562" s="9"/>
      <c r="O562" s="9"/>
    </row>
    <row r="563" spans="1:15" x14ac:dyDescent="0.3">
      <c r="A563" s="9"/>
      <c r="B563" s="9"/>
      <c r="C563" s="10"/>
      <c r="D563" s="40" t="str">
        <f t="shared" ca="1" si="62"/>
        <v/>
      </c>
      <c r="E563" s="41" t="str">
        <f ca="1">IF(entered_values=0,"",IF(D563&lt;&gt;"",IF(period_per_year=50,IF(D563=1,first_pament_date,DATE(YEAR(E562),MONTH(E562),DAY(E562)+7)),IF(period_per_year=25,IF(D563=1,first_pament_date,DATE(YEAR(E562),MONTH(E562),DAY(E562)+14)),IF(period_per_year=24,IF(D563=1,_01_01_1900,IF(DAY(E562)&gt;=15,DATE(YEAR(E562),MONTH(E562),DAY(E562)+16),DATE(YEAR(E562),MONTH(E562),DAY(E562)+15))),IF(period_per_year=12,IF(D563=1,first_pament_date,DATE(YEAR(E562),MONTH(E562)+1,DAY(E562))),IF(period_per_year=6,IF(D563=1,first_pament_date,DATE(YEAR(E562),MONTH(E562)+2,DAY(E562))),IF(period_per_year=4,IF(D563=1,first_pament_date,DATE(YEAR(E562),MONTH(E562)+3,DAY(E562))),IF(period_per_year=2,IF(D563=1,first_pament_date,DATE(YEAR(E562),MONTH(E562)+6,DAY(E562))),IF(period_per_year=1,IF(D563=1,first_pament_date,DATE(YEAR(E562)+1,MONTH(E562),DAY(E562))),"")))))))),""))</f>
        <v/>
      </c>
      <c r="F563" s="42" t="str">
        <f t="shared" ca="1" si="56"/>
        <v/>
      </c>
      <c r="G563" s="42" t="str">
        <f t="shared" ca="1" si="57"/>
        <v/>
      </c>
      <c r="H563" s="38" t="str">
        <f t="shared" ca="1" si="58"/>
        <v/>
      </c>
      <c r="I563" s="37" t="str">
        <f t="shared" ca="1" si="59"/>
        <v/>
      </c>
      <c r="J563" s="38" t="str">
        <f t="shared" ca="1" si="60"/>
        <v/>
      </c>
      <c r="K563" s="43" t="str">
        <f t="shared" ca="1" si="61"/>
        <v/>
      </c>
      <c r="L563" s="10"/>
      <c r="M563" s="9"/>
      <c r="N563" s="9"/>
      <c r="O563" s="9"/>
    </row>
    <row r="564" spans="1:15" x14ac:dyDescent="0.3">
      <c r="A564" s="9"/>
      <c r="B564" s="9"/>
      <c r="C564" s="10"/>
      <c r="D564" s="40" t="str">
        <f t="shared" ca="1" si="62"/>
        <v/>
      </c>
      <c r="E564" s="41" t="str">
        <f ca="1">IF(entered_values=0,"",IF(D564&lt;&gt;"",IF(period_per_year=50,IF(D564=1,first_pament_date,DATE(YEAR(E563),MONTH(E563),DAY(E563)+7)),IF(period_per_year=25,IF(D564=1,first_pament_date,DATE(YEAR(E563),MONTH(E563),DAY(E563)+14)),IF(period_per_year=24,IF(D564=1,_01_01_1900,IF(DAY(E563)&gt;=15,DATE(YEAR(E563),MONTH(E563),DAY(E563)+16),DATE(YEAR(E563),MONTH(E563),DAY(E563)+15))),IF(period_per_year=12,IF(D564=1,first_pament_date,DATE(YEAR(E563),MONTH(E563)+1,DAY(E563))),IF(period_per_year=6,IF(D564=1,first_pament_date,DATE(YEAR(E563),MONTH(E563)+2,DAY(E563))),IF(period_per_year=4,IF(D564=1,first_pament_date,DATE(YEAR(E563),MONTH(E563)+3,DAY(E563))),IF(period_per_year=2,IF(D564=1,first_pament_date,DATE(YEAR(E563),MONTH(E563)+6,DAY(E563))),IF(period_per_year=1,IF(D564=1,first_pament_date,DATE(YEAR(E563)+1,MONTH(E563),DAY(E563))),"")))))))),""))</f>
        <v/>
      </c>
      <c r="F564" s="42" t="str">
        <f t="shared" ca="1" si="56"/>
        <v/>
      </c>
      <c r="G564" s="42" t="str">
        <f t="shared" ca="1" si="57"/>
        <v/>
      </c>
      <c r="H564" s="38" t="str">
        <f t="shared" ca="1" si="58"/>
        <v/>
      </c>
      <c r="I564" s="37" t="str">
        <f t="shared" ca="1" si="59"/>
        <v/>
      </c>
      <c r="J564" s="38" t="str">
        <f t="shared" ca="1" si="60"/>
        <v/>
      </c>
      <c r="K564" s="43" t="str">
        <f t="shared" ca="1" si="61"/>
        <v/>
      </c>
      <c r="L564" s="10"/>
      <c r="M564" s="9"/>
      <c r="N564" s="9"/>
      <c r="O564" s="9"/>
    </row>
    <row r="565" spans="1:15" x14ac:dyDescent="0.3">
      <c r="A565" s="9"/>
      <c r="B565" s="9"/>
      <c r="C565" s="10"/>
      <c r="D565" s="40" t="str">
        <f t="shared" ca="1" si="62"/>
        <v/>
      </c>
      <c r="E565" s="41" t="str">
        <f ca="1">IF(entered_values=0,"",IF(D565&lt;&gt;"",IF(period_per_year=50,IF(D565=1,first_pament_date,DATE(YEAR(E564),MONTH(E564),DAY(E564)+7)),IF(period_per_year=25,IF(D565=1,first_pament_date,DATE(YEAR(E564),MONTH(E564),DAY(E564)+14)),IF(period_per_year=24,IF(D565=1,_01_01_1900,IF(DAY(E564)&gt;=15,DATE(YEAR(E564),MONTH(E564),DAY(E564)+16),DATE(YEAR(E564),MONTH(E564),DAY(E564)+15))),IF(period_per_year=12,IF(D565=1,first_pament_date,DATE(YEAR(E564),MONTH(E564)+1,DAY(E564))),IF(period_per_year=6,IF(D565=1,first_pament_date,DATE(YEAR(E564),MONTH(E564)+2,DAY(E564))),IF(period_per_year=4,IF(D565=1,first_pament_date,DATE(YEAR(E564),MONTH(E564)+3,DAY(E564))),IF(period_per_year=2,IF(D565=1,first_pament_date,DATE(YEAR(E564),MONTH(E564)+6,DAY(E564))),IF(period_per_year=1,IF(D565=1,first_pament_date,DATE(YEAR(E564)+1,MONTH(E564),DAY(E564))),"")))))))),""))</f>
        <v/>
      </c>
      <c r="F565" s="42" t="str">
        <f t="shared" ca="1" si="56"/>
        <v/>
      </c>
      <c r="G565" s="42" t="str">
        <f t="shared" ca="1" si="57"/>
        <v/>
      </c>
      <c r="H565" s="38" t="str">
        <f t="shared" ca="1" si="58"/>
        <v/>
      </c>
      <c r="I565" s="37" t="str">
        <f t="shared" ca="1" si="59"/>
        <v/>
      </c>
      <c r="J565" s="38" t="str">
        <f t="shared" ca="1" si="60"/>
        <v/>
      </c>
      <c r="K565" s="43" t="str">
        <f t="shared" ca="1" si="61"/>
        <v/>
      </c>
      <c r="L565" s="10"/>
      <c r="M565" s="9"/>
      <c r="N565" s="9"/>
      <c r="O565" s="9"/>
    </row>
    <row r="566" spans="1:15" x14ac:dyDescent="0.3">
      <c r="A566" s="9"/>
      <c r="B566" s="9"/>
      <c r="C566" s="10"/>
      <c r="D566" s="40" t="str">
        <f t="shared" ca="1" si="62"/>
        <v/>
      </c>
      <c r="E566" s="41" t="str">
        <f ca="1">IF(entered_values=0,"",IF(D566&lt;&gt;"",IF(period_per_year=50,IF(D566=1,first_pament_date,DATE(YEAR(E565),MONTH(E565),DAY(E565)+7)),IF(period_per_year=25,IF(D566=1,first_pament_date,DATE(YEAR(E565),MONTH(E565),DAY(E565)+14)),IF(period_per_year=24,IF(D566=1,_01_01_1900,IF(DAY(E565)&gt;=15,DATE(YEAR(E565),MONTH(E565),DAY(E565)+16),DATE(YEAR(E565),MONTH(E565),DAY(E565)+15))),IF(period_per_year=12,IF(D566=1,first_pament_date,DATE(YEAR(E565),MONTH(E565)+1,DAY(E565))),IF(period_per_year=6,IF(D566=1,first_pament_date,DATE(YEAR(E565),MONTH(E565)+2,DAY(E565))),IF(period_per_year=4,IF(D566=1,first_pament_date,DATE(YEAR(E565),MONTH(E565)+3,DAY(E565))),IF(period_per_year=2,IF(D566=1,first_pament_date,DATE(YEAR(E565),MONTH(E565)+6,DAY(E565))),IF(period_per_year=1,IF(D566=1,first_pament_date,DATE(YEAR(E565)+1,MONTH(E565),DAY(E565))),"")))))))),""))</f>
        <v/>
      </c>
      <c r="F566" s="42" t="str">
        <f t="shared" ca="1" si="56"/>
        <v/>
      </c>
      <c r="G566" s="42" t="str">
        <f t="shared" ca="1" si="57"/>
        <v/>
      </c>
      <c r="H566" s="38" t="str">
        <f t="shared" ca="1" si="58"/>
        <v/>
      </c>
      <c r="I566" s="37" t="str">
        <f t="shared" ca="1" si="59"/>
        <v/>
      </c>
      <c r="J566" s="38" t="str">
        <f t="shared" ca="1" si="60"/>
        <v/>
      </c>
      <c r="K566" s="43" t="str">
        <f t="shared" ca="1" si="61"/>
        <v/>
      </c>
      <c r="L566" s="10"/>
      <c r="M566" s="9"/>
      <c r="N566" s="9"/>
      <c r="O566" s="9"/>
    </row>
    <row r="567" spans="1:15" x14ac:dyDescent="0.3">
      <c r="A567" s="9"/>
      <c r="B567" s="9"/>
      <c r="C567" s="10"/>
      <c r="D567" s="40" t="str">
        <f t="shared" ca="1" si="62"/>
        <v/>
      </c>
      <c r="E567" s="41" t="str">
        <f ca="1">IF(entered_values=0,"",IF(D567&lt;&gt;"",IF(period_per_year=50,IF(D567=1,first_pament_date,DATE(YEAR(E566),MONTH(E566),DAY(E566)+7)),IF(period_per_year=25,IF(D567=1,first_pament_date,DATE(YEAR(E566),MONTH(E566),DAY(E566)+14)),IF(period_per_year=24,IF(D567=1,_01_01_1900,IF(DAY(E566)&gt;=15,DATE(YEAR(E566),MONTH(E566),DAY(E566)+16),DATE(YEAR(E566),MONTH(E566),DAY(E566)+15))),IF(period_per_year=12,IF(D567=1,first_pament_date,DATE(YEAR(E566),MONTH(E566)+1,DAY(E566))),IF(period_per_year=6,IF(D567=1,first_pament_date,DATE(YEAR(E566),MONTH(E566)+2,DAY(E566))),IF(period_per_year=4,IF(D567=1,first_pament_date,DATE(YEAR(E566),MONTH(E566)+3,DAY(E566))),IF(period_per_year=2,IF(D567=1,first_pament_date,DATE(YEAR(E566),MONTH(E566)+6,DAY(E566))),IF(period_per_year=1,IF(D567=1,first_pament_date,DATE(YEAR(E566)+1,MONTH(E566),DAY(E566))),"")))))))),""))</f>
        <v/>
      </c>
      <c r="F567" s="42" t="str">
        <f t="shared" ca="1" si="56"/>
        <v/>
      </c>
      <c r="G567" s="42" t="str">
        <f t="shared" ca="1" si="57"/>
        <v/>
      </c>
      <c r="H567" s="38" t="str">
        <f t="shared" ca="1" si="58"/>
        <v/>
      </c>
      <c r="I567" s="37" t="str">
        <f t="shared" ca="1" si="59"/>
        <v/>
      </c>
      <c r="J567" s="38" t="str">
        <f t="shared" ca="1" si="60"/>
        <v/>
      </c>
      <c r="K567" s="43" t="str">
        <f t="shared" ca="1" si="61"/>
        <v/>
      </c>
      <c r="L567" s="10"/>
      <c r="M567" s="9"/>
      <c r="N567" s="9"/>
      <c r="O567" s="9"/>
    </row>
    <row r="568" spans="1:15" x14ac:dyDescent="0.3">
      <c r="A568" s="9"/>
      <c r="B568" s="9"/>
      <c r="C568" s="10"/>
      <c r="D568" s="40" t="str">
        <f t="shared" ca="1" si="62"/>
        <v/>
      </c>
      <c r="E568" s="41" t="str">
        <f ca="1">IF(entered_values=0,"",IF(D568&lt;&gt;"",IF(period_per_year=50,IF(D568=1,first_pament_date,DATE(YEAR(E567),MONTH(E567),DAY(E567)+7)),IF(period_per_year=25,IF(D568=1,first_pament_date,DATE(YEAR(E567),MONTH(E567),DAY(E567)+14)),IF(period_per_year=24,IF(D568=1,_01_01_1900,IF(DAY(E567)&gt;=15,DATE(YEAR(E567),MONTH(E567),DAY(E567)+16),DATE(YEAR(E567),MONTH(E567),DAY(E567)+15))),IF(period_per_year=12,IF(D568=1,first_pament_date,DATE(YEAR(E567),MONTH(E567)+1,DAY(E567))),IF(period_per_year=6,IF(D568=1,first_pament_date,DATE(YEAR(E567),MONTH(E567)+2,DAY(E567))),IF(period_per_year=4,IF(D568=1,first_pament_date,DATE(YEAR(E567),MONTH(E567)+3,DAY(E567))),IF(period_per_year=2,IF(D568=1,first_pament_date,DATE(YEAR(E567),MONTH(E567)+6,DAY(E567))),IF(period_per_year=1,IF(D568=1,first_pament_date,DATE(YEAR(E567)+1,MONTH(E567),DAY(E567))),"")))))))),""))</f>
        <v/>
      </c>
      <c r="F568" s="42" t="str">
        <f t="shared" ca="1" si="56"/>
        <v/>
      </c>
      <c r="G568" s="42" t="str">
        <f t="shared" ca="1" si="57"/>
        <v/>
      </c>
      <c r="H568" s="38" t="str">
        <f t="shared" ca="1" si="58"/>
        <v/>
      </c>
      <c r="I568" s="37" t="str">
        <f t="shared" ca="1" si="59"/>
        <v/>
      </c>
      <c r="J568" s="38" t="str">
        <f t="shared" ca="1" si="60"/>
        <v/>
      </c>
      <c r="K568" s="43" t="str">
        <f t="shared" ca="1" si="61"/>
        <v/>
      </c>
      <c r="L568" s="10"/>
      <c r="M568" s="9"/>
      <c r="N568" s="9"/>
      <c r="O568" s="9"/>
    </row>
    <row r="569" spans="1:15" x14ac:dyDescent="0.3">
      <c r="A569" s="9"/>
      <c r="B569" s="9"/>
      <c r="C569" s="10"/>
      <c r="D569" s="40" t="str">
        <f t="shared" ca="1" si="62"/>
        <v/>
      </c>
      <c r="E569" s="41" t="str">
        <f ca="1">IF(entered_values=0,"",IF(D569&lt;&gt;"",IF(period_per_year=50,IF(D569=1,first_pament_date,DATE(YEAR(E568),MONTH(E568),DAY(E568)+7)),IF(period_per_year=25,IF(D569=1,first_pament_date,DATE(YEAR(E568),MONTH(E568),DAY(E568)+14)),IF(period_per_year=24,IF(D569=1,_01_01_1900,IF(DAY(E568)&gt;=15,DATE(YEAR(E568),MONTH(E568),DAY(E568)+16),DATE(YEAR(E568),MONTH(E568),DAY(E568)+15))),IF(period_per_year=12,IF(D569=1,first_pament_date,DATE(YEAR(E568),MONTH(E568)+1,DAY(E568))),IF(period_per_year=6,IF(D569=1,first_pament_date,DATE(YEAR(E568),MONTH(E568)+2,DAY(E568))),IF(period_per_year=4,IF(D569=1,first_pament_date,DATE(YEAR(E568),MONTH(E568)+3,DAY(E568))),IF(period_per_year=2,IF(D569=1,first_pament_date,DATE(YEAR(E568),MONTH(E568)+6,DAY(E568))),IF(period_per_year=1,IF(D569=1,first_pament_date,DATE(YEAR(E568)+1,MONTH(E568),DAY(E568))),"")))))))),""))</f>
        <v/>
      </c>
      <c r="F569" s="42" t="str">
        <f t="shared" ca="1" si="56"/>
        <v/>
      </c>
      <c r="G569" s="42" t="str">
        <f t="shared" ca="1" si="57"/>
        <v/>
      </c>
      <c r="H569" s="38" t="str">
        <f t="shared" ca="1" si="58"/>
        <v/>
      </c>
      <c r="I569" s="37" t="str">
        <f t="shared" ca="1" si="59"/>
        <v/>
      </c>
      <c r="J569" s="38" t="str">
        <f t="shared" ca="1" si="60"/>
        <v/>
      </c>
      <c r="K569" s="43" t="str">
        <f t="shared" ca="1" si="61"/>
        <v/>
      </c>
      <c r="L569" s="10"/>
      <c r="M569" s="9"/>
      <c r="N569" s="9"/>
      <c r="O569" s="9"/>
    </row>
    <row r="570" spans="1:15" x14ac:dyDescent="0.3">
      <c r="A570" s="9"/>
      <c r="B570" s="9"/>
      <c r="C570" s="10"/>
      <c r="D570" s="40" t="str">
        <f t="shared" ca="1" si="62"/>
        <v/>
      </c>
      <c r="E570" s="41" t="str">
        <f ca="1">IF(entered_values=0,"",IF(D570&lt;&gt;"",IF(period_per_year=50,IF(D570=1,first_pament_date,DATE(YEAR(E569),MONTH(E569),DAY(E569)+7)),IF(period_per_year=25,IF(D570=1,first_pament_date,DATE(YEAR(E569),MONTH(E569),DAY(E569)+14)),IF(period_per_year=24,IF(D570=1,_01_01_1900,IF(DAY(E569)&gt;=15,DATE(YEAR(E569),MONTH(E569),DAY(E569)+16),DATE(YEAR(E569),MONTH(E569),DAY(E569)+15))),IF(period_per_year=12,IF(D570=1,first_pament_date,DATE(YEAR(E569),MONTH(E569)+1,DAY(E569))),IF(period_per_year=6,IF(D570=1,first_pament_date,DATE(YEAR(E569),MONTH(E569)+2,DAY(E569))),IF(period_per_year=4,IF(D570=1,first_pament_date,DATE(YEAR(E569),MONTH(E569)+3,DAY(E569))),IF(period_per_year=2,IF(D570=1,first_pament_date,DATE(YEAR(E569),MONTH(E569)+6,DAY(E569))),IF(period_per_year=1,IF(D570=1,first_pament_date,DATE(YEAR(E569)+1,MONTH(E569),DAY(E569))),"")))))))),""))</f>
        <v/>
      </c>
      <c r="F570" s="42" t="str">
        <f t="shared" ca="1" si="56"/>
        <v/>
      </c>
      <c r="G570" s="42" t="str">
        <f t="shared" ca="1" si="57"/>
        <v/>
      </c>
      <c r="H570" s="38" t="str">
        <f t="shared" ca="1" si="58"/>
        <v/>
      </c>
      <c r="I570" s="37" t="str">
        <f t="shared" ca="1" si="59"/>
        <v/>
      </c>
      <c r="J570" s="38" t="str">
        <f t="shared" ca="1" si="60"/>
        <v/>
      </c>
      <c r="K570" s="43" t="str">
        <f t="shared" ca="1" si="61"/>
        <v/>
      </c>
      <c r="L570" s="10"/>
      <c r="M570" s="9"/>
      <c r="N570" s="9"/>
      <c r="O570" s="9"/>
    </row>
    <row r="571" spans="1:15" x14ac:dyDescent="0.3">
      <c r="A571" s="9"/>
      <c r="B571" s="9"/>
      <c r="C571" s="10"/>
      <c r="D571" s="40" t="str">
        <f t="shared" ca="1" si="62"/>
        <v/>
      </c>
      <c r="E571" s="41" t="str">
        <f ca="1">IF(entered_values=0,"",IF(D571&lt;&gt;"",IF(period_per_year=50,IF(D571=1,first_pament_date,DATE(YEAR(E570),MONTH(E570),DAY(E570)+7)),IF(period_per_year=25,IF(D571=1,first_pament_date,DATE(YEAR(E570),MONTH(E570),DAY(E570)+14)),IF(period_per_year=24,IF(D571=1,_01_01_1900,IF(DAY(E570)&gt;=15,DATE(YEAR(E570),MONTH(E570),DAY(E570)+16),DATE(YEAR(E570),MONTH(E570),DAY(E570)+15))),IF(period_per_year=12,IF(D571=1,first_pament_date,DATE(YEAR(E570),MONTH(E570)+1,DAY(E570))),IF(period_per_year=6,IF(D571=1,first_pament_date,DATE(YEAR(E570),MONTH(E570)+2,DAY(E570))),IF(period_per_year=4,IF(D571=1,first_pament_date,DATE(YEAR(E570),MONTH(E570)+3,DAY(E570))),IF(period_per_year=2,IF(D571=1,first_pament_date,DATE(YEAR(E570),MONTH(E570)+6,DAY(E570))),IF(period_per_year=1,IF(D571=1,first_pament_date,DATE(YEAR(E570)+1,MONTH(E570),DAY(E570))),"")))))))),""))</f>
        <v/>
      </c>
      <c r="F571" s="42" t="str">
        <f t="shared" ca="1" si="56"/>
        <v/>
      </c>
      <c r="G571" s="42" t="str">
        <f t="shared" ca="1" si="57"/>
        <v/>
      </c>
      <c r="H571" s="38" t="str">
        <f t="shared" ca="1" si="58"/>
        <v/>
      </c>
      <c r="I571" s="37" t="str">
        <f t="shared" ca="1" si="59"/>
        <v/>
      </c>
      <c r="J571" s="38" t="str">
        <f t="shared" ca="1" si="60"/>
        <v/>
      </c>
      <c r="K571" s="43" t="str">
        <f t="shared" ca="1" si="61"/>
        <v/>
      </c>
      <c r="L571" s="10"/>
      <c r="M571" s="9"/>
      <c r="N571" s="9"/>
      <c r="O571" s="9"/>
    </row>
    <row r="572" spans="1:15" x14ac:dyDescent="0.3">
      <c r="A572" s="9"/>
      <c r="B572" s="9"/>
      <c r="C572" s="10"/>
      <c r="D572" s="40" t="str">
        <f t="shared" ca="1" si="62"/>
        <v/>
      </c>
      <c r="E572" s="41" t="str">
        <f ca="1">IF(entered_values=0,"",IF(D572&lt;&gt;"",IF(period_per_year=50,IF(D572=1,first_pament_date,DATE(YEAR(E571),MONTH(E571),DAY(E571)+7)),IF(period_per_year=25,IF(D572=1,first_pament_date,DATE(YEAR(E571),MONTH(E571),DAY(E571)+14)),IF(period_per_year=24,IF(D572=1,_01_01_1900,IF(DAY(E571)&gt;=15,DATE(YEAR(E571),MONTH(E571),DAY(E571)+16),DATE(YEAR(E571),MONTH(E571),DAY(E571)+15))),IF(period_per_year=12,IF(D572=1,first_pament_date,DATE(YEAR(E571),MONTH(E571)+1,DAY(E571))),IF(period_per_year=6,IF(D572=1,first_pament_date,DATE(YEAR(E571),MONTH(E571)+2,DAY(E571))),IF(period_per_year=4,IF(D572=1,first_pament_date,DATE(YEAR(E571),MONTH(E571)+3,DAY(E571))),IF(period_per_year=2,IF(D572=1,first_pament_date,DATE(YEAR(E571),MONTH(E571)+6,DAY(E571))),IF(period_per_year=1,IF(D572=1,first_pament_date,DATE(YEAR(E571)+1,MONTH(E571),DAY(E571))),"")))))))),""))</f>
        <v/>
      </c>
      <c r="F572" s="42" t="str">
        <f t="shared" ca="1" si="56"/>
        <v/>
      </c>
      <c r="G572" s="42" t="str">
        <f t="shared" ca="1" si="57"/>
        <v/>
      </c>
      <c r="H572" s="38" t="str">
        <f t="shared" ca="1" si="58"/>
        <v/>
      </c>
      <c r="I572" s="37" t="str">
        <f t="shared" ca="1" si="59"/>
        <v/>
      </c>
      <c r="J572" s="38" t="str">
        <f t="shared" ca="1" si="60"/>
        <v/>
      </c>
      <c r="K572" s="43" t="str">
        <f t="shared" ca="1" si="61"/>
        <v/>
      </c>
      <c r="L572" s="10"/>
      <c r="M572" s="9"/>
      <c r="N572" s="9"/>
      <c r="O572" s="9"/>
    </row>
    <row r="573" spans="1:15" x14ac:dyDescent="0.3">
      <c r="A573" s="9"/>
      <c r="B573" s="9"/>
      <c r="C573" s="10"/>
      <c r="D573" s="40" t="str">
        <f t="shared" ca="1" si="62"/>
        <v/>
      </c>
      <c r="E573" s="41" t="str">
        <f ca="1">IF(entered_values=0,"",IF(D573&lt;&gt;"",IF(period_per_year=50,IF(D573=1,first_pament_date,DATE(YEAR(E572),MONTH(E572),DAY(E572)+7)),IF(period_per_year=25,IF(D573=1,first_pament_date,DATE(YEAR(E572),MONTH(E572),DAY(E572)+14)),IF(period_per_year=24,IF(D573=1,_01_01_1900,IF(DAY(E572)&gt;=15,DATE(YEAR(E572),MONTH(E572),DAY(E572)+16),DATE(YEAR(E572),MONTH(E572),DAY(E572)+15))),IF(period_per_year=12,IF(D573=1,first_pament_date,DATE(YEAR(E572),MONTH(E572)+1,DAY(E572))),IF(period_per_year=6,IF(D573=1,first_pament_date,DATE(YEAR(E572),MONTH(E572)+2,DAY(E572))),IF(period_per_year=4,IF(D573=1,first_pament_date,DATE(YEAR(E572),MONTH(E572)+3,DAY(E572))),IF(period_per_year=2,IF(D573=1,first_pament_date,DATE(YEAR(E572),MONTH(E572)+6,DAY(E572))),IF(period_per_year=1,IF(D573=1,first_pament_date,DATE(YEAR(E572)+1,MONTH(E572),DAY(E572))),"")))))))),""))</f>
        <v/>
      </c>
      <c r="F573" s="42" t="str">
        <f t="shared" ca="1" si="56"/>
        <v/>
      </c>
      <c r="G573" s="42" t="str">
        <f t="shared" ca="1" si="57"/>
        <v/>
      </c>
      <c r="H573" s="38" t="str">
        <f t="shared" ca="1" si="58"/>
        <v/>
      </c>
      <c r="I573" s="37" t="str">
        <f t="shared" ca="1" si="59"/>
        <v/>
      </c>
      <c r="J573" s="38" t="str">
        <f t="shared" ca="1" si="60"/>
        <v/>
      </c>
      <c r="K573" s="43" t="str">
        <f t="shared" ca="1" si="61"/>
        <v/>
      </c>
      <c r="L573" s="10"/>
      <c r="M573" s="9"/>
      <c r="N573" s="9"/>
      <c r="O573" s="9"/>
    </row>
    <row r="574" spans="1:15" x14ac:dyDescent="0.3">
      <c r="A574" s="9"/>
      <c r="B574" s="9"/>
      <c r="C574" s="10"/>
      <c r="D574" s="40" t="str">
        <f t="shared" ca="1" si="62"/>
        <v/>
      </c>
      <c r="E574" s="41" t="str">
        <f ca="1">IF(entered_values=0,"",IF(D574&lt;&gt;"",IF(period_per_year=50,IF(D574=1,first_pament_date,DATE(YEAR(E573),MONTH(E573),DAY(E573)+7)),IF(period_per_year=25,IF(D574=1,first_pament_date,DATE(YEAR(E573),MONTH(E573),DAY(E573)+14)),IF(period_per_year=24,IF(D574=1,_01_01_1900,IF(DAY(E573)&gt;=15,DATE(YEAR(E573),MONTH(E573),DAY(E573)+16),DATE(YEAR(E573),MONTH(E573),DAY(E573)+15))),IF(period_per_year=12,IF(D574=1,first_pament_date,DATE(YEAR(E573),MONTH(E573)+1,DAY(E573))),IF(period_per_year=6,IF(D574=1,first_pament_date,DATE(YEAR(E573),MONTH(E573)+2,DAY(E573))),IF(period_per_year=4,IF(D574=1,first_pament_date,DATE(YEAR(E573),MONTH(E573)+3,DAY(E573))),IF(period_per_year=2,IF(D574=1,first_pament_date,DATE(YEAR(E573),MONTH(E573)+6,DAY(E573))),IF(period_per_year=1,IF(D574=1,first_pament_date,DATE(YEAR(E573)+1,MONTH(E573),DAY(E573))),"")))))))),""))</f>
        <v/>
      </c>
      <c r="F574" s="42" t="str">
        <f t="shared" ca="1" si="56"/>
        <v/>
      </c>
      <c r="G574" s="42" t="str">
        <f t="shared" ca="1" si="57"/>
        <v/>
      </c>
      <c r="H574" s="38" t="str">
        <f t="shared" ca="1" si="58"/>
        <v/>
      </c>
      <c r="I574" s="37" t="str">
        <f t="shared" ca="1" si="59"/>
        <v/>
      </c>
      <c r="J574" s="38" t="str">
        <f t="shared" ca="1" si="60"/>
        <v/>
      </c>
      <c r="K574" s="43" t="str">
        <f t="shared" ca="1" si="61"/>
        <v/>
      </c>
      <c r="L574" s="10"/>
      <c r="M574" s="9"/>
      <c r="N574" s="9"/>
      <c r="O574" s="9"/>
    </row>
    <row r="575" spans="1:15" x14ac:dyDescent="0.3">
      <c r="A575" s="9"/>
      <c r="B575" s="9"/>
      <c r="C575" s="10"/>
      <c r="D575" s="40" t="str">
        <f t="shared" ca="1" si="62"/>
        <v/>
      </c>
      <c r="E575" s="41" t="str">
        <f ca="1">IF(entered_values=0,"",IF(D575&lt;&gt;"",IF(period_per_year=50,IF(D575=1,first_pament_date,DATE(YEAR(E574),MONTH(E574),DAY(E574)+7)),IF(period_per_year=25,IF(D575=1,first_pament_date,DATE(YEAR(E574),MONTH(E574),DAY(E574)+14)),IF(period_per_year=24,IF(D575=1,_01_01_1900,IF(DAY(E574)&gt;=15,DATE(YEAR(E574),MONTH(E574),DAY(E574)+16),DATE(YEAR(E574),MONTH(E574),DAY(E574)+15))),IF(period_per_year=12,IF(D575=1,first_pament_date,DATE(YEAR(E574),MONTH(E574)+1,DAY(E574))),IF(period_per_year=6,IF(D575=1,first_pament_date,DATE(YEAR(E574),MONTH(E574)+2,DAY(E574))),IF(period_per_year=4,IF(D575=1,first_pament_date,DATE(YEAR(E574),MONTH(E574)+3,DAY(E574))),IF(period_per_year=2,IF(D575=1,first_pament_date,DATE(YEAR(E574),MONTH(E574)+6,DAY(E574))),IF(period_per_year=1,IF(D575=1,first_pament_date,DATE(YEAR(E574)+1,MONTH(E574),DAY(E574))),"")))))))),""))</f>
        <v/>
      </c>
      <c r="F575" s="42" t="str">
        <f t="shared" ca="1" si="56"/>
        <v/>
      </c>
      <c r="G575" s="42" t="str">
        <f t="shared" ca="1" si="57"/>
        <v/>
      </c>
      <c r="H575" s="38" t="str">
        <f t="shared" ca="1" si="58"/>
        <v/>
      </c>
      <c r="I575" s="37" t="str">
        <f t="shared" ca="1" si="59"/>
        <v/>
      </c>
      <c r="J575" s="38" t="str">
        <f t="shared" ca="1" si="60"/>
        <v/>
      </c>
      <c r="K575" s="43" t="str">
        <f t="shared" ca="1" si="61"/>
        <v/>
      </c>
      <c r="L575" s="10"/>
      <c r="M575" s="9"/>
      <c r="N575" s="9"/>
      <c r="O575" s="9"/>
    </row>
    <row r="576" spans="1:15" x14ac:dyDescent="0.3">
      <c r="A576" s="9"/>
      <c r="B576" s="9"/>
      <c r="C576" s="10"/>
      <c r="D576" s="40" t="str">
        <f t="shared" ca="1" si="62"/>
        <v/>
      </c>
      <c r="E576" s="41" t="str">
        <f ca="1">IF(entered_values=0,"",IF(D576&lt;&gt;"",IF(period_per_year=50,IF(D576=1,first_pament_date,DATE(YEAR(E575),MONTH(E575),DAY(E575)+7)),IF(period_per_year=25,IF(D576=1,first_pament_date,DATE(YEAR(E575),MONTH(E575),DAY(E575)+14)),IF(period_per_year=24,IF(D576=1,_01_01_1900,IF(DAY(E575)&gt;=15,DATE(YEAR(E575),MONTH(E575),DAY(E575)+16),DATE(YEAR(E575),MONTH(E575),DAY(E575)+15))),IF(period_per_year=12,IF(D576=1,first_pament_date,DATE(YEAR(E575),MONTH(E575)+1,DAY(E575))),IF(period_per_year=6,IF(D576=1,first_pament_date,DATE(YEAR(E575),MONTH(E575)+2,DAY(E575))),IF(period_per_year=4,IF(D576=1,first_pament_date,DATE(YEAR(E575),MONTH(E575)+3,DAY(E575))),IF(period_per_year=2,IF(D576=1,first_pament_date,DATE(YEAR(E575),MONTH(E575)+6,DAY(E575))),IF(period_per_year=1,IF(D576=1,first_pament_date,DATE(YEAR(E575)+1,MONTH(E575),DAY(E575))),"")))))))),""))</f>
        <v/>
      </c>
      <c r="F576" s="42" t="str">
        <f t="shared" ca="1" si="56"/>
        <v/>
      </c>
      <c r="G576" s="42" t="str">
        <f t="shared" ca="1" si="57"/>
        <v/>
      </c>
      <c r="H576" s="38" t="str">
        <f t="shared" ca="1" si="58"/>
        <v/>
      </c>
      <c r="I576" s="37" t="str">
        <f t="shared" ca="1" si="59"/>
        <v/>
      </c>
      <c r="J576" s="38" t="str">
        <f t="shared" ca="1" si="60"/>
        <v/>
      </c>
      <c r="K576" s="43" t="str">
        <f t="shared" ca="1" si="61"/>
        <v/>
      </c>
      <c r="L576" s="10"/>
      <c r="M576" s="9"/>
      <c r="N576" s="9"/>
      <c r="O576" s="9"/>
    </row>
    <row r="577" spans="1:15" x14ac:dyDescent="0.3">
      <c r="A577" s="9"/>
      <c r="B577" s="9"/>
      <c r="C577" s="10"/>
      <c r="D577" s="40" t="str">
        <f t="shared" ca="1" si="62"/>
        <v/>
      </c>
      <c r="E577" s="41" t="str">
        <f ca="1">IF(entered_values=0,"",IF(D577&lt;&gt;"",IF(period_per_year=50,IF(D577=1,first_pament_date,DATE(YEAR(E576),MONTH(E576),DAY(E576)+7)),IF(period_per_year=25,IF(D577=1,first_pament_date,DATE(YEAR(E576),MONTH(E576),DAY(E576)+14)),IF(period_per_year=24,IF(D577=1,_01_01_1900,IF(DAY(E576)&gt;=15,DATE(YEAR(E576),MONTH(E576),DAY(E576)+16),DATE(YEAR(E576),MONTH(E576),DAY(E576)+15))),IF(period_per_year=12,IF(D577=1,first_pament_date,DATE(YEAR(E576),MONTH(E576)+1,DAY(E576))),IF(period_per_year=6,IF(D577=1,first_pament_date,DATE(YEAR(E576),MONTH(E576)+2,DAY(E576))),IF(period_per_year=4,IF(D577=1,first_pament_date,DATE(YEAR(E576),MONTH(E576)+3,DAY(E576))),IF(period_per_year=2,IF(D577=1,first_pament_date,DATE(YEAR(E576),MONTH(E576)+6,DAY(E576))),IF(period_per_year=1,IF(D577=1,first_pament_date,DATE(YEAR(E576)+1,MONTH(E576),DAY(E576))),"")))))))),""))</f>
        <v/>
      </c>
      <c r="F577" s="42" t="str">
        <f t="shared" ca="1" si="56"/>
        <v/>
      </c>
      <c r="G577" s="42" t="str">
        <f t="shared" ca="1" si="57"/>
        <v/>
      </c>
      <c r="H577" s="38" t="str">
        <f t="shared" ca="1" si="58"/>
        <v/>
      </c>
      <c r="I577" s="37" t="str">
        <f t="shared" ca="1" si="59"/>
        <v/>
      </c>
      <c r="J577" s="38" t="str">
        <f t="shared" ca="1" si="60"/>
        <v/>
      </c>
      <c r="K577" s="43" t="str">
        <f t="shared" ca="1" si="61"/>
        <v/>
      </c>
      <c r="L577" s="10"/>
      <c r="M577" s="9"/>
      <c r="N577" s="9"/>
      <c r="O577" s="9"/>
    </row>
    <row r="578" spans="1:15" x14ac:dyDescent="0.3">
      <c r="A578" s="9"/>
      <c r="B578" s="9"/>
      <c r="C578" s="10"/>
      <c r="D578" s="40" t="str">
        <f t="shared" ca="1" si="62"/>
        <v/>
      </c>
      <c r="E578" s="41" t="str">
        <f ca="1">IF(entered_values=0,"",IF(D578&lt;&gt;"",IF(period_per_year=50,IF(D578=1,first_pament_date,DATE(YEAR(E577),MONTH(E577),DAY(E577)+7)),IF(period_per_year=25,IF(D578=1,first_pament_date,DATE(YEAR(E577),MONTH(E577),DAY(E577)+14)),IF(period_per_year=24,IF(D578=1,_01_01_1900,IF(DAY(E577)&gt;=15,DATE(YEAR(E577),MONTH(E577),DAY(E577)+16),DATE(YEAR(E577),MONTH(E577),DAY(E577)+15))),IF(period_per_year=12,IF(D578=1,first_pament_date,DATE(YEAR(E577),MONTH(E577)+1,DAY(E577))),IF(period_per_year=6,IF(D578=1,first_pament_date,DATE(YEAR(E577),MONTH(E577)+2,DAY(E577))),IF(period_per_year=4,IF(D578=1,first_pament_date,DATE(YEAR(E577),MONTH(E577)+3,DAY(E577))),IF(period_per_year=2,IF(D578=1,first_pament_date,DATE(YEAR(E577),MONTH(E577)+6,DAY(E577))),IF(period_per_year=1,IF(D578=1,first_pament_date,DATE(YEAR(E577)+1,MONTH(E577),DAY(E577))),"")))))))),""))</f>
        <v/>
      </c>
      <c r="F578" s="42" t="str">
        <f t="shared" ca="1" si="56"/>
        <v/>
      </c>
      <c r="G578" s="42" t="str">
        <f t="shared" ca="1" si="57"/>
        <v/>
      </c>
      <c r="H578" s="38" t="str">
        <f t="shared" ca="1" si="58"/>
        <v/>
      </c>
      <c r="I578" s="37" t="str">
        <f t="shared" ca="1" si="59"/>
        <v/>
      </c>
      <c r="J578" s="38" t="str">
        <f t="shared" ca="1" si="60"/>
        <v/>
      </c>
      <c r="K578" s="43" t="str">
        <f t="shared" ca="1" si="61"/>
        <v/>
      </c>
      <c r="L578" s="10"/>
      <c r="M578" s="9"/>
      <c r="N578" s="9"/>
      <c r="O578" s="9"/>
    </row>
    <row r="579" spans="1:15" x14ac:dyDescent="0.3">
      <c r="A579" s="9"/>
      <c r="B579" s="9"/>
      <c r="C579" s="10"/>
      <c r="D579" s="40" t="str">
        <f t="shared" ca="1" si="62"/>
        <v/>
      </c>
      <c r="E579" s="41" t="str">
        <f ca="1">IF(entered_values=0,"",IF(D579&lt;&gt;"",IF(period_per_year=50,IF(D579=1,first_pament_date,DATE(YEAR(E578),MONTH(E578),DAY(E578)+7)),IF(period_per_year=25,IF(D579=1,first_pament_date,DATE(YEAR(E578),MONTH(E578),DAY(E578)+14)),IF(period_per_year=24,IF(D579=1,_01_01_1900,IF(DAY(E578)&gt;=15,DATE(YEAR(E578),MONTH(E578),DAY(E578)+16),DATE(YEAR(E578),MONTH(E578),DAY(E578)+15))),IF(period_per_year=12,IF(D579=1,first_pament_date,DATE(YEAR(E578),MONTH(E578)+1,DAY(E578))),IF(period_per_year=6,IF(D579=1,first_pament_date,DATE(YEAR(E578),MONTH(E578)+2,DAY(E578))),IF(period_per_year=4,IF(D579=1,first_pament_date,DATE(YEAR(E578),MONTH(E578)+3,DAY(E578))),IF(period_per_year=2,IF(D579=1,first_pament_date,DATE(YEAR(E578),MONTH(E578)+6,DAY(E578))),IF(period_per_year=1,IF(D579=1,first_pament_date,DATE(YEAR(E578)+1,MONTH(E578),DAY(E578))),"")))))))),""))</f>
        <v/>
      </c>
      <c r="F579" s="42" t="str">
        <f t="shared" ca="1" si="56"/>
        <v/>
      </c>
      <c r="G579" s="42" t="str">
        <f t="shared" ca="1" si="57"/>
        <v/>
      </c>
      <c r="H579" s="38" t="str">
        <f t="shared" ca="1" si="58"/>
        <v/>
      </c>
      <c r="I579" s="37" t="str">
        <f t="shared" ca="1" si="59"/>
        <v/>
      </c>
      <c r="J579" s="38" t="str">
        <f t="shared" ca="1" si="60"/>
        <v/>
      </c>
      <c r="K579" s="43" t="str">
        <f t="shared" ca="1" si="61"/>
        <v/>
      </c>
      <c r="L579" s="10"/>
      <c r="M579" s="9"/>
      <c r="N579" s="9"/>
      <c r="O579" s="9"/>
    </row>
    <row r="580" spans="1:15" x14ac:dyDescent="0.3">
      <c r="A580" s="9"/>
      <c r="B580" s="9"/>
      <c r="C580" s="10"/>
      <c r="D580" s="40" t="str">
        <f t="shared" ca="1" si="62"/>
        <v/>
      </c>
      <c r="E580" s="41" t="str">
        <f ca="1">IF(entered_values=0,"",IF(D580&lt;&gt;"",IF(period_per_year=50,IF(D580=1,first_pament_date,DATE(YEAR(E579),MONTH(E579),DAY(E579)+7)),IF(period_per_year=25,IF(D580=1,first_pament_date,DATE(YEAR(E579),MONTH(E579),DAY(E579)+14)),IF(period_per_year=24,IF(D580=1,_01_01_1900,IF(DAY(E579)&gt;=15,DATE(YEAR(E579),MONTH(E579),DAY(E579)+16),DATE(YEAR(E579),MONTH(E579),DAY(E579)+15))),IF(period_per_year=12,IF(D580=1,first_pament_date,DATE(YEAR(E579),MONTH(E579)+1,DAY(E579))),IF(period_per_year=6,IF(D580=1,first_pament_date,DATE(YEAR(E579),MONTH(E579)+2,DAY(E579))),IF(period_per_year=4,IF(D580=1,first_pament_date,DATE(YEAR(E579),MONTH(E579)+3,DAY(E579))),IF(period_per_year=2,IF(D580=1,first_pament_date,DATE(YEAR(E579),MONTH(E579)+6,DAY(E579))),IF(period_per_year=1,IF(D580=1,first_pament_date,DATE(YEAR(E579)+1,MONTH(E579),DAY(E579))),"")))))))),""))</f>
        <v/>
      </c>
      <c r="F580" s="42" t="str">
        <f t="shared" ca="1" si="56"/>
        <v/>
      </c>
      <c r="G580" s="42" t="str">
        <f t="shared" ca="1" si="57"/>
        <v/>
      </c>
      <c r="H580" s="38" t="str">
        <f t="shared" ca="1" si="58"/>
        <v/>
      </c>
      <c r="I580" s="37" t="str">
        <f t="shared" ca="1" si="59"/>
        <v/>
      </c>
      <c r="J580" s="38" t="str">
        <f t="shared" ca="1" si="60"/>
        <v/>
      </c>
      <c r="K580" s="43" t="str">
        <f t="shared" ca="1" si="61"/>
        <v/>
      </c>
      <c r="L580" s="10"/>
      <c r="M580" s="9"/>
      <c r="N580" s="9"/>
      <c r="O580" s="9"/>
    </row>
    <row r="581" spans="1:15" x14ac:dyDescent="0.3">
      <c r="A581" s="9"/>
      <c r="B581" s="9"/>
      <c r="C581" s="10"/>
      <c r="D581" s="40" t="str">
        <f t="shared" ca="1" si="62"/>
        <v/>
      </c>
      <c r="E581" s="41" t="str">
        <f ca="1">IF(entered_values=0,"",IF(D581&lt;&gt;"",IF(period_per_year=50,IF(D581=1,first_pament_date,DATE(YEAR(E580),MONTH(E580),DAY(E580)+7)),IF(period_per_year=25,IF(D581=1,first_pament_date,DATE(YEAR(E580),MONTH(E580),DAY(E580)+14)),IF(period_per_year=24,IF(D581=1,_01_01_1900,IF(DAY(E580)&gt;=15,DATE(YEAR(E580),MONTH(E580),DAY(E580)+16),DATE(YEAR(E580),MONTH(E580),DAY(E580)+15))),IF(period_per_year=12,IF(D581=1,first_pament_date,DATE(YEAR(E580),MONTH(E580)+1,DAY(E580))),IF(period_per_year=6,IF(D581=1,first_pament_date,DATE(YEAR(E580),MONTH(E580)+2,DAY(E580))),IF(period_per_year=4,IF(D581=1,first_pament_date,DATE(YEAR(E580),MONTH(E580)+3,DAY(E580))),IF(period_per_year=2,IF(D581=1,first_pament_date,DATE(YEAR(E580),MONTH(E580)+6,DAY(E580))),IF(period_per_year=1,IF(D581=1,first_pament_date,DATE(YEAR(E580)+1,MONTH(E580),DAY(E580))),"")))))))),""))</f>
        <v/>
      </c>
      <c r="F581" s="42" t="str">
        <f t="shared" ca="1" si="56"/>
        <v/>
      </c>
      <c r="G581" s="42" t="str">
        <f t="shared" ca="1" si="57"/>
        <v/>
      </c>
      <c r="H581" s="38" t="str">
        <f t="shared" ca="1" si="58"/>
        <v/>
      </c>
      <c r="I581" s="37" t="str">
        <f t="shared" ca="1" si="59"/>
        <v/>
      </c>
      <c r="J581" s="38" t="str">
        <f t="shared" ca="1" si="60"/>
        <v/>
      </c>
      <c r="K581" s="43" t="str">
        <f t="shared" ca="1" si="61"/>
        <v/>
      </c>
      <c r="L581" s="10"/>
      <c r="M581" s="9"/>
      <c r="N581" s="9"/>
      <c r="O581" s="9"/>
    </row>
    <row r="582" spans="1:15" x14ac:dyDescent="0.3">
      <c r="A582" s="9"/>
      <c r="B582" s="9"/>
      <c r="C582" s="10"/>
      <c r="D582" s="40" t="str">
        <f t="shared" ca="1" si="62"/>
        <v/>
      </c>
      <c r="E582" s="41" t="str">
        <f ca="1">IF(entered_values=0,"",IF(D582&lt;&gt;"",IF(period_per_year=50,IF(D582=1,first_pament_date,DATE(YEAR(E581),MONTH(E581),DAY(E581)+7)),IF(period_per_year=25,IF(D582=1,first_pament_date,DATE(YEAR(E581),MONTH(E581),DAY(E581)+14)),IF(period_per_year=24,IF(D582=1,_01_01_1900,IF(DAY(E581)&gt;=15,DATE(YEAR(E581),MONTH(E581),DAY(E581)+16),DATE(YEAR(E581),MONTH(E581),DAY(E581)+15))),IF(period_per_year=12,IF(D582=1,first_pament_date,DATE(YEAR(E581),MONTH(E581)+1,DAY(E581))),IF(period_per_year=6,IF(D582=1,first_pament_date,DATE(YEAR(E581),MONTH(E581)+2,DAY(E581))),IF(period_per_year=4,IF(D582=1,first_pament_date,DATE(YEAR(E581),MONTH(E581)+3,DAY(E581))),IF(period_per_year=2,IF(D582=1,first_pament_date,DATE(YEAR(E581),MONTH(E581)+6,DAY(E581))),IF(period_per_year=1,IF(D582=1,first_pament_date,DATE(YEAR(E581)+1,MONTH(E581),DAY(E581))),"")))))))),""))</f>
        <v/>
      </c>
      <c r="F582" s="42" t="str">
        <f t="shared" ca="1" si="56"/>
        <v/>
      </c>
      <c r="G582" s="42" t="str">
        <f t="shared" ca="1" si="57"/>
        <v/>
      </c>
      <c r="H582" s="38" t="str">
        <f t="shared" ca="1" si="58"/>
        <v/>
      </c>
      <c r="I582" s="37" t="str">
        <f t="shared" ca="1" si="59"/>
        <v/>
      </c>
      <c r="J582" s="38" t="str">
        <f t="shared" ca="1" si="60"/>
        <v/>
      </c>
      <c r="K582" s="43" t="str">
        <f t="shared" ca="1" si="61"/>
        <v/>
      </c>
      <c r="L582" s="10"/>
      <c r="M582" s="9"/>
      <c r="N582" s="9"/>
      <c r="O582" s="9"/>
    </row>
    <row r="583" spans="1:15" x14ac:dyDescent="0.3">
      <c r="A583" s="9"/>
      <c r="B583" s="9"/>
      <c r="C583" s="10"/>
      <c r="D583" s="40" t="str">
        <f t="shared" ca="1" si="62"/>
        <v/>
      </c>
      <c r="E583" s="41" t="str">
        <f ca="1">IF(entered_values=0,"",IF(D583&lt;&gt;"",IF(period_per_year=50,IF(D583=1,first_pament_date,DATE(YEAR(E582),MONTH(E582),DAY(E582)+7)),IF(period_per_year=25,IF(D583=1,first_pament_date,DATE(YEAR(E582),MONTH(E582),DAY(E582)+14)),IF(period_per_year=24,IF(D583=1,_01_01_1900,IF(DAY(E582)&gt;=15,DATE(YEAR(E582),MONTH(E582),DAY(E582)+16),DATE(YEAR(E582),MONTH(E582),DAY(E582)+15))),IF(period_per_year=12,IF(D583=1,first_pament_date,DATE(YEAR(E582),MONTH(E582)+1,DAY(E582))),IF(period_per_year=6,IF(D583=1,first_pament_date,DATE(YEAR(E582),MONTH(E582)+2,DAY(E582))),IF(period_per_year=4,IF(D583=1,first_pament_date,DATE(YEAR(E582),MONTH(E582)+3,DAY(E582))),IF(period_per_year=2,IF(D583=1,first_pament_date,DATE(YEAR(E582),MONTH(E582)+6,DAY(E582))),IF(period_per_year=1,IF(D583=1,first_pament_date,DATE(YEAR(E582)+1,MONTH(E582),DAY(E582))),"")))))))),""))</f>
        <v/>
      </c>
      <c r="F583" s="42" t="str">
        <f t="shared" ca="1" si="56"/>
        <v/>
      </c>
      <c r="G583" s="42" t="str">
        <f t="shared" ca="1" si="57"/>
        <v/>
      </c>
      <c r="H583" s="38" t="str">
        <f t="shared" ca="1" si="58"/>
        <v/>
      </c>
      <c r="I583" s="37" t="str">
        <f t="shared" ca="1" si="59"/>
        <v/>
      </c>
      <c r="J583" s="38" t="str">
        <f t="shared" ca="1" si="60"/>
        <v/>
      </c>
      <c r="K583" s="43" t="str">
        <f t="shared" ca="1" si="61"/>
        <v/>
      </c>
      <c r="L583" s="10"/>
      <c r="M583" s="9"/>
      <c r="N583" s="9"/>
      <c r="O583" s="9"/>
    </row>
    <row r="584" spans="1:15" x14ac:dyDescent="0.3">
      <c r="A584" s="9"/>
      <c r="B584" s="9"/>
      <c r="C584" s="10"/>
      <c r="D584" s="40" t="str">
        <f t="shared" ca="1" si="62"/>
        <v/>
      </c>
      <c r="E584" s="41" t="str">
        <f ca="1">IF(entered_values=0,"",IF(D584&lt;&gt;"",IF(period_per_year=50,IF(D584=1,first_pament_date,DATE(YEAR(E583),MONTH(E583),DAY(E583)+7)),IF(period_per_year=25,IF(D584=1,first_pament_date,DATE(YEAR(E583),MONTH(E583),DAY(E583)+14)),IF(period_per_year=24,IF(D584=1,_01_01_1900,IF(DAY(E583)&gt;=15,DATE(YEAR(E583),MONTH(E583),DAY(E583)+16),DATE(YEAR(E583),MONTH(E583),DAY(E583)+15))),IF(period_per_year=12,IF(D584=1,first_pament_date,DATE(YEAR(E583),MONTH(E583)+1,DAY(E583))),IF(period_per_year=6,IF(D584=1,first_pament_date,DATE(YEAR(E583),MONTH(E583)+2,DAY(E583))),IF(period_per_year=4,IF(D584=1,first_pament_date,DATE(YEAR(E583),MONTH(E583)+3,DAY(E583))),IF(period_per_year=2,IF(D584=1,first_pament_date,DATE(YEAR(E583),MONTH(E583)+6,DAY(E583))),IF(period_per_year=1,IF(D584=1,first_pament_date,DATE(YEAR(E583)+1,MONTH(E583),DAY(E583))),"")))))))),""))</f>
        <v/>
      </c>
      <c r="F584" s="42" t="str">
        <f t="shared" ca="1" si="56"/>
        <v/>
      </c>
      <c r="G584" s="42" t="str">
        <f t="shared" ca="1" si="57"/>
        <v/>
      </c>
      <c r="H584" s="38" t="str">
        <f t="shared" ca="1" si="58"/>
        <v/>
      </c>
      <c r="I584" s="37" t="str">
        <f t="shared" ca="1" si="59"/>
        <v/>
      </c>
      <c r="J584" s="38" t="str">
        <f t="shared" ca="1" si="60"/>
        <v/>
      </c>
      <c r="K584" s="43" t="str">
        <f t="shared" ca="1" si="61"/>
        <v/>
      </c>
      <c r="L584" s="10"/>
      <c r="M584" s="9"/>
      <c r="N584" s="9"/>
      <c r="O584" s="9"/>
    </row>
    <row r="585" spans="1:15" x14ac:dyDescent="0.3">
      <c r="A585" s="9"/>
      <c r="B585" s="9"/>
      <c r="C585" s="10"/>
      <c r="D585" s="40" t="str">
        <f t="shared" ca="1" si="62"/>
        <v/>
      </c>
      <c r="E585" s="41" t="str">
        <f ca="1">IF(entered_values=0,"",IF(D585&lt;&gt;"",IF(period_per_year=50,IF(D585=1,first_pament_date,DATE(YEAR(E584),MONTH(E584),DAY(E584)+7)),IF(period_per_year=25,IF(D585=1,first_pament_date,DATE(YEAR(E584),MONTH(E584),DAY(E584)+14)),IF(period_per_year=24,IF(D585=1,_01_01_1900,IF(DAY(E584)&gt;=15,DATE(YEAR(E584),MONTH(E584),DAY(E584)+16),DATE(YEAR(E584),MONTH(E584),DAY(E584)+15))),IF(period_per_year=12,IF(D585=1,first_pament_date,DATE(YEAR(E584),MONTH(E584)+1,DAY(E584))),IF(period_per_year=6,IF(D585=1,first_pament_date,DATE(YEAR(E584),MONTH(E584)+2,DAY(E584))),IF(period_per_year=4,IF(D585=1,first_pament_date,DATE(YEAR(E584),MONTH(E584)+3,DAY(E584))),IF(period_per_year=2,IF(D585=1,first_pament_date,DATE(YEAR(E584),MONTH(E584)+6,DAY(E584))),IF(period_per_year=1,IF(D585=1,first_pament_date,DATE(YEAR(E584)+1,MONTH(E584),DAY(E584))),"")))))))),""))</f>
        <v/>
      </c>
      <c r="F585" s="42" t="str">
        <f t="shared" ca="1" si="56"/>
        <v/>
      </c>
      <c r="G585" s="42" t="str">
        <f t="shared" ca="1" si="57"/>
        <v/>
      </c>
      <c r="H585" s="38" t="str">
        <f t="shared" ca="1" si="58"/>
        <v/>
      </c>
      <c r="I585" s="37" t="str">
        <f t="shared" ca="1" si="59"/>
        <v/>
      </c>
      <c r="J585" s="38" t="str">
        <f t="shared" ca="1" si="60"/>
        <v/>
      </c>
      <c r="K585" s="43" t="str">
        <f t="shared" ca="1" si="61"/>
        <v/>
      </c>
      <c r="L585" s="10"/>
      <c r="M585" s="9"/>
      <c r="N585" s="9"/>
      <c r="O585" s="9"/>
    </row>
    <row r="586" spans="1:15" x14ac:dyDescent="0.3">
      <c r="A586" s="9"/>
      <c r="B586" s="9"/>
      <c r="C586" s="10"/>
      <c r="D586" s="40" t="str">
        <f t="shared" ca="1" si="62"/>
        <v/>
      </c>
      <c r="E586" s="41" t="str">
        <f ca="1">IF(entered_values=0,"",IF(D586&lt;&gt;"",IF(period_per_year=50,IF(D586=1,first_pament_date,DATE(YEAR(E585),MONTH(E585),DAY(E585)+7)),IF(period_per_year=25,IF(D586=1,first_pament_date,DATE(YEAR(E585),MONTH(E585),DAY(E585)+14)),IF(period_per_year=24,IF(D586=1,_01_01_1900,IF(DAY(E585)&gt;=15,DATE(YEAR(E585),MONTH(E585),DAY(E585)+16),DATE(YEAR(E585),MONTH(E585),DAY(E585)+15))),IF(period_per_year=12,IF(D586=1,first_pament_date,DATE(YEAR(E585),MONTH(E585)+1,DAY(E585))),IF(period_per_year=6,IF(D586=1,first_pament_date,DATE(YEAR(E585),MONTH(E585)+2,DAY(E585))),IF(period_per_year=4,IF(D586=1,first_pament_date,DATE(YEAR(E585),MONTH(E585)+3,DAY(E585))),IF(period_per_year=2,IF(D586=1,first_pament_date,DATE(YEAR(E585),MONTH(E585)+6,DAY(E585))),IF(period_per_year=1,IF(D586=1,first_pament_date,DATE(YEAR(E585)+1,MONTH(E585),DAY(E585))),"")))))))),""))</f>
        <v/>
      </c>
      <c r="F586" s="42" t="str">
        <f t="shared" ca="1" si="56"/>
        <v/>
      </c>
      <c r="G586" s="42" t="str">
        <f t="shared" ca="1" si="57"/>
        <v/>
      </c>
      <c r="H586" s="38" t="str">
        <f t="shared" ca="1" si="58"/>
        <v/>
      </c>
      <c r="I586" s="37" t="str">
        <f t="shared" ca="1" si="59"/>
        <v/>
      </c>
      <c r="J586" s="38" t="str">
        <f t="shared" ca="1" si="60"/>
        <v/>
      </c>
      <c r="K586" s="43" t="str">
        <f t="shared" ca="1" si="61"/>
        <v/>
      </c>
      <c r="L586" s="10"/>
      <c r="M586" s="9"/>
      <c r="N586" s="9"/>
      <c r="O586" s="9"/>
    </row>
    <row r="587" spans="1:15" x14ac:dyDescent="0.3">
      <c r="A587" s="9"/>
      <c r="B587" s="9"/>
      <c r="C587" s="10"/>
      <c r="D587" s="40" t="str">
        <f t="shared" ca="1" si="62"/>
        <v/>
      </c>
      <c r="E587" s="41" t="str">
        <f ca="1">IF(entered_values=0,"",IF(D587&lt;&gt;"",IF(period_per_year=50,IF(D587=1,first_pament_date,DATE(YEAR(E586),MONTH(E586),DAY(E586)+7)),IF(period_per_year=25,IF(D587=1,first_pament_date,DATE(YEAR(E586),MONTH(E586),DAY(E586)+14)),IF(period_per_year=24,IF(D587=1,_01_01_1900,IF(DAY(E586)&gt;=15,DATE(YEAR(E586),MONTH(E586),DAY(E586)+16),DATE(YEAR(E586),MONTH(E586),DAY(E586)+15))),IF(period_per_year=12,IF(D587=1,first_pament_date,DATE(YEAR(E586),MONTH(E586)+1,DAY(E586))),IF(period_per_year=6,IF(D587=1,first_pament_date,DATE(YEAR(E586),MONTH(E586)+2,DAY(E586))),IF(period_per_year=4,IF(D587=1,first_pament_date,DATE(YEAR(E586),MONTH(E586)+3,DAY(E586))),IF(period_per_year=2,IF(D587=1,first_pament_date,DATE(YEAR(E586),MONTH(E586)+6,DAY(E586))),IF(period_per_year=1,IF(D587=1,first_pament_date,DATE(YEAR(E586)+1,MONTH(E586),DAY(E586))),"")))))))),""))</f>
        <v/>
      </c>
      <c r="F587" s="42" t="str">
        <f t="shared" ca="1" si="56"/>
        <v/>
      </c>
      <c r="G587" s="42" t="str">
        <f t="shared" ca="1" si="57"/>
        <v/>
      </c>
      <c r="H587" s="38" t="str">
        <f t="shared" ca="1" si="58"/>
        <v/>
      </c>
      <c r="I587" s="37" t="str">
        <f t="shared" ca="1" si="59"/>
        <v/>
      </c>
      <c r="J587" s="38" t="str">
        <f t="shared" ca="1" si="60"/>
        <v/>
      </c>
      <c r="K587" s="43" t="str">
        <f t="shared" ca="1" si="61"/>
        <v/>
      </c>
      <c r="L587" s="10"/>
      <c r="M587" s="9"/>
      <c r="N587" s="9"/>
      <c r="O587" s="9"/>
    </row>
    <row r="588" spans="1:15" x14ac:dyDescent="0.3">
      <c r="A588" s="9"/>
      <c r="B588" s="9"/>
      <c r="C588" s="10"/>
      <c r="D588" s="40" t="str">
        <f t="shared" ca="1" si="62"/>
        <v/>
      </c>
      <c r="E588" s="41" t="str">
        <f ca="1">IF(entered_values=0,"",IF(D588&lt;&gt;"",IF(period_per_year=50,IF(D588=1,first_pament_date,DATE(YEAR(E587),MONTH(E587),DAY(E587)+7)),IF(period_per_year=25,IF(D588=1,first_pament_date,DATE(YEAR(E587),MONTH(E587),DAY(E587)+14)),IF(period_per_year=24,IF(D588=1,_01_01_1900,IF(DAY(E587)&gt;=15,DATE(YEAR(E587),MONTH(E587),DAY(E587)+16),DATE(YEAR(E587),MONTH(E587),DAY(E587)+15))),IF(period_per_year=12,IF(D588=1,first_pament_date,DATE(YEAR(E587),MONTH(E587)+1,DAY(E587))),IF(period_per_year=6,IF(D588=1,first_pament_date,DATE(YEAR(E587),MONTH(E587)+2,DAY(E587))),IF(period_per_year=4,IF(D588=1,first_pament_date,DATE(YEAR(E587),MONTH(E587)+3,DAY(E587))),IF(period_per_year=2,IF(D588=1,first_pament_date,DATE(YEAR(E587),MONTH(E587)+6,DAY(E587))),IF(period_per_year=1,IF(D588=1,first_pament_date,DATE(YEAR(E587)+1,MONTH(E587),DAY(E587))),"")))))))),""))</f>
        <v/>
      </c>
      <c r="F588" s="42" t="str">
        <f t="shared" ca="1" si="56"/>
        <v/>
      </c>
      <c r="G588" s="42" t="str">
        <f t="shared" ca="1" si="57"/>
        <v/>
      </c>
      <c r="H588" s="38" t="str">
        <f t="shared" ca="1" si="58"/>
        <v/>
      </c>
      <c r="I588" s="37" t="str">
        <f t="shared" ca="1" si="59"/>
        <v/>
      </c>
      <c r="J588" s="38" t="str">
        <f t="shared" ca="1" si="60"/>
        <v/>
      </c>
      <c r="K588" s="43" t="str">
        <f t="shared" ca="1" si="61"/>
        <v/>
      </c>
      <c r="L588" s="10"/>
      <c r="M588" s="9"/>
      <c r="N588" s="9"/>
      <c r="O588" s="9"/>
    </row>
    <row r="589" spans="1:15" x14ac:dyDescent="0.3">
      <c r="A589" s="9"/>
      <c r="B589" s="9"/>
      <c r="C589" s="10"/>
      <c r="D589" s="40" t="str">
        <f t="shared" ca="1" si="62"/>
        <v/>
      </c>
      <c r="E589" s="41" t="str">
        <f ca="1">IF(entered_values=0,"",IF(D589&lt;&gt;"",IF(period_per_year=50,IF(D589=1,first_pament_date,DATE(YEAR(E588),MONTH(E588),DAY(E588)+7)),IF(period_per_year=25,IF(D589=1,first_pament_date,DATE(YEAR(E588),MONTH(E588),DAY(E588)+14)),IF(period_per_year=24,IF(D589=1,_01_01_1900,IF(DAY(E588)&gt;=15,DATE(YEAR(E588),MONTH(E588),DAY(E588)+16),DATE(YEAR(E588),MONTH(E588),DAY(E588)+15))),IF(period_per_year=12,IF(D589=1,first_pament_date,DATE(YEAR(E588),MONTH(E588)+1,DAY(E588))),IF(period_per_year=6,IF(D589=1,first_pament_date,DATE(YEAR(E588),MONTH(E588)+2,DAY(E588))),IF(period_per_year=4,IF(D589=1,first_pament_date,DATE(YEAR(E588),MONTH(E588)+3,DAY(E588))),IF(period_per_year=2,IF(D589=1,first_pament_date,DATE(YEAR(E588),MONTH(E588)+6,DAY(E588))),IF(period_per_year=1,IF(D589=1,first_pament_date,DATE(YEAR(E588)+1,MONTH(E588),DAY(E588))),"")))))))),""))</f>
        <v/>
      </c>
      <c r="F589" s="42" t="str">
        <f t="shared" ca="1" si="56"/>
        <v/>
      </c>
      <c r="G589" s="42" t="str">
        <f t="shared" ca="1" si="57"/>
        <v/>
      </c>
      <c r="H589" s="38" t="str">
        <f t="shared" ca="1" si="58"/>
        <v/>
      </c>
      <c r="I589" s="37" t="str">
        <f t="shared" ca="1" si="59"/>
        <v/>
      </c>
      <c r="J589" s="38" t="str">
        <f t="shared" ca="1" si="60"/>
        <v/>
      </c>
      <c r="K589" s="43" t="str">
        <f t="shared" ca="1" si="61"/>
        <v/>
      </c>
      <c r="L589" s="10"/>
      <c r="M589" s="9"/>
      <c r="N589" s="9"/>
      <c r="O589" s="9"/>
    </row>
    <row r="590" spans="1:15" x14ac:dyDescent="0.3">
      <c r="A590" s="9"/>
      <c r="B590" s="9"/>
      <c r="C590" s="10"/>
      <c r="D590" s="40" t="str">
        <f t="shared" ca="1" si="62"/>
        <v/>
      </c>
      <c r="E590" s="41" t="str">
        <f ca="1">IF(entered_values=0,"",IF(D590&lt;&gt;"",IF(period_per_year=50,IF(D590=1,first_pament_date,DATE(YEAR(E589),MONTH(E589),DAY(E589)+7)),IF(period_per_year=25,IF(D590=1,first_pament_date,DATE(YEAR(E589),MONTH(E589),DAY(E589)+14)),IF(period_per_year=24,IF(D590=1,_01_01_1900,IF(DAY(E589)&gt;=15,DATE(YEAR(E589),MONTH(E589),DAY(E589)+16),DATE(YEAR(E589),MONTH(E589),DAY(E589)+15))),IF(period_per_year=12,IF(D590=1,first_pament_date,DATE(YEAR(E589),MONTH(E589)+1,DAY(E589))),IF(period_per_year=6,IF(D590=1,first_pament_date,DATE(YEAR(E589),MONTH(E589)+2,DAY(E589))),IF(period_per_year=4,IF(D590=1,first_pament_date,DATE(YEAR(E589),MONTH(E589)+3,DAY(E589))),IF(period_per_year=2,IF(D590=1,first_pament_date,DATE(YEAR(E589),MONTH(E589)+6,DAY(E589))),IF(period_per_year=1,IF(D590=1,first_pament_date,DATE(YEAR(E589)+1,MONTH(E589),DAY(E589))),"")))))))),""))</f>
        <v/>
      </c>
      <c r="F590" s="42" t="str">
        <f t="shared" ca="1" si="56"/>
        <v/>
      </c>
      <c r="G590" s="42" t="str">
        <f t="shared" ca="1" si="57"/>
        <v/>
      </c>
      <c r="H590" s="38" t="str">
        <f t="shared" ca="1" si="58"/>
        <v/>
      </c>
      <c r="I590" s="37" t="str">
        <f t="shared" ca="1" si="59"/>
        <v/>
      </c>
      <c r="J590" s="38" t="str">
        <f t="shared" ca="1" si="60"/>
        <v/>
      </c>
      <c r="K590" s="43" t="str">
        <f t="shared" ca="1" si="61"/>
        <v/>
      </c>
      <c r="L590" s="10"/>
      <c r="M590" s="9"/>
      <c r="N590" s="9"/>
      <c r="O590" s="9"/>
    </row>
    <row r="591" spans="1:15" x14ac:dyDescent="0.3">
      <c r="A591" s="9"/>
      <c r="B591" s="9"/>
      <c r="C591" s="10"/>
      <c r="D591" s="40" t="str">
        <f t="shared" ca="1" si="62"/>
        <v/>
      </c>
      <c r="E591" s="41" t="str">
        <f ca="1">IF(entered_values=0,"",IF(D591&lt;&gt;"",IF(period_per_year=50,IF(D591=1,first_pament_date,DATE(YEAR(E590),MONTH(E590),DAY(E590)+7)),IF(period_per_year=25,IF(D591=1,first_pament_date,DATE(YEAR(E590),MONTH(E590),DAY(E590)+14)),IF(period_per_year=24,IF(D591=1,_01_01_1900,IF(DAY(E590)&gt;=15,DATE(YEAR(E590),MONTH(E590),DAY(E590)+16),DATE(YEAR(E590),MONTH(E590),DAY(E590)+15))),IF(period_per_year=12,IF(D591=1,first_pament_date,DATE(YEAR(E590),MONTH(E590)+1,DAY(E590))),IF(period_per_year=6,IF(D591=1,first_pament_date,DATE(YEAR(E590),MONTH(E590)+2,DAY(E590))),IF(period_per_year=4,IF(D591=1,first_pament_date,DATE(YEAR(E590),MONTH(E590)+3,DAY(E590))),IF(period_per_year=2,IF(D591=1,first_pament_date,DATE(YEAR(E590),MONTH(E590)+6,DAY(E590))),IF(period_per_year=1,IF(D591=1,first_pament_date,DATE(YEAR(E590)+1,MONTH(E590),DAY(E590))),"")))))))),""))</f>
        <v/>
      </c>
      <c r="F591" s="42" t="str">
        <f t="shared" ca="1" si="56"/>
        <v/>
      </c>
      <c r="G591" s="42" t="str">
        <f t="shared" ca="1" si="57"/>
        <v/>
      </c>
      <c r="H591" s="38" t="str">
        <f t="shared" ca="1" si="58"/>
        <v/>
      </c>
      <c r="I591" s="37" t="str">
        <f t="shared" ca="1" si="59"/>
        <v/>
      </c>
      <c r="J591" s="38" t="str">
        <f t="shared" ca="1" si="60"/>
        <v/>
      </c>
      <c r="K591" s="43" t="str">
        <f t="shared" ca="1" si="61"/>
        <v/>
      </c>
      <c r="L591" s="10"/>
      <c r="M591" s="9"/>
      <c r="N591" s="9"/>
      <c r="O591" s="9"/>
    </row>
    <row r="592" spans="1:15" x14ac:dyDescent="0.3">
      <c r="A592" s="9"/>
      <c r="B592" s="9"/>
      <c r="C592" s="10"/>
      <c r="D592" s="40" t="str">
        <f t="shared" ca="1" si="62"/>
        <v/>
      </c>
      <c r="E592" s="41" t="str">
        <f ca="1">IF(entered_values=0,"",IF(D592&lt;&gt;"",IF(period_per_year=50,IF(D592=1,first_pament_date,DATE(YEAR(E591),MONTH(E591),DAY(E591)+7)),IF(period_per_year=25,IF(D592=1,first_pament_date,DATE(YEAR(E591),MONTH(E591),DAY(E591)+14)),IF(period_per_year=24,IF(D592=1,_01_01_1900,IF(DAY(E591)&gt;=15,DATE(YEAR(E591),MONTH(E591),DAY(E591)+16),DATE(YEAR(E591),MONTH(E591),DAY(E591)+15))),IF(period_per_year=12,IF(D592=1,first_pament_date,DATE(YEAR(E591),MONTH(E591)+1,DAY(E591))),IF(period_per_year=6,IF(D592=1,first_pament_date,DATE(YEAR(E591),MONTH(E591)+2,DAY(E591))),IF(period_per_year=4,IF(D592=1,first_pament_date,DATE(YEAR(E591),MONTH(E591)+3,DAY(E591))),IF(period_per_year=2,IF(D592=1,first_pament_date,DATE(YEAR(E591),MONTH(E591)+6,DAY(E591))),IF(period_per_year=1,IF(D592=1,first_pament_date,DATE(YEAR(E591)+1,MONTH(E591),DAY(E591))),"")))))))),""))</f>
        <v/>
      </c>
      <c r="F592" s="42" t="str">
        <f t="shared" ca="1" si="56"/>
        <v/>
      </c>
      <c r="G592" s="42" t="str">
        <f t="shared" ca="1" si="57"/>
        <v/>
      </c>
      <c r="H592" s="38" t="str">
        <f t="shared" ca="1" si="58"/>
        <v/>
      </c>
      <c r="I592" s="37" t="str">
        <f t="shared" ca="1" si="59"/>
        <v/>
      </c>
      <c r="J592" s="38" t="str">
        <f t="shared" ca="1" si="60"/>
        <v/>
      </c>
      <c r="K592" s="43" t="str">
        <f t="shared" ca="1" si="61"/>
        <v/>
      </c>
      <c r="L592" s="10"/>
      <c r="M592" s="9"/>
      <c r="N592" s="9"/>
      <c r="O592" s="9"/>
    </row>
    <row r="593" spans="1:15" x14ac:dyDescent="0.3">
      <c r="A593" s="9"/>
      <c r="B593" s="9"/>
      <c r="C593" s="10"/>
      <c r="D593" s="40" t="str">
        <f t="shared" ca="1" si="62"/>
        <v/>
      </c>
      <c r="E593" s="41" t="str">
        <f ca="1">IF(entered_values=0,"",IF(D593&lt;&gt;"",IF(period_per_year=50,IF(D593=1,first_pament_date,DATE(YEAR(E592),MONTH(E592),DAY(E592)+7)),IF(period_per_year=25,IF(D593=1,first_pament_date,DATE(YEAR(E592),MONTH(E592),DAY(E592)+14)),IF(period_per_year=24,IF(D593=1,_01_01_1900,IF(DAY(E592)&gt;=15,DATE(YEAR(E592),MONTH(E592),DAY(E592)+16),DATE(YEAR(E592),MONTH(E592),DAY(E592)+15))),IF(period_per_year=12,IF(D593=1,first_pament_date,DATE(YEAR(E592),MONTH(E592)+1,DAY(E592))),IF(period_per_year=6,IF(D593=1,first_pament_date,DATE(YEAR(E592),MONTH(E592)+2,DAY(E592))),IF(period_per_year=4,IF(D593=1,first_pament_date,DATE(YEAR(E592),MONTH(E592)+3,DAY(E592))),IF(period_per_year=2,IF(D593=1,first_pament_date,DATE(YEAR(E592),MONTH(E592)+6,DAY(E592))),IF(period_per_year=1,IF(D593=1,first_pament_date,DATE(YEAR(E592)+1,MONTH(E592),DAY(E592))),"")))))))),""))</f>
        <v/>
      </c>
      <c r="F593" s="42" t="str">
        <f t="shared" ca="1" si="56"/>
        <v/>
      </c>
      <c r="G593" s="42" t="str">
        <f t="shared" ca="1" si="57"/>
        <v/>
      </c>
      <c r="H593" s="38" t="str">
        <f t="shared" ca="1" si="58"/>
        <v/>
      </c>
      <c r="I593" s="37" t="str">
        <f t="shared" ca="1" si="59"/>
        <v/>
      </c>
      <c r="J593" s="38" t="str">
        <f t="shared" ca="1" si="60"/>
        <v/>
      </c>
      <c r="K593" s="43" t="str">
        <f t="shared" ca="1" si="61"/>
        <v/>
      </c>
      <c r="L593" s="10"/>
      <c r="M593" s="9"/>
      <c r="N593" s="9"/>
      <c r="O593" s="9"/>
    </row>
    <row r="594" spans="1:15" x14ac:dyDescent="0.3">
      <c r="A594" s="9"/>
      <c r="B594" s="9"/>
      <c r="C594" s="10"/>
      <c r="D594" s="40" t="str">
        <f t="shared" ca="1" si="62"/>
        <v/>
      </c>
      <c r="E594" s="41" t="str">
        <f ca="1">IF(entered_values=0,"",IF(D594&lt;&gt;"",IF(period_per_year=50,IF(D594=1,first_pament_date,DATE(YEAR(E593),MONTH(E593),DAY(E593)+7)),IF(period_per_year=25,IF(D594=1,first_pament_date,DATE(YEAR(E593),MONTH(E593),DAY(E593)+14)),IF(period_per_year=24,IF(D594=1,_01_01_1900,IF(DAY(E593)&gt;=15,DATE(YEAR(E593),MONTH(E593),DAY(E593)+16),DATE(YEAR(E593),MONTH(E593),DAY(E593)+15))),IF(period_per_year=12,IF(D594=1,first_pament_date,DATE(YEAR(E593),MONTH(E593)+1,DAY(E593))),IF(period_per_year=6,IF(D594=1,first_pament_date,DATE(YEAR(E593),MONTH(E593)+2,DAY(E593))),IF(period_per_year=4,IF(D594=1,first_pament_date,DATE(YEAR(E593),MONTH(E593)+3,DAY(E593))),IF(period_per_year=2,IF(D594=1,first_pament_date,DATE(YEAR(E593),MONTH(E593)+6,DAY(E593))),IF(period_per_year=1,IF(D594=1,first_pament_date,DATE(YEAR(E593)+1,MONTH(E593),DAY(E593))),"")))))))),""))</f>
        <v/>
      </c>
      <c r="F594" s="42" t="str">
        <f t="shared" ca="1" si="56"/>
        <v/>
      </c>
      <c r="G594" s="42" t="str">
        <f t="shared" ca="1" si="57"/>
        <v/>
      </c>
      <c r="H594" s="38" t="str">
        <f t="shared" ca="1" si="58"/>
        <v/>
      </c>
      <c r="I594" s="37" t="str">
        <f t="shared" ca="1" si="59"/>
        <v/>
      </c>
      <c r="J594" s="38" t="str">
        <f t="shared" ca="1" si="60"/>
        <v/>
      </c>
      <c r="K594" s="43" t="str">
        <f t="shared" ca="1" si="61"/>
        <v/>
      </c>
      <c r="L594" s="10"/>
      <c r="M594" s="9"/>
      <c r="N594" s="9"/>
      <c r="O594" s="9"/>
    </row>
    <row r="595" spans="1:15" x14ac:dyDescent="0.3">
      <c r="A595" s="9"/>
      <c r="B595" s="9"/>
      <c r="C595" s="10"/>
      <c r="D595" s="40" t="str">
        <f t="shared" ca="1" si="62"/>
        <v/>
      </c>
      <c r="E595" s="41" t="str">
        <f ca="1">IF(entered_values=0,"",IF(D595&lt;&gt;"",IF(period_per_year=50,IF(D595=1,first_pament_date,DATE(YEAR(E594),MONTH(E594),DAY(E594)+7)),IF(period_per_year=25,IF(D595=1,first_pament_date,DATE(YEAR(E594),MONTH(E594),DAY(E594)+14)),IF(period_per_year=24,IF(D595=1,_01_01_1900,IF(DAY(E594)&gt;=15,DATE(YEAR(E594),MONTH(E594),DAY(E594)+16),DATE(YEAR(E594),MONTH(E594),DAY(E594)+15))),IF(period_per_year=12,IF(D595=1,first_pament_date,DATE(YEAR(E594),MONTH(E594)+1,DAY(E594))),IF(period_per_year=6,IF(D595=1,first_pament_date,DATE(YEAR(E594),MONTH(E594)+2,DAY(E594))),IF(period_per_year=4,IF(D595=1,first_pament_date,DATE(YEAR(E594),MONTH(E594)+3,DAY(E594))),IF(period_per_year=2,IF(D595=1,first_pament_date,DATE(YEAR(E594),MONTH(E594)+6,DAY(E594))),IF(period_per_year=1,IF(D595=1,first_pament_date,DATE(YEAR(E594)+1,MONTH(E594),DAY(E594))),"")))))))),""))</f>
        <v/>
      </c>
      <c r="F595" s="42" t="str">
        <f t="shared" ref="F595:F658" ca="1" si="63">IF(entered_values=1,IF(D595="","",IF(Rounding_option,IF(OR(D595=No._of_periods,payment&gt;ROUND((1+rate_per_period)*K594,0),ROUND((1+rate_per_period)*K594,0),payment),IF(OR(D595=No._of_periods,payment&gt;(1+rate_per_period)*K594),ROUND((1+rate_per_period)*K594,0),payment)),0)),"")</f>
        <v/>
      </c>
      <c r="G595" s="42" t="str">
        <f t="shared" ref="G595:G658" ca="1" si="64">IF(entered_values=0,"",IF(D595&lt;&gt;"",IF(AND(D595=1,payment_type=1),0,IF(Rounding_option,ROUNDDOWN(rate_per_period*K594,0),rate_per_period*K594)),""))</f>
        <v/>
      </c>
      <c r="H595" s="38" t="str">
        <f t="shared" ref="H595:H658" ca="1" si="65">IF(entered_values=1,IF(D595="","",IF(I595&lt;&gt;"",F595-G595+I595,F595-G595)),"")</f>
        <v/>
      </c>
      <c r="I595" s="37" t="str">
        <f t="shared" ref="I595:I658" ca="1" si="66">IF(entered_values=1,IF(J595&gt;=F595,IF(D595&lt;payment,IF(AND(D595&lt;&gt;"",F595+($J$19-F595)&lt;K594),(J595-F595),IF(AND(D595&lt;&gt;"",J595=F595),0,IF(D595&lt;&gt;"",0,""))),""),0),"")</f>
        <v/>
      </c>
      <c r="J595" s="38" t="str">
        <f t="shared" ref="J595:J658" ca="1" si="67">IF(entered_values=1,IF(F595&gt;=K594,F595,IF(OR($F$12="",$F$12&lt;F595),F595,IF($F$12&gt;=F595,IF(D595&lt;payment,IF(AND(D595&lt;&gt;"",F595+($F$12-F595)&lt;K594),$F$12,IF(AND(D595&lt;&gt;"",K594&lt;&gt;""),F595,IF(D595&lt;&gt;"",0,""))),""),0))),"")</f>
        <v/>
      </c>
      <c r="K595" s="43" t="str">
        <f t="shared" ref="K595:K658" ca="1" si="68">IF(entered_values=1,IF(J595&lt;&gt;0,IF(D595&lt;&gt;"",K594-(J595-G595),""),K594),"")</f>
        <v/>
      </c>
      <c r="L595" s="10"/>
      <c r="M595" s="9"/>
      <c r="N595" s="9"/>
      <c r="O595" s="9"/>
    </row>
    <row r="596" spans="1:15" x14ac:dyDescent="0.3">
      <c r="A596" s="9"/>
      <c r="B596" s="9"/>
      <c r="C596" s="10"/>
      <c r="D596" s="40" t="str">
        <f t="shared" ref="D596:D659" ca="1" si="69">IF(K595="","",IF(Rounding_option,IF(OR(D595&gt;=No._of_periods,ROUND(K595,2)&lt;=0),"",D595+1),IF(OR(D595&gt;=No._of_periods,K595&gt;=0),"",D595+1)))</f>
        <v/>
      </c>
      <c r="E596" s="41" t="str">
        <f ca="1">IF(entered_values=0,"",IF(D596&lt;&gt;"",IF(period_per_year=50,IF(D596=1,first_pament_date,DATE(YEAR(E595),MONTH(E595),DAY(E595)+7)),IF(period_per_year=25,IF(D596=1,first_pament_date,DATE(YEAR(E595),MONTH(E595),DAY(E595)+14)),IF(period_per_year=24,IF(D596=1,_01_01_1900,IF(DAY(E595)&gt;=15,DATE(YEAR(E595),MONTH(E595),DAY(E595)+16),DATE(YEAR(E595),MONTH(E595),DAY(E595)+15))),IF(period_per_year=12,IF(D596=1,first_pament_date,DATE(YEAR(E595),MONTH(E595)+1,DAY(E595))),IF(period_per_year=6,IF(D596=1,first_pament_date,DATE(YEAR(E595),MONTH(E595)+2,DAY(E595))),IF(period_per_year=4,IF(D596=1,first_pament_date,DATE(YEAR(E595),MONTH(E595)+3,DAY(E595))),IF(period_per_year=2,IF(D596=1,first_pament_date,DATE(YEAR(E595),MONTH(E595)+6,DAY(E595))),IF(period_per_year=1,IF(D596=1,first_pament_date,DATE(YEAR(E595)+1,MONTH(E595),DAY(E595))),"")))))))),""))</f>
        <v/>
      </c>
      <c r="F596" s="42" t="str">
        <f t="shared" ca="1" si="63"/>
        <v/>
      </c>
      <c r="G596" s="42" t="str">
        <f t="shared" ca="1" si="64"/>
        <v/>
      </c>
      <c r="H596" s="38" t="str">
        <f t="shared" ca="1" si="65"/>
        <v/>
      </c>
      <c r="I596" s="37" t="str">
        <f t="shared" ca="1" si="66"/>
        <v/>
      </c>
      <c r="J596" s="38" t="str">
        <f t="shared" ca="1" si="67"/>
        <v/>
      </c>
      <c r="K596" s="43" t="str">
        <f t="shared" ca="1" si="68"/>
        <v/>
      </c>
      <c r="L596" s="10"/>
      <c r="M596" s="9"/>
      <c r="N596" s="9"/>
      <c r="O596" s="9"/>
    </row>
    <row r="597" spans="1:15" x14ac:dyDescent="0.3">
      <c r="A597" s="9"/>
      <c r="B597" s="9"/>
      <c r="C597" s="10"/>
      <c r="D597" s="40" t="str">
        <f t="shared" ca="1" si="69"/>
        <v/>
      </c>
      <c r="E597" s="41" t="str">
        <f ca="1">IF(entered_values=0,"",IF(D597&lt;&gt;"",IF(period_per_year=50,IF(D597=1,first_pament_date,DATE(YEAR(E596),MONTH(E596),DAY(E596)+7)),IF(period_per_year=25,IF(D597=1,first_pament_date,DATE(YEAR(E596),MONTH(E596),DAY(E596)+14)),IF(period_per_year=24,IF(D597=1,_01_01_1900,IF(DAY(E596)&gt;=15,DATE(YEAR(E596),MONTH(E596),DAY(E596)+16),DATE(YEAR(E596),MONTH(E596),DAY(E596)+15))),IF(period_per_year=12,IF(D597=1,first_pament_date,DATE(YEAR(E596),MONTH(E596)+1,DAY(E596))),IF(period_per_year=6,IF(D597=1,first_pament_date,DATE(YEAR(E596),MONTH(E596)+2,DAY(E596))),IF(period_per_year=4,IF(D597=1,first_pament_date,DATE(YEAR(E596),MONTH(E596)+3,DAY(E596))),IF(period_per_year=2,IF(D597=1,first_pament_date,DATE(YEAR(E596),MONTH(E596)+6,DAY(E596))),IF(period_per_year=1,IF(D597=1,first_pament_date,DATE(YEAR(E596)+1,MONTH(E596),DAY(E596))),"")))))))),""))</f>
        <v/>
      </c>
      <c r="F597" s="42" t="str">
        <f t="shared" ca="1" si="63"/>
        <v/>
      </c>
      <c r="G597" s="42" t="str">
        <f t="shared" ca="1" si="64"/>
        <v/>
      </c>
      <c r="H597" s="38" t="str">
        <f t="shared" ca="1" si="65"/>
        <v/>
      </c>
      <c r="I597" s="37" t="str">
        <f t="shared" ca="1" si="66"/>
        <v/>
      </c>
      <c r="J597" s="38" t="str">
        <f t="shared" ca="1" si="67"/>
        <v/>
      </c>
      <c r="K597" s="43" t="str">
        <f t="shared" ca="1" si="68"/>
        <v/>
      </c>
      <c r="L597" s="10"/>
      <c r="M597" s="9"/>
      <c r="N597" s="9"/>
      <c r="O597" s="9"/>
    </row>
    <row r="598" spans="1:15" x14ac:dyDescent="0.3">
      <c r="A598" s="9"/>
      <c r="B598" s="9"/>
      <c r="C598" s="10"/>
      <c r="D598" s="40" t="str">
        <f t="shared" ca="1" si="69"/>
        <v/>
      </c>
      <c r="E598" s="41" t="str">
        <f ca="1">IF(entered_values=0,"",IF(D598&lt;&gt;"",IF(period_per_year=50,IF(D598=1,first_pament_date,DATE(YEAR(E597),MONTH(E597),DAY(E597)+7)),IF(period_per_year=25,IF(D598=1,first_pament_date,DATE(YEAR(E597),MONTH(E597),DAY(E597)+14)),IF(period_per_year=24,IF(D598=1,_01_01_1900,IF(DAY(E597)&gt;=15,DATE(YEAR(E597),MONTH(E597),DAY(E597)+16),DATE(YEAR(E597),MONTH(E597),DAY(E597)+15))),IF(period_per_year=12,IF(D598=1,first_pament_date,DATE(YEAR(E597),MONTH(E597)+1,DAY(E597))),IF(period_per_year=6,IF(D598=1,first_pament_date,DATE(YEAR(E597),MONTH(E597)+2,DAY(E597))),IF(period_per_year=4,IF(D598=1,first_pament_date,DATE(YEAR(E597),MONTH(E597)+3,DAY(E597))),IF(period_per_year=2,IF(D598=1,first_pament_date,DATE(YEAR(E597),MONTH(E597)+6,DAY(E597))),IF(period_per_year=1,IF(D598=1,first_pament_date,DATE(YEAR(E597)+1,MONTH(E597),DAY(E597))),"")))))))),""))</f>
        <v/>
      </c>
      <c r="F598" s="42" t="str">
        <f t="shared" ca="1" si="63"/>
        <v/>
      </c>
      <c r="G598" s="42" t="str">
        <f t="shared" ca="1" si="64"/>
        <v/>
      </c>
      <c r="H598" s="38" t="str">
        <f t="shared" ca="1" si="65"/>
        <v/>
      </c>
      <c r="I598" s="37" t="str">
        <f t="shared" ca="1" si="66"/>
        <v/>
      </c>
      <c r="J598" s="38" t="str">
        <f t="shared" ca="1" si="67"/>
        <v/>
      </c>
      <c r="K598" s="43" t="str">
        <f t="shared" ca="1" si="68"/>
        <v/>
      </c>
      <c r="L598" s="10"/>
      <c r="M598" s="9"/>
      <c r="N598" s="9"/>
      <c r="O598" s="9"/>
    </row>
    <row r="599" spans="1:15" x14ac:dyDescent="0.3">
      <c r="A599" s="9"/>
      <c r="B599" s="9"/>
      <c r="C599" s="10"/>
      <c r="D599" s="40" t="str">
        <f t="shared" ca="1" si="69"/>
        <v/>
      </c>
      <c r="E599" s="41" t="str">
        <f ca="1">IF(entered_values=0,"",IF(D599&lt;&gt;"",IF(period_per_year=50,IF(D599=1,first_pament_date,DATE(YEAR(E598),MONTH(E598),DAY(E598)+7)),IF(period_per_year=25,IF(D599=1,first_pament_date,DATE(YEAR(E598),MONTH(E598),DAY(E598)+14)),IF(period_per_year=24,IF(D599=1,_01_01_1900,IF(DAY(E598)&gt;=15,DATE(YEAR(E598),MONTH(E598),DAY(E598)+16),DATE(YEAR(E598),MONTH(E598),DAY(E598)+15))),IF(period_per_year=12,IF(D599=1,first_pament_date,DATE(YEAR(E598),MONTH(E598)+1,DAY(E598))),IF(period_per_year=6,IF(D599=1,first_pament_date,DATE(YEAR(E598),MONTH(E598)+2,DAY(E598))),IF(period_per_year=4,IF(D599=1,first_pament_date,DATE(YEAR(E598),MONTH(E598)+3,DAY(E598))),IF(period_per_year=2,IF(D599=1,first_pament_date,DATE(YEAR(E598),MONTH(E598)+6,DAY(E598))),IF(period_per_year=1,IF(D599=1,first_pament_date,DATE(YEAR(E598)+1,MONTH(E598),DAY(E598))),"")))))))),""))</f>
        <v/>
      </c>
      <c r="F599" s="42" t="str">
        <f t="shared" ca="1" si="63"/>
        <v/>
      </c>
      <c r="G599" s="42" t="str">
        <f t="shared" ca="1" si="64"/>
        <v/>
      </c>
      <c r="H599" s="38" t="str">
        <f t="shared" ca="1" si="65"/>
        <v/>
      </c>
      <c r="I599" s="37" t="str">
        <f t="shared" ca="1" si="66"/>
        <v/>
      </c>
      <c r="J599" s="38" t="str">
        <f t="shared" ca="1" si="67"/>
        <v/>
      </c>
      <c r="K599" s="43" t="str">
        <f t="shared" ca="1" si="68"/>
        <v/>
      </c>
      <c r="L599" s="10"/>
      <c r="M599" s="9"/>
      <c r="N599" s="9"/>
      <c r="O599" s="9"/>
    </row>
    <row r="600" spans="1:15" x14ac:dyDescent="0.3">
      <c r="A600" s="9"/>
      <c r="B600" s="9"/>
      <c r="C600" s="10"/>
      <c r="D600" s="40" t="str">
        <f t="shared" ca="1" si="69"/>
        <v/>
      </c>
      <c r="E600" s="41" t="str">
        <f ca="1">IF(entered_values=0,"",IF(D600&lt;&gt;"",IF(period_per_year=50,IF(D600=1,first_pament_date,DATE(YEAR(E599),MONTH(E599),DAY(E599)+7)),IF(period_per_year=25,IF(D600=1,first_pament_date,DATE(YEAR(E599),MONTH(E599),DAY(E599)+14)),IF(period_per_year=24,IF(D600=1,_01_01_1900,IF(DAY(E599)&gt;=15,DATE(YEAR(E599),MONTH(E599),DAY(E599)+16),DATE(YEAR(E599),MONTH(E599),DAY(E599)+15))),IF(period_per_year=12,IF(D600=1,first_pament_date,DATE(YEAR(E599),MONTH(E599)+1,DAY(E599))),IF(period_per_year=6,IF(D600=1,first_pament_date,DATE(YEAR(E599),MONTH(E599)+2,DAY(E599))),IF(period_per_year=4,IF(D600=1,first_pament_date,DATE(YEAR(E599),MONTH(E599)+3,DAY(E599))),IF(period_per_year=2,IF(D600=1,first_pament_date,DATE(YEAR(E599),MONTH(E599)+6,DAY(E599))),IF(period_per_year=1,IF(D600=1,first_pament_date,DATE(YEAR(E599)+1,MONTH(E599),DAY(E599))),"")))))))),""))</f>
        <v/>
      </c>
      <c r="F600" s="42" t="str">
        <f t="shared" ca="1" si="63"/>
        <v/>
      </c>
      <c r="G600" s="42" t="str">
        <f t="shared" ca="1" si="64"/>
        <v/>
      </c>
      <c r="H600" s="38" t="str">
        <f t="shared" ca="1" si="65"/>
        <v/>
      </c>
      <c r="I600" s="37" t="str">
        <f t="shared" ca="1" si="66"/>
        <v/>
      </c>
      <c r="J600" s="38" t="str">
        <f t="shared" ca="1" si="67"/>
        <v/>
      </c>
      <c r="K600" s="43" t="str">
        <f t="shared" ca="1" si="68"/>
        <v/>
      </c>
      <c r="L600" s="10"/>
      <c r="M600" s="9"/>
      <c r="N600" s="9"/>
      <c r="O600" s="9"/>
    </row>
    <row r="601" spans="1:15" x14ac:dyDescent="0.3">
      <c r="A601" s="9"/>
      <c r="B601" s="9"/>
      <c r="C601" s="10"/>
      <c r="D601" s="40" t="str">
        <f t="shared" ca="1" si="69"/>
        <v/>
      </c>
      <c r="E601" s="41" t="str">
        <f ca="1">IF(entered_values=0,"",IF(D601&lt;&gt;"",IF(period_per_year=50,IF(D601=1,first_pament_date,DATE(YEAR(E600),MONTH(E600),DAY(E600)+7)),IF(period_per_year=25,IF(D601=1,first_pament_date,DATE(YEAR(E600),MONTH(E600),DAY(E600)+14)),IF(period_per_year=24,IF(D601=1,_01_01_1900,IF(DAY(E600)&gt;=15,DATE(YEAR(E600),MONTH(E600),DAY(E600)+16),DATE(YEAR(E600),MONTH(E600),DAY(E600)+15))),IF(period_per_year=12,IF(D601=1,first_pament_date,DATE(YEAR(E600),MONTH(E600)+1,DAY(E600))),IF(period_per_year=6,IF(D601=1,first_pament_date,DATE(YEAR(E600),MONTH(E600)+2,DAY(E600))),IF(period_per_year=4,IF(D601=1,first_pament_date,DATE(YEAR(E600),MONTH(E600)+3,DAY(E600))),IF(period_per_year=2,IF(D601=1,first_pament_date,DATE(YEAR(E600),MONTH(E600)+6,DAY(E600))),IF(period_per_year=1,IF(D601=1,first_pament_date,DATE(YEAR(E600)+1,MONTH(E600),DAY(E600))),"")))))))),""))</f>
        <v/>
      </c>
      <c r="F601" s="42" t="str">
        <f t="shared" ca="1" si="63"/>
        <v/>
      </c>
      <c r="G601" s="42" t="str">
        <f t="shared" ca="1" si="64"/>
        <v/>
      </c>
      <c r="H601" s="38" t="str">
        <f t="shared" ca="1" si="65"/>
        <v/>
      </c>
      <c r="I601" s="37" t="str">
        <f t="shared" ca="1" si="66"/>
        <v/>
      </c>
      <c r="J601" s="38" t="str">
        <f t="shared" ca="1" si="67"/>
        <v/>
      </c>
      <c r="K601" s="43" t="str">
        <f t="shared" ca="1" si="68"/>
        <v/>
      </c>
      <c r="L601" s="10"/>
      <c r="M601" s="9"/>
      <c r="N601" s="9"/>
      <c r="O601" s="9"/>
    </row>
    <row r="602" spans="1:15" x14ac:dyDescent="0.3">
      <c r="A602" s="9"/>
      <c r="B602" s="9"/>
      <c r="C602" s="10"/>
      <c r="D602" s="40" t="str">
        <f t="shared" ca="1" si="69"/>
        <v/>
      </c>
      <c r="E602" s="41" t="str">
        <f ca="1">IF(entered_values=0,"",IF(D602&lt;&gt;"",IF(period_per_year=50,IF(D602=1,first_pament_date,DATE(YEAR(E601),MONTH(E601),DAY(E601)+7)),IF(period_per_year=25,IF(D602=1,first_pament_date,DATE(YEAR(E601),MONTH(E601),DAY(E601)+14)),IF(period_per_year=24,IF(D602=1,_01_01_1900,IF(DAY(E601)&gt;=15,DATE(YEAR(E601),MONTH(E601),DAY(E601)+16),DATE(YEAR(E601),MONTH(E601),DAY(E601)+15))),IF(period_per_year=12,IF(D602=1,first_pament_date,DATE(YEAR(E601),MONTH(E601)+1,DAY(E601))),IF(period_per_year=6,IF(D602=1,first_pament_date,DATE(YEAR(E601),MONTH(E601)+2,DAY(E601))),IF(period_per_year=4,IF(D602=1,first_pament_date,DATE(YEAR(E601),MONTH(E601)+3,DAY(E601))),IF(period_per_year=2,IF(D602=1,first_pament_date,DATE(YEAR(E601),MONTH(E601)+6,DAY(E601))),IF(period_per_year=1,IF(D602=1,first_pament_date,DATE(YEAR(E601)+1,MONTH(E601),DAY(E601))),"")))))))),""))</f>
        <v/>
      </c>
      <c r="F602" s="42" t="str">
        <f t="shared" ca="1" si="63"/>
        <v/>
      </c>
      <c r="G602" s="42" t="str">
        <f t="shared" ca="1" si="64"/>
        <v/>
      </c>
      <c r="H602" s="38" t="str">
        <f t="shared" ca="1" si="65"/>
        <v/>
      </c>
      <c r="I602" s="37" t="str">
        <f t="shared" ca="1" si="66"/>
        <v/>
      </c>
      <c r="J602" s="38" t="str">
        <f t="shared" ca="1" si="67"/>
        <v/>
      </c>
      <c r="K602" s="43" t="str">
        <f t="shared" ca="1" si="68"/>
        <v/>
      </c>
      <c r="L602" s="10"/>
      <c r="M602" s="9"/>
      <c r="N602" s="9"/>
      <c r="O602" s="9"/>
    </row>
    <row r="603" spans="1:15" x14ac:dyDescent="0.3">
      <c r="A603" s="9"/>
      <c r="B603" s="9"/>
      <c r="C603" s="10"/>
      <c r="D603" s="40" t="str">
        <f t="shared" ca="1" si="69"/>
        <v/>
      </c>
      <c r="E603" s="41" t="str">
        <f ca="1">IF(entered_values=0,"",IF(D603&lt;&gt;"",IF(period_per_year=50,IF(D603=1,first_pament_date,DATE(YEAR(E602),MONTH(E602),DAY(E602)+7)),IF(period_per_year=25,IF(D603=1,first_pament_date,DATE(YEAR(E602),MONTH(E602),DAY(E602)+14)),IF(period_per_year=24,IF(D603=1,_01_01_1900,IF(DAY(E602)&gt;=15,DATE(YEAR(E602),MONTH(E602),DAY(E602)+16),DATE(YEAR(E602),MONTH(E602),DAY(E602)+15))),IF(period_per_year=12,IF(D603=1,first_pament_date,DATE(YEAR(E602),MONTH(E602)+1,DAY(E602))),IF(period_per_year=6,IF(D603=1,first_pament_date,DATE(YEAR(E602),MONTH(E602)+2,DAY(E602))),IF(period_per_year=4,IF(D603=1,first_pament_date,DATE(YEAR(E602),MONTH(E602)+3,DAY(E602))),IF(period_per_year=2,IF(D603=1,first_pament_date,DATE(YEAR(E602),MONTH(E602)+6,DAY(E602))),IF(period_per_year=1,IF(D603=1,first_pament_date,DATE(YEAR(E602)+1,MONTH(E602),DAY(E602))),"")))))))),""))</f>
        <v/>
      </c>
      <c r="F603" s="42" t="str">
        <f t="shared" ca="1" si="63"/>
        <v/>
      </c>
      <c r="G603" s="42" t="str">
        <f t="shared" ca="1" si="64"/>
        <v/>
      </c>
      <c r="H603" s="38" t="str">
        <f t="shared" ca="1" si="65"/>
        <v/>
      </c>
      <c r="I603" s="37" t="str">
        <f t="shared" ca="1" si="66"/>
        <v/>
      </c>
      <c r="J603" s="38" t="str">
        <f t="shared" ca="1" si="67"/>
        <v/>
      </c>
      <c r="K603" s="43" t="str">
        <f t="shared" ca="1" si="68"/>
        <v/>
      </c>
      <c r="L603" s="10"/>
      <c r="M603" s="9"/>
      <c r="N603" s="9"/>
      <c r="O603" s="9"/>
    </row>
    <row r="604" spans="1:15" x14ac:dyDescent="0.3">
      <c r="A604" s="9"/>
      <c r="B604" s="9"/>
      <c r="C604" s="10"/>
      <c r="D604" s="40" t="str">
        <f t="shared" ca="1" si="69"/>
        <v/>
      </c>
      <c r="E604" s="41" t="str">
        <f ca="1">IF(entered_values=0,"",IF(D604&lt;&gt;"",IF(period_per_year=50,IF(D604=1,first_pament_date,DATE(YEAR(E603),MONTH(E603),DAY(E603)+7)),IF(period_per_year=25,IF(D604=1,first_pament_date,DATE(YEAR(E603),MONTH(E603),DAY(E603)+14)),IF(period_per_year=24,IF(D604=1,_01_01_1900,IF(DAY(E603)&gt;=15,DATE(YEAR(E603),MONTH(E603),DAY(E603)+16),DATE(YEAR(E603),MONTH(E603),DAY(E603)+15))),IF(period_per_year=12,IF(D604=1,first_pament_date,DATE(YEAR(E603),MONTH(E603)+1,DAY(E603))),IF(period_per_year=6,IF(D604=1,first_pament_date,DATE(YEAR(E603),MONTH(E603)+2,DAY(E603))),IF(period_per_year=4,IF(D604=1,first_pament_date,DATE(YEAR(E603),MONTH(E603)+3,DAY(E603))),IF(period_per_year=2,IF(D604=1,first_pament_date,DATE(YEAR(E603),MONTH(E603)+6,DAY(E603))),IF(period_per_year=1,IF(D604=1,first_pament_date,DATE(YEAR(E603)+1,MONTH(E603),DAY(E603))),"")))))))),""))</f>
        <v/>
      </c>
      <c r="F604" s="42" t="str">
        <f t="shared" ca="1" si="63"/>
        <v/>
      </c>
      <c r="G604" s="42" t="str">
        <f t="shared" ca="1" si="64"/>
        <v/>
      </c>
      <c r="H604" s="38" t="str">
        <f t="shared" ca="1" si="65"/>
        <v/>
      </c>
      <c r="I604" s="37" t="str">
        <f t="shared" ca="1" si="66"/>
        <v/>
      </c>
      <c r="J604" s="38" t="str">
        <f t="shared" ca="1" si="67"/>
        <v/>
      </c>
      <c r="K604" s="43" t="str">
        <f t="shared" ca="1" si="68"/>
        <v/>
      </c>
      <c r="L604" s="10"/>
      <c r="M604" s="9"/>
      <c r="N604" s="9"/>
      <c r="O604" s="9"/>
    </row>
    <row r="605" spans="1:15" x14ac:dyDescent="0.3">
      <c r="A605" s="9"/>
      <c r="B605" s="9"/>
      <c r="C605" s="10"/>
      <c r="D605" s="40" t="str">
        <f t="shared" ca="1" si="69"/>
        <v/>
      </c>
      <c r="E605" s="41" t="str">
        <f ca="1">IF(entered_values=0,"",IF(D605&lt;&gt;"",IF(period_per_year=50,IF(D605=1,first_pament_date,DATE(YEAR(E604),MONTH(E604),DAY(E604)+7)),IF(period_per_year=25,IF(D605=1,first_pament_date,DATE(YEAR(E604),MONTH(E604),DAY(E604)+14)),IF(period_per_year=24,IF(D605=1,_01_01_1900,IF(DAY(E604)&gt;=15,DATE(YEAR(E604),MONTH(E604),DAY(E604)+16),DATE(YEAR(E604),MONTH(E604),DAY(E604)+15))),IF(period_per_year=12,IF(D605=1,first_pament_date,DATE(YEAR(E604),MONTH(E604)+1,DAY(E604))),IF(period_per_year=6,IF(D605=1,first_pament_date,DATE(YEAR(E604),MONTH(E604)+2,DAY(E604))),IF(period_per_year=4,IF(D605=1,first_pament_date,DATE(YEAR(E604),MONTH(E604)+3,DAY(E604))),IF(period_per_year=2,IF(D605=1,first_pament_date,DATE(YEAR(E604),MONTH(E604)+6,DAY(E604))),IF(period_per_year=1,IF(D605=1,first_pament_date,DATE(YEAR(E604)+1,MONTH(E604),DAY(E604))),"")))))))),""))</f>
        <v/>
      </c>
      <c r="F605" s="42" t="str">
        <f t="shared" ca="1" si="63"/>
        <v/>
      </c>
      <c r="G605" s="42" t="str">
        <f t="shared" ca="1" si="64"/>
        <v/>
      </c>
      <c r="H605" s="38" t="str">
        <f t="shared" ca="1" si="65"/>
        <v/>
      </c>
      <c r="I605" s="37" t="str">
        <f t="shared" ca="1" si="66"/>
        <v/>
      </c>
      <c r="J605" s="38" t="str">
        <f t="shared" ca="1" si="67"/>
        <v/>
      </c>
      <c r="K605" s="43" t="str">
        <f t="shared" ca="1" si="68"/>
        <v/>
      </c>
      <c r="L605" s="10"/>
      <c r="M605" s="9"/>
      <c r="N605" s="9"/>
      <c r="O605" s="9"/>
    </row>
    <row r="606" spans="1:15" x14ac:dyDescent="0.3">
      <c r="A606" s="9"/>
      <c r="B606" s="9"/>
      <c r="C606" s="10"/>
      <c r="D606" s="40" t="str">
        <f t="shared" ca="1" si="69"/>
        <v/>
      </c>
      <c r="E606" s="41" t="str">
        <f ca="1">IF(entered_values=0,"",IF(D606&lt;&gt;"",IF(period_per_year=50,IF(D606=1,first_pament_date,DATE(YEAR(E605),MONTH(E605),DAY(E605)+7)),IF(period_per_year=25,IF(D606=1,first_pament_date,DATE(YEAR(E605),MONTH(E605),DAY(E605)+14)),IF(period_per_year=24,IF(D606=1,_01_01_1900,IF(DAY(E605)&gt;=15,DATE(YEAR(E605),MONTH(E605),DAY(E605)+16),DATE(YEAR(E605),MONTH(E605),DAY(E605)+15))),IF(period_per_year=12,IF(D606=1,first_pament_date,DATE(YEAR(E605),MONTH(E605)+1,DAY(E605))),IF(period_per_year=6,IF(D606=1,first_pament_date,DATE(YEAR(E605),MONTH(E605)+2,DAY(E605))),IF(period_per_year=4,IF(D606=1,first_pament_date,DATE(YEAR(E605),MONTH(E605)+3,DAY(E605))),IF(period_per_year=2,IF(D606=1,first_pament_date,DATE(YEAR(E605),MONTH(E605)+6,DAY(E605))),IF(period_per_year=1,IF(D606=1,first_pament_date,DATE(YEAR(E605)+1,MONTH(E605),DAY(E605))),"")))))))),""))</f>
        <v/>
      </c>
      <c r="F606" s="42" t="str">
        <f t="shared" ca="1" si="63"/>
        <v/>
      </c>
      <c r="G606" s="42" t="str">
        <f t="shared" ca="1" si="64"/>
        <v/>
      </c>
      <c r="H606" s="38" t="str">
        <f t="shared" ca="1" si="65"/>
        <v/>
      </c>
      <c r="I606" s="37" t="str">
        <f t="shared" ca="1" si="66"/>
        <v/>
      </c>
      <c r="J606" s="38" t="str">
        <f t="shared" ca="1" si="67"/>
        <v/>
      </c>
      <c r="K606" s="43" t="str">
        <f t="shared" ca="1" si="68"/>
        <v/>
      </c>
      <c r="L606" s="10"/>
      <c r="M606" s="9"/>
      <c r="N606" s="9"/>
      <c r="O606" s="9"/>
    </row>
    <row r="607" spans="1:15" x14ac:dyDescent="0.3">
      <c r="A607" s="9"/>
      <c r="B607" s="9"/>
      <c r="C607" s="10"/>
      <c r="D607" s="40" t="str">
        <f t="shared" ca="1" si="69"/>
        <v/>
      </c>
      <c r="E607" s="41" t="str">
        <f ca="1">IF(entered_values=0,"",IF(D607&lt;&gt;"",IF(period_per_year=50,IF(D607=1,first_pament_date,DATE(YEAR(E606),MONTH(E606),DAY(E606)+7)),IF(period_per_year=25,IF(D607=1,first_pament_date,DATE(YEAR(E606),MONTH(E606),DAY(E606)+14)),IF(period_per_year=24,IF(D607=1,_01_01_1900,IF(DAY(E606)&gt;=15,DATE(YEAR(E606),MONTH(E606),DAY(E606)+16),DATE(YEAR(E606),MONTH(E606),DAY(E606)+15))),IF(period_per_year=12,IF(D607=1,first_pament_date,DATE(YEAR(E606),MONTH(E606)+1,DAY(E606))),IF(period_per_year=6,IF(D607=1,first_pament_date,DATE(YEAR(E606),MONTH(E606)+2,DAY(E606))),IF(period_per_year=4,IF(D607=1,first_pament_date,DATE(YEAR(E606),MONTH(E606)+3,DAY(E606))),IF(period_per_year=2,IF(D607=1,first_pament_date,DATE(YEAR(E606),MONTH(E606)+6,DAY(E606))),IF(period_per_year=1,IF(D607=1,first_pament_date,DATE(YEAR(E606)+1,MONTH(E606),DAY(E606))),"")))))))),""))</f>
        <v/>
      </c>
      <c r="F607" s="42" t="str">
        <f t="shared" ca="1" si="63"/>
        <v/>
      </c>
      <c r="G607" s="42" t="str">
        <f t="shared" ca="1" si="64"/>
        <v/>
      </c>
      <c r="H607" s="38" t="str">
        <f t="shared" ca="1" si="65"/>
        <v/>
      </c>
      <c r="I607" s="37" t="str">
        <f t="shared" ca="1" si="66"/>
        <v/>
      </c>
      <c r="J607" s="38" t="str">
        <f t="shared" ca="1" si="67"/>
        <v/>
      </c>
      <c r="K607" s="43" t="str">
        <f t="shared" ca="1" si="68"/>
        <v/>
      </c>
      <c r="L607" s="10"/>
      <c r="M607" s="9"/>
      <c r="N607" s="9"/>
      <c r="O607" s="9"/>
    </row>
    <row r="608" spans="1:15" x14ac:dyDescent="0.3">
      <c r="A608" s="9"/>
      <c r="B608" s="9"/>
      <c r="C608" s="10"/>
      <c r="D608" s="40" t="str">
        <f t="shared" ca="1" si="69"/>
        <v/>
      </c>
      <c r="E608" s="41" t="str">
        <f ca="1">IF(entered_values=0,"",IF(D608&lt;&gt;"",IF(period_per_year=50,IF(D608=1,first_pament_date,DATE(YEAR(E607),MONTH(E607),DAY(E607)+7)),IF(period_per_year=25,IF(D608=1,first_pament_date,DATE(YEAR(E607),MONTH(E607),DAY(E607)+14)),IF(period_per_year=24,IF(D608=1,_01_01_1900,IF(DAY(E607)&gt;=15,DATE(YEAR(E607),MONTH(E607),DAY(E607)+16),DATE(YEAR(E607),MONTH(E607),DAY(E607)+15))),IF(period_per_year=12,IF(D608=1,first_pament_date,DATE(YEAR(E607),MONTH(E607)+1,DAY(E607))),IF(period_per_year=6,IF(D608=1,first_pament_date,DATE(YEAR(E607),MONTH(E607)+2,DAY(E607))),IF(period_per_year=4,IF(D608=1,first_pament_date,DATE(YEAR(E607),MONTH(E607)+3,DAY(E607))),IF(period_per_year=2,IF(D608=1,first_pament_date,DATE(YEAR(E607),MONTH(E607)+6,DAY(E607))),IF(period_per_year=1,IF(D608=1,first_pament_date,DATE(YEAR(E607)+1,MONTH(E607),DAY(E607))),"")))))))),""))</f>
        <v/>
      </c>
      <c r="F608" s="42" t="str">
        <f t="shared" ca="1" si="63"/>
        <v/>
      </c>
      <c r="G608" s="42" t="str">
        <f t="shared" ca="1" si="64"/>
        <v/>
      </c>
      <c r="H608" s="38" t="str">
        <f t="shared" ca="1" si="65"/>
        <v/>
      </c>
      <c r="I608" s="37" t="str">
        <f t="shared" ca="1" si="66"/>
        <v/>
      </c>
      <c r="J608" s="38" t="str">
        <f t="shared" ca="1" si="67"/>
        <v/>
      </c>
      <c r="K608" s="43" t="str">
        <f t="shared" ca="1" si="68"/>
        <v/>
      </c>
      <c r="L608" s="10"/>
      <c r="M608" s="9"/>
      <c r="N608" s="9"/>
      <c r="O608" s="9"/>
    </row>
    <row r="609" spans="1:15" x14ac:dyDescent="0.3">
      <c r="A609" s="9"/>
      <c r="B609" s="9"/>
      <c r="C609" s="10"/>
      <c r="D609" s="40" t="str">
        <f t="shared" ca="1" si="69"/>
        <v/>
      </c>
      <c r="E609" s="41" t="str">
        <f ca="1">IF(entered_values=0,"",IF(D609&lt;&gt;"",IF(period_per_year=50,IF(D609=1,first_pament_date,DATE(YEAR(E608),MONTH(E608),DAY(E608)+7)),IF(period_per_year=25,IF(D609=1,first_pament_date,DATE(YEAR(E608),MONTH(E608),DAY(E608)+14)),IF(period_per_year=24,IF(D609=1,_01_01_1900,IF(DAY(E608)&gt;=15,DATE(YEAR(E608),MONTH(E608),DAY(E608)+16),DATE(YEAR(E608),MONTH(E608),DAY(E608)+15))),IF(period_per_year=12,IF(D609=1,first_pament_date,DATE(YEAR(E608),MONTH(E608)+1,DAY(E608))),IF(period_per_year=6,IF(D609=1,first_pament_date,DATE(YEAR(E608),MONTH(E608)+2,DAY(E608))),IF(period_per_year=4,IF(D609=1,first_pament_date,DATE(YEAR(E608),MONTH(E608)+3,DAY(E608))),IF(period_per_year=2,IF(D609=1,first_pament_date,DATE(YEAR(E608),MONTH(E608)+6,DAY(E608))),IF(period_per_year=1,IF(D609=1,first_pament_date,DATE(YEAR(E608)+1,MONTH(E608),DAY(E608))),"")))))))),""))</f>
        <v/>
      </c>
      <c r="F609" s="42" t="str">
        <f t="shared" ca="1" si="63"/>
        <v/>
      </c>
      <c r="G609" s="42" t="str">
        <f t="shared" ca="1" si="64"/>
        <v/>
      </c>
      <c r="H609" s="38" t="str">
        <f t="shared" ca="1" si="65"/>
        <v/>
      </c>
      <c r="I609" s="37" t="str">
        <f t="shared" ca="1" si="66"/>
        <v/>
      </c>
      <c r="J609" s="38" t="str">
        <f t="shared" ca="1" si="67"/>
        <v/>
      </c>
      <c r="K609" s="43" t="str">
        <f t="shared" ca="1" si="68"/>
        <v/>
      </c>
      <c r="L609" s="10"/>
      <c r="M609" s="9"/>
      <c r="N609" s="9"/>
      <c r="O609" s="9"/>
    </row>
    <row r="610" spans="1:15" x14ac:dyDescent="0.3">
      <c r="A610" s="9"/>
      <c r="B610" s="9"/>
      <c r="C610" s="10"/>
      <c r="D610" s="40" t="str">
        <f t="shared" ca="1" si="69"/>
        <v/>
      </c>
      <c r="E610" s="41" t="str">
        <f ca="1">IF(entered_values=0,"",IF(D610&lt;&gt;"",IF(period_per_year=50,IF(D610=1,first_pament_date,DATE(YEAR(E609),MONTH(E609),DAY(E609)+7)),IF(period_per_year=25,IF(D610=1,first_pament_date,DATE(YEAR(E609),MONTH(E609),DAY(E609)+14)),IF(period_per_year=24,IF(D610=1,_01_01_1900,IF(DAY(E609)&gt;=15,DATE(YEAR(E609),MONTH(E609),DAY(E609)+16),DATE(YEAR(E609),MONTH(E609),DAY(E609)+15))),IF(period_per_year=12,IF(D610=1,first_pament_date,DATE(YEAR(E609),MONTH(E609)+1,DAY(E609))),IF(period_per_year=6,IF(D610=1,first_pament_date,DATE(YEAR(E609),MONTH(E609)+2,DAY(E609))),IF(period_per_year=4,IF(D610=1,first_pament_date,DATE(YEAR(E609),MONTH(E609)+3,DAY(E609))),IF(period_per_year=2,IF(D610=1,first_pament_date,DATE(YEAR(E609),MONTH(E609)+6,DAY(E609))),IF(period_per_year=1,IF(D610=1,first_pament_date,DATE(YEAR(E609)+1,MONTH(E609),DAY(E609))),"")))))))),""))</f>
        <v/>
      </c>
      <c r="F610" s="42" t="str">
        <f t="shared" ca="1" si="63"/>
        <v/>
      </c>
      <c r="G610" s="42" t="str">
        <f t="shared" ca="1" si="64"/>
        <v/>
      </c>
      <c r="H610" s="38" t="str">
        <f t="shared" ca="1" si="65"/>
        <v/>
      </c>
      <c r="I610" s="37" t="str">
        <f t="shared" ca="1" si="66"/>
        <v/>
      </c>
      <c r="J610" s="38" t="str">
        <f t="shared" ca="1" si="67"/>
        <v/>
      </c>
      <c r="K610" s="43" t="str">
        <f t="shared" ca="1" si="68"/>
        <v/>
      </c>
      <c r="L610" s="10"/>
      <c r="M610" s="9"/>
      <c r="N610" s="9"/>
      <c r="O610" s="9"/>
    </row>
    <row r="611" spans="1:15" x14ac:dyDescent="0.3">
      <c r="A611" s="9"/>
      <c r="B611" s="9"/>
      <c r="C611" s="10"/>
      <c r="D611" s="40" t="str">
        <f t="shared" ca="1" si="69"/>
        <v/>
      </c>
      <c r="E611" s="41" t="str">
        <f ca="1">IF(entered_values=0,"",IF(D611&lt;&gt;"",IF(period_per_year=50,IF(D611=1,first_pament_date,DATE(YEAR(E610),MONTH(E610),DAY(E610)+7)),IF(period_per_year=25,IF(D611=1,first_pament_date,DATE(YEAR(E610),MONTH(E610),DAY(E610)+14)),IF(period_per_year=24,IF(D611=1,_01_01_1900,IF(DAY(E610)&gt;=15,DATE(YEAR(E610),MONTH(E610),DAY(E610)+16),DATE(YEAR(E610),MONTH(E610),DAY(E610)+15))),IF(period_per_year=12,IF(D611=1,first_pament_date,DATE(YEAR(E610),MONTH(E610)+1,DAY(E610))),IF(period_per_year=6,IF(D611=1,first_pament_date,DATE(YEAR(E610),MONTH(E610)+2,DAY(E610))),IF(period_per_year=4,IF(D611=1,first_pament_date,DATE(YEAR(E610),MONTH(E610)+3,DAY(E610))),IF(period_per_year=2,IF(D611=1,first_pament_date,DATE(YEAR(E610),MONTH(E610)+6,DAY(E610))),IF(period_per_year=1,IF(D611=1,first_pament_date,DATE(YEAR(E610)+1,MONTH(E610),DAY(E610))),"")))))))),""))</f>
        <v/>
      </c>
      <c r="F611" s="42" t="str">
        <f t="shared" ca="1" si="63"/>
        <v/>
      </c>
      <c r="G611" s="42" t="str">
        <f t="shared" ca="1" si="64"/>
        <v/>
      </c>
      <c r="H611" s="38" t="str">
        <f t="shared" ca="1" si="65"/>
        <v/>
      </c>
      <c r="I611" s="37" t="str">
        <f t="shared" ca="1" si="66"/>
        <v/>
      </c>
      <c r="J611" s="38" t="str">
        <f t="shared" ca="1" si="67"/>
        <v/>
      </c>
      <c r="K611" s="43" t="str">
        <f t="shared" ca="1" si="68"/>
        <v/>
      </c>
      <c r="L611" s="10"/>
      <c r="M611" s="9"/>
      <c r="N611" s="9"/>
      <c r="O611" s="9"/>
    </row>
    <row r="612" spans="1:15" x14ac:dyDescent="0.3">
      <c r="A612" s="9"/>
      <c r="B612" s="9"/>
      <c r="C612" s="10"/>
      <c r="D612" s="40" t="str">
        <f t="shared" ca="1" si="69"/>
        <v/>
      </c>
      <c r="E612" s="41" t="str">
        <f ca="1">IF(entered_values=0,"",IF(D612&lt;&gt;"",IF(period_per_year=50,IF(D612=1,first_pament_date,DATE(YEAR(E611),MONTH(E611),DAY(E611)+7)),IF(period_per_year=25,IF(D612=1,first_pament_date,DATE(YEAR(E611),MONTH(E611),DAY(E611)+14)),IF(period_per_year=24,IF(D612=1,_01_01_1900,IF(DAY(E611)&gt;=15,DATE(YEAR(E611),MONTH(E611),DAY(E611)+16),DATE(YEAR(E611),MONTH(E611),DAY(E611)+15))),IF(period_per_year=12,IF(D612=1,first_pament_date,DATE(YEAR(E611),MONTH(E611)+1,DAY(E611))),IF(period_per_year=6,IF(D612=1,first_pament_date,DATE(YEAR(E611),MONTH(E611)+2,DAY(E611))),IF(period_per_year=4,IF(D612=1,first_pament_date,DATE(YEAR(E611),MONTH(E611)+3,DAY(E611))),IF(period_per_year=2,IF(D612=1,first_pament_date,DATE(YEAR(E611),MONTH(E611)+6,DAY(E611))),IF(period_per_year=1,IF(D612=1,first_pament_date,DATE(YEAR(E611)+1,MONTH(E611),DAY(E611))),"")))))))),""))</f>
        <v/>
      </c>
      <c r="F612" s="42" t="str">
        <f t="shared" ca="1" si="63"/>
        <v/>
      </c>
      <c r="G612" s="42" t="str">
        <f t="shared" ca="1" si="64"/>
        <v/>
      </c>
      <c r="H612" s="38" t="str">
        <f t="shared" ca="1" si="65"/>
        <v/>
      </c>
      <c r="I612" s="37" t="str">
        <f t="shared" ca="1" si="66"/>
        <v/>
      </c>
      <c r="J612" s="38" t="str">
        <f t="shared" ca="1" si="67"/>
        <v/>
      </c>
      <c r="K612" s="43" t="str">
        <f t="shared" ca="1" si="68"/>
        <v/>
      </c>
      <c r="L612" s="10"/>
      <c r="M612" s="9"/>
      <c r="N612" s="9"/>
      <c r="O612" s="9"/>
    </row>
    <row r="613" spans="1:15" x14ac:dyDescent="0.3">
      <c r="A613" s="9"/>
      <c r="B613" s="9"/>
      <c r="C613" s="10"/>
      <c r="D613" s="40" t="str">
        <f t="shared" ca="1" si="69"/>
        <v/>
      </c>
      <c r="E613" s="41" t="str">
        <f ca="1">IF(entered_values=0,"",IF(D613&lt;&gt;"",IF(period_per_year=50,IF(D613=1,first_pament_date,DATE(YEAR(E612),MONTH(E612),DAY(E612)+7)),IF(period_per_year=25,IF(D613=1,first_pament_date,DATE(YEAR(E612),MONTH(E612),DAY(E612)+14)),IF(period_per_year=24,IF(D613=1,_01_01_1900,IF(DAY(E612)&gt;=15,DATE(YEAR(E612),MONTH(E612),DAY(E612)+16),DATE(YEAR(E612),MONTH(E612),DAY(E612)+15))),IF(period_per_year=12,IF(D613=1,first_pament_date,DATE(YEAR(E612),MONTH(E612)+1,DAY(E612))),IF(period_per_year=6,IF(D613=1,first_pament_date,DATE(YEAR(E612),MONTH(E612)+2,DAY(E612))),IF(period_per_year=4,IF(D613=1,first_pament_date,DATE(YEAR(E612),MONTH(E612)+3,DAY(E612))),IF(period_per_year=2,IF(D613=1,first_pament_date,DATE(YEAR(E612),MONTH(E612)+6,DAY(E612))),IF(period_per_year=1,IF(D613=1,first_pament_date,DATE(YEAR(E612)+1,MONTH(E612),DAY(E612))),"")))))))),""))</f>
        <v/>
      </c>
      <c r="F613" s="42" t="str">
        <f t="shared" ca="1" si="63"/>
        <v/>
      </c>
      <c r="G613" s="42" t="str">
        <f t="shared" ca="1" si="64"/>
        <v/>
      </c>
      <c r="H613" s="38" t="str">
        <f t="shared" ca="1" si="65"/>
        <v/>
      </c>
      <c r="I613" s="37" t="str">
        <f t="shared" ca="1" si="66"/>
        <v/>
      </c>
      <c r="J613" s="38" t="str">
        <f t="shared" ca="1" si="67"/>
        <v/>
      </c>
      <c r="K613" s="43" t="str">
        <f t="shared" ca="1" si="68"/>
        <v/>
      </c>
      <c r="L613" s="10"/>
      <c r="M613" s="9"/>
      <c r="N613" s="9"/>
      <c r="O613" s="9"/>
    </row>
    <row r="614" spans="1:15" x14ac:dyDescent="0.3">
      <c r="A614" s="9"/>
      <c r="B614" s="9"/>
      <c r="C614" s="10"/>
      <c r="D614" s="40" t="str">
        <f t="shared" ca="1" si="69"/>
        <v/>
      </c>
      <c r="E614" s="41" t="str">
        <f ca="1">IF(entered_values=0,"",IF(D614&lt;&gt;"",IF(period_per_year=50,IF(D614=1,first_pament_date,DATE(YEAR(E613),MONTH(E613),DAY(E613)+7)),IF(period_per_year=25,IF(D614=1,first_pament_date,DATE(YEAR(E613),MONTH(E613),DAY(E613)+14)),IF(period_per_year=24,IF(D614=1,_01_01_1900,IF(DAY(E613)&gt;=15,DATE(YEAR(E613),MONTH(E613),DAY(E613)+16),DATE(YEAR(E613),MONTH(E613),DAY(E613)+15))),IF(period_per_year=12,IF(D614=1,first_pament_date,DATE(YEAR(E613),MONTH(E613)+1,DAY(E613))),IF(period_per_year=6,IF(D614=1,first_pament_date,DATE(YEAR(E613),MONTH(E613)+2,DAY(E613))),IF(period_per_year=4,IF(D614=1,first_pament_date,DATE(YEAR(E613),MONTH(E613)+3,DAY(E613))),IF(period_per_year=2,IF(D614=1,first_pament_date,DATE(YEAR(E613),MONTH(E613)+6,DAY(E613))),IF(period_per_year=1,IF(D614=1,first_pament_date,DATE(YEAR(E613)+1,MONTH(E613),DAY(E613))),"")))))))),""))</f>
        <v/>
      </c>
      <c r="F614" s="42" t="str">
        <f t="shared" ca="1" si="63"/>
        <v/>
      </c>
      <c r="G614" s="42" t="str">
        <f t="shared" ca="1" si="64"/>
        <v/>
      </c>
      <c r="H614" s="38" t="str">
        <f t="shared" ca="1" si="65"/>
        <v/>
      </c>
      <c r="I614" s="37" t="str">
        <f t="shared" ca="1" si="66"/>
        <v/>
      </c>
      <c r="J614" s="38" t="str">
        <f t="shared" ca="1" si="67"/>
        <v/>
      </c>
      <c r="K614" s="43" t="str">
        <f t="shared" ca="1" si="68"/>
        <v/>
      </c>
      <c r="L614" s="10"/>
      <c r="M614" s="9"/>
      <c r="N614" s="9"/>
      <c r="O614" s="9"/>
    </row>
    <row r="615" spans="1:15" x14ac:dyDescent="0.3">
      <c r="A615" s="9"/>
      <c r="B615" s="9"/>
      <c r="C615" s="10"/>
      <c r="D615" s="40" t="str">
        <f t="shared" ca="1" si="69"/>
        <v/>
      </c>
      <c r="E615" s="41" t="str">
        <f ca="1">IF(entered_values=0,"",IF(D615&lt;&gt;"",IF(period_per_year=50,IF(D615=1,first_pament_date,DATE(YEAR(E614),MONTH(E614),DAY(E614)+7)),IF(period_per_year=25,IF(D615=1,first_pament_date,DATE(YEAR(E614),MONTH(E614),DAY(E614)+14)),IF(period_per_year=24,IF(D615=1,_01_01_1900,IF(DAY(E614)&gt;=15,DATE(YEAR(E614),MONTH(E614),DAY(E614)+16),DATE(YEAR(E614),MONTH(E614),DAY(E614)+15))),IF(period_per_year=12,IF(D615=1,first_pament_date,DATE(YEAR(E614),MONTH(E614)+1,DAY(E614))),IF(period_per_year=6,IF(D615=1,first_pament_date,DATE(YEAR(E614),MONTH(E614)+2,DAY(E614))),IF(period_per_year=4,IF(D615=1,first_pament_date,DATE(YEAR(E614),MONTH(E614)+3,DAY(E614))),IF(period_per_year=2,IF(D615=1,first_pament_date,DATE(YEAR(E614),MONTH(E614)+6,DAY(E614))),IF(period_per_year=1,IF(D615=1,first_pament_date,DATE(YEAR(E614)+1,MONTH(E614),DAY(E614))),"")))))))),""))</f>
        <v/>
      </c>
      <c r="F615" s="42" t="str">
        <f t="shared" ca="1" si="63"/>
        <v/>
      </c>
      <c r="G615" s="42" t="str">
        <f t="shared" ca="1" si="64"/>
        <v/>
      </c>
      <c r="H615" s="38" t="str">
        <f t="shared" ca="1" si="65"/>
        <v/>
      </c>
      <c r="I615" s="37" t="str">
        <f t="shared" ca="1" si="66"/>
        <v/>
      </c>
      <c r="J615" s="38" t="str">
        <f t="shared" ca="1" si="67"/>
        <v/>
      </c>
      <c r="K615" s="43" t="str">
        <f t="shared" ca="1" si="68"/>
        <v/>
      </c>
      <c r="L615" s="10"/>
      <c r="M615" s="9"/>
      <c r="N615" s="9"/>
      <c r="O615" s="9"/>
    </row>
    <row r="616" spans="1:15" x14ac:dyDescent="0.3">
      <c r="A616" s="9"/>
      <c r="B616" s="9"/>
      <c r="C616" s="10"/>
      <c r="D616" s="40" t="str">
        <f t="shared" ca="1" si="69"/>
        <v/>
      </c>
      <c r="E616" s="41" t="str">
        <f ca="1">IF(entered_values=0,"",IF(D616&lt;&gt;"",IF(period_per_year=50,IF(D616=1,first_pament_date,DATE(YEAR(E615),MONTH(E615),DAY(E615)+7)),IF(period_per_year=25,IF(D616=1,first_pament_date,DATE(YEAR(E615),MONTH(E615),DAY(E615)+14)),IF(period_per_year=24,IF(D616=1,_01_01_1900,IF(DAY(E615)&gt;=15,DATE(YEAR(E615),MONTH(E615),DAY(E615)+16),DATE(YEAR(E615),MONTH(E615),DAY(E615)+15))),IF(period_per_year=12,IF(D616=1,first_pament_date,DATE(YEAR(E615),MONTH(E615)+1,DAY(E615))),IF(period_per_year=6,IF(D616=1,first_pament_date,DATE(YEAR(E615),MONTH(E615)+2,DAY(E615))),IF(period_per_year=4,IF(D616=1,first_pament_date,DATE(YEAR(E615),MONTH(E615)+3,DAY(E615))),IF(period_per_year=2,IF(D616=1,first_pament_date,DATE(YEAR(E615),MONTH(E615)+6,DAY(E615))),IF(period_per_year=1,IF(D616=1,first_pament_date,DATE(YEAR(E615)+1,MONTH(E615),DAY(E615))),"")))))))),""))</f>
        <v/>
      </c>
      <c r="F616" s="42" t="str">
        <f t="shared" ca="1" si="63"/>
        <v/>
      </c>
      <c r="G616" s="42" t="str">
        <f t="shared" ca="1" si="64"/>
        <v/>
      </c>
      <c r="H616" s="38" t="str">
        <f t="shared" ca="1" si="65"/>
        <v/>
      </c>
      <c r="I616" s="37" t="str">
        <f t="shared" ca="1" si="66"/>
        <v/>
      </c>
      <c r="J616" s="38" t="str">
        <f t="shared" ca="1" si="67"/>
        <v/>
      </c>
      <c r="K616" s="43" t="str">
        <f t="shared" ca="1" si="68"/>
        <v/>
      </c>
      <c r="L616" s="10"/>
      <c r="M616" s="9"/>
      <c r="N616" s="9"/>
      <c r="O616" s="9"/>
    </row>
    <row r="617" spans="1:15" x14ac:dyDescent="0.3">
      <c r="A617" s="9"/>
      <c r="B617" s="9"/>
      <c r="C617" s="10"/>
      <c r="D617" s="40" t="str">
        <f t="shared" ca="1" si="69"/>
        <v/>
      </c>
      <c r="E617" s="41" t="str">
        <f ca="1">IF(entered_values=0,"",IF(D617&lt;&gt;"",IF(period_per_year=50,IF(D617=1,first_pament_date,DATE(YEAR(E616),MONTH(E616),DAY(E616)+7)),IF(period_per_year=25,IF(D617=1,first_pament_date,DATE(YEAR(E616),MONTH(E616),DAY(E616)+14)),IF(period_per_year=24,IF(D617=1,_01_01_1900,IF(DAY(E616)&gt;=15,DATE(YEAR(E616),MONTH(E616),DAY(E616)+16),DATE(YEAR(E616),MONTH(E616),DAY(E616)+15))),IF(period_per_year=12,IF(D617=1,first_pament_date,DATE(YEAR(E616),MONTH(E616)+1,DAY(E616))),IF(period_per_year=6,IF(D617=1,first_pament_date,DATE(YEAR(E616),MONTH(E616)+2,DAY(E616))),IF(period_per_year=4,IF(D617=1,first_pament_date,DATE(YEAR(E616),MONTH(E616)+3,DAY(E616))),IF(period_per_year=2,IF(D617=1,first_pament_date,DATE(YEAR(E616),MONTH(E616)+6,DAY(E616))),IF(period_per_year=1,IF(D617=1,first_pament_date,DATE(YEAR(E616)+1,MONTH(E616),DAY(E616))),"")))))))),""))</f>
        <v/>
      </c>
      <c r="F617" s="42" t="str">
        <f t="shared" ca="1" si="63"/>
        <v/>
      </c>
      <c r="G617" s="42" t="str">
        <f t="shared" ca="1" si="64"/>
        <v/>
      </c>
      <c r="H617" s="38" t="str">
        <f t="shared" ca="1" si="65"/>
        <v/>
      </c>
      <c r="I617" s="37" t="str">
        <f t="shared" ca="1" si="66"/>
        <v/>
      </c>
      <c r="J617" s="38" t="str">
        <f t="shared" ca="1" si="67"/>
        <v/>
      </c>
      <c r="K617" s="43" t="str">
        <f t="shared" ca="1" si="68"/>
        <v/>
      </c>
      <c r="L617" s="10"/>
      <c r="M617" s="9"/>
      <c r="N617" s="9"/>
      <c r="O617" s="9"/>
    </row>
    <row r="618" spans="1:15" x14ac:dyDescent="0.3">
      <c r="A618" s="9"/>
      <c r="B618" s="9"/>
      <c r="C618" s="10"/>
      <c r="D618" s="40" t="str">
        <f t="shared" ca="1" si="69"/>
        <v/>
      </c>
      <c r="E618" s="41" t="str">
        <f ca="1">IF(entered_values=0,"",IF(D618&lt;&gt;"",IF(period_per_year=50,IF(D618=1,first_pament_date,DATE(YEAR(E617),MONTH(E617),DAY(E617)+7)),IF(period_per_year=25,IF(D618=1,first_pament_date,DATE(YEAR(E617),MONTH(E617),DAY(E617)+14)),IF(period_per_year=24,IF(D618=1,_01_01_1900,IF(DAY(E617)&gt;=15,DATE(YEAR(E617),MONTH(E617),DAY(E617)+16),DATE(YEAR(E617),MONTH(E617),DAY(E617)+15))),IF(period_per_year=12,IF(D618=1,first_pament_date,DATE(YEAR(E617),MONTH(E617)+1,DAY(E617))),IF(period_per_year=6,IF(D618=1,first_pament_date,DATE(YEAR(E617),MONTH(E617)+2,DAY(E617))),IF(period_per_year=4,IF(D618=1,first_pament_date,DATE(YEAR(E617),MONTH(E617)+3,DAY(E617))),IF(period_per_year=2,IF(D618=1,first_pament_date,DATE(YEAR(E617),MONTH(E617)+6,DAY(E617))),IF(period_per_year=1,IF(D618=1,first_pament_date,DATE(YEAR(E617)+1,MONTH(E617),DAY(E617))),"")))))))),""))</f>
        <v/>
      </c>
      <c r="F618" s="42" t="str">
        <f t="shared" ca="1" si="63"/>
        <v/>
      </c>
      <c r="G618" s="42" t="str">
        <f t="shared" ca="1" si="64"/>
        <v/>
      </c>
      <c r="H618" s="38" t="str">
        <f t="shared" ca="1" si="65"/>
        <v/>
      </c>
      <c r="I618" s="37" t="str">
        <f t="shared" ca="1" si="66"/>
        <v/>
      </c>
      <c r="J618" s="38" t="str">
        <f t="shared" ca="1" si="67"/>
        <v/>
      </c>
      <c r="K618" s="43" t="str">
        <f t="shared" ca="1" si="68"/>
        <v/>
      </c>
      <c r="L618" s="10"/>
      <c r="M618" s="9"/>
      <c r="N618" s="9"/>
      <c r="O618" s="9"/>
    </row>
    <row r="619" spans="1:15" x14ac:dyDescent="0.3">
      <c r="A619" s="9"/>
      <c r="B619" s="9"/>
      <c r="C619" s="10"/>
      <c r="D619" s="40" t="str">
        <f t="shared" ca="1" si="69"/>
        <v/>
      </c>
      <c r="E619" s="41" t="str">
        <f ca="1">IF(entered_values=0,"",IF(D619&lt;&gt;"",IF(period_per_year=50,IF(D619=1,first_pament_date,DATE(YEAR(E618),MONTH(E618),DAY(E618)+7)),IF(period_per_year=25,IF(D619=1,first_pament_date,DATE(YEAR(E618),MONTH(E618),DAY(E618)+14)),IF(period_per_year=24,IF(D619=1,_01_01_1900,IF(DAY(E618)&gt;=15,DATE(YEAR(E618),MONTH(E618),DAY(E618)+16),DATE(YEAR(E618),MONTH(E618),DAY(E618)+15))),IF(period_per_year=12,IF(D619=1,first_pament_date,DATE(YEAR(E618),MONTH(E618)+1,DAY(E618))),IF(period_per_year=6,IF(D619=1,first_pament_date,DATE(YEAR(E618),MONTH(E618)+2,DAY(E618))),IF(period_per_year=4,IF(D619=1,first_pament_date,DATE(YEAR(E618),MONTH(E618)+3,DAY(E618))),IF(period_per_year=2,IF(D619=1,first_pament_date,DATE(YEAR(E618),MONTH(E618)+6,DAY(E618))),IF(period_per_year=1,IF(D619=1,first_pament_date,DATE(YEAR(E618)+1,MONTH(E618),DAY(E618))),"")))))))),""))</f>
        <v/>
      </c>
      <c r="F619" s="42" t="str">
        <f t="shared" ca="1" si="63"/>
        <v/>
      </c>
      <c r="G619" s="42" t="str">
        <f t="shared" ca="1" si="64"/>
        <v/>
      </c>
      <c r="H619" s="38" t="str">
        <f t="shared" ca="1" si="65"/>
        <v/>
      </c>
      <c r="I619" s="37" t="str">
        <f t="shared" ca="1" si="66"/>
        <v/>
      </c>
      <c r="J619" s="38" t="str">
        <f t="shared" ca="1" si="67"/>
        <v/>
      </c>
      <c r="K619" s="43" t="str">
        <f t="shared" ca="1" si="68"/>
        <v/>
      </c>
      <c r="L619" s="10"/>
      <c r="M619" s="9"/>
      <c r="N619" s="9"/>
      <c r="O619" s="9"/>
    </row>
    <row r="620" spans="1:15" x14ac:dyDescent="0.3">
      <c r="A620" s="9"/>
      <c r="B620" s="9"/>
      <c r="C620" s="10"/>
      <c r="D620" s="40" t="str">
        <f t="shared" ca="1" si="69"/>
        <v/>
      </c>
      <c r="E620" s="41" t="str">
        <f ca="1">IF(entered_values=0,"",IF(D620&lt;&gt;"",IF(period_per_year=50,IF(D620=1,first_pament_date,DATE(YEAR(E619),MONTH(E619),DAY(E619)+7)),IF(period_per_year=25,IF(D620=1,first_pament_date,DATE(YEAR(E619),MONTH(E619),DAY(E619)+14)),IF(period_per_year=24,IF(D620=1,_01_01_1900,IF(DAY(E619)&gt;=15,DATE(YEAR(E619),MONTH(E619),DAY(E619)+16),DATE(YEAR(E619),MONTH(E619),DAY(E619)+15))),IF(period_per_year=12,IF(D620=1,first_pament_date,DATE(YEAR(E619),MONTH(E619)+1,DAY(E619))),IF(period_per_year=6,IF(D620=1,first_pament_date,DATE(YEAR(E619),MONTH(E619)+2,DAY(E619))),IF(period_per_year=4,IF(D620=1,first_pament_date,DATE(YEAR(E619),MONTH(E619)+3,DAY(E619))),IF(period_per_year=2,IF(D620=1,first_pament_date,DATE(YEAR(E619),MONTH(E619)+6,DAY(E619))),IF(period_per_year=1,IF(D620=1,first_pament_date,DATE(YEAR(E619)+1,MONTH(E619),DAY(E619))),"")))))))),""))</f>
        <v/>
      </c>
      <c r="F620" s="42" t="str">
        <f t="shared" ca="1" si="63"/>
        <v/>
      </c>
      <c r="G620" s="42" t="str">
        <f t="shared" ca="1" si="64"/>
        <v/>
      </c>
      <c r="H620" s="38" t="str">
        <f t="shared" ca="1" si="65"/>
        <v/>
      </c>
      <c r="I620" s="37" t="str">
        <f t="shared" ca="1" si="66"/>
        <v/>
      </c>
      <c r="J620" s="38" t="str">
        <f t="shared" ca="1" si="67"/>
        <v/>
      </c>
      <c r="K620" s="43" t="str">
        <f t="shared" ca="1" si="68"/>
        <v/>
      </c>
      <c r="L620" s="10"/>
      <c r="M620" s="9"/>
      <c r="N620" s="9"/>
      <c r="O620" s="9"/>
    </row>
    <row r="621" spans="1:15" x14ac:dyDescent="0.3">
      <c r="A621" s="9"/>
      <c r="B621" s="9"/>
      <c r="C621" s="10"/>
      <c r="D621" s="40" t="str">
        <f t="shared" ca="1" si="69"/>
        <v/>
      </c>
      <c r="E621" s="41" t="str">
        <f ca="1">IF(entered_values=0,"",IF(D621&lt;&gt;"",IF(period_per_year=50,IF(D621=1,first_pament_date,DATE(YEAR(E620),MONTH(E620),DAY(E620)+7)),IF(period_per_year=25,IF(D621=1,first_pament_date,DATE(YEAR(E620),MONTH(E620),DAY(E620)+14)),IF(period_per_year=24,IF(D621=1,_01_01_1900,IF(DAY(E620)&gt;=15,DATE(YEAR(E620),MONTH(E620),DAY(E620)+16),DATE(YEAR(E620),MONTH(E620),DAY(E620)+15))),IF(period_per_year=12,IF(D621=1,first_pament_date,DATE(YEAR(E620),MONTH(E620)+1,DAY(E620))),IF(period_per_year=6,IF(D621=1,first_pament_date,DATE(YEAR(E620),MONTH(E620)+2,DAY(E620))),IF(period_per_year=4,IF(D621=1,first_pament_date,DATE(YEAR(E620),MONTH(E620)+3,DAY(E620))),IF(period_per_year=2,IF(D621=1,first_pament_date,DATE(YEAR(E620),MONTH(E620)+6,DAY(E620))),IF(period_per_year=1,IF(D621=1,first_pament_date,DATE(YEAR(E620)+1,MONTH(E620),DAY(E620))),"")))))))),""))</f>
        <v/>
      </c>
      <c r="F621" s="42" t="str">
        <f t="shared" ca="1" si="63"/>
        <v/>
      </c>
      <c r="G621" s="42" t="str">
        <f t="shared" ca="1" si="64"/>
        <v/>
      </c>
      <c r="H621" s="38" t="str">
        <f t="shared" ca="1" si="65"/>
        <v/>
      </c>
      <c r="I621" s="37" t="str">
        <f t="shared" ca="1" si="66"/>
        <v/>
      </c>
      <c r="J621" s="38" t="str">
        <f t="shared" ca="1" si="67"/>
        <v/>
      </c>
      <c r="K621" s="43" t="str">
        <f t="shared" ca="1" si="68"/>
        <v/>
      </c>
      <c r="L621" s="10"/>
      <c r="M621" s="9"/>
      <c r="N621" s="9"/>
      <c r="O621" s="9"/>
    </row>
    <row r="622" spans="1:15" x14ac:dyDescent="0.3">
      <c r="A622" s="9"/>
      <c r="B622" s="9"/>
      <c r="C622" s="10"/>
      <c r="D622" s="40" t="str">
        <f t="shared" ca="1" si="69"/>
        <v/>
      </c>
      <c r="E622" s="41" t="str">
        <f ca="1">IF(entered_values=0,"",IF(D622&lt;&gt;"",IF(period_per_year=50,IF(D622=1,first_pament_date,DATE(YEAR(E621),MONTH(E621),DAY(E621)+7)),IF(period_per_year=25,IF(D622=1,first_pament_date,DATE(YEAR(E621),MONTH(E621),DAY(E621)+14)),IF(period_per_year=24,IF(D622=1,_01_01_1900,IF(DAY(E621)&gt;=15,DATE(YEAR(E621),MONTH(E621),DAY(E621)+16),DATE(YEAR(E621),MONTH(E621),DAY(E621)+15))),IF(period_per_year=12,IF(D622=1,first_pament_date,DATE(YEAR(E621),MONTH(E621)+1,DAY(E621))),IF(period_per_year=6,IF(D622=1,first_pament_date,DATE(YEAR(E621),MONTH(E621)+2,DAY(E621))),IF(period_per_year=4,IF(D622=1,first_pament_date,DATE(YEAR(E621),MONTH(E621)+3,DAY(E621))),IF(period_per_year=2,IF(D622=1,first_pament_date,DATE(YEAR(E621),MONTH(E621)+6,DAY(E621))),IF(period_per_year=1,IF(D622=1,first_pament_date,DATE(YEAR(E621)+1,MONTH(E621),DAY(E621))),"")))))))),""))</f>
        <v/>
      </c>
      <c r="F622" s="42" t="str">
        <f t="shared" ca="1" si="63"/>
        <v/>
      </c>
      <c r="G622" s="42" t="str">
        <f t="shared" ca="1" si="64"/>
        <v/>
      </c>
      <c r="H622" s="38" t="str">
        <f t="shared" ca="1" si="65"/>
        <v/>
      </c>
      <c r="I622" s="37" t="str">
        <f t="shared" ca="1" si="66"/>
        <v/>
      </c>
      <c r="J622" s="38" t="str">
        <f t="shared" ca="1" si="67"/>
        <v/>
      </c>
      <c r="K622" s="43" t="str">
        <f t="shared" ca="1" si="68"/>
        <v/>
      </c>
      <c r="L622" s="10"/>
      <c r="M622" s="9"/>
      <c r="N622" s="9"/>
      <c r="O622" s="9"/>
    </row>
    <row r="623" spans="1:15" x14ac:dyDescent="0.3">
      <c r="A623" s="9"/>
      <c r="B623" s="9"/>
      <c r="C623" s="10"/>
      <c r="D623" s="40" t="str">
        <f t="shared" ca="1" si="69"/>
        <v/>
      </c>
      <c r="E623" s="41" t="str">
        <f ca="1">IF(entered_values=0,"",IF(D623&lt;&gt;"",IF(period_per_year=50,IF(D623=1,first_pament_date,DATE(YEAR(E622),MONTH(E622),DAY(E622)+7)),IF(period_per_year=25,IF(D623=1,first_pament_date,DATE(YEAR(E622),MONTH(E622),DAY(E622)+14)),IF(period_per_year=24,IF(D623=1,_01_01_1900,IF(DAY(E622)&gt;=15,DATE(YEAR(E622),MONTH(E622),DAY(E622)+16),DATE(YEAR(E622),MONTH(E622),DAY(E622)+15))),IF(period_per_year=12,IF(D623=1,first_pament_date,DATE(YEAR(E622),MONTH(E622)+1,DAY(E622))),IF(period_per_year=6,IF(D623=1,first_pament_date,DATE(YEAR(E622),MONTH(E622)+2,DAY(E622))),IF(period_per_year=4,IF(D623=1,first_pament_date,DATE(YEAR(E622),MONTH(E622)+3,DAY(E622))),IF(period_per_year=2,IF(D623=1,first_pament_date,DATE(YEAR(E622),MONTH(E622)+6,DAY(E622))),IF(period_per_year=1,IF(D623=1,first_pament_date,DATE(YEAR(E622)+1,MONTH(E622),DAY(E622))),"")))))))),""))</f>
        <v/>
      </c>
      <c r="F623" s="42" t="str">
        <f t="shared" ca="1" si="63"/>
        <v/>
      </c>
      <c r="G623" s="42" t="str">
        <f t="shared" ca="1" si="64"/>
        <v/>
      </c>
      <c r="H623" s="38" t="str">
        <f t="shared" ca="1" si="65"/>
        <v/>
      </c>
      <c r="I623" s="37" t="str">
        <f t="shared" ca="1" si="66"/>
        <v/>
      </c>
      <c r="J623" s="38" t="str">
        <f t="shared" ca="1" si="67"/>
        <v/>
      </c>
      <c r="K623" s="43" t="str">
        <f t="shared" ca="1" si="68"/>
        <v/>
      </c>
      <c r="L623" s="10"/>
      <c r="M623" s="9"/>
      <c r="N623" s="9"/>
      <c r="O623" s="9"/>
    </row>
    <row r="624" spans="1:15" x14ac:dyDescent="0.3">
      <c r="A624" s="9"/>
      <c r="B624" s="9"/>
      <c r="C624" s="10"/>
      <c r="D624" s="40" t="str">
        <f t="shared" ca="1" si="69"/>
        <v/>
      </c>
      <c r="E624" s="41" t="str">
        <f ca="1">IF(entered_values=0,"",IF(D624&lt;&gt;"",IF(period_per_year=50,IF(D624=1,first_pament_date,DATE(YEAR(E623),MONTH(E623),DAY(E623)+7)),IF(period_per_year=25,IF(D624=1,first_pament_date,DATE(YEAR(E623),MONTH(E623),DAY(E623)+14)),IF(period_per_year=24,IF(D624=1,_01_01_1900,IF(DAY(E623)&gt;=15,DATE(YEAR(E623),MONTH(E623),DAY(E623)+16),DATE(YEAR(E623),MONTH(E623),DAY(E623)+15))),IF(period_per_year=12,IF(D624=1,first_pament_date,DATE(YEAR(E623),MONTH(E623)+1,DAY(E623))),IF(period_per_year=6,IF(D624=1,first_pament_date,DATE(YEAR(E623),MONTH(E623)+2,DAY(E623))),IF(period_per_year=4,IF(D624=1,first_pament_date,DATE(YEAR(E623),MONTH(E623)+3,DAY(E623))),IF(period_per_year=2,IF(D624=1,first_pament_date,DATE(YEAR(E623),MONTH(E623)+6,DAY(E623))),IF(period_per_year=1,IF(D624=1,first_pament_date,DATE(YEAR(E623)+1,MONTH(E623),DAY(E623))),"")))))))),""))</f>
        <v/>
      </c>
      <c r="F624" s="42" t="str">
        <f t="shared" ca="1" si="63"/>
        <v/>
      </c>
      <c r="G624" s="42" t="str">
        <f t="shared" ca="1" si="64"/>
        <v/>
      </c>
      <c r="H624" s="38" t="str">
        <f t="shared" ca="1" si="65"/>
        <v/>
      </c>
      <c r="I624" s="37" t="str">
        <f t="shared" ca="1" si="66"/>
        <v/>
      </c>
      <c r="J624" s="38" t="str">
        <f t="shared" ca="1" si="67"/>
        <v/>
      </c>
      <c r="K624" s="43" t="str">
        <f t="shared" ca="1" si="68"/>
        <v/>
      </c>
      <c r="L624" s="10"/>
      <c r="M624" s="9"/>
      <c r="N624" s="9"/>
      <c r="O624" s="9"/>
    </row>
    <row r="625" spans="1:15" x14ac:dyDescent="0.3">
      <c r="A625" s="9"/>
      <c r="B625" s="9"/>
      <c r="C625" s="10"/>
      <c r="D625" s="40" t="str">
        <f t="shared" ca="1" si="69"/>
        <v/>
      </c>
      <c r="E625" s="41" t="str">
        <f ca="1">IF(entered_values=0,"",IF(D625&lt;&gt;"",IF(period_per_year=50,IF(D625=1,first_pament_date,DATE(YEAR(E624),MONTH(E624),DAY(E624)+7)),IF(period_per_year=25,IF(D625=1,first_pament_date,DATE(YEAR(E624),MONTH(E624),DAY(E624)+14)),IF(period_per_year=24,IF(D625=1,_01_01_1900,IF(DAY(E624)&gt;=15,DATE(YEAR(E624),MONTH(E624),DAY(E624)+16),DATE(YEAR(E624),MONTH(E624),DAY(E624)+15))),IF(period_per_year=12,IF(D625=1,first_pament_date,DATE(YEAR(E624),MONTH(E624)+1,DAY(E624))),IF(period_per_year=6,IF(D625=1,first_pament_date,DATE(YEAR(E624),MONTH(E624)+2,DAY(E624))),IF(period_per_year=4,IF(D625=1,first_pament_date,DATE(YEAR(E624),MONTH(E624)+3,DAY(E624))),IF(period_per_year=2,IF(D625=1,first_pament_date,DATE(YEAR(E624),MONTH(E624)+6,DAY(E624))),IF(period_per_year=1,IF(D625=1,first_pament_date,DATE(YEAR(E624)+1,MONTH(E624),DAY(E624))),"")))))))),""))</f>
        <v/>
      </c>
      <c r="F625" s="42" t="str">
        <f t="shared" ca="1" si="63"/>
        <v/>
      </c>
      <c r="G625" s="42" t="str">
        <f t="shared" ca="1" si="64"/>
        <v/>
      </c>
      <c r="H625" s="38" t="str">
        <f t="shared" ca="1" si="65"/>
        <v/>
      </c>
      <c r="I625" s="37" t="str">
        <f t="shared" ca="1" si="66"/>
        <v/>
      </c>
      <c r="J625" s="38" t="str">
        <f t="shared" ca="1" si="67"/>
        <v/>
      </c>
      <c r="K625" s="43" t="str">
        <f t="shared" ca="1" si="68"/>
        <v/>
      </c>
      <c r="L625" s="10"/>
      <c r="M625" s="9"/>
      <c r="N625" s="9"/>
      <c r="O625" s="9"/>
    </row>
    <row r="626" spans="1:15" x14ac:dyDescent="0.3">
      <c r="A626" s="9"/>
      <c r="B626" s="9"/>
      <c r="C626" s="10"/>
      <c r="D626" s="40" t="str">
        <f t="shared" ca="1" si="69"/>
        <v/>
      </c>
      <c r="E626" s="41" t="str">
        <f ca="1">IF(entered_values=0,"",IF(D626&lt;&gt;"",IF(period_per_year=50,IF(D626=1,first_pament_date,DATE(YEAR(E625),MONTH(E625),DAY(E625)+7)),IF(period_per_year=25,IF(D626=1,first_pament_date,DATE(YEAR(E625),MONTH(E625),DAY(E625)+14)),IF(period_per_year=24,IF(D626=1,_01_01_1900,IF(DAY(E625)&gt;=15,DATE(YEAR(E625),MONTH(E625),DAY(E625)+16),DATE(YEAR(E625),MONTH(E625),DAY(E625)+15))),IF(period_per_year=12,IF(D626=1,first_pament_date,DATE(YEAR(E625),MONTH(E625)+1,DAY(E625))),IF(period_per_year=6,IF(D626=1,first_pament_date,DATE(YEAR(E625),MONTH(E625)+2,DAY(E625))),IF(period_per_year=4,IF(D626=1,first_pament_date,DATE(YEAR(E625),MONTH(E625)+3,DAY(E625))),IF(period_per_year=2,IF(D626=1,first_pament_date,DATE(YEAR(E625),MONTH(E625)+6,DAY(E625))),IF(period_per_year=1,IF(D626=1,first_pament_date,DATE(YEAR(E625)+1,MONTH(E625),DAY(E625))),"")))))))),""))</f>
        <v/>
      </c>
      <c r="F626" s="42" t="str">
        <f t="shared" ca="1" si="63"/>
        <v/>
      </c>
      <c r="G626" s="42" t="str">
        <f t="shared" ca="1" si="64"/>
        <v/>
      </c>
      <c r="H626" s="38" t="str">
        <f t="shared" ca="1" si="65"/>
        <v/>
      </c>
      <c r="I626" s="37" t="str">
        <f t="shared" ca="1" si="66"/>
        <v/>
      </c>
      <c r="J626" s="38" t="str">
        <f t="shared" ca="1" si="67"/>
        <v/>
      </c>
      <c r="K626" s="43" t="str">
        <f t="shared" ca="1" si="68"/>
        <v/>
      </c>
      <c r="L626" s="10"/>
      <c r="M626" s="9"/>
      <c r="N626" s="9"/>
      <c r="O626" s="9"/>
    </row>
    <row r="627" spans="1:15" x14ac:dyDescent="0.3">
      <c r="A627" s="9"/>
      <c r="B627" s="9"/>
      <c r="C627" s="10"/>
      <c r="D627" s="40" t="str">
        <f t="shared" ca="1" si="69"/>
        <v/>
      </c>
      <c r="E627" s="41" t="str">
        <f ca="1">IF(entered_values=0,"",IF(D627&lt;&gt;"",IF(period_per_year=50,IF(D627=1,first_pament_date,DATE(YEAR(E626),MONTH(E626),DAY(E626)+7)),IF(period_per_year=25,IF(D627=1,first_pament_date,DATE(YEAR(E626),MONTH(E626),DAY(E626)+14)),IF(period_per_year=24,IF(D627=1,_01_01_1900,IF(DAY(E626)&gt;=15,DATE(YEAR(E626),MONTH(E626),DAY(E626)+16),DATE(YEAR(E626),MONTH(E626),DAY(E626)+15))),IF(period_per_year=12,IF(D627=1,first_pament_date,DATE(YEAR(E626),MONTH(E626)+1,DAY(E626))),IF(period_per_year=6,IF(D627=1,first_pament_date,DATE(YEAR(E626),MONTH(E626)+2,DAY(E626))),IF(period_per_year=4,IF(D627=1,first_pament_date,DATE(YEAR(E626),MONTH(E626)+3,DAY(E626))),IF(period_per_year=2,IF(D627=1,first_pament_date,DATE(YEAR(E626),MONTH(E626)+6,DAY(E626))),IF(period_per_year=1,IF(D627=1,first_pament_date,DATE(YEAR(E626)+1,MONTH(E626),DAY(E626))),"")))))))),""))</f>
        <v/>
      </c>
      <c r="F627" s="42" t="str">
        <f t="shared" ca="1" si="63"/>
        <v/>
      </c>
      <c r="G627" s="42" t="str">
        <f t="shared" ca="1" si="64"/>
        <v/>
      </c>
      <c r="H627" s="38" t="str">
        <f t="shared" ca="1" si="65"/>
        <v/>
      </c>
      <c r="I627" s="37" t="str">
        <f t="shared" ca="1" si="66"/>
        <v/>
      </c>
      <c r="J627" s="38" t="str">
        <f t="shared" ca="1" si="67"/>
        <v/>
      </c>
      <c r="K627" s="43" t="str">
        <f t="shared" ca="1" si="68"/>
        <v/>
      </c>
      <c r="L627" s="10"/>
      <c r="M627" s="9"/>
      <c r="N627" s="9"/>
      <c r="O627" s="9"/>
    </row>
    <row r="628" spans="1:15" x14ac:dyDescent="0.3">
      <c r="A628" s="9"/>
      <c r="B628" s="9"/>
      <c r="C628" s="10"/>
      <c r="D628" s="40" t="str">
        <f t="shared" ca="1" si="69"/>
        <v/>
      </c>
      <c r="E628" s="41" t="str">
        <f ca="1">IF(entered_values=0,"",IF(D628&lt;&gt;"",IF(period_per_year=50,IF(D628=1,first_pament_date,DATE(YEAR(E627),MONTH(E627),DAY(E627)+7)),IF(period_per_year=25,IF(D628=1,first_pament_date,DATE(YEAR(E627),MONTH(E627),DAY(E627)+14)),IF(period_per_year=24,IF(D628=1,_01_01_1900,IF(DAY(E627)&gt;=15,DATE(YEAR(E627),MONTH(E627),DAY(E627)+16),DATE(YEAR(E627),MONTH(E627),DAY(E627)+15))),IF(period_per_year=12,IF(D628=1,first_pament_date,DATE(YEAR(E627),MONTH(E627)+1,DAY(E627))),IF(period_per_year=6,IF(D628=1,first_pament_date,DATE(YEAR(E627),MONTH(E627)+2,DAY(E627))),IF(period_per_year=4,IF(D628=1,first_pament_date,DATE(YEAR(E627),MONTH(E627)+3,DAY(E627))),IF(period_per_year=2,IF(D628=1,first_pament_date,DATE(YEAR(E627),MONTH(E627)+6,DAY(E627))),IF(period_per_year=1,IF(D628=1,first_pament_date,DATE(YEAR(E627)+1,MONTH(E627),DAY(E627))),"")))))))),""))</f>
        <v/>
      </c>
      <c r="F628" s="42" t="str">
        <f t="shared" ca="1" si="63"/>
        <v/>
      </c>
      <c r="G628" s="42" t="str">
        <f t="shared" ca="1" si="64"/>
        <v/>
      </c>
      <c r="H628" s="38" t="str">
        <f t="shared" ca="1" si="65"/>
        <v/>
      </c>
      <c r="I628" s="37" t="str">
        <f t="shared" ca="1" si="66"/>
        <v/>
      </c>
      <c r="J628" s="38" t="str">
        <f t="shared" ca="1" si="67"/>
        <v/>
      </c>
      <c r="K628" s="43" t="str">
        <f t="shared" ca="1" si="68"/>
        <v/>
      </c>
      <c r="L628" s="10"/>
      <c r="M628" s="9"/>
      <c r="N628" s="9"/>
      <c r="O628" s="9"/>
    </row>
    <row r="629" spans="1:15" x14ac:dyDescent="0.3">
      <c r="A629" s="9"/>
      <c r="B629" s="9"/>
      <c r="C629" s="10"/>
      <c r="D629" s="40" t="str">
        <f t="shared" ca="1" si="69"/>
        <v/>
      </c>
      <c r="E629" s="41" t="str">
        <f ca="1">IF(entered_values=0,"",IF(D629&lt;&gt;"",IF(period_per_year=50,IF(D629=1,first_pament_date,DATE(YEAR(E628),MONTH(E628),DAY(E628)+7)),IF(period_per_year=25,IF(D629=1,first_pament_date,DATE(YEAR(E628),MONTH(E628),DAY(E628)+14)),IF(period_per_year=24,IF(D629=1,_01_01_1900,IF(DAY(E628)&gt;=15,DATE(YEAR(E628),MONTH(E628),DAY(E628)+16),DATE(YEAR(E628),MONTH(E628),DAY(E628)+15))),IF(period_per_year=12,IF(D629=1,first_pament_date,DATE(YEAR(E628),MONTH(E628)+1,DAY(E628))),IF(period_per_year=6,IF(D629=1,first_pament_date,DATE(YEAR(E628),MONTH(E628)+2,DAY(E628))),IF(period_per_year=4,IF(D629=1,first_pament_date,DATE(YEAR(E628),MONTH(E628)+3,DAY(E628))),IF(period_per_year=2,IF(D629=1,first_pament_date,DATE(YEAR(E628),MONTH(E628)+6,DAY(E628))),IF(period_per_year=1,IF(D629=1,first_pament_date,DATE(YEAR(E628)+1,MONTH(E628),DAY(E628))),"")))))))),""))</f>
        <v/>
      </c>
      <c r="F629" s="42" t="str">
        <f t="shared" ca="1" si="63"/>
        <v/>
      </c>
      <c r="G629" s="42" t="str">
        <f t="shared" ca="1" si="64"/>
        <v/>
      </c>
      <c r="H629" s="38" t="str">
        <f t="shared" ca="1" si="65"/>
        <v/>
      </c>
      <c r="I629" s="37" t="str">
        <f t="shared" ca="1" si="66"/>
        <v/>
      </c>
      <c r="J629" s="38" t="str">
        <f t="shared" ca="1" si="67"/>
        <v/>
      </c>
      <c r="K629" s="43" t="str">
        <f t="shared" ca="1" si="68"/>
        <v/>
      </c>
      <c r="L629" s="10"/>
      <c r="M629" s="9"/>
      <c r="N629" s="9"/>
      <c r="O629" s="9"/>
    </row>
    <row r="630" spans="1:15" x14ac:dyDescent="0.3">
      <c r="A630" s="9"/>
      <c r="B630" s="9"/>
      <c r="C630" s="10"/>
      <c r="D630" s="40" t="str">
        <f t="shared" ca="1" si="69"/>
        <v/>
      </c>
      <c r="E630" s="41" t="str">
        <f ca="1">IF(entered_values=0,"",IF(D630&lt;&gt;"",IF(period_per_year=50,IF(D630=1,first_pament_date,DATE(YEAR(E629),MONTH(E629),DAY(E629)+7)),IF(period_per_year=25,IF(D630=1,first_pament_date,DATE(YEAR(E629),MONTH(E629),DAY(E629)+14)),IF(period_per_year=24,IF(D630=1,_01_01_1900,IF(DAY(E629)&gt;=15,DATE(YEAR(E629),MONTH(E629),DAY(E629)+16),DATE(YEAR(E629),MONTH(E629),DAY(E629)+15))),IF(period_per_year=12,IF(D630=1,first_pament_date,DATE(YEAR(E629),MONTH(E629)+1,DAY(E629))),IF(period_per_year=6,IF(D630=1,first_pament_date,DATE(YEAR(E629),MONTH(E629)+2,DAY(E629))),IF(period_per_year=4,IF(D630=1,first_pament_date,DATE(YEAR(E629),MONTH(E629)+3,DAY(E629))),IF(period_per_year=2,IF(D630=1,first_pament_date,DATE(YEAR(E629),MONTH(E629)+6,DAY(E629))),IF(period_per_year=1,IF(D630=1,first_pament_date,DATE(YEAR(E629)+1,MONTH(E629),DAY(E629))),"")))))))),""))</f>
        <v/>
      </c>
      <c r="F630" s="42" t="str">
        <f t="shared" ca="1" si="63"/>
        <v/>
      </c>
      <c r="G630" s="42" t="str">
        <f t="shared" ca="1" si="64"/>
        <v/>
      </c>
      <c r="H630" s="38" t="str">
        <f t="shared" ca="1" si="65"/>
        <v/>
      </c>
      <c r="I630" s="37" t="str">
        <f t="shared" ca="1" si="66"/>
        <v/>
      </c>
      <c r="J630" s="38" t="str">
        <f t="shared" ca="1" si="67"/>
        <v/>
      </c>
      <c r="K630" s="43" t="str">
        <f t="shared" ca="1" si="68"/>
        <v/>
      </c>
      <c r="L630" s="10"/>
      <c r="M630" s="9"/>
      <c r="N630" s="9"/>
      <c r="O630" s="9"/>
    </row>
    <row r="631" spans="1:15" x14ac:dyDescent="0.3">
      <c r="A631" s="9"/>
      <c r="B631" s="9"/>
      <c r="C631" s="10"/>
      <c r="D631" s="40" t="str">
        <f t="shared" ca="1" si="69"/>
        <v/>
      </c>
      <c r="E631" s="41" t="str">
        <f ca="1">IF(entered_values=0,"",IF(D631&lt;&gt;"",IF(period_per_year=50,IF(D631=1,first_pament_date,DATE(YEAR(E630),MONTH(E630),DAY(E630)+7)),IF(period_per_year=25,IF(D631=1,first_pament_date,DATE(YEAR(E630),MONTH(E630),DAY(E630)+14)),IF(period_per_year=24,IF(D631=1,_01_01_1900,IF(DAY(E630)&gt;=15,DATE(YEAR(E630),MONTH(E630),DAY(E630)+16),DATE(YEAR(E630),MONTH(E630),DAY(E630)+15))),IF(period_per_year=12,IF(D631=1,first_pament_date,DATE(YEAR(E630),MONTH(E630)+1,DAY(E630))),IF(period_per_year=6,IF(D631=1,first_pament_date,DATE(YEAR(E630),MONTH(E630)+2,DAY(E630))),IF(period_per_year=4,IF(D631=1,first_pament_date,DATE(YEAR(E630),MONTH(E630)+3,DAY(E630))),IF(period_per_year=2,IF(D631=1,first_pament_date,DATE(YEAR(E630),MONTH(E630)+6,DAY(E630))),IF(period_per_year=1,IF(D631=1,first_pament_date,DATE(YEAR(E630)+1,MONTH(E630),DAY(E630))),"")))))))),""))</f>
        <v/>
      </c>
      <c r="F631" s="42" t="str">
        <f t="shared" ca="1" si="63"/>
        <v/>
      </c>
      <c r="G631" s="42" t="str">
        <f t="shared" ca="1" si="64"/>
        <v/>
      </c>
      <c r="H631" s="38" t="str">
        <f t="shared" ca="1" si="65"/>
        <v/>
      </c>
      <c r="I631" s="37" t="str">
        <f t="shared" ca="1" si="66"/>
        <v/>
      </c>
      <c r="J631" s="38" t="str">
        <f t="shared" ca="1" si="67"/>
        <v/>
      </c>
      <c r="K631" s="43" t="str">
        <f t="shared" ca="1" si="68"/>
        <v/>
      </c>
      <c r="L631" s="10"/>
      <c r="M631" s="9"/>
      <c r="N631" s="9"/>
      <c r="O631" s="9"/>
    </row>
    <row r="632" spans="1:15" x14ac:dyDescent="0.3">
      <c r="A632" s="9"/>
      <c r="B632" s="9"/>
      <c r="C632" s="10"/>
      <c r="D632" s="40" t="str">
        <f t="shared" ca="1" si="69"/>
        <v/>
      </c>
      <c r="E632" s="41" t="str">
        <f ca="1">IF(entered_values=0,"",IF(D632&lt;&gt;"",IF(period_per_year=50,IF(D632=1,first_pament_date,DATE(YEAR(E631),MONTH(E631),DAY(E631)+7)),IF(period_per_year=25,IF(D632=1,first_pament_date,DATE(YEAR(E631),MONTH(E631),DAY(E631)+14)),IF(period_per_year=24,IF(D632=1,_01_01_1900,IF(DAY(E631)&gt;=15,DATE(YEAR(E631),MONTH(E631),DAY(E631)+16),DATE(YEAR(E631),MONTH(E631),DAY(E631)+15))),IF(period_per_year=12,IF(D632=1,first_pament_date,DATE(YEAR(E631),MONTH(E631)+1,DAY(E631))),IF(period_per_year=6,IF(D632=1,first_pament_date,DATE(YEAR(E631),MONTH(E631)+2,DAY(E631))),IF(period_per_year=4,IF(D632=1,first_pament_date,DATE(YEAR(E631),MONTH(E631)+3,DAY(E631))),IF(period_per_year=2,IF(D632=1,first_pament_date,DATE(YEAR(E631),MONTH(E631)+6,DAY(E631))),IF(period_per_year=1,IF(D632=1,first_pament_date,DATE(YEAR(E631)+1,MONTH(E631),DAY(E631))),"")))))))),""))</f>
        <v/>
      </c>
      <c r="F632" s="42" t="str">
        <f t="shared" ca="1" si="63"/>
        <v/>
      </c>
      <c r="G632" s="42" t="str">
        <f t="shared" ca="1" si="64"/>
        <v/>
      </c>
      <c r="H632" s="38" t="str">
        <f t="shared" ca="1" si="65"/>
        <v/>
      </c>
      <c r="I632" s="37" t="str">
        <f t="shared" ca="1" si="66"/>
        <v/>
      </c>
      <c r="J632" s="38" t="str">
        <f t="shared" ca="1" si="67"/>
        <v/>
      </c>
      <c r="K632" s="43" t="str">
        <f t="shared" ca="1" si="68"/>
        <v/>
      </c>
      <c r="L632" s="10"/>
      <c r="M632" s="9"/>
      <c r="N632" s="9"/>
      <c r="O632" s="9"/>
    </row>
    <row r="633" spans="1:15" x14ac:dyDescent="0.3">
      <c r="A633" s="9"/>
      <c r="B633" s="9"/>
      <c r="C633" s="10"/>
      <c r="D633" s="40" t="str">
        <f t="shared" ca="1" si="69"/>
        <v/>
      </c>
      <c r="E633" s="41" t="str">
        <f ca="1">IF(entered_values=0,"",IF(D633&lt;&gt;"",IF(period_per_year=50,IF(D633=1,first_pament_date,DATE(YEAR(E632),MONTH(E632),DAY(E632)+7)),IF(period_per_year=25,IF(D633=1,first_pament_date,DATE(YEAR(E632),MONTH(E632),DAY(E632)+14)),IF(period_per_year=24,IF(D633=1,_01_01_1900,IF(DAY(E632)&gt;=15,DATE(YEAR(E632),MONTH(E632),DAY(E632)+16),DATE(YEAR(E632),MONTH(E632),DAY(E632)+15))),IF(period_per_year=12,IF(D633=1,first_pament_date,DATE(YEAR(E632),MONTH(E632)+1,DAY(E632))),IF(period_per_year=6,IF(D633=1,first_pament_date,DATE(YEAR(E632),MONTH(E632)+2,DAY(E632))),IF(period_per_year=4,IF(D633=1,first_pament_date,DATE(YEAR(E632),MONTH(E632)+3,DAY(E632))),IF(period_per_year=2,IF(D633=1,first_pament_date,DATE(YEAR(E632),MONTH(E632)+6,DAY(E632))),IF(period_per_year=1,IF(D633=1,first_pament_date,DATE(YEAR(E632)+1,MONTH(E632),DAY(E632))),"")))))))),""))</f>
        <v/>
      </c>
      <c r="F633" s="42" t="str">
        <f t="shared" ca="1" si="63"/>
        <v/>
      </c>
      <c r="G633" s="42" t="str">
        <f t="shared" ca="1" si="64"/>
        <v/>
      </c>
      <c r="H633" s="38" t="str">
        <f t="shared" ca="1" si="65"/>
        <v/>
      </c>
      <c r="I633" s="37" t="str">
        <f t="shared" ca="1" si="66"/>
        <v/>
      </c>
      <c r="J633" s="38" t="str">
        <f t="shared" ca="1" si="67"/>
        <v/>
      </c>
      <c r="K633" s="43" t="str">
        <f t="shared" ca="1" si="68"/>
        <v/>
      </c>
      <c r="L633" s="10"/>
      <c r="M633" s="9"/>
      <c r="N633" s="9"/>
      <c r="O633" s="9"/>
    </row>
    <row r="634" spans="1:15" x14ac:dyDescent="0.3">
      <c r="A634" s="9"/>
      <c r="B634" s="9"/>
      <c r="C634" s="10"/>
      <c r="D634" s="40" t="str">
        <f t="shared" ca="1" si="69"/>
        <v/>
      </c>
      <c r="E634" s="41" t="str">
        <f ca="1">IF(entered_values=0,"",IF(D634&lt;&gt;"",IF(period_per_year=50,IF(D634=1,first_pament_date,DATE(YEAR(E633),MONTH(E633),DAY(E633)+7)),IF(period_per_year=25,IF(D634=1,first_pament_date,DATE(YEAR(E633),MONTH(E633),DAY(E633)+14)),IF(period_per_year=24,IF(D634=1,_01_01_1900,IF(DAY(E633)&gt;=15,DATE(YEAR(E633),MONTH(E633),DAY(E633)+16),DATE(YEAR(E633),MONTH(E633),DAY(E633)+15))),IF(period_per_year=12,IF(D634=1,first_pament_date,DATE(YEAR(E633),MONTH(E633)+1,DAY(E633))),IF(period_per_year=6,IF(D634=1,first_pament_date,DATE(YEAR(E633),MONTH(E633)+2,DAY(E633))),IF(period_per_year=4,IF(D634=1,first_pament_date,DATE(YEAR(E633),MONTH(E633)+3,DAY(E633))),IF(period_per_year=2,IF(D634=1,first_pament_date,DATE(YEAR(E633),MONTH(E633)+6,DAY(E633))),IF(period_per_year=1,IF(D634=1,first_pament_date,DATE(YEAR(E633)+1,MONTH(E633),DAY(E633))),"")))))))),""))</f>
        <v/>
      </c>
      <c r="F634" s="42" t="str">
        <f t="shared" ca="1" si="63"/>
        <v/>
      </c>
      <c r="G634" s="42" t="str">
        <f t="shared" ca="1" si="64"/>
        <v/>
      </c>
      <c r="H634" s="38" t="str">
        <f t="shared" ca="1" si="65"/>
        <v/>
      </c>
      <c r="I634" s="37" t="str">
        <f t="shared" ca="1" si="66"/>
        <v/>
      </c>
      <c r="J634" s="38" t="str">
        <f t="shared" ca="1" si="67"/>
        <v/>
      </c>
      <c r="K634" s="43" t="str">
        <f t="shared" ca="1" si="68"/>
        <v/>
      </c>
      <c r="L634" s="10"/>
      <c r="M634" s="9"/>
      <c r="N634" s="9"/>
      <c r="O634" s="9"/>
    </row>
    <row r="635" spans="1:15" x14ac:dyDescent="0.3">
      <c r="A635" s="9"/>
      <c r="B635" s="9"/>
      <c r="C635" s="10"/>
      <c r="D635" s="40" t="str">
        <f t="shared" ca="1" si="69"/>
        <v/>
      </c>
      <c r="E635" s="41" t="str">
        <f ca="1">IF(entered_values=0,"",IF(D635&lt;&gt;"",IF(period_per_year=50,IF(D635=1,first_pament_date,DATE(YEAR(E634),MONTH(E634),DAY(E634)+7)),IF(period_per_year=25,IF(D635=1,first_pament_date,DATE(YEAR(E634),MONTH(E634),DAY(E634)+14)),IF(period_per_year=24,IF(D635=1,_01_01_1900,IF(DAY(E634)&gt;=15,DATE(YEAR(E634),MONTH(E634),DAY(E634)+16),DATE(YEAR(E634),MONTH(E634),DAY(E634)+15))),IF(period_per_year=12,IF(D635=1,first_pament_date,DATE(YEAR(E634),MONTH(E634)+1,DAY(E634))),IF(period_per_year=6,IF(D635=1,first_pament_date,DATE(YEAR(E634),MONTH(E634)+2,DAY(E634))),IF(period_per_year=4,IF(D635=1,first_pament_date,DATE(YEAR(E634),MONTH(E634)+3,DAY(E634))),IF(period_per_year=2,IF(D635=1,first_pament_date,DATE(YEAR(E634),MONTH(E634)+6,DAY(E634))),IF(period_per_year=1,IF(D635=1,first_pament_date,DATE(YEAR(E634)+1,MONTH(E634),DAY(E634))),"")))))))),""))</f>
        <v/>
      </c>
      <c r="F635" s="42" t="str">
        <f t="shared" ca="1" si="63"/>
        <v/>
      </c>
      <c r="G635" s="42" t="str">
        <f t="shared" ca="1" si="64"/>
        <v/>
      </c>
      <c r="H635" s="38" t="str">
        <f t="shared" ca="1" si="65"/>
        <v/>
      </c>
      <c r="I635" s="37" t="str">
        <f t="shared" ca="1" si="66"/>
        <v/>
      </c>
      <c r="J635" s="38" t="str">
        <f t="shared" ca="1" si="67"/>
        <v/>
      </c>
      <c r="K635" s="43" t="str">
        <f t="shared" ca="1" si="68"/>
        <v/>
      </c>
      <c r="L635" s="10"/>
      <c r="M635" s="9"/>
      <c r="N635" s="9"/>
      <c r="O635" s="9"/>
    </row>
    <row r="636" spans="1:15" x14ac:dyDescent="0.3">
      <c r="A636" s="9"/>
      <c r="B636" s="9"/>
      <c r="C636" s="10"/>
      <c r="D636" s="40" t="str">
        <f t="shared" ca="1" si="69"/>
        <v/>
      </c>
      <c r="E636" s="41" t="str">
        <f ca="1">IF(entered_values=0,"",IF(D636&lt;&gt;"",IF(period_per_year=50,IF(D636=1,first_pament_date,DATE(YEAR(E635),MONTH(E635),DAY(E635)+7)),IF(period_per_year=25,IF(D636=1,first_pament_date,DATE(YEAR(E635),MONTH(E635),DAY(E635)+14)),IF(period_per_year=24,IF(D636=1,_01_01_1900,IF(DAY(E635)&gt;=15,DATE(YEAR(E635),MONTH(E635),DAY(E635)+16),DATE(YEAR(E635),MONTH(E635),DAY(E635)+15))),IF(period_per_year=12,IF(D636=1,first_pament_date,DATE(YEAR(E635),MONTH(E635)+1,DAY(E635))),IF(period_per_year=6,IF(D636=1,first_pament_date,DATE(YEAR(E635),MONTH(E635)+2,DAY(E635))),IF(period_per_year=4,IF(D636=1,first_pament_date,DATE(YEAR(E635),MONTH(E635)+3,DAY(E635))),IF(period_per_year=2,IF(D636=1,first_pament_date,DATE(YEAR(E635),MONTH(E635)+6,DAY(E635))),IF(period_per_year=1,IF(D636=1,first_pament_date,DATE(YEAR(E635)+1,MONTH(E635),DAY(E635))),"")))))))),""))</f>
        <v/>
      </c>
      <c r="F636" s="42" t="str">
        <f t="shared" ca="1" si="63"/>
        <v/>
      </c>
      <c r="G636" s="42" t="str">
        <f t="shared" ca="1" si="64"/>
        <v/>
      </c>
      <c r="H636" s="38" t="str">
        <f t="shared" ca="1" si="65"/>
        <v/>
      </c>
      <c r="I636" s="37" t="str">
        <f t="shared" ca="1" si="66"/>
        <v/>
      </c>
      <c r="J636" s="38" t="str">
        <f t="shared" ca="1" si="67"/>
        <v/>
      </c>
      <c r="K636" s="43" t="str">
        <f t="shared" ca="1" si="68"/>
        <v/>
      </c>
      <c r="L636" s="10"/>
      <c r="M636" s="9"/>
      <c r="N636" s="9"/>
      <c r="O636" s="9"/>
    </row>
    <row r="637" spans="1:15" x14ac:dyDescent="0.3">
      <c r="A637" s="9"/>
      <c r="B637" s="9"/>
      <c r="C637" s="10"/>
      <c r="D637" s="40" t="str">
        <f t="shared" ca="1" si="69"/>
        <v/>
      </c>
      <c r="E637" s="41" t="str">
        <f ca="1">IF(entered_values=0,"",IF(D637&lt;&gt;"",IF(period_per_year=50,IF(D637=1,first_pament_date,DATE(YEAR(E636),MONTH(E636),DAY(E636)+7)),IF(period_per_year=25,IF(D637=1,first_pament_date,DATE(YEAR(E636),MONTH(E636),DAY(E636)+14)),IF(period_per_year=24,IF(D637=1,_01_01_1900,IF(DAY(E636)&gt;=15,DATE(YEAR(E636),MONTH(E636),DAY(E636)+16),DATE(YEAR(E636),MONTH(E636),DAY(E636)+15))),IF(period_per_year=12,IF(D637=1,first_pament_date,DATE(YEAR(E636),MONTH(E636)+1,DAY(E636))),IF(period_per_year=6,IF(D637=1,first_pament_date,DATE(YEAR(E636),MONTH(E636)+2,DAY(E636))),IF(period_per_year=4,IF(D637=1,first_pament_date,DATE(YEAR(E636),MONTH(E636)+3,DAY(E636))),IF(period_per_year=2,IF(D637=1,first_pament_date,DATE(YEAR(E636),MONTH(E636)+6,DAY(E636))),IF(period_per_year=1,IF(D637=1,first_pament_date,DATE(YEAR(E636)+1,MONTH(E636),DAY(E636))),"")))))))),""))</f>
        <v/>
      </c>
      <c r="F637" s="42" t="str">
        <f t="shared" ca="1" si="63"/>
        <v/>
      </c>
      <c r="G637" s="42" t="str">
        <f t="shared" ca="1" si="64"/>
        <v/>
      </c>
      <c r="H637" s="38" t="str">
        <f t="shared" ca="1" si="65"/>
        <v/>
      </c>
      <c r="I637" s="37" t="str">
        <f t="shared" ca="1" si="66"/>
        <v/>
      </c>
      <c r="J637" s="38" t="str">
        <f t="shared" ca="1" si="67"/>
        <v/>
      </c>
      <c r="K637" s="43" t="str">
        <f t="shared" ca="1" si="68"/>
        <v/>
      </c>
      <c r="L637" s="10"/>
      <c r="M637" s="9"/>
      <c r="N637" s="9"/>
      <c r="O637" s="9"/>
    </row>
    <row r="638" spans="1:15" x14ac:dyDescent="0.3">
      <c r="A638" s="9"/>
      <c r="B638" s="9"/>
      <c r="C638" s="10"/>
      <c r="D638" s="40" t="str">
        <f t="shared" ca="1" si="69"/>
        <v/>
      </c>
      <c r="E638" s="41" t="str">
        <f ca="1">IF(entered_values=0,"",IF(D638&lt;&gt;"",IF(period_per_year=50,IF(D638=1,first_pament_date,DATE(YEAR(E637),MONTH(E637),DAY(E637)+7)),IF(period_per_year=25,IF(D638=1,first_pament_date,DATE(YEAR(E637),MONTH(E637),DAY(E637)+14)),IF(period_per_year=24,IF(D638=1,_01_01_1900,IF(DAY(E637)&gt;=15,DATE(YEAR(E637),MONTH(E637),DAY(E637)+16),DATE(YEAR(E637),MONTH(E637),DAY(E637)+15))),IF(period_per_year=12,IF(D638=1,first_pament_date,DATE(YEAR(E637),MONTH(E637)+1,DAY(E637))),IF(period_per_year=6,IF(D638=1,first_pament_date,DATE(YEAR(E637),MONTH(E637)+2,DAY(E637))),IF(period_per_year=4,IF(D638=1,first_pament_date,DATE(YEAR(E637),MONTH(E637)+3,DAY(E637))),IF(period_per_year=2,IF(D638=1,first_pament_date,DATE(YEAR(E637),MONTH(E637)+6,DAY(E637))),IF(period_per_year=1,IF(D638=1,first_pament_date,DATE(YEAR(E637)+1,MONTH(E637),DAY(E637))),"")))))))),""))</f>
        <v/>
      </c>
      <c r="F638" s="42" t="str">
        <f t="shared" ca="1" si="63"/>
        <v/>
      </c>
      <c r="G638" s="42" t="str">
        <f t="shared" ca="1" si="64"/>
        <v/>
      </c>
      <c r="H638" s="38" t="str">
        <f t="shared" ca="1" si="65"/>
        <v/>
      </c>
      <c r="I638" s="37" t="str">
        <f t="shared" ca="1" si="66"/>
        <v/>
      </c>
      <c r="J638" s="38" t="str">
        <f t="shared" ca="1" si="67"/>
        <v/>
      </c>
      <c r="K638" s="43" t="str">
        <f t="shared" ca="1" si="68"/>
        <v/>
      </c>
      <c r="L638" s="10"/>
      <c r="M638" s="9"/>
      <c r="N638" s="9"/>
      <c r="O638" s="9"/>
    </row>
    <row r="639" spans="1:15" x14ac:dyDescent="0.3">
      <c r="A639" s="9"/>
      <c r="B639" s="9"/>
      <c r="C639" s="10"/>
      <c r="D639" s="40" t="str">
        <f t="shared" ca="1" si="69"/>
        <v/>
      </c>
      <c r="E639" s="41" t="str">
        <f ca="1">IF(entered_values=0,"",IF(D639&lt;&gt;"",IF(period_per_year=50,IF(D639=1,first_pament_date,DATE(YEAR(E638),MONTH(E638),DAY(E638)+7)),IF(period_per_year=25,IF(D639=1,first_pament_date,DATE(YEAR(E638),MONTH(E638),DAY(E638)+14)),IF(period_per_year=24,IF(D639=1,_01_01_1900,IF(DAY(E638)&gt;=15,DATE(YEAR(E638),MONTH(E638),DAY(E638)+16),DATE(YEAR(E638),MONTH(E638),DAY(E638)+15))),IF(period_per_year=12,IF(D639=1,first_pament_date,DATE(YEAR(E638),MONTH(E638)+1,DAY(E638))),IF(period_per_year=6,IF(D639=1,first_pament_date,DATE(YEAR(E638),MONTH(E638)+2,DAY(E638))),IF(period_per_year=4,IF(D639=1,first_pament_date,DATE(YEAR(E638),MONTH(E638)+3,DAY(E638))),IF(period_per_year=2,IF(D639=1,first_pament_date,DATE(YEAR(E638),MONTH(E638)+6,DAY(E638))),IF(period_per_year=1,IF(D639=1,first_pament_date,DATE(YEAR(E638)+1,MONTH(E638),DAY(E638))),"")))))))),""))</f>
        <v/>
      </c>
      <c r="F639" s="42" t="str">
        <f t="shared" ca="1" si="63"/>
        <v/>
      </c>
      <c r="G639" s="42" t="str">
        <f t="shared" ca="1" si="64"/>
        <v/>
      </c>
      <c r="H639" s="38" t="str">
        <f t="shared" ca="1" si="65"/>
        <v/>
      </c>
      <c r="I639" s="37" t="str">
        <f t="shared" ca="1" si="66"/>
        <v/>
      </c>
      <c r="J639" s="38" t="str">
        <f t="shared" ca="1" si="67"/>
        <v/>
      </c>
      <c r="K639" s="43" t="str">
        <f t="shared" ca="1" si="68"/>
        <v/>
      </c>
      <c r="L639" s="10"/>
      <c r="M639" s="9"/>
      <c r="N639" s="9"/>
      <c r="O639" s="9"/>
    </row>
    <row r="640" spans="1:15" x14ac:dyDescent="0.3">
      <c r="A640" s="9"/>
      <c r="B640" s="9"/>
      <c r="C640" s="10"/>
      <c r="D640" s="40" t="str">
        <f t="shared" ca="1" si="69"/>
        <v/>
      </c>
      <c r="E640" s="41" t="str">
        <f ca="1">IF(entered_values=0,"",IF(D640&lt;&gt;"",IF(period_per_year=50,IF(D640=1,first_pament_date,DATE(YEAR(E639),MONTH(E639),DAY(E639)+7)),IF(period_per_year=25,IF(D640=1,first_pament_date,DATE(YEAR(E639),MONTH(E639),DAY(E639)+14)),IF(period_per_year=24,IF(D640=1,_01_01_1900,IF(DAY(E639)&gt;=15,DATE(YEAR(E639),MONTH(E639),DAY(E639)+16),DATE(YEAR(E639),MONTH(E639),DAY(E639)+15))),IF(period_per_year=12,IF(D640=1,first_pament_date,DATE(YEAR(E639),MONTH(E639)+1,DAY(E639))),IF(period_per_year=6,IF(D640=1,first_pament_date,DATE(YEAR(E639),MONTH(E639)+2,DAY(E639))),IF(period_per_year=4,IF(D640=1,first_pament_date,DATE(YEAR(E639),MONTH(E639)+3,DAY(E639))),IF(period_per_year=2,IF(D640=1,first_pament_date,DATE(YEAR(E639),MONTH(E639)+6,DAY(E639))),IF(period_per_year=1,IF(D640=1,first_pament_date,DATE(YEAR(E639)+1,MONTH(E639),DAY(E639))),"")))))))),""))</f>
        <v/>
      </c>
      <c r="F640" s="42" t="str">
        <f t="shared" ca="1" si="63"/>
        <v/>
      </c>
      <c r="G640" s="42" t="str">
        <f t="shared" ca="1" si="64"/>
        <v/>
      </c>
      <c r="H640" s="38" t="str">
        <f t="shared" ca="1" si="65"/>
        <v/>
      </c>
      <c r="I640" s="37" t="str">
        <f t="shared" ca="1" si="66"/>
        <v/>
      </c>
      <c r="J640" s="38" t="str">
        <f t="shared" ca="1" si="67"/>
        <v/>
      </c>
      <c r="K640" s="43" t="str">
        <f t="shared" ca="1" si="68"/>
        <v/>
      </c>
      <c r="L640" s="10"/>
      <c r="M640" s="9"/>
      <c r="N640" s="9"/>
      <c r="O640" s="9"/>
    </row>
    <row r="641" spans="1:15" x14ac:dyDescent="0.3">
      <c r="A641" s="9"/>
      <c r="B641" s="9"/>
      <c r="C641" s="10"/>
      <c r="D641" s="40" t="str">
        <f t="shared" ca="1" si="69"/>
        <v/>
      </c>
      <c r="E641" s="41" t="str">
        <f ca="1">IF(entered_values=0,"",IF(D641&lt;&gt;"",IF(period_per_year=50,IF(D641=1,first_pament_date,DATE(YEAR(E640),MONTH(E640),DAY(E640)+7)),IF(period_per_year=25,IF(D641=1,first_pament_date,DATE(YEAR(E640),MONTH(E640),DAY(E640)+14)),IF(period_per_year=24,IF(D641=1,_01_01_1900,IF(DAY(E640)&gt;=15,DATE(YEAR(E640),MONTH(E640),DAY(E640)+16),DATE(YEAR(E640),MONTH(E640),DAY(E640)+15))),IF(period_per_year=12,IF(D641=1,first_pament_date,DATE(YEAR(E640),MONTH(E640)+1,DAY(E640))),IF(period_per_year=6,IF(D641=1,first_pament_date,DATE(YEAR(E640),MONTH(E640)+2,DAY(E640))),IF(period_per_year=4,IF(D641=1,first_pament_date,DATE(YEAR(E640),MONTH(E640)+3,DAY(E640))),IF(period_per_year=2,IF(D641=1,first_pament_date,DATE(YEAR(E640),MONTH(E640)+6,DAY(E640))),IF(period_per_year=1,IF(D641=1,first_pament_date,DATE(YEAR(E640)+1,MONTH(E640),DAY(E640))),"")))))))),""))</f>
        <v/>
      </c>
      <c r="F641" s="42" t="str">
        <f t="shared" ca="1" si="63"/>
        <v/>
      </c>
      <c r="G641" s="42" t="str">
        <f t="shared" ca="1" si="64"/>
        <v/>
      </c>
      <c r="H641" s="38" t="str">
        <f t="shared" ca="1" si="65"/>
        <v/>
      </c>
      <c r="I641" s="37" t="str">
        <f t="shared" ca="1" si="66"/>
        <v/>
      </c>
      <c r="J641" s="38" t="str">
        <f t="shared" ca="1" si="67"/>
        <v/>
      </c>
      <c r="K641" s="43" t="str">
        <f t="shared" ca="1" si="68"/>
        <v/>
      </c>
      <c r="L641" s="10"/>
      <c r="M641" s="9"/>
      <c r="N641" s="9"/>
      <c r="O641" s="9"/>
    </row>
    <row r="642" spans="1:15" x14ac:dyDescent="0.3">
      <c r="A642" s="9"/>
      <c r="B642" s="9"/>
      <c r="C642" s="10"/>
      <c r="D642" s="40" t="str">
        <f t="shared" ca="1" si="69"/>
        <v/>
      </c>
      <c r="E642" s="41" t="str">
        <f ca="1">IF(entered_values=0,"",IF(D642&lt;&gt;"",IF(period_per_year=50,IF(D642=1,first_pament_date,DATE(YEAR(E641),MONTH(E641),DAY(E641)+7)),IF(period_per_year=25,IF(D642=1,first_pament_date,DATE(YEAR(E641),MONTH(E641),DAY(E641)+14)),IF(period_per_year=24,IF(D642=1,_01_01_1900,IF(DAY(E641)&gt;=15,DATE(YEAR(E641),MONTH(E641),DAY(E641)+16),DATE(YEAR(E641),MONTH(E641),DAY(E641)+15))),IF(period_per_year=12,IF(D642=1,first_pament_date,DATE(YEAR(E641),MONTH(E641)+1,DAY(E641))),IF(period_per_year=6,IF(D642=1,first_pament_date,DATE(YEAR(E641),MONTH(E641)+2,DAY(E641))),IF(period_per_year=4,IF(D642=1,first_pament_date,DATE(YEAR(E641),MONTH(E641)+3,DAY(E641))),IF(period_per_year=2,IF(D642=1,first_pament_date,DATE(YEAR(E641),MONTH(E641)+6,DAY(E641))),IF(period_per_year=1,IF(D642=1,first_pament_date,DATE(YEAR(E641)+1,MONTH(E641),DAY(E641))),"")))))))),""))</f>
        <v/>
      </c>
      <c r="F642" s="42" t="str">
        <f t="shared" ca="1" si="63"/>
        <v/>
      </c>
      <c r="G642" s="42" t="str">
        <f t="shared" ca="1" si="64"/>
        <v/>
      </c>
      <c r="H642" s="38" t="str">
        <f t="shared" ca="1" si="65"/>
        <v/>
      </c>
      <c r="I642" s="37" t="str">
        <f t="shared" ca="1" si="66"/>
        <v/>
      </c>
      <c r="J642" s="38" t="str">
        <f t="shared" ca="1" si="67"/>
        <v/>
      </c>
      <c r="K642" s="43" t="str">
        <f t="shared" ca="1" si="68"/>
        <v/>
      </c>
      <c r="L642" s="10"/>
      <c r="M642" s="9"/>
      <c r="N642" s="9"/>
      <c r="O642" s="9"/>
    </row>
    <row r="643" spans="1:15" x14ac:dyDescent="0.3">
      <c r="A643" s="9"/>
      <c r="B643" s="9"/>
      <c r="C643" s="10"/>
      <c r="D643" s="40" t="str">
        <f t="shared" ca="1" si="69"/>
        <v/>
      </c>
      <c r="E643" s="41" t="str">
        <f ca="1">IF(entered_values=0,"",IF(D643&lt;&gt;"",IF(period_per_year=50,IF(D643=1,first_pament_date,DATE(YEAR(E642),MONTH(E642),DAY(E642)+7)),IF(period_per_year=25,IF(D643=1,first_pament_date,DATE(YEAR(E642),MONTH(E642),DAY(E642)+14)),IF(period_per_year=24,IF(D643=1,_01_01_1900,IF(DAY(E642)&gt;=15,DATE(YEAR(E642),MONTH(E642),DAY(E642)+16),DATE(YEAR(E642),MONTH(E642),DAY(E642)+15))),IF(period_per_year=12,IF(D643=1,first_pament_date,DATE(YEAR(E642),MONTH(E642)+1,DAY(E642))),IF(period_per_year=6,IF(D643=1,first_pament_date,DATE(YEAR(E642),MONTH(E642)+2,DAY(E642))),IF(period_per_year=4,IF(D643=1,first_pament_date,DATE(YEAR(E642),MONTH(E642)+3,DAY(E642))),IF(period_per_year=2,IF(D643=1,first_pament_date,DATE(YEAR(E642),MONTH(E642)+6,DAY(E642))),IF(period_per_year=1,IF(D643=1,first_pament_date,DATE(YEAR(E642)+1,MONTH(E642),DAY(E642))),"")))))))),""))</f>
        <v/>
      </c>
      <c r="F643" s="42" t="str">
        <f t="shared" ca="1" si="63"/>
        <v/>
      </c>
      <c r="G643" s="42" t="str">
        <f t="shared" ca="1" si="64"/>
        <v/>
      </c>
      <c r="H643" s="38" t="str">
        <f t="shared" ca="1" si="65"/>
        <v/>
      </c>
      <c r="I643" s="37" t="str">
        <f t="shared" ca="1" si="66"/>
        <v/>
      </c>
      <c r="J643" s="38" t="str">
        <f t="shared" ca="1" si="67"/>
        <v/>
      </c>
      <c r="K643" s="43" t="str">
        <f t="shared" ca="1" si="68"/>
        <v/>
      </c>
      <c r="L643" s="10"/>
      <c r="M643" s="9"/>
      <c r="N643" s="9"/>
      <c r="O643" s="9"/>
    </row>
    <row r="644" spans="1:15" x14ac:dyDescent="0.3">
      <c r="A644" s="9"/>
      <c r="B644" s="9"/>
      <c r="C644" s="10"/>
      <c r="D644" s="40" t="str">
        <f t="shared" ca="1" si="69"/>
        <v/>
      </c>
      <c r="E644" s="41" t="str">
        <f ca="1">IF(entered_values=0,"",IF(D644&lt;&gt;"",IF(period_per_year=50,IF(D644=1,first_pament_date,DATE(YEAR(E643),MONTH(E643),DAY(E643)+7)),IF(period_per_year=25,IF(D644=1,first_pament_date,DATE(YEAR(E643),MONTH(E643),DAY(E643)+14)),IF(period_per_year=24,IF(D644=1,_01_01_1900,IF(DAY(E643)&gt;=15,DATE(YEAR(E643),MONTH(E643),DAY(E643)+16),DATE(YEAR(E643),MONTH(E643),DAY(E643)+15))),IF(period_per_year=12,IF(D644=1,first_pament_date,DATE(YEAR(E643),MONTH(E643)+1,DAY(E643))),IF(period_per_year=6,IF(D644=1,first_pament_date,DATE(YEAR(E643),MONTH(E643)+2,DAY(E643))),IF(period_per_year=4,IF(D644=1,first_pament_date,DATE(YEAR(E643),MONTH(E643)+3,DAY(E643))),IF(period_per_year=2,IF(D644=1,first_pament_date,DATE(YEAR(E643),MONTH(E643)+6,DAY(E643))),IF(period_per_year=1,IF(D644=1,first_pament_date,DATE(YEAR(E643)+1,MONTH(E643),DAY(E643))),"")))))))),""))</f>
        <v/>
      </c>
      <c r="F644" s="42" t="str">
        <f t="shared" ca="1" si="63"/>
        <v/>
      </c>
      <c r="G644" s="42" t="str">
        <f t="shared" ca="1" si="64"/>
        <v/>
      </c>
      <c r="H644" s="38" t="str">
        <f t="shared" ca="1" si="65"/>
        <v/>
      </c>
      <c r="I644" s="37" t="str">
        <f t="shared" ca="1" si="66"/>
        <v/>
      </c>
      <c r="J644" s="38" t="str">
        <f t="shared" ca="1" si="67"/>
        <v/>
      </c>
      <c r="K644" s="43" t="str">
        <f t="shared" ca="1" si="68"/>
        <v/>
      </c>
      <c r="L644" s="10"/>
      <c r="M644" s="9"/>
      <c r="N644" s="9"/>
      <c r="O644" s="9"/>
    </row>
    <row r="645" spans="1:15" x14ac:dyDescent="0.3">
      <c r="A645" s="9"/>
      <c r="B645" s="9"/>
      <c r="C645" s="10"/>
      <c r="D645" s="40" t="str">
        <f t="shared" ca="1" si="69"/>
        <v/>
      </c>
      <c r="E645" s="41" t="str">
        <f ca="1">IF(entered_values=0,"",IF(D645&lt;&gt;"",IF(period_per_year=50,IF(D645=1,first_pament_date,DATE(YEAR(E644),MONTH(E644),DAY(E644)+7)),IF(period_per_year=25,IF(D645=1,first_pament_date,DATE(YEAR(E644),MONTH(E644),DAY(E644)+14)),IF(period_per_year=24,IF(D645=1,_01_01_1900,IF(DAY(E644)&gt;=15,DATE(YEAR(E644),MONTH(E644),DAY(E644)+16),DATE(YEAR(E644),MONTH(E644),DAY(E644)+15))),IF(period_per_year=12,IF(D645=1,first_pament_date,DATE(YEAR(E644),MONTH(E644)+1,DAY(E644))),IF(period_per_year=6,IF(D645=1,first_pament_date,DATE(YEAR(E644),MONTH(E644)+2,DAY(E644))),IF(period_per_year=4,IF(D645=1,first_pament_date,DATE(YEAR(E644),MONTH(E644)+3,DAY(E644))),IF(period_per_year=2,IF(D645=1,first_pament_date,DATE(YEAR(E644),MONTH(E644)+6,DAY(E644))),IF(period_per_year=1,IF(D645=1,first_pament_date,DATE(YEAR(E644)+1,MONTH(E644),DAY(E644))),"")))))))),""))</f>
        <v/>
      </c>
      <c r="F645" s="42" t="str">
        <f t="shared" ca="1" si="63"/>
        <v/>
      </c>
      <c r="G645" s="42" t="str">
        <f t="shared" ca="1" si="64"/>
        <v/>
      </c>
      <c r="H645" s="38" t="str">
        <f t="shared" ca="1" si="65"/>
        <v/>
      </c>
      <c r="I645" s="37" t="str">
        <f t="shared" ca="1" si="66"/>
        <v/>
      </c>
      <c r="J645" s="38" t="str">
        <f t="shared" ca="1" si="67"/>
        <v/>
      </c>
      <c r="K645" s="43" t="str">
        <f t="shared" ca="1" si="68"/>
        <v/>
      </c>
      <c r="L645" s="10"/>
      <c r="M645" s="9"/>
      <c r="N645" s="9"/>
      <c r="O645" s="9"/>
    </row>
    <row r="646" spans="1:15" x14ac:dyDescent="0.3">
      <c r="A646" s="9"/>
      <c r="B646" s="9"/>
      <c r="C646" s="10"/>
      <c r="D646" s="40" t="str">
        <f t="shared" ca="1" si="69"/>
        <v/>
      </c>
      <c r="E646" s="41" t="str">
        <f ca="1">IF(entered_values=0,"",IF(D646&lt;&gt;"",IF(period_per_year=50,IF(D646=1,first_pament_date,DATE(YEAR(E645),MONTH(E645),DAY(E645)+7)),IF(period_per_year=25,IF(D646=1,first_pament_date,DATE(YEAR(E645),MONTH(E645),DAY(E645)+14)),IF(period_per_year=24,IF(D646=1,_01_01_1900,IF(DAY(E645)&gt;=15,DATE(YEAR(E645),MONTH(E645),DAY(E645)+16),DATE(YEAR(E645),MONTH(E645),DAY(E645)+15))),IF(period_per_year=12,IF(D646=1,first_pament_date,DATE(YEAR(E645),MONTH(E645)+1,DAY(E645))),IF(period_per_year=6,IF(D646=1,first_pament_date,DATE(YEAR(E645),MONTH(E645)+2,DAY(E645))),IF(period_per_year=4,IF(D646=1,first_pament_date,DATE(YEAR(E645),MONTH(E645)+3,DAY(E645))),IF(period_per_year=2,IF(D646=1,first_pament_date,DATE(YEAR(E645),MONTH(E645)+6,DAY(E645))),IF(period_per_year=1,IF(D646=1,first_pament_date,DATE(YEAR(E645)+1,MONTH(E645),DAY(E645))),"")))))))),""))</f>
        <v/>
      </c>
      <c r="F646" s="42" t="str">
        <f t="shared" ca="1" si="63"/>
        <v/>
      </c>
      <c r="G646" s="42" t="str">
        <f t="shared" ca="1" si="64"/>
        <v/>
      </c>
      <c r="H646" s="38" t="str">
        <f t="shared" ca="1" si="65"/>
        <v/>
      </c>
      <c r="I646" s="37" t="str">
        <f t="shared" ca="1" si="66"/>
        <v/>
      </c>
      <c r="J646" s="38" t="str">
        <f t="shared" ca="1" si="67"/>
        <v/>
      </c>
      <c r="K646" s="43" t="str">
        <f t="shared" ca="1" si="68"/>
        <v/>
      </c>
      <c r="L646" s="10"/>
      <c r="M646" s="9"/>
      <c r="N646" s="9"/>
      <c r="O646" s="9"/>
    </row>
    <row r="647" spans="1:15" x14ac:dyDescent="0.3">
      <c r="A647" s="9"/>
      <c r="B647" s="9"/>
      <c r="C647" s="10"/>
      <c r="D647" s="40" t="str">
        <f t="shared" ca="1" si="69"/>
        <v/>
      </c>
      <c r="E647" s="41" t="str">
        <f ca="1">IF(entered_values=0,"",IF(D647&lt;&gt;"",IF(period_per_year=50,IF(D647=1,first_pament_date,DATE(YEAR(E646),MONTH(E646),DAY(E646)+7)),IF(period_per_year=25,IF(D647=1,first_pament_date,DATE(YEAR(E646),MONTH(E646),DAY(E646)+14)),IF(period_per_year=24,IF(D647=1,_01_01_1900,IF(DAY(E646)&gt;=15,DATE(YEAR(E646),MONTH(E646),DAY(E646)+16),DATE(YEAR(E646),MONTH(E646),DAY(E646)+15))),IF(period_per_year=12,IF(D647=1,first_pament_date,DATE(YEAR(E646),MONTH(E646)+1,DAY(E646))),IF(period_per_year=6,IF(D647=1,first_pament_date,DATE(YEAR(E646),MONTH(E646)+2,DAY(E646))),IF(period_per_year=4,IF(D647=1,first_pament_date,DATE(YEAR(E646),MONTH(E646)+3,DAY(E646))),IF(period_per_year=2,IF(D647=1,first_pament_date,DATE(YEAR(E646),MONTH(E646)+6,DAY(E646))),IF(period_per_year=1,IF(D647=1,first_pament_date,DATE(YEAR(E646)+1,MONTH(E646),DAY(E646))),"")))))))),""))</f>
        <v/>
      </c>
      <c r="F647" s="42" t="str">
        <f t="shared" ca="1" si="63"/>
        <v/>
      </c>
      <c r="G647" s="42" t="str">
        <f t="shared" ca="1" si="64"/>
        <v/>
      </c>
      <c r="H647" s="38" t="str">
        <f t="shared" ca="1" si="65"/>
        <v/>
      </c>
      <c r="I647" s="37" t="str">
        <f t="shared" ca="1" si="66"/>
        <v/>
      </c>
      <c r="J647" s="38" t="str">
        <f t="shared" ca="1" si="67"/>
        <v/>
      </c>
      <c r="K647" s="43" t="str">
        <f t="shared" ca="1" si="68"/>
        <v/>
      </c>
      <c r="L647" s="10"/>
      <c r="M647" s="9"/>
      <c r="N647" s="9"/>
      <c r="O647" s="9"/>
    </row>
    <row r="648" spans="1:15" x14ac:dyDescent="0.3">
      <c r="A648" s="9"/>
      <c r="B648" s="9"/>
      <c r="C648" s="10"/>
      <c r="D648" s="40" t="str">
        <f t="shared" ca="1" si="69"/>
        <v/>
      </c>
      <c r="E648" s="41" t="str">
        <f ca="1">IF(entered_values=0,"",IF(D648&lt;&gt;"",IF(period_per_year=50,IF(D648=1,first_pament_date,DATE(YEAR(E647),MONTH(E647),DAY(E647)+7)),IF(period_per_year=25,IF(D648=1,first_pament_date,DATE(YEAR(E647),MONTH(E647),DAY(E647)+14)),IF(period_per_year=24,IF(D648=1,_01_01_1900,IF(DAY(E647)&gt;=15,DATE(YEAR(E647),MONTH(E647),DAY(E647)+16),DATE(YEAR(E647),MONTH(E647),DAY(E647)+15))),IF(period_per_year=12,IF(D648=1,first_pament_date,DATE(YEAR(E647),MONTH(E647)+1,DAY(E647))),IF(period_per_year=6,IF(D648=1,first_pament_date,DATE(YEAR(E647),MONTH(E647)+2,DAY(E647))),IF(period_per_year=4,IF(D648=1,first_pament_date,DATE(YEAR(E647),MONTH(E647)+3,DAY(E647))),IF(period_per_year=2,IF(D648=1,first_pament_date,DATE(YEAR(E647),MONTH(E647)+6,DAY(E647))),IF(period_per_year=1,IF(D648=1,first_pament_date,DATE(YEAR(E647)+1,MONTH(E647),DAY(E647))),"")))))))),""))</f>
        <v/>
      </c>
      <c r="F648" s="42" t="str">
        <f t="shared" ca="1" si="63"/>
        <v/>
      </c>
      <c r="G648" s="42" t="str">
        <f t="shared" ca="1" si="64"/>
        <v/>
      </c>
      <c r="H648" s="38" t="str">
        <f t="shared" ca="1" si="65"/>
        <v/>
      </c>
      <c r="I648" s="37" t="str">
        <f t="shared" ca="1" si="66"/>
        <v/>
      </c>
      <c r="J648" s="38" t="str">
        <f t="shared" ca="1" si="67"/>
        <v/>
      </c>
      <c r="K648" s="43" t="str">
        <f t="shared" ca="1" si="68"/>
        <v/>
      </c>
      <c r="L648" s="10"/>
      <c r="M648" s="9"/>
      <c r="N648" s="9"/>
      <c r="O648" s="9"/>
    </row>
    <row r="649" spans="1:15" x14ac:dyDescent="0.3">
      <c r="A649" s="9"/>
      <c r="B649" s="9"/>
      <c r="C649" s="10"/>
      <c r="D649" s="40" t="str">
        <f t="shared" ca="1" si="69"/>
        <v/>
      </c>
      <c r="E649" s="41" t="str">
        <f ca="1">IF(entered_values=0,"",IF(D649&lt;&gt;"",IF(period_per_year=50,IF(D649=1,first_pament_date,DATE(YEAR(E648),MONTH(E648),DAY(E648)+7)),IF(period_per_year=25,IF(D649=1,first_pament_date,DATE(YEAR(E648),MONTH(E648),DAY(E648)+14)),IF(period_per_year=24,IF(D649=1,_01_01_1900,IF(DAY(E648)&gt;=15,DATE(YEAR(E648),MONTH(E648),DAY(E648)+16),DATE(YEAR(E648),MONTH(E648),DAY(E648)+15))),IF(period_per_year=12,IF(D649=1,first_pament_date,DATE(YEAR(E648),MONTH(E648)+1,DAY(E648))),IF(period_per_year=6,IF(D649=1,first_pament_date,DATE(YEAR(E648),MONTH(E648)+2,DAY(E648))),IF(period_per_year=4,IF(D649=1,first_pament_date,DATE(YEAR(E648),MONTH(E648)+3,DAY(E648))),IF(period_per_year=2,IF(D649=1,first_pament_date,DATE(YEAR(E648),MONTH(E648)+6,DAY(E648))),IF(period_per_year=1,IF(D649=1,first_pament_date,DATE(YEAR(E648)+1,MONTH(E648),DAY(E648))),"")))))))),""))</f>
        <v/>
      </c>
      <c r="F649" s="42" t="str">
        <f t="shared" ca="1" si="63"/>
        <v/>
      </c>
      <c r="G649" s="42" t="str">
        <f t="shared" ca="1" si="64"/>
        <v/>
      </c>
      <c r="H649" s="38" t="str">
        <f t="shared" ca="1" si="65"/>
        <v/>
      </c>
      <c r="I649" s="37" t="str">
        <f t="shared" ca="1" si="66"/>
        <v/>
      </c>
      <c r="J649" s="38" t="str">
        <f t="shared" ca="1" si="67"/>
        <v/>
      </c>
      <c r="K649" s="43" t="str">
        <f t="shared" ca="1" si="68"/>
        <v/>
      </c>
      <c r="L649" s="10"/>
      <c r="M649" s="9"/>
      <c r="N649" s="9"/>
      <c r="O649" s="9"/>
    </row>
    <row r="650" spans="1:15" x14ac:dyDescent="0.3">
      <c r="A650" s="9"/>
      <c r="B650" s="9"/>
      <c r="C650" s="10"/>
      <c r="D650" s="40" t="str">
        <f t="shared" ca="1" si="69"/>
        <v/>
      </c>
      <c r="E650" s="41" t="str">
        <f ca="1">IF(entered_values=0,"",IF(D650&lt;&gt;"",IF(period_per_year=50,IF(D650=1,first_pament_date,DATE(YEAR(E649),MONTH(E649),DAY(E649)+7)),IF(period_per_year=25,IF(D650=1,first_pament_date,DATE(YEAR(E649),MONTH(E649),DAY(E649)+14)),IF(period_per_year=24,IF(D650=1,_01_01_1900,IF(DAY(E649)&gt;=15,DATE(YEAR(E649),MONTH(E649),DAY(E649)+16),DATE(YEAR(E649),MONTH(E649),DAY(E649)+15))),IF(period_per_year=12,IF(D650=1,first_pament_date,DATE(YEAR(E649),MONTH(E649)+1,DAY(E649))),IF(period_per_year=6,IF(D650=1,first_pament_date,DATE(YEAR(E649),MONTH(E649)+2,DAY(E649))),IF(period_per_year=4,IF(D650=1,first_pament_date,DATE(YEAR(E649),MONTH(E649)+3,DAY(E649))),IF(period_per_year=2,IF(D650=1,first_pament_date,DATE(YEAR(E649),MONTH(E649)+6,DAY(E649))),IF(period_per_year=1,IF(D650=1,first_pament_date,DATE(YEAR(E649)+1,MONTH(E649),DAY(E649))),"")))))))),""))</f>
        <v/>
      </c>
      <c r="F650" s="42" t="str">
        <f t="shared" ca="1" si="63"/>
        <v/>
      </c>
      <c r="G650" s="42" t="str">
        <f t="shared" ca="1" si="64"/>
        <v/>
      </c>
      <c r="H650" s="38" t="str">
        <f t="shared" ca="1" si="65"/>
        <v/>
      </c>
      <c r="I650" s="37" t="str">
        <f t="shared" ca="1" si="66"/>
        <v/>
      </c>
      <c r="J650" s="38" t="str">
        <f t="shared" ca="1" si="67"/>
        <v/>
      </c>
      <c r="K650" s="43" t="str">
        <f t="shared" ca="1" si="68"/>
        <v/>
      </c>
      <c r="L650" s="10"/>
      <c r="M650" s="9"/>
      <c r="N650" s="9"/>
      <c r="O650" s="9"/>
    </row>
    <row r="651" spans="1:15" x14ac:dyDescent="0.3">
      <c r="A651" s="9"/>
      <c r="B651" s="9"/>
      <c r="C651" s="10"/>
      <c r="D651" s="40" t="str">
        <f t="shared" ca="1" si="69"/>
        <v/>
      </c>
      <c r="E651" s="41" t="str">
        <f ca="1">IF(entered_values=0,"",IF(D651&lt;&gt;"",IF(period_per_year=50,IF(D651=1,first_pament_date,DATE(YEAR(E650),MONTH(E650),DAY(E650)+7)),IF(period_per_year=25,IF(D651=1,first_pament_date,DATE(YEAR(E650),MONTH(E650),DAY(E650)+14)),IF(period_per_year=24,IF(D651=1,_01_01_1900,IF(DAY(E650)&gt;=15,DATE(YEAR(E650),MONTH(E650),DAY(E650)+16),DATE(YEAR(E650),MONTH(E650),DAY(E650)+15))),IF(period_per_year=12,IF(D651=1,first_pament_date,DATE(YEAR(E650),MONTH(E650)+1,DAY(E650))),IF(period_per_year=6,IF(D651=1,first_pament_date,DATE(YEAR(E650),MONTH(E650)+2,DAY(E650))),IF(period_per_year=4,IF(D651=1,first_pament_date,DATE(YEAR(E650),MONTH(E650)+3,DAY(E650))),IF(period_per_year=2,IF(D651=1,first_pament_date,DATE(YEAR(E650),MONTH(E650)+6,DAY(E650))),IF(period_per_year=1,IF(D651=1,first_pament_date,DATE(YEAR(E650)+1,MONTH(E650),DAY(E650))),"")))))))),""))</f>
        <v/>
      </c>
      <c r="F651" s="42" t="str">
        <f t="shared" ca="1" si="63"/>
        <v/>
      </c>
      <c r="G651" s="42" t="str">
        <f t="shared" ca="1" si="64"/>
        <v/>
      </c>
      <c r="H651" s="38" t="str">
        <f t="shared" ca="1" si="65"/>
        <v/>
      </c>
      <c r="I651" s="37" t="str">
        <f t="shared" ca="1" si="66"/>
        <v/>
      </c>
      <c r="J651" s="38" t="str">
        <f t="shared" ca="1" si="67"/>
        <v/>
      </c>
      <c r="K651" s="43" t="str">
        <f t="shared" ca="1" si="68"/>
        <v/>
      </c>
      <c r="L651" s="10"/>
      <c r="M651" s="9"/>
      <c r="N651" s="9"/>
      <c r="O651" s="9"/>
    </row>
    <row r="652" spans="1:15" x14ac:dyDescent="0.3">
      <c r="A652" s="9"/>
      <c r="B652" s="9"/>
      <c r="C652" s="10"/>
      <c r="D652" s="40" t="str">
        <f t="shared" ca="1" si="69"/>
        <v/>
      </c>
      <c r="E652" s="41" t="str">
        <f ca="1">IF(entered_values=0,"",IF(D652&lt;&gt;"",IF(period_per_year=50,IF(D652=1,first_pament_date,DATE(YEAR(E651),MONTH(E651),DAY(E651)+7)),IF(period_per_year=25,IF(D652=1,first_pament_date,DATE(YEAR(E651),MONTH(E651),DAY(E651)+14)),IF(period_per_year=24,IF(D652=1,_01_01_1900,IF(DAY(E651)&gt;=15,DATE(YEAR(E651),MONTH(E651),DAY(E651)+16),DATE(YEAR(E651),MONTH(E651),DAY(E651)+15))),IF(period_per_year=12,IF(D652=1,first_pament_date,DATE(YEAR(E651),MONTH(E651)+1,DAY(E651))),IF(period_per_year=6,IF(D652=1,first_pament_date,DATE(YEAR(E651),MONTH(E651)+2,DAY(E651))),IF(period_per_year=4,IF(D652=1,first_pament_date,DATE(YEAR(E651),MONTH(E651)+3,DAY(E651))),IF(period_per_year=2,IF(D652=1,first_pament_date,DATE(YEAR(E651),MONTH(E651)+6,DAY(E651))),IF(period_per_year=1,IF(D652=1,first_pament_date,DATE(YEAR(E651)+1,MONTH(E651),DAY(E651))),"")))))))),""))</f>
        <v/>
      </c>
      <c r="F652" s="42" t="str">
        <f t="shared" ca="1" si="63"/>
        <v/>
      </c>
      <c r="G652" s="42" t="str">
        <f t="shared" ca="1" si="64"/>
        <v/>
      </c>
      <c r="H652" s="38" t="str">
        <f t="shared" ca="1" si="65"/>
        <v/>
      </c>
      <c r="I652" s="37" t="str">
        <f t="shared" ca="1" si="66"/>
        <v/>
      </c>
      <c r="J652" s="38" t="str">
        <f t="shared" ca="1" si="67"/>
        <v/>
      </c>
      <c r="K652" s="43" t="str">
        <f t="shared" ca="1" si="68"/>
        <v/>
      </c>
      <c r="L652" s="10"/>
      <c r="M652" s="9"/>
      <c r="N652" s="9"/>
      <c r="O652" s="9"/>
    </row>
    <row r="653" spans="1:15" x14ac:dyDescent="0.3">
      <c r="A653" s="9"/>
      <c r="B653" s="9"/>
      <c r="C653" s="10"/>
      <c r="D653" s="40" t="str">
        <f t="shared" ca="1" si="69"/>
        <v/>
      </c>
      <c r="E653" s="41" t="str">
        <f ca="1">IF(entered_values=0,"",IF(D653&lt;&gt;"",IF(period_per_year=50,IF(D653=1,first_pament_date,DATE(YEAR(E652),MONTH(E652),DAY(E652)+7)),IF(period_per_year=25,IF(D653=1,first_pament_date,DATE(YEAR(E652),MONTH(E652),DAY(E652)+14)),IF(period_per_year=24,IF(D653=1,_01_01_1900,IF(DAY(E652)&gt;=15,DATE(YEAR(E652),MONTH(E652),DAY(E652)+16),DATE(YEAR(E652),MONTH(E652),DAY(E652)+15))),IF(period_per_year=12,IF(D653=1,first_pament_date,DATE(YEAR(E652),MONTH(E652)+1,DAY(E652))),IF(period_per_year=6,IF(D653=1,first_pament_date,DATE(YEAR(E652),MONTH(E652)+2,DAY(E652))),IF(period_per_year=4,IF(D653=1,first_pament_date,DATE(YEAR(E652),MONTH(E652)+3,DAY(E652))),IF(period_per_year=2,IF(D653=1,first_pament_date,DATE(YEAR(E652),MONTH(E652)+6,DAY(E652))),IF(period_per_year=1,IF(D653=1,first_pament_date,DATE(YEAR(E652)+1,MONTH(E652),DAY(E652))),"")))))))),""))</f>
        <v/>
      </c>
      <c r="F653" s="42" t="str">
        <f t="shared" ca="1" si="63"/>
        <v/>
      </c>
      <c r="G653" s="42" t="str">
        <f t="shared" ca="1" si="64"/>
        <v/>
      </c>
      <c r="H653" s="38" t="str">
        <f t="shared" ca="1" si="65"/>
        <v/>
      </c>
      <c r="I653" s="37" t="str">
        <f t="shared" ca="1" si="66"/>
        <v/>
      </c>
      <c r="J653" s="38" t="str">
        <f t="shared" ca="1" si="67"/>
        <v/>
      </c>
      <c r="K653" s="43" t="str">
        <f t="shared" ca="1" si="68"/>
        <v/>
      </c>
      <c r="L653" s="10"/>
      <c r="M653" s="9"/>
      <c r="N653" s="9"/>
      <c r="O653" s="9"/>
    </row>
    <row r="654" spans="1:15" x14ac:dyDescent="0.3">
      <c r="A654" s="9"/>
      <c r="B654" s="9"/>
      <c r="C654" s="10"/>
      <c r="D654" s="40" t="str">
        <f t="shared" ca="1" si="69"/>
        <v/>
      </c>
      <c r="E654" s="41" t="str">
        <f ca="1">IF(entered_values=0,"",IF(D654&lt;&gt;"",IF(period_per_year=50,IF(D654=1,first_pament_date,DATE(YEAR(E653),MONTH(E653),DAY(E653)+7)),IF(period_per_year=25,IF(D654=1,first_pament_date,DATE(YEAR(E653),MONTH(E653),DAY(E653)+14)),IF(period_per_year=24,IF(D654=1,_01_01_1900,IF(DAY(E653)&gt;=15,DATE(YEAR(E653),MONTH(E653),DAY(E653)+16),DATE(YEAR(E653),MONTH(E653),DAY(E653)+15))),IF(period_per_year=12,IF(D654=1,first_pament_date,DATE(YEAR(E653),MONTH(E653)+1,DAY(E653))),IF(period_per_year=6,IF(D654=1,first_pament_date,DATE(YEAR(E653),MONTH(E653)+2,DAY(E653))),IF(period_per_year=4,IF(D654=1,first_pament_date,DATE(YEAR(E653),MONTH(E653)+3,DAY(E653))),IF(period_per_year=2,IF(D654=1,first_pament_date,DATE(YEAR(E653),MONTH(E653)+6,DAY(E653))),IF(period_per_year=1,IF(D654=1,first_pament_date,DATE(YEAR(E653)+1,MONTH(E653),DAY(E653))),"")))))))),""))</f>
        <v/>
      </c>
      <c r="F654" s="42" t="str">
        <f t="shared" ca="1" si="63"/>
        <v/>
      </c>
      <c r="G654" s="42" t="str">
        <f t="shared" ca="1" si="64"/>
        <v/>
      </c>
      <c r="H654" s="38" t="str">
        <f t="shared" ca="1" si="65"/>
        <v/>
      </c>
      <c r="I654" s="37" t="str">
        <f t="shared" ca="1" si="66"/>
        <v/>
      </c>
      <c r="J654" s="38" t="str">
        <f t="shared" ca="1" si="67"/>
        <v/>
      </c>
      <c r="K654" s="43" t="str">
        <f t="shared" ca="1" si="68"/>
        <v/>
      </c>
      <c r="L654" s="10"/>
      <c r="M654" s="9"/>
      <c r="N654" s="9"/>
      <c r="O654" s="9"/>
    </row>
    <row r="655" spans="1:15" x14ac:dyDescent="0.3">
      <c r="A655" s="9"/>
      <c r="B655" s="9"/>
      <c r="C655" s="10"/>
      <c r="D655" s="40" t="str">
        <f t="shared" ca="1" si="69"/>
        <v/>
      </c>
      <c r="E655" s="41" t="str">
        <f ca="1">IF(entered_values=0,"",IF(D655&lt;&gt;"",IF(period_per_year=50,IF(D655=1,first_pament_date,DATE(YEAR(E654),MONTH(E654),DAY(E654)+7)),IF(period_per_year=25,IF(D655=1,first_pament_date,DATE(YEAR(E654),MONTH(E654),DAY(E654)+14)),IF(period_per_year=24,IF(D655=1,_01_01_1900,IF(DAY(E654)&gt;=15,DATE(YEAR(E654),MONTH(E654),DAY(E654)+16),DATE(YEAR(E654),MONTH(E654),DAY(E654)+15))),IF(period_per_year=12,IF(D655=1,first_pament_date,DATE(YEAR(E654),MONTH(E654)+1,DAY(E654))),IF(period_per_year=6,IF(D655=1,first_pament_date,DATE(YEAR(E654),MONTH(E654)+2,DAY(E654))),IF(period_per_year=4,IF(D655=1,first_pament_date,DATE(YEAR(E654),MONTH(E654)+3,DAY(E654))),IF(period_per_year=2,IF(D655=1,first_pament_date,DATE(YEAR(E654),MONTH(E654)+6,DAY(E654))),IF(period_per_year=1,IF(D655=1,first_pament_date,DATE(YEAR(E654)+1,MONTH(E654),DAY(E654))),"")))))))),""))</f>
        <v/>
      </c>
      <c r="F655" s="42" t="str">
        <f t="shared" ca="1" si="63"/>
        <v/>
      </c>
      <c r="G655" s="42" t="str">
        <f t="shared" ca="1" si="64"/>
        <v/>
      </c>
      <c r="H655" s="38" t="str">
        <f t="shared" ca="1" si="65"/>
        <v/>
      </c>
      <c r="I655" s="37" t="str">
        <f t="shared" ca="1" si="66"/>
        <v/>
      </c>
      <c r="J655" s="38" t="str">
        <f t="shared" ca="1" si="67"/>
        <v/>
      </c>
      <c r="K655" s="43" t="str">
        <f t="shared" ca="1" si="68"/>
        <v/>
      </c>
      <c r="L655" s="10"/>
      <c r="M655" s="9"/>
      <c r="N655" s="9"/>
      <c r="O655" s="9"/>
    </row>
    <row r="656" spans="1:15" x14ac:dyDescent="0.3">
      <c r="A656" s="9"/>
      <c r="B656" s="9"/>
      <c r="C656" s="10"/>
      <c r="D656" s="40" t="str">
        <f t="shared" ca="1" si="69"/>
        <v/>
      </c>
      <c r="E656" s="41" t="str">
        <f ca="1">IF(entered_values=0,"",IF(D656&lt;&gt;"",IF(period_per_year=50,IF(D656=1,first_pament_date,DATE(YEAR(E655),MONTH(E655),DAY(E655)+7)),IF(period_per_year=25,IF(D656=1,first_pament_date,DATE(YEAR(E655),MONTH(E655),DAY(E655)+14)),IF(period_per_year=24,IF(D656=1,_01_01_1900,IF(DAY(E655)&gt;=15,DATE(YEAR(E655),MONTH(E655),DAY(E655)+16),DATE(YEAR(E655),MONTH(E655),DAY(E655)+15))),IF(period_per_year=12,IF(D656=1,first_pament_date,DATE(YEAR(E655),MONTH(E655)+1,DAY(E655))),IF(period_per_year=6,IF(D656=1,first_pament_date,DATE(YEAR(E655),MONTH(E655)+2,DAY(E655))),IF(period_per_year=4,IF(D656=1,first_pament_date,DATE(YEAR(E655),MONTH(E655)+3,DAY(E655))),IF(period_per_year=2,IF(D656=1,first_pament_date,DATE(YEAR(E655),MONTH(E655)+6,DAY(E655))),IF(period_per_year=1,IF(D656=1,first_pament_date,DATE(YEAR(E655)+1,MONTH(E655),DAY(E655))),"")))))))),""))</f>
        <v/>
      </c>
      <c r="F656" s="42" t="str">
        <f t="shared" ca="1" si="63"/>
        <v/>
      </c>
      <c r="G656" s="42" t="str">
        <f t="shared" ca="1" si="64"/>
        <v/>
      </c>
      <c r="H656" s="38" t="str">
        <f t="shared" ca="1" si="65"/>
        <v/>
      </c>
      <c r="I656" s="37" t="str">
        <f t="shared" ca="1" si="66"/>
        <v/>
      </c>
      <c r="J656" s="38" t="str">
        <f t="shared" ca="1" si="67"/>
        <v/>
      </c>
      <c r="K656" s="43" t="str">
        <f t="shared" ca="1" si="68"/>
        <v/>
      </c>
      <c r="L656" s="10"/>
      <c r="M656" s="9"/>
      <c r="N656" s="9"/>
      <c r="O656" s="9"/>
    </row>
    <row r="657" spans="1:15" x14ac:dyDescent="0.3">
      <c r="A657" s="9"/>
      <c r="B657" s="9"/>
      <c r="C657" s="10"/>
      <c r="D657" s="40" t="str">
        <f t="shared" ca="1" si="69"/>
        <v/>
      </c>
      <c r="E657" s="41" t="str">
        <f ca="1">IF(entered_values=0,"",IF(D657&lt;&gt;"",IF(period_per_year=50,IF(D657=1,first_pament_date,DATE(YEAR(E656),MONTH(E656),DAY(E656)+7)),IF(period_per_year=25,IF(D657=1,first_pament_date,DATE(YEAR(E656),MONTH(E656),DAY(E656)+14)),IF(period_per_year=24,IF(D657=1,_01_01_1900,IF(DAY(E656)&gt;=15,DATE(YEAR(E656),MONTH(E656),DAY(E656)+16),DATE(YEAR(E656),MONTH(E656),DAY(E656)+15))),IF(period_per_year=12,IF(D657=1,first_pament_date,DATE(YEAR(E656),MONTH(E656)+1,DAY(E656))),IF(period_per_year=6,IF(D657=1,first_pament_date,DATE(YEAR(E656),MONTH(E656)+2,DAY(E656))),IF(period_per_year=4,IF(D657=1,first_pament_date,DATE(YEAR(E656),MONTH(E656)+3,DAY(E656))),IF(period_per_year=2,IF(D657=1,first_pament_date,DATE(YEAR(E656),MONTH(E656)+6,DAY(E656))),IF(period_per_year=1,IF(D657=1,first_pament_date,DATE(YEAR(E656)+1,MONTH(E656),DAY(E656))),"")))))))),""))</f>
        <v/>
      </c>
      <c r="F657" s="42" t="str">
        <f t="shared" ca="1" si="63"/>
        <v/>
      </c>
      <c r="G657" s="42" t="str">
        <f t="shared" ca="1" si="64"/>
        <v/>
      </c>
      <c r="H657" s="38" t="str">
        <f t="shared" ca="1" si="65"/>
        <v/>
      </c>
      <c r="I657" s="37" t="str">
        <f t="shared" ca="1" si="66"/>
        <v/>
      </c>
      <c r="J657" s="38" t="str">
        <f t="shared" ca="1" si="67"/>
        <v/>
      </c>
      <c r="K657" s="43" t="str">
        <f t="shared" ca="1" si="68"/>
        <v/>
      </c>
      <c r="L657" s="10"/>
      <c r="M657" s="9"/>
      <c r="N657" s="9"/>
      <c r="O657" s="9"/>
    </row>
    <row r="658" spans="1:15" x14ac:dyDescent="0.3">
      <c r="A658" s="9"/>
      <c r="B658" s="9"/>
      <c r="C658" s="10"/>
      <c r="D658" s="40" t="str">
        <f t="shared" ca="1" si="69"/>
        <v/>
      </c>
      <c r="E658" s="41" t="str">
        <f ca="1">IF(entered_values=0,"",IF(D658&lt;&gt;"",IF(period_per_year=50,IF(D658=1,first_pament_date,DATE(YEAR(E657),MONTH(E657),DAY(E657)+7)),IF(period_per_year=25,IF(D658=1,first_pament_date,DATE(YEAR(E657),MONTH(E657),DAY(E657)+14)),IF(period_per_year=24,IF(D658=1,_01_01_1900,IF(DAY(E657)&gt;=15,DATE(YEAR(E657),MONTH(E657),DAY(E657)+16),DATE(YEAR(E657),MONTH(E657),DAY(E657)+15))),IF(period_per_year=12,IF(D658=1,first_pament_date,DATE(YEAR(E657),MONTH(E657)+1,DAY(E657))),IF(period_per_year=6,IF(D658=1,first_pament_date,DATE(YEAR(E657),MONTH(E657)+2,DAY(E657))),IF(period_per_year=4,IF(D658=1,first_pament_date,DATE(YEAR(E657),MONTH(E657)+3,DAY(E657))),IF(period_per_year=2,IF(D658=1,first_pament_date,DATE(YEAR(E657),MONTH(E657)+6,DAY(E657))),IF(period_per_year=1,IF(D658=1,first_pament_date,DATE(YEAR(E657)+1,MONTH(E657),DAY(E657))),"")))))))),""))</f>
        <v/>
      </c>
      <c r="F658" s="42" t="str">
        <f t="shared" ca="1" si="63"/>
        <v/>
      </c>
      <c r="G658" s="42" t="str">
        <f t="shared" ca="1" si="64"/>
        <v/>
      </c>
      <c r="H658" s="38" t="str">
        <f t="shared" ca="1" si="65"/>
        <v/>
      </c>
      <c r="I658" s="37" t="str">
        <f t="shared" ca="1" si="66"/>
        <v/>
      </c>
      <c r="J658" s="38" t="str">
        <f t="shared" ca="1" si="67"/>
        <v/>
      </c>
      <c r="K658" s="43" t="str">
        <f t="shared" ca="1" si="68"/>
        <v/>
      </c>
      <c r="L658" s="10"/>
      <c r="M658" s="9"/>
      <c r="N658" s="9"/>
      <c r="O658" s="9"/>
    </row>
    <row r="659" spans="1:15" x14ac:dyDescent="0.3">
      <c r="A659" s="9"/>
      <c r="B659" s="9"/>
      <c r="C659" s="10"/>
      <c r="D659" s="40" t="str">
        <f t="shared" ca="1" si="69"/>
        <v/>
      </c>
      <c r="E659" s="41" t="str">
        <f ca="1">IF(entered_values=0,"",IF(D659&lt;&gt;"",IF(period_per_year=50,IF(D659=1,first_pament_date,DATE(YEAR(E658),MONTH(E658),DAY(E658)+7)),IF(period_per_year=25,IF(D659=1,first_pament_date,DATE(YEAR(E658),MONTH(E658),DAY(E658)+14)),IF(period_per_year=24,IF(D659=1,_01_01_1900,IF(DAY(E658)&gt;=15,DATE(YEAR(E658),MONTH(E658),DAY(E658)+16),DATE(YEAR(E658),MONTH(E658),DAY(E658)+15))),IF(period_per_year=12,IF(D659=1,first_pament_date,DATE(YEAR(E658),MONTH(E658)+1,DAY(E658))),IF(period_per_year=6,IF(D659=1,first_pament_date,DATE(YEAR(E658),MONTH(E658)+2,DAY(E658))),IF(period_per_year=4,IF(D659=1,first_pament_date,DATE(YEAR(E658),MONTH(E658)+3,DAY(E658))),IF(period_per_year=2,IF(D659=1,first_pament_date,DATE(YEAR(E658),MONTH(E658)+6,DAY(E658))),IF(period_per_year=1,IF(D659=1,first_pament_date,DATE(YEAR(E658)+1,MONTH(E658),DAY(E658))),"")))))))),""))</f>
        <v/>
      </c>
      <c r="F659" s="42" t="str">
        <f t="shared" ref="F659:F722" ca="1" si="70">IF(entered_values=1,IF(D659="","",IF(Rounding_option,IF(OR(D659=No._of_periods,payment&gt;ROUND((1+rate_per_period)*K658,0),ROUND((1+rate_per_period)*K658,0),payment),IF(OR(D659=No._of_periods,payment&gt;(1+rate_per_period)*K658),ROUND((1+rate_per_period)*K658,0),payment)),0)),"")</f>
        <v/>
      </c>
      <c r="G659" s="42" t="str">
        <f t="shared" ref="G659:G722" ca="1" si="71">IF(entered_values=0,"",IF(D659&lt;&gt;"",IF(AND(D659=1,payment_type=1),0,IF(Rounding_option,ROUNDDOWN(rate_per_period*K658,0),rate_per_period*K658)),""))</f>
        <v/>
      </c>
      <c r="H659" s="38" t="str">
        <f t="shared" ref="H659:H722" ca="1" si="72">IF(entered_values=1,IF(D659="","",IF(I659&lt;&gt;"",F659-G659+I659,F659-G659)),"")</f>
        <v/>
      </c>
      <c r="I659" s="37" t="str">
        <f t="shared" ref="I659:I722" ca="1" si="73">IF(entered_values=1,IF(J659&gt;=F659,IF(D659&lt;payment,IF(AND(D659&lt;&gt;"",F659+($J$19-F659)&lt;K658),(J659-F659),IF(AND(D659&lt;&gt;"",J659=F659),0,IF(D659&lt;&gt;"",0,""))),""),0),"")</f>
        <v/>
      </c>
      <c r="J659" s="38" t="str">
        <f t="shared" ref="J659:J722" ca="1" si="74">IF(entered_values=1,IF(F659&gt;=K658,F659,IF(OR($F$12="",$F$12&lt;F659),F659,IF($F$12&gt;=F659,IF(D659&lt;payment,IF(AND(D659&lt;&gt;"",F659+($F$12-F659)&lt;K658),$F$12,IF(AND(D659&lt;&gt;"",K658&lt;&gt;""),F659,IF(D659&lt;&gt;"",0,""))),""),0))),"")</f>
        <v/>
      </c>
      <c r="K659" s="43" t="str">
        <f t="shared" ref="K659:K722" ca="1" si="75">IF(entered_values=1,IF(J659&lt;&gt;0,IF(D659&lt;&gt;"",K658-(J659-G659),""),K658),"")</f>
        <v/>
      </c>
      <c r="L659" s="10"/>
      <c r="M659" s="9"/>
      <c r="N659" s="9"/>
      <c r="O659" s="9"/>
    </row>
    <row r="660" spans="1:15" x14ac:dyDescent="0.3">
      <c r="A660" s="9"/>
      <c r="B660" s="9"/>
      <c r="C660" s="10"/>
      <c r="D660" s="40" t="str">
        <f t="shared" ref="D660:D723" ca="1" si="76">IF(K659="","",IF(Rounding_option,IF(OR(D659&gt;=No._of_periods,ROUND(K659,2)&lt;=0),"",D659+1),IF(OR(D659&gt;=No._of_periods,K659&gt;=0),"",D659+1)))</f>
        <v/>
      </c>
      <c r="E660" s="41" t="str">
        <f ca="1">IF(entered_values=0,"",IF(D660&lt;&gt;"",IF(period_per_year=50,IF(D660=1,first_pament_date,DATE(YEAR(E659),MONTH(E659),DAY(E659)+7)),IF(period_per_year=25,IF(D660=1,first_pament_date,DATE(YEAR(E659),MONTH(E659),DAY(E659)+14)),IF(period_per_year=24,IF(D660=1,_01_01_1900,IF(DAY(E659)&gt;=15,DATE(YEAR(E659),MONTH(E659),DAY(E659)+16),DATE(YEAR(E659),MONTH(E659),DAY(E659)+15))),IF(period_per_year=12,IF(D660=1,first_pament_date,DATE(YEAR(E659),MONTH(E659)+1,DAY(E659))),IF(period_per_year=6,IF(D660=1,first_pament_date,DATE(YEAR(E659),MONTH(E659)+2,DAY(E659))),IF(period_per_year=4,IF(D660=1,first_pament_date,DATE(YEAR(E659),MONTH(E659)+3,DAY(E659))),IF(period_per_year=2,IF(D660=1,first_pament_date,DATE(YEAR(E659),MONTH(E659)+6,DAY(E659))),IF(period_per_year=1,IF(D660=1,first_pament_date,DATE(YEAR(E659)+1,MONTH(E659),DAY(E659))),"")))))))),""))</f>
        <v/>
      </c>
      <c r="F660" s="42" t="str">
        <f t="shared" ca="1" si="70"/>
        <v/>
      </c>
      <c r="G660" s="42" t="str">
        <f t="shared" ca="1" si="71"/>
        <v/>
      </c>
      <c r="H660" s="38" t="str">
        <f t="shared" ca="1" si="72"/>
        <v/>
      </c>
      <c r="I660" s="37" t="str">
        <f t="shared" ca="1" si="73"/>
        <v/>
      </c>
      <c r="J660" s="38" t="str">
        <f t="shared" ca="1" si="74"/>
        <v/>
      </c>
      <c r="K660" s="43" t="str">
        <f t="shared" ca="1" si="75"/>
        <v/>
      </c>
      <c r="L660" s="10"/>
      <c r="M660" s="9"/>
      <c r="N660" s="9"/>
      <c r="O660" s="9"/>
    </row>
    <row r="661" spans="1:15" x14ac:dyDescent="0.3">
      <c r="A661" s="9"/>
      <c r="B661" s="9"/>
      <c r="C661" s="10"/>
      <c r="D661" s="40" t="str">
        <f t="shared" ca="1" si="76"/>
        <v/>
      </c>
      <c r="E661" s="41" t="str">
        <f ca="1">IF(entered_values=0,"",IF(D661&lt;&gt;"",IF(period_per_year=50,IF(D661=1,first_pament_date,DATE(YEAR(E660),MONTH(E660),DAY(E660)+7)),IF(period_per_year=25,IF(D661=1,first_pament_date,DATE(YEAR(E660),MONTH(E660),DAY(E660)+14)),IF(period_per_year=24,IF(D661=1,_01_01_1900,IF(DAY(E660)&gt;=15,DATE(YEAR(E660),MONTH(E660),DAY(E660)+16),DATE(YEAR(E660),MONTH(E660),DAY(E660)+15))),IF(period_per_year=12,IF(D661=1,first_pament_date,DATE(YEAR(E660),MONTH(E660)+1,DAY(E660))),IF(period_per_year=6,IF(D661=1,first_pament_date,DATE(YEAR(E660),MONTH(E660)+2,DAY(E660))),IF(period_per_year=4,IF(D661=1,first_pament_date,DATE(YEAR(E660),MONTH(E660)+3,DAY(E660))),IF(period_per_year=2,IF(D661=1,first_pament_date,DATE(YEAR(E660),MONTH(E660)+6,DAY(E660))),IF(period_per_year=1,IF(D661=1,first_pament_date,DATE(YEAR(E660)+1,MONTH(E660),DAY(E660))),"")))))))),""))</f>
        <v/>
      </c>
      <c r="F661" s="42" t="str">
        <f t="shared" ca="1" si="70"/>
        <v/>
      </c>
      <c r="G661" s="42" t="str">
        <f t="shared" ca="1" si="71"/>
        <v/>
      </c>
      <c r="H661" s="38" t="str">
        <f t="shared" ca="1" si="72"/>
        <v/>
      </c>
      <c r="I661" s="37" t="str">
        <f t="shared" ca="1" si="73"/>
        <v/>
      </c>
      <c r="J661" s="38" t="str">
        <f t="shared" ca="1" si="74"/>
        <v/>
      </c>
      <c r="K661" s="43" t="str">
        <f t="shared" ca="1" si="75"/>
        <v/>
      </c>
      <c r="L661" s="10"/>
      <c r="M661" s="9"/>
      <c r="N661" s="9"/>
      <c r="O661" s="9"/>
    </row>
    <row r="662" spans="1:15" x14ac:dyDescent="0.3">
      <c r="A662" s="9"/>
      <c r="B662" s="9"/>
      <c r="C662" s="10"/>
      <c r="D662" s="40" t="str">
        <f t="shared" ca="1" si="76"/>
        <v/>
      </c>
      <c r="E662" s="41" t="str">
        <f ca="1">IF(entered_values=0,"",IF(D662&lt;&gt;"",IF(period_per_year=50,IF(D662=1,first_pament_date,DATE(YEAR(E661),MONTH(E661),DAY(E661)+7)),IF(period_per_year=25,IF(D662=1,first_pament_date,DATE(YEAR(E661),MONTH(E661),DAY(E661)+14)),IF(period_per_year=24,IF(D662=1,_01_01_1900,IF(DAY(E661)&gt;=15,DATE(YEAR(E661),MONTH(E661),DAY(E661)+16),DATE(YEAR(E661),MONTH(E661),DAY(E661)+15))),IF(period_per_year=12,IF(D662=1,first_pament_date,DATE(YEAR(E661),MONTH(E661)+1,DAY(E661))),IF(period_per_year=6,IF(D662=1,first_pament_date,DATE(YEAR(E661),MONTH(E661)+2,DAY(E661))),IF(period_per_year=4,IF(D662=1,first_pament_date,DATE(YEAR(E661),MONTH(E661)+3,DAY(E661))),IF(period_per_year=2,IF(D662=1,first_pament_date,DATE(YEAR(E661),MONTH(E661)+6,DAY(E661))),IF(period_per_year=1,IF(D662=1,first_pament_date,DATE(YEAR(E661)+1,MONTH(E661),DAY(E661))),"")))))))),""))</f>
        <v/>
      </c>
      <c r="F662" s="42" t="str">
        <f t="shared" ca="1" si="70"/>
        <v/>
      </c>
      <c r="G662" s="42" t="str">
        <f t="shared" ca="1" si="71"/>
        <v/>
      </c>
      <c r="H662" s="38" t="str">
        <f t="shared" ca="1" si="72"/>
        <v/>
      </c>
      <c r="I662" s="37" t="str">
        <f t="shared" ca="1" si="73"/>
        <v/>
      </c>
      <c r="J662" s="38" t="str">
        <f t="shared" ca="1" si="74"/>
        <v/>
      </c>
      <c r="K662" s="43" t="str">
        <f t="shared" ca="1" si="75"/>
        <v/>
      </c>
      <c r="L662" s="10"/>
      <c r="M662" s="9"/>
      <c r="N662" s="9"/>
      <c r="O662" s="9"/>
    </row>
    <row r="663" spans="1:15" x14ac:dyDescent="0.3">
      <c r="A663" s="9"/>
      <c r="B663" s="9"/>
      <c r="C663" s="10"/>
      <c r="D663" s="40" t="str">
        <f t="shared" ca="1" si="76"/>
        <v/>
      </c>
      <c r="E663" s="41" t="str">
        <f ca="1">IF(entered_values=0,"",IF(D663&lt;&gt;"",IF(period_per_year=50,IF(D663=1,first_pament_date,DATE(YEAR(E662),MONTH(E662),DAY(E662)+7)),IF(period_per_year=25,IF(D663=1,first_pament_date,DATE(YEAR(E662),MONTH(E662),DAY(E662)+14)),IF(period_per_year=24,IF(D663=1,_01_01_1900,IF(DAY(E662)&gt;=15,DATE(YEAR(E662),MONTH(E662),DAY(E662)+16),DATE(YEAR(E662),MONTH(E662),DAY(E662)+15))),IF(period_per_year=12,IF(D663=1,first_pament_date,DATE(YEAR(E662),MONTH(E662)+1,DAY(E662))),IF(period_per_year=6,IF(D663=1,first_pament_date,DATE(YEAR(E662),MONTH(E662)+2,DAY(E662))),IF(period_per_year=4,IF(D663=1,first_pament_date,DATE(YEAR(E662),MONTH(E662)+3,DAY(E662))),IF(period_per_year=2,IF(D663=1,first_pament_date,DATE(YEAR(E662),MONTH(E662)+6,DAY(E662))),IF(period_per_year=1,IF(D663=1,first_pament_date,DATE(YEAR(E662)+1,MONTH(E662),DAY(E662))),"")))))))),""))</f>
        <v/>
      </c>
      <c r="F663" s="42" t="str">
        <f t="shared" ca="1" si="70"/>
        <v/>
      </c>
      <c r="G663" s="42" t="str">
        <f t="shared" ca="1" si="71"/>
        <v/>
      </c>
      <c r="H663" s="38" t="str">
        <f t="shared" ca="1" si="72"/>
        <v/>
      </c>
      <c r="I663" s="37" t="str">
        <f t="shared" ca="1" si="73"/>
        <v/>
      </c>
      <c r="J663" s="38" t="str">
        <f t="shared" ca="1" si="74"/>
        <v/>
      </c>
      <c r="K663" s="43" t="str">
        <f t="shared" ca="1" si="75"/>
        <v/>
      </c>
      <c r="L663" s="10"/>
      <c r="M663" s="9"/>
      <c r="N663" s="9"/>
      <c r="O663" s="9"/>
    </row>
    <row r="664" spans="1:15" x14ac:dyDescent="0.3">
      <c r="A664" s="9"/>
      <c r="B664" s="9"/>
      <c r="C664" s="10"/>
      <c r="D664" s="40" t="str">
        <f t="shared" ca="1" si="76"/>
        <v/>
      </c>
      <c r="E664" s="41" t="str">
        <f ca="1">IF(entered_values=0,"",IF(D664&lt;&gt;"",IF(period_per_year=50,IF(D664=1,first_pament_date,DATE(YEAR(E663),MONTH(E663),DAY(E663)+7)),IF(period_per_year=25,IF(D664=1,first_pament_date,DATE(YEAR(E663),MONTH(E663),DAY(E663)+14)),IF(period_per_year=24,IF(D664=1,_01_01_1900,IF(DAY(E663)&gt;=15,DATE(YEAR(E663),MONTH(E663),DAY(E663)+16),DATE(YEAR(E663),MONTH(E663),DAY(E663)+15))),IF(period_per_year=12,IF(D664=1,first_pament_date,DATE(YEAR(E663),MONTH(E663)+1,DAY(E663))),IF(period_per_year=6,IF(D664=1,first_pament_date,DATE(YEAR(E663),MONTH(E663)+2,DAY(E663))),IF(period_per_year=4,IF(D664=1,first_pament_date,DATE(YEAR(E663),MONTH(E663)+3,DAY(E663))),IF(period_per_year=2,IF(D664=1,first_pament_date,DATE(YEAR(E663),MONTH(E663)+6,DAY(E663))),IF(period_per_year=1,IF(D664=1,first_pament_date,DATE(YEAR(E663)+1,MONTH(E663),DAY(E663))),"")))))))),""))</f>
        <v/>
      </c>
      <c r="F664" s="42" t="str">
        <f t="shared" ca="1" si="70"/>
        <v/>
      </c>
      <c r="G664" s="42" t="str">
        <f t="shared" ca="1" si="71"/>
        <v/>
      </c>
      <c r="H664" s="38" t="str">
        <f t="shared" ca="1" si="72"/>
        <v/>
      </c>
      <c r="I664" s="37" t="str">
        <f t="shared" ca="1" si="73"/>
        <v/>
      </c>
      <c r="J664" s="38" t="str">
        <f t="shared" ca="1" si="74"/>
        <v/>
      </c>
      <c r="K664" s="43" t="str">
        <f t="shared" ca="1" si="75"/>
        <v/>
      </c>
      <c r="L664" s="10"/>
      <c r="M664" s="9"/>
      <c r="N664" s="9"/>
      <c r="O664" s="9"/>
    </row>
    <row r="665" spans="1:15" x14ac:dyDescent="0.3">
      <c r="A665" s="9"/>
      <c r="B665" s="9"/>
      <c r="C665" s="10"/>
      <c r="D665" s="40" t="str">
        <f t="shared" ca="1" si="76"/>
        <v/>
      </c>
      <c r="E665" s="41" t="str">
        <f ca="1">IF(entered_values=0,"",IF(D665&lt;&gt;"",IF(period_per_year=50,IF(D665=1,first_pament_date,DATE(YEAR(E664),MONTH(E664),DAY(E664)+7)),IF(period_per_year=25,IF(D665=1,first_pament_date,DATE(YEAR(E664),MONTH(E664),DAY(E664)+14)),IF(period_per_year=24,IF(D665=1,_01_01_1900,IF(DAY(E664)&gt;=15,DATE(YEAR(E664),MONTH(E664),DAY(E664)+16),DATE(YEAR(E664),MONTH(E664),DAY(E664)+15))),IF(period_per_year=12,IF(D665=1,first_pament_date,DATE(YEAR(E664),MONTH(E664)+1,DAY(E664))),IF(period_per_year=6,IF(D665=1,first_pament_date,DATE(YEAR(E664),MONTH(E664)+2,DAY(E664))),IF(period_per_year=4,IF(D665=1,first_pament_date,DATE(YEAR(E664),MONTH(E664)+3,DAY(E664))),IF(period_per_year=2,IF(D665=1,first_pament_date,DATE(YEAR(E664),MONTH(E664)+6,DAY(E664))),IF(period_per_year=1,IF(D665=1,first_pament_date,DATE(YEAR(E664)+1,MONTH(E664),DAY(E664))),"")))))))),""))</f>
        <v/>
      </c>
      <c r="F665" s="42" t="str">
        <f t="shared" ca="1" si="70"/>
        <v/>
      </c>
      <c r="G665" s="42" t="str">
        <f t="shared" ca="1" si="71"/>
        <v/>
      </c>
      <c r="H665" s="38" t="str">
        <f t="shared" ca="1" si="72"/>
        <v/>
      </c>
      <c r="I665" s="37" t="str">
        <f t="shared" ca="1" si="73"/>
        <v/>
      </c>
      <c r="J665" s="38" t="str">
        <f t="shared" ca="1" si="74"/>
        <v/>
      </c>
      <c r="K665" s="43" t="str">
        <f t="shared" ca="1" si="75"/>
        <v/>
      </c>
      <c r="L665" s="10"/>
      <c r="M665" s="9"/>
      <c r="N665" s="9"/>
      <c r="O665" s="9"/>
    </row>
    <row r="666" spans="1:15" x14ac:dyDescent="0.3">
      <c r="A666" s="9"/>
      <c r="B666" s="9"/>
      <c r="C666" s="10"/>
      <c r="D666" s="40" t="str">
        <f t="shared" ca="1" si="76"/>
        <v/>
      </c>
      <c r="E666" s="41" t="str">
        <f ca="1">IF(entered_values=0,"",IF(D666&lt;&gt;"",IF(period_per_year=50,IF(D666=1,first_pament_date,DATE(YEAR(E665),MONTH(E665),DAY(E665)+7)),IF(period_per_year=25,IF(D666=1,first_pament_date,DATE(YEAR(E665),MONTH(E665),DAY(E665)+14)),IF(period_per_year=24,IF(D666=1,_01_01_1900,IF(DAY(E665)&gt;=15,DATE(YEAR(E665),MONTH(E665),DAY(E665)+16),DATE(YEAR(E665),MONTH(E665),DAY(E665)+15))),IF(period_per_year=12,IF(D666=1,first_pament_date,DATE(YEAR(E665),MONTH(E665)+1,DAY(E665))),IF(period_per_year=6,IF(D666=1,first_pament_date,DATE(YEAR(E665),MONTH(E665)+2,DAY(E665))),IF(period_per_year=4,IF(D666=1,first_pament_date,DATE(YEAR(E665),MONTH(E665)+3,DAY(E665))),IF(period_per_year=2,IF(D666=1,first_pament_date,DATE(YEAR(E665),MONTH(E665)+6,DAY(E665))),IF(period_per_year=1,IF(D666=1,first_pament_date,DATE(YEAR(E665)+1,MONTH(E665),DAY(E665))),"")))))))),""))</f>
        <v/>
      </c>
      <c r="F666" s="42" t="str">
        <f t="shared" ca="1" si="70"/>
        <v/>
      </c>
      <c r="G666" s="42" t="str">
        <f t="shared" ca="1" si="71"/>
        <v/>
      </c>
      <c r="H666" s="38" t="str">
        <f t="shared" ca="1" si="72"/>
        <v/>
      </c>
      <c r="I666" s="37" t="str">
        <f t="shared" ca="1" si="73"/>
        <v/>
      </c>
      <c r="J666" s="38" t="str">
        <f t="shared" ca="1" si="74"/>
        <v/>
      </c>
      <c r="K666" s="43" t="str">
        <f t="shared" ca="1" si="75"/>
        <v/>
      </c>
      <c r="L666" s="10"/>
      <c r="M666" s="9"/>
      <c r="N666" s="9"/>
      <c r="O666" s="9"/>
    </row>
    <row r="667" spans="1:15" x14ac:dyDescent="0.3">
      <c r="A667" s="9"/>
      <c r="B667" s="9"/>
      <c r="C667" s="10"/>
      <c r="D667" s="40" t="str">
        <f t="shared" ca="1" si="76"/>
        <v/>
      </c>
      <c r="E667" s="41" t="str">
        <f ca="1">IF(entered_values=0,"",IF(D667&lt;&gt;"",IF(period_per_year=50,IF(D667=1,first_pament_date,DATE(YEAR(E666),MONTH(E666),DAY(E666)+7)),IF(period_per_year=25,IF(D667=1,first_pament_date,DATE(YEAR(E666),MONTH(E666),DAY(E666)+14)),IF(period_per_year=24,IF(D667=1,_01_01_1900,IF(DAY(E666)&gt;=15,DATE(YEAR(E666),MONTH(E666),DAY(E666)+16),DATE(YEAR(E666),MONTH(E666),DAY(E666)+15))),IF(period_per_year=12,IF(D667=1,first_pament_date,DATE(YEAR(E666),MONTH(E666)+1,DAY(E666))),IF(period_per_year=6,IF(D667=1,first_pament_date,DATE(YEAR(E666),MONTH(E666)+2,DAY(E666))),IF(period_per_year=4,IF(D667=1,first_pament_date,DATE(YEAR(E666),MONTH(E666)+3,DAY(E666))),IF(period_per_year=2,IF(D667=1,first_pament_date,DATE(YEAR(E666),MONTH(E666)+6,DAY(E666))),IF(period_per_year=1,IF(D667=1,first_pament_date,DATE(YEAR(E666)+1,MONTH(E666),DAY(E666))),"")))))))),""))</f>
        <v/>
      </c>
      <c r="F667" s="42" t="str">
        <f t="shared" ca="1" si="70"/>
        <v/>
      </c>
      <c r="G667" s="42" t="str">
        <f t="shared" ca="1" si="71"/>
        <v/>
      </c>
      <c r="H667" s="38" t="str">
        <f t="shared" ca="1" si="72"/>
        <v/>
      </c>
      <c r="I667" s="37" t="str">
        <f t="shared" ca="1" si="73"/>
        <v/>
      </c>
      <c r="J667" s="38" t="str">
        <f t="shared" ca="1" si="74"/>
        <v/>
      </c>
      <c r="K667" s="43" t="str">
        <f t="shared" ca="1" si="75"/>
        <v/>
      </c>
      <c r="L667" s="10"/>
      <c r="M667" s="9"/>
      <c r="N667" s="9"/>
      <c r="O667" s="9"/>
    </row>
    <row r="668" spans="1:15" x14ac:dyDescent="0.3">
      <c r="A668" s="9"/>
      <c r="B668" s="9"/>
      <c r="C668" s="10"/>
      <c r="D668" s="40" t="str">
        <f t="shared" ca="1" si="76"/>
        <v/>
      </c>
      <c r="E668" s="41" t="str">
        <f ca="1">IF(entered_values=0,"",IF(D668&lt;&gt;"",IF(period_per_year=50,IF(D668=1,first_pament_date,DATE(YEAR(E667),MONTH(E667),DAY(E667)+7)),IF(period_per_year=25,IF(D668=1,first_pament_date,DATE(YEAR(E667),MONTH(E667),DAY(E667)+14)),IF(period_per_year=24,IF(D668=1,_01_01_1900,IF(DAY(E667)&gt;=15,DATE(YEAR(E667),MONTH(E667),DAY(E667)+16),DATE(YEAR(E667),MONTH(E667),DAY(E667)+15))),IF(period_per_year=12,IF(D668=1,first_pament_date,DATE(YEAR(E667),MONTH(E667)+1,DAY(E667))),IF(period_per_year=6,IF(D668=1,first_pament_date,DATE(YEAR(E667),MONTH(E667)+2,DAY(E667))),IF(period_per_year=4,IF(D668=1,first_pament_date,DATE(YEAR(E667),MONTH(E667)+3,DAY(E667))),IF(period_per_year=2,IF(D668=1,first_pament_date,DATE(YEAR(E667),MONTH(E667)+6,DAY(E667))),IF(period_per_year=1,IF(D668=1,first_pament_date,DATE(YEAR(E667)+1,MONTH(E667),DAY(E667))),"")))))))),""))</f>
        <v/>
      </c>
      <c r="F668" s="42" t="str">
        <f t="shared" ca="1" si="70"/>
        <v/>
      </c>
      <c r="G668" s="42" t="str">
        <f t="shared" ca="1" si="71"/>
        <v/>
      </c>
      <c r="H668" s="38" t="str">
        <f t="shared" ca="1" si="72"/>
        <v/>
      </c>
      <c r="I668" s="37" t="str">
        <f t="shared" ca="1" si="73"/>
        <v/>
      </c>
      <c r="J668" s="38" t="str">
        <f t="shared" ca="1" si="74"/>
        <v/>
      </c>
      <c r="K668" s="43" t="str">
        <f t="shared" ca="1" si="75"/>
        <v/>
      </c>
      <c r="L668" s="10"/>
      <c r="M668" s="9"/>
      <c r="N668" s="9"/>
      <c r="O668" s="9"/>
    </row>
    <row r="669" spans="1:15" x14ac:dyDescent="0.3">
      <c r="A669" s="9"/>
      <c r="B669" s="9"/>
      <c r="C669" s="10"/>
      <c r="D669" s="40" t="str">
        <f t="shared" ca="1" si="76"/>
        <v/>
      </c>
      <c r="E669" s="41" t="str">
        <f ca="1">IF(entered_values=0,"",IF(D669&lt;&gt;"",IF(period_per_year=50,IF(D669=1,first_pament_date,DATE(YEAR(E668),MONTH(E668),DAY(E668)+7)),IF(period_per_year=25,IF(D669=1,first_pament_date,DATE(YEAR(E668),MONTH(E668),DAY(E668)+14)),IF(period_per_year=24,IF(D669=1,_01_01_1900,IF(DAY(E668)&gt;=15,DATE(YEAR(E668),MONTH(E668),DAY(E668)+16),DATE(YEAR(E668),MONTH(E668),DAY(E668)+15))),IF(period_per_year=12,IF(D669=1,first_pament_date,DATE(YEAR(E668),MONTH(E668)+1,DAY(E668))),IF(period_per_year=6,IF(D669=1,first_pament_date,DATE(YEAR(E668),MONTH(E668)+2,DAY(E668))),IF(period_per_year=4,IF(D669=1,first_pament_date,DATE(YEAR(E668),MONTH(E668)+3,DAY(E668))),IF(period_per_year=2,IF(D669=1,first_pament_date,DATE(YEAR(E668),MONTH(E668)+6,DAY(E668))),IF(period_per_year=1,IF(D669=1,first_pament_date,DATE(YEAR(E668)+1,MONTH(E668),DAY(E668))),"")))))))),""))</f>
        <v/>
      </c>
      <c r="F669" s="42" t="str">
        <f t="shared" ca="1" si="70"/>
        <v/>
      </c>
      <c r="G669" s="42" t="str">
        <f t="shared" ca="1" si="71"/>
        <v/>
      </c>
      <c r="H669" s="38" t="str">
        <f t="shared" ca="1" si="72"/>
        <v/>
      </c>
      <c r="I669" s="37" t="str">
        <f t="shared" ca="1" si="73"/>
        <v/>
      </c>
      <c r="J669" s="38" t="str">
        <f t="shared" ca="1" si="74"/>
        <v/>
      </c>
      <c r="K669" s="43" t="str">
        <f t="shared" ca="1" si="75"/>
        <v/>
      </c>
      <c r="L669" s="10"/>
      <c r="M669" s="9"/>
      <c r="N669" s="9"/>
      <c r="O669" s="9"/>
    </row>
    <row r="670" spans="1:15" x14ac:dyDescent="0.3">
      <c r="A670" s="9"/>
      <c r="B670" s="9"/>
      <c r="C670" s="10"/>
      <c r="D670" s="40" t="str">
        <f t="shared" ca="1" si="76"/>
        <v/>
      </c>
      <c r="E670" s="41" t="str">
        <f ca="1">IF(entered_values=0,"",IF(D670&lt;&gt;"",IF(period_per_year=50,IF(D670=1,first_pament_date,DATE(YEAR(E669),MONTH(E669),DAY(E669)+7)),IF(period_per_year=25,IF(D670=1,first_pament_date,DATE(YEAR(E669),MONTH(E669),DAY(E669)+14)),IF(period_per_year=24,IF(D670=1,_01_01_1900,IF(DAY(E669)&gt;=15,DATE(YEAR(E669),MONTH(E669),DAY(E669)+16),DATE(YEAR(E669),MONTH(E669),DAY(E669)+15))),IF(period_per_year=12,IF(D670=1,first_pament_date,DATE(YEAR(E669),MONTH(E669)+1,DAY(E669))),IF(period_per_year=6,IF(D670=1,first_pament_date,DATE(YEAR(E669),MONTH(E669)+2,DAY(E669))),IF(period_per_year=4,IF(D670=1,first_pament_date,DATE(YEAR(E669),MONTH(E669)+3,DAY(E669))),IF(period_per_year=2,IF(D670=1,first_pament_date,DATE(YEAR(E669),MONTH(E669)+6,DAY(E669))),IF(period_per_year=1,IF(D670=1,first_pament_date,DATE(YEAR(E669)+1,MONTH(E669),DAY(E669))),"")))))))),""))</f>
        <v/>
      </c>
      <c r="F670" s="42" t="str">
        <f t="shared" ca="1" si="70"/>
        <v/>
      </c>
      <c r="G670" s="42" t="str">
        <f t="shared" ca="1" si="71"/>
        <v/>
      </c>
      <c r="H670" s="38" t="str">
        <f t="shared" ca="1" si="72"/>
        <v/>
      </c>
      <c r="I670" s="37" t="str">
        <f t="shared" ca="1" si="73"/>
        <v/>
      </c>
      <c r="J670" s="38" t="str">
        <f t="shared" ca="1" si="74"/>
        <v/>
      </c>
      <c r="K670" s="43" t="str">
        <f t="shared" ca="1" si="75"/>
        <v/>
      </c>
      <c r="L670" s="10"/>
      <c r="M670" s="9"/>
      <c r="N670" s="9"/>
      <c r="O670" s="9"/>
    </row>
    <row r="671" spans="1:15" x14ac:dyDescent="0.3">
      <c r="A671" s="9"/>
      <c r="B671" s="9"/>
      <c r="C671" s="10"/>
      <c r="D671" s="40" t="str">
        <f t="shared" ca="1" si="76"/>
        <v/>
      </c>
      <c r="E671" s="41" t="str">
        <f ca="1">IF(entered_values=0,"",IF(D671&lt;&gt;"",IF(period_per_year=50,IF(D671=1,first_pament_date,DATE(YEAR(E670),MONTH(E670),DAY(E670)+7)),IF(period_per_year=25,IF(D671=1,first_pament_date,DATE(YEAR(E670),MONTH(E670),DAY(E670)+14)),IF(period_per_year=24,IF(D671=1,_01_01_1900,IF(DAY(E670)&gt;=15,DATE(YEAR(E670),MONTH(E670),DAY(E670)+16),DATE(YEAR(E670),MONTH(E670),DAY(E670)+15))),IF(period_per_year=12,IF(D671=1,first_pament_date,DATE(YEAR(E670),MONTH(E670)+1,DAY(E670))),IF(period_per_year=6,IF(D671=1,first_pament_date,DATE(YEAR(E670),MONTH(E670)+2,DAY(E670))),IF(period_per_year=4,IF(D671=1,first_pament_date,DATE(YEAR(E670),MONTH(E670)+3,DAY(E670))),IF(period_per_year=2,IF(D671=1,first_pament_date,DATE(YEAR(E670),MONTH(E670)+6,DAY(E670))),IF(period_per_year=1,IF(D671=1,first_pament_date,DATE(YEAR(E670)+1,MONTH(E670),DAY(E670))),"")))))))),""))</f>
        <v/>
      </c>
      <c r="F671" s="42" t="str">
        <f t="shared" ca="1" si="70"/>
        <v/>
      </c>
      <c r="G671" s="42" t="str">
        <f t="shared" ca="1" si="71"/>
        <v/>
      </c>
      <c r="H671" s="38" t="str">
        <f t="shared" ca="1" si="72"/>
        <v/>
      </c>
      <c r="I671" s="37" t="str">
        <f t="shared" ca="1" si="73"/>
        <v/>
      </c>
      <c r="J671" s="38" t="str">
        <f t="shared" ca="1" si="74"/>
        <v/>
      </c>
      <c r="K671" s="43" t="str">
        <f t="shared" ca="1" si="75"/>
        <v/>
      </c>
      <c r="L671" s="10"/>
      <c r="M671" s="9"/>
      <c r="N671" s="9"/>
      <c r="O671" s="9"/>
    </row>
    <row r="672" spans="1:15" x14ac:dyDescent="0.3">
      <c r="A672" s="9"/>
      <c r="B672" s="9"/>
      <c r="C672" s="10"/>
      <c r="D672" s="40" t="str">
        <f t="shared" ca="1" si="76"/>
        <v/>
      </c>
      <c r="E672" s="41" t="str">
        <f ca="1">IF(entered_values=0,"",IF(D672&lt;&gt;"",IF(period_per_year=50,IF(D672=1,first_pament_date,DATE(YEAR(E671),MONTH(E671),DAY(E671)+7)),IF(period_per_year=25,IF(D672=1,first_pament_date,DATE(YEAR(E671),MONTH(E671),DAY(E671)+14)),IF(period_per_year=24,IF(D672=1,_01_01_1900,IF(DAY(E671)&gt;=15,DATE(YEAR(E671),MONTH(E671),DAY(E671)+16),DATE(YEAR(E671),MONTH(E671),DAY(E671)+15))),IF(period_per_year=12,IF(D672=1,first_pament_date,DATE(YEAR(E671),MONTH(E671)+1,DAY(E671))),IF(period_per_year=6,IF(D672=1,first_pament_date,DATE(YEAR(E671),MONTH(E671)+2,DAY(E671))),IF(period_per_year=4,IF(D672=1,first_pament_date,DATE(YEAR(E671),MONTH(E671)+3,DAY(E671))),IF(period_per_year=2,IF(D672=1,first_pament_date,DATE(YEAR(E671),MONTH(E671)+6,DAY(E671))),IF(period_per_year=1,IF(D672=1,first_pament_date,DATE(YEAR(E671)+1,MONTH(E671),DAY(E671))),"")))))))),""))</f>
        <v/>
      </c>
      <c r="F672" s="42" t="str">
        <f t="shared" ca="1" si="70"/>
        <v/>
      </c>
      <c r="G672" s="42" t="str">
        <f t="shared" ca="1" si="71"/>
        <v/>
      </c>
      <c r="H672" s="38" t="str">
        <f t="shared" ca="1" si="72"/>
        <v/>
      </c>
      <c r="I672" s="37" t="str">
        <f t="shared" ca="1" si="73"/>
        <v/>
      </c>
      <c r="J672" s="38" t="str">
        <f t="shared" ca="1" si="74"/>
        <v/>
      </c>
      <c r="K672" s="43" t="str">
        <f t="shared" ca="1" si="75"/>
        <v/>
      </c>
      <c r="L672" s="10"/>
      <c r="M672" s="9"/>
      <c r="N672" s="9"/>
      <c r="O672" s="9"/>
    </row>
    <row r="673" spans="1:15" x14ac:dyDescent="0.3">
      <c r="A673" s="9"/>
      <c r="B673" s="9"/>
      <c r="C673" s="10"/>
      <c r="D673" s="40" t="str">
        <f t="shared" ca="1" si="76"/>
        <v/>
      </c>
      <c r="E673" s="41" t="str">
        <f ca="1">IF(entered_values=0,"",IF(D673&lt;&gt;"",IF(period_per_year=50,IF(D673=1,first_pament_date,DATE(YEAR(E672),MONTH(E672),DAY(E672)+7)),IF(period_per_year=25,IF(D673=1,first_pament_date,DATE(YEAR(E672),MONTH(E672),DAY(E672)+14)),IF(period_per_year=24,IF(D673=1,_01_01_1900,IF(DAY(E672)&gt;=15,DATE(YEAR(E672),MONTH(E672),DAY(E672)+16),DATE(YEAR(E672),MONTH(E672),DAY(E672)+15))),IF(period_per_year=12,IF(D673=1,first_pament_date,DATE(YEAR(E672),MONTH(E672)+1,DAY(E672))),IF(period_per_year=6,IF(D673=1,first_pament_date,DATE(YEAR(E672),MONTH(E672)+2,DAY(E672))),IF(period_per_year=4,IF(D673=1,first_pament_date,DATE(YEAR(E672),MONTH(E672)+3,DAY(E672))),IF(period_per_year=2,IF(D673=1,first_pament_date,DATE(YEAR(E672),MONTH(E672)+6,DAY(E672))),IF(period_per_year=1,IF(D673=1,first_pament_date,DATE(YEAR(E672)+1,MONTH(E672),DAY(E672))),"")))))))),""))</f>
        <v/>
      </c>
      <c r="F673" s="42" t="str">
        <f t="shared" ca="1" si="70"/>
        <v/>
      </c>
      <c r="G673" s="42" t="str">
        <f t="shared" ca="1" si="71"/>
        <v/>
      </c>
      <c r="H673" s="38" t="str">
        <f t="shared" ca="1" si="72"/>
        <v/>
      </c>
      <c r="I673" s="37" t="str">
        <f t="shared" ca="1" si="73"/>
        <v/>
      </c>
      <c r="J673" s="38" t="str">
        <f t="shared" ca="1" si="74"/>
        <v/>
      </c>
      <c r="K673" s="43" t="str">
        <f t="shared" ca="1" si="75"/>
        <v/>
      </c>
      <c r="L673" s="10"/>
      <c r="M673" s="9"/>
      <c r="N673" s="9"/>
      <c r="O673" s="9"/>
    </row>
    <row r="674" spans="1:15" x14ac:dyDescent="0.3">
      <c r="A674" s="9"/>
      <c r="B674" s="9"/>
      <c r="C674" s="10"/>
      <c r="D674" s="40" t="str">
        <f t="shared" ca="1" si="76"/>
        <v/>
      </c>
      <c r="E674" s="41" t="str">
        <f ca="1">IF(entered_values=0,"",IF(D674&lt;&gt;"",IF(period_per_year=50,IF(D674=1,first_pament_date,DATE(YEAR(E673),MONTH(E673),DAY(E673)+7)),IF(period_per_year=25,IF(D674=1,first_pament_date,DATE(YEAR(E673),MONTH(E673),DAY(E673)+14)),IF(period_per_year=24,IF(D674=1,_01_01_1900,IF(DAY(E673)&gt;=15,DATE(YEAR(E673),MONTH(E673),DAY(E673)+16),DATE(YEAR(E673),MONTH(E673),DAY(E673)+15))),IF(period_per_year=12,IF(D674=1,first_pament_date,DATE(YEAR(E673),MONTH(E673)+1,DAY(E673))),IF(period_per_year=6,IF(D674=1,first_pament_date,DATE(YEAR(E673),MONTH(E673)+2,DAY(E673))),IF(period_per_year=4,IF(D674=1,first_pament_date,DATE(YEAR(E673),MONTH(E673)+3,DAY(E673))),IF(period_per_year=2,IF(D674=1,first_pament_date,DATE(YEAR(E673),MONTH(E673)+6,DAY(E673))),IF(period_per_year=1,IF(D674=1,first_pament_date,DATE(YEAR(E673)+1,MONTH(E673),DAY(E673))),"")))))))),""))</f>
        <v/>
      </c>
      <c r="F674" s="42" t="str">
        <f t="shared" ca="1" si="70"/>
        <v/>
      </c>
      <c r="G674" s="42" t="str">
        <f t="shared" ca="1" si="71"/>
        <v/>
      </c>
      <c r="H674" s="38" t="str">
        <f t="shared" ca="1" si="72"/>
        <v/>
      </c>
      <c r="I674" s="37" t="str">
        <f t="shared" ca="1" si="73"/>
        <v/>
      </c>
      <c r="J674" s="38" t="str">
        <f t="shared" ca="1" si="74"/>
        <v/>
      </c>
      <c r="K674" s="43" t="str">
        <f t="shared" ca="1" si="75"/>
        <v/>
      </c>
      <c r="L674" s="10"/>
      <c r="M674" s="9"/>
      <c r="N674" s="9"/>
      <c r="O674" s="9"/>
    </row>
    <row r="675" spans="1:15" x14ac:dyDescent="0.3">
      <c r="A675" s="9"/>
      <c r="B675" s="9"/>
      <c r="C675" s="10"/>
      <c r="D675" s="40" t="str">
        <f t="shared" ca="1" si="76"/>
        <v/>
      </c>
      <c r="E675" s="41" t="str">
        <f ca="1">IF(entered_values=0,"",IF(D675&lt;&gt;"",IF(period_per_year=50,IF(D675=1,first_pament_date,DATE(YEAR(E674),MONTH(E674),DAY(E674)+7)),IF(period_per_year=25,IF(D675=1,first_pament_date,DATE(YEAR(E674),MONTH(E674),DAY(E674)+14)),IF(period_per_year=24,IF(D675=1,_01_01_1900,IF(DAY(E674)&gt;=15,DATE(YEAR(E674),MONTH(E674),DAY(E674)+16),DATE(YEAR(E674),MONTH(E674),DAY(E674)+15))),IF(period_per_year=12,IF(D675=1,first_pament_date,DATE(YEAR(E674),MONTH(E674)+1,DAY(E674))),IF(period_per_year=6,IF(D675=1,first_pament_date,DATE(YEAR(E674),MONTH(E674)+2,DAY(E674))),IF(period_per_year=4,IF(D675=1,first_pament_date,DATE(YEAR(E674),MONTH(E674)+3,DAY(E674))),IF(period_per_year=2,IF(D675=1,first_pament_date,DATE(YEAR(E674),MONTH(E674)+6,DAY(E674))),IF(period_per_year=1,IF(D675=1,first_pament_date,DATE(YEAR(E674)+1,MONTH(E674),DAY(E674))),"")))))))),""))</f>
        <v/>
      </c>
      <c r="F675" s="42" t="str">
        <f t="shared" ca="1" si="70"/>
        <v/>
      </c>
      <c r="G675" s="42" t="str">
        <f t="shared" ca="1" si="71"/>
        <v/>
      </c>
      <c r="H675" s="38" t="str">
        <f t="shared" ca="1" si="72"/>
        <v/>
      </c>
      <c r="I675" s="37" t="str">
        <f t="shared" ca="1" si="73"/>
        <v/>
      </c>
      <c r="J675" s="38" t="str">
        <f t="shared" ca="1" si="74"/>
        <v/>
      </c>
      <c r="K675" s="43" t="str">
        <f t="shared" ca="1" si="75"/>
        <v/>
      </c>
      <c r="L675" s="10"/>
      <c r="M675" s="9"/>
      <c r="N675" s="9"/>
      <c r="O675" s="9"/>
    </row>
    <row r="676" spans="1:15" x14ac:dyDescent="0.3">
      <c r="A676" s="9"/>
      <c r="B676" s="9"/>
      <c r="C676" s="10"/>
      <c r="D676" s="40" t="str">
        <f t="shared" ca="1" si="76"/>
        <v/>
      </c>
      <c r="E676" s="41" t="str">
        <f ca="1">IF(entered_values=0,"",IF(D676&lt;&gt;"",IF(period_per_year=50,IF(D676=1,first_pament_date,DATE(YEAR(E675),MONTH(E675),DAY(E675)+7)),IF(period_per_year=25,IF(D676=1,first_pament_date,DATE(YEAR(E675),MONTH(E675),DAY(E675)+14)),IF(period_per_year=24,IF(D676=1,_01_01_1900,IF(DAY(E675)&gt;=15,DATE(YEAR(E675),MONTH(E675),DAY(E675)+16),DATE(YEAR(E675),MONTH(E675),DAY(E675)+15))),IF(period_per_year=12,IF(D676=1,first_pament_date,DATE(YEAR(E675),MONTH(E675)+1,DAY(E675))),IF(period_per_year=6,IF(D676=1,first_pament_date,DATE(YEAR(E675),MONTH(E675)+2,DAY(E675))),IF(period_per_year=4,IF(D676=1,first_pament_date,DATE(YEAR(E675),MONTH(E675)+3,DAY(E675))),IF(period_per_year=2,IF(D676=1,first_pament_date,DATE(YEAR(E675),MONTH(E675)+6,DAY(E675))),IF(period_per_year=1,IF(D676=1,first_pament_date,DATE(YEAR(E675)+1,MONTH(E675),DAY(E675))),"")))))))),""))</f>
        <v/>
      </c>
      <c r="F676" s="42" t="str">
        <f t="shared" ca="1" si="70"/>
        <v/>
      </c>
      <c r="G676" s="42" t="str">
        <f t="shared" ca="1" si="71"/>
        <v/>
      </c>
      <c r="H676" s="38" t="str">
        <f t="shared" ca="1" si="72"/>
        <v/>
      </c>
      <c r="I676" s="37" t="str">
        <f t="shared" ca="1" si="73"/>
        <v/>
      </c>
      <c r="J676" s="38" t="str">
        <f t="shared" ca="1" si="74"/>
        <v/>
      </c>
      <c r="K676" s="43" t="str">
        <f t="shared" ca="1" si="75"/>
        <v/>
      </c>
      <c r="L676" s="10"/>
      <c r="M676" s="9"/>
      <c r="N676" s="9"/>
      <c r="O676" s="9"/>
    </row>
    <row r="677" spans="1:15" x14ac:dyDescent="0.3">
      <c r="A677" s="9"/>
      <c r="B677" s="9"/>
      <c r="C677" s="10"/>
      <c r="D677" s="40" t="str">
        <f t="shared" ca="1" si="76"/>
        <v/>
      </c>
      <c r="E677" s="41" t="str">
        <f ca="1">IF(entered_values=0,"",IF(D677&lt;&gt;"",IF(period_per_year=50,IF(D677=1,first_pament_date,DATE(YEAR(E676),MONTH(E676),DAY(E676)+7)),IF(period_per_year=25,IF(D677=1,first_pament_date,DATE(YEAR(E676),MONTH(E676),DAY(E676)+14)),IF(period_per_year=24,IF(D677=1,_01_01_1900,IF(DAY(E676)&gt;=15,DATE(YEAR(E676),MONTH(E676),DAY(E676)+16),DATE(YEAR(E676),MONTH(E676),DAY(E676)+15))),IF(period_per_year=12,IF(D677=1,first_pament_date,DATE(YEAR(E676),MONTH(E676)+1,DAY(E676))),IF(period_per_year=6,IF(D677=1,first_pament_date,DATE(YEAR(E676),MONTH(E676)+2,DAY(E676))),IF(period_per_year=4,IF(D677=1,first_pament_date,DATE(YEAR(E676),MONTH(E676)+3,DAY(E676))),IF(period_per_year=2,IF(D677=1,first_pament_date,DATE(YEAR(E676),MONTH(E676)+6,DAY(E676))),IF(period_per_year=1,IF(D677=1,first_pament_date,DATE(YEAR(E676)+1,MONTH(E676),DAY(E676))),"")))))))),""))</f>
        <v/>
      </c>
      <c r="F677" s="42" t="str">
        <f t="shared" ca="1" si="70"/>
        <v/>
      </c>
      <c r="G677" s="42" t="str">
        <f t="shared" ca="1" si="71"/>
        <v/>
      </c>
      <c r="H677" s="38" t="str">
        <f t="shared" ca="1" si="72"/>
        <v/>
      </c>
      <c r="I677" s="37" t="str">
        <f t="shared" ca="1" si="73"/>
        <v/>
      </c>
      <c r="J677" s="38" t="str">
        <f t="shared" ca="1" si="74"/>
        <v/>
      </c>
      <c r="K677" s="43" t="str">
        <f t="shared" ca="1" si="75"/>
        <v/>
      </c>
      <c r="L677" s="10"/>
      <c r="M677" s="9"/>
      <c r="N677" s="9"/>
      <c r="O677" s="9"/>
    </row>
    <row r="678" spans="1:15" x14ac:dyDescent="0.3">
      <c r="A678" s="9"/>
      <c r="B678" s="9"/>
      <c r="C678" s="10"/>
      <c r="D678" s="40" t="str">
        <f t="shared" ca="1" si="76"/>
        <v/>
      </c>
      <c r="E678" s="41" t="str">
        <f ca="1">IF(entered_values=0,"",IF(D678&lt;&gt;"",IF(period_per_year=50,IF(D678=1,first_pament_date,DATE(YEAR(E677),MONTH(E677),DAY(E677)+7)),IF(period_per_year=25,IF(D678=1,first_pament_date,DATE(YEAR(E677),MONTH(E677),DAY(E677)+14)),IF(period_per_year=24,IF(D678=1,_01_01_1900,IF(DAY(E677)&gt;=15,DATE(YEAR(E677),MONTH(E677),DAY(E677)+16),DATE(YEAR(E677),MONTH(E677),DAY(E677)+15))),IF(period_per_year=12,IF(D678=1,first_pament_date,DATE(YEAR(E677),MONTH(E677)+1,DAY(E677))),IF(period_per_year=6,IF(D678=1,first_pament_date,DATE(YEAR(E677),MONTH(E677)+2,DAY(E677))),IF(period_per_year=4,IF(D678=1,first_pament_date,DATE(YEAR(E677),MONTH(E677)+3,DAY(E677))),IF(period_per_year=2,IF(D678=1,first_pament_date,DATE(YEAR(E677),MONTH(E677)+6,DAY(E677))),IF(period_per_year=1,IF(D678=1,first_pament_date,DATE(YEAR(E677)+1,MONTH(E677),DAY(E677))),"")))))))),""))</f>
        <v/>
      </c>
      <c r="F678" s="42" t="str">
        <f t="shared" ca="1" si="70"/>
        <v/>
      </c>
      <c r="G678" s="42" t="str">
        <f t="shared" ca="1" si="71"/>
        <v/>
      </c>
      <c r="H678" s="38" t="str">
        <f t="shared" ca="1" si="72"/>
        <v/>
      </c>
      <c r="I678" s="37" t="str">
        <f t="shared" ca="1" si="73"/>
        <v/>
      </c>
      <c r="J678" s="38" t="str">
        <f t="shared" ca="1" si="74"/>
        <v/>
      </c>
      <c r="K678" s="43" t="str">
        <f t="shared" ca="1" si="75"/>
        <v/>
      </c>
      <c r="L678" s="10"/>
      <c r="M678" s="9"/>
      <c r="N678" s="9"/>
      <c r="O678" s="9"/>
    </row>
    <row r="679" spans="1:15" x14ac:dyDescent="0.3">
      <c r="A679" s="9"/>
      <c r="B679" s="9"/>
      <c r="C679" s="10"/>
      <c r="D679" s="40" t="str">
        <f t="shared" ca="1" si="76"/>
        <v/>
      </c>
      <c r="E679" s="41" t="str">
        <f ca="1">IF(entered_values=0,"",IF(D679&lt;&gt;"",IF(period_per_year=50,IF(D679=1,first_pament_date,DATE(YEAR(E678),MONTH(E678),DAY(E678)+7)),IF(period_per_year=25,IF(D679=1,first_pament_date,DATE(YEAR(E678),MONTH(E678),DAY(E678)+14)),IF(period_per_year=24,IF(D679=1,_01_01_1900,IF(DAY(E678)&gt;=15,DATE(YEAR(E678),MONTH(E678),DAY(E678)+16),DATE(YEAR(E678),MONTH(E678),DAY(E678)+15))),IF(period_per_year=12,IF(D679=1,first_pament_date,DATE(YEAR(E678),MONTH(E678)+1,DAY(E678))),IF(period_per_year=6,IF(D679=1,first_pament_date,DATE(YEAR(E678),MONTH(E678)+2,DAY(E678))),IF(period_per_year=4,IF(D679=1,first_pament_date,DATE(YEAR(E678),MONTH(E678)+3,DAY(E678))),IF(period_per_year=2,IF(D679=1,first_pament_date,DATE(YEAR(E678),MONTH(E678)+6,DAY(E678))),IF(period_per_year=1,IF(D679=1,first_pament_date,DATE(YEAR(E678)+1,MONTH(E678),DAY(E678))),"")))))))),""))</f>
        <v/>
      </c>
      <c r="F679" s="42" t="str">
        <f t="shared" ca="1" si="70"/>
        <v/>
      </c>
      <c r="G679" s="42" t="str">
        <f t="shared" ca="1" si="71"/>
        <v/>
      </c>
      <c r="H679" s="38" t="str">
        <f t="shared" ca="1" si="72"/>
        <v/>
      </c>
      <c r="I679" s="37" t="str">
        <f t="shared" ca="1" si="73"/>
        <v/>
      </c>
      <c r="J679" s="38" t="str">
        <f t="shared" ca="1" si="74"/>
        <v/>
      </c>
      <c r="K679" s="43" t="str">
        <f t="shared" ca="1" si="75"/>
        <v/>
      </c>
      <c r="L679" s="10"/>
      <c r="M679" s="9"/>
      <c r="N679" s="9"/>
      <c r="O679" s="9"/>
    </row>
    <row r="680" spans="1:15" x14ac:dyDescent="0.3">
      <c r="A680" s="9"/>
      <c r="B680" s="9"/>
      <c r="C680" s="10"/>
      <c r="D680" s="40" t="str">
        <f t="shared" ca="1" si="76"/>
        <v/>
      </c>
      <c r="E680" s="41" t="str">
        <f ca="1">IF(entered_values=0,"",IF(D680&lt;&gt;"",IF(period_per_year=50,IF(D680=1,first_pament_date,DATE(YEAR(E679),MONTH(E679),DAY(E679)+7)),IF(period_per_year=25,IF(D680=1,first_pament_date,DATE(YEAR(E679),MONTH(E679),DAY(E679)+14)),IF(period_per_year=24,IF(D680=1,_01_01_1900,IF(DAY(E679)&gt;=15,DATE(YEAR(E679),MONTH(E679),DAY(E679)+16),DATE(YEAR(E679),MONTH(E679),DAY(E679)+15))),IF(period_per_year=12,IF(D680=1,first_pament_date,DATE(YEAR(E679),MONTH(E679)+1,DAY(E679))),IF(period_per_year=6,IF(D680=1,first_pament_date,DATE(YEAR(E679),MONTH(E679)+2,DAY(E679))),IF(period_per_year=4,IF(D680=1,first_pament_date,DATE(YEAR(E679),MONTH(E679)+3,DAY(E679))),IF(period_per_year=2,IF(D680=1,first_pament_date,DATE(YEAR(E679),MONTH(E679)+6,DAY(E679))),IF(period_per_year=1,IF(D680=1,first_pament_date,DATE(YEAR(E679)+1,MONTH(E679),DAY(E679))),"")))))))),""))</f>
        <v/>
      </c>
      <c r="F680" s="42" t="str">
        <f t="shared" ca="1" si="70"/>
        <v/>
      </c>
      <c r="G680" s="42" t="str">
        <f t="shared" ca="1" si="71"/>
        <v/>
      </c>
      <c r="H680" s="38" t="str">
        <f t="shared" ca="1" si="72"/>
        <v/>
      </c>
      <c r="I680" s="37" t="str">
        <f t="shared" ca="1" si="73"/>
        <v/>
      </c>
      <c r="J680" s="38" t="str">
        <f t="shared" ca="1" si="74"/>
        <v/>
      </c>
      <c r="K680" s="43" t="str">
        <f t="shared" ca="1" si="75"/>
        <v/>
      </c>
      <c r="L680" s="10"/>
      <c r="M680" s="9"/>
      <c r="N680" s="9"/>
      <c r="O680" s="9"/>
    </row>
    <row r="681" spans="1:15" x14ac:dyDescent="0.3">
      <c r="A681" s="9"/>
      <c r="B681" s="9"/>
      <c r="C681" s="10"/>
      <c r="D681" s="40" t="str">
        <f t="shared" ca="1" si="76"/>
        <v/>
      </c>
      <c r="E681" s="41" t="str">
        <f ca="1">IF(entered_values=0,"",IF(D681&lt;&gt;"",IF(period_per_year=50,IF(D681=1,first_pament_date,DATE(YEAR(E680),MONTH(E680),DAY(E680)+7)),IF(period_per_year=25,IF(D681=1,first_pament_date,DATE(YEAR(E680),MONTH(E680),DAY(E680)+14)),IF(period_per_year=24,IF(D681=1,_01_01_1900,IF(DAY(E680)&gt;=15,DATE(YEAR(E680),MONTH(E680),DAY(E680)+16),DATE(YEAR(E680),MONTH(E680),DAY(E680)+15))),IF(period_per_year=12,IF(D681=1,first_pament_date,DATE(YEAR(E680),MONTH(E680)+1,DAY(E680))),IF(period_per_year=6,IF(D681=1,first_pament_date,DATE(YEAR(E680),MONTH(E680)+2,DAY(E680))),IF(period_per_year=4,IF(D681=1,first_pament_date,DATE(YEAR(E680),MONTH(E680)+3,DAY(E680))),IF(period_per_year=2,IF(D681=1,first_pament_date,DATE(YEAR(E680),MONTH(E680)+6,DAY(E680))),IF(period_per_year=1,IF(D681=1,first_pament_date,DATE(YEAR(E680)+1,MONTH(E680),DAY(E680))),"")))))))),""))</f>
        <v/>
      </c>
      <c r="F681" s="42" t="str">
        <f t="shared" ca="1" si="70"/>
        <v/>
      </c>
      <c r="G681" s="42" t="str">
        <f t="shared" ca="1" si="71"/>
        <v/>
      </c>
      <c r="H681" s="38" t="str">
        <f t="shared" ca="1" si="72"/>
        <v/>
      </c>
      <c r="I681" s="37" t="str">
        <f t="shared" ca="1" si="73"/>
        <v/>
      </c>
      <c r="J681" s="38" t="str">
        <f t="shared" ca="1" si="74"/>
        <v/>
      </c>
      <c r="K681" s="43" t="str">
        <f t="shared" ca="1" si="75"/>
        <v/>
      </c>
      <c r="L681" s="10"/>
      <c r="M681" s="9"/>
      <c r="N681" s="9"/>
      <c r="O681" s="9"/>
    </row>
    <row r="682" spans="1:15" x14ac:dyDescent="0.3">
      <c r="A682" s="9"/>
      <c r="B682" s="9"/>
      <c r="C682" s="10"/>
      <c r="D682" s="40" t="str">
        <f t="shared" ca="1" si="76"/>
        <v/>
      </c>
      <c r="E682" s="41" t="str">
        <f ca="1">IF(entered_values=0,"",IF(D682&lt;&gt;"",IF(period_per_year=50,IF(D682=1,first_pament_date,DATE(YEAR(E681),MONTH(E681),DAY(E681)+7)),IF(period_per_year=25,IF(D682=1,first_pament_date,DATE(YEAR(E681),MONTH(E681),DAY(E681)+14)),IF(period_per_year=24,IF(D682=1,_01_01_1900,IF(DAY(E681)&gt;=15,DATE(YEAR(E681),MONTH(E681),DAY(E681)+16),DATE(YEAR(E681),MONTH(E681),DAY(E681)+15))),IF(period_per_year=12,IF(D682=1,first_pament_date,DATE(YEAR(E681),MONTH(E681)+1,DAY(E681))),IF(period_per_year=6,IF(D682=1,first_pament_date,DATE(YEAR(E681),MONTH(E681)+2,DAY(E681))),IF(period_per_year=4,IF(D682=1,first_pament_date,DATE(YEAR(E681),MONTH(E681)+3,DAY(E681))),IF(period_per_year=2,IF(D682=1,first_pament_date,DATE(YEAR(E681),MONTH(E681)+6,DAY(E681))),IF(period_per_year=1,IF(D682=1,first_pament_date,DATE(YEAR(E681)+1,MONTH(E681),DAY(E681))),"")))))))),""))</f>
        <v/>
      </c>
      <c r="F682" s="42" t="str">
        <f t="shared" ca="1" si="70"/>
        <v/>
      </c>
      <c r="G682" s="42" t="str">
        <f t="shared" ca="1" si="71"/>
        <v/>
      </c>
      <c r="H682" s="38" t="str">
        <f t="shared" ca="1" si="72"/>
        <v/>
      </c>
      <c r="I682" s="37" t="str">
        <f t="shared" ca="1" si="73"/>
        <v/>
      </c>
      <c r="J682" s="38" t="str">
        <f t="shared" ca="1" si="74"/>
        <v/>
      </c>
      <c r="K682" s="43" t="str">
        <f t="shared" ca="1" si="75"/>
        <v/>
      </c>
      <c r="L682" s="10"/>
      <c r="M682" s="9"/>
      <c r="N682" s="9"/>
      <c r="O682" s="9"/>
    </row>
    <row r="683" spans="1:15" x14ac:dyDescent="0.3">
      <c r="A683" s="9"/>
      <c r="B683" s="9"/>
      <c r="C683" s="10"/>
      <c r="D683" s="40" t="str">
        <f t="shared" ca="1" si="76"/>
        <v/>
      </c>
      <c r="E683" s="41" t="str">
        <f ca="1">IF(entered_values=0,"",IF(D683&lt;&gt;"",IF(period_per_year=50,IF(D683=1,first_pament_date,DATE(YEAR(E682),MONTH(E682),DAY(E682)+7)),IF(period_per_year=25,IF(D683=1,first_pament_date,DATE(YEAR(E682),MONTH(E682),DAY(E682)+14)),IF(period_per_year=24,IF(D683=1,_01_01_1900,IF(DAY(E682)&gt;=15,DATE(YEAR(E682),MONTH(E682),DAY(E682)+16),DATE(YEAR(E682),MONTH(E682),DAY(E682)+15))),IF(period_per_year=12,IF(D683=1,first_pament_date,DATE(YEAR(E682),MONTH(E682)+1,DAY(E682))),IF(period_per_year=6,IF(D683=1,first_pament_date,DATE(YEAR(E682),MONTH(E682)+2,DAY(E682))),IF(period_per_year=4,IF(D683=1,first_pament_date,DATE(YEAR(E682),MONTH(E682)+3,DAY(E682))),IF(period_per_year=2,IF(D683=1,first_pament_date,DATE(YEAR(E682),MONTH(E682)+6,DAY(E682))),IF(period_per_year=1,IF(D683=1,first_pament_date,DATE(YEAR(E682)+1,MONTH(E682),DAY(E682))),"")))))))),""))</f>
        <v/>
      </c>
      <c r="F683" s="42" t="str">
        <f t="shared" ca="1" si="70"/>
        <v/>
      </c>
      <c r="G683" s="42" t="str">
        <f t="shared" ca="1" si="71"/>
        <v/>
      </c>
      <c r="H683" s="38" t="str">
        <f t="shared" ca="1" si="72"/>
        <v/>
      </c>
      <c r="I683" s="37" t="str">
        <f t="shared" ca="1" si="73"/>
        <v/>
      </c>
      <c r="J683" s="38" t="str">
        <f t="shared" ca="1" si="74"/>
        <v/>
      </c>
      <c r="K683" s="43" t="str">
        <f t="shared" ca="1" si="75"/>
        <v/>
      </c>
      <c r="L683" s="10"/>
      <c r="M683" s="9"/>
      <c r="N683" s="9"/>
      <c r="O683" s="9"/>
    </row>
    <row r="684" spans="1:15" x14ac:dyDescent="0.3">
      <c r="A684" s="9"/>
      <c r="B684" s="9"/>
      <c r="C684" s="10"/>
      <c r="D684" s="40" t="str">
        <f t="shared" ca="1" si="76"/>
        <v/>
      </c>
      <c r="E684" s="41" t="str">
        <f ca="1">IF(entered_values=0,"",IF(D684&lt;&gt;"",IF(period_per_year=50,IF(D684=1,first_pament_date,DATE(YEAR(E683),MONTH(E683),DAY(E683)+7)),IF(period_per_year=25,IF(D684=1,first_pament_date,DATE(YEAR(E683),MONTH(E683),DAY(E683)+14)),IF(period_per_year=24,IF(D684=1,_01_01_1900,IF(DAY(E683)&gt;=15,DATE(YEAR(E683),MONTH(E683),DAY(E683)+16),DATE(YEAR(E683),MONTH(E683),DAY(E683)+15))),IF(period_per_year=12,IF(D684=1,first_pament_date,DATE(YEAR(E683),MONTH(E683)+1,DAY(E683))),IF(period_per_year=6,IF(D684=1,first_pament_date,DATE(YEAR(E683),MONTH(E683)+2,DAY(E683))),IF(period_per_year=4,IF(D684=1,first_pament_date,DATE(YEAR(E683),MONTH(E683)+3,DAY(E683))),IF(period_per_year=2,IF(D684=1,first_pament_date,DATE(YEAR(E683),MONTH(E683)+6,DAY(E683))),IF(period_per_year=1,IF(D684=1,first_pament_date,DATE(YEAR(E683)+1,MONTH(E683),DAY(E683))),"")))))))),""))</f>
        <v/>
      </c>
      <c r="F684" s="42" t="str">
        <f t="shared" ca="1" si="70"/>
        <v/>
      </c>
      <c r="G684" s="42" t="str">
        <f t="shared" ca="1" si="71"/>
        <v/>
      </c>
      <c r="H684" s="38" t="str">
        <f t="shared" ca="1" si="72"/>
        <v/>
      </c>
      <c r="I684" s="37" t="str">
        <f t="shared" ca="1" si="73"/>
        <v/>
      </c>
      <c r="J684" s="38" t="str">
        <f t="shared" ca="1" si="74"/>
        <v/>
      </c>
      <c r="K684" s="43" t="str">
        <f t="shared" ca="1" si="75"/>
        <v/>
      </c>
      <c r="L684" s="10"/>
      <c r="M684" s="9"/>
      <c r="N684" s="9"/>
      <c r="O684" s="9"/>
    </row>
    <row r="685" spans="1:15" x14ac:dyDescent="0.3">
      <c r="A685" s="9"/>
      <c r="B685" s="9"/>
      <c r="C685" s="10"/>
      <c r="D685" s="40" t="str">
        <f t="shared" ca="1" si="76"/>
        <v/>
      </c>
      <c r="E685" s="41" t="str">
        <f ca="1">IF(entered_values=0,"",IF(D685&lt;&gt;"",IF(period_per_year=50,IF(D685=1,first_pament_date,DATE(YEAR(E684),MONTH(E684),DAY(E684)+7)),IF(period_per_year=25,IF(D685=1,first_pament_date,DATE(YEAR(E684),MONTH(E684),DAY(E684)+14)),IF(period_per_year=24,IF(D685=1,_01_01_1900,IF(DAY(E684)&gt;=15,DATE(YEAR(E684),MONTH(E684),DAY(E684)+16),DATE(YEAR(E684),MONTH(E684),DAY(E684)+15))),IF(period_per_year=12,IF(D685=1,first_pament_date,DATE(YEAR(E684),MONTH(E684)+1,DAY(E684))),IF(period_per_year=6,IF(D685=1,first_pament_date,DATE(YEAR(E684),MONTH(E684)+2,DAY(E684))),IF(period_per_year=4,IF(D685=1,first_pament_date,DATE(YEAR(E684),MONTH(E684)+3,DAY(E684))),IF(period_per_year=2,IF(D685=1,first_pament_date,DATE(YEAR(E684),MONTH(E684)+6,DAY(E684))),IF(period_per_year=1,IF(D685=1,first_pament_date,DATE(YEAR(E684)+1,MONTH(E684),DAY(E684))),"")))))))),""))</f>
        <v/>
      </c>
      <c r="F685" s="42" t="str">
        <f t="shared" ca="1" si="70"/>
        <v/>
      </c>
      <c r="G685" s="42" t="str">
        <f t="shared" ca="1" si="71"/>
        <v/>
      </c>
      <c r="H685" s="38" t="str">
        <f t="shared" ca="1" si="72"/>
        <v/>
      </c>
      <c r="I685" s="37" t="str">
        <f t="shared" ca="1" si="73"/>
        <v/>
      </c>
      <c r="J685" s="38" t="str">
        <f t="shared" ca="1" si="74"/>
        <v/>
      </c>
      <c r="K685" s="43" t="str">
        <f t="shared" ca="1" si="75"/>
        <v/>
      </c>
      <c r="L685" s="10"/>
      <c r="M685" s="9"/>
      <c r="N685" s="9"/>
      <c r="O685" s="9"/>
    </row>
    <row r="686" spans="1:15" x14ac:dyDescent="0.3">
      <c r="A686" s="9"/>
      <c r="B686" s="9"/>
      <c r="C686" s="10"/>
      <c r="D686" s="40" t="str">
        <f t="shared" ca="1" si="76"/>
        <v/>
      </c>
      <c r="E686" s="41" t="str">
        <f ca="1">IF(entered_values=0,"",IF(D686&lt;&gt;"",IF(period_per_year=50,IF(D686=1,first_pament_date,DATE(YEAR(E685),MONTH(E685),DAY(E685)+7)),IF(period_per_year=25,IF(D686=1,first_pament_date,DATE(YEAR(E685),MONTH(E685),DAY(E685)+14)),IF(period_per_year=24,IF(D686=1,_01_01_1900,IF(DAY(E685)&gt;=15,DATE(YEAR(E685),MONTH(E685),DAY(E685)+16),DATE(YEAR(E685),MONTH(E685),DAY(E685)+15))),IF(period_per_year=12,IF(D686=1,first_pament_date,DATE(YEAR(E685),MONTH(E685)+1,DAY(E685))),IF(period_per_year=6,IF(D686=1,first_pament_date,DATE(YEAR(E685),MONTH(E685)+2,DAY(E685))),IF(period_per_year=4,IF(D686=1,first_pament_date,DATE(YEAR(E685),MONTH(E685)+3,DAY(E685))),IF(period_per_year=2,IF(D686=1,first_pament_date,DATE(YEAR(E685),MONTH(E685)+6,DAY(E685))),IF(period_per_year=1,IF(D686=1,first_pament_date,DATE(YEAR(E685)+1,MONTH(E685),DAY(E685))),"")))))))),""))</f>
        <v/>
      </c>
      <c r="F686" s="42" t="str">
        <f t="shared" ca="1" si="70"/>
        <v/>
      </c>
      <c r="G686" s="42" t="str">
        <f t="shared" ca="1" si="71"/>
        <v/>
      </c>
      <c r="H686" s="38" t="str">
        <f t="shared" ca="1" si="72"/>
        <v/>
      </c>
      <c r="I686" s="37" t="str">
        <f t="shared" ca="1" si="73"/>
        <v/>
      </c>
      <c r="J686" s="38" t="str">
        <f t="shared" ca="1" si="74"/>
        <v/>
      </c>
      <c r="K686" s="43" t="str">
        <f t="shared" ca="1" si="75"/>
        <v/>
      </c>
      <c r="L686" s="10"/>
      <c r="M686" s="9"/>
      <c r="N686" s="9"/>
      <c r="O686" s="9"/>
    </row>
    <row r="687" spans="1:15" x14ac:dyDescent="0.3">
      <c r="A687" s="9"/>
      <c r="B687" s="9"/>
      <c r="C687" s="10"/>
      <c r="D687" s="40" t="str">
        <f t="shared" ca="1" si="76"/>
        <v/>
      </c>
      <c r="E687" s="41" t="str">
        <f ca="1">IF(entered_values=0,"",IF(D687&lt;&gt;"",IF(period_per_year=50,IF(D687=1,first_pament_date,DATE(YEAR(E686),MONTH(E686),DAY(E686)+7)),IF(period_per_year=25,IF(D687=1,first_pament_date,DATE(YEAR(E686),MONTH(E686),DAY(E686)+14)),IF(period_per_year=24,IF(D687=1,_01_01_1900,IF(DAY(E686)&gt;=15,DATE(YEAR(E686),MONTH(E686),DAY(E686)+16),DATE(YEAR(E686),MONTH(E686),DAY(E686)+15))),IF(period_per_year=12,IF(D687=1,first_pament_date,DATE(YEAR(E686),MONTH(E686)+1,DAY(E686))),IF(period_per_year=6,IF(D687=1,first_pament_date,DATE(YEAR(E686),MONTH(E686)+2,DAY(E686))),IF(period_per_year=4,IF(D687=1,first_pament_date,DATE(YEAR(E686),MONTH(E686)+3,DAY(E686))),IF(period_per_year=2,IF(D687=1,first_pament_date,DATE(YEAR(E686),MONTH(E686)+6,DAY(E686))),IF(period_per_year=1,IF(D687=1,first_pament_date,DATE(YEAR(E686)+1,MONTH(E686),DAY(E686))),"")))))))),""))</f>
        <v/>
      </c>
      <c r="F687" s="42" t="str">
        <f t="shared" ca="1" si="70"/>
        <v/>
      </c>
      <c r="G687" s="42" t="str">
        <f t="shared" ca="1" si="71"/>
        <v/>
      </c>
      <c r="H687" s="38" t="str">
        <f t="shared" ca="1" si="72"/>
        <v/>
      </c>
      <c r="I687" s="37" t="str">
        <f t="shared" ca="1" si="73"/>
        <v/>
      </c>
      <c r="J687" s="38" t="str">
        <f t="shared" ca="1" si="74"/>
        <v/>
      </c>
      <c r="K687" s="43" t="str">
        <f t="shared" ca="1" si="75"/>
        <v/>
      </c>
      <c r="L687" s="10"/>
      <c r="M687" s="9"/>
      <c r="N687" s="9"/>
      <c r="O687" s="9"/>
    </row>
    <row r="688" spans="1:15" x14ac:dyDescent="0.3">
      <c r="A688" s="9"/>
      <c r="B688" s="9"/>
      <c r="C688" s="10"/>
      <c r="D688" s="40" t="str">
        <f t="shared" ca="1" si="76"/>
        <v/>
      </c>
      <c r="E688" s="41" t="str">
        <f ca="1">IF(entered_values=0,"",IF(D688&lt;&gt;"",IF(period_per_year=50,IF(D688=1,first_pament_date,DATE(YEAR(E687),MONTH(E687),DAY(E687)+7)),IF(period_per_year=25,IF(D688=1,first_pament_date,DATE(YEAR(E687),MONTH(E687),DAY(E687)+14)),IF(period_per_year=24,IF(D688=1,_01_01_1900,IF(DAY(E687)&gt;=15,DATE(YEAR(E687),MONTH(E687),DAY(E687)+16),DATE(YEAR(E687),MONTH(E687),DAY(E687)+15))),IF(period_per_year=12,IF(D688=1,first_pament_date,DATE(YEAR(E687),MONTH(E687)+1,DAY(E687))),IF(period_per_year=6,IF(D688=1,first_pament_date,DATE(YEAR(E687),MONTH(E687)+2,DAY(E687))),IF(period_per_year=4,IF(D688=1,first_pament_date,DATE(YEAR(E687),MONTH(E687)+3,DAY(E687))),IF(period_per_year=2,IF(D688=1,first_pament_date,DATE(YEAR(E687),MONTH(E687)+6,DAY(E687))),IF(period_per_year=1,IF(D688=1,first_pament_date,DATE(YEAR(E687)+1,MONTH(E687),DAY(E687))),"")))))))),""))</f>
        <v/>
      </c>
      <c r="F688" s="42" t="str">
        <f t="shared" ca="1" si="70"/>
        <v/>
      </c>
      <c r="G688" s="42" t="str">
        <f t="shared" ca="1" si="71"/>
        <v/>
      </c>
      <c r="H688" s="38" t="str">
        <f t="shared" ca="1" si="72"/>
        <v/>
      </c>
      <c r="I688" s="37" t="str">
        <f t="shared" ca="1" si="73"/>
        <v/>
      </c>
      <c r="J688" s="38" t="str">
        <f t="shared" ca="1" si="74"/>
        <v/>
      </c>
      <c r="K688" s="43" t="str">
        <f t="shared" ca="1" si="75"/>
        <v/>
      </c>
      <c r="L688" s="10"/>
      <c r="M688" s="9"/>
      <c r="N688" s="9"/>
      <c r="O688" s="9"/>
    </row>
    <row r="689" spans="1:15" x14ac:dyDescent="0.3">
      <c r="A689" s="9"/>
      <c r="B689" s="9"/>
      <c r="C689" s="10"/>
      <c r="D689" s="40" t="str">
        <f t="shared" ca="1" si="76"/>
        <v/>
      </c>
      <c r="E689" s="41" t="str">
        <f ca="1">IF(entered_values=0,"",IF(D689&lt;&gt;"",IF(period_per_year=50,IF(D689=1,first_pament_date,DATE(YEAR(E688),MONTH(E688),DAY(E688)+7)),IF(period_per_year=25,IF(D689=1,first_pament_date,DATE(YEAR(E688),MONTH(E688),DAY(E688)+14)),IF(period_per_year=24,IF(D689=1,_01_01_1900,IF(DAY(E688)&gt;=15,DATE(YEAR(E688),MONTH(E688),DAY(E688)+16),DATE(YEAR(E688),MONTH(E688),DAY(E688)+15))),IF(period_per_year=12,IF(D689=1,first_pament_date,DATE(YEAR(E688),MONTH(E688)+1,DAY(E688))),IF(period_per_year=6,IF(D689=1,first_pament_date,DATE(YEAR(E688),MONTH(E688)+2,DAY(E688))),IF(period_per_year=4,IF(D689=1,first_pament_date,DATE(YEAR(E688),MONTH(E688)+3,DAY(E688))),IF(period_per_year=2,IF(D689=1,first_pament_date,DATE(YEAR(E688),MONTH(E688)+6,DAY(E688))),IF(period_per_year=1,IF(D689=1,first_pament_date,DATE(YEAR(E688)+1,MONTH(E688),DAY(E688))),"")))))))),""))</f>
        <v/>
      </c>
      <c r="F689" s="42" t="str">
        <f t="shared" ca="1" si="70"/>
        <v/>
      </c>
      <c r="G689" s="42" t="str">
        <f t="shared" ca="1" si="71"/>
        <v/>
      </c>
      <c r="H689" s="38" t="str">
        <f t="shared" ca="1" si="72"/>
        <v/>
      </c>
      <c r="I689" s="37" t="str">
        <f t="shared" ca="1" si="73"/>
        <v/>
      </c>
      <c r="J689" s="38" t="str">
        <f t="shared" ca="1" si="74"/>
        <v/>
      </c>
      <c r="K689" s="43" t="str">
        <f t="shared" ca="1" si="75"/>
        <v/>
      </c>
      <c r="L689" s="10"/>
      <c r="M689" s="9"/>
      <c r="N689" s="9"/>
      <c r="O689" s="9"/>
    </row>
    <row r="690" spans="1:15" x14ac:dyDescent="0.3">
      <c r="A690" s="9"/>
      <c r="B690" s="9"/>
      <c r="C690" s="10"/>
      <c r="D690" s="40" t="str">
        <f t="shared" ca="1" si="76"/>
        <v/>
      </c>
      <c r="E690" s="41" t="str">
        <f ca="1">IF(entered_values=0,"",IF(D690&lt;&gt;"",IF(period_per_year=50,IF(D690=1,first_pament_date,DATE(YEAR(E689),MONTH(E689),DAY(E689)+7)),IF(period_per_year=25,IF(D690=1,first_pament_date,DATE(YEAR(E689),MONTH(E689),DAY(E689)+14)),IF(period_per_year=24,IF(D690=1,_01_01_1900,IF(DAY(E689)&gt;=15,DATE(YEAR(E689),MONTH(E689),DAY(E689)+16),DATE(YEAR(E689),MONTH(E689),DAY(E689)+15))),IF(period_per_year=12,IF(D690=1,first_pament_date,DATE(YEAR(E689),MONTH(E689)+1,DAY(E689))),IF(period_per_year=6,IF(D690=1,first_pament_date,DATE(YEAR(E689),MONTH(E689)+2,DAY(E689))),IF(period_per_year=4,IF(D690=1,first_pament_date,DATE(YEAR(E689),MONTH(E689)+3,DAY(E689))),IF(period_per_year=2,IF(D690=1,first_pament_date,DATE(YEAR(E689),MONTH(E689)+6,DAY(E689))),IF(period_per_year=1,IF(D690=1,first_pament_date,DATE(YEAR(E689)+1,MONTH(E689),DAY(E689))),"")))))))),""))</f>
        <v/>
      </c>
      <c r="F690" s="42" t="str">
        <f t="shared" ca="1" si="70"/>
        <v/>
      </c>
      <c r="G690" s="42" t="str">
        <f t="shared" ca="1" si="71"/>
        <v/>
      </c>
      <c r="H690" s="38" t="str">
        <f t="shared" ca="1" si="72"/>
        <v/>
      </c>
      <c r="I690" s="37" t="str">
        <f t="shared" ca="1" si="73"/>
        <v/>
      </c>
      <c r="J690" s="38" t="str">
        <f t="shared" ca="1" si="74"/>
        <v/>
      </c>
      <c r="K690" s="43" t="str">
        <f t="shared" ca="1" si="75"/>
        <v/>
      </c>
      <c r="L690" s="10"/>
      <c r="M690" s="9"/>
      <c r="N690" s="9"/>
      <c r="O690" s="9"/>
    </row>
    <row r="691" spans="1:15" x14ac:dyDescent="0.3">
      <c r="A691" s="9"/>
      <c r="B691" s="9"/>
      <c r="C691" s="10"/>
      <c r="D691" s="40" t="str">
        <f t="shared" ca="1" si="76"/>
        <v/>
      </c>
      <c r="E691" s="41" t="str">
        <f ca="1">IF(entered_values=0,"",IF(D691&lt;&gt;"",IF(period_per_year=50,IF(D691=1,first_pament_date,DATE(YEAR(E690),MONTH(E690),DAY(E690)+7)),IF(period_per_year=25,IF(D691=1,first_pament_date,DATE(YEAR(E690),MONTH(E690),DAY(E690)+14)),IF(period_per_year=24,IF(D691=1,_01_01_1900,IF(DAY(E690)&gt;=15,DATE(YEAR(E690),MONTH(E690),DAY(E690)+16),DATE(YEAR(E690),MONTH(E690),DAY(E690)+15))),IF(period_per_year=12,IF(D691=1,first_pament_date,DATE(YEAR(E690),MONTH(E690)+1,DAY(E690))),IF(period_per_year=6,IF(D691=1,first_pament_date,DATE(YEAR(E690),MONTH(E690)+2,DAY(E690))),IF(period_per_year=4,IF(D691=1,first_pament_date,DATE(YEAR(E690),MONTH(E690)+3,DAY(E690))),IF(period_per_year=2,IF(D691=1,first_pament_date,DATE(YEAR(E690),MONTH(E690)+6,DAY(E690))),IF(period_per_year=1,IF(D691=1,first_pament_date,DATE(YEAR(E690)+1,MONTH(E690),DAY(E690))),"")))))))),""))</f>
        <v/>
      </c>
      <c r="F691" s="42" t="str">
        <f t="shared" ca="1" si="70"/>
        <v/>
      </c>
      <c r="G691" s="42" t="str">
        <f t="shared" ca="1" si="71"/>
        <v/>
      </c>
      <c r="H691" s="38" t="str">
        <f t="shared" ca="1" si="72"/>
        <v/>
      </c>
      <c r="I691" s="37" t="str">
        <f t="shared" ca="1" si="73"/>
        <v/>
      </c>
      <c r="J691" s="38" t="str">
        <f t="shared" ca="1" si="74"/>
        <v/>
      </c>
      <c r="K691" s="43" t="str">
        <f t="shared" ca="1" si="75"/>
        <v/>
      </c>
      <c r="L691" s="10"/>
      <c r="M691" s="9"/>
      <c r="N691" s="9"/>
      <c r="O691" s="9"/>
    </row>
    <row r="692" spans="1:15" x14ac:dyDescent="0.3">
      <c r="A692" s="9"/>
      <c r="B692" s="9"/>
      <c r="C692" s="10"/>
      <c r="D692" s="40" t="str">
        <f t="shared" ca="1" si="76"/>
        <v/>
      </c>
      <c r="E692" s="41" t="str">
        <f ca="1">IF(entered_values=0,"",IF(D692&lt;&gt;"",IF(period_per_year=50,IF(D692=1,first_pament_date,DATE(YEAR(E691),MONTH(E691),DAY(E691)+7)),IF(period_per_year=25,IF(D692=1,first_pament_date,DATE(YEAR(E691),MONTH(E691),DAY(E691)+14)),IF(period_per_year=24,IF(D692=1,_01_01_1900,IF(DAY(E691)&gt;=15,DATE(YEAR(E691),MONTH(E691),DAY(E691)+16),DATE(YEAR(E691),MONTH(E691),DAY(E691)+15))),IF(period_per_year=12,IF(D692=1,first_pament_date,DATE(YEAR(E691),MONTH(E691)+1,DAY(E691))),IF(period_per_year=6,IF(D692=1,first_pament_date,DATE(YEAR(E691),MONTH(E691)+2,DAY(E691))),IF(period_per_year=4,IF(D692=1,first_pament_date,DATE(YEAR(E691),MONTH(E691)+3,DAY(E691))),IF(period_per_year=2,IF(D692=1,first_pament_date,DATE(YEAR(E691),MONTH(E691)+6,DAY(E691))),IF(period_per_year=1,IF(D692=1,first_pament_date,DATE(YEAR(E691)+1,MONTH(E691),DAY(E691))),"")))))))),""))</f>
        <v/>
      </c>
      <c r="F692" s="42" t="str">
        <f t="shared" ca="1" si="70"/>
        <v/>
      </c>
      <c r="G692" s="42" t="str">
        <f t="shared" ca="1" si="71"/>
        <v/>
      </c>
      <c r="H692" s="38" t="str">
        <f t="shared" ca="1" si="72"/>
        <v/>
      </c>
      <c r="I692" s="37" t="str">
        <f t="shared" ca="1" si="73"/>
        <v/>
      </c>
      <c r="J692" s="38" t="str">
        <f t="shared" ca="1" si="74"/>
        <v/>
      </c>
      <c r="K692" s="43" t="str">
        <f t="shared" ca="1" si="75"/>
        <v/>
      </c>
      <c r="L692" s="10"/>
      <c r="M692" s="9"/>
      <c r="N692" s="9"/>
      <c r="O692" s="9"/>
    </row>
    <row r="693" spans="1:15" x14ac:dyDescent="0.3">
      <c r="A693" s="9"/>
      <c r="B693" s="9"/>
      <c r="C693" s="10"/>
      <c r="D693" s="40" t="str">
        <f t="shared" ca="1" si="76"/>
        <v/>
      </c>
      <c r="E693" s="41" t="str">
        <f ca="1">IF(entered_values=0,"",IF(D693&lt;&gt;"",IF(period_per_year=50,IF(D693=1,first_pament_date,DATE(YEAR(E692),MONTH(E692),DAY(E692)+7)),IF(period_per_year=25,IF(D693=1,first_pament_date,DATE(YEAR(E692),MONTH(E692),DAY(E692)+14)),IF(period_per_year=24,IF(D693=1,_01_01_1900,IF(DAY(E692)&gt;=15,DATE(YEAR(E692),MONTH(E692),DAY(E692)+16),DATE(YEAR(E692),MONTH(E692),DAY(E692)+15))),IF(period_per_year=12,IF(D693=1,first_pament_date,DATE(YEAR(E692),MONTH(E692)+1,DAY(E692))),IF(period_per_year=6,IF(D693=1,first_pament_date,DATE(YEAR(E692),MONTH(E692)+2,DAY(E692))),IF(period_per_year=4,IF(D693=1,first_pament_date,DATE(YEAR(E692),MONTH(E692)+3,DAY(E692))),IF(period_per_year=2,IF(D693=1,first_pament_date,DATE(YEAR(E692),MONTH(E692)+6,DAY(E692))),IF(period_per_year=1,IF(D693=1,first_pament_date,DATE(YEAR(E692)+1,MONTH(E692),DAY(E692))),"")))))))),""))</f>
        <v/>
      </c>
      <c r="F693" s="42" t="str">
        <f t="shared" ca="1" si="70"/>
        <v/>
      </c>
      <c r="G693" s="42" t="str">
        <f t="shared" ca="1" si="71"/>
        <v/>
      </c>
      <c r="H693" s="38" t="str">
        <f t="shared" ca="1" si="72"/>
        <v/>
      </c>
      <c r="I693" s="37" t="str">
        <f t="shared" ca="1" si="73"/>
        <v/>
      </c>
      <c r="J693" s="38" t="str">
        <f t="shared" ca="1" si="74"/>
        <v/>
      </c>
      <c r="K693" s="43" t="str">
        <f t="shared" ca="1" si="75"/>
        <v/>
      </c>
      <c r="L693" s="10"/>
      <c r="M693" s="9"/>
      <c r="N693" s="9"/>
      <c r="O693" s="9"/>
    </row>
    <row r="694" spans="1:15" x14ac:dyDescent="0.3">
      <c r="A694" s="9"/>
      <c r="B694" s="9"/>
      <c r="C694" s="10"/>
      <c r="D694" s="40" t="str">
        <f t="shared" ca="1" si="76"/>
        <v/>
      </c>
      <c r="E694" s="41" t="str">
        <f ca="1">IF(entered_values=0,"",IF(D694&lt;&gt;"",IF(period_per_year=50,IF(D694=1,first_pament_date,DATE(YEAR(E693),MONTH(E693),DAY(E693)+7)),IF(period_per_year=25,IF(D694=1,first_pament_date,DATE(YEAR(E693),MONTH(E693),DAY(E693)+14)),IF(period_per_year=24,IF(D694=1,_01_01_1900,IF(DAY(E693)&gt;=15,DATE(YEAR(E693),MONTH(E693),DAY(E693)+16),DATE(YEAR(E693),MONTH(E693),DAY(E693)+15))),IF(period_per_year=12,IF(D694=1,first_pament_date,DATE(YEAR(E693),MONTH(E693)+1,DAY(E693))),IF(period_per_year=6,IF(D694=1,first_pament_date,DATE(YEAR(E693),MONTH(E693)+2,DAY(E693))),IF(period_per_year=4,IF(D694=1,first_pament_date,DATE(YEAR(E693),MONTH(E693)+3,DAY(E693))),IF(period_per_year=2,IF(D694=1,first_pament_date,DATE(YEAR(E693),MONTH(E693)+6,DAY(E693))),IF(period_per_year=1,IF(D694=1,first_pament_date,DATE(YEAR(E693)+1,MONTH(E693),DAY(E693))),"")))))))),""))</f>
        <v/>
      </c>
      <c r="F694" s="42" t="str">
        <f t="shared" ca="1" si="70"/>
        <v/>
      </c>
      <c r="G694" s="42" t="str">
        <f t="shared" ca="1" si="71"/>
        <v/>
      </c>
      <c r="H694" s="38" t="str">
        <f t="shared" ca="1" si="72"/>
        <v/>
      </c>
      <c r="I694" s="37" t="str">
        <f t="shared" ca="1" si="73"/>
        <v/>
      </c>
      <c r="J694" s="38" t="str">
        <f t="shared" ca="1" si="74"/>
        <v/>
      </c>
      <c r="K694" s="43" t="str">
        <f t="shared" ca="1" si="75"/>
        <v/>
      </c>
      <c r="L694" s="10"/>
      <c r="M694" s="9"/>
      <c r="N694" s="9"/>
      <c r="O694" s="9"/>
    </row>
    <row r="695" spans="1:15" x14ac:dyDescent="0.3">
      <c r="A695" s="9"/>
      <c r="B695" s="9"/>
      <c r="C695" s="10"/>
      <c r="D695" s="40" t="str">
        <f t="shared" ca="1" si="76"/>
        <v/>
      </c>
      <c r="E695" s="41" t="str">
        <f ca="1">IF(entered_values=0,"",IF(D695&lt;&gt;"",IF(period_per_year=50,IF(D695=1,first_pament_date,DATE(YEAR(E694),MONTH(E694),DAY(E694)+7)),IF(period_per_year=25,IF(D695=1,first_pament_date,DATE(YEAR(E694),MONTH(E694),DAY(E694)+14)),IF(period_per_year=24,IF(D695=1,_01_01_1900,IF(DAY(E694)&gt;=15,DATE(YEAR(E694),MONTH(E694),DAY(E694)+16),DATE(YEAR(E694),MONTH(E694),DAY(E694)+15))),IF(period_per_year=12,IF(D695=1,first_pament_date,DATE(YEAR(E694),MONTH(E694)+1,DAY(E694))),IF(period_per_year=6,IF(D695=1,first_pament_date,DATE(YEAR(E694),MONTH(E694)+2,DAY(E694))),IF(period_per_year=4,IF(D695=1,first_pament_date,DATE(YEAR(E694),MONTH(E694)+3,DAY(E694))),IF(period_per_year=2,IF(D695=1,first_pament_date,DATE(YEAR(E694),MONTH(E694)+6,DAY(E694))),IF(period_per_year=1,IF(D695=1,first_pament_date,DATE(YEAR(E694)+1,MONTH(E694),DAY(E694))),"")))))))),""))</f>
        <v/>
      </c>
      <c r="F695" s="42" t="str">
        <f t="shared" ca="1" si="70"/>
        <v/>
      </c>
      <c r="G695" s="42" t="str">
        <f t="shared" ca="1" si="71"/>
        <v/>
      </c>
      <c r="H695" s="38" t="str">
        <f t="shared" ca="1" si="72"/>
        <v/>
      </c>
      <c r="I695" s="37" t="str">
        <f t="shared" ca="1" si="73"/>
        <v/>
      </c>
      <c r="J695" s="38" t="str">
        <f t="shared" ca="1" si="74"/>
        <v/>
      </c>
      <c r="K695" s="43" t="str">
        <f t="shared" ca="1" si="75"/>
        <v/>
      </c>
      <c r="L695" s="10"/>
      <c r="M695" s="9"/>
      <c r="N695" s="9"/>
      <c r="O695" s="9"/>
    </row>
    <row r="696" spans="1:15" x14ac:dyDescent="0.3">
      <c r="A696" s="9"/>
      <c r="B696" s="9"/>
      <c r="C696" s="10"/>
      <c r="D696" s="40" t="str">
        <f t="shared" ca="1" si="76"/>
        <v/>
      </c>
      <c r="E696" s="41" t="str">
        <f ca="1">IF(entered_values=0,"",IF(D696&lt;&gt;"",IF(period_per_year=50,IF(D696=1,first_pament_date,DATE(YEAR(E695),MONTH(E695),DAY(E695)+7)),IF(period_per_year=25,IF(D696=1,first_pament_date,DATE(YEAR(E695),MONTH(E695),DAY(E695)+14)),IF(period_per_year=24,IF(D696=1,_01_01_1900,IF(DAY(E695)&gt;=15,DATE(YEAR(E695),MONTH(E695),DAY(E695)+16),DATE(YEAR(E695),MONTH(E695),DAY(E695)+15))),IF(period_per_year=12,IF(D696=1,first_pament_date,DATE(YEAR(E695),MONTH(E695)+1,DAY(E695))),IF(period_per_year=6,IF(D696=1,first_pament_date,DATE(YEAR(E695),MONTH(E695)+2,DAY(E695))),IF(period_per_year=4,IF(D696=1,first_pament_date,DATE(YEAR(E695),MONTH(E695)+3,DAY(E695))),IF(period_per_year=2,IF(D696=1,first_pament_date,DATE(YEAR(E695),MONTH(E695)+6,DAY(E695))),IF(period_per_year=1,IF(D696=1,first_pament_date,DATE(YEAR(E695)+1,MONTH(E695),DAY(E695))),"")))))))),""))</f>
        <v/>
      </c>
      <c r="F696" s="42" t="str">
        <f t="shared" ca="1" si="70"/>
        <v/>
      </c>
      <c r="G696" s="42" t="str">
        <f t="shared" ca="1" si="71"/>
        <v/>
      </c>
      <c r="H696" s="38" t="str">
        <f t="shared" ca="1" si="72"/>
        <v/>
      </c>
      <c r="I696" s="37" t="str">
        <f t="shared" ca="1" si="73"/>
        <v/>
      </c>
      <c r="J696" s="38" t="str">
        <f t="shared" ca="1" si="74"/>
        <v/>
      </c>
      <c r="K696" s="43" t="str">
        <f t="shared" ca="1" si="75"/>
        <v/>
      </c>
      <c r="L696" s="10"/>
      <c r="M696" s="9"/>
      <c r="N696" s="9"/>
      <c r="O696" s="9"/>
    </row>
    <row r="697" spans="1:15" x14ac:dyDescent="0.3">
      <c r="A697" s="9"/>
      <c r="B697" s="9"/>
      <c r="C697" s="10"/>
      <c r="D697" s="40" t="str">
        <f t="shared" ca="1" si="76"/>
        <v/>
      </c>
      <c r="E697" s="41" t="str">
        <f ca="1">IF(entered_values=0,"",IF(D697&lt;&gt;"",IF(period_per_year=50,IF(D697=1,first_pament_date,DATE(YEAR(E696),MONTH(E696),DAY(E696)+7)),IF(period_per_year=25,IF(D697=1,first_pament_date,DATE(YEAR(E696),MONTH(E696),DAY(E696)+14)),IF(period_per_year=24,IF(D697=1,_01_01_1900,IF(DAY(E696)&gt;=15,DATE(YEAR(E696),MONTH(E696),DAY(E696)+16),DATE(YEAR(E696),MONTH(E696),DAY(E696)+15))),IF(period_per_year=12,IF(D697=1,first_pament_date,DATE(YEAR(E696),MONTH(E696)+1,DAY(E696))),IF(period_per_year=6,IF(D697=1,first_pament_date,DATE(YEAR(E696),MONTH(E696)+2,DAY(E696))),IF(period_per_year=4,IF(D697=1,first_pament_date,DATE(YEAR(E696),MONTH(E696)+3,DAY(E696))),IF(period_per_year=2,IF(D697=1,first_pament_date,DATE(YEAR(E696),MONTH(E696)+6,DAY(E696))),IF(period_per_year=1,IF(D697=1,first_pament_date,DATE(YEAR(E696)+1,MONTH(E696),DAY(E696))),"")))))))),""))</f>
        <v/>
      </c>
      <c r="F697" s="42" t="str">
        <f t="shared" ca="1" si="70"/>
        <v/>
      </c>
      <c r="G697" s="42" t="str">
        <f t="shared" ca="1" si="71"/>
        <v/>
      </c>
      <c r="H697" s="38" t="str">
        <f t="shared" ca="1" si="72"/>
        <v/>
      </c>
      <c r="I697" s="37" t="str">
        <f t="shared" ca="1" si="73"/>
        <v/>
      </c>
      <c r="J697" s="38" t="str">
        <f t="shared" ca="1" si="74"/>
        <v/>
      </c>
      <c r="K697" s="43" t="str">
        <f t="shared" ca="1" si="75"/>
        <v/>
      </c>
      <c r="L697" s="10"/>
      <c r="M697" s="9"/>
      <c r="N697" s="9"/>
      <c r="O697" s="9"/>
    </row>
    <row r="698" spans="1:15" x14ac:dyDescent="0.3">
      <c r="A698" s="9"/>
      <c r="B698" s="9"/>
      <c r="C698" s="10"/>
      <c r="D698" s="40" t="str">
        <f t="shared" ca="1" si="76"/>
        <v/>
      </c>
      <c r="E698" s="41" t="str">
        <f ca="1">IF(entered_values=0,"",IF(D698&lt;&gt;"",IF(period_per_year=50,IF(D698=1,first_pament_date,DATE(YEAR(E697),MONTH(E697),DAY(E697)+7)),IF(period_per_year=25,IF(D698=1,first_pament_date,DATE(YEAR(E697),MONTH(E697),DAY(E697)+14)),IF(period_per_year=24,IF(D698=1,_01_01_1900,IF(DAY(E697)&gt;=15,DATE(YEAR(E697),MONTH(E697),DAY(E697)+16),DATE(YEAR(E697),MONTH(E697),DAY(E697)+15))),IF(period_per_year=12,IF(D698=1,first_pament_date,DATE(YEAR(E697),MONTH(E697)+1,DAY(E697))),IF(period_per_year=6,IF(D698=1,first_pament_date,DATE(YEAR(E697),MONTH(E697)+2,DAY(E697))),IF(period_per_year=4,IF(D698=1,first_pament_date,DATE(YEAR(E697),MONTH(E697)+3,DAY(E697))),IF(period_per_year=2,IF(D698=1,first_pament_date,DATE(YEAR(E697),MONTH(E697)+6,DAY(E697))),IF(period_per_year=1,IF(D698=1,first_pament_date,DATE(YEAR(E697)+1,MONTH(E697),DAY(E697))),"")))))))),""))</f>
        <v/>
      </c>
      <c r="F698" s="42" t="str">
        <f t="shared" ca="1" si="70"/>
        <v/>
      </c>
      <c r="G698" s="42" t="str">
        <f t="shared" ca="1" si="71"/>
        <v/>
      </c>
      <c r="H698" s="38" t="str">
        <f t="shared" ca="1" si="72"/>
        <v/>
      </c>
      <c r="I698" s="37" t="str">
        <f t="shared" ca="1" si="73"/>
        <v/>
      </c>
      <c r="J698" s="38" t="str">
        <f t="shared" ca="1" si="74"/>
        <v/>
      </c>
      <c r="K698" s="43" t="str">
        <f t="shared" ca="1" si="75"/>
        <v/>
      </c>
      <c r="L698" s="10"/>
      <c r="M698" s="9"/>
      <c r="N698" s="9"/>
      <c r="O698" s="9"/>
    </row>
    <row r="699" spans="1:15" x14ac:dyDescent="0.3">
      <c r="A699" s="9"/>
      <c r="B699" s="9"/>
      <c r="C699" s="10"/>
      <c r="D699" s="40" t="str">
        <f t="shared" ca="1" si="76"/>
        <v/>
      </c>
      <c r="E699" s="41" t="str">
        <f ca="1">IF(entered_values=0,"",IF(D699&lt;&gt;"",IF(period_per_year=50,IF(D699=1,first_pament_date,DATE(YEAR(E698),MONTH(E698),DAY(E698)+7)),IF(period_per_year=25,IF(D699=1,first_pament_date,DATE(YEAR(E698),MONTH(E698),DAY(E698)+14)),IF(period_per_year=24,IF(D699=1,_01_01_1900,IF(DAY(E698)&gt;=15,DATE(YEAR(E698),MONTH(E698),DAY(E698)+16),DATE(YEAR(E698),MONTH(E698),DAY(E698)+15))),IF(period_per_year=12,IF(D699=1,first_pament_date,DATE(YEAR(E698),MONTH(E698)+1,DAY(E698))),IF(period_per_year=6,IF(D699=1,first_pament_date,DATE(YEAR(E698),MONTH(E698)+2,DAY(E698))),IF(period_per_year=4,IF(D699=1,first_pament_date,DATE(YEAR(E698),MONTH(E698)+3,DAY(E698))),IF(period_per_year=2,IF(D699=1,first_pament_date,DATE(YEAR(E698),MONTH(E698)+6,DAY(E698))),IF(period_per_year=1,IF(D699=1,first_pament_date,DATE(YEAR(E698)+1,MONTH(E698),DAY(E698))),"")))))))),""))</f>
        <v/>
      </c>
      <c r="F699" s="42" t="str">
        <f t="shared" ca="1" si="70"/>
        <v/>
      </c>
      <c r="G699" s="42" t="str">
        <f t="shared" ca="1" si="71"/>
        <v/>
      </c>
      <c r="H699" s="38" t="str">
        <f t="shared" ca="1" si="72"/>
        <v/>
      </c>
      <c r="I699" s="37" t="str">
        <f t="shared" ca="1" si="73"/>
        <v/>
      </c>
      <c r="J699" s="38" t="str">
        <f t="shared" ca="1" si="74"/>
        <v/>
      </c>
      <c r="K699" s="43" t="str">
        <f t="shared" ca="1" si="75"/>
        <v/>
      </c>
      <c r="L699" s="10"/>
      <c r="M699" s="9"/>
      <c r="N699" s="9"/>
      <c r="O699" s="9"/>
    </row>
    <row r="700" spans="1:15" x14ac:dyDescent="0.3">
      <c r="A700" s="9"/>
      <c r="B700" s="9"/>
      <c r="C700" s="10"/>
      <c r="D700" s="40" t="str">
        <f t="shared" ca="1" si="76"/>
        <v/>
      </c>
      <c r="E700" s="41" t="str">
        <f ca="1">IF(entered_values=0,"",IF(D700&lt;&gt;"",IF(period_per_year=50,IF(D700=1,first_pament_date,DATE(YEAR(E699),MONTH(E699),DAY(E699)+7)),IF(period_per_year=25,IF(D700=1,first_pament_date,DATE(YEAR(E699),MONTH(E699),DAY(E699)+14)),IF(period_per_year=24,IF(D700=1,_01_01_1900,IF(DAY(E699)&gt;=15,DATE(YEAR(E699),MONTH(E699),DAY(E699)+16),DATE(YEAR(E699),MONTH(E699),DAY(E699)+15))),IF(period_per_year=12,IF(D700=1,first_pament_date,DATE(YEAR(E699),MONTH(E699)+1,DAY(E699))),IF(period_per_year=6,IF(D700=1,first_pament_date,DATE(YEAR(E699),MONTH(E699)+2,DAY(E699))),IF(period_per_year=4,IF(D700=1,first_pament_date,DATE(YEAR(E699),MONTH(E699)+3,DAY(E699))),IF(period_per_year=2,IF(D700=1,first_pament_date,DATE(YEAR(E699),MONTH(E699)+6,DAY(E699))),IF(period_per_year=1,IF(D700=1,first_pament_date,DATE(YEAR(E699)+1,MONTH(E699),DAY(E699))),"")))))))),""))</f>
        <v/>
      </c>
      <c r="F700" s="42" t="str">
        <f t="shared" ca="1" si="70"/>
        <v/>
      </c>
      <c r="G700" s="42" t="str">
        <f t="shared" ca="1" si="71"/>
        <v/>
      </c>
      <c r="H700" s="38" t="str">
        <f t="shared" ca="1" si="72"/>
        <v/>
      </c>
      <c r="I700" s="37" t="str">
        <f t="shared" ca="1" si="73"/>
        <v/>
      </c>
      <c r="J700" s="38" t="str">
        <f t="shared" ca="1" si="74"/>
        <v/>
      </c>
      <c r="K700" s="43" t="str">
        <f t="shared" ca="1" si="75"/>
        <v/>
      </c>
      <c r="L700" s="10"/>
      <c r="M700" s="9"/>
      <c r="N700" s="9"/>
      <c r="O700" s="9"/>
    </row>
    <row r="701" spans="1:15" x14ac:dyDescent="0.3">
      <c r="A701" s="9"/>
      <c r="B701" s="9"/>
      <c r="C701" s="10"/>
      <c r="D701" s="40" t="str">
        <f t="shared" ca="1" si="76"/>
        <v/>
      </c>
      <c r="E701" s="41" t="str">
        <f ca="1">IF(entered_values=0,"",IF(D701&lt;&gt;"",IF(period_per_year=50,IF(D701=1,first_pament_date,DATE(YEAR(E700),MONTH(E700),DAY(E700)+7)),IF(period_per_year=25,IF(D701=1,first_pament_date,DATE(YEAR(E700),MONTH(E700),DAY(E700)+14)),IF(period_per_year=24,IF(D701=1,_01_01_1900,IF(DAY(E700)&gt;=15,DATE(YEAR(E700),MONTH(E700),DAY(E700)+16),DATE(YEAR(E700),MONTH(E700),DAY(E700)+15))),IF(period_per_year=12,IF(D701=1,first_pament_date,DATE(YEAR(E700),MONTH(E700)+1,DAY(E700))),IF(period_per_year=6,IF(D701=1,first_pament_date,DATE(YEAR(E700),MONTH(E700)+2,DAY(E700))),IF(period_per_year=4,IF(D701=1,first_pament_date,DATE(YEAR(E700),MONTH(E700)+3,DAY(E700))),IF(period_per_year=2,IF(D701=1,first_pament_date,DATE(YEAR(E700),MONTH(E700)+6,DAY(E700))),IF(period_per_year=1,IF(D701=1,first_pament_date,DATE(YEAR(E700)+1,MONTH(E700),DAY(E700))),"")))))))),""))</f>
        <v/>
      </c>
      <c r="F701" s="42" t="str">
        <f t="shared" ca="1" si="70"/>
        <v/>
      </c>
      <c r="G701" s="42" t="str">
        <f t="shared" ca="1" si="71"/>
        <v/>
      </c>
      <c r="H701" s="38" t="str">
        <f t="shared" ca="1" si="72"/>
        <v/>
      </c>
      <c r="I701" s="37" t="str">
        <f t="shared" ca="1" si="73"/>
        <v/>
      </c>
      <c r="J701" s="38" t="str">
        <f t="shared" ca="1" si="74"/>
        <v/>
      </c>
      <c r="K701" s="43" t="str">
        <f t="shared" ca="1" si="75"/>
        <v/>
      </c>
      <c r="L701" s="10"/>
      <c r="M701" s="9"/>
      <c r="N701" s="9"/>
      <c r="O701" s="9"/>
    </row>
    <row r="702" spans="1:15" x14ac:dyDescent="0.3">
      <c r="A702" s="9"/>
      <c r="B702" s="9"/>
      <c r="C702" s="10"/>
      <c r="D702" s="40" t="str">
        <f t="shared" ca="1" si="76"/>
        <v/>
      </c>
      <c r="E702" s="41" t="str">
        <f ca="1">IF(entered_values=0,"",IF(D702&lt;&gt;"",IF(period_per_year=50,IF(D702=1,first_pament_date,DATE(YEAR(E701),MONTH(E701),DAY(E701)+7)),IF(period_per_year=25,IF(D702=1,first_pament_date,DATE(YEAR(E701),MONTH(E701),DAY(E701)+14)),IF(period_per_year=24,IF(D702=1,_01_01_1900,IF(DAY(E701)&gt;=15,DATE(YEAR(E701),MONTH(E701),DAY(E701)+16),DATE(YEAR(E701),MONTH(E701),DAY(E701)+15))),IF(period_per_year=12,IF(D702=1,first_pament_date,DATE(YEAR(E701),MONTH(E701)+1,DAY(E701))),IF(period_per_year=6,IF(D702=1,first_pament_date,DATE(YEAR(E701),MONTH(E701)+2,DAY(E701))),IF(period_per_year=4,IF(D702=1,first_pament_date,DATE(YEAR(E701),MONTH(E701)+3,DAY(E701))),IF(period_per_year=2,IF(D702=1,first_pament_date,DATE(YEAR(E701),MONTH(E701)+6,DAY(E701))),IF(period_per_year=1,IF(D702=1,first_pament_date,DATE(YEAR(E701)+1,MONTH(E701),DAY(E701))),"")))))))),""))</f>
        <v/>
      </c>
      <c r="F702" s="42" t="str">
        <f t="shared" ca="1" si="70"/>
        <v/>
      </c>
      <c r="G702" s="42" t="str">
        <f t="shared" ca="1" si="71"/>
        <v/>
      </c>
      <c r="H702" s="38" t="str">
        <f t="shared" ca="1" si="72"/>
        <v/>
      </c>
      <c r="I702" s="37" t="str">
        <f t="shared" ca="1" si="73"/>
        <v/>
      </c>
      <c r="J702" s="38" t="str">
        <f t="shared" ca="1" si="74"/>
        <v/>
      </c>
      <c r="K702" s="43" t="str">
        <f t="shared" ca="1" si="75"/>
        <v/>
      </c>
      <c r="L702" s="10"/>
      <c r="M702" s="9"/>
      <c r="N702" s="9"/>
      <c r="O702" s="9"/>
    </row>
    <row r="703" spans="1:15" x14ac:dyDescent="0.3">
      <c r="A703" s="9"/>
      <c r="B703" s="9"/>
      <c r="C703" s="10"/>
      <c r="D703" s="40" t="str">
        <f t="shared" ca="1" si="76"/>
        <v/>
      </c>
      <c r="E703" s="41" t="str">
        <f ca="1">IF(entered_values=0,"",IF(D703&lt;&gt;"",IF(period_per_year=50,IF(D703=1,first_pament_date,DATE(YEAR(E702),MONTH(E702),DAY(E702)+7)),IF(period_per_year=25,IF(D703=1,first_pament_date,DATE(YEAR(E702),MONTH(E702),DAY(E702)+14)),IF(period_per_year=24,IF(D703=1,_01_01_1900,IF(DAY(E702)&gt;=15,DATE(YEAR(E702),MONTH(E702),DAY(E702)+16),DATE(YEAR(E702),MONTH(E702),DAY(E702)+15))),IF(period_per_year=12,IF(D703=1,first_pament_date,DATE(YEAR(E702),MONTH(E702)+1,DAY(E702))),IF(period_per_year=6,IF(D703=1,first_pament_date,DATE(YEAR(E702),MONTH(E702)+2,DAY(E702))),IF(period_per_year=4,IF(D703=1,first_pament_date,DATE(YEAR(E702),MONTH(E702)+3,DAY(E702))),IF(period_per_year=2,IF(D703=1,first_pament_date,DATE(YEAR(E702),MONTH(E702)+6,DAY(E702))),IF(period_per_year=1,IF(D703=1,first_pament_date,DATE(YEAR(E702)+1,MONTH(E702),DAY(E702))),"")))))))),""))</f>
        <v/>
      </c>
      <c r="F703" s="42" t="str">
        <f t="shared" ca="1" si="70"/>
        <v/>
      </c>
      <c r="G703" s="42" t="str">
        <f t="shared" ca="1" si="71"/>
        <v/>
      </c>
      <c r="H703" s="38" t="str">
        <f t="shared" ca="1" si="72"/>
        <v/>
      </c>
      <c r="I703" s="37" t="str">
        <f t="shared" ca="1" si="73"/>
        <v/>
      </c>
      <c r="J703" s="38" t="str">
        <f t="shared" ca="1" si="74"/>
        <v/>
      </c>
      <c r="K703" s="43" t="str">
        <f t="shared" ca="1" si="75"/>
        <v/>
      </c>
      <c r="L703" s="10"/>
      <c r="M703" s="9"/>
      <c r="N703" s="9"/>
      <c r="O703" s="9"/>
    </row>
    <row r="704" spans="1:15" x14ac:dyDescent="0.3">
      <c r="A704" s="9"/>
      <c r="B704" s="9"/>
      <c r="C704" s="10"/>
      <c r="D704" s="40" t="str">
        <f t="shared" ca="1" si="76"/>
        <v/>
      </c>
      <c r="E704" s="41" t="str">
        <f ca="1">IF(entered_values=0,"",IF(D704&lt;&gt;"",IF(period_per_year=50,IF(D704=1,first_pament_date,DATE(YEAR(E703),MONTH(E703),DAY(E703)+7)),IF(period_per_year=25,IF(D704=1,first_pament_date,DATE(YEAR(E703),MONTH(E703),DAY(E703)+14)),IF(period_per_year=24,IF(D704=1,_01_01_1900,IF(DAY(E703)&gt;=15,DATE(YEAR(E703),MONTH(E703),DAY(E703)+16),DATE(YEAR(E703),MONTH(E703),DAY(E703)+15))),IF(period_per_year=12,IF(D704=1,first_pament_date,DATE(YEAR(E703),MONTH(E703)+1,DAY(E703))),IF(period_per_year=6,IF(D704=1,first_pament_date,DATE(YEAR(E703),MONTH(E703)+2,DAY(E703))),IF(period_per_year=4,IF(D704=1,first_pament_date,DATE(YEAR(E703),MONTH(E703)+3,DAY(E703))),IF(period_per_year=2,IF(D704=1,first_pament_date,DATE(YEAR(E703),MONTH(E703)+6,DAY(E703))),IF(period_per_year=1,IF(D704=1,first_pament_date,DATE(YEAR(E703)+1,MONTH(E703),DAY(E703))),"")))))))),""))</f>
        <v/>
      </c>
      <c r="F704" s="42" t="str">
        <f t="shared" ca="1" si="70"/>
        <v/>
      </c>
      <c r="G704" s="42" t="str">
        <f t="shared" ca="1" si="71"/>
        <v/>
      </c>
      <c r="H704" s="38" t="str">
        <f t="shared" ca="1" si="72"/>
        <v/>
      </c>
      <c r="I704" s="37" t="str">
        <f t="shared" ca="1" si="73"/>
        <v/>
      </c>
      <c r="J704" s="38" t="str">
        <f t="shared" ca="1" si="74"/>
        <v/>
      </c>
      <c r="K704" s="43" t="str">
        <f t="shared" ca="1" si="75"/>
        <v/>
      </c>
      <c r="L704" s="10"/>
      <c r="M704" s="9"/>
      <c r="N704" s="9"/>
      <c r="O704" s="9"/>
    </row>
    <row r="705" spans="1:15" x14ac:dyDescent="0.3">
      <c r="A705" s="9"/>
      <c r="B705" s="9"/>
      <c r="C705" s="10"/>
      <c r="D705" s="40" t="str">
        <f t="shared" ca="1" si="76"/>
        <v/>
      </c>
      <c r="E705" s="41" t="str">
        <f ca="1">IF(entered_values=0,"",IF(D705&lt;&gt;"",IF(period_per_year=50,IF(D705=1,first_pament_date,DATE(YEAR(E704),MONTH(E704),DAY(E704)+7)),IF(period_per_year=25,IF(D705=1,first_pament_date,DATE(YEAR(E704),MONTH(E704),DAY(E704)+14)),IF(period_per_year=24,IF(D705=1,_01_01_1900,IF(DAY(E704)&gt;=15,DATE(YEAR(E704),MONTH(E704),DAY(E704)+16),DATE(YEAR(E704),MONTH(E704),DAY(E704)+15))),IF(period_per_year=12,IF(D705=1,first_pament_date,DATE(YEAR(E704),MONTH(E704)+1,DAY(E704))),IF(period_per_year=6,IF(D705=1,first_pament_date,DATE(YEAR(E704),MONTH(E704)+2,DAY(E704))),IF(period_per_year=4,IF(D705=1,first_pament_date,DATE(YEAR(E704),MONTH(E704)+3,DAY(E704))),IF(period_per_year=2,IF(D705=1,first_pament_date,DATE(YEAR(E704),MONTH(E704)+6,DAY(E704))),IF(period_per_year=1,IF(D705=1,first_pament_date,DATE(YEAR(E704)+1,MONTH(E704),DAY(E704))),"")))))))),""))</f>
        <v/>
      </c>
      <c r="F705" s="42" t="str">
        <f t="shared" ca="1" si="70"/>
        <v/>
      </c>
      <c r="G705" s="42" t="str">
        <f t="shared" ca="1" si="71"/>
        <v/>
      </c>
      <c r="H705" s="38" t="str">
        <f t="shared" ca="1" si="72"/>
        <v/>
      </c>
      <c r="I705" s="37" t="str">
        <f t="shared" ca="1" si="73"/>
        <v/>
      </c>
      <c r="J705" s="38" t="str">
        <f t="shared" ca="1" si="74"/>
        <v/>
      </c>
      <c r="K705" s="43" t="str">
        <f t="shared" ca="1" si="75"/>
        <v/>
      </c>
      <c r="L705" s="10"/>
      <c r="M705" s="9"/>
      <c r="N705" s="9"/>
      <c r="O705" s="9"/>
    </row>
    <row r="706" spans="1:15" x14ac:dyDescent="0.3">
      <c r="A706" s="9"/>
      <c r="B706" s="9"/>
      <c r="C706" s="10"/>
      <c r="D706" s="40" t="str">
        <f t="shared" ca="1" si="76"/>
        <v/>
      </c>
      <c r="E706" s="41" t="str">
        <f ca="1">IF(entered_values=0,"",IF(D706&lt;&gt;"",IF(period_per_year=50,IF(D706=1,first_pament_date,DATE(YEAR(E705),MONTH(E705),DAY(E705)+7)),IF(period_per_year=25,IF(D706=1,first_pament_date,DATE(YEAR(E705),MONTH(E705),DAY(E705)+14)),IF(period_per_year=24,IF(D706=1,_01_01_1900,IF(DAY(E705)&gt;=15,DATE(YEAR(E705),MONTH(E705),DAY(E705)+16),DATE(YEAR(E705),MONTH(E705),DAY(E705)+15))),IF(period_per_year=12,IF(D706=1,first_pament_date,DATE(YEAR(E705),MONTH(E705)+1,DAY(E705))),IF(period_per_year=6,IF(D706=1,first_pament_date,DATE(YEAR(E705),MONTH(E705)+2,DAY(E705))),IF(period_per_year=4,IF(D706=1,first_pament_date,DATE(YEAR(E705),MONTH(E705)+3,DAY(E705))),IF(period_per_year=2,IF(D706=1,first_pament_date,DATE(YEAR(E705),MONTH(E705)+6,DAY(E705))),IF(period_per_year=1,IF(D706=1,first_pament_date,DATE(YEAR(E705)+1,MONTH(E705),DAY(E705))),"")))))))),""))</f>
        <v/>
      </c>
      <c r="F706" s="42" t="str">
        <f t="shared" ca="1" si="70"/>
        <v/>
      </c>
      <c r="G706" s="42" t="str">
        <f t="shared" ca="1" si="71"/>
        <v/>
      </c>
      <c r="H706" s="38" t="str">
        <f t="shared" ca="1" si="72"/>
        <v/>
      </c>
      <c r="I706" s="37" t="str">
        <f t="shared" ca="1" si="73"/>
        <v/>
      </c>
      <c r="J706" s="38" t="str">
        <f t="shared" ca="1" si="74"/>
        <v/>
      </c>
      <c r="K706" s="43" t="str">
        <f t="shared" ca="1" si="75"/>
        <v/>
      </c>
      <c r="L706" s="10"/>
      <c r="M706" s="9"/>
      <c r="N706" s="9"/>
      <c r="O706" s="9"/>
    </row>
    <row r="707" spans="1:15" x14ac:dyDescent="0.3">
      <c r="A707" s="9"/>
      <c r="B707" s="9"/>
      <c r="C707" s="10"/>
      <c r="D707" s="40" t="str">
        <f t="shared" ca="1" si="76"/>
        <v/>
      </c>
      <c r="E707" s="41" t="str">
        <f ca="1">IF(entered_values=0,"",IF(D707&lt;&gt;"",IF(period_per_year=50,IF(D707=1,first_pament_date,DATE(YEAR(E706),MONTH(E706),DAY(E706)+7)),IF(period_per_year=25,IF(D707=1,first_pament_date,DATE(YEAR(E706),MONTH(E706),DAY(E706)+14)),IF(period_per_year=24,IF(D707=1,_01_01_1900,IF(DAY(E706)&gt;=15,DATE(YEAR(E706),MONTH(E706),DAY(E706)+16),DATE(YEAR(E706),MONTH(E706),DAY(E706)+15))),IF(period_per_year=12,IF(D707=1,first_pament_date,DATE(YEAR(E706),MONTH(E706)+1,DAY(E706))),IF(period_per_year=6,IF(D707=1,first_pament_date,DATE(YEAR(E706),MONTH(E706)+2,DAY(E706))),IF(period_per_year=4,IF(D707=1,first_pament_date,DATE(YEAR(E706),MONTH(E706)+3,DAY(E706))),IF(period_per_year=2,IF(D707=1,first_pament_date,DATE(YEAR(E706),MONTH(E706)+6,DAY(E706))),IF(period_per_year=1,IF(D707=1,first_pament_date,DATE(YEAR(E706)+1,MONTH(E706),DAY(E706))),"")))))))),""))</f>
        <v/>
      </c>
      <c r="F707" s="42" t="str">
        <f t="shared" ca="1" si="70"/>
        <v/>
      </c>
      <c r="G707" s="42" t="str">
        <f t="shared" ca="1" si="71"/>
        <v/>
      </c>
      <c r="H707" s="38" t="str">
        <f t="shared" ca="1" si="72"/>
        <v/>
      </c>
      <c r="I707" s="37" t="str">
        <f t="shared" ca="1" si="73"/>
        <v/>
      </c>
      <c r="J707" s="38" t="str">
        <f t="shared" ca="1" si="74"/>
        <v/>
      </c>
      <c r="K707" s="43" t="str">
        <f t="shared" ca="1" si="75"/>
        <v/>
      </c>
      <c r="L707" s="10"/>
      <c r="M707" s="9"/>
      <c r="N707" s="9"/>
      <c r="O707" s="9"/>
    </row>
    <row r="708" spans="1:15" x14ac:dyDescent="0.3">
      <c r="A708" s="9"/>
      <c r="B708" s="9"/>
      <c r="C708" s="10"/>
      <c r="D708" s="40" t="str">
        <f t="shared" ca="1" si="76"/>
        <v/>
      </c>
      <c r="E708" s="41" t="str">
        <f ca="1">IF(entered_values=0,"",IF(D708&lt;&gt;"",IF(period_per_year=50,IF(D708=1,first_pament_date,DATE(YEAR(E707),MONTH(E707),DAY(E707)+7)),IF(period_per_year=25,IF(D708=1,first_pament_date,DATE(YEAR(E707),MONTH(E707),DAY(E707)+14)),IF(period_per_year=24,IF(D708=1,_01_01_1900,IF(DAY(E707)&gt;=15,DATE(YEAR(E707),MONTH(E707),DAY(E707)+16),DATE(YEAR(E707),MONTH(E707),DAY(E707)+15))),IF(period_per_year=12,IF(D708=1,first_pament_date,DATE(YEAR(E707),MONTH(E707)+1,DAY(E707))),IF(period_per_year=6,IF(D708=1,first_pament_date,DATE(YEAR(E707),MONTH(E707)+2,DAY(E707))),IF(period_per_year=4,IF(D708=1,first_pament_date,DATE(YEAR(E707),MONTH(E707)+3,DAY(E707))),IF(period_per_year=2,IF(D708=1,first_pament_date,DATE(YEAR(E707),MONTH(E707)+6,DAY(E707))),IF(period_per_year=1,IF(D708=1,first_pament_date,DATE(YEAR(E707)+1,MONTH(E707),DAY(E707))),"")))))))),""))</f>
        <v/>
      </c>
      <c r="F708" s="42" t="str">
        <f t="shared" ca="1" si="70"/>
        <v/>
      </c>
      <c r="G708" s="42" t="str">
        <f t="shared" ca="1" si="71"/>
        <v/>
      </c>
      <c r="H708" s="38" t="str">
        <f t="shared" ca="1" si="72"/>
        <v/>
      </c>
      <c r="I708" s="37" t="str">
        <f t="shared" ca="1" si="73"/>
        <v/>
      </c>
      <c r="J708" s="38" t="str">
        <f t="shared" ca="1" si="74"/>
        <v/>
      </c>
      <c r="K708" s="43" t="str">
        <f t="shared" ca="1" si="75"/>
        <v/>
      </c>
      <c r="L708" s="10"/>
      <c r="M708" s="9"/>
      <c r="N708" s="9"/>
      <c r="O708" s="9"/>
    </row>
    <row r="709" spans="1:15" x14ac:dyDescent="0.3">
      <c r="A709" s="9"/>
      <c r="B709" s="9"/>
      <c r="C709" s="10"/>
      <c r="D709" s="40" t="str">
        <f t="shared" ca="1" si="76"/>
        <v/>
      </c>
      <c r="E709" s="41" t="str">
        <f ca="1">IF(entered_values=0,"",IF(D709&lt;&gt;"",IF(period_per_year=50,IF(D709=1,first_pament_date,DATE(YEAR(E708),MONTH(E708),DAY(E708)+7)),IF(period_per_year=25,IF(D709=1,first_pament_date,DATE(YEAR(E708),MONTH(E708),DAY(E708)+14)),IF(period_per_year=24,IF(D709=1,_01_01_1900,IF(DAY(E708)&gt;=15,DATE(YEAR(E708),MONTH(E708),DAY(E708)+16),DATE(YEAR(E708),MONTH(E708),DAY(E708)+15))),IF(period_per_year=12,IF(D709=1,first_pament_date,DATE(YEAR(E708),MONTH(E708)+1,DAY(E708))),IF(period_per_year=6,IF(D709=1,first_pament_date,DATE(YEAR(E708),MONTH(E708)+2,DAY(E708))),IF(period_per_year=4,IF(D709=1,first_pament_date,DATE(YEAR(E708),MONTH(E708)+3,DAY(E708))),IF(period_per_year=2,IF(D709=1,first_pament_date,DATE(YEAR(E708),MONTH(E708)+6,DAY(E708))),IF(period_per_year=1,IF(D709=1,first_pament_date,DATE(YEAR(E708)+1,MONTH(E708),DAY(E708))),"")))))))),""))</f>
        <v/>
      </c>
      <c r="F709" s="42" t="str">
        <f t="shared" ca="1" si="70"/>
        <v/>
      </c>
      <c r="G709" s="42" t="str">
        <f t="shared" ca="1" si="71"/>
        <v/>
      </c>
      <c r="H709" s="38" t="str">
        <f t="shared" ca="1" si="72"/>
        <v/>
      </c>
      <c r="I709" s="37" t="str">
        <f t="shared" ca="1" si="73"/>
        <v/>
      </c>
      <c r="J709" s="38" t="str">
        <f t="shared" ca="1" si="74"/>
        <v/>
      </c>
      <c r="K709" s="43" t="str">
        <f t="shared" ca="1" si="75"/>
        <v/>
      </c>
      <c r="L709" s="10"/>
      <c r="M709" s="9"/>
      <c r="N709" s="9"/>
      <c r="O709" s="9"/>
    </row>
    <row r="710" spans="1:15" x14ac:dyDescent="0.3">
      <c r="A710" s="9"/>
      <c r="B710" s="9"/>
      <c r="C710" s="10"/>
      <c r="D710" s="40" t="str">
        <f t="shared" ca="1" si="76"/>
        <v/>
      </c>
      <c r="E710" s="41" t="str">
        <f ca="1">IF(entered_values=0,"",IF(D710&lt;&gt;"",IF(period_per_year=50,IF(D710=1,first_pament_date,DATE(YEAR(E709),MONTH(E709),DAY(E709)+7)),IF(period_per_year=25,IF(D710=1,first_pament_date,DATE(YEAR(E709),MONTH(E709),DAY(E709)+14)),IF(period_per_year=24,IF(D710=1,_01_01_1900,IF(DAY(E709)&gt;=15,DATE(YEAR(E709),MONTH(E709),DAY(E709)+16),DATE(YEAR(E709),MONTH(E709),DAY(E709)+15))),IF(period_per_year=12,IF(D710=1,first_pament_date,DATE(YEAR(E709),MONTH(E709)+1,DAY(E709))),IF(period_per_year=6,IF(D710=1,first_pament_date,DATE(YEAR(E709),MONTH(E709)+2,DAY(E709))),IF(period_per_year=4,IF(D710=1,first_pament_date,DATE(YEAR(E709),MONTH(E709)+3,DAY(E709))),IF(period_per_year=2,IF(D710=1,first_pament_date,DATE(YEAR(E709),MONTH(E709)+6,DAY(E709))),IF(period_per_year=1,IF(D710=1,first_pament_date,DATE(YEAR(E709)+1,MONTH(E709),DAY(E709))),"")))))))),""))</f>
        <v/>
      </c>
      <c r="F710" s="42" t="str">
        <f t="shared" ca="1" si="70"/>
        <v/>
      </c>
      <c r="G710" s="42" t="str">
        <f t="shared" ca="1" si="71"/>
        <v/>
      </c>
      <c r="H710" s="38" t="str">
        <f t="shared" ca="1" si="72"/>
        <v/>
      </c>
      <c r="I710" s="37" t="str">
        <f t="shared" ca="1" si="73"/>
        <v/>
      </c>
      <c r="J710" s="38" t="str">
        <f t="shared" ca="1" si="74"/>
        <v/>
      </c>
      <c r="K710" s="43" t="str">
        <f t="shared" ca="1" si="75"/>
        <v/>
      </c>
      <c r="L710" s="10"/>
      <c r="M710" s="9"/>
      <c r="N710" s="9"/>
      <c r="O710" s="9"/>
    </row>
    <row r="711" spans="1:15" x14ac:dyDescent="0.3">
      <c r="A711" s="9"/>
      <c r="B711" s="9"/>
      <c r="C711" s="10"/>
      <c r="D711" s="40" t="str">
        <f t="shared" ca="1" si="76"/>
        <v/>
      </c>
      <c r="E711" s="41" t="str">
        <f ca="1">IF(entered_values=0,"",IF(D711&lt;&gt;"",IF(period_per_year=50,IF(D711=1,first_pament_date,DATE(YEAR(E710),MONTH(E710),DAY(E710)+7)),IF(period_per_year=25,IF(D711=1,first_pament_date,DATE(YEAR(E710),MONTH(E710),DAY(E710)+14)),IF(period_per_year=24,IF(D711=1,_01_01_1900,IF(DAY(E710)&gt;=15,DATE(YEAR(E710),MONTH(E710),DAY(E710)+16),DATE(YEAR(E710),MONTH(E710),DAY(E710)+15))),IF(period_per_year=12,IF(D711=1,first_pament_date,DATE(YEAR(E710),MONTH(E710)+1,DAY(E710))),IF(period_per_year=6,IF(D711=1,first_pament_date,DATE(YEAR(E710),MONTH(E710)+2,DAY(E710))),IF(period_per_year=4,IF(D711=1,first_pament_date,DATE(YEAR(E710),MONTH(E710)+3,DAY(E710))),IF(period_per_year=2,IF(D711=1,first_pament_date,DATE(YEAR(E710),MONTH(E710)+6,DAY(E710))),IF(period_per_year=1,IF(D711=1,first_pament_date,DATE(YEAR(E710)+1,MONTH(E710),DAY(E710))),"")))))))),""))</f>
        <v/>
      </c>
      <c r="F711" s="42" t="str">
        <f t="shared" ca="1" si="70"/>
        <v/>
      </c>
      <c r="G711" s="42" t="str">
        <f t="shared" ca="1" si="71"/>
        <v/>
      </c>
      <c r="H711" s="38" t="str">
        <f t="shared" ca="1" si="72"/>
        <v/>
      </c>
      <c r="I711" s="37" t="str">
        <f t="shared" ca="1" si="73"/>
        <v/>
      </c>
      <c r="J711" s="38" t="str">
        <f t="shared" ca="1" si="74"/>
        <v/>
      </c>
      <c r="K711" s="43" t="str">
        <f t="shared" ca="1" si="75"/>
        <v/>
      </c>
      <c r="L711" s="10"/>
      <c r="M711" s="9"/>
      <c r="N711" s="9"/>
      <c r="O711" s="9"/>
    </row>
    <row r="712" spans="1:15" x14ac:dyDescent="0.3">
      <c r="A712" s="9"/>
      <c r="B712" s="9"/>
      <c r="C712" s="10"/>
      <c r="D712" s="40" t="str">
        <f t="shared" ca="1" si="76"/>
        <v/>
      </c>
      <c r="E712" s="41" t="str">
        <f ca="1">IF(entered_values=0,"",IF(D712&lt;&gt;"",IF(period_per_year=50,IF(D712=1,first_pament_date,DATE(YEAR(E711),MONTH(E711),DAY(E711)+7)),IF(period_per_year=25,IF(D712=1,first_pament_date,DATE(YEAR(E711),MONTH(E711),DAY(E711)+14)),IF(period_per_year=24,IF(D712=1,_01_01_1900,IF(DAY(E711)&gt;=15,DATE(YEAR(E711),MONTH(E711),DAY(E711)+16),DATE(YEAR(E711),MONTH(E711),DAY(E711)+15))),IF(period_per_year=12,IF(D712=1,first_pament_date,DATE(YEAR(E711),MONTH(E711)+1,DAY(E711))),IF(period_per_year=6,IF(D712=1,first_pament_date,DATE(YEAR(E711),MONTH(E711)+2,DAY(E711))),IF(period_per_year=4,IF(D712=1,first_pament_date,DATE(YEAR(E711),MONTH(E711)+3,DAY(E711))),IF(period_per_year=2,IF(D712=1,first_pament_date,DATE(YEAR(E711),MONTH(E711)+6,DAY(E711))),IF(period_per_year=1,IF(D712=1,first_pament_date,DATE(YEAR(E711)+1,MONTH(E711),DAY(E711))),"")))))))),""))</f>
        <v/>
      </c>
      <c r="F712" s="42" t="str">
        <f t="shared" ca="1" si="70"/>
        <v/>
      </c>
      <c r="G712" s="42" t="str">
        <f t="shared" ca="1" si="71"/>
        <v/>
      </c>
      <c r="H712" s="38" t="str">
        <f t="shared" ca="1" si="72"/>
        <v/>
      </c>
      <c r="I712" s="37" t="str">
        <f t="shared" ca="1" si="73"/>
        <v/>
      </c>
      <c r="J712" s="38" t="str">
        <f t="shared" ca="1" si="74"/>
        <v/>
      </c>
      <c r="K712" s="43" t="str">
        <f t="shared" ca="1" si="75"/>
        <v/>
      </c>
      <c r="L712" s="10"/>
      <c r="M712" s="9"/>
      <c r="N712" s="9"/>
      <c r="O712" s="9"/>
    </row>
    <row r="713" spans="1:15" x14ac:dyDescent="0.3">
      <c r="A713" s="9"/>
      <c r="B713" s="9"/>
      <c r="C713" s="10"/>
      <c r="D713" s="40" t="str">
        <f t="shared" ca="1" si="76"/>
        <v/>
      </c>
      <c r="E713" s="41" t="str">
        <f ca="1">IF(entered_values=0,"",IF(D713&lt;&gt;"",IF(period_per_year=50,IF(D713=1,first_pament_date,DATE(YEAR(E712),MONTH(E712),DAY(E712)+7)),IF(period_per_year=25,IF(D713=1,first_pament_date,DATE(YEAR(E712),MONTH(E712),DAY(E712)+14)),IF(period_per_year=24,IF(D713=1,_01_01_1900,IF(DAY(E712)&gt;=15,DATE(YEAR(E712),MONTH(E712),DAY(E712)+16),DATE(YEAR(E712),MONTH(E712),DAY(E712)+15))),IF(period_per_year=12,IF(D713=1,first_pament_date,DATE(YEAR(E712),MONTH(E712)+1,DAY(E712))),IF(period_per_year=6,IF(D713=1,first_pament_date,DATE(YEAR(E712),MONTH(E712)+2,DAY(E712))),IF(period_per_year=4,IF(D713=1,first_pament_date,DATE(YEAR(E712),MONTH(E712)+3,DAY(E712))),IF(period_per_year=2,IF(D713=1,first_pament_date,DATE(YEAR(E712),MONTH(E712)+6,DAY(E712))),IF(period_per_year=1,IF(D713=1,first_pament_date,DATE(YEAR(E712)+1,MONTH(E712),DAY(E712))),"")))))))),""))</f>
        <v/>
      </c>
      <c r="F713" s="42" t="str">
        <f t="shared" ca="1" si="70"/>
        <v/>
      </c>
      <c r="G713" s="42" t="str">
        <f t="shared" ca="1" si="71"/>
        <v/>
      </c>
      <c r="H713" s="38" t="str">
        <f t="shared" ca="1" si="72"/>
        <v/>
      </c>
      <c r="I713" s="37" t="str">
        <f t="shared" ca="1" si="73"/>
        <v/>
      </c>
      <c r="J713" s="38" t="str">
        <f t="shared" ca="1" si="74"/>
        <v/>
      </c>
      <c r="K713" s="43" t="str">
        <f t="shared" ca="1" si="75"/>
        <v/>
      </c>
      <c r="L713" s="10"/>
      <c r="M713" s="9"/>
      <c r="N713" s="9"/>
      <c r="O713" s="9"/>
    </row>
    <row r="714" spans="1:15" x14ac:dyDescent="0.3">
      <c r="A714" s="9"/>
      <c r="B714" s="9"/>
      <c r="C714" s="10"/>
      <c r="D714" s="40" t="str">
        <f t="shared" ca="1" si="76"/>
        <v/>
      </c>
      <c r="E714" s="41" t="str">
        <f ca="1">IF(entered_values=0,"",IF(D714&lt;&gt;"",IF(period_per_year=50,IF(D714=1,first_pament_date,DATE(YEAR(E713),MONTH(E713),DAY(E713)+7)),IF(period_per_year=25,IF(D714=1,first_pament_date,DATE(YEAR(E713),MONTH(E713),DAY(E713)+14)),IF(period_per_year=24,IF(D714=1,_01_01_1900,IF(DAY(E713)&gt;=15,DATE(YEAR(E713),MONTH(E713),DAY(E713)+16),DATE(YEAR(E713),MONTH(E713),DAY(E713)+15))),IF(period_per_year=12,IF(D714=1,first_pament_date,DATE(YEAR(E713),MONTH(E713)+1,DAY(E713))),IF(period_per_year=6,IF(D714=1,first_pament_date,DATE(YEAR(E713),MONTH(E713)+2,DAY(E713))),IF(period_per_year=4,IF(D714=1,first_pament_date,DATE(YEAR(E713),MONTH(E713)+3,DAY(E713))),IF(period_per_year=2,IF(D714=1,first_pament_date,DATE(YEAR(E713),MONTH(E713)+6,DAY(E713))),IF(period_per_year=1,IF(D714=1,first_pament_date,DATE(YEAR(E713)+1,MONTH(E713),DAY(E713))),"")))))))),""))</f>
        <v/>
      </c>
      <c r="F714" s="42" t="str">
        <f t="shared" ca="1" si="70"/>
        <v/>
      </c>
      <c r="G714" s="42" t="str">
        <f t="shared" ca="1" si="71"/>
        <v/>
      </c>
      <c r="H714" s="38" t="str">
        <f t="shared" ca="1" si="72"/>
        <v/>
      </c>
      <c r="I714" s="37" t="str">
        <f t="shared" ca="1" si="73"/>
        <v/>
      </c>
      <c r="J714" s="38" t="str">
        <f t="shared" ca="1" si="74"/>
        <v/>
      </c>
      <c r="K714" s="43" t="str">
        <f t="shared" ca="1" si="75"/>
        <v/>
      </c>
      <c r="L714" s="10"/>
      <c r="M714" s="9"/>
      <c r="N714" s="9"/>
      <c r="O714" s="9"/>
    </row>
    <row r="715" spans="1:15" x14ac:dyDescent="0.3">
      <c r="A715" s="9"/>
      <c r="B715" s="9"/>
      <c r="C715" s="10"/>
      <c r="D715" s="40" t="str">
        <f t="shared" ca="1" si="76"/>
        <v/>
      </c>
      <c r="E715" s="41" t="str">
        <f ca="1">IF(entered_values=0,"",IF(D715&lt;&gt;"",IF(period_per_year=50,IF(D715=1,first_pament_date,DATE(YEAR(E714),MONTH(E714),DAY(E714)+7)),IF(period_per_year=25,IF(D715=1,first_pament_date,DATE(YEAR(E714),MONTH(E714),DAY(E714)+14)),IF(period_per_year=24,IF(D715=1,_01_01_1900,IF(DAY(E714)&gt;=15,DATE(YEAR(E714),MONTH(E714),DAY(E714)+16),DATE(YEAR(E714),MONTH(E714),DAY(E714)+15))),IF(period_per_year=12,IF(D715=1,first_pament_date,DATE(YEAR(E714),MONTH(E714)+1,DAY(E714))),IF(period_per_year=6,IF(D715=1,first_pament_date,DATE(YEAR(E714),MONTH(E714)+2,DAY(E714))),IF(period_per_year=4,IF(D715=1,first_pament_date,DATE(YEAR(E714),MONTH(E714)+3,DAY(E714))),IF(period_per_year=2,IF(D715=1,first_pament_date,DATE(YEAR(E714),MONTH(E714)+6,DAY(E714))),IF(period_per_year=1,IF(D715=1,first_pament_date,DATE(YEAR(E714)+1,MONTH(E714),DAY(E714))),"")))))))),""))</f>
        <v/>
      </c>
      <c r="F715" s="42" t="str">
        <f t="shared" ca="1" si="70"/>
        <v/>
      </c>
      <c r="G715" s="42" t="str">
        <f t="shared" ca="1" si="71"/>
        <v/>
      </c>
      <c r="H715" s="38" t="str">
        <f t="shared" ca="1" si="72"/>
        <v/>
      </c>
      <c r="I715" s="37" t="str">
        <f t="shared" ca="1" si="73"/>
        <v/>
      </c>
      <c r="J715" s="38" t="str">
        <f t="shared" ca="1" si="74"/>
        <v/>
      </c>
      <c r="K715" s="43" t="str">
        <f t="shared" ca="1" si="75"/>
        <v/>
      </c>
      <c r="L715" s="10"/>
      <c r="M715" s="9"/>
      <c r="N715" s="9"/>
      <c r="O715" s="9"/>
    </row>
    <row r="716" spans="1:15" x14ac:dyDescent="0.3">
      <c r="A716" s="9"/>
      <c r="B716" s="9"/>
      <c r="C716" s="10"/>
      <c r="D716" s="40" t="str">
        <f t="shared" ca="1" si="76"/>
        <v/>
      </c>
      <c r="E716" s="41" t="str">
        <f ca="1">IF(entered_values=0,"",IF(D716&lt;&gt;"",IF(period_per_year=50,IF(D716=1,first_pament_date,DATE(YEAR(E715),MONTH(E715),DAY(E715)+7)),IF(period_per_year=25,IF(D716=1,first_pament_date,DATE(YEAR(E715),MONTH(E715),DAY(E715)+14)),IF(period_per_year=24,IF(D716=1,_01_01_1900,IF(DAY(E715)&gt;=15,DATE(YEAR(E715),MONTH(E715),DAY(E715)+16),DATE(YEAR(E715),MONTH(E715),DAY(E715)+15))),IF(period_per_year=12,IF(D716=1,first_pament_date,DATE(YEAR(E715),MONTH(E715)+1,DAY(E715))),IF(period_per_year=6,IF(D716=1,first_pament_date,DATE(YEAR(E715),MONTH(E715)+2,DAY(E715))),IF(period_per_year=4,IF(D716=1,first_pament_date,DATE(YEAR(E715),MONTH(E715)+3,DAY(E715))),IF(period_per_year=2,IF(D716=1,first_pament_date,DATE(YEAR(E715),MONTH(E715)+6,DAY(E715))),IF(period_per_year=1,IF(D716=1,first_pament_date,DATE(YEAR(E715)+1,MONTH(E715),DAY(E715))),"")))))))),""))</f>
        <v/>
      </c>
      <c r="F716" s="42" t="str">
        <f t="shared" ca="1" si="70"/>
        <v/>
      </c>
      <c r="G716" s="42" t="str">
        <f t="shared" ca="1" si="71"/>
        <v/>
      </c>
      <c r="H716" s="38" t="str">
        <f t="shared" ca="1" si="72"/>
        <v/>
      </c>
      <c r="I716" s="37" t="str">
        <f t="shared" ca="1" si="73"/>
        <v/>
      </c>
      <c r="J716" s="38" t="str">
        <f t="shared" ca="1" si="74"/>
        <v/>
      </c>
      <c r="K716" s="43" t="str">
        <f t="shared" ca="1" si="75"/>
        <v/>
      </c>
      <c r="L716" s="10"/>
      <c r="M716" s="9"/>
      <c r="N716" s="9"/>
      <c r="O716" s="9"/>
    </row>
    <row r="717" spans="1:15" x14ac:dyDescent="0.3">
      <c r="A717" s="9"/>
      <c r="B717" s="9"/>
      <c r="C717" s="10"/>
      <c r="D717" s="40" t="str">
        <f t="shared" ca="1" si="76"/>
        <v/>
      </c>
      <c r="E717" s="41" t="str">
        <f ca="1">IF(entered_values=0,"",IF(D717&lt;&gt;"",IF(period_per_year=50,IF(D717=1,first_pament_date,DATE(YEAR(E716),MONTH(E716),DAY(E716)+7)),IF(period_per_year=25,IF(D717=1,first_pament_date,DATE(YEAR(E716),MONTH(E716),DAY(E716)+14)),IF(period_per_year=24,IF(D717=1,_01_01_1900,IF(DAY(E716)&gt;=15,DATE(YEAR(E716),MONTH(E716),DAY(E716)+16),DATE(YEAR(E716),MONTH(E716),DAY(E716)+15))),IF(period_per_year=12,IF(D717=1,first_pament_date,DATE(YEAR(E716),MONTH(E716)+1,DAY(E716))),IF(period_per_year=6,IF(D717=1,first_pament_date,DATE(YEAR(E716),MONTH(E716)+2,DAY(E716))),IF(period_per_year=4,IF(D717=1,first_pament_date,DATE(YEAR(E716),MONTH(E716)+3,DAY(E716))),IF(period_per_year=2,IF(D717=1,first_pament_date,DATE(YEAR(E716),MONTH(E716)+6,DAY(E716))),IF(period_per_year=1,IF(D717=1,first_pament_date,DATE(YEAR(E716)+1,MONTH(E716),DAY(E716))),"")))))))),""))</f>
        <v/>
      </c>
      <c r="F717" s="42" t="str">
        <f t="shared" ca="1" si="70"/>
        <v/>
      </c>
      <c r="G717" s="42" t="str">
        <f t="shared" ca="1" si="71"/>
        <v/>
      </c>
      <c r="H717" s="38" t="str">
        <f t="shared" ca="1" si="72"/>
        <v/>
      </c>
      <c r="I717" s="37" t="str">
        <f t="shared" ca="1" si="73"/>
        <v/>
      </c>
      <c r="J717" s="38" t="str">
        <f t="shared" ca="1" si="74"/>
        <v/>
      </c>
      <c r="K717" s="43" t="str">
        <f t="shared" ca="1" si="75"/>
        <v/>
      </c>
      <c r="L717" s="10"/>
      <c r="M717" s="9"/>
      <c r="N717" s="9"/>
      <c r="O717" s="9"/>
    </row>
    <row r="718" spans="1:15" x14ac:dyDescent="0.3">
      <c r="A718" s="9"/>
      <c r="B718" s="9"/>
      <c r="C718" s="10"/>
      <c r="D718" s="40" t="str">
        <f t="shared" ca="1" si="76"/>
        <v/>
      </c>
      <c r="E718" s="41" t="str">
        <f ca="1">IF(entered_values=0,"",IF(D718&lt;&gt;"",IF(period_per_year=50,IF(D718=1,first_pament_date,DATE(YEAR(E717),MONTH(E717),DAY(E717)+7)),IF(period_per_year=25,IF(D718=1,first_pament_date,DATE(YEAR(E717),MONTH(E717),DAY(E717)+14)),IF(period_per_year=24,IF(D718=1,_01_01_1900,IF(DAY(E717)&gt;=15,DATE(YEAR(E717),MONTH(E717),DAY(E717)+16),DATE(YEAR(E717),MONTH(E717),DAY(E717)+15))),IF(period_per_year=12,IF(D718=1,first_pament_date,DATE(YEAR(E717),MONTH(E717)+1,DAY(E717))),IF(period_per_year=6,IF(D718=1,first_pament_date,DATE(YEAR(E717),MONTH(E717)+2,DAY(E717))),IF(period_per_year=4,IF(D718=1,first_pament_date,DATE(YEAR(E717),MONTH(E717)+3,DAY(E717))),IF(period_per_year=2,IF(D718=1,first_pament_date,DATE(YEAR(E717),MONTH(E717)+6,DAY(E717))),IF(period_per_year=1,IF(D718=1,first_pament_date,DATE(YEAR(E717)+1,MONTH(E717),DAY(E717))),"")))))))),""))</f>
        <v/>
      </c>
      <c r="F718" s="42" t="str">
        <f t="shared" ca="1" si="70"/>
        <v/>
      </c>
      <c r="G718" s="42" t="str">
        <f t="shared" ca="1" si="71"/>
        <v/>
      </c>
      <c r="H718" s="38" t="str">
        <f t="shared" ca="1" si="72"/>
        <v/>
      </c>
      <c r="I718" s="37" t="str">
        <f t="shared" ca="1" si="73"/>
        <v/>
      </c>
      <c r="J718" s="38" t="str">
        <f t="shared" ca="1" si="74"/>
        <v/>
      </c>
      <c r="K718" s="43" t="str">
        <f t="shared" ca="1" si="75"/>
        <v/>
      </c>
      <c r="L718" s="10"/>
      <c r="M718" s="9"/>
      <c r="N718" s="9"/>
      <c r="O718" s="9"/>
    </row>
    <row r="719" spans="1:15" x14ac:dyDescent="0.3">
      <c r="A719" s="9"/>
      <c r="B719" s="9"/>
      <c r="C719" s="10"/>
      <c r="D719" s="40" t="str">
        <f t="shared" ca="1" si="76"/>
        <v/>
      </c>
      <c r="E719" s="41" t="str">
        <f ca="1">IF(entered_values=0,"",IF(D719&lt;&gt;"",IF(period_per_year=50,IF(D719=1,first_pament_date,DATE(YEAR(E718),MONTH(E718),DAY(E718)+7)),IF(period_per_year=25,IF(D719=1,first_pament_date,DATE(YEAR(E718),MONTH(E718),DAY(E718)+14)),IF(period_per_year=24,IF(D719=1,_01_01_1900,IF(DAY(E718)&gt;=15,DATE(YEAR(E718),MONTH(E718),DAY(E718)+16),DATE(YEAR(E718),MONTH(E718),DAY(E718)+15))),IF(period_per_year=12,IF(D719=1,first_pament_date,DATE(YEAR(E718),MONTH(E718)+1,DAY(E718))),IF(period_per_year=6,IF(D719=1,first_pament_date,DATE(YEAR(E718),MONTH(E718)+2,DAY(E718))),IF(period_per_year=4,IF(D719=1,first_pament_date,DATE(YEAR(E718),MONTH(E718)+3,DAY(E718))),IF(period_per_year=2,IF(D719=1,first_pament_date,DATE(YEAR(E718),MONTH(E718)+6,DAY(E718))),IF(period_per_year=1,IF(D719=1,first_pament_date,DATE(YEAR(E718)+1,MONTH(E718),DAY(E718))),"")))))))),""))</f>
        <v/>
      </c>
      <c r="F719" s="42" t="str">
        <f t="shared" ca="1" si="70"/>
        <v/>
      </c>
      <c r="G719" s="42" t="str">
        <f t="shared" ca="1" si="71"/>
        <v/>
      </c>
      <c r="H719" s="38" t="str">
        <f t="shared" ca="1" si="72"/>
        <v/>
      </c>
      <c r="I719" s="37" t="str">
        <f t="shared" ca="1" si="73"/>
        <v/>
      </c>
      <c r="J719" s="38" t="str">
        <f t="shared" ca="1" si="74"/>
        <v/>
      </c>
      <c r="K719" s="43" t="str">
        <f t="shared" ca="1" si="75"/>
        <v/>
      </c>
      <c r="L719" s="10"/>
      <c r="M719" s="9"/>
      <c r="N719" s="9"/>
      <c r="O719" s="9"/>
    </row>
    <row r="720" spans="1:15" x14ac:dyDescent="0.3">
      <c r="A720" s="9"/>
      <c r="B720" s="9"/>
      <c r="C720" s="10"/>
      <c r="D720" s="40" t="str">
        <f t="shared" ca="1" si="76"/>
        <v/>
      </c>
      <c r="E720" s="41" t="str">
        <f ca="1">IF(entered_values=0,"",IF(D720&lt;&gt;"",IF(period_per_year=50,IF(D720=1,first_pament_date,DATE(YEAR(E719),MONTH(E719),DAY(E719)+7)),IF(period_per_year=25,IF(D720=1,first_pament_date,DATE(YEAR(E719),MONTH(E719),DAY(E719)+14)),IF(period_per_year=24,IF(D720=1,_01_01_1900,IF(DAY(E719)&gt;=15,DATE(YEAR(E719),MONTH(E719),DAY(E719)+16),DATE(YEAR(E719),MONTH(E719),DAY(E719)+15))),IF(period_per_year=12,IF(D720=1,first_pament_date,DATE(YEAR(E719),MONTH(E719)+1,DAY(E719))),IF(period_per_year=6,IF(D720=1,first_pament_date,DATE(YEAR(E719),MONTH(E719)+2,DAY(E719))),IF(period_per_year=4,IF(D720=1,first_pament_date,DATE(YEAR(E719),MONTH(E719)+3,DAY(E719))),IF(period_per_year=2,IF(D720=1,first_pament_date,DATE(YEAR(E719),MONTH(E719)+6,DAY(E719))),IF(period_per_year=1,IF(D720=1,first_pament_date,DATE(YEAR(E719)+1,MONTH(E719),DAY(E719))),"")))))))),""))</f>
        <v/>
      </c>
      <c r="F720" s="42" t="str">
        <f t="shared" ca="1" si="70"/>
        <v/>
      </c>
      <c r="G720" s="42" t="str">
        <f t="shared" ca="1" si="71"/>
        <v/>
      </c>
      <c r="H720" s="38" t="str">
        <f t="shared" ca="1" si="72"/>
        <v/>
      </c>
      <c r="I720" s="37" t="str">
        <f t="shared" ca="1" si="73"/>
        <v/>
      </c>
      <c r="J720" s="38" t="str">
        <f t="shared" ca="1" si="74"/>
        <v/>
      </c>
      <c r="K720" s="43" t="str">
        <f t="shared" ca="1" si="75"/>
        <v/>
      </c>
      <c r="L720" s="10"/>
      <c r="M720" s="9"/>
      <c r="N720" s="9"/>
      <c r="O720" s="9"/>
    </row>
    <row r="721" spans="1:15" x14ac:dyDescent="0.3">
      <c r="A721" s="9"/>
      <c r="B721" s="9"/>
      <c r="C721" s="10"/>
      <c r="D721" s="40" t="str">
        <f t="shared" ca="1" si="76"/>
        <v/>
      </c>
      <c r="E721" s="41" t="str">
        <f ca="1">IF(entered_values=0,"",IF(D721&lt;&gt;"",IF(period_per_year=50,IF(D721=1,first_pament_date,DATE(YEAR(E720),MONTH(E720),DAY(E720)+7)),IF(period_per_year=25,IF(D721=1,first_pament_date,DATE(YEAR(E720),MONTH(E720),DAY(E720)+14)),IF(period_per_year=24,IF(D721=1,_01_01_1900,IF(DAY(E720)&gt;=15,DATE(YEAR(E720),MONTH(E720),DAY(E720)+16),DATE(YEAR(E720),MONTH(E720),DAY(E720)+15))),IF(period_per_year=12,IF(D721=1,first_pament_date,DATE(YEAR(E720),MONTH(E720)+1,DAY(E720))),IF(period_per_year=6,IF(D721=1,first_pament_date,DATE(YEAR(E720),MONTH(E720)+2,DAY(E720))),IF(period_per_year=4,IF(D721=1,first_pament_date,DATE(YEAR(E720),MONTH(E720)+3,DAY(E720))),IF(period_per_year=2,IF(D721=1,first_pament_date,DATE(YEAR(E720),MONTH(E720)+6,DAY(E720))),IF(period_per_year=1,IF(D721=1,first_pament_date,DATE(YEAR(E720)+1,MONTH(E720),DAY(E720))),"")))))))),""))</f>
        <v/>
      </c>
      <c r="F721" s="42" t="str">
        <f t="shared" ca="1" si="70"/>
        <v/>
      </c>
      <c r="G721" s="42" t="str">
        <f t="shared" ca="1" si="71"/>
        <v/>
      </c>
      <c r="H721" s="38" t="str">
        <f t="shared" ca="1" si="72"/>
        <v/>
      </c>
      <c r="I721" s="37" t="str">
        <f t="shared" ca="1" si="73"/>
        <v/>
      </c>
      <c r="J721" s="38" t="str">
        <f t="shared" ca="1" si="74"/>
        <v/>
      </c>
      <c r="K721" s="43" t="str">
        <f t="shared" ca="1" si="75"/>
        <v/>
      </c>
      <c r="L721" s="10"/>
      <c r="M721" s="9"/>
      <c r="N721" s="9"/>
      <c r="O721" s="9"/>
    </row>
    <row r="722" spans="1:15" x14ac:dyDescent="0.3">
      <c r="A722" s="9"/>
      <c r="B722" s="9"/>
      <c r="C722" s="10"/>
      <c r="D722" s="40" t="str">
        <f t="shared" ca="1" si="76"/>
        <v/>
      </c>
      <c r="E722" s="41" t="str">
        <f ca="1">IF(entered_values=0,"",IF(D722&lt;&gt;"",IF(period_per_year=50,IF(D722=1,first_pament_date,DATE(YEAR(E721),MONTH(E721),DAY(E721)+7)),IF(period_per_year=25,IF(D722=1,first_pament_date,DATE(YEAR(E721),MONTH(E721),DAY(E721)+14)),IF(period_per_year=24,IF(D722=1,_01_01_1900,IF(DAY(E721)&gt;=15,DATE(YEAR(E721),MONTH(E721),DAY(E721)+16),DATE(YEAR(E721),MONTH(E721),DAY(E721)+15))),IF(period_per_year=12,IF(D722=1,first_pament_date,DATE(YEAR(E721),MONTH(E721)+1,DAY(E721))),IF(period_per_year=6,IF(D722=1,first_pament_date,DATE(YEAR(E721),MONTH(E721)+2,DAY(E721))),IF(period_per_year=4,IF(D722=1,first_pament_date,DATE(YEAR(E721),MONTH(E721)+3,DAY(E721))),IF(period_per_year=2,IF(D722=1,first_pament_date,DATE(YEAR(E721),MONTH(E721)+6,DAY(E721))),IF(period_per_year=1,IF(D722=1,first_pament_date,DATE(YEAR(E721)+1,MONTH(E721),DAY(E721))),"")))))))),""))</f>
        <v/>
      </c>
      <c r="F722" s="42" t="str">
        <f t="shared" ca="1" si="70"/>
        <v/>
      </c>
      <c r="G722" s="42" t="str">
        <f t="shared" ca="1" si="71"/>
        <v/>
      </c>
      <c r="H722" s="38" t="str">
        <f t="shared" ca="1" si="72"/>
        <v/>
      </c>
      <c r="I722" s="37" t="str">
        <f t="shared" ca="1" si="73"/>
        <v/>
      </c>
      <c r="J722" s="38" t="str">
        <f t="shared" ca="1" si="74"/>
        <v/>
      </c>
      <c r="K722" s="43" t="str">
        <f t="shared" ca="1" si="75"/>
        <v/>
      </c>
      <c r="L722" s="10"/>
      <c r="M722" s="9"/>
      <c r="N722" s="9"/>
      <c r="O722" s="9"/>
    </row>
    <row r="723" spans="1:15" x14ac:dyDescent="0.3">
      <c r="A723" s="9"/>
      <c r="B723" s="9"/>
      <c r="C723" s="10"/>
      <c r="D723" s="40" t="str">
        <f t="shared" ca="1" si="76"/>
        <v/>
      </c>
      <c r="E723" s="41" t="str">
        <f ca="1">IF(entered_values=0,"",IF(D723&lt;&gt;"",IF(period_per_year=50,IF(D723=1,first_pament_date,DATE(YEAR(E722),MONTH(E722),DAY(E722)+7)),IF(period_per_year=25,IF(D723=1,first_pament_date,DATE(YEAR(E722),MONTH(E722),DAY(E722)+14)),IF(period_per_year=24,IF(D723=1,_01_01_1900,IF(DAY(E722)&gt;=15,DATE(YEAR(E722),MONTH(E722),DAY(E722)+16),DATE(YEAR(E722),MONTH(E722),DAY(E722)+15))),IF(period_per_year=12,IF(D723=1,first_pament_date,DATE(YEAR(E722),MONTH(E722)+1,DAY(E722))),IF(period_per_year=6,IF(D723=1,first_pament_date,DATE(YEAR(E722),MONTH(E722)+2,DAY(E722))),IF(period_per_year=4,IF(D723=1,first_pament_date,DATE(YEAR(E722),MONTH(E722)+3,DAY(E722))),IF(period_per_year=2,IF(D723=1,first_pament_date,DATE(YEAR(E722),MONTH(E722)+6,DAY(E722))),IF(period_per_year=1,IF(D723=1,first_pament_date,DATE(YEAR(E722)+1,MONTH(E722),DAY(E722))),"")))))))),""))</f>
        <v/>
      </c>
      <c r="F723" s="42" t="str">
        <f t="shared" ref="F723:F786" ca="1" si="77">IF(entered_values=1,IF(D723="","",IF(Rounding_option,IF(OR(D723=No._of_periods,payment&gt;ROUND((1+rate_per_period)*K722,0),ROUND((1+rate_per_period)*K722,0),payment),IF(OR(D723=No._of_periods,payment&gt;(1+rate_per_period)*K722),ROUND((1+rate_per_period)*K722,0),payment)),0)),"")</f>
        <v/>
      </c>
      <c r="G723" s="42" t="str">
        <f t="shared" ref="G723:G786" ca="1" si="78">IF(entered_values=0,"",IF(D723&lt;&gt;"",IF(AND(D723=1,payment_type=1),0,IF(Rounding_option,ROUNDDOWN(rate_per_period*K722,0),rate_per_period*K722)),""))</f>
        <v/>
      </c>
      <c r="H723" s="38" t="str">
        <f t="shared" ref="H723:H786" ca="1" si="79">IF(entered_values=1,IF(D723="","",IF(I723&lt;&gt;"",F723-G723+I723,F723-G723)),"")</f>
        <v/>
      </c>
      <c r="I723" s="37" t="str">
        <f t="shared" ref="I723:I786" ca="1" si="80">IF(entered_values=1,IF(J723&gt;=F723,IF(D723&lt;payment,IF(AND(D723&lt;&gt;"",F723+($J$19-F723)&lt;K722),(J723-F723),IF(AND(D723&lt;&gt;"",J723=F723),0,IF(D723&lt;&gt;"",0,""))),""),0),"")</f>
        <v/>
      </c>
      <c r="J723" s="38" t="str">
        <f t="shared" ref="J723:J786" ca="1" si="81">IF(entered_values=1,IF(F723&gt;=K722,F723,IF(OR($F$12="",$F$12&lt;F723),F723,IF($F$12&gt;=F723,IF(D723&lt;payment,IF(AND(D723&lt;&gt;"",F723+($F$12-F723)&lt;K722),$F$12,IF(AND(D723&lt;&gt;"",K722&lt;&gt;""),F723,IF(D723&lt;&gt;"",0,""))),""),0))),"")</f>
        <v/>
      </c>
      <c r="K723" s="43" t="str">
        <f t="shared" ref="K723:K786" ca="1" si="82">IF(entered_values=1,IF(J723&lt;&gt;0,IF(D723&lt;&gt;"",K722-(J723-G723),""),K722),"")</f>
        <v/>
      </c>
      <c r="L723" s="10"/>
      <c r="M723" s="9"/>
      <c r="N723" s="9"/>
      <c r="O723" s="9"/>
    </row>
    <row r="724" spans="1:15" x14ac:dyDescent="0.3">
      <c r="A724" s="9"/>
      <c r="B724" s="9"/>
      <c r="C724" s="10"/>
      <c r="D724" s="40" t="str">
        <f t="shared" ref="D724:D787" ca="1" si="83">IF(K723="","",IF(Rounding_option,IF(OR(D723&gt;=No._of_periods,ROUND(K723,2)&lt;=0),"",D723+1),IF(OR(D723&gt;=No._of_periods,K723&gt;=0),"",D723+1)))</f>
        <v/>
      </c>
      <c r="E724" s="41" t="str">
        <f ca="1">IF(entered_values=0,"",IF(D724&lt;&gt;"",IF(period_per_year=50,IF(D724=1,first_pament_date,DATE(YEAR(E723),MONTH(E723),DAY(E723)+7)),IF(period_per_year=25,IF(D724=1,first_pament_date,DATE(YEAR(E723),MONTH(E723),DAY(E723)+14)),IF(period_per_year=24,IF(D724=1,_01_01_1900,IF(DAY(E723)&gt;=15,DATE(YEAR(E723),MONTH(E723),DAY(E723)+16),DATE(YEAR(E723),MONTH(E723),DAY(E723)+15))),IF(period_per_year=12,IF(D724=1,first_pament_date,DATE(YEAR(E723),MONTH(E723)+1,DAY(E723))),IF(period_per_year=6,IF(D724=1,first_pament_date,DATE(YEAR(E723),MONTH(E723)+2,DAY(E723))),IF(period_per_year=4,IF(D724=1,first_pament_date,DATE(YEAR(E723),MONTH(E723)+3,DAY(E723))),IF(period_per_year=2,IF(D724=1,first_pament_date,DATE(YEAR(E723),MONTH(E723)+6,DAY(E723))),IF(period_per_year=1,IF(D724=1,first_pament_date,DATE(YEAR(E723)+1,MONTH(E723),DAY(E723))),"")))))))),""))</f>
        <v/>
      </c>
      <c r="F724" s="42" t="str">
        <f t="shared" ca="1" si="77"/>
        <v/>
      </c>
      <c r="G724" s="42" t="str">
        <f t="shared" ca="1" si="78"/>
        <v/>
      </c>
      <c r="H724" s="38" t="str">
        <f t="shared" ca="1" si="79"/>
        <v/>
      </c>
      <c r="I724" s="37" t="str">
        <f t="shared" ca="1" si="80"/>
        <v/>
      </c>
      <c r="J724" s="38" t="str">
        <f t="shared" ca="1" si="81"/>
        <v/>
      </c>
      <c r="K724" s="43" t="str">
        <f t="shared" ca="1" si="82"/>
        <v/>
      </c>
      <c r="L724" s="10"/>
      <c r="M724" s="9"/>
      <c r="N724" s="9"/>
      <c r="O724" s="9"/>
    </row>
    <row r="725" spans="1:15" x14ac:dyDescent="0.3">
      <c r="A725" s="9"/>
      <c r="B725" s="9"/>
      <c r="C725" s="10"/>
      <c r="D725" s="40" t="str">
        <f t="shared" ca="1" si="83"/>
        <v/>
      </c>
      <c r="E725" s="41" t="str">
        <f ca="1">IF(entered_values=0,"",IF(D725&lt;&gt;"",IF(period_per_year=50,IF(D725=1,first_pament_date,DATE(YEAR(E724),MONTH(E724),DAY(E724)+7)),IF(period_per_year=25,IF(D725=1,first_pament_date,DATE(YEAR(E724),MONTH(E724),DAY(E724)+14)),IF(period_per_year=24,IF(D725=1,_01_01_1900,IF(DAY(E724)&gt;=15,DATE(YEAR(E724),MONTH(E724),DAY(E724)+16),DATE(YEAR(E724),MONTH(E724),DAY(E724)+15))),IF(period_per_year=12,IF(D725=1,first_pament_date,DATE(YEAR(E724),MONTH(E724)+1,DAY(E724))),IF(period_per_year=6,IF(D725=1,first_pament_date,DATE(YEAR(E724),MONTH(E724)+2,DAY(E724))),IF(period_per_year=4,IF(D725=1,first_pament_date,DATE(YEAR(E724),MONTH(E724)+3,DAY(E724))),IF(period_per_year=2,IF(D725=1,first_pament_date,DATE(YEAR(E724),MONTH(E724)+6,DAY(E724))),IF(period_per_year=1,IF(D725=1,first_pament_date,DATE(YEAR(E724)+1,MONTH(E724),DAY(E724))),"")))))))),""))</f>
        <v/>
      </c>
      <c r="F725" s="42" t="str">
        <f t="shared" ca="1" si="77"/>
        <v/>
      </c>
      <c r="G725" s="42" t="str">
        <f t="shared" ca="1" si="78"/>
        <v/>
      </c>
      <c r="H725" s="38" t="str">
        <f t="shared" ca="1" si="79"/>
        <v/>
      </c>
      <c r="I725" s="37" t="str">
        <f t="shared" ca="1" si="80"/>
        <v/>
      </c>
      <c r="J725" s="38" t="str">
        <f t="shared" ca="1" si="81"/>
        <v/>
      </c>
      <c r="K725" s="43" t="str">
        <f t="shared" ca="1" si="82"/>
        <v/>
      </c>
      <c r="L725" s="10"/>
      <c r="M725" s="9"/>
      <c r="N725" s="9"/>
      <c r="O725" s="9"/>
    </row>
    <row r="726" spans="1:15" x14ac:dyDescent="0.3">
      <c r="A726" s="9"/>
      <c r="B726" s="9"/>
      <c r="C726" s="10"/>
      <c r="D726" s="40" t="str">
        <f t="shared" ca="1" si="83"/>
        <v/>
      </c>
      <c r="E726" s="41" t="str">
        <f ca="1">IF(entered_values=0,"",IF(D726&lt;&gt;"",IF(period_per_year=50,IF(D726=1,first_pament_date,DATE(YEAR(E725),MONTH(E725),DAY(E725)+7)),IF(period_per_year=25,IF(D726=1,first_pament_date,DATE(YEAR(E725),MONTH(E725),DAY(E725)+14)),IF(period_per_year=24,IF(D726=1,_01_01_1900,IF(DAY(E725)&gt;=15,DATE(YEAR(E725),MONTH(E725),DAY(E725)+16),DATE(YEAR(E725),MONTH(E725),DAY(E725)+15))),IF(period_per_year=12,IF(D726=1,first_pament_date,DATE(YEAR(E725),MONTH(E725)+1,DAY(E725))),IF(period_per_year=6,IF(D726=1,first_pament_date,DATE(YEAR(E725),MONTH(E725)+2,DAY(E725))),IF(period_per_year=4,IF(D726=1,first_pament_date,DATE(YEAR(E725),MONTH(E725)+3,DAY(E725))),IF(period_per_year=2,IF(D726=1,first_pament_date,DATE(YEAR(E725),MONTH(E725)+6,DAY(E725))),IF(period_per_year=1,IF(D726=1,first_pament_date,DATE(YEAR(E725)+1,MONTH(E725),DAY(E725))),"")))))))),""))</f>
        <v/>
      </c>
      <c r="F726" s="42" t="str">
        <f t="shared" ca="1" si="77"/>
        <v/>
      </c>
      <c r="G726" s="42" t="str">
        <f t="shared" ca="1" si="78"/>
        <v/>
      </c>
      <c r="H726" s="38" t="str">
        <f t="shared" ca="1" si="79"/>
        <v/>
      </c>
      <c r="I726" s="37" t="str">
        <f t="shared" ca="1" si="80"/>
        <v/>
      </c>
      <c r="J726" s="38" t="str">
        <f t="shared" ca="1" si="81"/>
        <v/>
      </c>
      <c r="K726" s="43" t="str">
        <f t="shared" ca="1" si="82"/>
        <v/>
      </c>
      <c r="L726" s="10"/>
      <c r="M726" s="9"/>
      <c r="N726" s="9"/>
      <c r="O726" s="9"/>
    </row>
    <row r="727" spans="1:15" x14ac:dyDescent="0.3">
      <c r="A727" s="9"/>
      <c r="B727" s="9"/>
      <c r="C727" s="10"/>
      <c r="D727" s="40" t="str">
        <f t="shared" ca="1" si="83"/>
        <v/>
      </c>
      <c r="E727" s="41" t="str">
        <f ca="1">IF(entered_values=0,"",IF(D727&lt;&gt;"",IF(period_per_year=50,IF(D727=1,first_pament_date,DATE(YEAR(E726),MONTH(E726),DAY(E726)+7)),IF(period_per_year=25,IF(D727=1,first_pament_date,DATE(YEAR(E726),MONTH(E726),DAY(E726)+14)),IF(period_per_year=24,IF(D727=1,_01_01_1900,IF(DAY(E726)&gt;=15,DATE(YEAR(E726),MONTH(E726),DAY(E726)+16),DATE(YEAR(E726),MONTH(E726),DAY(E726)+15))),IF(period_per_year=12,IF(D727=1,first_pament_date,DATE(YEAR(E726),MONTH(E726)+1,DAY(E726))),IF(period_per_year=6,IF(D727=1,first_pament_date,DATE(YEAR(E726),MONTH(E726)+2,DAY(E726))),IF(period_per_year=4,IF(D727=1,first_pament_date,DATE(YEAR(E726),MONTH(E726)+3,DAY(E726))),IF(period_per_year=2,IF(D727=1,first_pament_date,DATE(YEAR(E726),MONTH(E726)+6,DAY(E726))),IF(period_per_year=1,IF(D727=1,first_pament_date,DATE(YEAR(E726)+1,MONTH(E726),DAY(E726))),"")))))))),""))</f>
        <v/>
      </c>
      <c r="F727" s="42" t="str">
        <f t="shared" ca="1" si="77"/>
        <v/>
      </c>
      <c r="G727" s="42" t="str">
        <f t="shared" ca="1" si="78"/>
        <v/>
      </c>
      <c r="H727" s="38" t="str">
        <f t="shared" ca="1" si="79"/>
        <v/>
      </c>
      <c r="I727" s="37" t="str">
        <f t="shared" ca="1" si="80"/>
        <v/>
      </c>
      <c r="J727" s="38" t="str">
        <f t="shared" ca="1" si="81"/>
        <v/>
      </c>
      <c r="K727" s="43" t="str">
        <f t="shared" ca="1" si="82"/>
        <v/>
      </c>
      <c r="L727" s="10"/>
      <c r="M727" s="9"/>
      <c r="N727" s="9"/>
      <c r="O727" s="9"/>
    </row>
    <row r="728" spans="1:15" x14ac:dyDescent="0.3">
      <c r="A728" s="9"/>
      <c r="B728" s="9"/>
      <c r="C728" s="10"/>
      <c r="D728" s="40" t="str">
        <f t="shared" ca="1" si="83"/>
        <v/>
      </c>
      <c r="E728" s="41" t="str">
        <f ca="1">IF(entered_values=0,"",IF(D728&lt;&gt;"",IF(period_per_year=50,IF(D728=1,first_pament_date,DATE(YEAR(E727),MONTH(E727),DAY(E727)+7)),IF(period_per_year=25,IF(D728=1,first_pament_date,DATE(YEAR(E727),MONTH(E727),DAY(E727)+14)),IF(period_per_year=24,IF(D728=1,_01_01_1900,IF(DAY(E727)&gt;=15,DATE(YEAR(E727),MONTH(E727),DAY(E727)+16),DATE(YEAR(E727),MONTH(E727),DAY(E727)+15))),IF(period_per_year=12,IF(D728=1,first_pament_date,DATE(YEAR(E727),MONTH(E727)+1,DAY(E727))),IF(period_per_year=6,IF(D728=1,first_pament_date,DATE(YEAR(E727),MONTH(E727)+2,DAY(E727))),IF(period_per_year=4,IF(D728=1,first_pament_date,DATE(YEAR(E727),MONTH(E727)+3,DAY(E727))),IF(period_per_year=2,IF(D728=1,first_pament_date,DATE(YEAR(E727),MONTH(E727)+6,DAY(E727))),IF(period_per_year=1,IF(D728=1,first_pament_date,DATE(YEAR(E727)+1,MONTH(E727),DAY(E727))),"")))))))),""))</f>
        <v/>
      </c>
      <c r="F728" s="42" t="str">
        <f t="shared" ca="1" si="77"/>
        <v/>
      </c>
      <c r="G728" s="42" t="str">
        <f t="shared" ca="1" si="78"/>
        <v/>
      </c>
      <c r="H728" s="38" t="str">
        <f t="shared" ca="1" si="79"/>
        <v/>
      </c>
      <c r="I728" s="37" t="str">
        <f t="shared" ca="1" si="80"/>
        <v/>
      </c>
      <c r="J728" s="38" t="str">
        <f t="shared" ca="1" si="81"/>
        <v/>
      </c>
      <c r="K728" s="43" t="str">
        <f t="shared" ca="1" si="82"/>
        <v/>
      </c>
      <c r="L728" s="10"/>
      <c r="M728" s="9"/>
      <c r="N728" s="9"/>
      <c r="O728" s="9"/>
    </row>
    <row r="729" spans="1:15" x14ac:dyDescent="0.3">
      <c r="A729" s="9"/>
      <c r="B729" s="9"/>
      <c r="C729" s="10"/>
      <c r="D729" s="40" t="str">
        <f t="shared" ca="1" si="83"/>
        <v/>
      </c>
      <c r="E729" s="41" t="str">
        <f ca="1">IF(entered_values=0,"",IF(D729&lt;&gt;"",IF(period_per_year=50,IF(D729=1,first_pament_date,DATE(YEAR(E728),MONTH(E728),DAY(E728)+7)),IF(period_per_year=25,IF(D729=1,first_pament_date,DATE(YEAR(E728),MONTH(E728),DAY(E728)+14)),IF(period_per_year=24,IF(D729=1,_01_01_1900,IF(DAY(E728)&gt;=15,DATE(YEAR(E728),MONTH(E728),DAY(E728)+16),DATE(YEAR(E728),MONTH(E728),DAY(E728)+15))),IF(period_per_year=12,IF(D729=1,first_pament_date,DATE(YEAR(E728),MONTH(E728)+1,DAY(E728))),IF(period_per_year=6,IF(D729=1,first_pament_date,DATE(YEAR(E728),MONTH(E728)+2,DAY(E728))),IF(period_per_year=4,IF(D729=1,first_pament_date,DATE(YEAR(E728),MONTH(E728)+3,DAY(E728))),IF(period_per_year=2,IF(D729=1,first_pament_date,DATE(YEAR(E728),MONTH(E728)+6,DAY(E728))),IF(period_per_year=1,IF(D729=1,first_pament_date,DATE(YEAR(E728)+1,MONTH(E728),DAY(E728))),"")))))))),""))</f>
        <v/>
      </c>
      <c r="F729" s="42" t="str">
        <f t="shared" ca="1" si="77"/>
        <v/>
      </c>
      <c r="G729" s="42" t="str">
        <f t="shared" ca="1" si="78"/>
        <v/>
      </c>
      <c r="H729" s="38" t="str">
        <f t="shared" ca="1" si="79"/>
        <v/>
      </c>
      <c r="I729" s="37" t="str">
        <f t="shared" ca="1" si="80"/>
        <v/>
      </c>
      <c r="J729" s="38" t="str">
        <f t="shared" ca="1" si="81"/>
        <v/>
      </c>
      <c r="K729" s="43" t="str">
        <f t="shared" ca="1" si="82"/>
        <v/>
      </c>
      <c r="L729" s="10"/>
      <c r="M729" s="9"/>
      <c r="N729" s="9"/>
      <c r="O729" s="9"/>
    </row>
    <row r="730" spans="1:15" x14ac:dyDescent="0.3">
      <c r="A730" s="9"/>
      <c r="B730" s="9"/>
      <c r="C730" s="10"/>
      <c r="D730" s="40" t="str">
        <f t="shared" ca="1" si="83"/>
        <v/>
      </c>
      <c r="E730" s="41" t="str">
        <f ca="1">IF(entered_values=0,"",IF(D730&lt;&gt;"",IF(period_per_year=50,IF(D730=1,first_pament_date,DATE(YEAR(E729),MONTH(E729),DAY(E729)+7)),IF(period_per_year=25,IF(D730=1,first_pament_date,DATE(YEAR(E729),MONTH(E729),DAY(E729)+14)),IF(period_per_year=24,IF(D730=1,_01_01_1900,IF(DAY(E729)&gt;=15,DATE(YEAR(E729),MONTH(E729),DAY(E729)+16),DATE(YEAR(E729),MONTH(E729),DAY(E729)+15))),IF(period_per_year=12,IF(D730=1,first_pament_date,DATE(YEAR(E729),MONTH(E729)+1,DAY(E729))),IF(period_per_year=6,IF(D730=1,first_pament_date,DATE(YEAR(E729),MONTH(E729)+2,DAY(E729))),IF(period_per_year=4,IF(D730=1,first_pament_date,DATE(YEAR(E729),MONTH(E729)+3,DAY(E729))),IF(period_per_year=2,IF(D730=1,first_pament_date,DATE(YEAR(E729),MONTH(E729)+6,DAY(E729))),IF(period_per_year=1,IF(D730=1,first_pament_date,DATE(YEAR(E729)+1,MONTH(E729),DAY(E729))),"")))))))),""))</f>
        <v/>
      </c>
      <c r="F730" s="42" t="str">
        <f t="shared" ca="1" si="77"/>
        <v/>
      </c>
      <c r="G730" s="42" t="str">
        <f t="shared" ca="1" si="78"/>
        <v/>
      </c>
      <c r="H730" s="38" t="str">
        <f t="shared" ca="1" si="79"/>
        <v/>
      </c>
      <c r="I730" s="37" t="str">
        <f t="shared" ca="1" si="80"/>
        <v/>
      </c>
      <c r="J730" s="38" t="str">
        <f t="shared" ca="1" si="81"/>
        <v/>
      </c>
      <c r="K730" s="43" t="str">
        <f t="shared" ca="1" si="82"/>
        <v/>
      </c>
      <c r="L730" s="10"/>
      <c r="M730" s="9"/>
      <c r="N730" s="9"/>
      <c r="O730" s="9"/>
    </row>
    <row r="731" spans="1:15" x14ac:dyDescent="0.3">
      <c r="A731" s="9"/>
      <c r="B731" s="9"/>
      <c r="C731" s="10"/>
      <c r="D731" s="40" t="str">
        <f t="shared" ca="1" si="83"/>
        <v/>
      </c>
      <c r="E731" s="41" t="str">
        <f ca="1">IF(entered_values=0,"",IF(D731&lt;&gt;"",IF(period_per_year=50,IF(D731=1,first_pament_date,DATE(YEAR(E730),MONTH(E730),DAY(E730)+7)),IF(period_per_year=25,IF(D731=1,first_pament_date,DATE(YEAR(E730),MONTH(E730),DAY(E730)+14)),IF(period_per_year=24,IF(D731=1,_01_01_1900,IF(DAY(E730)&gt;=15,DATE(YEAR(E730),MONTH(E730),DAY(E730)+16),DATE(YEAR(E730),MONTH(E730),DAY(E730)+15))),IF(period_per_year=12,IF(D731=1,first_pament_date,DATE(YEAR(E730),MONTH(E730)+1,DAY(E730))),IF(period_per_year=6,IF(D731=1,first_pament_date,DATE(YEAR(E730),MONTH(E730)+2,DAY(E730))),IF(period_per_year=4,IF(D731=1,first_pament_date,DATE(YEAR(E730),MONTH(E730)+3,DAY(E730))),IF(period_per_year=2,IF(D731=1,first_pament_date,DATE(YEAR(E730),MONTH(E730)+6,DAY(E730))),IF(period_per_year=1,IF(D731=1,first_pament_date,DATE(YEAR(E730)+1,MONTH(E730),DAY(E730))),"")))))))),""))</f>
        <v/>
      </c>
      <c r="F731" s="42" t="str">
        <f t="shared" ca="1" si="77"/>
        <v/>
      </c>
      <c r="G731" s="42" t="str">
        <f t="shared" ca="1" si="78"/>
        <v/>
      </c>
      <c r="H731" s="38" t="str">
        <f t="shared" ca="1" si="79"/>
        <v/>
      </c>
      <c r="I731" s="37" t="str">
        <f t="shared" ca="1" si="80"/>
        <v/>
      </c>
      <c r="J731" s="38" t="str">
        <f t="shared" ca="1" si="81"/>
        <v/>
      </c>
      <c r="K731" s="43" t="str">
        <f t="shared" ca="1" si="82"/>
        <v/>
      </c>
      <c r="L731" s="10"/>
      <c r="M731" s="9"/>
      <c r="N731" s="9"/>
      <c r="O731" s="9"/>
    </row>
    <row r="732" spans="1:15" x14ac:dyDescent="0.3">
      <c r="A732" s="9"/>
      <c r="B732" s="9"/>
      <c r="C732" s="10"/>
      <c r="D732" s="40" t="str">
        <f t="shared" ca="1" si="83"/>
        <v/>
      </c>
      <c r="E732" s="41" t="str">
        <f ca="1">IF(entered_values=0,"",IF(D732&lt;&gt;"",IF(period_per_year=50,IF(D732=1,first_pament_date,DATE(YEAR(E731),MONTH(E731),DAY(E731)+7)),IF(period_per_year=25,IF(D732=1,first_pament_date,DATE(YEAR(E731),MONTH(E731),DAY(E731)+14)),IF(period_per_year=24,IF(D732=1,_01_01_1900,IF(DAY(E731)&gt;=15,DATE(YEAR(E731),MONTH(E731),DAY(E731)+16),DATE(YEAR(E731),MONTH(E731),DAY(E731)+15))),IF(period_per_year=12,IF(D732=1,first_pament_date,DATE(YEAR(E731),MONTH(E731)+1,DAY(E731))),IF(period_per_year=6,IF(D732=1,first_pament_date,DATE(YEAR(E731),MONTH(E731)+2,DAY(E731))),IF(period_per_year=4,IF(D732=1,first_pament_date,DATE(YEAR(E731),MONTH(E731)+3,DAY(E731))),IF(period_per_year=2,IF(D732=1,first_pament_date,DATE(YEAR(E731),MONTH(E731)+6,DAY(E731))),IF(period_per_year=1,IF(D732=1,first_pament_date,DATE(YEAR(E731)+1,MONTH(E731),DAY(E731))),"")))))))),""))</f>
        <v/>
      </c>
      <c r="F732" s="42" t="str">
        <f t="shared" ca="1" si="77"/>
        <v/>
      </c>
      <c r="G732" s="42" t="str">
        <f t="shared" ca="1" si="78"/>
        <v/>
      </c>
      <c r="H732" s="38" t="str">
        <f t="shared" ca="1" si="79"/>
        <v/>
      </c>
      <c r="I732" s="37" t="str">
        <f t="shared" ca="1" si="80"/>
        <v/>
      </c>
      <c r="J732" s="38" t="str">
        <f t="shared" ca="1" si="81"/>
        <v/>
      </c>
      <c r="K732" s="43" t="str">
        <f t="shared" ca="1" si="82"/>
        <v/>
      </c>
      <c r="L732" s="10"/>
      <c r="M732" s="9"/>
      <c r="N732" s="9"/>
      <c r="O732" s="9"/>
    </row>
    <row r="733" spans="1:15" x14ac:dyDescent="0.3">
      <c r="A733" s="9"/>
      <c r="B733" s="9"/>
      <c r="C733" s="10"/>
      <c r="D733" s="40" t="str">
        <f t="shared" ca="1" si="83"/>
        <v/>
      </c>
      <c r="E733" s="41" t="str">
        <f ca="1">IF(entered_values=0,"",IF(D733&lt;&gt;"",IF(period_per_year=50,IF(D733=1,first_pament_date,DATE(YEAR(E732),MONTH(E732),DAY(E732)+7)),IF(period_per_year=25,IF(D733=1,first_pament_date,DATE(YEAR(E732),MONTH(E732),DAY(E732)+14)),IF(period_per_year=24,IF(D733=1,_01_01_1900,IF(DAY(E732)&gt;=15,DATE(YEAR(E732),MONTH(E732),DAY(E732)+16),DATE(YEAR(E732),MONTH(E732),DAY(E732)+15))),IF(period_per_year=12,IF(D733=1,first_pament_date,DATE(YEAR(E732),MONTH(E732)+1,DAY(E732))),IF(period_per_year=6,IF(D733=1,first_pament_date,DATE(YEAR(E732),MONTH(E732)+2,DAY(E732))),IF(period_per_year=4,IF(D733=1,first_pament_date,DATE(YEAR(E732),MONTH(E732)+3,DAY(E732))),IF(period_per_year=2,IF(D733=1,first_pament_date,DATE(YEAR(E732),MONTH(E732)+6,DAY(E732))),IF(period_per_year=1,IF(D733=1,first_pament_date,DATE(YEAR(E732)+1,MONTH(E732),DAY(E732))),"")))))))),""))</f>
        <v/>
      </c>
      <c r="F733" s="42" t="str">
        <f t="shared" ca="1" si="77"/>
        <v/>
      </c>
      <c r="G733" s="42" t="str">
        <f t="shared" ca="1" si="78"/>
        <v/>
      </c>
      <c r="H733" s="38" t="str">
        <f t="shared" ca="1" si="79"/>
        <v/>
      </c>
      <c r="I733" s="37" t="str">
        <f t="shared" ca="1" si="80"/>
        <v/>
      </c>
      <c r="J733" s="38" t="str">
        <f t="shared" ca="1" si="81"/>
        <v/>
      </c>
      <c r="K733" s="43" t="str">
        <f t="shared" ca="1" si="82"/>
        <v/>
      </c>
      <c r="L733" s="10"/>
      <c r="M733" s="9"/>
      <c r="N733" s="9"/>
      <c r="O733" s="9"/>
    </row>
    <row r="734" spans="1:15" x14ac:dyDescent="0.3">
      <c r="A734" s="9"/>
      <c r="B734" s="9"/>
      <c r="C734" s="10"/>
      <c r="D734" s="40" t="str">
        <f t="shared" ca="1" si="83"/>
        <v/>
      </c>
      <c r="E734" s="41" t="str">
        <f ca="1">IF(entered_values=0,"",IF(D734&lt;&gt;"",IF(period_per_year=50,IF(D734=1,first_pament_date,DATE(YEAR(E733),MONTH(E733),DAY(E733)+7)),IF(period_per_year=25,IF(D734=1,first_pament_date,DATE(YEAR(E733),MONTH(E733),DAY(E733)+14)),IF(period_per_year=24,IF(D734=1,_01_01_1900,IF(DAY(E733)&gt;=15,DATE(YEAR(E733),MONTH(E733),DAY(E733)+16),DATE(YEAR(E733),MONTH(E733),DAY(E733)+15))),IF(period_per_year=12,IF(D734=1,first_pament_date,DATE(YEAR(E733),MONTH(E733)+1,DAY(E733))),IF(period_per_year=6,IF(D734=1,first_pament_date,DATE(YEAR(E733),MONTH(E733)+2,DAY(E733))),IF(period_per_year=4,IF(D734=1,first_pament_date,DATE(YEAR(E733),MONTH(E733)+3,DAY(E733))),IF(period_per_year=2,IF(D734=1,first_pament_date,DATE(YEAR(E733),MONTH(E733)+6,DAY(E733))),IF(period_per_year=1,IF(D734=1,first_pament_date,DATE(YEAR(E733)+1,MONTH(E733),DAY(E733))),"")))))))),""))</f>
        <v/>
      </c>
      <c r="F734" s="42" t="str">
        <f t="shared" ca="1" si="77"/>
        <v/>
      </c>
      <c r="G734" s="42" t="str">
        <f t="shared" ca="1" si="78"/>
        <v/>
      </c>
      <c r="H734" s="38" t="str">
        <f t="shared" ca="1" si="79"/>
        <v/>
      </c>
      <c r="I734" s="37" t="str">
        <f t="shared" ca="1" si="80"/>
        <v/>
      </c>
      <c r="J734" s="38" t="str">
        <f t="shared" ca="1" si="81"/>
        <v/>
      </c>
      <c r="K734" s="43" t="str">
        <f t="shared" ca="1" si="82"/>
        <v/>
      </c>
      <c r="L734" s="10"/>
      <c r="M734" s="9"/>
      <c r="N734" s="9"/>
      <c r="O734" s="9"/>
    </row>
    <row r="735" spans="1:15" x14ac:dyDescent="0.3">
      <c r="A735" s="9"/>
      <c r="B735" s="9"/>
      <c r="C735" s="10"/>
      <c r="D735" s="40" t="str">
        <f t="shared" ca="1" si="83"/>
        <v/>
      </c>
      <c r="E735" s="41" t="str">
        <f ca="1">IF(entered_values=0,"",IF(D735&lt;&gt;"",IF(period_per_year=50,IF(D735=1,first_pament_date,DATE(YEAR(E734),MONTH(E734),DAY(E734)+7)),IF(period_per_year=25,IF(D735=1,first_pament_date,DATE(YEAR(E734),MONTH(E734),DAY(E734)+14)),IF(period_per_year=24,IF(D735=1,_01_01_1900,IF(DAY(E734)&gt;=15,DATE(YEAR(E734),MONTH(E734),DAY(E734)+16),DATE(YEAR(E734),MONTH(E734),DAY(E734)+15))),IF(period_per_year=12,IF(D735=1,first_pament_date,DATE(YEAR(E734),MONTH(E734)+1,DAY(E734))),IF(period_per_year=6,IF(D735=1,first_pament_date,DATE(YEAR(E734),MONTH(E734)+2,DAY(E734))),IF(period_per_year=4,IF(D735=1,first_pament_date,DATE(YEAR(E734),MONTH(E734)+3,DAY(E734))),IF(period_per_year=2,IF(D735=1,first_pament_date,DATE(YEAR(E734),MONTH(E734)+6,DAY(E734))),IF(period_per_year=1,IF(D735=1,first_pament_date,DATE(YEAR(E734)+1,MONTH(E734),DAY(E734))),"")))))))),""))</f>
        <v/>
      </c>
      <c r="F735" s="42" t="str">
        <f t="shared" ca="1" si="77"/>
        <v/>
      </c>
      <c r="G735" s="42" t="str">
        <f t="shared" ca="1" si="78"/>
        <v/>
      </c>
      <c r="H735" s="38" t="str">
        <f t="shared" ca="1" si="79"/>
        <v/>
      </c>
      <c r="I735" s="37" t="str">
        <f t="shared" ca="1" si="80"/>
        <v/>
      </c>
      <c r="J735" s="38" t="str">
        <f t="shared" ca="1" si="81"/>
        <v/>
      </c>
      <c r="K735" s="43" t="str">
        <f t="shared" ca="1" si="82"/>
        <v/>
      </c>
      <c r="L735" s="10"/>
      <c r="M735" s="9"/>
      <c r="N735" s="9"/>
      <c r="O735" s="9"/>
    </row>
    <row r="736" spans="1:15" x14ac:dyDescent="0.3">
      <c r="A736" s="9"/>
      <c r="B736" s="9"/>
      <c r="C736" s="10"/>
      <c r="D736" s="40" t="str">
        <f t="shared" ca="1" si="83"/>
        <v/>
      </c>
      <c r="E736" s="41" t="str">
        <f ca="1">IF(entered_values=0,"",IF(D736&lt;&gt;"",IF(period_per_year=50,IF(D736=1,first_pament_date,DATE(YEAR(E735),MONTH(E735),DAY(E735)+7)),IF(period_per_year=25,IF(D736=1,first_pament_date,DATE(YEAR(E735),MONTH(E735),DAY(E735)+14)),IF(period_per_year=24,IF(D736=1,_01_01_1900,IF(DAY(E735)&gt;=15,DATE(YEAR(E735),MONTH(E735),DAY(E735)+16),DATE(YEAR(E735),MONTH(E735),DAY(E735)+15))),IF(period_per_year=12,IF(D736=1,first_pament_date,DATE(YEAR(E735),MONTH(E735)+1,DAY(E735))),IF(period_per_year=6,IF(D736=1,first_pament_date,DATE(YEAR(E735),MONTH(E735)+2,DAY(E735))),IF(period_per_year=4,IF(D736=1,first_pament_date,DATE(YEAR(E735),MONTH(E735)+3,DAY(E735))),IF(period_per_year=2,IF(D736=1,first_pament_date,DATE(YEAR(E735),MONTH(E735)+6,DAY(E735))),IF(period_per_year=1,IF(D736=1,first_pament_date,DATE(YEAR(E735)+1,MONTH(E735),DAY(E735))),"")))))))),""))</f>
        <v/>
      </c>
      <c r="F736" s="42" t="str">
        <f t="shared" ca="1" si="77"/>
        <v/>
      </c>
      <c r="G736" s="42" t="str">
        <f t="shared" ca="1" si="78"/>
        <v/>
      </c>
      <c r="H736" s="38" t="str">
        <f t="shared" ca="1" si="79"/>
        <v/>
      </c>
      <c r="I736" s="37" t="str">
        <f t="shared" ca="1" si="80"/>
        <v/>
      </c>
      <c r="J736" s="38" t="str">
        <f t="shared" ca="1" si="81"/>
        <v/>
      </c>
      <c r="K736" s="43" t="str">
        <f t="shared" ca="1" si="82"/>
        <v/>
      </c>
      <c r="L736" s="10"/>
      <c r="M736" s="9"/>
      <c r="N736" s="9"/>
      <c r="O736" s="9"/>
    </row>
    <row r="737" spans="1:15" x14ac:dyDescent="0.3">
      <c r="A737" s="9"/>
      <c r="B737" s="9"/>
      <c r="C737" s="10"/>
      <c r="D737" s="40" t="str">
        <f t="shared" ca="1" si="83"/>
        <v/>
      </c>
      <c r="E737" s="41" t="str">
        <f ca="1">IF(entered_values=0,"",IF(D737&lt;&gt;"",IF(period_per_year=50,IF(D737=1,first_pament_date,DATE(YEAR(E736),MONTH(E736),DAY(E736)+7)),IF(period_per_year=25,IF(D737=1,first_pament_date,DATE(YEAR(E736),MONTH(E736),DAY(E736)+14)),IF(period_per_year=24,IF(D737=1,_01_01_1900,IF(DAY(E736)&gt;=15,DATE(YEAR(E736),MONTH(E736),DAY(E736)+16),DATE(YEAR(E736),MONTH(E736),DAY(E736)+15))),IF(period_per_year=12,IF(D737=1,first_pament_date,DATE(YEAR(E736),MONTH(E736)+1,DAY(E736))),IF(period_per_year=6,IF(D737=1,first_pament_date,DATE(YEAR(E736),MONTH(E736)+2,DAY(E736))),IF(period_per_year=4,IF(D737=1,first_pament_date,DATE(YEAR(E736),MONTH(E736)+3,DAY(E736))),IF(period_per_year=2,IF(D737=1,first_pament_date,DATE(YEAR(E736),MONTH(E736)+6,DAY(E736))),IF(period_per_year=1,IF(D737=1,first_pament_date,DATE(YEAR(E736)+1,MONTH(E736),DAY(E736))),"")))))))),""))</f>
        <v/>
      </c>
      <c r="F737" s="42" t="str">
        <f t="shared" ca="1" si="77"/>
        <v/>
      </c>
      <c r="G737" s="42" t="str">
        <f t="shared" ca="1" si="78"/>
        <v/>
      </c>
      <c r="H737" s="38" t="str">
        <f t="shared" ca="1" si="79"/>
        <v/>
      </c>
      <c r="I737" s="37" t="str">
        <f t="shared" ca="1" si="80"/>
        <v/>
      </c>
      <c r="J737" s="38" t="str">
        <f t="shared" ca="1" si="81"/>
        <v/>
      </c>
      <c r="K737" s="43" t="str">
        <f t="shared" ca="1" si="82"/>
        <v/>
      </c>
      <c r="L737" s="10"/>
      <c r="M737" s="9"/>
      <c r="N737" s="9"/>
      <c r="O737" s="9"/>
    </row>
    <row r="738" spans="1:15" x14ac:dyDescent="0.3">
      <c r="A738" s="9"/>
      <c r="B738" s="9"/>
      <c r="C738" s="10"/>
      <c r="D738" s="40" t="str">
        <f t="shared" ca="1" si="83"/>
        <v/>
      </c>
      <c r="E738" s="41" t="str">
        <f ca="1">IF(entered_values=0,"",IF(D738&lt;&gt;"",IF(period_per_year=50,IF(D738=1,first_pament_date,DATE(YEAR(E737),MONTH(E737),DAY(E737)+7)),IF(period_per_year=25,IF(D738=1,first_pament_date,DATE(YEAR(E737),MONTH(E737),DAY(E737)+14)),IF(period_per_year=24,IF(D738=1,_01_01_1900,IF(DAY(E737)&gt;=15,DATE(YEAR(E737),MONTH(E737),DAY(E737)+16),DATE(YEAR(E737),MONTH(E737),DAY(E737)+15))),IF(period_per_year=12,IF(D738=1,first_pament_date,DATE(YEAR(E737),MONTH(E737)+1,DAY(E737))),IF(period_per_year=6,IF(D738=1,first_pament_date,DATE(YEAR(E737),MONTH(E737)+2,DAY(E737))),IF(period_per_year=4,IF(D738=1,first_pament_date,DATE(YEAR(E737),MONTH(E737)+3,DAY(E737))),IF(period_per_year=2,IF(D738=1,first_pament_date,DATE(YEAR(E737),MONTH(E737)+6,DAY(E737))),IF(period_per_year=1,IF(D738=1,first_pament_date,DATE(YEAR(E737)+1,MONTH(E737),DAY(E737))),"")))))))),""))</f>
        <v/>
      </c>
      <c r="F738" s="42" t="str">
        <f t="shared" ca="1" si="77"/>
        <v/>
      </c>
      <c r="G738" s="42" t="str">
        <f t="shared" ca="1" si="78"/>
        <v/>
      </c>
      <c r="H738" s="38" t="str">
        <f t="shared" ca="1" si="79"/>
        <v/>
      </c>
      <c r="I738" s="37" t="str">
        <f t="shared" ca="1" si="80"/>
        <v/>
      </c>
      <c r="J738" s="38" t="str">
        <f t="shared" ca="1" si="81"/>
        <v/>
      </c>
      <c r="K738" s="43" t="str">
        <f t="shared" ca="1" si="82"/>
        <v/>
      </c>
      <c r="L738" s="10"/>
      <c r="M738" s="9"/>
      <c r="N738" s="9"/>
      <c r="O738" s="9"/>
    </row>
    <row r="739" spans="1:15" x14ac:dyDescent="0.3">
      <c r="A739" s="9"/>
      <c r="B739" s="9"/>
      <c r="C739" s="10"/>
      <c r="D739" s="40" t="str">
        <f t="shared" ca="1" si="83"/>
        <v/>
      </c>
      <c r="E739" s="41" t="str">
        <f ca="1">IF(entered_values=0,"",IF(D739&lt;&gt;"",IF(period_per_year=50,IF(D739=1,first_pament_date,DATE(YEAR(E738),MONTH(E738),DAY(E738)+7)),IF(period_per_year=25,IF(D739=1,first_pament_date,DATE(YEAR(E738),MONTH(E738),DAY(E738)+14)),IF(period_per_year=24,IF(D739=1,_01_01_1900,IF(DAY(E738)&gt;=15,DATE(YEAR(E738),MONTH(E738),DAY(E738)+16),DATE(YEAR(E738),MONTH(E738),DAY(E738)+15))),IF(period_per_year=12,IF(D739=1,first_pament_date,DATE(YEAR(E738),MONTH(E738)+1,DAY(E738))),IF(period_per_year=6,IF(D739=1,first_pament_date,DATE(YEAR(E738),MONTH(E738)+2,DAY(E738))),IF(period_per_year=4,IF(D739=1,first_pament_date,DATE(YEAR(E738),MONTH(E738)+3,DAY(E738))),IF(period_per_year=2,IF(D739=1,first_pament_date,DATE(YEAR(E738),MONTH(E738)+6,DAY(E738))),IF(period_per_year=1,IF(D739=1,first_pament_date,DATE(YEAR(E738)+1,MONTH(E738),DAY(E738))),"")))))))),""))</f>
        <v/>
      </c>
      <c r="F739" s="42" t="str">
        <f t="shared" ca="1" si="77"/>
        <v/>
      </c>
      <c r="G739" s="42" t="str">
        <f t="shared" ca="1" si="78"/>
        <v/>
      </c>
      <c r="H739" s="38" t="str">
        <f t="shared" ca="1" si="79"/>
        <v/>
      </c>
      <c r="I739" s="37" t="str">
        <f t="shared" ca="1" si="80"/>
        <v/>
      </c>
      <c r="J739" s="38" t="str">
        <f t="shared" ca="1" si="81"/>
        <v/>
      </c>
      <c r="K739" s="43" t="str">
        <f t="shared" ca="1" si="82"/>
        <v/>
      </c>
      <c r="L739" s="10"/>
      <c r="M739" s="9"/>
      <c r="N739" s="9"/>
      <c r="O739" s="9"/>
    </row>
    <row r="740" spans="1:15" x14ac:dyDescent="0.3">
      <c r="A740" s="9"/>
      <c r="B740" s="9"/>
      <c r="C740" s="10"/>
      <c r="D740" s="40" t="str">
        <f t="shared" ca="1" si="83"/>
        <v/>
      </c>
      <c r="E740" s="41" t="str">
        <f ca="1">IF(entered_values=0,"",IF(D740&lt;&gt;"",IF(period_per_year=50,IF(D740=1,first_pament_date,DATE(YEAR(E739),MONTH(E739),DAY(E739)+7)),IF(period_per_year=25,IF(D740=1,first_pament_date,DATE(YEAR(E739),MONTH(E739),DAY(E739)+14)),IF(period_per_year=24,IF(D740=1,_01_01_1900,IF(DAY(E739)&gt;=15,DATE(YEAR(E739),MONTH(E739),DAY(E739)+16),DATE(YEAR(E739),MONTH(E739),DAY(E739)+15))),IF(period_per_year=12,IF(D740=1,first_pament_date,DATE(YEAR(E739),MONTH(E739)+1,DAY(E739))),IF(period_per_year=6,IF(D740=1,first_pament_date,DATE(YEAR(E739),MONTH(E739)+2,DAY(E739))),IF(period_per_year=4,IF(D740=1,first_pament_date,DATE(YEAR(E739),MONTH(E739)+3,DAY(E739))),IF(period_per_year=2,IF(D740=1,first_pament_date,DATE(YEAR(E739),MONTH(E739)+6,DAY(E739))),IF(period_per_year=1,IF(D740=1,first_pament_date,DATE(YEAR(E739)+1,MONTH(E739),DAY(E739))),"")))))))),""))</f>
        <v/>
      </c>
      <c r="F740" s="42" t="str">
        <f t="shared" ca="1" si="77"/>
        <v/>
      </c>
      <c r="G740" s="42" t="str">
        <f t="shared" ca="1" si="78"/>
        <v/>
      </c>
      <c r="H740" s="38" t="str">
        <f t="shared" ca="1" si="79"/>
        <v/>
      </c>
      <c r="I740" s="37" t="str">
        <f t="shared" ca="1" si="80"/>
        <v/>
      </c>
      <c r="J740" s="38" t="str">
        <f t="shared" ca="1" si="81"/>
        <v/>
      </c>
      <c r="K740" s="43" t="str">
        <f t="shared" ca="1" si="82"/>
        <v/>
      </c>
      <c r="L740" s="10"/>
      <c r="M740" s="9"/>
      <c r="N740" s="9"/>
      <c r="O740" s="9"/>
    </row>
    <row r="741" spans="1:15" x14ac:dyDescent="0.3">
      <c r="A741" s="9"/>
      <c r="B741" s="9"/>
      <c r="C741" s="10"/>
      <c r="D741" s="40" t="str">
        <f t="shared" ca="1" si="83"/>
        <v/>
      </c>
      <c r="E741" s="41" t="str">
        <f ca="1">IF(entered_values=0,"",IF(D741&lt;&gt;"",IF(period_per_year=50,IF(D741=1,first_pament_date,DATE(YEAR(E740),MONTH(E740),DAY(E740)+7)),IF(period_per_year=25,IF(D741=1,first_pament_date,DATE(YEAR(E740),MONTH(E740),DAY(E740)+14)),IF(period_per_year=24,IF(D741=1,_01_01_1900,IF(DAY(E740)&gt;=15,DATE(YEAR(E740),MONTH(E740),DAY(E740)+16),DATE(YEAR(E740),MONTH(E740),DAY(E740)+15))),IF(period_per_year=12,IF(D741=1,first_pament_date,DATE(YEAR(E740),MONTH(E740)+1,DAY(E740))),IF(period_per_year=6,IF(D741=1,first_pament_date,DATE(YEAR(E740),MONTH(E740)+2,DAY(E740))),IF(period_per_year=4,IF(D741=1,first_pament_date,DATE(YEAR(E740),MONTH(E740)+3,DAY(E740))),IF(period_per_year=2,IF(D741=1,first_pament_date,DATE(YEAR(E740),MONTH(E740)+6,DAY(E740))),IF(period_per_year=1,IF(D741=1,first_pament_date,DATE(YEAR(E740)+1,MONTH(E740),DAY(E740))),"")))))))),""))</f>
        <v/>
      </c>
      <c r="F741" s="42" t="str">
        <f t="shared" ca="1" si="77"/>
        <v/>
      </c>
      <c r="G741" s="42" t="str">
        <f t="shared" ca="1" si="78"/>
        <v/>
      </c>
      <c r="H741" s="38" t="str">
        <f t="shared" ca="1" si="79"/>
        <v/>
      </c>
      <c r="I741" s="37" t="str">
        <f t="shared" ca="1" si="80"/>
        <v/>
      </c>
      <c r="J741" s="38" t="str">
        <f t="shared" ca="1" si="81"/>
        <v/>
      </c>
      <c r="K741" s="43" t="str">
        <f t="shared" ca="1" si="82"/>
        <v/>
      </c>
      <c r="L741" s="10"/>
      <c r="M741" s="9"/>
      <c r="N741" s="9"/>
      <c r="O741" s="9"/>
    </row>
    <row r="742" spans="1:15" x14ac:dyDescent="0.3">
      <c r="A742" s="9"/>
      <c r="B742" s="9"/>
      <c r="C742" s="10"/>
      <c r="D742" s="40" t="str">
        <f t="shared" ca="1" si="83"/>
        <v/>
      </c>
      <c r="E742" s="41" t="str">
        <f ca="1">IF(entered_values=0,"",IF(D742&lt;&gt;"",IF(period_per_year=50,IF(D742=1,first_pament_date,DATE(YEAR(E741),MONTH(E741),DAY(E741)+7)),IF(period_per_year=25,IF(D742=1,first_pament_date,DATE(YEAR(E741),MONTH(E741),DAY(E741)+14)),IF(period_per_year=24,IF(D742=1,_01_01_1900,IF(DAY(E741)&gt;=15,DATE(YEAR(E741),MONTH(E741),DAY(E741)+16),DATE(YEAR(E741),MONTH(E741),DAY(E741)+15))),IF(period_per_year=12,IF(D742=1,first_pament_date,DATE(YEAR(E741),MONTH(E741)+1,DAY(E741))),IF(period_per_year=6,IF(D742=1,first_pament_date,DATE(YEAR(E741),MONTH(E741)+2,DAY(E741))),IF(period_per_year=4,IF(D742=1,first_pament_date,DATE(YEAR(E741),MONTH(E741)+3,DAY(E741))),IF(period_per_year=2,IF(D742=1,first_pament_date,DATE(YEAR(E741),MONTH(E741)+6,DAY(E741))),IF(period_per_year=1,IF(D742=1,first_pament_date,DATE(YEAR(E741)+1,MONTH(E741),DAY(E741))),"")))))))),""))</f>
        <v/>
      </c>
      <c r="F742" s="42" t="str">
        <f t="shared" ca="1" si="77"/>
        <v/>
      </c>
      <c r="G742" s="42" t="str">
        <f t="shared" ca="1" si="78"/>
        <v/>
      </c>
      <c r="H742" s="38" t="str">
        <f t="shared" ca="1" si="79"/>
        <v/>
      </c>
      <c r="I742" s="37" t="str">
        <f t="shared" ca="1" si="80"/>
        <v/>
      </c>
      <c r="J742" s="38" t="str">
        <f t="shared" ca="1" si="81"/>
        <v/>
      </c>
      <c r="K742" s="43" t="str">
        <f t="shared" ca="1" si="82"/>
        <v/>
      </c>
      <c r="L742" s="10"/>
      <c r="M742" s="9"/>
      <c r="N742" s="9"/>
      <c r="O742" s="9"/>
    </row>
    <row r="743" spans="1:15" x14ac:dyDescent="0.3">
      <c r="A743" s="9"/>
      <c r="B743" s="9"/>
      <c r="C743" s="10"/>
      <c r="D743" s="40" t="str">
        <f t="shared" ca="1" si="83"/>
        <v/>
      </c>
      <c r="E743" s="41" t="str">
        <f ca="1">IF(entered_values=0,"",IF(D743&lt;&gt;"",IF(period_per_year=50,IF(D743=1,first_pament_date,DATE(YEAR(E742),MONTH(E742),DAY(E742)+7)),IF(period_per_year=25,IF(D743=1,first_pament_date,DATE(YEAR(E742),MONTH(E742),DAY(E742)+14)),IF(period_per_year=24,IF(D743=1,_01_01_1900,IF(DAY(E742)&gt;=15,DATE(YEAR(E742),MONTH(E742),DAY(E742)+16),DATE(YEAR(E742),MONTH(E742),DAY(E742)+15))),IF(period_per_year=12,IF(D743=1,first_pament_date,DATE(YEAR(E742),MONTH(E742)+1,DAY(E742))),IF(period_per_year=6,IF(D743=1,first_pament_date,DATE(YEAR(E742),MONTH(E742)+2,DAY(E742))),IF(period_per_year=4,IF(D743=1,first_pament_date,DATE(YEAR(E742),MONTH(E742)+3,DAY(E742))),IF(period_per_year=2,IF(D743=1,first_pament_date,DATE(YEAR(E742),MONTH(E742)+6,DAY(E742))),IF(period_per_year=1,IF(D743=1,first_pament_date,DATE(YEAR(E742)+1,MONTH(E742),DAY(E742))),"")))))))),""))</f>
        <v/>
      </c>
      <c r="F743" s="42" t="str">
        <f t="shared" ca="1" si="77"/>
        <v/>
      </c>
      <c r="G743" s="42" t="str">
        <f t="shared" ca="1" si="78"/>
        <v/>
      </c>
      <c r="H743" s="38" t="str">
        <f t="shared" ca="1" si="79"/>
        <v/>
      </c>
      <c r="I743" s="37" t="str">
        <f t="shared" ca="1" si="80"/>
        <v/>
      </c>
      <c r="J743" s="38" t="str">
        <f t="shared" ca="1" si="81"/>
        <v/>
      </c>
      <c r="K743" s="43" t="str">
        <f t="shared" ca="1" si="82"/>
        <v/>
      </c>
      <c r="L743" s="10"/>
      <c r="M743" s="9"/>
      <c r="N743" s="9"/>
      <c r="O743" s="9"/>
    </row>
    <row r="744" spans="1:15" x14ac:dyDescent="0.3">
      <c r="A744" s="9"/>
      <c r="B744" s="9"/>
      <c r="C744" s="10"/>
      <c r="D744" s="40" t="str">
        <f t="shared" ca="1" si="83"/>
        <v/>
      </c>
      <c r="E744" s="41" t="str">
        <f ca="1">IF(entered_values=0,"",IF(D744&lt;&gt;"",IF(period_per_year=50,IF(D744=1,first_pament_date,DATE(YEAR(E743),MONTH(E743),DAY(E743)+7)),IF(period_per_year=25,IF(D744=1,first_pament_date,DATE(YEAR(E743),MONTH(E743),DAY(E743)+14)),IF(period_per_year=24,IF(D744=1,_01_01_1900,IF(DAY(E743)&gt;=15,DATE(YEAR(E743),MONTH(E743),DAY(E743)+16),DATE(YEAR(E743),MONTH(E743),DAY(E743)+15))),IF(period_per_year=12,IF(D744=1,first_pament_date,DATE(YEAR(E743),MONTH(E743)+1,DAY(E743))),IF(period_per_year=6,IF(D744=1,first_pament_date,DATE(YEAR(E743),MONTH(E743)+2,DAY(E743))),IF(period_per_year=4,IF(D744=1,first_pament_date,DATE(YEAR(E743),MONTH(E743)+3,DAY(E743))),IF(period_per_year=2,IF(D744=1,first_pament_date,DATE(YEAR(E743),MONTH(E743)+6,DAY(E743))),IF(period_per_year=1,IF(D744=1,first_pament_date,DATE(YEAR(E743)+1,MONTH(E743),DAY(E743))),"")))))))),""))</f>
        <v/>
      </c>
      <c r="F744" s="42" t="str">
        <f t="shared" ca="1" si="77"/>
        <v/>
      </c>
      <c r="G744" s="42" t="str">
        <f t="shared" ca="1" si="78"/>
        <v/>
      </c>
      <c r="H744" s="38" t="str">
        <f t="shared" ca="1" si="79"/>
        <v/>
      </c>
      <c r="I744" s="37" t="str">
        <f t="shared" ca="1" si="80"/>
        <v/>
      </c>
      <c r="J744" s="38" t="str">
        <f t="shared" ca="1" si="81"/>
        <v/>
      </c>
      <c r="K744" s="43" t="str">
        <f t="shared" ca="1" si="82"/>
        <v/>
      </c>
      <c r="L744" s="10"/>
      <c r="M744" s="9"/>
      <c r="N744" s="9"/>
      <c r="O744" s="9"/>
    </row>
    <row r="745" spans="1:15" x14ac:dyDescent="0.3">
      <c r="A745" s="9"/>
      <c r="B745" s="9"/>
      <c r="C745" s="10"/>
      <c r="D745" s="40" t="str">
        <f t="shared" ca="1" si="83"/>
        <v/>
      </c>
      <c r="E745" s="41" t="str">
        <f ca="1">IF(entered_values=0,"",IF(D745&lt;&gt;"",IF(period_per_year=50,IF(D745=1,first_pament_date,DATE(YEAR(E744),MONTH(E744),DAY(E744)+7)),IF(period_per_year=25,IF(D745=1,first_pament_date,DATE(YEAR(E744),MONTH(E744),DAY(E744)+14)),IF(period_per_year=24,IF(D745=1,_01_01_1900,IF(DAY(E744)&gt;=15,DATE(YEAR(E744),MONTH(E744),DAY(E744)+16),DATE(YEAR(E744),MONTH(E744),DAY(E744)+15))),IF(period_per_year=12,IF(D745=1,first_pament_date,DATE(YEAR(E744),MONTH(E744)+1,DAY(E744))),IF(period_per_year=6,IF(D745=1,first_pament_date,DATE(YEAR(E744),MONTH(E744)+2,DAY(E744))),IF(period_per_year=4,IF(D745=1,first_pament_date,DATE(YEAR(E744),MONTH(E744)+3,DAY(E744))),IF(period_per_year=2,IF(D745=1,first_pament_date,DATE(YEAR(E744),MONTH(E744)+6,DAY(E744))),IF(period_per_year=1,IF(D745=1,first_pament_date,DATE(YEAR(E744)+1,MONTH(E744),DAY(E744))),"")))))))),""))</f>
        <v/>
      </c>
      <c r="F745" s="42" t="str">
        <f t="shared" ca="1" si="77"/>
        <v/>
      </c>
      <c r="G745" s="42" t="str">
        <f t="shared" ca="1" si="78"/>
        <v/>
      </c>
      <c r="H745" s="38" t="str">
        <f t="shared" ca="1" si="79"/>
        <v/>
      </c>
      <c r="I745" s="37" t="str">
        <f t="shared" ca="1" si="80"/>
        <v/>
      </c>
      <c r="J745" s="38" t="str">
        <f t="shared" ca="1" si="81"/>
        <v/>
      </c>
      <c r="K745" s="43" t="str">
        <f t="shared" ca="1" si="82"/>
        <v/>
      </c>
      <c r="L745" s="10"/>
      <c r="M745" s="9"/>
      <c r="N745" s="9"/>
      <c r="O745" s="9"/>
    </row>
    <row r="746" spans="1:15" x14ac:dyDescent="0.3">
      <c r="A746" s="9"/>
      <c r="B746" s="9"/>
      <c r="C746" s="10"/>
      <c r="D746" s="40" t="str">
        <f t="shared" ca="1" si="83"/>
        <v/>
      </c>
      <c r="E746" s="41" t="str">
        <f ca="1">IF(entered_values=0,"",IF(D746&lt;&gt;"",IF(period_per_year=50,IF(D746=1,first_pament_date,DATE(YEAR(E745),MONTH(E745),DAY(E745)+7)),IF(period_per_year=25,IF(D746=1,first_pament_date,DATE(YEAR(E745),MONTH(E745),DAY(E745)+14)),IF(period_per_year=24,IF(D746=1,_01_01_1900,IF(DAY(E745)&gt;=15,DATE(YEAR(E745),MONTH(E745),DAY(E745)+16),DATE(YEAR(E745),MONTH(E745),DAY(E745)+15))),IF(period_per_year=12,IF(D746=1,first_pament_date,DATE(YEAR(E745),MONTH(E745)+1,DAY(E745))),IF(period_per_year=6,IF(D746=1,first_pament_date,DATE(YEAR(E745),MONTH(E745)+2,DAY(E745))),IF(period_per_year=4,IF(D746=1,first_pament_date,DATE(YEAR(E745),MONTH(E745)+3,DAY(E745))),IF(period_per_year=2,IF(D746=1,first_pament_date,DATE(YEAR(E745),MONTH(E745)+6,DAY(E745))),IF(period_per_year=1,IF(D746=1,first_pament_date,DATE(YEAR(E745)+1,MONTH(E745),DAY(E745))),"")))))))),""))</f>
        <v/>
      </c>
      <c r="F746" s="42" t="str">
        <f t="shared" ca="1" si="77"/>
        <v/>
      </c>
      <c r="G746" s="42" t="str">
        <f t="shared" ca="1" si="78"/>
        <v/>
      </c>
      <c r="H746" s="38" t="str">
        <f t="shared" ca="1" si="79"/>
        <v/>
      </c>
      <c r="I746" s="37" t="str">
        <f t="shared" ca="1" si="80"/>
        <v/>
      </c>
      <c r="J746" s="38" t="str">
        <f t="shared" ca="1" si="81"/>
        <v/>
      </c>
      <c r="K746" s="43" t="str">
        <f t="shared" ca="1" si="82"/>
        <v/>
      </c>
      <c r="L746" s="10"/>
      <c r="M746" s="9"/>
      <c r="N746" s="9"/>
      <c r="O746" s="9"/>
    </row>
    <row r="747" spans="1:15" x14ac:dyDescent="0.3">
      <c r="A747" s="9"/>
      <c r="B747" s="9"/>
      <c r="C747" s="10"/>
      <c r="D747" s="40" t="str">
        <f t="shared" ca="1" si="83"/>
        <v/>
      </c>
      <c r="E747" s="41" t="str">
        <f ca="1">IF(entered_values=0,"",IF(D747&lt;&gt;"",IF(period_per_year=50,IF(D747=1,first_pament_date,DATE(YEAR(E746),MONTH(E746),DAY(E746)+7)),IF(period_per_year=25,IF(D747=1,first_pament_date,DATE(YEAR(E746),MONTH(E746),DAY(E746)+14)),IF(period_per_year=24,IF(D747=1,_01_01_1900,IF(DAY(E746)&gt;=15,DATE(YEAR(E746),MONTH(E746),DAY(E746)+16),DATE(YEAR(E746),MONTH(E746),DAY(E746)+15))),IF(period_per_year=12,IF(D747=1,first_pament_date,DATE(YEAR(E746),MONTH(E746)+1,DAY(E746))),IF(period_per_year=6,IF(D747=1,first_pament_date,DATE(YEAR(E746),MONTH(E746)+2,DAY(E746))),IF(period_per_year=4,IF(D747=1,first_pament_date,DATE(YEAR(E746),MONTH(E746)+3,DAY(E746))),IF(period_per_year=2,IF(D747=1,first_pament_date,DATE(YEAR(E746),MONTH(E746)+6,DAY(E746))),IF(period_per_year=1,IF(D747=1,first_pament_date,DATE(YEAR(E746)+1,MONTH(E746),DAY(E746))),"")))))))),""))</f>
        <v/>
      </c>
      <c r="F747" s="42" t="str">
        <f t="shared" ca="1" si="77"/>
        <v/>
      </c>
      <c r="G747" s="42" t="str">
        <f t="shared" ca="1" si="78"/>
        <v/>
      </c>
      <c r="H747" s="38" t="str">
        <f t="shared" ca="1" si="79"/>
        <v/>
      </c>
      <c r="I747" s="37" t="str">
        <f t="shared" ca="1" si="80"/>
        <v/>
      </c>
      <c r="J747" s="38" t="str">
        <f t="shared" ca="1" si="81"/>
        <v/>
      </c>
      <c r="K747" s="43" t="str">
        <f t="shared" ca="1" si="82"/>
        <v/>
      </c>
      <c r="L747" s="10"/>
      <c r="M747" s="9"/>
      <c r="N747" s="9"/>
      <c r="O747" s="9"/>
    </row>
    <row r="748" spans="1:15" x14ac:dyDescent="0.3">
      <c r="A748" s="9"/>
      <c r="B748" s="9"/>
      <c r="C748" s="10"/>
      <c r="D748" s="40" t="str">
        <f t="shared" ca="1" si="83"/>
        <v/>
      </c>
      <c r="E748" s="41" t="str">
        <f ca="1">IF(entered_values=0,"",IF(D748&lt;&gt;"",IF(period_per_year=50,IF(D748=1,first_pament_date,DATE(YEAR(E747),MONTH(E747),DAY(E747)+7)),IF(period_per_year=25,IF(D748=1,first_pament_date,DATE(YEAR(E747),MONTH(E747),DAY(E747)+14)),IF(period_per_year=24,IF(D748=1,_01_01_1900,IF(DAY(E747)&gt;=15,DATE(YEAR(E747),MONTH(E747),DAY(E747)+16),DATE(YEAR(E747),MONTH(E747),DAY(E747)+15))),IF(period_per_year=12,IF(D748=1,first_pament_date,DATE(YEAR(E747),MONTH(E747)+1,DAY(E747))),IF(period_per_year=6,IF(D748=1,first_pament_date,DATE(YEAR(E747),MONTH(E747)+2,DAY(E747))),IF(period_per_year=4,IF(D748=1,first_pament_date,DATE(YEAR(E747),MONTH(E747)+3,DAY(E747))),IF(period_per_year=2,IF(D748=1,first_pament_date,DATE(YEAR(E747),MONTH(E747)+6,DAY(E747))),IF(period_per_year=1,IF(D748=1,first_pament_date,DATE(YEAR(E747)+1,MONTH(E747),DAY(E747))),"")))))))),""))</f>
        <v/>
      </c>
      <c r="F748" s="42" t="str">
        <f t="shared" ca="1" si="77"/>
        <v/>
      </c>
      <c r="G748" s="42" t="str">
        <f t="shared" ca="1" si="78"/>
        <v/>
      </c>
      <c r="H748" s="38" t="str">
        <f t="shared" ca="1" si="79"/>
        <v/>
      </c>
      <c r="I748" s="37" t="str">
        <f t="shared" ca="1" si="80"/>
        <v/>
      </c>
      <c r="J748" s="38" t="str">
        <f t="shared" ca="1" si="81"/>
        <v/>
      </c>
      <c r="K748" s="43" t="str">
        <f t="shared" ca="1" si="82"/>
        <v/>
      </c>
      <c r="L748" s="10"/>
      <c r="M748" s="9"/>
      <c r="N748" s="9"/>
      <c r="O748" s="9"/>
    </row>
    <row r="749" spans="1:15" x14ac:dyDescent="0.3">
      <c r="A749" s="9"/>
      <c r="B749" s="9"/>
      <c r="C749" s="10"/>
      <c r="D749" s="40" t="str">
        <f t="shared" ca="1" si="83"/>
        <v/>
      </c>
      <c r="E749" s="41" t="str">
        <f ca="1">IF(entered_values=0,"",IF(D749&lt;&gt;"",IF(period_per_year=50,IF(D749=1,first_pament_date,DATE(YEAR(E748),MONTH(E748),DAY(E748)+7)),IF(period_per_year=25,IF(D749=1,first_pament_date,DATE(YEAR(E748),MONTH(E748),DAY(E748)+14)),IF(period_per_year=24,IF(D749=1,_01_01_1900,IF(DAY(E748)&gt;=15,DATE(YEAR(E748),MONTH(E748),DAY(E748)+16),DATE(YEAR(E748),MONTH(E748),DAY(E748)+15))),IF(period_per_year=12,IF(D749=1,first_pament_date,DATE(YEAR(E748),MONTH(E748)+1,DAY(E748))),IF(period_per_year=6,IF(D749=1,first_pament_date,DATE(YEAR(E748),MONTH(E748)+2,DAY(E748))),IF(period_per_year=4,IF(D749=1,first_pament_date,DATE(YEAR(E748),MONTH(E748)+3,DAY(E748))),IF(period_per_year=2,IF(D749=1,first_pament_date,DATE(YEAR(E748),MONTH(E748)+6,DAY(E748))),IF(period_per_year=1,IF(D749=1,first_pament_date,DATE(YEAR(E748)+1,MONTH(E748),DAY(E748))),"")))))))),""))</f>
        <v/>
      </c>
      <c r="F749" s="42" t="str">
        <f t="shared" ca="1" si="77"/>
        <v/>
      </c>
      <c r="G749" s="42" t="str">
        <f t="shared" ca="1" si="78"/>
        <v/>
      </c>
      <c r="H749" s="38" t="str">
        <f t="shared" ca="1" si="79"/>
        <v/>
      </c>
      <c r="I749" s="37" t="str">
        <f t="shared" ca="1" si="80"/>
        <v/>
      </c>
      <c r="J749" s="38" t="str">
        <f t="shared" ca="1" si="81"/>
        <v/>
      </c>
      <c r="K749" s="43" t="str">
        <f t="shared" ca="1" si="82"/>
        <v/>
      </c>
      <c r="L749" s="10"/>
      <c r="M749" s="9"/>
      <c r="N749" s="9"/>
      <c r="O749" s="9"/>
    </row>
    <row r="750" spans="1:15" x14ac:dyDescent="0.3">
      <c r="A750" s="9"/>
      <c r="B750" s="9"/>
      <c r="C750" s="10"/>
      <c r="D750" s="40" t="str">
        <f t="shared" ca="1" si="83"/>
        <v/>
      </c>
      <c r="E750" s="41" t="str">
        <f ca="1">IF(entered_values=0,"",IF(D750&lt;&gt;"",IF(period_per_year=50,IF(D750=1,first_pament_date,DATE(YEAR(E749),MONTH(E749),DAY(E749)+7)),IF(period_per_year=25,IF(D750=1,first_pament_date,DATE(YEAR(E749),MONTH(E749),DAY(E749)+14)),IF(period_per_year=24,IF(D750=1,_01_01_1900,IF(DAY(E749)&gt;=15,DATE(YEAR(E749),MONTH(E749),DAY(E749)+16),DATE(YEAR(E749),MONTH(E749),DAY(E749)+15))),IF(period_per_year=12,IF(D750=1,first_pament_date,DATE(YEAR(E749),MONTH(E749)+1,DAY(E749))),IF(period_per_year=6,IF(D750=1,first_pament_date,DATE(YEAR(E749),MONTH(E749)+2,DAY(E749))),IF(period_per_year=4,IF(D750=1,first_pament_date,DATE(YEAR(E749),MONTH(E749)+3,DAY(E749))),IF(period_per_year=2,IF(D750=1,first_pament_date,DATE(YEAR(E749),MONTH(E749)+6,DAY(E749))),IF(period_per_year=1,IF(D750=1,first_pament_date,DATE(YEAR(E749)+1,MONTH(E749),DAY(E749))),"")))))))),""))</f>
        <v/>
      </c>
      <c r="F750" s="42" t="str">
        <f t="shared" ca="1" si="77"/>
        <v/>
      </c>
      <c r="G750" s="42" t="str">
        <f t="shared" ca="1" si="78"/>
        <v/>
      </c>
      <c r="H750" s="38" t="str">
        <f t="shared" ca="1" si="79"/>
        <v/>
      </c>
      <c r="I750" s="37" t="str">
        <f t="shared" ca="1" si="80"/>
        <v/>
      </c>
      <c r="J750" s="38" t="str">
        <f t="shared" ca="1" si="81"/>
        <v/>
      </c>
      <c r="K750" s="43" t="str">
        <f t="shared" ca="1" si="82"/>
        <v/>
      </c>
      <c r="L750" s="10"/>
      <c r="M750" s="9"/>
      <c r="N750" s="9"/>
      <c r="O750" s="9"/>
    </row>
    <row r="751" spans="1:15" x14ac:dyDescent="0.3">
      <c r="A751" s="9"/>
      <c r="B751" s="9"/>
      <c r="C751" s="10"/>
      <c r="D751" s="40" t="str">
        <f t="shared" ca="1" si="83"/>
        <v/>
      </c>
      <c r="E751" s="41" t="str">
        <f ca="1">IF(entered_values=0,"",IF(D751&lt;&gt;"",IF(period_per_year=50,IF(D751=1,first_pament_date,DATE(YEAR(E750),MONTH(E750),DAY(E750)+7)),IF(period_per_year=25,IF(D751=1,first_pament_date,DATE(YEAR(E750),MONTH(E750),DAY(E750)+14)),IF(period_per_year=24,IF(D751=1,_01_01_1900,IF(DAY(E750)&gt;=15,DATE(YEAR(E750),MONTH(E750),DAY(E750)+16),DATE(YEAR(E750),MONTH(E750),DAY(E750)+15))),IF(period_per_year=12,IF(D751=1,first_pament_date,DATE(YEAR(E750),MONTH(E750)+1,DAY(E750))),IF(period_per_year=6,IF(D751=1,first_pament_date,DATE(YEAR(E750),MONTH(E750)+2,DAY(E750))),IF(period_per_year=4,IF(D751=1,first_pament_date,DATE(YEAR(E750),MONTH(E750)+3,DAY(E750))),IF(period_per_year=2,IF(D751=1,first_pament_date,DATE(YEAR(E750),MONTH(E750)+6,DAY(E750))),IF(period_per_year=1,IF(D751=1,first_pament_date,DATE(YEAR(E750)+1,MONTH(E750),DAY(E750))),"")))))))),""))</f>
        <v/>
      </c>
      <c r="F751" s="42" t="str">
        <f t="shared" ca="1" si="77"/>
        <v/>
      </c>
      <c r="G751" s="42" t="str">
        <f t="shared" ca="1" si="78"/>
        <v/>
      </c>
      <c r="H751" s="38" t="str">
        <f t="shared" ca="1" si="79"/>
        <v/>
      </c>
      <c r="I751" s="37" t="str">
        <f t="shared" ca="1" si="80"/>
        <v/>
      </c>
      <c r="J751" s="38" t="str">
        <f t="shared" ca="1" si="81"/>
        <v/>
      </c>
      <c r="K751" s="43" t="str">
        <f t="shared" ca="1" si="82"/>
        <v/>
      </c>
      <c r="L751" s="10"/>
      <c r="M751" s="9"/>
      <c r="N751" s="9"/>
      <c r="O751" s="9"/>
    </row>
    <row r="752" spans="1:15" x14ac:dyDescent="0.3">
      <c r="A752" s="9"/>
      <c r="B752" s="9"/>
      <c r="C752" s="10"/>
      <c r="D752" s="40" t="str">
        <f t="shared" ca="1" si="83"/>
        <v/>
      </c>
      <c r="E752" s="41" t="str">
        <f ca="1">IF(entered_values=0,"",IF(D752&lt;&gt;"",IF(period_per_year=50,IF(D752=1,first_pament_date,DATE(YEAR(E751),MONTH(E751),DAY(E751)+7)),IF(period_per_year=25,IF(D752=1,first_pament_date,DATE(YEAR(E751),MONTH(E751),DAY(E751)+14)),IF(period_per_year=24,IF(D752=1,_01_01_1900,IF(DAY(E751)&gt;=15,DATE(YEAR(E751),MONTH(E751),DAY(E751)+16),DATE(YEAR(E751),MONTH(E751),DAY(E751)+15))),IF(period_per_year=12,IF(D752=1,first_pament_date,DATE(YEAR(E751),MONTH(E751)+1,DAY(E751))),IF(period_per_year=6,IF(D752=1,first_pament_date,DATE(YEAR(E751),MONTH(E751)+2,DAY(E751))),IF(period_per_year=4,IF(D752=1,first_pament_date,DATE(YEAR(E751),MONTH(E751)+3,DAY(E751))),IF(period_per_year=2,IF(D752=1,first_pament_date,DATE(YEAR(E751),MONTH(E751)+6,DAY(E751))),IF(period_per_year=1,IF(D752=1,first_pament_date,DATE(YEAR(E751)+1,MONTH(E751),DAY(E751))),"")))))))),""))</f>
        <v/>
      </c>
      <c r="F752" s="42" t="str">
        <f t="shared" ca="1" si="77"/>
        <v/>
      </c>
      <c r="G752" s="42" t="str">
        <f t="shared" ca="1" si="78"/>
        <v/>
      </c>
      <c r="H752" s="38" t="str">
        <f t="shared" ca="1" si="79"/>
        <v/>
      </c>
      <c r="I752" s="37" t="str">
        <f t="shared" ca="1" si="80"/>
        <v/>
      </c>
      <c r="J752" s="38" t="str">
        <f t="shared" ca="1" si="81"/>
        <v/>
      </c>
      <c r="K752" s="43" t="str">
        <f t="shared" ca="1" si="82"/>
        <v/>
      </c>
      <c r="L752" s="10"/>
      <c r="M752" s="9"/>
      <c r="N752" s="9"/>
      <c r="O752" s="9"/>
    </row>
    <row r="753" spans="1:15" x14ac:dyDescent="0.3">
      <c r="A753" s="9"/>
      <c r="B753" s="9"/>
      <c r="C753" s="10"/>
      <c r="D753" s="40" t="str">
        <f t="shared" ca="1" si="83"/>
        <v/>
      </c>
      <c r="E753" s="41" t="str">
        <f ca="1">IF(entered_values=0,"",IF(D753&lt;&gt;"",IF(period_per_year=50,IF(D753=1,first_pament_date,DATE(YEAR(E752),MONTH(E752),DAY(E752)+7)),IF(period_per_year=25,IF(D753=1,first_pament_date,DATE(YEAR(E752),MONTH(E752),DAY(E752)+14)),IF(period_per_year=24,IF(D753=1,_01_01_1900,IF(DAY(E752)&gt;=15,DATE(YEAR(E752),MONTH(E752),DAY(E752)+16),DATE(YEAR(E752),MONTH(E752),DAY(E752)+15))),IF(period_per_year=12,IF(D753=1,first_pament_date,DATE(YEAR(E752),MONTH(E752)+1,DAY(E752))),IF(period_per_year=6,IF(D753=1,first_pament_date,DATE(YEAR(E752),MONTH(E752)+2,DAY(E752))),IF(period_per_year=4,IF(D753=1,first_pament_date,DATE(YEAR(E752),MONTH(E752)+3,DAY(E752))),IF(period_per_year=2,IF(D753=1,first_pament_date,DATE(YEAR(E752),MONTH(E752)+6,DAY(E752))),IF(period_per_year=1,IF(D753=1,first_pament_date,DATE(YEAR(E752)+1,MONTH(E752),DAY(E752))),"")))))))),""))</f>
        <v/>
      </c>
      <c r="F753" s="42" t="str">
        <f t="shared" ca="1" si="77"/>
        <v/>
      </c>
      <c r="G753" s="42" t="str">
        <f t="shared" ca="1" si="78"/>
        <v/>
      </c>
      <c r="H753" s="38" t="str">
        <f t="shared" ca="1" si="79"/>
        <v/>
      </c>
      <c r="I753" s="37" t="str">
        <f t="shared" ca="1" si="80"/>
        <v/>
      </c>
      <c r="J753" s="38" t="str">
        <f t="shared" ca="1" si="81"/>
        <v/>
      </c>
      <c r="K753" s="43" t="str">
        <f t="shared" ca="1" si="82"/>
        <v/>
      </c>
      <c r="L753" s="10"/>
      <c r="M753" s="9"/>
      <c r="N753" s="9"/>
      <c r="O753" s="9"/>
    </row>
    <row r="754" spans="1:15" x14ac:dyDescent="0.3">
      <c r="A754" s="9"/>
      <c r="B754" s="9"/>
      <c r="C754" s="10"/>
      <c r="D754" s="40" t="str">
        <f t="shared" ca="1" si="83"/>
        <v/>
      </c>
      <c r="E754" s="41" t="str">
        <f ca="1">IF(entered_values=0,"",IF(D754&lt;&gt;"",IF(period_per_year=50,IF(D754=1,first_pament_date,DATE(YEAR(E753),MONTH(E753),DAY(E753)+7)),IF(period_per_year=25,IF(D754=1,first_pament_date,DATE(YEAR(E753),MONTH(E753),DAY(E753)+14)),IF(period_per_year=24,IF(D754=1,_01_01_1900,IF(DAY(E753)&gt;=15,DATE(YEAR(E753),MONTH(E753),DAY(E753)+16),DATE(YEAR(E753),MONTH(E753),DAY(E753)+15))),IF(period_per_year=12,IF(D754=1,first_pament_date,DATE(YEAR(E753),MONTH(E753)+1,DAY(E753))),IF(period_per_year=6,IF(D754=1,first_pament_date,DATE(YEAR(E753),MONTH(E753)+2,DAY(E753))),IF(period_per_year=4,IF(D754=1,first_pament_date,DATE(YEAR(E753),MONTH(E753)+3,DAY(E753))),IF(period_per_year=2,IF(D754=1,first_pament_date,DATE(YEAR(E753),MONTH(E753)+6,DAY(E753))),IF(period_per_year=1,IF(D754=1,first_pament_date,DATE(YEAR(E753)+1,MONTH(E753),DAY(E753))),"")))))))),""))</f>
        <v/>
      </c>
      <c r="F754" s="42" t="str">
        <f t="shared" ca="1" si="77"/>
        <v/>
      </c>
      <c r="G754" s="42" t="str">
        <f t="shared" ca="1" si="78"/>
        <v/>
      </c>
      <c r="H754" s="38" t="str">
        <f t="shared" ca="1" si="79"/>
        <v/>
      </c>
      <c r="I754" s="37" t="str">
        <f t="shared" ca="1" si="80"/>
        <v/>
      </c>
      <c r="J754" s="38" t="str">
        <f t="shared" ca="1" si="81"/>
        <v/>
      </c>
      <c r="K754" s="43" t="str">
        <f t="shared" ca="1" si="82"/>
        <v/>
      </c>
      <c r="L754" s="10"/>
      <c r="M754" s="9"/>
      <c r="N754" s="9"/>
      <c r="O754" s="9"/>
    </row>
    <row r="755" spans="1:15" x14ac:dyDescent="0.3">
      <c r="A755" s="9"/>
      <c r="B755" s="9"/>
      <c r="C755" s="10"/>
      <c r="D755" s="40" t="str">
        <f t="shared" ca="1" si="83"/>
        <v/>
      </c>
      <c r="E755" s="41" t="str">
        <f ca="1">IF(entered_values=0,"",IF(D755&lt;&gt;"",IF(period_per_year=50,IF(D755=1,first_pament_date,DATE(YEAR(E754),MONTH(E754),DAY(E754)+7)),IF(period_per_year=25,IF(D755=1,first_pament_date,DATE(YEAR(E754),MONTH(E754),DAY(E754)+14)),IF(period_per_year=24,IF(D755=1,_01_01_1900,IF(DAY(E754)&gt;=15,DATE(YEAR(E754),MONTH(E754),DAY(E754)+16),DATE(YEAR(E754),MONTH(E754),DAY(E754)+15))),IF(period_per_year=12,IF(D755=1,first_pament_date,DATE(YEAR(E754),MONTH(E754)+1,DAY(E754))),IF(period_per_year=6,IF(D755=1,first_pament_date,DATE(YEAR(E754),MONTH(E754)+2,DAY(E754))),IF(period_per_year=4,IF(D755=1,first_pament_date,DATE(YEAR(E754),MONTH(E754)+3,DAY(E754))),IF(period_per_year=2,IF(D755=1,first_pament_date,DATE(YEAR(E754),MONTH(E754)+6,DAY(E754))),IF(period_per_year=1,IF(D755=1,first_pament_date,DATE(YEAR(E754)+1,MONTH(E754),DAY(E754))),"")))))))),""))</f>
        <v/>
      </c>
      <c r="F755" s="42" t="str">
        <f t="shared" ca="1" si="77"/>
        <v/>
      </c>
      <c r="G755" s="42" t="str">
        <f t="shared" ca="1" si="78"/>
        <v/>
      </c>
      <c r="H755" s="38" t="str">
        <f t="shared" ca="1" si="79"/>
        <v/>
      </c>
      <c r="I755" s="37" t="str">
        <f t="shared" ca="1" si="80"/>
        <v/>
      </c>
      <c r="J755" s="38" t="str">
        <f t="shared" ca="1" si="81"/>
        <v/>
      </c>
      <c r="K755" s="43" t="str">
        <f t="shared" ca="1" si="82"/>
        <v/>
      </c>
      <c r="L755" s="10"/>
      <c r="M755" s="9"/>
      <c r="N755" s="9"/>
      <c r="O755" s="9"/>
    </row>
    <row r="756" spans="1:15" x14ac:dyDescent="0.3">
      <c r="A756" s="9"/>
      <c r="B756" s="9"/>
      <c r="C756" s="10"/>
      <c r="D756" s="40" t="str">
        <f t="shared" ca="1" si="83"/>
        <v/>
      </c>
      <c r="E756" s="41" t="str">
        <f ca="1">IF(entered_values=0,"",IF(D756&lt;&gt;"",IF(period_per_year=50,IF(D756=1,first_pament_date,DATE(YEAR(E755),MONTH(E755),DAY(E755)+7)),IF(period_per_year=25,IF(D756=1,first_pament_date,DATE(YEAR(E755),MONTH(E755),DAY(E755)+14)),IF(period_per_year=24,IF(D756=1,_01_01_1900,IF(DAY(E755)&gt;=15,DATE(YEAR(E755),MONTH(E755),DAY(E755)+16),DATE(YEAR(E755),MONTH(E755),DAY(E755)+15))),IF(period_per_year=12,IF(D756=1,first_pament_date,DATE(YEAR(E755),MONTH(E755)+1,DAY(E755))),IF(period_per_year=6,IF(D756=1,first_pament_date,DATE(YEAR(E755),MONTH(E755)+2,DAY(E755))),IF(period_per_year=4,IF(D756=1,first_pament_date,DATE(YEAR(E755),MONTH(E755)+3,DAY(E755))),IF(period_per_year=2,IF(D756=1,first_pament_date,DATE(YEAR(E755),MONTH(E755)+6,DAY(E755))),IF(period_per_year=1,IF(D756=1,first_pament_date,DATE(YEAR(E755)+1,MONTH(E755),DAY(E755))),"")))))))),""))</f>
        <v/>
      </c>
      <c r="F756" s="42" t="str">
        <f t="shared" ca="1" si="77"/>
        <v/>
      </c>
      <c r="G756" s="42" t="str">
        <f t="shared" ca="1" si="78"/>
        <v/>
      </c>
      <c r="H756" s="38" t="str">
        <f t="shared" ca="1" si="79"/>
        <v/>
      </c>
      <c r="I756" s="37" t="str">
        <f t="shared" ca="1" si="80"/>
        <v/>
      </c>
      <c r="J756" s="38" t="str">
        <f t="shared" ca="1" si="81"/>
        <v/>
      </c>
      <c r="K756" s="43" t="str">
        <f t="shared" ca="1" si="82"/>
        <v/>
      </c>
      <c r="L756" s="10"/>
      <c r="M756" s="9"/>
      <c r="N756" s="9"/>
      <c r="O756" s="9"/>
    </row>
    <row r="757" spans="1:15" x14ac:dyDescent="0.3">
      <c r="A757" s="9"/>
      <c r="B757" s="9"/>
      <c r="C757" s="10"/>
      <c r="D757" s="40" t="str">
        <f t="shared" ca="1" si="83"/>
        <v/>
      </c>
      <c r="E757" s="41" t="str">
        <f ca="1">IF(entered_values=0,"",IF(D757&lt;&gt;"",IF(period_per_year=50,IF(D757=1,first_pament_date,DATE(YEAR(E756),MONTH(E756),DAY(E756)+7)),IF(period_per_year=25,IF(D757=1,first_pament_date,DATE(YEAR(E756),MONTH(E756),DAY(E756)+14)),IF(period_per_year=24,IF(D757=1,_01_01_1900,IF(DAY(E756)&gt;=15,DATE(YEAR(E756),MONTH(E756),DAY(E756)+16),DATE(YEAR(E756),MONTH(E756),DAY(E756)+15))),IF(period_per_year=12,IF(D757=1,first_pament_date,DATE(YEAR(E756),MONTH(E756)+1,DAY(E756))),IF(period_per_year=6,IF(D757=1,first_pament_date,DATE(YEAR(E756),MONTH(E756)+2,DAY(E756))),IF(period_per_year=4,IF(D757=1,first_pament_date,DATE(YEAR(E756),MONTH(E756)+3,DAY(E756))),IF(period_per_year=2,IF(D757=1,first_pament_date,DATE(YEAR(E756),MONTH(E756)+6,DAY(E756))),IF(period_per_year=1,IF(D757=1,first_pament_date,DATE(YEAR(E756)+1,MONTH(E756),DAY(E756))),"")))))))),""))</f>
        <v/>
      </c>
      <c r="F757" s="42" t="str">
        <f t="shared" ca="1" si="77"/>
        <v/>
      </c>
      <c r="G757" s="42" t="str">
        <f t="shared" ca="1" si="78"/>
        <v/>
      </c>
      <c r="H757" s="38" t="str">
        <f t="shared" ca="1" si="79"/>
        <v/>
      </c>
      <c r="I757" s="37" t="str">
        <f t="shared" ca="1" si="80"/>
        <v/>
      </c>
      <c r="J757" s="38" t="str">
        <f t="shared" ca="1" si="81"/>
        <v/>
      </c>
      <c r="K757" s="43" t="str">
        <f t="shared" ca="1" si="82"/>
        <v/>
      </c>
      <c r="L757" s="10"/>
      <c r="M757" s="9"/>
      <c r="N757" s="9"/>
      <c r="O757" s="9"/>
    </row>
    <row r="758" spans="1:15" x14ac:dyDescent="0.3">
      <c r="A758" s="9"/>
      <c r="B758" s="9"/>
      <c r="C758" s="10"/>
      <c r="D758" s="40" t="str">
        <f t="shared" ca="1" si="83"/>
        <v/>
      </c>
      <c r="E758" s="41" t="str">
        <f ca="1">IF(entered_values=0,"",IF(D758&lt;&gt;"",IF(period_per_year=50,IF(D758=1,first_pament_date,DATE(YEAR(E757),MONTH(E757),DAY(E757)+7)),IF(period_per_year=25,IF(D758=1,first_pament_date,DATE(YEAR(E757),MONTH(E757),DAY(E757)+14)),IF(period_per_year=24,IF(D758=1,_01_01_1900,IF(DAY(E757)&gt;=15,DATE(YEAR(E757),MONTH(E757),DAY(E757)+16),DATE(YEAR(E757),MONTH(E757),DAY(E757)+15))),IF(period_per_year=12,IF(D758=1,first_pament_date,DATE(YEAR(E757),MONTH(E757)+1,DAY(E757))),IF(period_per_year=6,IF(D758=1,first_pament_date,DATE(YEAR(E757),MONTH(E757)+2,DAY(E757))),IF(period_per_year=4,IF(D758=1,first_pament_date,DATE(YEAR(E757),MONTH(E757)+3,DAY(E757))),IF(period_per_year=2,IF(D758=1,first_pament_date,DATE(YEAR(E757),MONTH(E757)+6,DAY(E757))),IF(period_per_year=1,IF(D758=1,first_pament_date,DATE(YEAR(E757)+1,MONTH(E757),DAY(E757))),"")))))))),""))</f>
        <v/>
      </c>
      <c r="F758" s="42" t="str">
        <f t="shared" ca="1" si="77"/>
        <v/>
      </c>
      <c r="G758" s="42" t="str">
        <f t="shared" ca="1" si="78"/>
        <v/>
      </c>
      <c r="H758" s="38" t="str">
        <f t="shared" ca="1" si="79"/>
        <v/>
      </c>
      <c r="I758" s="37" t="str">
        <f t="shared" ca="1" si="80"/>
        <v/>
      </c>
      <c r="J758" s="38" t="str">
        <f t="shared" ca="1" si="81"/>
        <v/>
      </c>
      <c r="K758" s="43" t="str">
        <f t="shared" ca="1" si="82"/>
        <v/>
      </c>
      <c r="L758" s="10"/>
      <c r="M758" s="9"/>
      <c r="N758" s="9"/>
      <c r="O758" s="9"/>
    </row>
    <row r="759" spans="1:15" x14ac:dyDescent="0.3">
      <c r="A759" s="9"/>
      <c r="B759" s="9"/>
      <c r="C759" s="10"/>
      <c r="D759" s="40" t="str">
        <f t="shared" ca="1" si="83"/>
        <v/>
      </c>
      <c r="E759" s="41" t="str">
        <f ca="1">IF(entered_values=0,"",IF(D759&lt;&gt;"",IF(period_per_year=50,IF(D759=1,first_pament_date,DATE(YEAR(E758),MONTH(E758),DAY(E758)+7)),IF(period_per_year=25,IF(D759=1,first_pament_date,DATE(YEAR(E758),MONTH(E758),DAY(E758)+14)),IF(period_per_year=24,IF(D759=1,_01_01_1900,IF(DAY(E758)&gt;=15,DATE(YEAR(E758),MONTH(E758),DAY(E758)+16),DATE(YEAR(E758),MONTH(E758),DAY(E758)+15))),IF(period_per_year=12,IF(D759=1,first_pament_date,DATE(YEAR(E758),MONTH(E758)+1,DAY(E758))),IF(period_per_year=6,IF(D759=1,first_pament_date,DATE(YEAR(E758),MONTH(E758)+2,DAY(E758))),IF(period_per_year=4,IF(D759=1,first_pament_date,DATE(YEAR(E758),MONTH(E758)+3,DAY(E758))),IF(period_per_year=2,IF(D759=1,first_pament_date,DATE(YEAR(E758),MONTH(E758)+6,DAY(E758))),IF(period_per_year=1,IF(D759=1,first_pament_date,DATE(YEAR(E758)+1,MONTH(E758),DAY(E758))),"")))))))),""))</f>
        <v/>
      </c>
      <c r="F759" s="42" t="str">
        <f t="shared" ca="1" si="77"/>
        <v/>
      </c>
      <c r="G759" s="42" t="str">
        <f t="shared" ca="1" si="78"/>
        <v/>
      </c>
      <c r="H759" s="38" t="str">
        <f t="shared" ca="1" si="79"/>
        <v/>
      </c>
      <c r="I759" s="37" t="str">
        <f t="shared" ca="1" si="80"/>
        <v/>
      </c>
      <c r="J759" s="38" t="str">
        <f t="shared" ca="1" si="81"/>
        <v/>
      </c>
      <c r="K759" s="43" t="str">
        <f t="shared" ca="1" si="82"/>
        <v/>
      </c>
      <c r="L759" s="10"/>
      <c r="M759" s="9"/>
      <c r="N759" s="9"/>
      <c r="O759" s="9"/>
    </row>
    <row r="760" spans="1:15" x14ac:dyDescent="0.3">
      <c r="A760" s="9"/>
      <c r="B760" s="9"/>
      <c r="C760" s="10"/>
      <c r="D760" s="40" t="str">
        <f t="shared" ca="1" si="83"/>
        <v/>
      </c>
      <c r="E760" s="41" t="str">
        <f ca="1">IF(entered_values=0,"",IF(D760&lt;&gt;"",IF(period_per_year=50,IF(D760=1,first_pament_date,DATE(YEAR(E759),MONTH(E759),DAY(E759)+7)),IF(period_per_year=25,IF(D760=1,first_pament_date,DATE(YEAR(E759),MONTH(E759),DAY(E759)+14)),IF(period_per_year=24,IF(D760=1,_01_01_1900,IF(DAY(E759)&gt;=15,DATE(YEAR(E759),MONTH(E759),DAY(E759)+16),DATE(YEAR(E759),MONTH(E759),DAY(E759)+15))),IF(period_per_year=12,IF(D760=1,first_pament_date,DATE(YEAR(E759),MONTH(E759)+1,DAY(E759))),IF(period_per_year=6,IF(D760=1,first_pament_date,DATE(YEAR(E759),MONTH(E759)+2,DAY(E759))),IF(period_per_year=4,IF(D760=1,first_pament_date,DATE(YEAR(E759),MONTH(E759)+3,DAY(E759))),IF(period_per_year=2,IF(D760=1,first_pament_date,DATE(YEAR(E759),MONTH(E759)+6,DAY(E759))),IF(period_per_year=1,IF(D760=1,first_pament_date,DATE(YEAR(E759)+1,MONTH(E759),DAY(E759))),"")))))))),""))</f>
        <v/>
      </c>
      <c r="F760" s="42" t="str">
        <f t="shared" ca="1" si="77"/>
        <v/>
      </c>
      <c r="G760" s="42" t="str">
        <f t="shared" ca="1" si="78"/>
        <v/>
      </c>
      <c r="H760" s="38" t="str">
        <f t="shared" ca="1" si="79"/>
        <v/>
      </c>
      <c r="I760" s="37" t="str">
        <f t="shared" ca="1" si="80"/>
        <v/>
      </c>
      <c r="J760" s="38" t="str">
        <f t="shared" ca="1" si="81"/>
        <v/>
      </c>
      <c r="K760" s="43" t="str">
        <f t="shared" ca="1" si="82"/>
        <v/>
      </c>
      <c r="L760" s="10"/>
      <c r="M760" s="9"/>
      <c r="N760" s="9"/>
      <c r="O760" s="9"/>
    </row>
    <row r="761" spans="1:15" x14ac:dyDescent="0.3">
      <c r="A761" s="9"/>
      <c r="B761" s="9"/>
      <c r="C761" s="10"/>
      <c r="D761" s="40" t="str">
        <f t="shared" ca="1" si="83"/>
        <v/>
      </c>
      <c r="E761" s="41" t="str">
        <f ca="1">IF(entered_values=0,"",IF(D761&lt;&gt;"",IF(period_per_year=50,IF(D761=1,first_pament_date,DATE(YEAR(E760),MONTH(E760),DAY(E760)+7)),IF(period_per_year=25,IF(D761=1,first_pament_date,DATE(YEAR(E760),MONTH(E760),DAY(E760)+14)),IF(period_per_year=24,IF(D761=1,_01_01_1900,IF(DAY(E760)&gt;=15,DATE(YEAR(E760),MONTH(E760),DAY(E760)+16),DATE(YEAR(E760),MONTH(E760),DAY(E760)+15))),IF(period_per_year=12,IF(D761=1,first_pament_date,DATE(YEAR(E760),MONTH(E760)+1,DAY(E760))),IF(period_per_year=6,IF(D761=1,first_pament_date,DATE(YEAR(E760),MONTH(E760)+2,DAY(E760))),IF(period_per_year=4,IF(D761=1,first_pament_date,DATE(YEAR(E760),MONTH(E760)+3,DAY(E760))),IF(period_per_year=2,IF(D761=1,first_pament_date,DATE(YEAR(E760),MONTH(E760)+6,DAY(E760))),IF(period_per_year=1,IF(D761=1,first_pament_date,DATE(YEAR(E760)+1,MONTH(E760),DAY(E760))),"")))))))),""))</f>
        <v/>
      </c>
      <c r="F761" s="42" t="str">
        <f t="shared" ca="1" si="77"/>
        <v/>
      </c>
      <c r="G761" s="42" t="str">
        <f t="shared" ca="1" si="78"/>
        <v/>
      </c>
      <c r="H761" s="38" t="str">
        <f t="shared" ca="1" si="79"/>
        <v/>
      </c>
      <c r="I761" s="37" t="str">
        <f t="shared" ca="1" si="80"/>
        <v/>
      </c>
      <c r="J761" s="38" t="str">
        <f t="shared" ca="1" si="81"/>
        <v/>
      </c>
      <c r="K761" s="43" t="str">
        <f t="shared" ca="1" si="82"/>
        <v/>
      </c>
      <c r="L761" s="10"/>
      <c r="M761" s="9"/>
      <c r="N761" s="9"/>
      <c r="O761" s="9"/>
    </row>
    <row r="762" spans="1:15" x14ac:dyDescent="0.3">
      <c r="A762" s="9"/>
      <c r="B762" s="9"/>
      <c r="C762" s="10"/>
      <c r="D762" s="40" t="str">
        <f t="shared" ca="1" si="83"/>
        <v/>
      </c>
      <c r="E762" s="41" t="str">
        <f ca="1">IF(entered_values=0,"",IF(D762&lt;&gt;"",IF(period_per_year=50,IF(D762=1,first_pament_date,DATE(YEAR(E761),MONTH(E761),DAY(E761)+7)),IF(period_per_year=25,IF(D762=1,first_pament_date,DATE(YEAR(E761),MONTH(E761),DAY(E761)+14)),IF(period_per_year=24,IF(D762=1,_01_01_1900,IF(DAY(E761)&gt;=15,DATE(YEAR(E761),MONTH(E761),DAY(E761)+16),DATE(YEAR(E761),MONTH(E761),DAY(E761)+15))),IF(period_per_year=12,IF(D762=1,first_pament_date,DATE(YEAR(E761),MONTH(E761)+1,DAY(E761))),IF(period_per_year=6,IF(D762=1,first_pament_date,DATE(YEAR(E761),MONTH(E761)+2,DAY(E761))),IF(period_per_year=4,IF(D762=1,first_pament_date,DATE(YEAR(E761),MONTH(E761)+3,DAY(E761))),IF(period_per_year=2,IF(D762=1,first_pament_date,DATE(YEAR(E761),MONTH(E761)+6,DAY(E761))),IF(period_per_year=1,IF(D762=1,first_pament_date,DATE(YEAR(E761)+1,MONTH(E761),DAY(E761))),"")))))))),""))</f>
        <v/>
      </c>
      <c r="F762" s="42" t="str">
        <f t="shared" ca="1" si="77"/>
        <v/>
      </c>
      <c r="G762" s="42" t="str">
        <f t="shared" ca="1" si="78"/>
        <v/>
      </c>
      <c r="H762" s="38" t="str">
        <f t="shared" ca="1" si="79"/>
        <v/>
      </c>
      <c r="I762" s="37" t="str">
        <f t="shared" ca="1" si="80"/>
        <v/>
      </c>
      <c r="J762" s="38" t="str">
        <f t="shared" ca="1" si="81"/>
        <v/>
      </c>
      <c r="K762" s="43" t="str">
        <f t="shared" ca="1" si="82"/>
        <v/>
      </c>
      <c r="L762" s="10"/>
      <c r="M762" s="9"/>
      <c r="N762" s="9"/>
      <c r="O762" s="9"/>
    </row>
    <row r="763" spans="1:15" x14ac:dyDescent="0.3">
      <c r="A763" s="9"/>
      <c r="B763" s="9"/>
      <c r="C763" s="10"/>
      <c r="D763" s="40" t="str">
        <f t="shared" ca="1" si="83"/>
        <v/>
      </c>
      <c r="E763" s="41" t="str">
        <f ca="1">IF(entered_values=0,"",IF(D763&lt;&gt;"",IF(period_per_year=50,IF(D763=1,first_pament_date,DATE(YEAR(E762),MONTH(E762),DAY(E762)+7)),IF(period_per_year=25,IF(D763=1,first_pament_date,DATE(YEAR(E762),MONTH(E762),DAY(E762)+14)),IF(period_per_year=24,IF(D763=1,_01_01_1900,IF(DAY(E762)&gt;=15,DATE(YEAR(E762),MONTH(E762),DAY(E762)+16),DATE(YEAR(E762),MONTH(E762),DAY(E762)+15))),IF(period_per_year=12,IF(D763=1,first_pament_date,DATE(YEAR(E762),MONTH(E762)+1,DAY(E762))),IF(period_per_year=6,IF(D763=1,first_pament_date,DATE(YEAR(E762),MONTH(E762)+2,DAY(E762))),IF(period_per_year=4,IF(D763=1,first_pament_date,DATE(YEAR(E762),MONTH(E762)+3,DAY(E762))),IF(period_per_year=2,IF(D763=1,first_pament_date,DATE(YEAR(E762),MONTH(E762)+6,DAY(E762))),IF(period_per_year=1,IF(D763=1,first_pament_date,DATE(YEAR(E762)+1,MONTH(E762),DAY(E762))),"")))))))),""))</f>
        <v/>
      </c>
      <c r="F763" s="42" t="str">
        <f t="shared" ca="1" si="77"/>
        <v/>
      </c>
      <c r="G763" s="42" t="str">
        <f t="shared" ca="1" si="78"/>
        <v/>
      </c>
      <c r="H763" s="38" t="str">
        <f t="shared" ca="1" si="79"/>
        <v/>
      </c>
      <c r="I763" s="37" t="str">
        <f t="shared" ca="1" si="80"/>
        <v/>
      </c>
      <c r="J763" s="38" t="str">
        <f t="shared" ca="1" si="81"/>
        <v/>
      </c>
      <c r="K763" s="43" t="str">
        <f t="shared" ca="1" si="82"/>
        <v/>
      </c>
      <c r="L763" s="10"/>
      <c r="M763" s="9"/>
      <c r="N763" s="9"/>
      <c r="O763" s="9"/>
    </row>
    <row r="764" spans="1:15" x14ac:dyDescent="0.3">
      <c r="A764" s="9"/>
      <c r="B764" s="9"/>
      <c r="C764" s="10"/>
      <c r="D764" s="40" t="str">
        <f t="shared" ca="1" si="83"/>
        <v/>
      </c>
      <c r="E764" s="41" t="str">
        <f ca="1">IF(entered_values=0,"",IF(D764&lt;&gt;"",IF(period_per_year=50,IF(D764=1,first_pament_date,DATE(YEAR(E763),MONTH(E763),DAY(E763)+7)),IF(period_per_year=25,IF(D764=1,first_pament_date,DATE(YEAR(E763),MONTH(E763),DAY(E763)+14)),IF(period_per_year=24,IF(D764=1,_01_01_1900,IF(DAY(E763)&gt;=15,DATE(YEAR(E763),MONTH(E763),DAY(E763)+16),DATE(YEAR(E763),MONTH(E763),DAY(E763)+15))),IF(period_per_year=12,IF(D764=1,first_pament_date,DATE(YEAR(E763),MONTH(E763)+1,DAY(E763))),IF(period_per_year=6,IF(D764=1,first_pament_date,DATE(YEAR(E763),MONTH(E763)+2,DAY(E763))),IF(period_per_year=4,IF(D764=1,first_pament_date,DATE(YEAR(E763),MONTH(E763)+3,DAY(E763))),IF(period_per_year=2,IF(D764=1,first_pament_date,DATE(YEAR(E763),MONTH(E763)+6,DAY(E763))),IF(period_per_year=1,IF(D764=1,first_pament_date,DATE(YEAR(E763)+1,MONTH(E763),DAY(E763))),"")))))))),""))</f>
        <v/>
      </c>
      <c r="F764" s="42" t="str">
        <f t="shared" ca="1" si="77"/>
        <v/>
      </c>
      <c r="G764" s="42" t="str">
        <f t="shared" ca="1" si="78"/>
        <v/>
      </c>
      <c r="H764" s="38" t="str">
        <f t="shared" ca="1" si="79"/>
        <v/>
      </c>
      <c r="I764" s="37" t="str">
        <f t="shared" ca="1" si="80"/>
        <v/>
      </c>
      <c r="J764" s="38" t="str">
        <f t="shared" ca="1" si="81"/>
        <v/>
      </c>
      <c r="K764" s="43" t="str">
        <f t="shared" ca="1" si="82"/>
        <v/>
      </c>
      <c r="L764" s="10"/>
      <c r="M764" s="9"/>
      <c r="N764" s="9"/>
      <c r="O764" s="9"/>
    </row>
    <row r="765" spans="1:15" x14ac:dyDescent="0.3">
      <c r="A765" s="9"/>
      <c r="B765" s="9"/>
      <c r="C765" s="10"/>
      <c r="D765" s="40" t="str">
        <f t="shared" ca="1" si="83"/>
        <v/>
      </c>
      <c r="E765" s="41" t="str">
        <f ca="1">IF(entered_values=0,"",IF(D765&lt;&gt;"",IF(period_per_year=50,IF(D765=1,first_pament_date,DATE(YEAR(E764),MONTH(E764),DAY(E764)+7)),IF(period_per_year=25,IF(D765=1,first_pament_date,DATE(YEAR(E764),MONTH(E764),DAY(E764)+14)),IF(period_per_year=24,IF(D765=1,_01_01_1900,IF(DAY(E764)&gt;=15,DATE(YEAR(E764),MONTH(E764),DAY(E764)+16),DATE(YEAR(E764),MONTH(E764),DAY(E764)+15))),IF(period_per_year=12,IF(D765=1,first_pament_date,DATE(YEAR(E764),MONTH(E764)+1,DAY(E764))),IF(period_per_year=6,IF(D765=1,first_pament_date,DATE(YEAR(E764),MONTH(E764)+2,DAY(E764))),IF(period_per_year=4,IF(D765=1,first_pament_date,DATE(YEAR(E764),MONTH(E764)+3,DAY(E764))),IF(period_per_year=2,IF(D765=1,first_pament_date,DATE(YEAR(E764),MONTH(E764)+6,DAY(E764))),IF(period_per_year=1,IF(D765=1,first_pament_date,DATE(YEAR(E764)+1,MONTH(E764),DAY(E764))),"")))))))),""))</f>
        <v/>
      </c>
      <c r="F765" s="42" t="str">
        <f t="shared" ca="1" si="77"/>
        <v/>
      </c>
      <c r="G765" s="42" t="str">
        <f t="shared" ca="1" si="78"/>
        <v/>
      </c>
      <c r="H765" s="38" t="str">
        <f t="shared" ca="1" si="79"/>
        <v/>
      </c>
      <c r="I765" s="37" t="str">
        <f t="shared" ca="1" si="80"/>
        <v/>
      </c>
      <c r="J765" s="38" t="str">
        <f t="shared" ca="1" si="81"/>
        <v/>
      </c>
      <c r="K765" s="43" t="str">
        <f t="shared" ca="1" si="82"/>
        <v/>
      </c>
      <c r="L765" s="10"/>
      <c r="M765" s="9"/>
      <c r="N765" s="9"/>
      <c r="O765" s="9"/>
    </row>
    <row r="766" spans="1:15" x14ac:dyDescent="0.3">
      <c r="A766" s="9"/>
      <c r="B766" s="9"/>
      <c r="C766" s="10"/>
      <c r="D766" s="40" t="str">
        <f t="shared" ca="1" si="83"/>
        <v/>
      </c>
      <c r="E766" s="41" t="str">
        <f ca="1">IF(entered_values=0,"",IF(D766&lt;&gt;"",IF(period_per_year=50,IF(D766=1,first_pament_date,DATE(YEAR(E765),MONTH(E765),DAY(E765)+7)),IF(period_per_year=25,IF(D766=1,first_pament_date,DATE(YEAR(E765),MONTH(E765),DAY(E765)+14)),IF(period_per_year=24,IF(D766=1,_01_01_1900,IF(DAY(E765)&gt;=15,DATE(YEAR(E765),MONTH(E765),DAY(E765)+16),DATE(YEAR(E765),MONTH(E765),DAY(E765)+15))),IF(period_per_year=12,IF(D766=1,first_pament_date,DATE(YEAR(E765),MONTH(E765)+1,DAY(E765))),IF(period_per_year=6,IF(D766=1,first_pament_date,DATE(YEAR(E765),MONTH(E765)+2,DAY(E765))),IF(period_per_year=4,IF(D766=1,first_pament_date,DATE(YEAR(E765),MONTH(E765)+3,DAY(E765))),IF(period_per_year=2,IF(D766=1,first_pament_date,DATE(YEAR(E765),MONTH(E765)+6,DAY(E765))),IF(period_per_year=1,IF(D766=1,first_pament_date,DATE(YEAR(E765)+1,MONTH(E765),DAY(E765))),"")))))))),""))</f>
        <v/>
      </c>
      <c r="F766" s="42" t="str">
        <f t="shared" ca="1" si="77"/>
        <v/>
      </c>
      <c r="G766" s="42" t="str">
        <f t="shared" ca="1" si="78"/>
        <v/>
      </c>
      <c r="H766" s="38" t="str">
        <f t="shared" ca="1" si="79"/>
        <v/>
      </c>
      <c r="I766" s="37" t="str">
        <f t="shared" ca="1" si="80"/>
        <v/>
      </c>
      <c r="J766" s="38" t="str">
        <f t="shared" ca="1" si="81"/>
        <v/>
      </c>
      <c r="K766" s="43" t="str">
        <f t="shared" ca="1" si="82"/>
        <v/>
      </c>
      <c r="L766" s="10"/>
      <c r="M766" s="9"/>
      <c r="N766" s="9"/>
      <c r="O766" s="9"/>
    </row>
    <row r="767" spans="1:15" x14ac:dyDescent="0.3">
      <c r="A767" s="9"/>
      <c r="B767" s="9"/>
      <c r="C767" s="10"/>
      <c r="D767" s="40" t="str">
        <f t="shared" ca="1" si="83"/>
        <v/>
      </c>
      <c r="E767" s="41" t="str">
        <f ca="1">IF(entered_values=0,"",IF(D767&lt;&gt;"",IF(period_per_year=50,IF(D767=1,first_pament_date,DATE(YEAR(E766),MONTH(E766),DAY(E766)+7)),IF(period_per_year=25,IF(D767=1,first_pament_date,DATE(YEAR(E766),MONTH(E766),DAY(E766)+14)),IF(period_per_year=24,IF(D767=1,_01_01_1900,IF(DAY(E766)&gt;=15,DATE(YEAR(E766),MONTH(E766),DAY(E766)+16),DATE(YEAR(E766),MONTH(E766),DAY(E766)+15))),IF(period_per_year=12,IF(D767=1,first_pament_date,DATE(YEAR(E766),MONTH(E766)+1,DAY(E766))),IF(period_per_year=6,IF(D767=1,first_pament_date,DATE(YEAR(E766),MONTH(E766)+2,DAY(E766))),IF(period_per_year=4,IF(D767=1,first_pament_date,DATE(YEAR(E766),MONTH(E766)+3,DAY(E766))),IF(period_per_year=2,IF(D767=1,first_pament_date,DATE(YEAR(E766),MONTH(E766)+6,DAY(E766))),IF(period_per_year=1,IF(D767=1,first_pament_date,DATE(YEAR(E766)+1,MONTH(E766),DAY(E766))),"")))))))),""))</f>
        <v/>
      </c>
      <c r="F767" s="42" t="str">
        <f t="shared" ca="1" si="77"/>
        <v/>
      </c>
      <c r="G767" s="42" t="str">
        <f t="shared" ca="1" si="78"/>
        <v/>
      </c>
      <c r="H767" s="38" t="str">
        <f t="shared" ca="1" si="79"/>
        <v/>
      </c>
      <c r="I767" s="37" t="str">
        <f t="shared" ca="1" si="80"/>
        <v/>
      </c>
      <c r="J767" s="38" t="str">
        <f t="shared" ca="1" si="81"/>
        <v/>
      </c>
      <c r="K767" s="43" t="str">
        <f t="shared" ca="1" si="82"/>
        <v/>
      </c>
      <c r="L767" s="10"/>
      <c r="M767" s="9"/>
      <c r="N767" s="9"/>
      <c r="O767" s="9"/>
    </row>
    <row r="768" spans="1:15" x14ac:dyDescent="0.3">
      <c r="A768" s="9"/>
      <c r="B768" s="9"/>
      <c r="C768" s="10"/>
      <c r="D768" s="40" t="str">
        <f t="shared" ca="1" si="83"/>
        <v/>
      </c>
      <c r="E768" s="41" t="str">
        <f ca="1">IF(entered_values=0,"",IF(D768&lt;&gt;"",IF(period_per_year=50,IF(D768=1,first_pament_date,DATE(YEAR(E767),MONTH(E767),DAY(E767)+7)),IF(period_per_year=25,IF(D768=1,first_pament_date,DATE(YEAR(E767),MONTH(E767),DAY(E767)+14)),IF(period_per_year=24,IF(D768=1,_01_01_1900,IF(DAY(E767)&gt;=15,DATE(YEAR(E767),MONTH(E767),DAY(E767)+16),DATE(YEAR(E767),MONTH(E767),DAY(E767)+15))),IF(period_per_year=12,IF(D768=1,first_pament_date,DATE(YEAR(E767),MONTH(E767)+1,DAY(E767))),IF(period_per_year=6,IF(D768=1,first_pament_date,DATE(YEAR(E767),MONTH(E767)+2,DAY(E767))),IF(period_per_year=4,IF(D768=1,first_pament_date,DATE(YEAR(E767),MONTH(E767)+3,DAY(E767))),IF(period_per_year=2,IF(D768=1,first_pament_date,DATE(YEAR(E767),MONTH(E767)+6,DAY(E767))),IF(period_per_year=1,IF(D768=1,first_pament_date,DATE(YEAR(E767)+1,MONTH(E767),DAY(E767))),"")))))))),""))</f>
        <v/>
      </c>
      <c r="F768" s="42" t="str">
        <f t="shared" ca="1" si="77"/>
        <v/>
      </c>
      <c r="G768" s="42" t="str">
        <f t="shared" ca="1" si="78"/>
        <v/>
      </c>
      <c r="H768" s="38" t="str">
        <f t="shared" ca="1" si="79"/>
        <v/>
      </c>
      <c r="I768" s="37" t="str">
        <f t="shared" ca="1" si="80"/>
        <v/>
      </c>
      <c r="J768" s="38" t="str">
        <f t="shared" ca="1" si="81"/>
        <v/>
      </c>
      <c r="K768" s="43" t="str">
        <f t="shared" ca="1" si="82"/>
        <v/>
      </c>
      <c r="L768" s="10"/>
      <c r="M768" s="9"/>
      <c r="N768" s="9"/>
      <c r="O768" s="9"/>
    </row>
    <row r="769" spans="1:15" x14ac:dyDescent="0.3">
      <c r="A769" s="9"/>
      <c r="B769" s="9"/>
      <c r="C769" s="10"/>
      <c r="D769" s="40" t="str">
        <f t="shared" ca="1" si="83"/>
        <v/>
      </c>
      <c r="E769" s="41" t="str">
        <f ca="1">IF(entered_values=0,"",IF(D769&lt;&gt;"",IF(period_per_year=50,IF(D769=1,first_pament_date,DATE(YEAR(E768),MONTH(E768),DAY(E768)+7)),IF(period_per_year=25,IF(D769=1,first_pament_date,DATE(YEAR(E768),MONTH(E768),DAY(E768)+14)),IF(period_per_year=24,IF(D769=1,_01_01_1900,IF(DAY(E768)&gt;=15,DATE(YEAR(E768),MONTH(E768),DAY(E768)+16),DATE(YEAR(E768),MONTH(E768),DAY(E768)+15))),IF(period_per_year=12,IF(D769=1,first_pament_date,DATE(YEAR(E768),MONTH(E768)+1,DAY(E768))),IF(period_per_year=6,IF(D769=1,first_pament_date,DATE(YEAR(E768),MONTH(E768)+2,DAY(E768))),IF(period_per_year=4,IF(D769=1,first_pament_date,DATE(YEAR(E768),MONTH(E768)+3,DAY(E768))),IF(period_per_year=2,IF(D769=1,first_pament_date,DATE(YEAR(E768),MONTH(E768)+6,DAY(E768))),IF(period_per_year=1,IF(D769=1,first_pament_date,DATE(YEAR(E768)+1,MONTH(E768),DAY(E768))),"")))))))),""))</f>
        <v/>
      </c>
      <c r="F769" s="42" t="str">
        <f t="shared" ca="1" si="77"/>
        <v/>
      </c>
      <c r="G769" s="42" t="str">
        <f t="shared" ca="1" si="78"/>
        <v/>
      </c>
      <c r="H769" s="38" t="str">
        <f t="shared" ca="1" si="79"/>
        <v/>
      </c>
      <c r="I769" s="37" t="str">
        <f t="shared" ca="1" si="80"/>
        <v/>
      </c>
      <c r="J769" s="38" t="str">
        <f t="shared" ca="1" si="81"/>
        <v/>
      </c>
      <c r="K769" s="43" t="str">
        <f t="shared" ca="1" si="82"/>
        <v/>
      </c>
      <c r="L769" s="10"/>
      <c r="M769" s="9"/>
      <c r="N769" s="9"/>
      <c r="O769" s="9"/>
    </row>
    <row r="770" spans="1:15" x14ac:dyDescent="0.3">
      <c r="A770" s="9"/>
      <c r="B770" s="9"/>
      <c r="C770" s="10"/>
      <c r="D770" s="40" t="str">
        <f t="shared" ca="1" si="83"/>
        <v/>
      </c>
      <c r="E770" s="41" t="str">
        <f ca="1">IF(entered_values=0,"",IF(D770&lt;&gt;"",IF(period_per_year=50,IF(D770=1,first_pament_date,DATE(YEAR(E769),MONTH(E769),DAY(E769)+7)),IF(period_per_year=25,IF(D770=1,first_pament_date,DATE(YEAR(E769),MONTH(E769),DAY(E769)+14)),IF(period_per_year=24,IF(D770=1,_01_01_1900,IF(DAY(E769)&gt;=15,DATE(YEAR(E769),MONTH(E769),DAY(E769)+16),DATE(YEAR(E769),MONTH(E769),DAY(E769)+15))),IF(period_per_year=12,IF(D770=1,first_pament_date,DATE(YEAR(E769),MONTH(E769)+1,DAY(E769))),IF(period_per_year=6,IF(D770=1,first_pament_date,DATE(YEAR(E769),MONTH(E769)+2,DAY(E769))),IF(period_per_year=4,IF(D770=1,first_pament_date,DATE(YEAR(E769),MONTH(E769)+3,DAY(E769))),IF(period_per_year=2,IF(D770=1,first_pament_date,DATE(YEAR(E769),MONTH(E769)+6,DAY(E769))),IF(period_per_year=1,IF(D770=1,first_pament_date,DATE(YEAR(E769)+1,MONTH(E769),DAY(E769))),"")))))))),""))</f>
        <v/>
      </c>
      <c r="F770" s="42" t="str">
        <f t="shared" ca="1" si="77"/>
        <v/>
      </c>
      <c r="G770" s="42" t="str">
        <f t="shared" ca="1" si="78"/>
        <v/>
      </c>
      <c r="H770" s="38" t="str">
        <f t="shared" ca="1" si="79"/>
        <v/>
      </c>
      <c r="I770" s="37" t="str">
        <f t="shared" ca="1" si="80"/>
        <v/>
      </c>
      <c r="J770" s="38" t="str">
        <f t="shared" ca="1" si="81"/>
        <v/>
      </c>
      <c r="K770" s="43" t="str">
        <f t="shared" ca="1" si="82"/>
        <v/>
      </c>
      <c r="L770" s="10"/>
      <c r="M770" s="9"/>
      <c r="N770" s="9"/>
      <c r="O770" s="9"/>
    </row>
    <row r="771" spans="1:15" x14ac:dyDescent="0.3">
      <c r="A771" s="9"/>
      <c r="B771" s="9"/>
      <c r="C771" s="10"/>
      <c r="D771" s="40" t="str">
        <f t="shared" ca="1" si="83"/>
        <v/>
      </c>
      <c r="E771" s="41" t="str">
        <f ca="1">IF(entered_values=0,"",IF(D771&lt;&gt;"",IF(period_per_year=50,IF(D771=1,first_pament_date,DATE(YEAR(E770),MONTH(E770),DAY(E770)+7)),IF(period_per_year=25,IF(D771=1,first_pament_date,DATE(YEAR(E770),MONTH(E770),DAY(E770)+14)),IF(period_per_year=24,IF(D771=1,_01_01_1900,IF(DAY(E770)&gt;=15,DATE(YEAR(E770),MONTH(E770),DAY(E770)+16),DATE(YEAR(E770),MONTH(E770),DAY(E770)+15))),IF(period_per_year=12,IF(D771=1,first_pament_date,DATE(YEAR(E770),MONTH(E770)+1,DAY(E770))),IF(period_per_year=6,IF(D771=1,first_pament_date,DATE(YEAR(E770),MONTH(E770)+2,DAY(E770))),IF(period_per_year=4,IF(D771=1,first_pament_date,DATE(YEAR(E770),MONTH(E770)+3,DAY(E770))),IF(period_per_year=2,IF(D771=1,first_pament_date,DATE(YEAR(E770),MONTH(E770)+6,DAY(E770))),IF(period_per_year=1,IF(D771=1,first_pament_date,DATE(YEAR(E770)+1,MONTH(E770),DAY(E770))),"")))))))),""))</f>
        <v/>
      </c>
      <c r="F771" s="42" t="str">
        <f t="shared" ca="1" si="77"/>
        <v/>
      </c>
      <c r="G771" s="42" t="str">
        <f t="shared" ca="1" si="78"/>
        <v/>
      </c>
      <c r="H771" s="38" t="str">
        <f t="shared" ca="1" si="79"/>
        <v/>
      </c>
      <c r="I771" s="37" t="str">
        <f t="shared" ca="1" si="80"/>
        <v/>
      </c>
      <c r="J771" s="38" t="str">
        <f t="shared" ca="1" si="81"/>
        <v/>
      </c>
      <c r="K771" s="43" t="str">
        <f t="shared" ca="1" si="82"/>
        <v/>
      </c>
      <c r="L771" s="10"/>
      <c r="M771" s="9"/>
      <c r="N771" s="9"/>
      <c r="O771" s="9"/>
    </row>
    <row r="772" spans="1:15" x14ac:dyDescent="0.3">
      <c r="A772" s="9"/>
      <c r="B772" s="9"/>
      <c r="C772" s="10"/>
      <c r="D772" s="40" t="str">
        <f t="shared" ca="1" si="83"/>
        <v/>
      </c>
      <c r="E772" s="41" t="str">
        <f ca="1">IF(entered_values=0,"",IF(D772&lt;&gt;"",IF(period_per_year=50,IF(D772=1,first_pament_date,DATE(YEAR(E771),MONTH(E771),DAY(E771)+7)),IF(period_per_year=25,IF(D772=1,first_pament_date,DATE(YEAR(E771),MONTH(E771),DAY(E771)+14)),IF(period_per_year=24,IF(D772=1,_01_01_1900,IF(DAY(E771)&gt;=15,DATE(YEAR(E771),MONTH(E771),DAY(E771)+16),DATE(YEAR(E771),MONTH(E771),DAY(E771)+15))),IF(period_per_year=12,IF(D772=1,first_pament_date,DATE(YEAR(E771),MONTH(E771)+1,DAY(E771))),IF(period_per_year=6,IF(D772=1,first_pament_date,DATE(YEAR(E771),MONTH(E771)+2,DAY(E771))),IF(period_per_year=4,IF(D772=1,first_pament_date,DATE(YEAR(E771),MONTH(E771)+3,DAY(E771))),IF(period_per_year=2,IF(D772=1,first_pament_date,DATE(YEAR(E771),MONTH(E771)+6,DAY(E771))),IF(period_per_year=1,IF(D772=1,first_pament_date,DATE(YEAR(E771)+1,MONTH(E771),DAY(E771))),"")))))))),""))</f>
        <v/>
      </c>
      <c r="F772" s="42" t="str">
        <f t="shared" ca="1" si="77"/>
        <v/>
      </c>
      <c r="G772" s="42" t="str">
        <f t="shared" ca="1" si="78"/>
        <v/>
      </c>
      <c r="H772" s="38" t="str">
        <f t="shared" ca="1" si="79"/>
        <v/>
      </c>
      <c r="I772" s="37" t="str">
        <f t="shared" ca="1" si="80"/>
        <v/>
      </c>
      <c r="J772" s="38" t="str">
        <f t="shared" ca="1" si="81"/>
        <v/>
      </c>
      <c r="K772" s="43" t="str">
        <f t="shared" ca="1" si="82"/>
        <v/>
      </c>
      <c r="L772" s="10"/>
      <c r="M772" s="9"/>
      <c r="N772" s="9"/>
      <c r="O772" s="9"/>
    </row>
    <row r="773" spans="1:15" x14ac:dyDescent="0.3">
      <c r="A773" s="9"/>
      <c r="B773" s="9"/>
      <c r="C773" s="10"/>
      <c r="D773" s="40" t="str">
        <f t="shared" ca="1" si="83"/>
        <v/>
      </c>
      <c r="E773" s="41" t="str">
        <f ca="1">IF(entered_values=0,"",IF(D773&lt;&gt;"",IF(period_per_year=50,IF(D773=1,first_pament_date,DATE(YEAR(E772),MONTH(E772),DAY(E772)+7)),IF(period_per_year=25,IF(D773=1,first_pament_date,DATE(YEAR(E772),MONTH(E772),DAY(E772)+14)),IF(period_per_year=24,IF(D773=1,_01_01_1900,IF(DAY(E772)&gt;=15,DATE(YEAR(E772),MONTH(E772),DAY(E772)+16),DATE(YEAR(E772),MONTH(E772),DAY(E772)+15))),IF(period_per_year=12,IF(D773=1,first_pament_date,DATE(YEAR(E772),MONTH(E772)+1,DAY(E772))),IF(period_per_year=6,IF(D773=1,first_pament_date,DATE(YEAR(E772),MONTH(E772)+2,DAY(E772))),IF(period_per_year=4,IF(D773=1,first_pament_date,DATE(YEAR(E772),MONTH(E772)+3,DAY(E772))),IF(period_per_year=2,IF(D773=1,first_pament_date,DATE(YEAR(E772),MONTH(E772)+6,DAY(E772))),IF(period_per_year=1,IF(D773=1,first_pament_date,DATE(YEAR(E772)+1,MONTH(E772),DAY(E772))),"")))))))),""))</f>
        <v/>
      </c>
      <c r="F773" s="42" t="str">
        <f t="shared" ca="1" si="77"/>
        <v/>
      </c>
      <c r="G773" s="42" t="str">
        <f t="shared" ca="1" si="78"/>
        <v/>
      </c>
      <c r="H773" s="38" t="str">
        <f t="shared" ca="1" si="79"/>
        <v/>
      </c>
      <c r="I773" s="37" t="str">
        <f t="shared" ca="1" si="80"/>
        <v/>
      </c>
      <c r="J773" s="38" t="str">
        <f t="shared" ca="1" si="81"/>
        <v/>
      </c>
      <c r="K773" s="43" t="str">
        <f t="shared" ca="1" si="82"/>
        <v/>
      </c>
      <c r="L773" s="10"/>
      <c r="M773" s="9"/>
      <c r="N773" s="9"/>
      <c r="O773" s="9"/>
    </row>
    <row r="774" spans="1:15" x14ac:dyDescent="0.3">
      <c r="A774" s="9"/>
      <c r="B774" s="9"/>
      <c r="C774" s="10"/>
      <c r="D774" s="40" t="str">
        <f t="shared" ca="1" si="83"/>
        <v/>
      </c>
      <c r="E774" s="41" t="str">
        <f ca="1">IF(entered_values=0,"",IF(D774&lt;&gt;"",IF(period_per_year=50,IF(D774=1,first_pament_date,DATE(YEAR(E773),MONTH(E773),DAY(E773)+7)),IF(period_per_year=25,IF(D774=1,first_pament_date,DATE(YEAR(E773),MONTH(E773),DAY(E773)+14)),IF(period_per_year=24,IF(D774=1,_01_01_1900,IF(DAY(E773)&gt;=15,DATE(YEAR(E773),MONTH(E773),DAY(E773)+16),DATE(YEAR(E773),MONTH(E773),DAY(E773)+15))),IF(period_per_year=12,IF(D774=1,first_pament_date,DATE(YEAR(E773),MONTH(E773)+1,DAY(E773))),IF(period_per_year=6,IF(D774=1,first_pament_date,DATE(YEAR(E773),MONTH(E773)+2,DAY(E773))),IF(period_per_year=4,IF(D774=1,first_pament_date,DATE(YEAR(E773),MONTH(E773)+3,DAY(E773))),IF(period_per_year=2,IF(D774=1,first_pament_date,DATE(YEAR(E773),MONTH(E773)+6,DAY(E773))),IF(period_per_year=1,IF(D774=1,first_pament_date,DATE(YEAR(E773)+1,MONTH(E773),DAY(E773))),"")))))))),""))</f>
        <v/>
      </c>
      <c r="F774" s="42" t="str">
        <f t="shared" ca="1" si="77"/>
        <v/>
      </c>
      <c r="G774" s="42" t="str">
        <f t="shared" ca="1" si="78"/>
        <v/>
      </c>
      <c r="H774" s="38" t="str">
        <f t="shared" ca="1" si="79"/>
        <v/>
      </c>
      <c r="I774" s="37" t="str">
        <f t="shared" ca="1" si="80"/>
        <v/>
      </c>
      <c r="J774" s="38" t="str">
        <f t="shared" ca="1" si="81"/>
        <v/>
      </c>
      <c r="K774" s="43" t="str">
        <f t="shared" ca="1" si="82"/>
        <v/>
      </c>
      <c r="L774" s="10"/>
      <c r="M774" s="9"/>
      <c r="N774" s="9"/>
      <c r="O774" s="9"/>
    </row>
    <row r="775" spans="1:15" x14ac:dyDescent="0.3">
      <c r="A775" s="9"/>
      <c r="B775" s="9"/>
      <c r="C775" s="10"/>
      <c r="D775" s="40" t="str">
        <f t="shared" ca="1" si="83"/>
        <v/>
      </c>
      <c r="E775" s="41" t="str">
        <f ca="1">IF(entered_values=0,"",IF(D775&lt;&gt;"",IF(period_per_year=50,IF(D775=1,first_pament_date,DATE(YEAR(E774),MONTH(E774),DAY(E774)+7)),IF(period_per_year=25,IF(D775=1,first_pament_date,DATE(YEAR(E774),MONTH(E774),DAY(E774)+14)),IF(period_per_year=24,IF(D775=1,_01_01_1900,IF(DAY(E774)&gt;=15,DATE(YEAR(E774),MONTH(E774),DAY(E774)+16),DATE(YEAR(E774),MONTH(E774),DAY(E774)+15))),IF(period_per_year=12,IF(D775=1,first_pament_date,DATE(YEAR(E774),MONTH(E774)+1,DAY(E774))),IF(period_per_year=6,IF(D775=1,first_pament_date,DATE(YEAR(E774),MONTH(E774)+2,DAY(E774))),IF(period_per_year=4,IF(D775=1,first_pament_date,DATE(YEAR(E774),MONTH(E774)+3,DAY(E774))),IF(period_per_year=2,IF(D775=1,first_pament_date,DATE(YEAR(E774),MONTH(E774)+6,DAY(E774))),IF(period_per_year=1,IF(D775=1,first_pament_date,DATE(YEAR(E774)+1,MONTH(E774),DAY(E774))),"")))))))),""))</f>
        <v/>
      </c>
      <c r="F775" s="42" t="str">
        <f t="shared" ca="1" si="77"/>
        <v/>
      </c>
      <c r="G775" s="42" t="str">
        <f t="shared" ca="1" si="78"/>
        <v/>
      </c>
      <c r="H775" s="38" t="str">
        <f t="shared" ca="1" si="79"/>
        <v/>
      </c>
      <c r="I775" s="37" t="str">
        <f t="shared" ca="1" si="80"/>
        <v/>
      </c>
      <c r="J775" s="38" t="str">
        <f t="shared" ca="1" si="81"/>
        <v/>
      </c>
      <c r="K775" s="43" t="str">
        <f t="shared" ca="1" si="82"/>
        <v/>
      </c>
      <c r="L775" s="10"/>
      <c r="M775" s="9"/>
      <c r="N775" s="9"/>
      <c r="O775" s="9"/>
    </row>
    <row r="776" spans="1:15" x14ac:dyDescent="0.3">
      <c r="A776" s="9"/>
      <c r="B776" s="9"/>
      <c r="C776" s="10"/>
      <c r="D776" s="40" t="str">
        <f t="shared" ca="1" si="83"/>
        <v/>
      </c>
      <c r="E776" s="41" t="str">
        <f ca="1">IF(entered_values=0,"",IF(D776&lt;&gt;"",IF(period_per_year=50,IF(D776=1,first_pament_date,DATE(YEAR(E775),MONTH(E775),DAY(E775)+7)),IF(period_per_year=25,IF(D776=1,first_pament_date,DATE(YEAR(E775),MONTH(E775),DAY(E775)+14)),IF(period_per_year=24,IF(D776=1,_01_01_1900,IF(DAY(E775)&gt;=15,DATE(YEAR(E775),MONTH(E775),DAY(E775)+16),DATE(YEAR(E775),MONTH(E775),DAY(E775)+15))),IF(period_per_year=12,IF(D776=1,first_pament_date,DATE(YEAR(E775),MONTH(E775)+1,DAY(E775))),IF(period_per_year=6,IF(D776=1,first_pament_date,DATE(YEAR(E775),MONTH(E775)+2,DAY(E775))),IF(period_per_year=4,IF(D776=1,first_pament_date,DATE(YEAR(E775),MONTH(E775)+3,DAY(E775))),IF(period_per_year=2,IF(D776=1,first_pament_date,DATE(YEAR(E775),MONTH(E775)+6,DAY(E775))),IF(period_per_year=1,IF(D776=1,first_pament_date,DATE(YEAR(E775)+1,MONTH(E775),DAY(E775))),"")))))))),""))</f>
        <v/>
      </c>
      <c r="F776" s="42" t="str">
        <f t="shared" ca="1" si="77"/>
        <v/>
      </c>
      <c r="G776" s="42" t="str">
        <f t="shared" ca="1" si="78"/>
        <v/>
      </c>
      <c r="H776" s="38" t="str">
        <f t="shared" ca="1" si="79"/>
        <v/>
      </c>
      <c r="I776" s="37" t="str">
        <f t="shared" ca="1" si="80"/>
        <v/>
      </c>
      <c r="J776" s="38" t="str">
        <f t="shared" ca="1" si="81"/>
        <v/>
      </c>
      <c r="K776" s="43" t="str">
        <f t="shared" ca="1" si="82"/>
        <v/>
      </c>
      <c r="L776" s="10"/>
      <c r="M776" s="9"/>
      <c r="N776" s="9"/>
      <c r="O776" s="9"/>
    </row>
    <row r="777" spans="1:15" x14ac:dyDescent="0.3">
      <c r="A777" s="9"/>
      <c r="B777" s="9"/>
      <c r="C777" s="10"/>
      <c r="D777" s="40" t="str">
        <f t="shared" ca="1" si="83"/>
        <v/>
      </c>
      <c r="E777" s="41" t="str">
        <f ca="1">IF(entered_values=0,"",IF(D777&lt;&gt;"",IF(period_per_year=50,IF(D777=1,first_pament_date,DATE(YEAR(E776),MONTH(E776),DAY(E776)+7)),IF(period_per_year=25,IF(D777=1,first_pament_date,DATE(YEAR(E776),MONTH(E776),DAY(E776)+14)),IF(period_per_year=24,IF(D777=1,_01_01_1900,IF(DAY(E776)&gt;=15,DATE(YEAR(E776),MONTH(E776),DAY(E776)+16),DATE(YEAR(E776),MONTH(E776),DAY(E776)+15))),IF(period_per_year=12,IF(D777=1,first_pament_date,DATE(YEAR(E776),MONTH(E776)+1,DAY(E776))),IF(period_per_year=6,IF(D777=1,first_pament_date,DATE(YEAR(E776),MONTH(E776)+2,DAY(E776))),IF(period_per_year=4,IF(D777=1,first_pament_date,DATE(YEAR(E776),MONTH(E776)+3,DAY(E776))),IF(period_per_year=2,IF(D777=1,first_pament_date,DATE(YEAR(E776),MONTH(E776)+6,DAY(E776))),IF(period_per_year=1,IF(D777=1,first_pament_date,DATE(YEAR(E776)+1,MONTH(E776),DAY(E776))),"")))))))),""))</f>
        <v/>
      </c>
      <c r="F777" s="42" t="str">
        <f t="shared" ca="1" si="77"/>
        <v/>
      </c>
      <c r="G777" s="42" t="str">
        <f t="shared" ca="1" si="78"/>
        <v/>
      </c>
      <c r="H777" s="38" t="str">
        <f t="shared" ca="1" si="79"/>
        <v/>
      </c>
      <c r="I777" s="37" t="str">
        <f t="shared" ca="1" si="80"/>
        <v/>
      </c>
      <c r="J777" s="38" t="str">
        <f t="shared" ca="1" si="81"/>
        <v/>
      </c>
      <c r="K777" s="43" t="str">
        <f t="shared" ca="1" si="82"/>
        <v/>
      </c>
      <c r="L777" s="10"/>
      <c r="M777" s="9"/>
      <c r="N777" s="9"/>
      <c r="O777" s="9"/>
    </row>
    <row r="778" spans="1:15" x14ac:dyDescent="0.3">
      <c r="A778" s="9"/>
      <c r="B778" s="9"/>
      <c r="C778" s="10"/>
      <c r="D778" s="40" t="str">
        <f t="shared" ca="1" si="83"/>
        <v/>
      </c>
      <c r="E778" s="41" t="str">
        <f ca="1">IF(entered_values=0,"",IF(D778&lt;&gt;"",IF(period_per_year=50,IF(D778=1,first_pament_date,DATE(YEAR(E777),MONTH(E777),DAY(E777)+7)),IF(period_per_year=25,IF(D778=1,first_pament_date,DATE(YEAR(E777),MONTH(E777),DAY(E777)+14)),IF(period_per_year=24,IF(D778=1,_01_01_1900,IF(DAY(E777)&gt;=15,DATE(YEAR(E777),MONTH(E777),DAY(E777)+16),DATE(YEAR(E777),MONTH(E777),DAY(E777)+15))),IF(period_per_year=12,IF(D778=1,first_pament_date,DATE(YEAR(E777),MONTH(E777)+1,DAY(E777))),IF(period_per_year=6,IF(D778=1,first_pament_date,DATE(YEAR(E777),MONTH(E777)+2,DAY(E777))),IF(period_per_year=4,IF(D778=1,first_pament_date,DATE(YEAR(E777),MONTH(E777)+3,DAY(E777))),IF(period_per_year=2,IF(D778=1,first_pament_date,DATE(YEAR(E777),MONTH(E777)+6,DAY(E777))),IF(period_per_year=1,IF(D778=1,first_pament_date,DATE(YEAR(E777)+1,MONTH(E777),DAY(E777))),"")))))))),""))</f>
        <v/>
      </c>
      <c r="F778" s="42" t="str">
        <f t="shared" ca="1" si="77"/>
        <v/>
      </c>
      <c r="G778" s="42" t="str">
        <f t="shared" ca="1" si="78"/>
        <v/>
      </c>
      <c r="H778" s="38" t="str">
        <f t="shared" ca="1" si="79"/>
        <v/>
      </c>
      <c r="I778" s="37" t="str">
        <f t="shared" ca="1" si="80"/>
        <v/>
      </c>
      <c r="J778" s="38" t="str">
        <f t="shared" ca="1" si="81"/>
        <v/>
      </c>
      <c r="K778" s="43" t="str">
        <f t="shared" ca="1" si="82"/>
        <v/>
      </c>
      <c r="L778" s="10"/>
      <c r="M778" s="9"/>
      <c r="N778" s="9"/>
      <c r="O778" s="9"/>
    </row>
    <row r="779" spans="1:15" x14ac:dyDescent="0.3">
      <c r="A779" s="9"/>
      <c r="B779" s="9"/>
      <c r="C779" s="10"/>
      <c r="D779" s="40" t="str">
        <f t="shared" ca="1" si="83"/>
        <v/>
      </c>
      <c r="E779" s="41" t="str">
        <f ca="1">IF(entered_values=0,"",IF(D779&lt;&gt;"",IF(period_per_year=50,IF(D779=1,first_pament_date,DATE(YEAR(E778),MONTH(E778),DAY(E778)+7)),IF(period_per_year=25,IF(D779=1,first_pament_date,DATE(YEAR(E778),MONTH(E778),DAY(E778)+14)),IF(period_per_year=24,IF(D779=1,_01_01_1900,IF(DAY(E778)&gt;=15,DATE(YEAR(E778),MONTH(E778),DAY(E778)+16),DATE(YEAR(E778),MONTH(E778),DAY(E778)+15))),IF(period_per_year=12,IF(D779=1,first_pament_date,DATE(YEAR(E778),MONTH(E778)+1,DAY(E778))),IF(period_per_year=6,IF(D779=1,first_pament_date,DATE(YEAR(E778),MONTH(E778)+2,DAY(E778))),IF(period_per_year=4,IF(D779=1,first_pament_date,DATE(YEAR(E778),MONTH(E778)+3,DAY(E778))),IF(period_per_year=2,IF(D779=1,first_pament_date,DATE(YEAR(E778),MONTH(E778)+6,DAY(E778))),IF(period_per_year=1,IF(D779=1,first_pament_date,DATE(YEAR(E778)+1,MONTH(E778),DAY(E778))),"")))))))),""))</f>
        <v/>
      </c>
      <c r="F779" s="42" t="str">
        <f t="shared" ca="1" si="77"/>
        <v/>
      </c>
      <c r="G779" s="42" t="str">
        <f t="shared" ca="1" si="78"/>
        <v/>
      </c>
      <c r="H779" s="38" t="str">
        <f t="shared" ca="1" si="79"/>
        <v/>
      </c>
      <c r="I779" s="37" t="str">
        <f t="shared" ca="1" si="80"/>
        <v/>
      </c>
      <c r="J779" s="38" t="str">
        <f t="shared" ca="1" si="81"/>
        <v/>
      </c>
      <c r="K779" s="43" t="str">
        <f t="shared" ca="1" si="82"/>
        <v/>
      </c>
      <c r="L779" s="10"/>
      <c r="M779" s="9"/>
      <c r="N779" s="9"/>
      <c r="O779" s="9"/>
    </row>
    <row r="780" spans="1:15" x14ac:dyDescent="0.3">
      <c r="A780" s="9"/>
      <c r="B780" s="9"/>
      <c r="C780" s="10"/>
      <c r="D780" s="40" t="str">
        <f t="shared" ca="1" si="83"/>
        <v/>
      </c>
      <c r="E780" s="41" t="str">
        <f ca="1">IF(entered_values=0,"",IF(D780&lt;&gt;"",IF(period_per_year=50,IF(D780=1,first_pament_date,DATE(YEAR(E779),MONTH(E779),DAY(E779)+7)),IF(period_per_year=25,IF(D780=1,first_pament_date,DATE(YEAR(E779),MONTH(E779),DAY(E779)+14)),IF(period_per_year=24,IF(D780=1,_01_01_1900,IF(DAY(E779)&gt;=15,DATE(YEAR(E779),MONTH(E779),DAY(E779)+16),DATE(YEAR(E779),MONTH(E779),DAY(E779)+15))),IF(period_per_year=12,IF(D780=1,first_pament_date,DATE(YEAR(E779),MONTH(E779)+1,DAY(E779))),IF(period_per_year=6,IF(D780=1,first_pament_date,DATE(YEAR(E779),MONTH(E779)+2,DAY(E779))),IF(period_per_year=4,IF(D780=1,first_pament_date,DATE(YEAR(E779),MONTH(E779)+3,DAY(E779))),IF(period_per_year=2,IF(D780=1,first_pament_date,DATE(YEAR(E779),MONTH(E779)+6,DAY(E779))),IF(period_per_year=1,IF(D780=1,first_pament_date,DATE(YEAR(E779)+1,MONTH(E779),DAY(E779))),"")))))))),""))</f>
        <v/>
      </c>
      <c r="F780" s="42" t="str">
        <f t="shared" ca="1" si="77"/>
        <v/>
      </c>
      <c r="G780" s="42" t="str">
        <f t="shared" ca="1" si="78"/>
        <v/>
      </c>
      <c r="H780" s="38" t="str">
        <f t="shared" ca="1" si="79"/>
        <v/>
      </c>
      <c r="I780" s="37" t="str">
        <f t="shared" ca="1" si="80"/>
        <v/>
      </c>
      <c r="J780" s="38" t="str">
        <f t="shared" ca="1" si="81"/>
        <v/>
      </c>
      <c r="K780" s="43" t="str">
        <f t="shared" ca="1" si="82"/>
        <v/>
      </c>
      <c r="L780" s="10"/>
      <c r="M780" s="9"/>
      <c r="N780" s="9"/>
      <c r="O780" s="9"/>
    </row>
    <row r="781" spans="1:15" x14ac:dyDescent="0.3">
      <c r="A781" s="9"/>
      <c r="B781" s="9"/>
      <c r="C781" s="10"/>
      <c r="D781" s="40" t="str">
        <f t="shared" ca="1" si="83"/>
        <v/>
      </c>
      <c r="E781" s="41" t="str">
        <f ca="1">IF(entered_values=0,"",IF(D781&lt;&gt;"",IF(period_per_year=50,IF(D781=1,first_pament_date,DATE(YEAR(E780),MONTH(E780),DAY(E780)+7)),IF(period_per_year=25,IF(D781=1,first_pament_date,DATE(YEAR(E780),MONTH(E780),DAY(E780)+14)),IF(period_per_year=24,IF(D781=1,_01_01_1900,IF(DAY(E780)&gt;=15,DATE(YEAR(E780),MONTH(E780),DAY(E780)+16),DATE(YEAR(E780),MONTH(E780),DAY(E780)+15))),IF(period_per_year=12,IF(D781=1,first_pament_date,DATE(YEAR(E780),MONTH(E780)+1,DAY(E780))),IF(period_per_year=6,IF(D781=1,first_pament_date,DATE(YEAR(E780),MONTH(E780)+2,DAY(E780))),IF(period_per_year=4,IF(D781=1,first_pament_date,DATE(YEAR(E780),MONTH(E780)+3,DAY(E780))),IF(period_per_year=2,IF(D781=1,first_pament_date,DATE(YEAR(E780),MONTH(E780)+6,DAY(E780))),IF(period_per_year=1,IF(D781=1,first_pament_date,DATE(YEAR(E780)+1,MONTH(E780),DAY(E780))),"")))))))),""))</f>
        <v/>
      </c>
      <c r="F781" s="42" t="str">
        <f t="shared" ca="1" si="77"/>
        <v/>
      </c>
      <c r="G781" s="42" t="str">
        <f t="shared" ca="1" si="78"/>
        <v/>
      </c>
      <c r="H781" s="38" t="str">
        <f t="shared" ca="1" si="79"/>
        <v/>
      </c>
      <c r="I781" s="37" t="str">
        <f t="shared" ca="1" si="80"/>
        <v/>
      </c>
      <c r="J781" s="38" t="str">
        <f t="shared" ca="1" si="81"/>
        <v/>
      </c>
      <c r="K781" s="43" t="str">
        <f t="shared" ca="1" si="82"/>
        <v/>
      </c>
      <c r="L781" s="10"/>
      <c r="M781" s="9"/>
      <c r="N781" s="9"/>
      <c r="O781" s="9"/>
    </row>
    <row r="782" spans="1:15" x14ac:dyDescent="0.3">
      <c r="A782" s="9"/>
      <c r="B782" s="9"/>
      <c r="C782" s="10"/>
      <c r="D782" s="40" t="str">
        <f t="shared" ca="1" si="83"/>
        <v/>
      </c>
      <c r="E782" s="41" t="str">
        <f ca="1">IF(entered_values=0,"",IF(D782&lt;&gt;"",IF(period_per_year=50,IF(D782=1,first_pament_date,DATE(YEAR(E781),MONTH(E781),DAY(E781)+7)),IF(period_per_year=25,IF(D782=1,first_pament_date,DATE(YEAR(E781),MONTH(E781),DAY(E781)+14)),IF(period_per_year=24,IF(D782=1,_01_01_1900,IF(DAY(E781)&gt;=15,DATE(YEAR(E781),MONTH(E781),DAY(E781)+16),DATE(YEAR(E781),MONTH(E781),DAY(E781)+15))),IF(period_per_year=12,IF(D782=1,first_pament_date,DATE(YEAR(E781),MONTH(E781)+1,DAY(E781))),IF(period_per_year=6,IF(D782=1,first_pament_date,DATE(YEAR(E781),MONTH(E781)+2,DAY(E781))),IF(period_per_year=4,IF(D782=1,first_pament_date,DATE(YEAR(E781),MONTH(E781)+3,DAY(E781))),IF(period_per_year=2,IF(D782=1,first_pament_date,DATE(YEAR(E781),MONTH(E781)+6,DAY(E781))),IF(period_per_year=1,IF(D782=1,first_pament_date,DATE(YEAR(E781)+1,MONTH(E781),DAY(E781))),"")))))))),""))</f>
        <v/>
      </c>
      <c r="F782" s="42" t="str">
        <f t="shared" ca="1" si="77"/>
        <v/>
      </c>
      <c r="G782" s="42" t="str">
        <f t="shared" ca="1" si="78"/>
        <v/>
      </c>
      <c r="H782" s="38" t="str">
        <f t="shared" ca="1" si="79"/>
        <v/>
      </c>
      <c r="I782" s="37" t="str">
        <f t="shared" ca="1" si="80"/>
        <v/>
      </c>
      <c r="J782" s="38" t="str">
        <f t="shared" ca="1" si="81"/>
        <v/>
      </c>
      <c r="K782" s="43" t="str">
        <f t="shared" ca="1" si="82"/>
        <v/>
      </c>
      <c r="L782" s="10"/>
      <c r="M782" s="9"/>
      <c r="N782" s="9"/>
      <c r="O782" s="9"/>
    </row>
    <row r="783" spans="1:15" x14ac:dyDescent="0.3">
      <c r="A783" s="9"/>
      <c r="B783" s="9"/>
      <c r="C783" s="10"/>
      <c r="D783" s="40" t="str">
        <f t="shared" ca="1" si="83"/>
        <v/>
      </c>
      <c r="E783" s="41" t="str">
        <f ca="1">IF(entered_values=0,"",IF(D783&lt;&gt;"",IF(period_per_year=50,IF(D783=1,first_pament_date,DATE(YEAR(E782),MONTH(E782),DAY(E782)+7)),IF(period_per_year=25,IF(D783=1,first_pament_date,DATE(YEAR(E782),MONTH(E782),DAY(E782)+14)),IF(period_per_year=24,IF(D783=1,_01_01_1900,IF(DAY(E782)&gt;=15,DATE(YEAR(E782),MONTH(E782),DAY(E782)+16),DATE(YEAR(E782),MONTH(E782),DAY(E782)+15))),IF(period_per_year=12,IF(D783=1,first_pament_date,DATE(YEAR(E782),MONTH(E782)+1,DAY(E782))),IF(period_per_year=6,IF(D783=1,first_pament_date,DATE(YEAR(E782),MONTH(E782)+2,DAY(E782))),IF(period_per_year=4,IF(D783=1,first_pament_date,DATE(YEAR(E782),MONTH(E782)+3,DAY(E782))),IF(period_per_year=2,IF(D783=1,first_pament_date,DATE(YEAR(E782),MONTH(E782)+6,DAY(E782))),IF(period_per_year=1,IF(D783=1,first_pament_date,DATE(YEAR(E782)+1,MONTH(E782),DAY(E782))),"")))))))),""))</f>
        <v/>
      </c>
      <c r="F783" s="42" t="str">
        <f t="shared" ca="1" si="77"/>
        <v/>
      </c>
      <c r="G783" s="42" t="str">
        <f t="shared" ca="1" si="78"/>
        <v/>
      </c>
      <c r="H783" s="38" t="str">
        <f t="shared" ca="1" si="79"/>
        <v/>
      </c>
      <c r="I783" s="37" t="str">
        <f t="shared" ca="1" si="80"/>
        <v/>
      </c>
      <c r="J783" s="38" t="str">
        <f t="shared" ca="1" si="81"/>
        <v/>
      </c>
      <c r="K783" s="43" t="str">
        <f t="shared" ca="1" si="82"/>
        <v/>
      </c>
      <c r="L783" s="10"/>
      <c r="M783" s="9"/>
      <c r="N783" s="9"/>
      <c r="O783" s="9"/>
    </row>
    <row r="784" spans="1:15" x14ac:dyDescent="0.3">
      <c r="A784" s="9"/>
      <c r="B784" s="9"/>
      <c r="C784" s="10"/>
      <c r="D784" s="40" t="str">
        <f t="shared" ca="1" si="83"/>
        <v/>
      </c>
      <c r="E784" s="41" t="str">
        <f ca="1">IF(entered_values=0,"",IF(D784&lt;&gt;"",IF(period_per_year=50,IF(D784=1,first_pament_date,DATE(YEAR(E783),MONTH(E783),DAY(E783)+7)),IF(period_per_year=25,IF(D784=1,first_pament_date,DATE(YEAR(E783),MONTH(E783),DAY(E783)+14)),IF(period_per_year=24,IF(D784=1,_01_01_1900,IF(DAY(E783)&gt;=15,DATE(YEAR(E783),MONTH(E783),DAY(E783)+16),DATE(YEAR(E783),MONTH(E783),DAY(E783)+15))),IF(period_per_year=12,IF(D784=1,first_pament_date,DATE(YEAR(E783),MONTH(E783)+1,DAY(E783))),IF(period_per_year=6,IF(D784=1,first_pament_date,DATE(YEAR(E783),MONTH(E783)+2,DAY(E783))),IF(period_per_year=4,IF(D784=1,first_pament_date,DATE(YEAR(E783),MONTH(E783)+3,DAY(E783))),IF(period_per_year=2,IF(D784=1,first_pament_date,DATE(YEAR(E783),MONTH(E783)+6,DAY(E783))),IF(period_per_year=1,IF(D784=1,first_pament_date,DATE(YEAR(E783)+1,MONTH(E783),DAY(E783))),"")))))))),""))</f>
        <v/>
      </c>
      <c r="F784" s="42" t="str">
        <f t="shared" ca="1" si="77"/>
        <v/>
      </c>
      <c r="G784" s="42" t="str">
        <f t="shared" ca="1" si="78"/>
        <v/>
      </c>
      <c r="H784" s="38" t="str">
        <f t="shared" ca="1" si="79"/>
        <v/>
      </c>
      <c r="I784" s="37" t="str">
        <f t="shared" ca="1" si="80"/>
        <v/>
      </c>
      <c r="J784" s="38" t="str">
        <f t="shared" ca="1" si="81"/>
        <v/>
      </c>
      <c r="K784" s="43" t="str">
        <f t="shared" ca="1" si="82"/>
        <v/>
      </c>
      <c r="L784" s="10"/>
      <c r="M784" s="9"/>
      <c r="N784" s="9"/>
      <c r="O784" s="9"/>
    </row>
    <row r="785" spans="1:15" x14ac:dyDescent="0.3">
      <c r="A785" s="9"/>
      <c r="B785" s="9"/>
      <c r="C785" s="10"/>
      <c r="D785" s="40" t="str">
        <f t="shared" ca="1" si="83"/>
        <v/>
      </c>
      <c r="E785" s="41" t="str">
        <f ca="1">IF(entered_values=0,"",IF(D785&lt;&gt;"",IF(period_per_year=50,IF(D785=1,first_pament_date,DATE(YEAR(E784),MONTH(E784),DAY(E784)+7)),IF(period_per_year=25,IF(D785=1,first_pament_date,DATE(YEAR(E784),MONTH(E784),DAY(E784)+14)),IF(period_per_year=24,IF(D785=1,_01_01_1900,IF(DAY(E784)&gt;=15,DATE(YEAR(E784),MONTH(E784),DAY(E784)+16),DATE(YEAR(E784),MONTH(E784),DAY(E784)+15))),IF(period_per_year=12,IF(D785=1,first_pament_date,DATE(YEAR(E784),MONTH(E784)+1,DAY(E784))),IF(period_per_year=6,IF(D785=1,first_pament_date,DATE(YEAR(E784),MONTH(E784)+2,DAY(E784))),IF(period_per_year=4,IF(D785=1,first_pament_date,DATE(YEAR(E784),MONTH(E784)+3,DAY(E784))),IF(period_per_year=2,IF(D785=1,first_pament_date,DATE(YEAR(E784),MONTH(E784)+6,DAY(E784))),IF(period_per_year=1,IF(D785=1,first_pament_date,DATE(YEAR(E784)+1,MONTH(E784),DAY(E784))),"")))))))),""))</f>
        <v/>
      </c>
      <c r="F785" s="42" t="str">
        <f t="shared" ca="1" si="77"/>
        <v/>
      </c>
      <c r="G785" s="42" t="str">
        <f t="shared" ca="1" si="78"/>
        <v/>
      </c>
      <c r="H785" s="38" t="str">
        <f t="shared" ca="1" si="79"/>
        <v/>
      </c>
      <c r="I785" s="37" t="str">
        <f t="shared" ca="1" si="80"/>
        <v/>
      </c>
      <c r="J785" s="38" t="str">
        <f t="shared" ca="1" si="81"/>
        <v/>
      </c>
      <c r="K785" s="43" t="str">
        <f t="shared" ca="1" si="82"/>
        <v/>
      </c>
      <c r="L785" s="10"/>
      <c r="M785" s="9"/>
      <c r="N785" s="9"/>
      <c r="O785" s="9"/>
    </row>
    <row r="786" spans="1:15" x14ac:dyDescent="0.3">
      <c r="A786" s="9"/>
      <c r="B786" s="9"/>
      <c r="C786" s="10"/>
      <c r="D786" s="40" t="str">
        <f t="shared" ca="1" si="83"/>
        <v/>
      </c>
      <c r="E786" s="41" t="str">
        <f ca="1">IF(entered_values=0,"",IF(D786&lt;&gt;"",IF(period_per_year=50,IF(D786=1,first_pament_date,DATE(YEAR(E785),MONTH(E785),DAY(E785)+7)),IF(period_per_year=25,IF(D786=1,first_pament_date,DATE(YEAR(E785),MONTH(E785),DAY(E785)+14)),IF(period_per_year=24,IF(D786=1,_01_01_1900,IF(DAY(E785)&gt;=15,DATE(YEAR(E785),MONTH(E785),DAY(E785)+16),DATE(YEAR(E785),MONTH(E785),DAY(E785)+15))),IF(period_per_year=12,IF(D786=1,first_pament_date,DATE(YEAR(E785),MONTH(E785)+1,DAY(E785))),IF(period_per_year=6,IF(D786=1,first_pament_date,DATE(YEAR(E785),MONTH(E785)+2,DAY(E785))),IF(period_per_year=4,IF(D786=1,first_pament_date,DATE(YEAR(E785),MONTH(E785)+3,DAY(E785))),IF(period_per_year=2,IF(D786=1,first_pament_date,DATE(YEAR(E785),MONTH(E785)+6,DAY(E785))),IF(period_per_year=1,IF(D786=1,first_pament_date,DATE(YEAR(E785)+1,MONTH(E785),DAY(E785))),"")))))))),""))</f>
        <v/>
      </c>
      <c r="F786" s="42" t="str">
        <f t="shared" ca="1" si="77"/>
        <v/>
      </c>
      <c r="G786" s="42" t="str">
        <f t="shared" ca="1" si="78"/>
        <v/>
      </c>
      <c r="H786" s="38" t="str">
        <f t="shared" ca="1" si="79"/>
        <v/>
      </c>
      <c r="I786" s="37" t="str">
        <f t="shared" ca="1" si="80"/>
        <v/>
      </c>
      <c r="J786" s="38" t="str">
        <f t="shared" ca="1" si="81"/>
        <v/>
      </c>
      <c r="K786" s="43" t="str">
        <f t="shared" ca="1" si="82"/>
        <v/>
      </c>
      <c r="L786" s="10"/>
      <c r="M786" s="9"/>
      <c r="N786" s="9"/>
      <c r="O786" s="9"/>
    </row>
    <row r="787" spans="1:15" x14ac:dyDescent="0.3">
      <c r="A787" s="9"/>
      <c r="B787" s="9"/>
      <c r="C787" s="10"/>
      <c r="D787" s="40" t="str">
        <f t="shared" ca="1" si="83"/>
        <v/>
      </c>
      <c r="E787" s="41" t="str">
        <f ca="1">IF(entered_values=0,"",IF(D787&lt;&gt;"",IF(period_per_year=50,IF(D787=1,first_pament_date,DATE(YEAR(E786),MONTH(E786),DAY(E786)+7)),IF(period_per_year=25,IF(D787=1,first_pament_date,DATE(YEAR(E786),MONTH(E786),DAY(E786)+14)),IF(period_per_year=24,IF(D787=1,_01_01_1900,IF(DAY(E786)&gt;=15,DATE(YEAR(E786),MONTH(E786),DAY(E786)+16),DATE(YEAR(E786),MONTH(E786),DAY(E786)+15))),IF(period_per_year=12,IF(D787=1,first_pament_date,DATE(YEAR(E786),MONTH(E786)+1,DAY(E786))),IF(period_per_year=6,IF(D787=1,first_pament_date,DATE(YEAR(E786),MONTH(E786)+2,DAY(E786))),IF(period_per_year=4,IF(D787=1,first_pament_date,DATE(YEAR(E786),MONTH(E786)+3,DAY(E786))),IF(period_per_year=2,IF(D787=1,first_pament_date,DATE(YEAR(E786),MONTH(E786)+6,DAY(E786))),IF(period_per_year=1,IF(D787=1,first_pament_date,DATE(YEAR(E786)+1,MONTH(E786),DAY(E786))),"")))))))),""))</f>
        <v/>
      </c>
      <c r="F787" s="42" t="str">
        <f t="shared" ref="F787:F850" ca="1" si="84">IF(entered_values=1,IF(D787="","",IF(Rounding_option,IF(OR(D787=No._of_periods,payment&gt;ROUND((1+rate_per_period)*K786,0),ROUND((1+rate_per_period)*K786,0),payment),IF(OR(D787=No._of_periods,payment&gt;(1+rate_per_period)*K786),ROUND((1+rate_per_period)*K786,0),payment)),0)),"")</f>
        <v/>
      </c>
      <c r="G787" s="42" t="str">
        <f t="shared" ref="G787:G850" ca="1" si="85">IF(entered_values=0,"",IF(D787&lt;&gt;"",IF(AND(D787=1,payment_type=1),0,IF(Rounding_option,ROUNDDOWN(rate_per_period*K786,0),rate_per_period*K786)),""))</f>
        <v/>
      </c>
      <c r="H787" s="38" t="str">
        <f t="shared" ref="H787:H850" ca="1" si="86">IF(entered_values=1,IF(D787="","",IF(I787&lt;&gt;"",F787-G787+I787,F787-G787)),"")</f>
        <v/>
      </c>
      <c r="I787" s="37" t="str">
        <f t="shared" ref="I787:I850" ca="1" si="87">IF(entered_values=1,IF(J787&gt;=F787,IF(D787&lt;payment,IF(AND(D787&lt;&gt;"",F787+($J$19-F787)&lt;K786),(J787-F787),IF(AND(D787&lt;&gt;"",J787=F787),0,IF(D787&lt;&gt;"",0,""))),""),0),"")</f>
        <v/>
      </c>
      <c r="J787" s="38" t="str">
        <f t="shared" ref="J787:J850" ca="1" si="88">IF(entered_values=1,IF(F787&gt;=K786,F787,IF(OR($F$12="",$F$12&lt;F787),F787,IF($F$12&gt;=F787,IF(D787&lt;payment,IF(AND(D787&lt;&gt;"",F787+($F$12-F787)&lt;K786),$F$12,IF(AND(D787&lt;&gt;"",K786&lt;&gt;""),F787,IF(D787&lt;&gt;"",0,""))),""),0))),"")</f>
        <v/>
      </c>
      <c r="K787" s="43" t="str">
        <f t="shared" ref="K787:K850" ca="1" si="89">IF(entered_values=1,IF(J787&lt;&gt;0,IF(D787&lt;&gt;"",K786-(J787-G787),""),K786),"")</f>
        <v/>
      </c>
      <c r="L787" s="10"/>
      <c r="M787" s="9"/>
      <c r="N787" s="9"/>
      <c r="O787" s="9"/>
    </row>
    <row r="788" spans="1:15" x14ac:dyDescent="0.3">
      <c r="A788" s="9"/>
      <c r="B788" s="9"/>
      <c r="C788" s="10"/>
      <c r="D788" s="40" t="str">
        <f t="shared" ref="D788:D851" ca="1" si="90">IF(K787="","",IF(Rounding_option,IF(OR(D787&gt;=No._of_periods,ROUND(K787,2)&lt;=0),"",D787+1),IF(OR(D787&gt;=No._of_periods,K787&gt;=0),"",D787+1)))</f>
        <v/>
      </c>
      <c r="E788" s="41" t="str">
        <f ca="1">IF(entered_values=0,"",IF(D788&lt;&gt;"",IF(period_per_year=50,IF(D788=1,first_pament_date,DATE(YEAR(E787),MONTH(E787),DAY(E787)+7)),IF(period_per_year=25,IF(D788=1,first_pament_date,DATE(YEAR(E787),MONTH(E787),DAY(E787)+14)),IF(period_per_year=24,IF(D788=1,_01_01_1900,IF(DAY(E787)&gt;=15,DATE(YEAR(E787),MONTH(E787),DAY(E787)+16),DATE(YEAR(E787),MONTH(E787),DAY(E787)+15))),IF(period_per_year=12,IF(D788=1,first_pament_date,DATE(YEAR(E787),MONTH(E787)+1,DAY(E787))),IF(period_per_year=6,IF(D788=1,first_pament_date,DATE(YEAR(E787),MONTH(E787)+2,DAY(E787))),IF(period_per_year=4,IF(D788=1,first_pament_date,DATE(YEAR(E787),MONTH(E787)+3,DAY(E787))),IF(period_per_year=2,IF(D788=1,first_pament_date,DATE(YEAR(E787),MONTH(E787)+6,DAY(E787))),IF(period_per_year=1,IF(D788=1,first_pament_date,DATE(YEAR(E787)+1,MONTH(E787),DAY(E787))),"")))))))),""))</f>
        <v/>
      </c>
      <c r="F788" s="42" t="str">
        <f t="shared" ca="1" si="84"/>
        <v/>
      </c>
      <c r="G788" s="42" t="str">
        <f t="shared" ca="1" si="85"/>
        <v/>
      </c>
      <c r="H788" s="38" t="str">
        <f t="shared" ca="1" si="86"/>
        <v/>
      </c>
      <c r="I788" s="37" t="str">
        <f t="shared" ca="1" si="87"/>
        <v/>
      </c>
      <c r="J788" s="38" t="str">
        <f t="shared" ca="1" si="88"/>
        <v/>
      </c>
      <c r="K788" s="43" t="str">
        <f t="shared" ca="1" si="89"/>
        <v/>
      </c>
      <c r="L788" s="10"/>
      <c r="M788" s="9"/>
      <c r="N788" s="9"/>
      <c r="O788" s="9"/>
    </row>
    <row r="789" spans="1:15" x14ac:dyDescent="0.3">
      <c r="A789" s="9"/>
      <c r="B789" s="9"/>
      <c r="C789" s="10"/>
      <c r="D789" s="40" t="str">
        <f t="shared" ca="1" si="90"/>
        <v/>
      </c>
      <c r="E789" s="41" t="str">
        <f ca="1">IF(entered_values=0,"",IF(D789&lt;&gt;"",IF(period_per_year=50,IF(D789=1,first_pament_date,DATE(YEAR(E788),MONTH(E788),DAY(E788)+7)),IF(period_per_year=25,IF(D789=1,first_pament_date,DATE(YEAR(E788),MONTH(E788),DAY(E788)+14)),IF(period_per_year=24,IF(D789=1,_01_01_1900,IF(DAY(E788)&gt;=15,DATE(YEAR(E788),MONTH(E788),DAY(E788)+16),DATE(YEAR(E788),MONTH(E788),DAY(E788)+15))),IF(period_per_year=12,IF(D789=1,first_pament_date,DATE(YEAR(E788),MONTH(E788)+1,DAY(E788))),IF(period_per_year=6,IF(D789=1,first_pament_date,DATE(YEAR(E788),MONTH(E788)+2,DAY(E788))),IF(period_per_year=4,IF(D789=1,first_pament_date,DATE(YEAR(E788),MONTH(E788)+3,DAY(E788))),IF(period_per_year=2,IF(D789=1,first_pament_date,DATE(YEAR(E788),MONTH(E788)+6,DAY(E788))),IF(period_per_year=1,IF(D789=1,first_pament_date,DATE(YEAR(E788)+1,MONTH(E788),DAY(E788))),"")))))))),""))</f>
        <v/>
      </c>
      <c r="F789" s="42" t="str">
        <f t="shared" ca="1" si="84"/>
        <v/>
      </c>
      <c r="G789" s="42" t="str">
        <f t="shared" ca="1" si="85"/>
        <v/>
      </c>
      <c r="H789" s="38" t="str">
        <f t="shared" ca="1" si="86"/>
        <v/>
      </c>
      <c r="I789" s="37" t="str">
        <f t="shared" ca="1" si="87"/>
        <v/>
      </c>
      <c r="J789" s="38" t="str">
        <f t="shared" ca="1" si="88"/>
        <v/>
      </c>
      <c r="K789" s="43" t="str">
        <f t="shared" ca="1" si="89"/>
        <v/>
      </c>
      <c r="L789" s="10"/>
      <c r="M789" s="9"/>
      <c r="N789" s="9"/>
      <c r="O789" s="9"/>
    </row>
    <row r="790" spans="1:15" x14ac:dyDescent="0.3">
      <c r="A790" s="9"/>
      <c r="B790" s="9"/>
      <c r="C790" s="10"/>
      <c r="D790" s="40" t="str">
        <f t="shared" ca="1" si="90"/>
        <v/>
      </c>
      <c r="E790" s="41" t="str">
        <f ca="1">IF(entered_values=0,"",IF(D790&lt;&gt;"",IF(period_per_year=50,IF(D790=1,first_pament_date,DATE(YEAR(E789),MONTH(E789),DAY(E789)+7)),IF(period_per_year=25,IF(D790=1,first_pament_date,DATE(YEAR(E789),MONTH(E789),DAY(E789)+14)),IF(period_per_year=24,IF(D790=1,_01_01_1900,IF(DAY(E789)&gt;=15,DATE(YEAR(E789),MONTH(E789),DAY(E789)+16),DATE(YEAR(E789),MONTH(E789),DAY(E789)+15))),IF(period_per_year=12,IF(D790=1,first_pament_date,DATE(YEAR(E789),MONTH(E789)+1,DAY(E789))),IF(period_per_year=6,IF(D790=1,first_pament_date,DATE(YEAR(E789),MONTH(E789)+2,DAY(E789))),IF(period_per_year=4,IF(D790=1,first_pament_date,DATE(YEAR(E789),MONTH(E789)+3,DAY(E789))),IF(period_per_year=2,IF(D790=1,first_pament_date,DATE(YEAR(E789),MONTH(E789)+6,DAY(E789))),IF(period_per_year=1,IF(D790=1,first_pament_date,DATE(YEAR(E789)+1,MONTH(E789),DAY(E789))),"")))))))),""))</f>
        <v/>
      </c>
      <c r="F790" s="42" t="str">
        <f t="shared" ca="1" si="84"/>
        <v/>
      </c>
      <c r="G790" s="42" t="str">
        <f t="shared" ca="1" si="85"/>
        <v/>
      </c>
      <c r="H790" s="38" t="str">
        <f t="shared" ca="1" si="86"/>
        <v/>
      </c>
      <c r="I790" s="37" t="str">
        <f t="shared" ca="1" si="87"/>
        <v/>
      </c>
      <c r="J790" s="38" t="str">
        <f t="shared" ca="1" si="88"/>
        <v/>
      </c>
      <c r="K790" s="43" t="str">
        <f t="shared" ca="1" si="89"/>
        <v/>
      </c>
      <c r="L790" s="10"/>
      <c r="M790" s="9"/>
      <c r="N790" s="9"/>
      <c r="O790" s="9"/>
    </row>
    <row r="791" spans="1:15" x14ac:dyDescent="0.3">
      <c r="A791" s="9"/>
      <c r="B791" s="9"/>
      <c r="C791" s="10"/>
      <c r="D791" s="40" t="str">
        <f t="shared" ca="1" si="90"/>
        <v/>
      </c>
      <c r="E791" s="41" t="str">
        <f ca="1">IF(entered_values=0,"",IF(D791&lt;&gt;"",IF(period_per_year=50,IF(D791=1,first_pament_date,DATE(YEAR(E790),MONTH(E790),DAY(E790)+7)),IF(period_per_year=25,IF(D791=1,first_pament_date,DATE(YEAR(E790),MONTH(E790),DAY(E790)+14)),IF(period_per_year=24,IF(D791=1,_01_01_1900,IF(DAY(E790)&gt;=15,DATE(YEAR(E790),MONTH(E790),DAY(E790)+16),DATE(YEAR(E790),MONTH(E790),DAY(E790)+15))),IF(period_per_year=12,IF(D791=1,first_pament_date,DATE(YEAR(E790),MONTH(E790)+1,DAY(E790))),IF(period_per_year=6,IF(D791=1,first_pament_date,DATE(YEAR(E790),MONTH(E790)+2,DAY(E790))),IF(period_per_year=4,IF(D791=1,first_pament_date,DATE(YEAR(E790),MONTH(E790)+3,DAY(E790))),IF(period_per_year=2,IF(D791=1,first_pament_date,DATE(YEAR(E790),MONTH(E790)+6,DAY(E790))),IF(period_per_year=1,IF(D791=1,first_pament_date,DATE(YEAR(E790)+1,MONTH(E790),DAY(E790))),"")))))))),""))</f>
        <v/>
      </c>
      <c r="F791" s="42" t="str">
        <f t="shared" ca="1" si="84"/>
        <v/>
      </c>
      <c r="G791" s="42" t="str">
        <f t="shared" ca="1" si="85"/>
        <v/>
      </c>
      <c r="H791" s="38" t="str">
        <f t="shared" ca="1" si="86"/>
        <v/>
      </c>
      <c r="I791" s="37" t="str">
        <f t="shared" ca="1" si="87"/>
        <v/>
      </c>
      <c r="J791" s="38" t="str">
        <f t="shared" ca="1" si="88"/>
        <v/>
      </c>
      <c r="K791" s="43" t="str">
        <f t="shared" ca="1" si="89"/>
        <v/>
      </c>
      <c r="L791" s="10"/>
      <c r="M791" s="9"/>
      <c r="N791" s="9"/>
      <c r="O791" s="9"/>
    </row>
    <row r="792" spans="1:15" x14ac:dyDescent="0.3">
      <c r="A792" s="9"/>
      <c r="B792" s="9"/>
      <c r="C792" s="10"/>
      <c r="D792" s="40" t="str">
        <f t="shared" ca="1" si="90"/>
        <v/>
      </c>
      <c r="E792" s="41" t="str">
        <f ca="1">IF(entered_values=0,"",IF(D792&lt;&gt;"",IF(period_per_year=50,IF(D792=1,first_pament_date,DATE(YEAR(E791),MONTH(E791),DAY(E791)+7)),IF(period_per_year=25,IF(D792=1,first_pament_date,DATE(YEAR(E791),MONTH(E791),DAY(E791)+14)),IF(period_per_year=24,IF(D792=1,_01_01_1900,IF(DAY(E791)&gt;=15,DATE(YEAR(E791),MONTH(E791),DAY(E791)+16),DATE(YEAR(E791),MONTH(E791),DAY(E791)+15))),IF(period_per_year=12,IF(D792=1,first_pament_date,DATE(YEAR(E791),MONTH(E791)+1,DAY(E791))),IF(period_per_year=6,IF(D792=1,first_pament_date,DATE(YEAR(E791),MONTH(E791)+2,DAY(E791))),IF(period_per_year=4,IF(D792=1,first_pament_date,DATE(YEAR(E791),MONTH(E791)+3,DAY(E791))),IF(period_per_year=2,IF(D792=1,first_pament_date,DATE(YEAR(E791),MONTH(E791)+6,DAY(E791))),IF(period_per_year=1,IF(D792=1,first_pament_date,DATE(YEAR(E791)+1,MONTH(E791),DAY(E791))),"")))))))),""))</f>
        <v/>
      </c>
      <c r="F792" s="42" t="str">
        <f t="shared" ca="1" si="84"/>
        <v/>
      </c>
      <c r="G792" s="42" t="str">
        <f t="shared" ca="1" si="85"/>
        <v/>
      </c>
      <c r="H792" s="38" t="str">
        <f t="shared" ca="1" si="86"/>
        <v/>
      </c>
      <c r="I792" s="37" t="str">
        <f t="shared" ca="1" si="87"/>
        <v/>
      </c>
      <c r="J792" s="38" t="str">
        <f t="shared" ca="1" si="88"/>
        <v/>
      </c>
      <c r="K792" s="43" t="str">
        <f t="shared" ca="1" si="89"/>
        <v/>
      </c>
      <c r="L792" s="10"/>
      <c r="M792" s="9"/>
      <c r="N792" s="9"/>
      <c r="O792" s="9"/>
    </row>
    <row r="793" spans="1:15" x14ac:dyDescent="0.3">
      <c r="A793" s="9"/>
      <c r="B793" s="9"/>
      <c r="C793" s="10"/>
      <c r="D793" s="40" t="str">
        <f t="shared" ca="1" si="90"/>
        <v/>
      </c>
      <c r="E793" s="41" t="str">
        <f ca="1">IF(entered_values=0,"",IF(D793&lt;&gt;"",IF(period_per_year=50,IF(D793=1,first_pament_date,DATE(YEAR(E792),MONTH(E792),DAY(E792)+7)),IF(period_per_year=25,IF(D793=1,first_pament_date,DATE(YEAR(E792),MONTH(E792),DAY(E792)+14)),IF(period_per_year=24,IF(D793=1,_01_01_1900,IF(DAY(E792)&gt;=15,DATE(YEAR(E792),MONTH(E792),DAY(E792)+16),DATE(YEAR(E792),MONTH(E792),DAY(E792)+15))),IF(period_per_year=12,IF(D793=1,first_pament_date,DATE(YEAR(E792),MONTH(E792)+1,DAY(E792))),IF(period_per_year=6,IF(D793=1,first_pament_date,DATE(YEAR(E792),MONTH(E792)+2,DAY(E792))),IF(period_per_year=4,IF(D793=1,first_pament_date,DATE(YEAR(E792),MONTH(E792)+3,DAY(E792))),IF(period_per_year=2,IF(D793=1,first_pament_date,DATE(YEAR(E792),MONTH(E792)+6,DAY(E792))),IF(period_per_year=1,IF(D793=1,first_pament_date,DATE(YEAR(E792)+1,MONTH(E792),DAY(E792))),"")))))))),""))</f>
        <v/>
      </c>
      <c r="F793" s="42" t="str">
        <f t="shared" ca="1" si="84"/>
        <v/>
      </c>
      <c r="G793" s="42" t="str">
        <f t="shared" ca="1" si="85"/>
        <v/>
      </c>
      <c r="H793" s="38" t="str">
        <f t="shared" ca="1" si="86"/>
        <v/>
      </c>
      <c r="I793" s="37" t="str">
        <f t="shared" ca="1" si="87"/>
        <v/>
      </c>
      <c r="J793" s="38" t="str">
        <f t="shared" ca="1" si="88"/>
        <v/>
      </c>
      <c r="K793" s="43" t="str">
        <f t="shared" ca="1" si="89"/>
        <v/>
      </c>
      <c r="L793" s="10"/>
      <c r="M793" s="9"/>
      <c r="N793" s="9"/>
      <c r="O793" s="9"/>
    </row>
    <row r="794" spans="1:15" x14ac:dyDescent="0.3">
      <c r="A794" s="9"/>
      <c r="B794" s="9"/>
      <c r="C794" s="10"/>
      <c r="D794" s="40" t="str">
        <f t="shared" ca="1" si="90"/>
        <v/>
      </c>
      <c r="E794" s="41" t="str">
        <f ca="1">IF(entered_values=0,"",IF(D794&lt;&gt;"",IF(period_per_year=50,IF(D794=1,first_pament_date,DATE(YEAR(E793),MONTH(E793),DAY(E793)+7)),IF(period_per_year=25,IF(D794=1,first_pament_date,DATE(YEAR(E793),MONTH(E793),DAY(E793)+14)),IF(period_per_year=24,IF(D794=1,_01_01_1900,IF(DAY(E793)&gt;=15,DATE(YEAR(E793),MONTH(E793),DAY(E793)+16),DATE(YEAR(E793),MONTH(E793),DAY(E793)+15))),IF(period_per_year=12,IF(D794=1,first_pament_date,DATE(YEAR(E793),MONTH(E793)+1,DAY(E793))),IF(period_per_year=6,IF(D794=1,first_pament_date,DATE(YEAR(E793),MONTH(E793)+2,DAY(E793))),IF(period_per_year=4,IF(D794=1,first_pament_date,DATE(YEAR(E793),MONTH(E793)+3,DAY(E793))),IF(period_per_year=2,IF(D794=1,first_pament_date,DATE(YEAR(E793),MONTH(E793)+6,DAY(E793))),IF(period_per_year=1,IF(D794=1,first_pament_date,DATE(YEAR(E793)+1,MONTH(E793),DAY(E793))),"")))))))),""))</f>
        <v/>
      </c>
      <c r="F794" s="42" t="str">
        <f t="shared" ca="1" si="84"/>
        <v/>
      </c>
      <c r="G794" s="42" t="str">
        <f t="shared" ca="1" si="85"/>
        <v/>
      </c>
      <c r="H794" s="38" t="str">
        <f t="shared" ca="1" si="86"/>
        <v/>
      </c>
      <c r="I794" s="37" t="str">
        <f t="shared" ca="1" si="87"/>
        <v/>
      </c>
      <c r="J794" s="38" t="str">
        <f t="shared" ca="1" si="88"/>
        <v/>
      </c>
      <c r="K794" s="43" t="str">
        <f t="shared" ca="1" si="89"/>
        <v/>
      </c>
      <c r="L794" s="10"/>
      <c r="M794" s="9"/>
      <c r="N794" s="9"/>
      <c r="O794" s="9"/>
    </row>
    <row r="795" spans="1:15" x14ac:dyDescent="0.3">
      <c r="A795" s="9"/>
      <c r="B795" s="9"/>
      <c r="C795" s="10"/>
      <c r="D795" s="40" t="str">
        <f t="shared" ca="1" si="90"/>
        <v/>
      </c>
      <c r="E795" s="41" t="str">
        <f ca="1">IF(entered_values=0,"",IF(D795&lt;&gt;"",IF(period_per_year=50,IF(D795=1,first_pament_date,DATE(YEAR(E794),MONTH(E794),DAY(E794)+7)),IF(period_per_year=25,IF(D795=1,first_pament_date,DATE(YEAR(E794),MONTH(E794),DAY(E794)+14)),IF(period_per_year=24,IF(D795=1,_01_01_1900,IF(DAY(E794)&gt;=15,DATE(YEAR(E794),MONTH(E794),DAY(E794)+16),DATE(YEAR(E794),MONTH(E794),DAY(E794)+15))),IF(period_per_year=12,IF(D795=1,first_pament_date,DATE(YEAR(E794),MONTH(E794)+1,DAY(E794))),IF(period_per_year=6,IF(D795=1,first_pament_date,DATE(YEAR(E794),MONTH(E794)+2,DAY(E794))),IF(period_per_year=4,IF(D795=1,first_pament_date,DATE(YEAR(E794),MONTH(E794)+3,DAY(E794))),IF(period_per_year=2,IF(D795=1,first_pament_date,DATE(YEAR(E794),MONTH(E794)+6,DAY(E794))),IF(period_per_year=1,IF(D795=1,first_pament_date,DATE(YEAR(E794)+1,MONTH(E794),DAY(E794))),"")))))))),""))</f>
        <v/>
      </c>
      <c r="F795" s="42" t="str">
        <f t="shared" ca="1" si="84"/>
        <v/>
      </c>
      <c r="G795" s="42" t="str">
        <f t="shared" ca="1" si="85"/>
        <v/>
      </c>
      <c r="H795" s="38" t="str">
        <f t="shared" ca="1" si="86"/>
        <v/>
      </c>
      <c r="I795" s="37" t="str">
        <f t="shared" ca="1" si="87"/>
        <v/>
      </c>
      <c r="J795" s="38" t="str">
        <f t="shared" ca="1" si="88"/>
        <v/>
      </c>
      <c r="K795" s="43" t="str">
        <f t="shared" ca="1" si="89"/>
        <v/>
      </c>
      <c r="L795" s="10"/>
      <c r="M795" s="9"/>
      <c r="N795" s="9"/>
      <c r="O795" s="9"/>
    </row>
    <row r="796" spans="1:15" x14ac:dyDescent="0.3">
      <c r="A796" s="9"/>
      <c r="B796" s="9"/>
      <c r="C796" s="10"/>
      <c r="D796" s="40" t="str">
        <f t="shared" ca="1" si="90"/>
        <v/>
      </c>
      <c r="E796" s="41" t="str">
        <f ca="1">IF(entered_values=0,"",IF(D796&lt;&gt;"",IF(period_per_year=50,IF(D796=1,first_pament_date,DATE(YEAR(E795),MONTH(E795),DAY(E795)+7)),IF(period_per_year=25,IF(D796=1,first_pament_date,DATE(YEAR(E795),MONTH(E795),DAY(E795)+14)),IF(period_per_year=24,IF(D796=1,_01_01_1900,IF(DAY(E795)&gt;=15,DATE(YEAR(E795),MONTH(E795),DAY(E795)+16),DATE(YEAR(E795),MONTH(E795),DAY(E795)+15))),IF(period_per_year=12,IF(D796=1,first_pament_date,DATE(YEAR(E795),MONTH(E795)+1,DAY(E795))),IF(period_per_year=6,IF(D796=1,first_pament_date,DATE(YEAR(E795),MONTH(E795)+2,DAY(E795))),IF(period_per_year=4,IF(D796=1,first_pament_date,DATE(YEAR(E795),MONTH(E795)+3,DAY(E795))),IF(period_per_year=2,IF(D796=1,first_pament_date,DATE(YEAR(E795),MONTH(E795)+6,DAY(E795))),IF(period_per_year=1,IF(D796=1,first_pament_date,DATE(YEAR(E795)+1,MONTH(E795),DAY(E795))),"")))))))),""))</f>
        <v/>
      </c>
      <c r="F796" s="42" t="str">
        <f t="shared" ca="1" si="84"/>
        <v/>
      </c>
      <c r="G796" s="42" t="str">
        <f t="shared" ca="1" si="85"/>
        <v/>
      </c>
      <c r="H796" s="38" t="str">
        <f t="shared" ca="1" si="86"/>
        <v/>
      </c>
      <c r="I796" s="37" t="str">
        <f t="shared" ca="1" si="87"/>
        <v/>
      </c>
      <c r="J796" s="38" t="str">
        <f t="shared" ca="1" si="88"/>
        <v/>
      </c>
      <c r="K796" s="43" t="str">
        <f t="shared" ca="1" si="89"/>
        <v/>
      </c>
      <c r="L796" s="10"/>
      <c r="M796" s="9"/>
      <c r="N796" s="9"/>
      <c r="O796" s="9"/>
    </row>
    <row r="797" spans="1:15" x14ac:dyDescent="0.3">
      <c r="A797" s="9"/>
      <c r="B797" s="9"/>
      <c r="C797" s="10"/>
      <c r="D797" s="40" t="str">
        <f t="shared" ca="1" si="90"/>
        <v/>
      </c>
      <c r="E797" s="41" t="str">
        <f ca="1">IF(entered_values=0,"",IF(D797&lt;&gt;"",IF(period_per_year=50,IF(D797=1,first_pament_date,DATE(YEAR(E796),MONTH(E796),DAY(E796)+7)),IF(period_per_year=25,IF(D797=1,first_pament_date,DATE(YEAR(E796),MONTH(E796),DAY(E796)+14)),IF(period_per_year=24,IF(D797=1,_01_01_1900,IF(DAY(E796)&gt;=15,DATE(YEAR(E796),MONTH(E796),DAY(E796)+16),DATE(YEAR(E796),MONTH(E796),DAY(E796)+15))),IF(period_per_year=12,IF(D797=1,first_pament_date,DATE(YEAR(E796),MONTH(E796)+1,DAY(E796))),IF(period_per_year=6,IF(D797=1,first_pament_date,DATE(YEAR(E796),MONTH(E796)+2,DAY(E796))),IF(period_per_year=4,IF(D797=1,first_pament_date,DATE(YEAR(E796),MONTH(E796)+3,DAY(E796))),IF(period_per_year=2,IF(D797=1,first_pament_date,DATE(YEAR(E796),MONTH(E796)+6,DAY(E796))),IF(period_per_year=1,IF(D797=1,first_pament_date,DATE(YEAR(E796)+1,MONTH(E796),DAY(E796))),"")))))))),""))</f>
        <v/>
      </c>
      <c r="F797" s="42" t="str">
        <f t="shared" ca="1" si="84"/>
        <v/>
      </c>
      <c r="G797" s="42" t="str">
        <f t="shared" ca="1" si="85"/>
        <v/>
      </c>
      <c r="H797" s="38" t="str">
        <f t="shared" ca="1" si="86"/>
        <v/>
      </c>
      <c r="I797" s="37" t="str">
        <f t="shared" ca="1" si="87"/>
        <v/>
      </c>
      <c r="J797" s="38" t="str">
        <f t="shared" ca="1" si="88"/>
        <v/>
      </c>
      <c r="K797" s="43" t="str">
        <f t="shared" ca="1" si="89"/>
        <v/>
      </c>
      <c r="L797" s="10"/>
      <c r="M797" s="9"/>
      <c r="N797" s="9"/>
      <c r="O797" s="9"/>
    </row>
    <row r="798" spans="1:15" x14ac:dyDescent="0.3">
      <c r="A798" s="9"/>
      <c r="B798" s="9"/>
      <c r="C798" s="10"/>
      <c r="D798" s="40" t="str">
        <f t="shared" ca="1" si="90"/>
        <v/>
      </c>
      <c r="E798" s="41" t="str">
        <f ca="1">IF(entered_values=0,"",IF(D798&lt;&gt;"",IF(period_per_year=50,IF(D798=1,first_pament_date,DATE(YEAR(E797),MONTH(E797),DAY(E797)+7)),IF(period_per_year=25,IF(D798=1,first_pament_date,DATE(YEAR(E797),MONTH(E797),DAY(E797)+14)),IF(period_per_year=24,IF(D798=1,_01_01_1900,IF(DAY(E797)&gt;=15,DATE(YEAR(E797),MONTH(E797),DAY(E797)+16),DATE(YEAR(E797),MONTH(E797),DAY(E797)+15))),IF(period_per_year=12,IF(D798=1,first_pament_date,DATE(YEAR(E797),MONTH(E797)+1,DAY(E797))),IF(period_per_year=6,IF(D798=1,first_pament_date,DATE(YEAR(E797),MONTH(E797)+2,DAY(E797))),IF(period_per_year=4,IF(D798=1,first_pament_date,DATE(YEAR(E797),MONTH(E797)+3,DAY(E797))),IF(period_per_year=2,IF(D798=1,first_pament_date,DATE(YEAR(E797),MONTH(E797)+6,DAY(E797))),IF(period_per_year=1,IF(D798=1,first_pament_date,DATE(YEAR(E797)+1,MONTH(E797),DAY(E797))),"")))))))),""))</f>
        <v/>
      </c>
      <c r="F798" s="42" t="str">
        <f t="shared" ca="1" si="84"/>
        <v/>
      </c>
      <c r="G798" s="42" t="str">
        <f t="shared" ca="1" si="85"/>
        <v/>
      </c>
      <c r="H798" s="38" t="str">
        <f t="shared" ca="1" si="86"/>
        <v/>
      </c>
      <c r="I798" s="37" t="str">
        <f t="shared" ca="1" si="87"/>
        <v/>
      </c>
      <c r="J798" s="38" t="str">
        <f t="shared" ca="1" si="88"/>
        <v/>
      </c>
      <c r="K798" s="43" t="str">
        <f t="shared" ca="1" si="89"/>
        <v/>
      </c>
      <c r="L798" s="10"/>
      <c r="M798" s="9"/>
      <c r="N798" s="9"/>
      <c r="O798" s="9"/>
    </row>
    <row r="799" spans="1:15" x14ac:dyDescent="0.3">
      <c r="A799" s="9"/>
      <c r="B799" s="9"/>
      <c r="C799" s="10"/>
      <c r="D799" s="40" t="str">
        <f t="shared" ca="1" si="90"/>
        <v/>
      </c>
      <c r="E799" s="41" t="str">
        <f ca="1">IF(entered_values=0,"",IF(D799&lt;&gt;"",IF(period_per_year=50,IF(D799=1,first_pament_date,DATE(YEAR(E798),MONTH(E798),DAY(E798)+7)),IF(period_per_year=25,IF(D799=1,first_pament_date,DATE(YEAR(E798),MONTH(E798),DAY(E798)+14)),IF(period_per_year=24,IF(D799=1,_01_01_1900,IF(DAY(E798)&gt;=15,DATE(YEAR(E798),MONTH(E798),DAY(E798)+16),DATE(YEAR(E798),MONTH(E798),DAY(E798)+15))),IF(period_per_year=12,IF(D799=1,first_pament_date,DATE(YEAR(E798),MONTH(E798)+1,DAY(E798))),IF(period_per_year=6,IF(D799=1,first_pament_date,DATE(YEAR(E798),MONTH(E798)+2,DAY(E798))),IF(period_per_year=4,IF(D799=1,first_pament_date,DATE(YEAR(E798),MONTH(E798)+3,DAY(E798))),IF(period_per_year=2,IF(D799=1,first_pament_date,DATE(YEAR(E798),MONTH(E798)+6,DAY(E798))),IF(period_per_year=1,IF(D799=1,first_pament_date,DATE(YEAR(E798)+1,MONTH(E798),DAY(E798))),"")))))))),""))</f>
        <v/>
      </c>
      <c r="F799" s="42" t="str">
        <f t="shared" ca="1" si="84"/>
        <v/>
      </c>
      <c r="G799" s="42" t="str">
        <f t="shared" ca="1" si="85"/>
        <v/>
      </c>
      <c r="H799" s="38" t="str">
        <f t="shared" ca="1" si="86"/>
        <v/>
      </c>
      <c r="I799" s="37" t="str">
        <f t="shared" ca="1" si="87"/>
        <v/>
      </c>
      <c r="J799" s="38" t="str">
        <f t="shared" ca="1" si="88"/>
        <v/>
      </c>
      <c r="K799" s="43" t="str">
        <f t="shared" ca="1" si="89"/>
        <v/>
      </c>
      <c r="L799" s="10"/>
      <c r="M799" s="9"/>
      <c r="N799" s="9"/>
      <c r="O799" s="9"/>
    </row>
    <row r="800" spans="1:15" x14ac:dyDescent="0.3">
      <c r="A800" s="9"/>
      <c r="B800" s="9"/>
      <c r="C800" s="10"/>
      <c r="D800" s="40" t="str">
        <f t="shared" ca="1" si="90"/>
        <v/>
      </c>
      <c r="E800" s="41" t="str">
        <f ca="1">IF(entered_values=0,"",IF(D800&lt;&gt;"",IF(period_per_year=50,IF(D800=1,first_pament_date,DATE(YEAR(E799),MONTH(E799),DAY(E799)+7)),IF(period_per_year=25,IF(D800=1,first_pament_date,DATE(YEAR(E799),MONTH(E799),DAY(E799)+14)),IF(period_per_year=24,IF(D800=1,_01_01_1900,IF(DAY(E799)&gt;=15,DATE(YEAR(E799),MONTH(E799),DAY(E799)+16),DATE(YEAR(E799),MONTH(E799),DAY(E799)+15))),IF(period_per_year=12,IF(D800=1,first_pament_date,DATE(YEAR(E799),MONTH(E799)+1,DAY(E799))),IF(period_per_year=6,IF(D800=1,first_pament_date,DATE(YEAR(E799),MONTH(E799)+2,DAY(E799))),IF(period_per_year=4,IF(D800=1,first_pament_date,DATE(YEAR(E799),MONTH(E799)+3,DAY(E799))),IF(period_per_year=2,IF(D800=1,first_pament_date,DATE(YEAR(E799),MONTH(E799)+6,DAY(E799))),IF(period_per_year=1,IF(D800=1,first_pament_date,DATE(YEAR(E799)+1,MONTH(E799),DAY(E799))),"")))))))),""))</f>
        <v/>
      </c>
      <c r="F800" s="42" t="str">
        <f t="shared" ca="1" si="84"/>
        <v/>
      </c>
      <c r="G800" s="42" t="str">
        <f t="shared" ca="1" si="85"/>
        <v/>
      </c>
      <c r="H800" s="38" t="str">
        <f t="shared" ca="1" si="86"/>
        <v/>
      </c>
      <c r="I800" s="37" t="str">
        <f t="shared" ca="1" si="87"/>
        <v/>
      </c>
      <c r="J800" s="38" t="str">
        <f t="shared" ca="1" si="88"/>
        <v/>
      </c>
      <c r="K800" s="43" t="str">
        <f t="shared" ca="1" si="89"/>
        <v/>
      </c>
      <c r="L800" s="10"/>
      <c r="M800" s="9"/>
      <c r="N800" s="9"/>
      <c r="O800" s="9"/>
    </row>
    <row r="801" spans="1:15" x14ac:dyDescent="0.3">
      <c r="A801" s="9"/>
      <c r="B801" s="9"/>
      <c r="C801" s="10"/>
      <c r="D801" s="40" t="str">
        <f t="shared" ca="1" si="90"/>
        <v/>
      </c>
      <c r="E801" s="41" t="str">
        <f ca="1">IF(entered_values=0,"",IF(D801&lt;&gt;"",IF(period_per_year=50,IF(D801=1,first_pament_date,DATE(YEAR(E800),MONTH(E800),DAY(E800)+7)),IF(period_per_year=25,IF(D801=1,first_pament_date,DATE(YEAR(E800),MONTH(E800),DAY(E800)+14)),IF(period_per_year=24,IF(D801=1,_01_01_1900,IF(DAY(E800)&gt;=15,DATE(YEAR(E800),MONTH(E800),DAY(E800)+16),DATE(YEAR(E800),MONTH(E800),DAY(E800)+15))),IF(period_per_year=12,IF(D801=1,first_pament_date,DATE(YEAR(E800),MONTH(E800)+1,DAY(E800))),IF(period_per_year=6,IF(D801=1,first_pament_date,DATE(YEAR(E800),MONTH(E800)+2,DAY(E800))),IF(period_per_year=4,IF(D801=1,first_pament_date,DATE(YEAR(E800),MONTH(E800)+3,DAY(E800))),IF(period_per_year=2,IF(D801=1,first_pament_date,DATE(YEAR(E800),MONTH(E800)+6,DAY(E800))),IF(period_per_year=1,IF(D801=1,first_pament_date,DATE(YEAR(E800)+1,MONTH(E800),DAY(E800))),"")))))))),""))</f>
        <v/>
      </c>
      <c r="F801" s="42" t="str">
        <f t="shared" ca="1" si="84"/>
        <v/>
      </c>
      <c r="G801" s="42" t="str">
        <f t="shared" ca="1" si="85"/>
        <v/>
      </c>
      <c r="H801" s="38" t="str">
        <f t="shared" ca="1" si="86"/>
        <v/>
      </c>
      <c r="I801" s="37" t="str">
        <f t="shared" ca="1" si="87"/>
        <v/>
      </c>
      <c r="J801" s="38" t="str">
        <f t="shared" ca="1" si="88"/>
        <v/>
      </c>
      <c r="K801" s="43" t="str">
        <f t="shared" ca="1" si="89"/>
        <v/>
      </c>
      <c r="L801" s="10"/>
      <c r="M801" s="9"/>
      <c r="N801" s="9"/>
      <c r="O801" s="9"/>
    </row>
    <row r="802" spans="1:15" x14ac:dyDescent="0.3">
      <c r="A802" s="9"/>
      <c r="B802" s="9"/>
      <c r="C802" s="10"/>
      <c r="D802" s="40" t="str">
        <f t="shared" ca="1" si="90"/>
        <v/>
      </c>
      <c r="E802" s="41" t="str">
        <f ca="1">IF(entered_values=0,"",IF(D802&lt;&gt;"",IF(period_per_year=50,IF(D802=1,first_pament_date,DATE(YEAR(E801),MONTH(E801),DAY(E801)+7)),IF(period_per_year=25,IF(D802=1,first_pament_date,DATE(YEAR(E801),MONTH(E801),DAY(E801)+14)),IF(period_per_year=24,IF(D802=1,_01_01_1900,IF(DAY(E801)&gt;=15,DATE(YEAR(E801),MONTH(E801),DAY(E801)+16),DATE(YEAR(E801),MONTH(E801),DAY(E801)+15))),IF(period_per_year=12,IF(D802=1,first_pament_date,DATE(YEAR(E801),MONTH(E801)+1,DAY(E801))),IF(period_per_year=6,IF(D802=1,first_pament_date,DATE(YEAR(E801),MONTH(E801)+2,DAY(E801))),IF(period_per_year=4,IF(D802=1,first_pament_date,DATE(YEAR(E801),MONTH(E801)+3,DAY(E801))),IF(period_per_year=2,IF(D802=1,first_pament_date,DATE(YEAR(E801),MONTH(E801)+6,DAY(E801))),IF(period_per_year=1,IF(D802=1,first_pament_date,DATE(YEAR(E801)+1,MONTH(E801),DAY(E801))),"")))))))),""))</f>
        <v/>
      </c>
      <c r="F802" s="42" t="str">
        <f t="shared" ca="1" si="84"/>
        <v/>
      </c>
      <c r="G802" s="42" t="str">
        <f t="shared" ca="1" si="85"/>
        <v/>
      </c>
      <c r="H802" s="38" t="str">
        <f t="shared" ca="1" si="86"/>
        <v/>
      </c>
      <c r="I802" s="37" t="str">
        <f t="shared" ca="1" si="87"/>
        <v/>
      </c>
      <c r="J802" s="38" t="str">
        <f t="shared" ca="1" si="88"/>
        <v/>
      </c>
      <c r="K802" s="43" t="str">
        <f t="shared" ca="1" si="89"/>
        <v/>
      </c>
      <c r="L802" s="10"/>
      <c r="M802" s="9"/>
      <c r="N802" s="9"/>
      <c r="O802" s="9"/>
    </row>
    <row r="803" spans="1:15" x14ac:dyDescent="0.3">
      <c r="A803" s="9"/>
      <c r="B803" s="9"/>
      <c r="C803" s="10"/>
      <c r="D803" s="40" t="str">
        <f t="shared" ca="1" si="90"/>
        <v/>
      </c>
      <c r="E803" s="41" t="str">
        <f ca="1">IF(entered_values=0,"",IF(D803&lt;&gt;"",IF(period_per_year=50,IF(D803=1,first_pament_date,DATE(YEAR(E802),MONTH(E802),DAY(E802)+7)),IF(period_per_year=25,IF(D803=1,first_pament_date,DATE(YEAR(E802),MONTH(E802),DAY(E802)+14)),IF(period_per_year=24,IF(D803=1,_01_01_1900,IF(DAY(E802)&gt;=15,DATE(YEAR(E802),MONTH(E802),DAY(E802)+16),DATE(YEAR(E802),MONTH(E802),DAY(E802)+15))),IF(period_per_year=12,IF(D803=1,first_pament_date,DATE(YEAR(E802),MONTH(E802)+1,DAY(E802))),IF(period_per_year=6,IF(D803=1,first_pament_date,DATE(YEAR(E802),MONTH(E802)+2,DAY(E802))),IF(period_per_year=4,IF(D803=1,first_pament_date,DATE(YEAR(E802),MONTH(E802)+3,DAY(E802))),IF(period_per_year=2,IF(D803=1,first_pament_date,DATE(YEAR(E802),MONTH(E802)+6,DAY(E802))),IF(period_per_year=1,IF(D803=1,first_pament_date,DATE(YEAR(E802)+1,MONTH(E802),DAY(E802))),"")))))))),""))</f>
        <v/>
      </c>
      <c r="F803" s="42" t="str">
        <f t="shared" ca="1" si="84"/>
        <v/>
      </c>
      <c r="G803" s="42" t="str">
        <f t="shared" ca="1" si="85"/>
        <v/>
      </c>
      <c r="H803" s="38" t="str">
        <f t="shared" ca="1" si="86"/>
        <v/>
      </c>
      <c r="I803" s="37" t="str">
        <f t="shared" ca="1" si="87"/>
        <v/>
      </c>
      <c r="J803" s="38" t="str">
        <f t="shared" ca="1" si="88"/>
        <v/>
      </c>
      <c r="K803" s="43" t="str">
        <f t="shared" ca="1" si="89"/>
        <v/>
      </c>
      <c r="L803" s="10"/>
      <c r="M803" s="9"/>
      <c r="N803" s="9"/>
      <c r="O803" s="9"/>
    </row>
    <row r="804" spans="1:15" x14ac:dyDescent="0.3">
      <c r="A804" s="9"/>
      <c r="B804" s="9"/>
      <c r="C804" s="10"/>
      <c r="D804" s="40" t="str">
        <f t="shared" ca="1" si="90"/>
        <v/>
      </c>
      <c r="E804" s="41" t="str">
        <f ca="1">IF(entered_values=0,"",IF(D804&lt;&gt;"",IF(period_per_year=50,IF(D804=1,first_pament_date,DATE(YEAR(E803),MONTH(E803),DAY(E803)+7)),IF(period_per_year=25,IF(D804=1,first_pament_date,DATE(YEAR(E803),MONTH(E803),DAY(E803)+14)),IF(period_per_year=24,IF(D804=1,_01_01_1900,IF(DAY(E803)&gt;=15,DATE(YEAR(E803),MONTH(E803),DAY(E803)+16),DATE(YEAR(E803),MONTH(E803),DAY(E803)+15))),IF(period_per_year=12,IF(D804=1,first_pament_date,DATE(YEAR(E803),MONTH(E803)+1,DAY(E803))),IF(period_per_year=6,IF(D804=1,first_pament_date,DATE(YEAR(E803),MONTH(E803)+2,DAY(E803))),IF(period_per_year=4,IF(D804=1,first_pament_date,DATE(YEAR(E803),MONTH(E803)+3,DAY(E803))),IF(period_per_year=2,IF(D804=1,first_pament_date,DATE(YEAR(E803),MONTH(E803)+6,DAY(E803))),IF(period_per_year=1,IF(D804=1,first_pament_date,DATE(YEAR(E803)+1,MONTH(E803),DAY(E803))),"")))))))),""))</f>
        <v/>
      </c>
      <c r="F804" s="42" t="str">
        <f t="shared" ca="1" si="84"/>
        <v/>
      </c>
      <c r="G804" s="42" t="str">
        <f t="shared" ca="1" si="85"/>
        <v/>
      </c>
      <c r="H804" s="38" t="str">
        <f t="shared" ca="1" si="86"/>
        <v/>
      </c>
      <c r="I804" s="37" t="str">
        <f t="shared" ca="1" si="87"/>
        <v/>
      </c>
      <c r="J804" s="38" t="str">
        <f t="shared" ca="1" si="88"/>
        <v/>
      </c>
      <c r="K804" s="43" t="str">
        <f t="shared" ca="1" si="89"/>
        <v/>
      </c>
      <c r="L804" s="10"/>
      <c r="M804" s="9"/>
      <c r="N804" s="9"/>
      <c r="O804" s="9"/>
    </row>
    <row r="805" spans="1:15" x14ac:dyDescent="0.3">
      <c r="A805" s="9"/>
      <c r="B805" s="9"/>
      <c r="C805" s="10"/>
      <c r="D805" s="40" t="str">
        <f t="shared" ca="1" si="90"/>
        <v/>
      </c>
      <c r="E805" s="41" t="str">
        <f ca="1">IF(entered_values=0,"",IF(D805&lt;&gt;"",IF(period_per_year=50,IF(D805=1,first_pament_date,DATE(YEAR(E804),MONTH(E804),DAY(E804)+7)),IF(period_per_year=25,IF(D805=1,first_pament_date,DATE(YEAR(E804),MONTH(E804),DAY(E804)+14)),IF(period_per_year=24,IF(D805=1,_01_01_1900,IF(DAY(E804)&gt;=15,DATE(YEAR(E804),MONTH(E804),DAY(E804)+16),DATE(YEAR(E804),MONTH(E804),DAY(E804)+15))),IF(period_per_year=12,IF(D805=1,first_pament_date,DATE(YEAR(E804),MONTH(E804)+1,DAY(E804))),IF(period_per_year=6,IF(D805=1,first_pament_date,DATE(YEAR(E804),MONTH(E804)+2,DAY(E804))),IF(period_per_year=4,IF(D805=1,first_pament_date,DATE(YEAR(E804),MONTH(E804)+3,DAY(E804))),IF(period_per_year=2,IF(D805=1,first_pament_date,DATE(YEAR(E804),MONTH(E804)+6,DAY(E804))),IF(period_per_year=1,IF(D805=1,first_pament_date,DATE(YEAR(E804)+1,MONTH(E804),DAY(E804))),"")))))))),""))</f>
        <v/>
      </c>
      <c r="F805" s="42" t="str">
        <f t="shared" ca="1" si="84"/>
        <v/>
      </c>
      <c r="G805" s="42" t="str">
        <f t="shared" ca="1" si="85"/>
        <v/>
      </c>
      <c r="H805" s="38" t="str">
        <f t="shared" ca="1" si="86"/>
        <v/>
      </c>
      <c r="I805" s="37" t="str">
        <f t="shared" ca="1" si="87"/>
        <v/>
      </c>
      <c r="J805" s="38" t="str">
        <f t="shared" ca="1" si="88"/>
        <v/>
      </c>
      <c r="K805" s="43" t="str">
        <f t="shared" ca="1" si="89"/>
        <v/>
      </c>
      <c r="L805" s="10"/>
      <c r="M805" s="9"/>
      <c r="N805" s="9"/>
      <c r="O805" s="9"/>
    </row>
    <row r="806" spans="1:15" x14ac:dyDescent="0.3">
      <c r="A806" s="9"/>
      <c r="B806" s="9"/>
      <c r="C806" s="10"/>
      <c r="D806" s="40" t="str">
        <f t="shared" ca="1" si="90"/>
        <v/>
      </c>
      <c r="E806" s="41" t="str">
        <f ca="1">IF(entered_values=0,"",IF(D806&lt;&gt;"",IF(period_per_year=50,IF(D806=1,first_pament_date,DATE(YEAR(E805),MONTH(E805),DAY(E805)+7)),IF(period_per_year=25,IF(D806=1,first_pament_date,DATE(YEAR(E805),MONTH(E805),DAY(E805)+14)),IF(period_per_year=24,IF(D806=1,_01_01_1900,IF(DAY(E805)&gt;=15,DATE(YEAR(E805),MONTH(E805),DAY(E805)+16),DATE(YEAR(E805),MONTH(E805),DAY(E805)+15))),IF(period_per_year=12,IF(D806=1,first_pament_date,DATE(YEAR(E805),MONTH(E805)+1,DAY(E805))),IF(period_per_year=6,IF(D806=1,first_pament_date,DATE(YEAR(E805),MONTH(E805)+2,DAY(E805))),IF(period_per_year=4,IF(D806=1,first_pament_date,DATE(YEAR(E805),MONTH(E805)+3,DAY(E805))),IF(period_per_year=2,IF(D806=1,first_pament_date,DATE(YEAR(E805),MONTH(E805)+6,DAY(E805))),IF(period_per_year=1,IF(D806=1,first_pament_date,DATE(YEAR(E805)+1,MONTH(E805),DAY(E805))),"")))))))),""))</f>
        <v/>
      </c>
      <c r="F806" s="42" t="str">
        <f t="shared" ca="1" si="84"/>
        <v/>
      </c>
      <c r="G806" s="42" t="str">
        <f t="shared" ca="1" si="85"/>
        <v/>
      </c>
      <c r="H806" s="38" t="str">
        <f t="shared" ca="1" si="86"/>
        <v/>
      </c>
      <c r="I806" s="37" t="str">
        <f t="shared" ca="1" si="87"/>
        <v/>
      </c>
      <c r="J806" s="38" t="str">
        <f t="shared" ca="1" si="88"/>
        <v/>
      </c>
      <c r="K806" s="43" t="str">
        <f t="shared" ca="1" si="89"/>
        <v/>
      </c>
      <c r="L806" s="10"/>
      <c r="M806" s="9"/>
      <c r="N806" s="9"/>
      <c r="O806" s="9"/>
    </row>
    <row r="807" spans="1:15" x14ac:dyDescent="0.3">
      <c r="A807" s="9"/>
      <c r="B807" s="9"/>
      <c r="C807" s="10"/>
      <c r="D807" s="40" t="str">
        <f t="shared" ca="1" si="90"/>
        <v/>
      </c>
      <c r="E807" s="41" t="str">
        <f ca="1">IF(entered_values=0,"",IF(D807&lt;&gt;"",IF(period_per_year=50,IF(D807=1,first_pament_date,DATE(YEAR(E806),MONTH(E806),DAY(E806)+7)),IF(period_per_year=25,IF(D807=1,first_pament_date,DATE(YEAR(E806),MONTH(E806),DAY(E806)+14)),IF(period_per_year=24,IF(D807=1,_01_01_1900,IF(DAY(E806)&gt;=15,DATE(YEAR(E806),MONTH(E806),DAY(E806)+16),DATE(YEAR(E806),MONTH(E806),DAY(E806)+15))),IF(period_per_year=12,IF(D807=1,first_pament_date,DATE(YEAR(E806),MONTH(E806)+1,DAY(E806))),IF(period_per_year=6,IF(D807=1,first_pament_date,DATE(YEAR(E806),MONTH(E806)+2,DAY(E806))),IF(period_per_year=4,IF(D807=1,first_pament_date,DATE(YEAR(E806),MONTH(E806)+3,DAY(E806))),IF(period_per_year=2,IF(D807=1,first_pament_date,DATE(YEAR(E806),MONTH(E806)+6,DAY(E806))),IF(period_per_year=1,IF(D807=1,first_pament_date,DATE(YEAR(E806)+1,MONTH(E806),DAY(E806))),"")))))))),""))</f>
        <v/>
      </c>
      <c r="F807" s="42" t="str">
        <f t="shared" ca="1" si="84"/>
        <v/>
      </c>
      <c r="G807" s="42" t="str">
        <f t="shared" ca="1" si="85"/>
        <v/>
      </c>
      <c r="H807" s="38" t="str">
        <f t="shared" ca="1" si="86"/>
        <v/>
      </c>
      <c r="I807" s="37" t="str">
        <f t="shared" ca="1" si="87"/>
        <v/>
      </c>
      <c r="J807" s="38" t="str">
        <f t="shared" ca="1" si="88"/>
        <v/>
      </c>
      <c r="K807" s="43" t="str">
        <f t="shared" ca="1" si="89"/>
        <v/>
      </c>
      <c r="L807" s="10"/>
      <c r="M807" s="9"/>
      <c r="N807" s="9"/>
      <c r="O807" s="9"/>
    </row>
    <row r="808" spans="1:15" x14ac:dyDescent="0.3">
      <c r="A808" s="9"/>
      <c r="B808" s="9"/>
      <c r="C808" s="10"/>
      <c r="D808" s="40" t="str">
        <f t="shared" ca="1" si="90"/>
        <v/>
      </c>
      <c r="E808" s="41" t="str">
        <f ca="1">IF(entered_values=0,"",IF(D808&lt;&gt;"",IF(period_per_year=50,IF(D808=1,first_pament_date,DATE(YEAR(E807),MONTH(E807),DAY(E807)+7)),IF(period_per_year=25,IF(D808=1,first_pament_date,DATE(YEAR(E807),MONTH(E807),DAY(E807)+14)),IF(period_per_year=24,IF(D808=1,_01_01_1900,IF(DAY(E807)&gt;=15,DATE(YEAR(E807),MONTH(E807),DAY(E807)+16),DATE(YEAR(E807),MONTH(E807),DAY(E807)+15))),IF(period_per_year=12,IF(D808=1,first_pament_date,DATE(YEAR(E807),MONTH(E807)+1,DAY(E807))),IF(period_per_year=6,IF(D808=1,first_pament_date,DATE(YEAR(E807),MONTH(E807)+2,DAY(E807))),IF(period_per_year=4,IF(D808=1,first_pament_date,DATE(YEAR(E807),MONTH(E807)+3,DAY(E807))),IF(period_per_year=2,IF(D808=1,first_pament_date,DATE(YEAR(E807),MONTH(E807)+6,DAY(E807))),IF(period_per_year=1,IF(D808=1,first_pament_date,DATE(YEAR(E807)+1,MONTH(E807),DAY(E807))),"")))))))),""))</f>
        <v/>
      </c>
      <c r="F808" s="42" t="str">
        <f t="shared" ca="1" si="84"/>
        <v/>
      </c>
      <c r="G808" s="42" t="str">
        <f t="shared" ca="1" si="85"/>
        <v/>
      </c>
      <c r="H808" s="38" t="str">
        <f t="shared" ca="1" si="86"/>
        <v/>
      </c>
      <c r="I808" s="37" t="str">
        <f t="shared" ca="1" si="87"/>
        <v/>
      </c>
      <c r="J808" s="38" t="str">
        <f t="shared" ca="1" si="88"/>
        <v/>
      </c>
      <c r="K808" s="43" t="str">
        <f t="shared" ca="1" si="89"/>
        <v/>
      </c>
      <c r="L808" s="10"/>
      <c r="M808" s="9"/>
      <c r="N808" s="9"/>
      <c r="O808" s="9"/>
    </row>
    <row r="809" spans="1:15" x14ac:dyDescent="0.3">
      <c r="A809" s="9"/>
      <c r="B809" s="9"/>
      <c r="C809" s="10"/>
      <c r="D809" s="40" t="str">
        <f t="shared" ca="1" si="90"/>
        <v/>
      </c>
      <c r="E809" s="41" t="str">
        <f ca="1">IF(entered_values=0,"",IF(D809&lt;&gt;"",IF(period_per_year=50,IF(D809=1,first_pament_date,DATE(YEAR(E808),MONTH(E808),DAY(E808)+7)),IF(period_per_year=25,IF(D809=1,first_pament_date,DATE(YEAR(E808),MONTH(E808),DAY(E808)+14)),IF(period_per_year=24,IF(D809=1,_01_01_1900,IF(DAY(E808)&gt;=15,DATE(YEAR(E808),MONTH(E808),DAY(E808)+16),DATE(YEAR(E808),MONTH(E808),DAY(E808)+15))),IF(period_per_year=12,IF(D809=1,first_pament_date,DATE(YEAR(E808),MONTH(E808)+1,DAY(E808))),IF(period_per_year=6,IF(D809=1,first_pament_date,DATE(YEAR(E808),MONTH(E808)+2,DAY(E808))),IF(period_per_year=4,IF(D809=1,first_pament_date,DATE(YEAR(E808),MONTH(E808)+3,DAY(E808))),IF(period_per_year=2,IF(D809=1,first_pament_date,DATE(YEAR(E808),MONTH(E808)+6,DAY(E808))),IF(period_per_year=1,IF(D809=1,first_pament_date,DATE(YEAR(E808)+1,MONTH(E808),DAY(E808))),"")))))))),""))</f>
        <v/>
      </c>
      <c r="F809" s="42" t="str">
        <f t="shared" ca="1" si="84"/>
        <v/>
      </c>
      <c r="G809" s="42" t="str">
        <f t="shared" ca="1" si="85"/>
        <v/>
      </c>
      <c r="H809" s="38" t="str">
        <f t="shared" ca="1" si="86"/>
        <v/>
      </c>
      <c r="I809" s="37" t="str">
        <f t="shared" ca="1" si="87"/>
        <v/>
      </c>
      <c r="J809" s="38" t="str">
        <f t="shared" ca="1" si="88"/>
        <v/>
      </c>
      <c r="K809" s="43" t="str">
        <f t="shared" ca="1" si="89"/>
        <v/>
      </c>
      <c r="L809" s="10"/>
      <c r="M809" s="9"/>
      <c r="N809" s="9"/>
      <c r="O809" s="9"/>
    </row>
    <row r="810" spans="1:15" x14ac:dyDescent="0.3">
      <c r="A810" s="9"/>
      <c r="B810" s="9"/>
      <c r="C810" s="10"/>
      <c r="D810" s="40" t="str">
        <f t="shared" ca="1" si="90"/>
        <v/>
      </c>
      <c r="E810" s="41" t="str">
        <f ca="1">IF(entered_values=0,"",IF(D810&lt;&gt;"",IF(period_per_year=50,IF(D810=1,first_pament_date,DATE(YEAR(E809),MONTH(E809),DAY(E809)+7)),IF(period_per_year=25,IF(D810=1,first_pament_date,DATE(YEAR(E809),MONTH(E809),DAY(E809)+14)),IF(period_per_year=24,IF(D810=1,_01_01_1900,IF(DAY(E809)&gt;=15,DATE(YEAR(E809),MONTH(E809),DAY(E809)+16),DATE(YEAR(E809),MONTH(E809),DAY(E809)+15))),IF(period_per_year=12,IF(D810=1,first_pament_date,DATE(YEAR(E809),MONTH(E809)+1,DAY(E809))),IF(period_per_year=6,IF(D810=1,first_pament_date,DATE(YEAR(E809),MONTH(E809)+2,DAY(E809))),IF(period_per_year=4,IF(D810=1,first_pament_date,DATE(YEAR(E809),MONTH(E809)+3,DAY(E809))),IF(period_per_year=2,IF(D810=1,first_pament_date,DATE(YEAR(E809),MONTH(E809)+6,DAY(E809))),IF(period_per_year=1,IF(D810=1,first_pament_date,DATE(YEAR(E809)+1,MONTH(E809),DAY(E809))),"")))))))),""))</f>
        <v/>
      </c>
      <c r="F810" s="42" t="str">
        <f t="shared" ca="1" si="84"/>
        <v/>
      </c>
      <c r="G810" s="42" t="str">
        <f t="shared" ca="1" si="85"/>
        <v/>
      </c>
      <c r="H810" s="38" t="str">
        <f t="shared" ca="1" si="86"/>
        <v/>
      </c>
      <c r="I810" s="37" t="str">
        <f t="shared" ca="1" si="87"/>
        <v/>
      </c>
      <c r="J810" s="38" t="str">
        <f t="shared" ca="1" si="88"/>
        <v/>
      </c>
      <c r="K810" s="43" t="str">
        <f t="shared" ca="1" si="89"/>
        <v/>
      </c>
      <c r="L810" s="10"/>
      <c r="M810" s="9"/>
      <c r="N810" s="9"/>
      <c r="O810" s="9"/>
    </row>
    <row r="811" spans="1:15" x14ac:dyDescent="0.3">
      <c r="A811" s="9"/>
      <c r="B811" s="9"/>
      <c r="C811" s="10"/>
      <c r="D811" s="40" t="str">
        <f t="shared" ca="1" si="90"/>
        <v/>
      </c>
      <c r="E811" s="41" t="str">
        <f ca="1">IF(entered_values=0,"",IF(D811&lt;&gt;"",IF(period_per_year=50,IF(D811=1,first_pament_date,DATE(YEAR(E810),MONTH(E810),DAY(E810)+7)),IF(period_per_year=25,IF(D811=1,first_pament_date,DATE(YEAR(E810),MONTH(E810),DAY(E810)+14)),IF(period_per_year=24,IF(D811=1,_01_01_1900,IF(DAY(E810)&gt;=15,DATE(YEAR(E810),MONTH(E810),DAY(E810)+16),DATE(YEAR(E810),MONTH(E810),DAY(E810)+15))),IF(period_per_year=12,IF(D811=1,first_pament_date,DATE(YEAR(E810),MONTH(E810)+1,DAY(E810))),IF(period_per_year=6,IF(D811=1,first_pament_date,DATE(YEAR(E810),MONTH(E810)+2,DAY(E810))),IF(period_per_year=4,IF(D811=1,first_pament_date,DATE(YEAR(E810),MONTH(E810)+3,DAY(E810))),IF(period_per_year=2,IF(D811=1,first_pament_date,DATE(YEAR(E810),MONTH(E810)+6,DAY(E810))),IF(period_per_year=1,IF(D811=1,first_pament_date,DATE(YEAR(E810)+1,MONTH(E810),DAY(E810))),"")))))))),""))</f>
        <v/>
      </c>
      <c r="F811" s="42" t="str">
        <f t="shared" ca="1" si="84"/>
        <v/>
      </c>
      <c r="G811" s="42" t="str">
        <f t="shared" ca="1" si="85"/>
        <v/>
      </c>
      <c r="H811" s="38" t="str">
        <f t="shared" ca="1" si="86"/>
        <v/>
      </c>
      <c r="I811" s="37" t="str">
        <f t="shared" ca="1" si="87"/>
        <v/>
      </c>
      <c r="J811" s="38" t="str">
        <f t="shared" ca="1" si="88"/>
        <v/>
      </c>
      <c r="K811" s="43" t="str">
        <f t="shared" ca="1" si="89"/>
        <v/>
      </c>
      <c r="L811" s="10"/>
      <c r="M811" s="9"/>
      <c r="N811" s="9"/>
      <c r="O811" s="9"/>
    </row>
    <row r="812" spans="1:15" x14ac:dyDescent="0.3">
      <c r="A812" s="9"/>
      <c r="B812" s="9"/>
      <c r="C812" s="10"/>
      <c r="D812" s="40" t="str">
        <f t="shared" ca="1" si="90"/>
        <v/>
      </c>
      <c r="E812" s="41" t="str">
        <f ca="1">IF(entered_values=0,"",IF(D812&lt;&gt;"",IF(period_per_year=50,IF(D812=1,first_pament_date,DATE(YEAR(E811),MONTH(E811),DAY(E811)+7)),IF(period_per_year=25,IF(D812=1,first_pament_date,DATE(YEAR(E811),MONTH(E811),DAY(E811)+14)),IF(period_per_year=24,IF(D812=1,_01_01_1900,IF(DAY(E811)&gt;=15,DATE(YEAR(E811),MONTH(E811),DAY(E811)+16),DATE(YEAR(E811),MONTH(E811),DAY(E811)+15))),IF(period_per_year=12,IF(D812=1,first_pament_date,DATE(YEAR(E811),MONTH(E811)+1,DAY(E811))),IF(period_per_year=6,IF(D812=1,first_pament_date,DATE(YEAR(E811),MONTH(E811)+2,DAY(E811))),IF(period_per_year=4,IF(D812=1,first_pament_date,DATE(YEAR(E811),MONTH(E811)+3,DAY(E811))),IF(period_per_year=2,IF(D812=1,first_pament_date,DATE(YEAR(E811),MONTH(E811)+6,DAY(E811))),IF(period_per_year=1,IF(D812=1,first_pament_date,DATE(YEAR(E811)+1,MONTH(E811),DAY(E811))),"")))))))),""))</f>
        <v/>
      </c>
      <c r="F812" s="42" t="str">
        <f t="shared" ca="1" si="84"/>
        <v/>
      </c>
      <c r="G812" s="42" t="str">
        <f t="shared" ca="1" si="85"/>
        <v/>
      </c>
      <c r="H812" s="38" t="str">
        <f t="shared" ca="1" si="86"/>
        <v/>
      </c>
      <c r="I812" s="37" t="str">
        <f t="shared" ca="1" si="87"/>
        <v/>
      </c>
      <c r="J812" s="38" t="str">
        <f t="shared" ca="1" si="88"/>
        <v/>
      </c>
      <c r="K812" s="43" t="str">
        <f t="shared" ca="1" si="89"/>
        <v/>
      </c>
      <c r="L812" s="10"/>
      <c r="M812" s="9"/>
      <c r="N812" s="9"/>
      <c r="O812" s="9"/>
    </row>
    <row r="813" spans="1:15" x14ac:dyDescent="0.3">
      <c r="A813" s="9"/>
      <c r="B813" s="9"/>
      <c r="C813" s="10"/>
      <c r="D813" s="40" t="str">
        <f t="shared" ca="1" si="90"/>
        <v/>
      </c>
      <c r="E813" s="41" t="str">
        <f ca="1">IF(entered_values=0,"",IF(D813&lt;&gt;"",IF(period_per_year=50,IF(D813=1,first_pament_date,DATE(YEAR(E812),MONTH(E812),DAY(E812)+7)),IF(period_per_year=25,IF(D813=1,first_pament_date,DATE(YEAR(E812),MONTH(E812),DAY(E812)+14)),IF(period_per_year=24,IF(D813=1,_01_01_1900,IF(DAY(E812)&gt;=15,DATE(YEAR(E812),MONTH(E812),DAY(E812)+16),DATE(YEAR(E812),MONTH(E812),DAY(E812)+15))),IF(period_per_year=12,IF(D813=1,first_pament_date,DATE(YEAR(E812),MONTH(E812)+1,DAY(E812))),IF(period_per_year=6,IF(D813=1,first_pament_date,DATE(YEAR(E812),MONTH(E812)+2,DAY(E812))),IF(period_per_year=4,IF(D813=1,first_pament_date,DATE(YEAR(E812),MONTH(E812)+3,DAY(E812))),IF(period_per_year=2,IF(D813=1,first_pament_date,DATE(YEAR(E812),MONTH(E812)+6,DAY(E812))),IF(period_per_year=1,IF(D813=1,first_pament_date,DATE(YEAR(E812)+1,MONTH(E812),DAY(E812))),"")))))))),""))</f>
        <v/>
      </c>
      <c r="F813" s="42" t="str">
        <f t="shared" ca="1" si="84"/>
        <v/>
      </c>
      <c r="G813" s="42" t="str">
        <f t="shared" ca="1" si="85"/>
        <v/>
      </c>
      <c r="H813" s="38" t="str">
        <f t="shared" ca="1" si="86"/>
        <v/>
      </c>
      <c r="I813" s="37" t="str">
        <f t="shared" ca="1" si="87"/>
        <v/>
      </c>
      <c r="J813" s="38" t="str">
        <f t="shared" ca="1" si="88"/>
        <v/>
      </c>
      <c r="K813" s="43" t="str">
        <f t="shared" ca="1" si="89"/>
        <v/>
      </c>
      <c r="L813" s="10"/>
      <c r="M813" s="9"/>
      <c r="N813" s="9"/>
      <c r="O813" s="9"/>
    </row>
    <row r="814" spans="1:15" x14ac:dyDescent="0.3">
      <c r="A814" s="9"/>
      <c r="B814" s="9"/>
      <c r="C814" s="10"/>
      <c r="D814" s="40" t="str">
        <f t="shared" ca="1" si="90"/>
        <v/>
      </c>
      <c r="E814" s="41" t="str">
        <f ca="1">IF(entered_values=0,"",IF(D814&lt;&gt;"",IF(period_per_year=50,IF(D814=1,first_pament_date,DATE(YEAR(E813),MONTH(E813),DAY(E813)+7)),IF(period_per_year=25,IF(D814=1,first_pament_date,DATE(YEAR(E813),MONTH(E813),DAY(E813)+14)),IF(period_per_year=24,IF(D814=1,_01_01_1900,IF(DAY(E813)&gt;=15,DATE(YEAR(E813),MONTH(E813),DAY(E813)+16),DATE(YEAR(E813),MONTH(E813),DAY(E813)+15))),IF(period_per_year=12,IF(D814=1,first_pament_date,DATE(YEAR(E813),MONTH(E813)+1,DAY(E813))),IF(period_per_year=6,IF(D814=1,first_pament_date,DATE(YEAR(E813),MONTH(E813)+2,DAY(E813))),IF(period_per_year=4,IF(D814=1,first_pament_date,DATE(YEAR(E813),MONTH(E813)+3,DAY(E813))),IF(period_per_year=2,IF(D814=1,first_pament_date,DATE(YEAR(E813),MONTH(E813)+6,DAY(E813))),IF(period_per_year=1,IF(D814=1,first_pament_date,DATE(YEAR(E813)+1,MONTH(E813),DAY(E813))),"")))))))),""))</f>
        <v/>
      </c>
      <c r="F814" s="42" t="str">
        <f t="shared" ca="1" si="84"/>
        <v/>
      </c>
      <c r="G814" s="42" t="str">
        <f t="shared" ca="1" si="85"/>
        <v/>
      </c>
      <c r="H814" s="38" t="str">
        <f t="shared" ca="1" si="86"/>
        <v/>
      </c>
      <c r="I814" s="37" t="str">
        <f t="shared" ca="1" si="87"/>
        <v/>
      </c>
      <c r="J814" s="38" t="str">
        <f t="shared" ca="1" si="88"/>
        <v/>
      </c>
      <c r="K814" s="43" t="str">
        <f t="shared" ca="1" si="89"/>
        <v/>
      </c>
      <c r="L814" s="10"/>
      <c r="M814" s="9"/>
      <c r="N814" s="9"/>
      <c r="O814" s="9"/>
    </row>
    <row r="815" spans="1:15" x14ac:dyDescent="0.3">
      <c r="A815" s="9"/>
      <c r="B815" s="9"/>
      <c r="C815" s="10"/>
      <c r="D815" s="40" t="str">
        <f t="shared" ca="1" si="90"/>
        <v/>
      </c>
      <c r="E815" s="41" t="str">
        <f ca="1">IF(entered_values=0,"",IF(D815&lt;&gt;"",IF(period_per_year=50,IF(D815=1,first_pament_date,DATE(YEAR(E814),MONTH(E814),DAY(E814)+7)),IF(period_per_year=25,IF(D815=1,first_pament_date,DATE(YEAR(E814),MONTH(E814),DAY(E814)+14)),IF(period_per_year=24,IF(D815=1,_01_01_1900,IF(DAY(E814)&gt;=15,DATE(YEAR(E814),MONTH(E814),DAY(E814)+16),DATE(YEAR(E814),MONTH(E814),DAY(E814)+15))),IF(period_per_year=12,IF(D815=1,first_pament_date,DATE(YEAR(E814),MONTH(E814)+1,DAY(E814))),IF(period_per_year=6,IF(D815=1,first_pament_date,DATE(YEAR(E814),MONTH(E814)+2,DAY(E814))),IF(period_per_year=4,IF(D815=1,first_pament_date,DATE(YEAR(E814),MONTH(E814)+3,DAY(E814))),IF(period_per_year=2,IF(D815=1,first_pament_date,DATE(YEAR(E814),MONTH(E814)+6,DAY(E814))),IF(period_per_year=1,IF(D815=1,first_pament_date,DATE(YEAR(E814)+1,MONTH(E814),DAY(E814))),"")))))))),""))</f>
        <v/>
      </c>
      <c r="F815" s="42" t="str">
        <f t="shared" ca="1" si="84"/>
        <v/>
      </c>
      <c r="G815" s="42" t="str">
        <f t="shared" ca="1" si="85"/>
        <v/>
      </c>
      <c r="H815" s="38" t="str">
        <f t="shared" ca="1" si="86"/>
        <v/>
      </c>
      <c r="I815" s="37" t="str">
        <f t="shared" ca="1" si="87"/>
        <v/>
      </c>
      <c r="J815" s="38" t="str">
        <f t="shared" ca="1" si="88"/>
        <v/>
      </c>
      <c r="K815" s="43" t="str">
        <f t="shared" ca="1" si="89"/>
        <v/>
      </c>
      <c r="L815" s="10"/>
      <c r="M815" s="9"/>
      <c r="N815" s="9"/>
      <c r="O815" s="9"/>
    </row>
    <row r="816" spans="1:15" x14ac:dyDescent="0.3">
      <c r="A816" s="9"/>
      <c r="B816" s="9"/>
      <c r="C816" s="10"/>
      <c r="D816" s="40" t="str">
        <f t="shared" ca="1" si="90"/>
        <v/>
      </c>
      <c r="E816" s="41" t="str">
        <f ca="1">IF(entered_values=0,"",IF(D816&lt;&gt;"",IF(period_per_year=50,IF(D816=1,first_pament_date,DATE(YEAR(E815),MONTH(E815),DAY(E815)+7)),IF(period_per_year=25,IF(D816=1,first_pament_date,DATE(YEAR(E815),MONTH(E815),DAY(E815)+14)),IF(period_per_year=24,IF(D816=1,_01_01_1900,IF(DAY(E815)&gt;=15,DATE(YEAR(E815),MONTH(E815),DAY(E815)+16),DATE(YEAR(E815),MONTH(E815),DAY(E815)+15))),IF(period_per_year=12,IF(D816=1,first_pament_date,DATE(YEAR(E815),MONTH(E815)+1,DAY(E815))),IF(period_per_year=6,IF(D816=1,first_pament_date,DATE(YEAR(E815),MONTH(E815)+2,DAY(E815))),IF(period_per_year=4,IF(D816=1,first_pament_date,DATE(YEAR(E815),MONTH(E815)+3,DAY(E815))),IF(period_per_year=2,IF(D816=1,first_pament_date,DATE(YEAR(E815),MONTH(E815)+6,DAY(E815))),IF(period_per_year=1,IF(D816=1,first_pament_date,DATE(YEAR(E815)+1,MONTH(E815),DAY(E815))),"")))))))),""))</f>
        <v/>
      </c>
      <c r="F816" s="42" t="str">
        <f t="shared" ca="1" si="84"/>
        <v/>
      </c>
      <c r="G816" s="42" t="str">
        <f t="shared" ca="1" si="85"/>
        <v/>
      </c>
      <c r="H816" s="38" t="str">
        <f t="shared" ca="1" si="86"/>
        <v/>
      </c>
      <c r="I816" s="37" t="str">
        <f t="shared" ca="1" si="87"/>
        <v/>
      </c>
      <c r="J816" s="38" t="str">
        <f t="shared" ca="1" si="88"/>
        <v/>
      </c>
      <c r="K816" s="43" t="str">
        <f t="shared" ca="1" si="89"/>
        <v/>
      </c>
      <c r="L816" s="10"/>
      <c r="M816" s="9"/>
      <c r="N816" s="9"/>
      <c r="O816" s="9"/>
    </row>
    <row r="817" spans="1:15" x14ac:dyDescent="0.3">
      <c r="A817" s="9"/>
      <c r="B817" s="9"/>
      <c r="C817" s="10"/>
      <c r="D817" s="40" t="str">
        <f t="shared" ca="1" si="90"/>
        <v/>
      </c>
      <c r="E817" s="41" t="str">
        <f ca="1">IF(entered_values=0,"",IF(D817&lt;&gt;"",IF(period_per_year=50,IF(D817=1,first_pament_date,DATE(YEAR(E816),MONTH(E816),DAY(E816)+7)),IF(period_per_year=25,IF(D817=1,first_pament_date,DATE(YEAR(E816),MONTH(E816),DAY(E816)+14)),IF(period_per_year=24,IF(D817=1,_01_01_1900,IF(DAY(E816)&gt;=15,DATE(YEAR(E816),MONTH(E816),DAY(E816)+16),DATE(YEAR(E816),MONTH(E816),DAY(E816)+15))),IF(period_per_year=12,IF(D817=1,first_pament_date,DATE(YEAR(E816),MONTH(E816)+1,DAY(E816))),IF(period_per_year=6,IF(D817=1,first_pament_date,DATE(YEAR(E816),MONTH(E816)+2,DAY(E816))),IF(period_per_year=4,IF(D817=1,first_pament_date,DATE(YEAR(E816),MONTH(E816)+3,DAY(E816))),IF(period_per_year=2,IF(D817=1,first_pament_date,DATE(YEAR(E816),MONTH(E816)+6,DAY(E816))),IF(period_per_year=1,IF(D817=1,first_pament_date,DATE(YEAR(E816)+1,MONTH(E816),DAY(E816))),"")))))))),""))</f>
        <v/>
      </c>
      <c r="F817" s="42" t="str">
        <f t="shared" ca="1" si="84"/>
        <v/>
      </c>
      <c r="G817" s="42" t="str">
        <f t="shared" ca="1" si="85"/>
        <v/>
      </c>
      <c r="H817" s="38" t="str">
        <f t="shared" ca="1" si="86"/>
        <v/>
      </c>
      <c r="I817" s="37" t="str">
        <f t="shared" ca="1" si="87"/>
        <v/>
      </c>
      <c r="J817" s="38" t="str">
        <f t="shared" ca="1" si="88"/>
        <v/>
      </c>
      <c r="K817" s="43" t="str">
        <f t="shared" ca="1" si="89"/>
        <v/>
      </c>
      <c r="L817" s="10"/>
      <c r="M817" s="9"/>
      <c r="N817" s="9"/>
      <c r="O817" s="9"/>
    </row>
    <row r="818" spans="1:15" x14ac:dyDescent="0.3">
      <c r="A818" s="9"/>
      <c r="B818" s="9"/>
      <c r="C818" s="10"/>
      <c r="D818" s="40" t="str">
        <f t="shared" ca="1" si="90"/>
        <v/>
      </c>
      <c r="E818" s="41" t="str">
        <f ca="1">IF(entered_values=0,"",IF(D818&lt;&gt;"",IF(period_per_year=50,IF(D818=1,first_pament_date,DATE(YEAR(E817),MONTH(E817),DAY(E817)+7)),IF(period_per_year=25,IF(D818=1,first_pament_date,DATE(YEAR(E817),MONTH(E817),DAY(E817)+14)),IF(period_per_year=24,IF(D818=1,_01_01_1900,IF(DAY(E817)&gt;=15,DATE(YEAR(E817),MONTH(E817),DAY(E817)+16),DATE(YEAR(E817),MONTH(E817),DAY(E817)+15))),IF(period_per_year=12,IF(D818=1,first_pament_date,DATE(YEAR(E817),MONTH(E817)+1,DAY(E817))),IF(period_per_year=6,IF(D818=1,first_pament_date,DATE(YEAR(E817),MONTH(E817)+2,DAY(E817))),IF(period_per_year=4,IF(D818=1,first_pament_date,DATE(YEAR(E817),MONTH(E817)+3,DAY(E817))),IF(period_per_year=2,IF(D818=1,first_pament_date,DATE(YEAR(E817),MONTH(E817)+6,DAY(E817))),IF(period_per_year=1,IF(D818=1,first_pament_date,DATE(YEAR(E817)+1,MONTH(E817),DAY(E817))),"")))))))),""))</f>
        <v/>
      </c>
      <c r="F818" s="42" t="str">
        <f t="shared" ca="1" si="84"/>
        <v/>
      </c>
      <c r="G818" s="42" t="str">
        <f t="shared" ca="1" si="85"/>
        <v/>
      </c>
      <c r="H818" s="38" t="str">
        <f t="shared" ca="1" si="86"/>
        <v/>
      </c>
      <c r="I818" s="37" t="str">
        <f t="shared" ca="1" si="87"/>
        <v/>
      </c>
      <c r="J818" s="38" t="str">
        <f t="shared" ca="1" si="88"/>
        <v/>
      </c>
      <c r="K818" s="43" t="str">
        <f t="shared" ca="1" si="89"/>
        <v/>
      </c>
      <c r="L818" s="10"/>
      <c r="M818" s="9"/>
      <c r="N818" s="9"/>
      <c r="O818" s="9"/>
    </row>
    <row r="819" spans="1:15" x14ac:dyDescent="0.3">
      <c r="A819" s="9"/>
      <c r="B819" s="9"/>
      <c r="C819" s="10"/>
      <c r="D819" s="40" t="str">
        <f t="shared" ca="1" si="90"/>
        <v/>
      </c>
      <c r="E819" s="41" t="str">
        <f ca="1">IF(entered_values=0,"",IF(D819&lt;&gt;"",IF(period_per_year=50,IF(D819=1,first_pament_date,DATE(YEAR(E818),MONTH(E818),DAY(E818)+7)),IF(period_per_year=25,IF(D819=1,first_pament_date,DATE(YEAR(E818),MONTH(E818),DAY(E818)+14)),IF(period_per_year=24,IF(D819=1,_01_01_1900,IF(DAY(E818)&gt;=15,DATE(YEAR(E818),MONTH(E818),DAY(E818)+16),DATE(YEAR(E818),MONTH(E818),DAY(E818)+15))),IF(period_per_year=12,IF(D819=1,first_pament_date,DATE(YEAR(E818),MONTH(E818)+1,DAY(E818))),IF(period_per_year=6,IF(D819=1,first_pament_date,DATE(YEAR(E818),MONTH(E818)+2,DAY(E818))),IF(period_per_year=4,IF(D819=1,first_pament_date,DATE(YEAR(E818),MONTH(E818)+3,DAY(E818))),IF(period_per_year=2,IF(D819=1,first_pament_date,DATE(YEAR(E818),MONTH(E818)+6,DAY(E818))),IF(period_per_year=1,IF(D819=1,first_pament_date,DATE(YEAR(E818)+1,MONTH(E818),DAY(E818))),"")))))))),""))</f>
        <v/>
      </c>
      <c r="F819" s="42" t="str">
        <f t="shared" ca="1" si="84"/>
        <v/>
      </c>
      <c r="G819" s="42" t="str">
        <f t="shared" ca="1" si="85"/>
        <v/>
      </c>
      <c r="H819" s="38" t="str">
        <f t="shared" ca="1" si="86"/>
        <v/>
      </c>
      <c r="I819" s="37" t="str">
        <f t="shared" ca="1" si="87"/>
        <v/>
      </c>
      <c r="J819" s="38" t="str">
        <f t="shared" ca="1" si="88"/>
        <v/>
      </c>
      <c r="K819" s="43" t="str">
        <f t="shared" ca="1" si="89"/>
        <v/>
      </c>
      <c r="L819" s="10"/>
      <c r="M819" s="9"/>
      <c r="N819" s="9"/>
      <c r="O819" s="9"/>
    </row>
    <row r="820" spans="1:15" x14ac:dyDescent="0.3">
      <c r="A820" s="9"/>
      <c r="B820" s="9"/>
      <c r="C820" s="10"/>
      <c r="D820" s="40" t="str">
        <f t="shared" ca="1" si="90"/>
        <v/>
      </c>
      <c r="E820" s="41" t="str">
        <f ca="1">IF(entered_values=0,"",IF(D820&lt;&gt;"",IF(period_per_year=50,IF(D820=1,first_pament_date,DATE(YEAR(E819),MONTH(E819),DAY(E819)+7)),IF(period_per_year=25,IF(D820=1,first_pament_date,DATE(YEAR(E819),MONTH(E819),DAY(E819)+14)),IF(period_per_year=24,IF(D820=1,_01_01_1900,IF(DAY(E819)&gt;=15,DATE(YEAR(E819),MONTH(E819),DAY(E819)+16),DATE(YEAR(E819),MONTH(E819),DAY(E819)+15))),IF(period_per_year=12,IF(D820=1,first_pament_date,DATE(YEAR(E819),MONTH(E819)+1,DAY(E819))),IF(period_per_year=6,IF(D820=1,first_pament_date,DATE(YEAR(E819),MONTH(E819)+2,DAY(E819))),IF(period_per_year=4,IF(D820=1,first_pament_date,DATE(YEAR(E819),MONTH(E819)+3,DAY(E819))),IF(period_per_year=2,IF(D820=1,first_pament_date,DATE(YEAR(E819),MONTH(E819)+6,DAY(E819))),IF(period_per_year=1,IF(D820=1,first_pament_date,DATE(YEAR(E819)+1,MONTH(E819),DAY(E819))),"")))))))),""))</f>
        <v/>
      </c>
      <c r="F820" s="42" t="str">
        <f t="shared" ca="1" si="84"/>
        <v/>
      </c>
      <c r="G820" s="42" t="str">
        <f t="shared" ca="1" si="85"/>
        <v/>
      </c>
      <c r="H820" s="38" t="str">
        <f t="shared" ca="1" si="86"/>
        <v/>
      </c>
      <c r="I820" s="37" t="str">
        <f t="shared" ca="1" si="87"/>
        <v/>
      </c>
      <c r="J820" s="38" t="str">
        <f t="shared" ca="1" si="88"/>
        <v/>
      </c>
      <c r="K820" s="43" t="str">
        <f t="shared" ca="1" si="89"/>
        <v/>
      </c>
      <c r="L820" s="10"/>
      <c r="M820" s="9"/>
      <c r="N820" s="9"/>
      <c r="O820" s="9"/>
    </row>
    <row r="821" spans="1:15" x14ac:dyDescent="0.3">
      <c r="A821" s="9"/>
      <c r="B821" s="9"/>
      <c r="C821" s="10"/>
      <c r="D821" s="40" t="str">
        <f t="shared" ca="1" si="90"/>
        <v/>
      </c>
      <c r="E821" s="41" t="str">
        <f ca="1">IF(entered_values=0,"",IF(D821&lt;&gt;"",IF(period_per_year=50,IF(D821=1,first_pament_date,DATE(YEAR(E820),MONTH(E820),DAY(E820)+7)),IF(period_per_year=25,IF(D821=1,first_pament_date,DATE(YEAR(E820),MONTH(E820),DAY(E820)+14)),IF(period_per_year=24,IF(D821=1,_01_01_1900,IF(DAY(E820)&gt;=15,DATE(YEAR(E820),MONTH(E820),DAY(E820)+16),DATE(YEAR(E820),MONTH(E820),DAY(E820)+15))),IF(period_per_year=12,IF(D821=1,first_pament_date,DATE(YEAR(E820),MONTH(E820)+1,DAY(E820))),IF(period_per_year=6,IF(D821=1,first_pament_date,DATE(YEAR(E820),MONTH(E820)+2,DAY(E820))),IF(period_per_year=4,IF(D821=1,first_pament_date,DATE(YEAR(E820),MONTH(E820)+3,DAY(E820))),IF(period_per_year=2,IF(D821=1,first_pament_date,DATE(YEAR(E820),MONTH(E820)+6,DAY(E820))),IF(period_per_year=1,IF(D821=1,first_pament_date,DATE(YEAR(E820)+1,MONTH(E820),DAY(E820))),"")))))))),""))</f>
        <v/>
      </c>
      <c r="F821" s="42" t="str">
        <f t="shared" ca="1" si="84"/>
        <v/>
      </c>
      <c r="G821" s="42" t="str">
        <f t="shared" ca="1" si="85"/>
        <v/>
      </c>
      <c r="H821" s="38" t="str">
        <f t="shared" ca="1" si="86"/>
        <v/>
      </c>
      <c r="I821" s="37" t="str">
        <f t="shared" ca="1" si="87"/>
        <v/>
      </c>
      <c r="J821" s="38" t="str">
        <f t="shared" ca="1" si="88"/>
        <v/>
      </c>
      <c r="K821" s="43" t="str">
        <f t="shared" ca="1" si="89"/>
        <v/>
      </c>
      <c r="L821" s="10"/>
      <c r="M821" s="9"/>
      <c r="N821" s="9"/>
      <c r="O821" s="9"/>
    </row>
    <row r="822" spans="1:15" x14ac:dyDescent="0.3">
      <c r="A822" s="9"/>
      <c r="B822" s="9"/>
      <c r="C822" s="10"/>
      <c r="D822" s="40" t="str">
        <f t="shared" ca="1" si="90"/>
        <v/>
      </c>
      <c r="E822" s="41" t="str">
        <f ca="1">IF(entered_values=0,"",IF(D822&lt;&gt;"",IF(period_per_year=50,IF(D822=1,first_pament_date,DATE(YEAR(E821),MONTH(E821),DAY(E821)+7)),IF(period_per_year=25,IF(D822=1,first_pament_date,DATE(YEAR(E821),MONTH(E821),DAY(E821)+14)),IF(period_per_year=24,IF(D822=1,_01_01_1900,IF(DAY(E821)&gt;=15,DATE(YEAR(E821),MONTH(E821),DAY(E821)+16),DATE(YEAR(E821),MONTH(E821),DAY(E821)+15))),IF(period_per_year=12,IF(D822=1,first_pament_date,DATE(YEAR(E821),MONTH(E821)+1,DAY(E821))),IF(period_per_year=6,IF(D822=1,first_pament_date,DATE(YEAR(E821),MONTH(E821)+2,DAY(E821))),IF(period_per_year=4,IF(D822=1,first_pament_date,DATE(YEAR(E821),MONTH(E821)+3,DAY(E821))),IF(period_per_year=2,IF(D822=1,first_pament_date,DATE(YEAR(E821),MONTH(E821)+6,DAY(E821))),IF(period_per_year=1,IF(D822=1,first_pament_date,DATE(YEAR(E821)+1,MONTH(E821),DAY(E821))),"")))))))),""))</f>
        <v/>
      </c>
      <c r="F822" s="42" t="str">
        <f t="shared" ca="1" si="84"/>
        <v/>
      </c>
      <c r="G822" s="42" t="str">
        <f t="shared" ca="1" si="85"/>
        <v/>
      </c>
      <c r="H822" s="38" t="str">
        <f t="shared" ca="1" si="86"/>
        <v/>
      </c>
      <c r="I822" s="37" t="str">
        <f t="shared" ca="1" si="87"/>
        <v/>
      </c>
      <c r="J822" s="38" t="str">
        <f t="shared" ca="1" si="88"/>
        <v/>
      </c>
      <c r="K822" s="43" t="str">
        <f t="shared" ca="1" si="89"/>
        <v/>
      </c>
      <c r="L822" s="10"/>
      <c r="M822" s="9"/>
      <c r="N822" s="9"/>
      <c r="O822" s="9"/>
    </row>
    <row r="823" spans="1:15" x14ac:dyDescent="0.3">
      <c r="A823" s="9"/>
      <c r="B823" s="9"/>
      <c r="C823" s="10"/>
      <c r="D823" s="40" t="str">
        <f t="shared" ca="1" si="90"/>
        <v/>
      </c>
      <c r="E823" s="41" t="str">
        <f ca="1">IF(entered_values=0,"",IF(D823&lt;&gt;"",IF(period_per_year=50,IF(D823=1,first_pament_date,DATE(YEAR(E822),MONTH(E822),DAY(E822)+7)),IF(period_per_year=25,IF(D823=1,first_pament_date,DATE(YEAR(E822),MONTH(E822),DAY(E822)+14)),IF(period_per_year=24,IF(D823=1,_01_01_1900,IF(DAY(E822)&gt;=15,DATE(YEAR(E822),MONTH(E822),DAY(E822)+16),DATE(YEAR(E822),MONTH(E822),DAY(E822)+15))),IF(period_per_year=12,IF(D823=1,first_pament_date,DATE(YEAR(E822),MONTH(E822)+1,DAY(E822))),IF(period_per_year=6,IF(D823=1,first_pament_date,DATE(YEAR(E822),MONTH(E822)+2,DAY(E822))),IF(period_per_year=4,IF(D823=1,first_pament_date,DATE(YEAR(E822),MONTH(E822)+3,DAY(E822))),IF(period_per_year=2,IF(D823=1,first_pament_date,DATE(YEAR(E822),MONTH(E822)+6,DAY(E822))),IF(period_per_year=1,IF(D823=1,first_pament_date,DATE(YEAR(E822)+1,MONTH(E822),DAY(E822))),"")))))))),""))</f>
        <v/>
      </c>
      <c r="F823" s="42" t="str">
        <f t="shared" ca="1" si="84"/>
        <v/>
      </c>
      <c r="G823" s="42" t="str">
        <f t="shared" ca="1" si="85"/>
        <v/>
      </c>
      <c r="H823" s="38" t="str">
        <f t="shared" ca="1" si="86"/>
        <v/>
      </c>
      <c r="I823" s="37" t="str">
        <f t="shared" ca="1" si="87"/>
        <v/>
      </c>
      <c r="J823" s="38" t="str">
        <f t="shared" ca="1" si="88"/>
        <v/>
      </c>
      <c r="K823" s="43" t="str">
        <f t="shared" ca="1" si="89"/>
        <v/>
      </c>
      <c r="L823" s="10"/>
      <c r="M823" s="9"/>
      <c r="N823" s="9"/>
      <c r="O823" s="9"/>
    </row>
    <row r="824" spans="1:15" x14ac:dyDescent="0.3">
      <c r="A824" s="9"/>
      <c r="B824" s="9"/>
      <c r="C824" s="10"/>
      <c r="D824" s="40" t="str">
        <f t="shared" ca="1" si="90"/>
        <v/>
      </c>
      <c r="E824" s="41" t="str">
        <f ca="1">IF(entered_values=0,"",IF(D824&lt;&gt;"",IF(period_per_year=50,IF(D824=1,first_pament_date,DATE(YEAR(E823),MONTH(E823),DAY(E823)+7)),IF(period_per_year=25,IF(D824=1,first_pament_date,DATE(YEAR(E823),MONTH(E823),DAY(E823)+14)),IF(period_per_year=24,IF(D824=1,_01_01_1900,IF(DAY(E823)&gt;=15,DATE(YEAR(E823),MONTH(E823),DAY(E823)+16),DATE(YEAR(E823),MONTH(E823),DAY(E823)+15))),IF(period_per_year=12,IF(D824=1,first_pament_date,DATE(YEAR(E823),MONTH(E823)+1,DAY(E823))),IF(period_per_year=6,IF(D824=1,first_pament_date,DATE(YEAR(E823),MONTH(E823)+2,DAY(E823))),IF(period_per_year=4,IF(D824=1,first_pament_date,DATE(YEAR(E823),MONTH(E823)+3,DAY(E823))),IF(period_per_year=2,IF(D824=1,first_pament_date,DATE(YEAR(E823),MONTH(E823)+6,DAY(E823))),IF(period_per_year=1,IF(D824=1,first_pament_date,DATE(YEAR(E823)+1,MONTH(E823),DAY(E823))),"")))))))),""))</f>
        <v/>
      </c>
      <c r="F824" s="42" t="str">
        <f t="shared" ca="1" si="84"/>
        <v/>
      </c>
      <c r="G824" s="42" t="str">
        <f t="shared" ca="1" si="85"/>
        <v/>
      </c>
      <c r="H824" s="38" t="str">
        <f t="shared" ca="1" si="86"/>
        <v/>
      </c>
      <c r="I824" s="37" t="str">
        <f t="shared" ca="1" si="87"/>
        <v/>
      </c>
      <c r="J824" s="38" t="str">
        <f t="shared" ca="1" si="88"/>
        <v/>
      </c>
      <c r="K824" s="43" t="str">
        <f t="shared" ca="1" si="89"/>
        <v/>
      </c>
      <c r="L824" s="10"/>
      <c r="M824" s="9"/>
      <c r="N824" s="9"/>
      <c r="O824" s="9"/>
    </row>
    <row r="825" spans="1:15" x14ac:dyDescent="0.3">
      <c r="A825" s="9"/>
      <c r="B825" s="9"/>
      <c r="C825" s="10"/>
      <c r="D825" s="40" t="str">
        <f t="shared" ca="1" si="90"/>
        <v/>
      </c>
      <c r="E825" s="41" t="str">
        <f ca="1">IF(entered_values=0,"",IF(D825&lt;&gt;"",IF(period_per_year=50,IF(D825=1,first_pament_date,DATE(YEAR(E824),MONTH(E824),DAY(E824)+7)),IF(period_per_year=25,IF(D825=1,first_pament_date,DATE(YEAR(E824),MONTH(E824),DAY(E824)+14)),IF(period_per_year=24,IF(D825=1,_01_01_1900,IF(DAY(E824)&gt;=15,DATE(YEAR(E824),MONTH(E824),DAY(E824)+16),DATE(YEAR(E824),MONTH(E824),DAY(E824)+15))),IF(period_per_year=12,IF(D825=1,first_pament_date,DATE(YEAR(E824),MONTH(E824)+1,DAY(E824))),IF(period_per_year=6,IF(D825=1,first_pament_date,DATE(YEAR(E824),MONTH(E824)+2,DAY(E824))),IF(period_per_year=4,IF(D825=1,first_pament_date,DATE(YEAR(E824),MONTH(E824)+3,DAY(E824))),IF(period_per_year=2,IF(D825=1,first_pament_date,DATE(YEAR(E824),MONTH(E824)+6,DAY(E824))),IF(period_per_year=1,IF(D825=1,first_pament_date,DATE(YEAR(E824)+1,MONTH(E824),DAY(E824))),"")))))))),""))</f>
        <v/>
      </c>
      <c r="F825" s="42" t="str">
        <f t="shared" ca="1" si="84"/>
        <v/>
      </c>
      <c r="G825" s="42" t="str">
        <f t="shared" ca="1" si="85"/>
        <v/>
      </c>
      <c r="H825" s="38" t="str">
        <f t="shared" ca="1" si="86"/>
        <v/>
      </c>
      <c r="I825" s="37" t="str">
        <f t="shared" ca="1" si="87"/>
        <v/>
      </c>
      <c r="J825" s="38" t="str">
        <f t="shared" ca="1" si="88"/>
        <v/>
      </c>
      <c r="K825" s="43" t="str">
        <f t="shared" ca="1" si="89"/>
        <v/>
      </c>
      <c r="L825" s="10"/>
      <c r="M825" s="9"/>
      <c r="N825" s="9"/>
      <c r="O825" s="9"/>
    </row>
    <row r="826" spans="1:15" x14ac:dyDescent="0.3">
      <c r="A826" s="9"/>
      <c r="B826" s="9"/>
      <c r="C826" s="10"/>
      <c r="D826" s="40" t="str">
        <f t="shared" ca="1" si="90"/>
        <v/>
      </c>
      <c r="E826" s="41" t="str">
        <f ca="1">IF(entered_values=0,"",IF(D826&lt;&gt;"",IF(period_per_year=50,IF(D826=1,first_pament_date,DATE(YEAR(E825),MONTH(E825),DAY(E825)+7)),IF(period_per_year=25,IF(D826=1,first_pament_date,DATE(YEAR(E825),MONTH(E825),DAY(E825)+14)),IF(period_per_year=24,IF(D826=1,_01_01_1900,IF(DAY(E825)&gt;=15,DATE(YEAR(E825),MONTH(E825),DAY(E825)+16),DATE(YEAR(E825),MONTH(E825),DAY(E825)+15))),IF(period_per_year=12,IF(D826=1,first_pament_date,DATE(YEAR(E825),MONTH(E825)+1,DAY(E825))),IF(period_per_year=6,IF(D826=1,first_pament_date,DATE(YEAR(E825),MONTH(E825)+2,DAY(E825))),IF(period_per_year=4,IF(D826=1,first_pament_date,DATE(YEAR(E825),MONTH(E825)+3,DAY(E825))),IF(period_per_year=2,IF(D826=1,first_pament_date,DATE(YEAR(E825),MONTH(E825)+6,DAY(E825))),IF(period_per_year=1,IF(D826=1,first_pament_date,DATE(YEAR(E825)+1,MONTH(E825),DAY(E825))),"")))))))),""))</f>
        <v/>
      </c>
      <c r="F826" s="42" t="str">
        <f t="shared" ca="1" si="84"/>
        <v/>
      </c>
      <c r="G826" s="42" t="str">
        <f t="shared" ca="1" si="85"/>
        <v/>
      </c>
      <c r="H826" s="38" t="str">
        <f t="shared" ca="1" si="86"/>
        <v/>
      </c>
      <c r="I826" s="37" t="str">
        <f t="shared" ca="1" si="87"/>
        <v/>
      </c>
      <c r="J826" s="38" t="str">
        <f t="shared" ca="1" si="88"/>
        <v/>
      </c>
      <c r="K826" s="43" t="str">
        <f t="shared" ca="1" si="89"/>
        <v/>
      </c>
      <c r="L826" s="10"/>
      <c r="M826" s="9"/>
      <c r="N826" s="9"/>
      <c r="O826" s="9"/>
    </row>
    <row r="827" spans="1:15" x14ac:dyDescent="0.3">
      <c r="A827" s="9"/>
      <c r="B827" s="9"/>
      <c r="C827" s="10"/>
      <c r="D827" s="40" t="str">
        <f t="shared" ca="1" si="90"/>
        <v/>
      </c>
      <c r="E827" s="41" t="str">
        <f ca="1">IF(entered_values=0,"",IF(D827&lt;&gt;"",IF(period_per_year=50,IF(D827=1,first_pament_date,DATE(YEAR(E826),MONTH(E826),DAY(E826)+7)),IF(period_per_year=25,IF(D827=1,first_pament_date,DATE(YEAR(E826),MONTH(E826),DAY(E826)+14)),IF(period_per_year=24,IF(D827=1,_01_01_1900,IF(DAY(E826)&gt;=15,DATE(YEAR(E826),MONTH(E826),DAY(E826)+16),DATE(YEAR(E826),MONTH(E826),DAY(E826)+15))),IF(period_per_year=12,IF(D827=1,first_pament_date,DATE(YEAR(E826),MONTH(E826)+1,DAY(E826))),IF(period_per_year=6,IF(D827=1,first_pament_date,DATE(YEAR(E826),MONTH(E826)+2,DAY(E826))),IF(period_per_year=4,IF(D827=1,first_pament_date,DATE(YEAR(E826),MONTH(E826)+3,DAY(E826))),IF(period_per_year=2,IF(D827=1,first_pament_date,DATE(YEAR(E826),MONTH(E826)+6,DAY(E826))),IF(period_per_year=1,IF(D827=1,first_pament_date,DATE(YEAR(E826)+1,MONTH(E826),DAY(E826))),"")))))))),""))</f>
        <v/>
      </c>
      <c r="F827" s="42" t="str">
        <f t="shared" ca="1" si="84"/>
        <v/>
      </c>
      <c r="G827" s="42" t="str">
        <f t="shared" ca="1" si="85"/>
        <v/>
      </c>
      <c r="H827" s="38" t="str">
        <f t="shared" ca="1" si="86"/>
        <v/>
      </c>
      <c r="I827" s="37" t="str">
        <f t="shared" ca="1" si="87"/>
        <v/>
      </c>
      <c r="J827" s="38" t="str">
        <f t="shared" ca="1" si="88"/>
        <v/>
      </c>
      <c r="K827" s="43" t="str">
        <f t="shared" ca="1" si="89"/>
        <v/>
      </c>
      <c r="L827" s="10"/>
      <c r="M827" s="9"/>
      <c r="N827" s="9"/>
      <c r="O827" s="9"/>
    </row>
    <row r="828" spans="1:15" x14ac:dyDescent="0.3">
      <c r="A828" s="9"/>
      <c r="B828" s="9"/>
      <c r="C828" s="10"/>
      <c r="D828" s="40" t="str">
        <f t="shared" ca="1" si="90"/>
        <v/>
      </c>
      <c r="E828" s="41" t="str">
        <f ca="1">IF(entered_values=0,"",IF(D828&lt;&gt;"",IF(period_per_year=50,IF(D828=1,first_pament_date,DATE(YEAR(E827),MONTH(E827),DAY(E827)+7)),IF(period_per_year=25,IF(D828=1,first_pament_date,DATE(YEAR(E827),MONTH(E827),DAY(E827)+14)),IF(period_per_year=24,IF(D828=1,_01_01_1900,IF(DAY(E827)&gt;=15,DATE(YEAR(E827),MONTH(E827),DAY(E827)+16),DATE(YEAR(E827),MONTH(E827),DAY(E827)+15))),IF(period_per_year=12,IF(D828=1,first_pament_date,DATE(YEAR(E827),MONTH(E827)+1,DAY(E827))),IF(period_per_year=6,IF(D828=1,first_pament_date,DATE(YEAR(E827),MONTH(E827)+2,DAY(E827))),IF(period_per_year=4,IF(D828=1,first_pament_date,DATE(YEAR(E827),MONTH(E827)+3,DAY(E827))),IF(period_per_year=2,IF(D828=1,first_pament_date,DATE(YEAR(E827),MONTH(E827)+6,DAY(E827))),IF(period_per_year=1,IF(D828=1,first_pament_date,DATE(YEAR(E827)+1,MONTH(E827),DAY(E827))),"")))))))),""))</f>
        <v/>
      </c>
      <c r="F828" s="42" t="str">
        <f t="shared" ca="1" si="84"/>
        <v/>
      </c>
      <c r="G828" s="42" t="str">
        <f t="shared" ca="1" si="85"/>
        <v/>
      </c>
      <c r="H828" s="38" t="str">
        <f t="shared" ca="1" si="86"/>
        <v/>
      </c>
      <c r="I828" s="37" t="str">
        <f t="shared" ca="1" si="87"/>
        <v/>
      </c>
      <c r="J828" s="38" t="str">
        <f t="shared" ca="1" si="88"/>
        <v/>
      </c>
      <c r="K828" s="43" t="str">
        <f t="shared" ca="1" si="89"/>
        <v/>
      </c>
      <c r="L828" s="10"/>
      <c r="M828" s="9"/>
      <c r="N828" s="9"/>
      <c r="O828" s="9"/>
    </row>
    <row r="829" spans="1:15" x14ac:dyDescent="0.3">
      <c r="A829" s="9"/>
      <c r="B829" s="9"/>
      <c r="C829" s="10"/>
      <c r="D829" s="40" t="str">
        <f t="shared" ca="1" si="90"/>
        <v/>
      </c>
      <c r="E829" s="41" t="str">
        <f ca="1">IF(entered_values=0,"",IF(D829&lt;&gt;"",IF(period_per_year=50,IF(D829=1,first_pament_date,DATE(YEAR(E828),MONTH(E828),DAY(E828)+7)),IF(period_per_year=25,IF(D829=1,first_pament_date,DATE(YEAR(E828),MONTH(E828),DAY(E828)+14)),IF(period_per_year=24,IF(D829=1,_01_01_1900,IF(DAY(E828)&gt;=15,DATE(YEAR(E828),MONTH(E828),DAY(E828)+16),DATE(YEAR(E828),MONTH(E828),DAY(E828)+15))),IF(period_per_year=12,IF(D829=1,first_pament_date,DATE(YEAR(E828),MONTH(E828)+1,DAY(E828))),IF(period_per_year=6,IF(D829=1,first_pament_date,DATE(YEAR(E828),MONTH(E828)+2,DAY(E828))),IF(period_per_year=4,IF(D829=1,first_pament_date,DATE(YEAR(E828),MONTH(E828)+3,DAY(E828))),IF(period_per_year=2,IF(D829=1,first_pament_date,DATE(YEAR(E828),MONTH(E828)+6,DAY(E828))),IF(period_per_year=1,IF(D829=1,first_pament_date,DATE(YEAR(E828)+1,MONTH(E828),DAY(E828))),"")))))))),""))</f>
        <v/>
      </c>
      <c r="F829" s="42" t="str">
        <f t="shared" ca="1" si="84"/>
        <v/>
      </c>
      <c r="G829" s="42" t="str">
        <f t="shared" ca="1" si="85"/>
        <v/>
      </c>
      <c r="H829" s="38" t="str">
        <f t="shared" ca="1" si="86"/>
        <v/>
      </c>
      <c r="I829" s="37" t="str">
        <f t="shared" ca="1" si="87"/>
        <v/>
      </c>
      <c r="J829" s="38" t="str">
        <f t="shared" ca="1" si="88"/>
        <v/>
      </c>
      <c r="K829" s="43" t="str">
        <f t="shared" ca="1" si="89"/>
        <v/>
      </c>
      <c r="L829" s="10"/>
      <c r="M829" s="9"/>
      <c r="N829" s="9"/>
      <c r="O829" s="9"/>
    </row>
    <row r="830" spans="1:15" x14ac:dyDescent="0.3">
      <c r="A830" s="9"/>
      <c r="B830" s="9"/>
      <c r="C830" s="10"/>
      <c r="D830" s="40" t="str">
        <f t="shared" ca="1" si="90"/>
        <v/>
      </c>
      <c r="E830" s="41" t="str">
        <f ca="1">IF(entered_values=0,"",IF(D830&lt;&gt;"",IF(period_per_year=50,IF(D830=1,first_pament_date,DATE(YEAR(E829),MONTH(E829),DAY(E829)+7)),IF(period_per_year=25,IF(D830=1,first_pament_date,DATE(YEAR(E829),MONTH(E829),DAY(E829)+14)),IF(period_per_year=24,IF(D830=1,_01_01_1900,IF(DAY(E829)&gt;=15,DATE(YEAR(E829),MONTH(E829),DAY(E829)+16),DATE(YEAR(E829),MONTH(E829),DAY(E829)+15))),IF(period_per_year=12,IF(D830=1,first_pament_date,DATE(YEAR(E829),MONTH(E829)+1,DAY(E829))),IF(period_per_year=6,IF(D830=1,first_pament_date,DATE(YEAR(E829),MONTH(E829)+2,DAY(E829))),IF(period_per_year=4,IF(D830=1,first_pament_date,DATE(YEAR(E829),MONTH(E829)+3,DAY(E829))),IF(period_per_year=2,IF(D830=1,first_pament_date,DATE(YEAR(E829),MONTH(E829)+6,DAY(E829))),IF(period_per_year=1,IF(D830=1,first_pament_date,DATE(YEAR(E829)+1,MONTH(E829),DAY(E829))),"")))))))),""))</f>
        <v/>
      </c>
      <c r="F830" s="42" t="str">
        <f t="shared" ca="1" si="84"/>
        <v/>
      </c>
      <c r="G830" s="42" t="str">
        <f t="shared" ca="1" si="85"/>
        <v/>
      </c>
      <c r="H830" s="38" t="str">
        <f t="shared" ca="1" si="86"/>
        <v/>
      </c>
      <c r="I830" s="37" t="str">
        <f t="shared" ca="1" si="87"/>
        <v/>
      </c>
      <c r="J830" s="38" t="str">
        <f t="shared" ca="1" si="88"/>
        <v/>
      </c>
      <c r="K830" s="43" t="str">
        <f t="shared" ca="1" si="89"/>
        <v/>
      </c>
      <c r="L830" s="10"/>
      <c r="M830" s="9"/>
      <c r="N830" s="9"/>
      <c r="O830" s="9"/>
    </row>
    <row r="831" spans="1:15" x14ac:dyDescent="0.3">
      <c r="A831" s="9"/>
      <c r="B831" s="9"/>
      <c r="C831" s="10"/>
      <c r="D831" s="40" t="str">
        <f t="shared" ca="1" si="90"/>
        <v/>
      </c>
      <c r="E831" s="41" t="str">
        <f ca="1">IF(entered_values=0,"",IF(D831&lt;&gt;"",IF(period_per_year=50,IF(D831=1,first_pament_date,DATE(YEAR(E830),MONTH(E830),DAY(E830)+7)),IF(period_per_year=25,IF(D831=1,first_pament_date,DATE(YEAR(E830),MONTH(E830),DAY(E830)+14)),IF(period_per_year=24,IF(D831=1,_01_01_1900,IF(DAY(E830)&gt;=15,DATE(YEAR(E830),MONTH(E830),DAY(E830)+16),DATE(YEAR(E830),MONTH(E830),DAY(E830)+15))),IF(period_per_year=12,IF(D831=1,first_pament_date,DATE(YEAR(E830),MONTH(E830)+1,DAY(E830))),IF(period_per_year=6,IF(D831=1,first_pament_date,DATE(YEAR(E830),MONTH(E830)+2,DAY(E830))),IF(period_per_year=4,IF(D831=1,first_pament_date,DATE(YEAR(E830),MONTH(E830)+3,DAY(E830))),IF(period_per_year=2,IF(D831=1,first_pament_date,DATE(YEAR(E830),MONTH(E830)+6,DAY(E830))),IF(period_per_year=1,IF(D831=1,first_pament_date,DATE(YEAR(E830)+1,MONTH(E830),DAY(E830))),"")))))))),""))</f>
        <v/>
      </c>
      <c r="F831" s="42" t="str">
        <f t="shared" ca="1" si="84"/>
        <v/>
      </c>
      <c r="G831" s="42" t="str">
        <f t="shared" ca="1" si="85"/>
        <v/>
      </c>
      <c r="H831" s="38" t="str">
        <f t="shared" ca="1" si="86"/>
        <v/>
      </c>
      <c r="I831" s="37" t="str">
        <f t="shared" ca="1" si="87"/>
        <v/>
      </c>
      <c r="J831" s="38" t="str">
        <f t="shared" ca="1" si="88"/>
        <v/>
      </c>
      <c r="K831" s="43" t="str">
        <f t="shared" ca="1" si="89"/>
        <v/>
      </c>
      <c r="L831" s="10"/>
      <c r="M831" s="9"/>
      <c r="N831" s="9"/>
      <c r="O831" s="9"/>
    </row>
    <row r="832" spans="1:15" x14ac:dyDescent="0.3">
      <c r="A832" s="9"/>
      <c r="B832" s="9"/>
      <c r="C832" s="10"/>
      <c r="D832" s="40" t="str">
        <f t="shared" ca="1" si="90"/>
        <v/>
      </c>
      <c r="E832" s="41" t="str">
        <f ca="1">IF(entered_values=0,"",IF(D832&lt;&gt;"",IF(period_per_year=50,IF(D832=1,first_pament_date,DATE(YEAR(E831),MONTH(E831),DAY(E831)+7)),IF(period_per_year=25,IF(D832=1,first_pament_date,DATE(YEAR(E831),MONTH(E831),DAY(E831)+14)),IF(period_per_year=24,IF(D832=1,_01_01_1900,IF(DAY(E831)&gt;=15,DATE(YEAR(E831),MONTH(E831),DAY(E831)+16),DATE(YEAR(E831),MONTH(E831),DAY(E831)+15))),IF(period_per_year=12,IF(D832=1,first_pament_date,DATE(YEAR(E831),MONTH(E831)+1,DAY(E831))),IF(period_per_year=6,IF(D832=1,first_pament_date,DATE(YEAR(E831),MONTH(E831)+2,DAY(E831))),IF(period_per_year=4,IF(D832=1,first_pament_date,DATE(YEAR(E831),MONTH(E831)+3,DAY(E831))),IF(period_per_year=2,IF(D832=1,first_pament_date,DATE(YEAR(E831),MONTH(E831)+6,DAY(E831))),IF(period_per_year=1,IF(D832=1,first_pament_date,DATE(YEAR(E831)+1,MONTH(E831),DAY(E831))),"")))))))),""))</f>
        <v/>
      </c>
      <c r="F832" s="42" t="str">
        <f t="shared" ca="1" si="84"/>
        <v/>
      </c>
      <c r="G832" s="42" t="str">
        <f t="shared" ca="1" si="85"/>
        <v/>
      </c>
      <c r="H832" s="38" t="str">
        <f t="shared" ca="1" si="86"/>
        <v/>
      </c>
      <c r="I832" s="37" t="str">
        <f t="shared" ca="1" si="87"/>
        <v/>
      </c>
      <c r="J832" s="38" t="str">
        <f t="shared" ca="1" si="88"/>
        <v/>
      </c>
      <c r="K832" s="43" t="str">
        <f t="shared" ca="1" si="89"/>
        <v/>
      </c>
      <c r="L832" s="10"/>
      <c r="M832" s="9"/>
      <c r="N832" s="9"/>
      <c r="O832" s="9"/>
    </row>
    <row r="833" spans="1:15" x14ac:dyDescent="0.3">
      <c r="A833" s="9"/>
      <c r="B833" s="9"/>
      <c r="C833" s="10"/>
      <c r="D833" s="40" t="str">
        <f t="shared" ca="1" si="90"/>
        <v/>
      </c>
      <c r="E833" s="41" t="str">
        <f ca="1">IF(entered_values=0,"",IF(D833&lt;&gt;"",IF(period_per_year=50,IF(D833=1,first_pament_date,DATE(YEAR(E832),MONTH(E832),DAY(E832)+7)),IF(period_per_year=25,IF(D833=1,first_pament_date,DATE(YEAR(E832),MONTH(E832),DAY(E832)+14)),IF(period_per_year=24,IF(D833=1,_01_01_1900,IF(DAY(E832)&gt;=15,DATE(YEAR(E832),MONTH(E832),DAY(E832)+16),DATE(YEAR(E832),MONTH(E832),DAY(E832)+15))),IF(period_per_year=12,IF(D833=1,first_pament_date,DATE(YEAR(E832),MONTH(E832)+1,DAY(E832))),IF(period_per_year=6,IF(D833=1,first_pament_date,DATE(YEAR(E832),MONTH(E832)+2,DAY(E832))),IF(period_per_year=4,IF(D833=1,first_pament_date,DATE(YEAR(E832),MONTH(E832)+3,DAY(E832))),IF(period_per_year=2,IF(D833=1,first_pament_date,DATE(YEAR(E832),MONTH(E832)+6,DAY(E832))),IF(period_per_year=1,IF(D833=1,first_pament_date,DATE(YEAR(E832)+1,MONTH(E832),DAY(E832))),"")))))))),""))</f>
        <v/>
      </c>
      <c r="F833" s="42" t="str">
        <f t="shared" ca="1" si="84"/>
        <v/>
      </c>
      <c r="G833" s="42" t="str">
        <f t="shared" ca="1" si="85"/>
        <v/>
      </c>
      <c r="H833" s="38" t="str">
        <f t="shared" ca="1" si="86"/>
        <v/>
      </c>
      <c r="I833" s="37" t="str">
        <f t="shared" ca="1" si="87"/>
        <v/>
      </c>
      <c r="J833" s="38" t="str">
        <f t="shared" ca="1" si="88"/>
        <v/>
      </c>
      <c r="K833" s="43" t="str">
        <f t="shared" ca="1" si="89"/>
        <v/>
      </c>
      <c r="L833" s="10"/>
      <c r="M833" s="9"/>
      <c r="N833" s="9"/>
      <c r="O833" s="9"/>
    </row>
    <row r="834" spans="1:15" x14ac:dyDescent="0.3">
      <c r="A834" s="9"/>
      <c r="B834" s="9"/>
      <c r="C834" s="10"/>
      <c r="D834" s="40" t="str">
        <f t="shared" ca="1" si="90"/>
        <v/>
      </c>
      <c r="E834" s="41" t="str">
        <f ca="1">IF(entered_values=0,"",IF(D834&lt;&gt;"",IF(period_per_year=50,IF(D834=1,first_pament_date,DATE(YEAR(E833),MONTH(E833),DAY(E833)+7)),IF(period_per_year=25,IF(D834=1,first_pament_date,DATE(YEAR(E833),MONTH(E833),DAY(E833)+14)),IF(period_per_year=24,IF(D834=1,_01_01_1900,IF(DAY(E833)&gt;=15,DATE(YEAR(E833),MONTH(E833),DAY(E833)+16),DATE(YEAR(E833),MONTH(E833),DAY(E833)+15))),IF(period_per_year=12,IF(D834=1,first_pament_date,DATE(YEAR(E833),MONTH(E833)+1,DAY(E833))),IF(period_per_year=6,IF(D834=1,first_pament_date,DATE(YEAR(E833),MONTH(E833)+2,DAY(E833))),IF(period_per_year=4,IF(D834=1,first_pament_date,DATE(YEAR(E833),MONTH(E833)+3,DAY(E833))),IF(period_per_year=2,IF(D834=1,first_pament_date,DATE(YEAR(E833),MONTH(E833)+6,DAY(E833))),IF(period_per_year=1,IF(D834=1,first_pament_date,DATE(YEAR(E833)+1,MONTH(E833),DAY(E833))),"")))))))),""))</f>
        <v/>
      </c>
      <c r="F834" s="42" t="str">
        <f t="shared" ca="1" si="84"/>
        <v/>
      </c>
      <c r="G834" s="42" t="str">
        <f t="shared" ca="1" si="85"/>
        <v/>
      </c>
      <c r="H834" s="38" t="str">
        <f t="shared" ca="1" si="86"/>
        <v/>
      </c>
      <c r="I834" s="37" t="str">
        <f t="shared" ca="1" si="87"/>
        <v/>
      </c>
      <c r="J834" s="38" t="str">
        <f t="shared" ca="1" si="88"/>
        <v/>
      </c>
      <c r="K834" s="43" t="str">
        <f t="shared" ca="1" si="89"/>
        <v/>
      </c>
      <c r="L834" s="10"/>
      <c r="M834" s="9"/>
      <c r="N834" s="9"/>
      <c r="O834" s="9"/>
    </row>
    <row r="835" spans="1:15" x14ac:dyDescent="0.3">
      <c r="A835" s="9"/>
      <c r="B835" s="9"/>
      <c r="C835" s="10"/>
      <c r="D835" s="40" t="str">
        <f t="shared" ca="1" si="90"/>
        <v/>
      </c>
      <c r="E835" s="41" t="str">
        <f ca="1">IF(entered_values=0,"",IF(D835&lt;&gt;"",IF(period_per_year=50,IF(D835=1,first_pament_date,DATE(YEAR(E834),MONTH(E834),DAY(E834)+7)),IF(period_per_year=25,IF(D835=1,first_pament_date,DATE(YEAR(E834),MONTH(E834),DAY(E834)+14)),IF(period_per_year=24,IF(D835=1,_01_01_1900,IF(DAY(E834)&gt;=15,DATE(YEAR(E834),MONTH(E834),DAY(E834)+16),DATE(YEAR(E834),MONTH(E834),DAY(E834)+15))),IF(period_per_year=12,IF(D835=1,first_pament_date,DATE(YEAR(E834),MONTH(E834)+1,DAY(E834))),IF(period_per_year=6,IF(D835=1,first_pament_date,DATE(YEAR(E834),MONTH(E834)+2,DAY(E834))),IF(period_per_year=4,IF(D835=1,first_pament_date,DATE(YEAR(E834),MONTH(E834)+3,DAY(E834))),IF(period_per_year=2,IF(D835=1,first_pament_date,DATE(YEAR(E834),MONTH(E834)+6,DAY(E834))),IF(period_per_year=1,IF(D835=1,first_pament_date,DATE(YEAR(E834)+1,MONTH(E834),DAY(E834))),"")))))))),""))</f>
        <v/>
      </c>
      <c r="F835" s="42" t="str">
        <f t="shared" ca="1" si="84"/>
        <v/>
      </c>
      <c r="G835" s="42" t="str">
        <f t="shared" ca="1" si="85"/>
        <v/>
      </c>
      <c r="H835" s="38" t="str">
        <f t="shared" ca="1" si="86"/>
        <v/>
      </c>
      <c r="I835" s="37" t="str">
        <f t="shared" ca="1" si="87"/>
        <v/>
      </c>
      <c r="J835" s="38" t="str">
        <f t="shared" ca="1" si="88"/>
        <v/>
      </c>
      <c r="K835" s="43" t="str">
        <f t="shared" ca="1" si="89"/>
        <v/>
      </c>
      <c r="L835" s="10"/>
      <c r="M835" s="9"/>
      <c r="N835" s="9"/>
      <c r="O835" s="9"/>
    </row>
    <row r="836" spans="1:15" x14ac:dyDescent="0.3">
      <c r="A836" s="9"/>
      <c r="B836" s="9"/>
      <c r="C836" s="10"/>
      <c r="D836" s="40" t="str">
        <f t="shared" ca="1" si="90"/>
        <v/>
      </c>
      <c r="E836" s="41" t="str">
        <f ca="1">IF(entered_values=0,"",IF(D836&lt;&gt;"",IF(period_per_year=50,IF(D836=1,first_pament_date,DATE(YEAR(E835),MONTH(E835),DAY(E835)+7)),IF(period_per_year=25,IF(D836=1,first_pament_date,DATE(YEAR(E835),MONTH(E835),DAY(E835)+14)),IF(period_per_year=24,IF(D836=1,_01_01_1900,IF(DAY(E835)&gt;=15,DATE(YEAR(E835),MONTH(E835),DAY(E835)+16),DATE(YEAR(E835),MONTH(E835),DAY(E835)+15))),IF(period_per_year=12,IF(D836=1,first_pament_date,DATE(YEAR(E835),MONTH(E835)+1,DAY(E835))),IF(period_per_year=6,IF(D836=1,first_pament_date,DATE(YEAR(E835),MONTH(E835)+2,DAY(E835))),IF(period_per_year=4,IF(D836=1,first_pament_date,DATE(YEAR(E835),MONTH(E835)+3,DAY(E835))),IF(period_per_year=2,IF(D836=1,first_pament_date,DATE(YEAR(E835),MONTH(E835)+6,DAY(E835))),IF(period_per_year=1,IF(D836=1,first_pament_date,DATE(YEAR(E835)+1,MONTH(E835),DAY(E835))),"")))))))),""))</f>
        <v/>
      </c>
      <c r="F836" s="42" t="str">
        <f t="shared" ca="1" si="84"/>
        <v/>
      </c>
      <c r="G836" s="42" t="str">
        <f t="shared" ca="1" si="85"/>
        <v/>
      </c>
      <c r="H836" s="38" t="str">
        <f t="shared" ca="1" si="86"/>
        <v/>
      </c>
      <c r="I836" s="37" t="str">
        <f t="shared" ca="1" si="87"/>
        <v/>
      </c>
      <c r="J836" s="38" t="str">
        <f t="shared" ca="1" si="88"/>
        <v/>
      </c>
      <c r="K836" s="43" t="str">
        <f t="shared" ca="1" si="89"/>
        <v/>
      </c>
      <c r="L836" s="10"/>
      <c r="M836" s="9"/>
      <c r="N836" s="9"/>
      <c r="O836" s="9"/>
    </row>
    <row r="837" spans="1:15" x14ac:dyDescent="0.3">
      <c r="A837" s="9"/>
      <c r="B837" s="9"/>
      <c r="C837" s="10"/>
      <c r="D837" s="40" t="str">
        <f t="shared" ca="1" si="90"/>
        <v/>
      </c>
      <c r="E837" s="41" t="str">
        <f ca="1">IF(entered_values=0,"",IF(D837&lt;&gt;"",IF(period_per_year=50,IF(D837=1,first_pament_date,DATE(YEAR(E836),MONTH(E836),DAY(E836)+7)),IF(period_per_year=25,IF(D837=1,first_pament_date,DATE(YEAR(E836),MONTH(E836),DAY(E836)+14)),IF(period_per_year=24,IF(D837=1,_01_01_1900,IF(DAY(E836)&gt;=15,DATE(YEAR(E836),MONTH(E836),DAY(E836)+16),DATE(YEAR(E836),MONTH(E836),DAY(E836)+15))),IF(period_per_year=12,IF(D837=1,first_pament_date,DATE(YEAR(E836),MONTH(E836)+1,DAY(E836))),IF(period_per_year=6,IF(D837=1,first_pament_date,DATE(YEAR(E836),MONTH(E836)+2,DAY(E836))),IF(period_per_year=4,IF(D837=1,first_pament_date,DATE(YEAR(E836),MONTH(E836)+3,DAY(E836))),IF(period_per_year=2,IF(D837=1,first_pament_date,DATE(YEAR(E836),MONTH(E836)+6,DAY(E836))),IF(period_per_year=1,IF(D837=1,first_pament_date,DATE(YEAR(E836)+1,MONTH(E836),DAY(E836))),"")))))))),""))</f>
        <v/>
      </c>
      <c r="F837" s="42" t="str">
        <f t="shared" ca="1" si="84"/>
        <v/>
      </c>
      <c r="G837" s="42" t="str">
        <f t="shared" ca="1" si="85"/>
        <v/>
      </c>
      <c r="H837" s="38" t="str">
        <f t="shared" ca="1" si="86"/>
        <v/>
      </c>
      <c r="I837" s="37" t="str">
        <f t="shared" ca="1" si="87"/>
        <v/>
      </c>
      <c r="J837" s="38" t="str">
        <f t="shared" ca="1" si="88"/>
        <v/>
      </c>
      <c r="K837" s="43" t="str">
        <f t="shared" ca="1" si="89"/>
        <v/>
      </c>
      <c r="L837" s="10"/>
      <c r="M837" s="9"/>
      <c r="N837" s="9"/>
      <c r="O837" s="9"/>
    </row>
    <row r="838" spans="1:15" x14ac:dyDescent="0.3">
      <c r="A838" s="9"/>
      <c r="B838" s="9"/>
      <c r="C838" s="10"/>
      <c r="D838" s="40" t="str">
        <f t="shared" ca="1" si="90"/>
        <v/>
      </c>
      <c r="E838" s="41" t="str">
        <f ca="1">IF(entered_values=0,"",IF(D838&lt;&gt;"",IF(period_per_year=50,IF(D838=1,first_pament_date,DATE(YEAR(E837),MONTH(E837),DAY(E837)+7)),IF(period_per_year=25,IF(D838=1,first_pament_date,DATE(YEAR(E837),MONTH(E837),DAY(E837)+14)),IF(period_per_year=24,IF(D838=1,_01_01_1900,IF(DAY(E837)&gt;=15,DATE(YEAR(E837),MONTH(E837),DAY(E837)+16),DATE(YEAR(E837),MONTH(E837),DAY(E837)+15))),IF(period_per_year=12,IF(D838=1,first_pament_date,DATE(YEAR(E837),MONTH(E837)+1,DAY(E837))),IF(period_per_year=6,IF(D838=1,first_pament_date,DATE(YEAR(E837),MONTH(E837)+2,DAY(E837))),IF(period_per_year=4,IF(D838=1,first_pament_date,DATE(YEAR(E837),MONTH(E837)+3,DAY(E837))),IF(period_per_year=2,IF(D838=1,first_pament_date,DATE(YEAR(E837),MONTH(E837)+6,DAY(E837))),IF(period_per_year=1,IF(D838=1,first_pament_date,DATE(YEAR(E837)+1,MONTH(E837),DAY(E837))),"")))))))),""))</f>
        <v/>
      </c>
      <c r="F838" s="42" t="str">
        <f t="shared" ca="1" si="84"/>
        <v/>
      </c>
      <c r="G838" s="42" t="str">
        <f t="shared" ca="1" si="85"/>
        <v/>
      </c>
      <c r="H838" s="38" t="str">
        <f t="shared" ca="1" si="86"/>
        <v/>
      </c>
      <c r="I838" s="37" t="str">
        <f t="shared" ca="1" si="87"/>
        <v/>
      </c>
      <c r="J838" s="38" t="str">
        <f t="shared" ca="1" si="88"/>
        <v/>
      </c>
      <c r="K838" s="43" t="str">
        <f t="shared" ca="1" si="89"/>
        <v/>
      </c>
      <c r="L838" s="10"/>
      <c r="M838" s="9"/>
      <c r="N838" s="9"/>
      <c r="O838" s="9"/>
    </row>
    <row r="839" spans="1:15" x14ac:dyDescent="0.3">
      <c r="A839" s="9"/>
      <c r="B839" s="9"/>
      <c r="C839" s="10"/>
      <c r="D839" s="40" t="str">
        <f t="shared" ca="1" si="90"/>
        <v/>
      </c>
      <c r="E839" s="41" t="str">
        <f ca="1">IF(entered_values=0,"",IF(D839&lt;&gt;"",IF(period_per_year=50,IF(D839=1,first_pament_date,DATE(YEAR(E838),MONTH(E838),DAY(E838)+7)),IF(period_per_year=25,IF(D839=1,first_pament_date,DATE(YEAR(E838),MONTH(E838),DAY(E838)+14)),IF(period_per_year=24,IF(D839=1,_01_01_1900,IF(DAY(E838)&gt;=15,DATE(YEAR(E838),MONTH(E838),DAY(E838)+16),DATE(YEAR(E838),MONTH(E838),DAY(E838)+15))),IF(period_per_year=12,IF(D839=1,first_pament_date,DATE(YEAR(E838),MONTH(E838)+1,DAY(E838))),IF(period_per_year=6,IF(D839=1,first_pament_date,DATE(YEAR(E838),MONTH(E838)+2,DAY(E838))),IF(period_per_year=4,IF(D839=1,first_pament_date,DATE(YEAR(E838),MONTH(E838)+3,DAY(E838))),IF(period_per_year=2,IF(D839=1,first_pament_date,DATE(YEAR(E838),MONTH(E838)+6,DAY(E838))),IF(period_per_year=1,IF(D839=1,first_pament_date,DATE(YEAR(E838)+1,MONTH(E838),DAY(E838))),"")))))))),""))</f>
        <v/>
      </c>
      <c r="F839" s="42" t="str">
        <f t="shared" ca="1" si="84"/>
        <v/>
      </c>
      <c r="G839" s="42" t="str">
        <f t="shared" ca="1" si="85"/>
        <v/>
      </c>
      <c r="H839" s="38" t="str">
        <f t="shared" ca="1" si="86"/>
        <v/>
      </c>
      <c r="I839" s="37" t="str">
        <f t="shared" ca="1" si="87"/>
        <v/>
      </c>
      <c r="J839" s="38" t="str">
        <f t="shared" ca="1" si="88"/>
        <v/>
      </c>
      <c r="K839" s="43" t="str">
        <f t="shared" ca="1" si="89"/>
        <v/>
      </c>
      <c r="L839" s="10"/>
      <c r="M839" s="9"/>
      <c r="N839" s="9"/>
      <c r="O839" s="9"/>
    </row>
    <row r="840" spans="1:15" x14ac:dyDescent="0.3">
      <c r="A840" s="9"/>
      <c r="B840" s="9"/>
      <c r="C840" s="10"/>
      <c r="D840" s="40" t="str">
        <f t="shared" ca="1" si="90"/>
        <v/>
      </c>
      <c r="E840" s="41" t="str">
        <f ca="1">IF(entered_values=0,"",IF(D840&lt;&gt;"",IF(period_per_year=50,IF(D840=1,first_pament_date,DATE(YEAR(E839),MONTH(E839),DAY(E839)+7)),IF(period_per_year=25,IF(D840=1,first_pament_date,DATE(YEAR(E839),MONTH(E839),DAY(E839)+14)),IF(period_per_year=24,IF(D840=1,_01_01_1900,IF(DAY(E839)&gt;=15,DATE(YEAR(E839),MONTH(E839),DAY(E839)+16),DATE(YEAR(E839),MONTH(E839),DAY(E839)+15))),IF(period_per_year=12,IF(D840=1,first_pament_date,DATE(YEAR(E839),MONTH(E839)+1,DAY(E839))),IF(period_per_year=6,IF(D840=1,first_pament_date,DATE(YEAR(E839),MONTH(E839)+2,DAY(E839))),IF(period_per_year=4,IF(D840=1,first_pament_date,DATE(YEAR(E839),MONTH(E839)+3,DAY(E839))),IF(period_per_year=2,IF(D840=1,first_pament_date,DATE(YEAR(E839),MONTH(E839)+6,DAY(E839))),IF(period_per_year=1,IF(D840=1,first_pament_date,DATE(YEAR(E839)+1,MONTH(E839),DAY(E839))),"")))))))),""))</f>
        <v/>
      </c>
      <c r="F840" s="42" t="str">
        <f t="shared" ca="1" si="84"/>
        <v/>
      </c>
      <c r="G840" s="42" t="str">
        <f t="shared" ca="1" si="85"/>
        <v/>
      </c>
      <c r="H840" s="38" t="str">
        <f t="shared" ca="1" si="86"/>
        <v/>
      </c>
      <c r="I840" s="37" t="str">
        <f t="shared" ca="1" si="87"/>
        <v/>
      </c>
      <c r="J840" s="38" t="str">
        <f t="shared" ca="1" si="88"/>
        <v/>
      </c>
      <c r="K840" s="43" t="str">
        <f t="shared" ca="1" si="89"/>
        <v/>
      </c>
      <c r="L840" s="10"/>
      <c r="M840" s="9"/>
      <c r="N840" s="9"/>
      <c r="O840" s="9"/>
    </row>
    <row r="841" spans="1:15" x14ac:dyDescent="0.3">
      <c r="A841" s="9"/>
      <c r="B841" s="9"/>
      <c r="C841" s="10"/>
      <c r="D841" s="40" t="str">
        <f t="shared" ca="1" si="90"/>
        <v/>
      </c>
      <c r="E841" s="41" t="str">
        <f ca="1">IF(entered_values=0,"",IF(D841&lt;&gt;"",IF(period_per_year=50,IF(D841=1,first_pament_date,DATE(YEAR(E840),MONTH(E840),DAY(E840)+7)),IF(period_per_year=25,IF(D841=1,first_pament_date,DATE(YEAR(E840),MONTH(E840),DAY(E840)+14)),IF(period_per_year=24,IF(D841=1,_01_01_1900,IF(DAY(E840)&gt;=15,DATE(YEAR(E840),MONTH(E840),DAY(E840)+16),DATE(YEAR(E840),MONTH(E840),DAY(E840)+15))),IF(period_per_year=12,IF(D841=1,first_pament_date,DATE(YEAR(E840),MONTH(E840)+1,DAY(E840))),IF(period_per_year=6,IF(D841=1,first_pament_date,DATE(YEAR(E840),MONTH(E840)+2,DAY(E840))),IF(period_per_year=4,IF(D841=1,first_pament_date,DATE(YEAR(E840),MONTH(E840)+3,DAY(E840))),IF(period_per_year=2,IF(D841=1,first_pament_date,DATE(YEAR(E840),MONTH(E840)+6,DAY(E840))),IF(period_per_year=1,IF(D841=1,first_pament_date,DATE(YEAR(E840)+1,MONTH(E840),DAY(E840))),"")))))))),""))</f>
        <v/>
      </c>
      <c r="F841" s="42" t="str">
        <f t="shared" ca="1" si="84"/>
        <v/>
      </c>
      <c r="G841" s="42" t="str">
        <f t="shared" ca="1" si="85"/>
        <v/>
      </c>
      <c r="H841" s="38" t="str">
        <f t="shared" ca="1" si="86"/>
        <v/>
      </c>
      <c r="I841" s="37" t="str">
        <f t="shared" ca="1" si="87"/>
        <v/>
      </c>
      <c r="J841" s="38" t="str">
        <f t="shared" ca="1" si="88"/>
        <v/>
      </c>
      <c r="K841" s="43" t="str">
        <f t="shared" ca="1" si="89"/>
        <v/>
      </c>
      <c r="L841" s="10"/>
      <c r="M841" s="9"/>
      <c r="N841" s="9"/>
      <c r="O841" s="9"/>
    </row>
    <row r="842" spans="1:15" x14ac:dyDescent="0.3">
      <c r="A842" s="9"/>
      <c r="B842" s="9"/>
      <c r="C842" s="10"/>
      <c r="D842" s="40" t="str">
        <f t="shared" ca="1" si="90"/>
        <v/>
      </c>
      <c r="E842" s="41" t="str">
        <f ca="1">IF(entered_values=0,"",IF(D842&lt;&gt;"",IF(period_per_year=50,IF(D842=1,first_pament_date,DATE(YEAR(E841),MONTH(E841),DAY(E841)+7)),IF(period_per_year=25,IF(D842=1,first_pament_date,DATE(YEAR(E841),MONTH(E841),DAY(E841)+14)),IF(period_per_year=24,IF(D842=1,_01_01_1900,IF(DAY(E841)&gt;=15,DATE(YEAR(E841),MONTH(E841),DAY(E841)+16),DATE(YEAR(E841),MONTH(E841),DAY(E841)+15))),IF(period_per_year=12,IF(D842=1,first_pament_date,DATE(YEAR(E841),MONTH(E841)+1,DAY(E841))),IF(period_per_year=6,IF(D842=1,first_pament_date,DATE(YEAR(E841),MONTH(E841)+2,DAY(E841))),IF(period_per_year=4,IF(D842=1,first_pament_date,DATE(YEAR(E841),MONTH(E841)+3,DAY(E841))),IF(period_per_year=2,IF(D842=1,first_pament_date,DATE(YEAR(E841),MONTH(E841)+6,DAY(E841))),IF(period_per_year=1,IF(D842=1,first_pament_date,DATE(YEAR(E841)+1,MONTH(E841),DAY(E841))),"")))))))),""))</f>
        <v/>
      </c>
      <c r="F842" s="42" t="str">
        <f t="shared" ca="1" si="84"/>
        <v/>
      </c>
      <c r="G842" s="42" t="str">
        <f t="shared" ca="1" si="85"/>
        <v/>
      </c>
      <c r="H842" s="38" t="str">
        <f t="shared" ca="1" si="86"/>
        <v/>
      </c>
      <c r="I842" s="37" t="str">
        <f t="shared" ca="1" si="87"/>
        <v/>
      </c>
      <c r="J842" s="38" t="str">
        <f t="shared" ca="1" si="88"/>
        <v/>
      </c>
      <c r="K842" s="43" t="str">
        <f t="shared" ca="1" si="89"/>
        <v/>
      </c>
      <c r="L842" s="10"/>
      <c r="M842" s="9"/>
      <c r="N842" s="9"/>
      <c r="O842" s="9"/>
    </row>
    <row r="843" spans="1:15" x14ac:dyDescent="0.3">
      <c r="A843" s="9"/>
      <c r="B843" s="9"/>
      <c r="C843" s="10"/>
      <c r="D843" s="40" t="str">
        <f t="shared" ca="1" si="90"/>
        <v/>
      </c>
      <c r="E843" s="41" t="str">
        <f ca="1">IF(entered_values=0,"",IF(D843&lt;&gt;"",IF(period_per_year=50,IF(D843=1,first_pament_date,DATE(YEAR(E842),MONTH(E842),DAY(E842)+7)),IF(period_per_year=25,IF(D843=1,first_pament_date,DATE(YEAR(E842),MONTH(E842),DAY(E842)+14)),IF(period_per_year=24,IF(D843=1,_01_01_1900,IF(DAY(E842)&gt;=15,DATE(YEAR(E842),MONTH(E842),DAY(E842)+16),DATE(YEAR(E842),MONTH(E842),DAY(E842)+15))),IF(period_per_year=12,IF(D843=1,first_pament_date,DATE(YEAR(E842),MONTH(E842)+1,DAY(E842))),IF(period_per_year=6,IF(D843=1,first_pament_date,DATE(YEAR(E842),MONTH(E842)+2,DAY(E842))),IF(period_per_year=4,IF(D843=1,first_pament_date,DATE(YEAR(E842),MONTH(E842)+3,DAY(E842))),IF(period_per_year=2,IF(D843=1,first_pament_date,DATE(YEAR(E842),MONTH(E842)+6,DAY(E842))),IF(period_per_year=1,IF(D843=1,first_pament_date,DATE(YEAR(E842)+1,MONTH(E842),DAY(E842))),"")))))))),""))</f>
        <v/>
      </c>
      <c r="F843" s="42" t="str">
        <f t="shared" ca="1" si="84"/>
        <v/>
      </c>
      <c r="G843" s="42" t="str">
        <f t="shared" ca="1" si="85"/>
        <v/>
      </c>
      <c r="H843" s="38" t="str">
        <f t="shared" ca="1" si="86"/>
        <v/>
      </c>
      <c r="I843" s="37" t="str">
        <f t="shared" ca="1" si="87"/>
        <v/>
      </c>
      <c r="J843" s="38" t="str">
        <f t="shared" ca="1" si="88"/>
        <v/>
      </c>
      <c r="K843" s="43" t="str">
        <f t="shared" ca="1" si="89"/>
        <v/>
      </c>
      <c r="L843" s="10"/>
      <c r="M843" s="9"/>
      <c r="N843" s="9"/>
      <c r="O843" s="9"/>
    </row>
    <row r="844" spans="1:15" x14ac:dyDescent="0.3">
      <c r="A844" s="9"/>
      <c r="B844" s="9"/>
      <c r="C844" s="10"/>
      <c r="D844" s="40" t="str">
        <f t="shared" ca="1" si="90"/>
        <v/>
      </c>
      <c r="E844" s="41" t="str">
        <f ca="1">IF(entered_values=0,"",IF(D844&lt;&gt;"",IF(period_per_year=50,IF(D844=1,first_pament_date,DATE(YEAR(E843),MONTH(E843),DAY(E843)+7)),IF(period_per_year=25,IF(D844=1,first_pament_date,DATE(YEAR(E843),MONTH(E843),DAY(E843)+14)),IF(period_per_year=24,IF(D844=1,_01_01_1900,IF(DAY(E843)&gt;=15,DATE(YEAR(E843),MONTH(E843),DAY(E843)+16),DATE(YEAR(E843),MONTH(E843),DAY(E843)+15))),IF(period_per_year=12,IF(D844=1,first_pament_date,DATE(YEAR(E843),MONTH(E843)+1,DAY(E843))),IF(period_per_year=6,IF(D844=1,first_pament_date,DATE(YEAR(E843),MONTH(E843)+2,DAY(E843))),IF(period_per_year=4,IF(D844=1,first_pament_date,DATE(YEAR(E843),MONTH(E843)+3,DAY(E843))),IF(period_per_year=2,IF(D844=1,first_pament_date,DATE(YEAR(E843),MONTH(E843)+6,DAY(E843))),IF(period_per_year=1,IF(D844=1,first_pament_date,DATE(YEAR(E843)+1,MONTH(E843),DAY(E843))),"")))))))),""))</f>
        <v/>
      </c>
      <c r="F844" s="42" t="str">
        <f t="shared" ca="1" si="84"/>
        <v/>
      </c>
      <c r="G844" s="42" t="str">
        <f t="shared" ca="1" si="85"/>
        <v/>
      </c>
      <c r="H844" s="38" t="str">
        <f t="shared" ca="1" si="86"/>
        <v/>
      </c>
      <c r="I844" s="37" t="str">
        <f t="shared" ca="1" si="87"/>
        <v/>
      </c>
      <c r="J844" s="38" t="str">
        <f t="shared" ca="1" si="88"/>
        <v/>
      </c>
      <c r="K844" s="43" t="str">
        <f t="shared" ca="1" si="89"/>
        <v/>
      </c>
      <c r="L844" s="10"/>
      <c r="M844" s="9"/>
      <c r="N844" s="9"/>
      <c r="O844" s="9"/>
    </row>
    <row r="845" spans="1:15" x14ac:dyDescent="0.3">
      <c r="A845" s="9"/>
      <c r="B845" s="9"/>
      <c r="C845" s="10"/>
      <c r="D845" s="40" t="str">
        <f t="shared" ca="1" si="90"/>
        <v/>
      </c>
      <c r="E845" s="41" t="str">
        <f ca="1">IF(entered_values=0,"",IF(D845&lt;&gt;"",IF(period_per_year=50,IF(D845=1,first_pament_date,DATE(YEAR(E844),MONTH(E844),DAY(E844)+7)),IF(period_per_year=25,IF(D845=1,first_pament_date,DATE(YEAR(E844),MONTH(E844),DAY(E844)+14)),IF(period_per_year=24,IF(D845=1,_01_01_1900,IF(DAY(E844)&gt;=15,DATE(YEAR(E844),MONTH(E844),DAY(E844)+16),DATE(YEAR(E844),MONTH(E844),DAY(E844)+15))),IF(period_per_year=12,IF(D845=1,first_pament_date,DATE(YEAR(E844),MONTH(E844)+1,DAY(E844))),IF(period_per_year=6,IF(D845=1,first_pament_date,DATE(YEAR(E844),MONTH(E844)+2,DAY(E844))),IF(period_per_year=4,IF(D845=1,first_pament_date,DATE(YEAR(E844),MONTH(E844)+3,DAY(E844))),IF(period_per_year=2,IF(D845=1,first_pament_date,DATE(YEAR(E844),MONTH(E844)+6,DAY(E844))),IF(period_per_year=1,IF(D845=1,first_pament_date,DATE(YEAR(E844)+1,MONTH(E844),DAY(E844))),"")))))))),""))</f>
        <v/>
      </c>
      <c r="F845" s="42" t="str">
        <f t="shared" ca="1" si="84"/>
        <v/>
      </c>
      <c r="G845" s="42" t="str">
        <f t="shared" ca="1" si="85"/>
        <v/>
      </c>
      <c r="H845" s="38" t="str">
        <f t="shared" ca="1" si="86"/>
        <v/>
      </c>
      <c r="I845" s="37" t="str">
        <f t="shared" ca="1" si="87"/>
        <v/>
      </c>
      <c r="J845" s="38" t="str">
        <f t="shared" ca="1" si="88"/>
        <v/>
      </c>
      <c r="K845" s="43" t="str">
        <f t="shared" ca="1" si="89"/>
        <v/>
      </c>
      <c r="L845" s="10"/>
      <c r="M845" s="9"/>
      <c r="N845" s="9"/>
      <c r="O845" s="9"/>
    </row>
    <row r="846" spans="1:15" x14ac:dyDescent="0.3">
      <c r="A846" s="9"/>
      <c r="B846" s="9"/>
      <c r="C846" s="10"/>
      <c r="D846" s="40" t="str">
        <f t="shared" ca="1" si="90"/>
        <v/>
      </c>
      <c r="E846" s="41" t="str">
        <f ca="1">IF(entered_values=0,"",IF(D846&lt;&gt;"",IF(period_per_year=50,IF(D846=1,first_pament_date,DATE(YEAR(E845),MONTH(E845),DAY(E845)+7)),IF(period_per_year=25,IF(D846=1,first_pament_date,DATE(YEAR(E845),MONTH(E845),DAY(E845)+14)),IF(period_per_year=24,IF(D846=1,_01_01_1900,IF(DAY(E845)&gt;=15,DATE(YEAR(E845),MONTH(E845),DAY(E845)+16),DATE(YEAR(E845),MONTH(E845),DAY(E845)+15))),IF(period_per_year=12,IF(D846=1,first_pament_date,DATE(YEAR(E845),MONTH(E845)+1,DAY(E845))),IF(period_per_year=6,IF(D846=1,first_pament_date,DATE(YEAR(E845),MONTH(E845)+2,DAY(E845))),IF(period_per_year=4,IF(D846=1,first_pament_date,DATE(YEAR(E845),MONTH(E845)+3,DAY(E845))),IF(period_per_year=2,IF(D846=1,first_pament_date,DATE(YEAR(E845),MONTH(E845)+6,DAY(E845))),IF(period_per_year=1,IF(D846=1,first_pament_date,DATE(YEAR(E845)+1,MONTH(E845),DAY(E845))),"")))))))),""))</f>
        <v/>
      </c>
      <c r="F846" s="42" t="str">
        <f t="shared" ca="1" si="84"/>
        <v/>
      </c>
      <c r="G846" s="42" t="str">
        <f t="shared" ca="1" si="85"/>
        <v/>
      </c>
      <c r="H846" s="38" t="str">
        <f t="shared" ca="1" si="86"/>
        <v/>
      </c>
      <c r="I846" s="37" t="str">
        <f t="shared" ca="1" si="87"/>
        <v/>
      </c>
      <c r="J846" s="38" t="str">
        <f t="shared" ca="1" si="88"/>
        <v/>
      </c>
      <c r="K846" s="43" t="str">
        <f t="shared" ca="1" si="89"/>
        <v/>
      </c>
      <c r="L846" s="10"/>
      <c r="M846" s="9"/>
      <c r="N846" s="9"/>
      <c r="O846" s="9"/>
    </row>
    <row r="847" spans="1:15" x14ac:dyDescent="0.3">
      <c r="A847" s="9"/>
      <c r="B847" s="9"/>
      <c r="C847" s="10"/>
      <c r="D847" s="40" t="str">
        <f t="shared" ca="1" si="90"/>
        <v/>
      </c>
      <c r="E847" s="41" t="str">
        <f ca="1">IF(entered_values=0,"",IF(D847&lt;&gt;"",IF(period_per_year=50,IF(D847=1,first_pament_date,DATE(YEAR(E846),MONTH(E846),DAY(E846)+7)),IF(period_per_year=25,IF(D847=1,first_pament_date,DATE(YEAR(E846),MONTH(E846),DAY(E846)+14)),IF(period_per_year=24,IF(D847=1,_01_01_1900,IF(DAY(E846)&gt;=15,DATE(YEAR(E846),MONTH(E846),DAY(E846)+16),DATE(YEAR(E846),MONTH(E846),DAY(E846)+15))),IF(period_per_year=12,IF(D847=1,first_pament_date,DATE(YEAR(E846),MONTH(E846)+1,DAY(E846))),IF(period_per_year=6,IF(D847=1,first_pament_date,DATE(YEAR(E846),MONTH(E846)+2,DAY(E846))),IF(period_per_year=4,IF(D847=1,first_pament_date,DATE(YEAR(E846),MONTH(E846)+3,DAY(E846))),IF(period_per_year=2,IF(D847=1,first_pament_date,DATE(YEAR(E846),MONTH(E846)+6,DAY(E846))),IF(period_per_year=1,IF(D847=1,first_pament_date,DATE(YEAR(E846)+1,MONTH(E846),DAY(E846))),"")))))))),""))</f>
        <v/>
      </c>
      <c r="F847" s="42" t="str">
        <f t="shared" ca="1" si="84"/>
        <v/>
      </c>
      <c r="G847" s="42" t="str">
        <f t="shared" ca="1" si="85"/>
        <v/>
      </c>
      <c r="H847" s="38" t="str">
        <f t="shared" ca="1" si="86"/>
        <v/>
      </c>
      <c r="I847" s="37" t="str">
        <f t="shared" ca="1" si="87"/>
        <v/>
      </c>
      <c r="J847" s="38" t="str">
        <f t="shared" ca="1" si="88"/>
        <v/>
      </c>
      <c r="K847" s="43" t="str">
        <f t="shared" ca="1" si="89"/>
        <v/>
      </c>
      <c r="L847" s="10"/>
      <c r="M847" s="9"/>
      <c r="N847" s="9"/>
      <c r="O847" s="9"/>
    </row>
    <row r="848" spans="1:15" x14ac:dyDescent="0.3">
      <c r="A848" s="9"/>
      <c r="B848" s="9"/>
      <c r="C848" s="10"/>
      <c r="D848" s="40" t="str">
        <f t="shared" ca="1" si="90"/>
        <v/>
      </c>
      <c r="E848" s="41" t="str">
        <f ca="1">IF(entered_values=0,"",IF(D848&lt;&gt;"",IF(period_per_year=50,IF(D848=1,first_pament_date,DATE(YEAR(E847),MONTH(E847),DAY(E847)+7)),IF(period_per_year=25,IF(D848=1,first_pament_date,DATE(YEAR(E847),MONTH(E847),DAY(E847)+14)),IF(period_per_year=24,IF(D848=1,_01_01_1900,IF(DAY(E847)&gt;=15,DATE(YEAR(E847),MONTH(E847),DAY(E847)+16),DATE(YEAR(E847),MONTH(E847),DAY(E847)+15))),IF(period_per_year=12,IF(D848=1,first_pament_date,DATE(YEAR(E847),MONTH(E847)+1,DAY(E847))),IF(period_per_year=6,IF(D848=1,first_pament_date,DATE(YEAR(E847),MONTH(E847)+2,DAY(E847))),IF(period_per_year=4,IF(D848=1,first_pament_date,DATE(YEAR(E847),MONTH(E847)+3,DAY(E847))),IF(period_per_year=2,IF(D848=1,first_pament_date,DATE(YEAR(E847),MONTH(E847)+6,DAY(E847))),IF(period_per_year=1,IF(D848=1,first_pament_date,DATE(YEAR(E847)+1,MONTH(E847),DAY(E847))),"")))))))),""))</f>
        <v/>
      </c>
      <c r="F848" s="42" t="str">
        <f t="shared" ca="1" si="84"/>
        <v/>
      </c>
      <c r="G848" s="42" t="str">
        <f t="shared" ca="1" si="85"/>
        <v/>
      </c>
      <c r="H848" s="38" t="str">
        <f t="shared" ca="1" si="86"/>
        <v/>
      </c>
      <c r="I848" s="37" t="str">
        <f t="shared" ca="1" si="87"/>
        <v/>
      </c>
      <c r="J848" s="38" t="str">
        <f t="shared" ca="1" si="88"/>
        <v/>
      </c>
      <c r="K848" s="43" t="str">
        <f t="shared" ca="1" si="89"/>
        <v/>
      </c>
      <c r="L848" s="10"/>
      <c r="M848" s="9"/>
      <c r="N848" s="9"/>
      <c r="O848" s="9"/>
    </row>
    <row r="849" spans="1:15" x14ac:dyDescent="0.3">
      <c r="A849" s="9"/>
      <c r="B849" s="9"/>
      <c r="C849" s="10"/>
      <c r="D849" s="40" t="str">
        <f t="shared" ca="1" si="90"/>
        <v/>
      </c>
      <c r="E849" s="41" t="str">
        <f ca="1">IF(entered_values=0,"",IF(D849&lt;&gt;"",IF(period_per_year=50,IF(D849=1,first_pament_date,DATE(YEAR(E848),MONTH(E848),DAY(E848)+7)),IF(period_per_year=25,IF(D849=1,first_pament_date,DATE(YEAR(E848),MONTH(E848),DAY(E848)+14)),IF(period_per_year=24,IF(D849=1,_01_01_1900,IF(DAY(E848)&gt;=15,DATE(YEAR(E848),MONTH(E848),DAY(E848)+16),DATE(YEAR(E848),MONTH(E848),DAY(E848)+15))),IF(period_per_year=12,IF(D849=1,first_pament_date,DATE(YEAR(E848),MONTH(E848)+1,DAY(E848))),IF(period_per_year=6,IF(D849=1,first_pament_date,DATE(YEAR(E848),MONTH(E848)+2,DAY(E848))),IF(period_per_year=4,IF(D849=1,first_pament_date,DATE(YEAR(E848),MONTH(E848)+3,DAY(E848))),IF(period_per_year=2,IF(D849=1,first_pament_date,DATE(YEAR(E848),MONTH(E848)+6,DAY(E848))),IF(period_per_year=1,IF(D849=1,first_pament_date,DATE(YEAR(E848)+1,MONTH(E848),DAY(E848))),"")))))))),""))</f>
        <v/>
      </c>
      <c r="F849" s="42" t="str">
        <f t="shared" ca="1" si="84"/>
        <v/>
      </c>
      <c r="G849" s="42" t="str">
        <f t="shared" ca="1" si="85"/>
        <v/>
      </c>
      <c r="H849" s="38" t="str">
        <f t="shared" ca="1" si="86"/>
        <v/>
      </c>
      <c r="I849" s="37" t="str">
        <f t="shared" ca="1" si="87"/>
        <v/>
      </c>
      <c r="J849" s="38" t="str">
        <f t="shared" ca="1" si="88"/>
        <v/>
      </c>
      <c r="K849" s="43" t="str">
        <f t="shared" ca="1" si="89"/>
        <v/>
      </c>
      <c r="L849" s="10"/>
      <c r="M849" s="9"/>
      <c r="N849" s="9"/>
      <c r="O849" s="9"/>
    </row>
    <row r="850" spans="1:15" x14ac:dyDescent="0.3">
      <c r="A850" s="9"/>
      <c r="B850" s="9"/>
      <c r="C850" s="10"/>
      <c r="D850" s="40" t="str">
        <f t="shared" ca="1" si="90"/>
        <v/>
      </c>
      <c r="E850" s="41" t="str">
        <f ca="1">IF(entered_values=0,"",IF(D850&lt;&gt;"",IF(period_per_year=50,IF(D850=1,first_pament_date,DATE(YEAR(E849),MONTH(E849),DAY(E849)+7)),IF(period_per_year=25,IF(D850=1,first_pament_date,DATE(YEAR(E849),MONTH(E849),DAY(E849)+14)),IF(period_per_year=24,IF(D850=1,_01_01_1900,IF(DAY(E849)&gt;=15,DATE(YEAR(E849),MONTH(E849),DAY(E849)+16),DATE(YEAR(E849),MONTH(E849),DAY(E849)+15))),IF(period_per_year=12,IF(D850=1,first_pament_date,DATE(YEAR(E849),MONTH(E849)+1,DAY(E849))),IF(period_per_year=6,IF(D850=1,first_pament_date,DATE(YEAR(E849),MONTH(E849)+2,DAY(E849))),IF(period_per_year=4,IF(D850=1,first_pament_date,DATE(YEAR(E849),MONTH(E849)+3,DAY(E849))),IF(period_per_year=2,IF(D850=1,first_pament_date,DATE(YEAR(E849),MONTH(E849)+6,DAY(E849))),IF(period_per_year=1,IF(D850=1,first_pament_date,DATE(YEAR(E849)+1,MONTH(E849),DAY(E849))),"")))))))),""))</f>
        <v/>
      </c>
      <c r="F850" s="42" t="str">
        <f t="shared" ca="1" si="84"/>
        <v/>
      </c>
      <c r="G850" s="42" t="str">
        <f t="shared" ca="1" si="85"/>
        <v/>
      </c>
      <c r="H850" s="38" t="str">
        <f t="shared" ca="1" si="86"/>
        <v/>
      </c>
      <c r="I850" s="37" t="str">
        <f t="shared" ca="1" si="87"/>
        <v/>
      </c>
      <c r="J850" s="38" t="str">
        <f t="shared" ca="1" si="88"/>
        <v/>
      </c>
      <c r="K850" s="43" t="str">
        <f t="shared" ca="1" si="89"/>
        <v/>
      </c>
      <c r="L850" s="10"/>
      <c r="M850" s="9"/>
      <c r="N850" s="9"/>
      <c r="O850" s="9"/>
    </row>
    <row r="851" spans="1:15" x14ac:dyDescent="0.3">
      <c r="A851" s="9"/>
      <c r="B851" s="9"/>
      <c r="C851" s="10"/>
      <c r="D851" s="40" t="str">
        <f t="shared" ca="1" si="90"/>
        <v/>
      </c>
      <c r="E851" s="41" t="str">
        <f ca="1">IF(entered_values=0,"",IF(D851&lt;&gt;"",IF(period_per_year=50,IF(D851=1,first_pament_date,DATE(YEAR(E850),MONTH(E850),DAY(E850)+7)),IF(period_per_year=25,IF(D851=1,first_pament_date,DATE(YEAR(E850),MONTH(E850),DAY(E850)+14)),IF(period_per_year=24,IF(D851=1,_01_01_1900,IF(DAY(E850)&gt;=15,DATE(YEAR(E850),MONTH(E850),DAY(E850)+16),DATE(YEAR(E850),MONTH(E850),DAY(E850)+15))),IF(period_per_year=12,IF(D851=1,first_pament_date,DATE(YEAR(E850),MONTH(E850)+1,DAY(E850))),IF(period_per_year=6,IF(D851=1,first_pament_date,DATE(YEAR(E850),MONTH(E850)+2,DAY(E850))),IF(period_per_year=4,IF(D851=1,first_pament_date,DATE(YEAR(E850),MONTH(E850)+3,DAY(E850))),IF(period_per_year=2,IF(D851=1,first_pament_date,DATE(YEAR(E850),MONTH(E850)+6,DAY(E850))),IF(period_per_year=1,IF(D851=1,first_pament_date,DATE(YEAR(E850)+1,MONTH(E850),DAY(E850))),"")))))))),""))</f>
        <v/>
      </c>
      <c r="F851" s="42" t="str">
        <f t="shared" ref="F851:F914" ca="1" si="91">IF(entered_values=1,IF(D851="","",IF(Rounding_option,IF(OR(D851=No._of_periods,payment&gt;ROUND((1+rate_per_period)*K850,0),ROUND((1+rate_per_period)*K850,0),payment),IF(OR(D851=No._of_periods,payment&gt;(1+rate_per_period)*K850),ROUND((1+rate_per_period)*K850,0),payment)),0)),"")</f>
        <v/>
      </c>
      <c r="G851" s="42" t="str">
        <f t="shared" ref="G851:G914" ca="1" si="92">IF(entered_values=0,"",IF(D851&lt;&gt;"",IF(AND(D851=1,payment_type=1),0,IF(Rounding_option,ROUNDDOWN(rate_per_period*K850,0),rate_per_period*K850)),""))</f>
        <v/>
      </c>
      <c r="H851" s="38" t="str">
        <f t="shared" ref="H851:H914" ca="1" si="93">IF(entered_values=1,IF(D851="","",IF(I851&lt;&gt;"",F851-G851+I851,F851-G851)),"")</f>
        <v/>
      </c>
      <c r="I851" s="37" t="str">
        <f t="shared" ref="I851:I914" ca="1" si="94">IF(entered_values=1,IF(J851&gt;=F851,IF(D851&lt;payment,IF(AND(D851&lt;&gt;"",F851+($J$19-F851)&lt;K850),(J851-F851),IF(AND(D851&lt;&gt;"",J851=F851),0,IF(D851&lt;&gt;"",0,""))),""),0),"")</f>
        <v/>
      </c>
      <c r="J851" s="38" t="str">
        <f t="shared" ref="J851:J914" ca="1" si="95">IF(entered_values=1,IF(F851&gt;=K850,F851,IF(OR($F$12="",$F$12&lt;F851),F851,IF($F$12&gt;=F851,IF(D851&lt;payment,IF(AND(D851&lt;&gt;"",F851+($F$12-F851)&lt;K850),$F$12,IF(AND(D851&lt;&gt;"",K850&lt;&gt;""),F851,IF(D851&lt;&gt;"",0,""))),""),0))),"")</f>
        <v/>
      </c>
      <c r="K851" s="43" t="str">
        <f t="shared" ref="K851:K914" ca="1" si="96">IF(entered_values=1,IF(J851&lt;&gt;0,IF(D851&lt;&gt;"",K850-(J851-G851),""),K850),"")</f>
        <v/>
      </c>
      <c r="L851" s="10"/>
      <c r="M851" s="9"/>
      <c r="N851" s="9"/>
      <c r="O851" s="9"/>
    </row>
    <row r="852" spans="1:15" x14ac:dyDescent="0.3">
      <c r="A852" s="9"/>
      <c r="B852" s="9"/>
      <c r="C852" s="10"/>
      <c r="D852" s="40" t="str">
        <f t="shared" ref="D852:D915" ca="1" si="97">IF(K851="","",IF(Rounding_option,IF(OR(D851&gt;=No._of_periods,ROUND(K851,2)&lt;=0),"",D851+1),IF(OR(D851&gt;=No._of_periods,K851&gt;=0),"",D851+1)))</f>
        <v/>
      </c>
      <c r="E852" s="41" t="str">
        <f ca="1">IF(entered_values=0,"",IF(D852&lt;&gt;"",IF(period_per_year=50,IF(D852=1,first_pament_date,DATE(YEAR(E851),MONTH(E851),DAY(E851)+7)),IF(period_per_year=25,IF(D852=1,first_pament_date,DATE(YEAR(E851),MONTH(E851),DAY(E851)+14)),IF(period_per_year=24,IF(D852=1,_01_01_1900,IF(DAY(E851)&gt;=15,DATE(YEAR(E851),MONTH(E851),DAY(E851)+16),DATE(YEAR(E851),MONTH(E851),DAY(E851)+15))),IF(period_per_year=12,IF(D852=1,first_pament_date,DATE(YEAR(E851),MONTH(E851)+1,DAY(E851))),IF(period_per_year=6,IF(D852=1,first_pament_date,DATE(YEAR(E851),MONTH(E851)+2,DAY(E851))),IF(period_per_year=4,IF(D852=1,first_pament_date,DATE(YEAR(E851),MONTH(E851)+3,DAY(E851))),IF(period_per_year=2,IF(D852=1,first_pament_date,DATE(YEAR(E851),MONTH(E851)+6,DAY(E851))),IF(period_per_year=1,IF(D852=1,first_pament_date,DATE(YEAR(E851)+1,MONTH(E851),DAY(E851))),"")))))))),""))</f>
        <v/>
      </c>
      <c r="F852" s="42" t="str">
        <f t="shared" ca="1" si="91"/>
        <v/>
      </c>
      <c r="G852" s="42" t="str">
        <f t="shared" ca="1" si="92"/>
        <v/>
      </c>
      <c r="H852" s="38" t="str">
        <f t="shared" ca="1" si="93"/>
        <v/>
      </c>
      <c r="I852" s="37" t="str">
        <f t="shared" ca="1" si="94"/>
        <v/>
      </c>
      <c r="J852" s="38" t="str">
        <f t="shared" ca="1" si="95"/>
        <v/>
      </c>
      <c r="K852" s="43" t="str">
        <f t="shared" ca="1" si="96"/>
        <v/>
      </c>
      <c r="L852" s="10"/>
      <c r="M852" s="9"/>
      <c r="N852" s="9"/>
      <c r="O852" s="9"/>
    </row>
    <row r="853" spans="1:15" x14ac:dyDescent="0.3">
      <c r="A853" s="9"/>
      <c r="B853" s="9"/>
      <c r="C853" s="10"/>
      <c r="D853" s="40" t="str">
        <f t="shared" ca="1" si="97"/>
        <v/>
      </c>
      <c r="E853" s="41" t="str">
        <f ca="1">IF(entered_values=0,"",IF(D853&lt;&gt;"",IF(period_per_year=50,IF(D853=1,first_pament_date,DATE(YEAR(E852),MONTH(E852),DAY(E852)+7)),IF(period_per_year=25,IF(D853=1,first_pament_date,DATE(YEAR(E852),MONTH(E852),DAY(E852)+14)),IF(period_per_year=24,IF(D853=1,_01_01_1900,IF(DAY(E852)&gt;=15,DATE(YEAR(E852),MONTH(E852),DAY(E852)+16),DATE(YEAR(E852),MONTH(E852),DAY(E852)+15))),IF(period_per_year=12,IF(D853=1,first_pament_date,DATE(YEAR(E852),MONTH(E852)+1,DAY(E852))),IF(period_per_year=6,IF(D853=1,first_pament_date,DATE(YEAR(E852),MONTH(E852)+2,DAY(E852))),IF(period_per_year=4,IF(D853=1,first_pament_date,DATE(YEAR(E852),MONTH(E852)+3,DAY(E852))),IF(period_per_year=2,IF(D853=1,first_pament_date,DATE(YEAR(E852),MONTH(E852)+6,DAY(E852))),IF(period_per_year=1,IF(D853=1,first_pament_date,DATE(YEAR(E852)+1,MONTH(E852),DAY(E852))),"")))))))),""))</f>
        <v/>
      </c>
      <c r="F853" s="42" t="str">
        <f t="shared" ca="1" si="91"/>
        <v/>
      </c>
      <c r="G853" s="42" t="str">
        <f t="shared" ca="1" si="92"/>
        <v/>
      </c>
      <c r="H853" s="38" t="str">
        <f t="shared" ca="1" si="93"/>
        <v/>
      </c>
      <c r="I853" s="37" t="str">
        <f t="shared" ca="1" si="94"/>
        <v/>
      </c>
      <c r="J853" s="38" t="str">
        <f t="shared" ca="1" si="95"/>
        <v/>
      </c>
      <c r="K853" s="43" t="str">
        <f t="shared" ca="1" si="96"/>
        <v/>
      </c>
      <c r="L853" s="10"/>
      <c r="M853" s="9"/>
      <c r="N853" s="9"/>
      <c r="O853" s="9"/>
    </row>
    <row r="854" spans="1:15" x14ac:dyDescent="0.3">
      <c r="A854" s="9"/>
      <c r="B854" s="9"/>
      <c r="C854" s="10"/>
      <c r="D854" s="40" t="str">
        <f t="shared" ca="1" si="97"/>
        <v/>
      </c>
      <c r="E854" s="41" t="str">
        <f ca="1">IF(entered_values=0,"",IF(D854&lt;&gt;"",IF(period_per_year=50,IF(D854=1,first_pament_date,DATE(YEAR(E853),MONTH(E853),DAY(E853)+7)),IF(period_per_year=25,IF(D854=1,first_pament_date,DATE(YEAR(E853),MONTH(E853),DAY(E853)+14)),IF(period_per_year=24,IF(D854=1,_01_01_1900,IF(DAY(E853)&gt;=15,DATE(YEAR(E853),MONTH(E853),DAY(E853)+16),DATE(YEAR(E853),MONTH(E853),DAY(E853)+15))),IF(period_per_year=12,IF(D854=1,first_pament_date,DATE(YEAR(E853),MONTH(E853)+1,DAY(E853))),IF(period_per_year=6,IF(D854=1,first_pament_date,DATE(YEAR(E853),MONTH(E853)+2,DAY(E853))),IF(period_per_year=4,IF(D854=1,first_pament_date,DATE(YEAR(E853),MONTH(E853)+3,DAY(E853))),IF(period_per_year=2,IF(D854=1,first_pament_date,DATE(YEAR(E853),MONTH(E853)+6,DAY(E853))),IF(period_per_year=1,IF(D854=1,first_pament_date,DATE(YEAR(E853)+1,MONTH(E853),DAY(E853))),"")))))))),""))</f>
        <v/>
      </c>
      <c r="F854" s="42" t="str">
        <f t="shared" ca="1" si="91"/>
        <v/>
      </c>
      <c r="G854" s="42" t="str">
        <f t="shared" ca="1" si="92"/>
        <v/>
      </c>
      <c r="H854" s="38" t="str">
        <f t="shared" ca="1" si="93"/>
        <v/>
      </c>
      <c r="I854" s="37" t="str">
        <f t="shared" ca="1" si="94"/>
        <v/>
      </c>
      <c r="J854" s="38" t="str">
        <f t="shared" ca="1" si="95"/>
        <v/>
      </c>
      <c r="K854" s="43" t="str">
        <f t="shared" ca="1" si="96"/>
        <v/>
      </c>
      <c r="L854" s="10"/>
      <c r="M854" s="9"/>
      <c r="N854" s="9"/>
      <c r="O854" s="9"/>
    </row>
    <row r="855" spans="1:15" x14ac:dyDescent="0.3">
      <c r="A855" s="9"/>
      <c r="B855" s="9"/>
      <c r="C855" s="10"/>
      <c r="D855" s="40" t="str">
        <f t="shared" ca="1" si="97"/>
        <v/>
      </c>
      <c r="E855" s="41" t="str">
        <f ca="1">IF(entered_values=0,"",IF(D855&lt;&gt;"",IF(period_per_year=50,IF(D855=1,first_pament_date,DATE(YEAR(E854),MONTH(E854),DAY(E854)+7)),IF(period_per_year=25,IF(D855=1,first_pament_date,DATE(YEAR(E854),MONTH(E854),DAY(E854)+14)),IF(period_per_year=24,IF(D855=1,_01_01_1900,IF(DAY(E854)&gt;=15,DATE(YEAR(E854),MONTH(E854),DAY(E854)+16),DATE(YEAR(E854),MONTH(E854),DAY(E854)+15))),IF(period_per_year=12,IF(D855=1,first_pament_date,DATE(YEAR(E854),MONTH(E854)+1,DAY(E854))),IF(period_per_year=6,IF(D855=1,first_pament_date,DATE(YEAR(E854),MONTH(E854)+2,DAY(E854))),IF(period_per_year=4,IF(D855=1,first_pament_date,DATE(YEAR(E854),MONTH(E854)+3,DAY(E854))),IF(period_per_year=2,IF(D855=1,first_pament_date,DATE(YEAR(E854),MONTH(E854)+6,DAY(E854))),IF(period_per_year=1,IF(D855=1,first_pament_date,DATE(YEAR(E854)+1,MONTH(E854),DAY(E854))),"")))))))),""))</f>
        <v/>
      </c>
      <c r="F855" s="42" t="str">
        <f t="shared" ca="1" si="91"/>
        <v/>
      </c>
      <c r="G855" s="42" t="str">
        <f t="shared" ca="1" si="92"/>
        <v/>
      </c>
      <c r="H855" s="38" t="str">
        <f t="shared" ca="1" si="93"/>
        <v/>
      </c>
      <c r="I855" s="37" t="str">
        <f t="shared" ca="1" si="94"/>
        <v/>
      </c>
      <c r="J855" s="38" t="str">
        <f t="shared" ca="1" si="95"/>
        <v/>
      </c>
      <c r="K855" s="43" t="str">
        <f t="shared" ca="1" si="96"/>
        <v/>
      </c>
      <c r="L855" s="10"/>
      <c r="M855" s="9"/>
      <c r="N855" s="9"/>
      <c r="O855" s="9"/>
    </row>
    <row r="856" spans="1:15" x14ac:dyDescent="0.3">
      <c r="A856" s="9"/>
      <c r="B856" s="9"/>
      <c r="C856" s="10"/>
      <c r="D856" s="40" t="str">
        <f t="shared" ca="1" si="97"/>
        <v/>
      </c>
      <c r="E856" s="41" t="str">
        <f ca="1">IF(entered_values=0,"",IF(D856&lt;&gt;"",IF(period_per_year=50,IF(D856=1,first_pament_date,DATE(YEAR(E855),MONTH(E855),DAY(E855)+7)),IF(period_per_year=25,IF(D856=1,first_pament_date,DATE(YEAR(E855),MONTH(E855),DAY(E855)+14)),IF(period_per_year=24,IF(D856=1,_01_01_1900,IF(DAY(E855)&gt;=15,DATE(YEAR(E855),MONTH(E855),DAY(E855)+16),DATE(YEAR(E855),MONTH(E855),DAY(E855)+15))),IF(period_per_year=12,IF(D856=1,first_pament_date,DATE(YEAR(E855),MONTH(E855)+1,DAY(E855))),IF(period_per_year=6,IF(D856=1,first_pament_date,DATE(YEAR(E855),MONTH(E855)+2,DAY(E855))),IF(period_per_year=4,IF(D856=1,first_pament_date,DATE(YEAR(E855),MONTH(E855)+3,DAY(E855))),IF(period_per_year=2,IF(D856=1,first_pament_date,DATE(YEAR(E855),MONTH(E855)+6,DAY(E855))),IF(period_per_year=1,IF(D856=1,first_pament_date,DATE(YEAR(E855)+1,MONTH(E855),DAY(E855))),"")))))))),""))</f>
        <v/>
      </c>
      <c r="F856" s="42" t="str">
        <f t="shared" ca="1" si="91"/>
        <v/>
      </c>
      <c r="G856" s="42" t="str">
        <f t="shared" ca="1" si="92"/>
        <v/>
      </c>
      <c r="H856" s="38" t="str">
        <f t="shared" ca="1" si="93"/>
        <v/>
      </c>
      <c r="I856" s="37" t="str">
        <f t="shared" ca="1" si="94"/>
        <v/>
      </c>
      <c r="J856" s="38" t="str">
        <f t="shared" ca="1" si="95"/>
        <v/>
      </c>
      <c r="K856" s="43" t="str">
        <f t="shared" ca="1" si="96"/>
        <v/>
      </c>
      <c r="L856" s="10"/>
      <c r="M856" s="9"/>
      <c r="N856" s="9"/>
      <c r="O856" s="9"/>
    </row>
    <row r="857" spans="1:15" x14ac:dyDescent="0.3">
      <c r="A857" s="9"/>
      <c r="B857" s="9"/>
      <c r="C857" s="10"/>
      <c r="D857" s="40" t="str">
        <f t="shared" ca="1" si="97"/>
        <v/>
      </c>
      <c r="E857" s="41" t="str">
        <f ca="1">IF(entered_values=0,"",IF(D857&lt;&gt;"",IF(period_per_year=50,IF(D857=1,first_pament_date,DATE(YEAR(E856),MONTH(E856),DAY(E856)+7)),IF(period_per_year=25,IF(D857=1,first_pament_date,DATE(YEAR(E856),MONTH(E856),DAY(E856)+14)),IF(period_per_year=24,IF(D857=1,_01_01_1900,IF(DAY(E856)&gt;=15,DATE(YEAR(E856),MONTH(E856),DAY(E856)+16),DATE(YEAR(E856),MONTH(E856),DAY(E856)+15))),IF(period_per_year=12,IF(D857=1,first_pament_date,DATE(YEAR(E856),MONTH(E856)+1,DAY(E856))),IF(period_per_year=6,IF(D857=1,first_pament_date,DATE(YEAR(E856),MONTH(E856)+2,DAY(E856))),IF(period_per_year=4,IF(D857=1,first_pament_date,DATE(YEAR(E856),MONTH(E856)+3,DAY(E856))),IF(period_per_year=2,IF(D857=1,first_pament_date,DATE(YEAR(E856),MONTH(E856)+6,DAY(E856))),IF(period_per_year=1,IF(D857=1,first_pament_date,DATE(YEAR(E856)+1,MONTH(E856),DAY(E856))),"")))))))),""))</f>
        <v/>
      </c>
      <c r="F857" s="42" t="str">
        <f t="shared" ca="1" si="91"/>
        <v/>
      </c>
      <c r="G857" s="42" t="str">
        <f t="shared" ca="1" si="92"/>
        <v/>
      </c>
      <c r="H857" s="38" t="str">
        <f t="shared" ca="1" si="93"/>
        <v/>
      </c>
      <c r="I857" s="37" t="str">
        <f t="shared" ca="1" si="94"/>
        <v/>
      </c>
      <c r="J857" s="38" t="str">
        <f t="shared" ca="1" si="95"/>
        <v/>
      </c>
      <c r="K857" s="43" t="str">
        <f t="shared" ca="1" si="96"/>
        <v/>
      </c>
      <c r="L857" s="10"/>
      <c r="M857" s="9"/>
      <c r="N857" s="9"/>
      <c r="O857" s="9"/>
    </row>
    <row r="858" spans="1:15" x14ac:dyDescent="0.3">
      <c r="A858" s="9"/>
      <c r="B858" s="9"/>
      <c r="C858" s="10"/>
      <c r="D858" s="40" t="str">
        <f t="shared" ca="1" si="97"/>
        <v/>
      </c>
      <c r="E858" s="41" t="str">
        <f ca="1">IF(entered_values=0,"",IF(D858&lt;&gt;"",IF(period_per_year=50,IF(D858=1,first_pament_date,DATE(YEAR(E857),MONTH(E857),DAY(E857)+7)),IF(period_per_year=25,IF(D858=1,first_pament_date,DATE(YEAR(E857),MONTH(E857),DAY(E857)+14)),IF(period_per_year=24,IF(D858=1,_01_01_1900,IF(DAY(E857)&gt;=15,DATE(YEAR(E857),MONTH(E857),DAY(E857)+16),DATE(YEAR(E857),MONTH(E857),DAY(E857)+15))),IF(period_per_year=12,IF(D858=1,first_pament_date,DATE(YEAR(E857),MONTH(E857)+1,DAY(E857))),IF(period_per_year=6,IF(D858=1,first_pament_date,DATE(YEAR(E857),MONTH(E857)+2,DAY(E857))),IF(period_per_year=4,IF(D858=1,first_pament_date,DATE(YEAR(E857),MONTH(E857)+3,DAY(E857))),IF(period_per_year=2,IF(D858=1,first_pament_date,DATE(YEAR(E857),MONTH(E857)+6,DAY(E857))),IF(period_per_year=1,IF(D858=1,first_pament_date,DATE(YEAR(E857)+1,MONTH(E857),DAY(E857))),"")))))))),""))</f>
        <v/>
      </c>
      <c r="F858" s="42" t="str">
        <f t="shared" ca="1" si="91"/>
        <v/>
      </c>
      <c r="G858" s="42" t="str">
        <f t="shared" ca="1" si="92"/>
        <v/>
      </c>
      <c r="H858" s="38" t="str">
        <f t="shared" ca="1" si="93"/>
        <v/>
      </c>
      <c r="I858" s="37" t="str">
        <f t="shared" ca="1" si="94"/>
        <v/>
      </c>
      <c r="J858" s="38" t="str">
        <f t="shared" ca="1" si="95"/>
        <v/>
      </c>
      <c r="K858" s="43" t="str">
        <f t="shared" ca="1" si="96"/>
        <v/>
      </c>
      <c r="L858" s="10"/>
      <c r="M858" s="9"/>
      <c r="N858" s="9"/>
      <c r="O858" s="9"/>
    </row>
    <row r="859" spans="1:15" x14ac:dyDescent="0.3">
      <c r="A859" s="9"/>
      <c r="B859" s="9"/>
      <c r="C859" s="10"/>
      <c r="D859" s="40" t="str">
        <f t="shared" ca="1" si="97"/>
        <v/>
      </c>
      <c r="E859" s="41" t="str">
        <f ca="1">IF(entered_values=0,"",IF(D859&lt;&gt;"",IF(period_per_year=50,IF(D859=1,first_pament_date,DATE(YEAR(E858),MONTH(E858),DAY(E858)+7)),IF(period_per_year=25,IF(D859=1,first_pament_date,DATE(YEAR(E858),MONTH(E858),DAY(E858)+14)),IF(period_per_year=24,IF(D859=1,_01_01_1900,IF(DAY(E858)&gt;=15,DATE(YEAR(E858),MONTH(E858),DAY(E858)+16),DATE(YEAR(E858),MONTH(E858),DAY(E858)+15))),IF(period_per_year=12,IF(D859=1,first_pament_date,DATE(YEAR(E858),MONTH(E858)+1,DAY(E858))),IF(period_per_year=6,IF(D859=1,first_pament_date,DATE(YEAR(E858),MONTH(E858)+2,DAY(E858))),IF(period_per_year=4,IF(D859=1,first_pament_date,DATE(YEAR(E858),MONTH(E858)+3,DAY(E858))),IF(period_per_year=2,IF(D859=1,first_pament_date,DATE(YEAR(E858),MONTH(E858)+6,DAY(E858))),IF(period_per_year=1,IF(D859=1,first_pament_date,DATE(YEAR(E858)+1,MONTH(E858),DAY(E858))),"")))))))),""))</f>
        <v/>
      </c>
      <c r="F859" s="42" t="str">
        <f t="shared" ca="1" si="91"/>
        <v/>
      </c>
      <c r="G859" s="42" t="str">
        <f t="shared" ca="1" si="92"/>
        <v/>
      </c>
      <c r="H859" s="38" t="str">
        <f t="shared" ca="1" si="93"/>
        <v/>
      </c>
      <c r="I859" s="37" t="str">
        <f t="shared" ca="1" si="94"/>
        <v/>
      </c>
      <c r="J859" s="38" t="str">
        <f t="shared" ca="1" si="95"/>
        <v/>
      </c>
      <c r="K859" s="43" t="str">
        <f t="shared" ca="1" si="96"/>
        <v/>
      </c>
      <c r="L859" s="10"/>
      <c r="M859" s="9"/>
      <c r="N859" s="9"/>
      <c r="O859" s="9"/>
    </row>
    <row r="860" spans="1:15" x14ac:dyDescent="0.3">
      <c r="A860" s="9"/>
      <c r="B860" s="9"/>
      <c r="C860" s="10"/>
      <c r="D860" s="40" t="str">
        <f t="shared" ca="1" si="97"/>
        <v/>
      </c>
      <c r="E860" s="41" t="str">
        <f ca="1">IF(entered_values=0,"",IF(D860&lt;&gt;"",IF(period_per_year=50,IF(D860=1,first_pament_date,DATE(YEAR(E859),MONTH(E859),DAY(E859)+7)),IF(period_per_year=25,IF(D860=1,first_pament_date,DATE(YEAR(E859),MONTH(E859),DAY(E859)+14)),IF(period_per_year=24,IF(D860=1,_01_01_1900,IF(DAY(E859)&gt;=15,DATE(YEAR(E859),MONTH(E859),DAY(E859)+16),DATE(YEAR(E859),MONTH(E859),DAY(E859)+15))),IF(period_per_year=12,IF(D860=1,first_pament_date,DATE(YEAR(E859),MONTH(E859)+1,DAY(E859))),IF(period_per_year=6,IF(D860=1,first_pament_date,DATE(YEAR(E859),MONTH(E859)+2,DAY(E859))),IF(period_per_year=4,IF(D860=1,first_pament_date,DATE(YEAR(E859),MONTH(E859)+3,DAY(E859))),IF(period_per_year=2,IF(D860=1,first_pament_date,DATE(YEAR(E859),MONTH(E859)+6,DAY(E859))),IF(period_per_year=1,IF(D860=1,first_pament_date,DATE(YEAR(E859)+1,MONTH(E859),DAY(E859))),"")))))))),""))</f>
        <v/>
      </c>
      <c r="F860" s="42" t="str">
        <f t="shared" ca="1" si="91"/>
        <v/>
      </c>
      <c r="G860" s="42" t="str">
        <f t="shared" ca="1" si="92"/>
        <v/>
      </c>
      <c r="H860" s="38" t="str">
        <f t="shared" ca="1" si="93"/>
        <v/>
      </c>
      <c r="I860" s="37" t="str">
        <f t="shared" ca="1" si="94"/>
        <v/>
      </c>
      <c r="J860" s="38" t="str">
        <f t="shared" ca="1" si="95"/>
        <v/>
      </c>
      <c r="K860" s="43" t="str">
        <f t="shared" ca="1" si="96"/>
        <v/>
      </c>
      <c r="L860" s="10"/>
      <c r="M860" s="9"/>
      <c r="N860" s="9"/>
      <c r="O860" s="9"/>
    </row>
    <row r="861" spans="1:15" x14ac:dyDescent="0.3">
      <c r="A861" s="9"/>
      <c r="B861" s="9"/>
      <c r="C861" s="10"/>
      <c r="D861" s="40" t="str">
        <f t="shared" ca="1" si="97"/>
        <v/>
      </c>
      <c r="E861" s="41" t="str">
        <f ca="1">IF(entered_values=0,"",IF(D861&lt;&gt;"",IF(period_per_year=50,IF(D861=1,first_pament_date,DATE(YEAR(E860),MONTH(E860),DAY(E860)+7)),IF(period_per_year=25,IF(D861=1,first_pament_date,DATE(YEAR(E860),MONTH(E860),DAY(E860)+14)),IF(period_per_year=24,IF(D861=1,_01_01_1900,IF(DAY(E860)&gt;=15,DATE(YEAR(E860),MONTH(E860),DAY(E860)+16),DATE(YEAR(E860),MONTH(E860),DAY(E860)+15))),IF(period_per_year=12,IF(D861=1,first_pament_date,DATE(YEAR(E860),MONTH(E860)+1,DAY(E860))),IF(period_per_year=6,IF(D861=1,first_pament_date,DATE(YEAR(E860),MONTH(E860)+2,DAY(E860))),IF(period_per_year=4,IF(D861=1,first_pament_date,DATE(YEAR(E860),MONTH(E860)+3,DAY(E860))),IF(period_per_year=2,IF(D861=1,first_pament_date,DATE(YEAR(E860),MONTH(E860)+6,DAY(E860))),IF(period_per_year=1,IF(D861=1,first_pament_date,DATE(YEAR(E860)+1,MONTH(E860),DAY(E860))),"")))))))),""))</f>
        <v/>
      </c>
      <c r="F861" s="42" t="str">
        <f t="shared" ca="1" si="91"/>
        <v/>
      </c>
      <c r="G861" s="42" t="str">
        <f t="shared" ca="1" si="92"/>
        <v/>
      </c>
      <c r="H861" s="38" t="str">
        <f t="shared" ca="1" si="93"/>
        <v/>
      </c>
      <c r="I861" s="37" t="str">
        <f t="shared" ca="1" si="94"/>
        <v/>
      </c>
      <c r="J861" s="38" t="str">
        <f t="shared" ca="1" si="95"/>
        <v/>
      </c>
      <c r="K861" s="43" t="str">
        <f t="shared" ca="1" si="96"/>
        <v/>
      </c>
      <c r="L861" s="10"/>
      <c r="M861" s="9"/>
      <c r="N861" s="9"/>
      <c r="O861" s="9"/>
    </row>
    <row r="862" spans="1:15" x14ac:dyDescent="0.3">
      <c r="A862" s="9"/>
      <c r="B862" s="9"/>
      <c r="C862" s="10"/>
      <c r="D862" s="40" t="str">
        <f t="shared" ca="1" si="97"/>
        <v/>
      </c>
      <c r="E862" s="41" t="str">
        <f ca="1">IF(entered_values=0,"",IF(D862&lt;&gt;"",IF(period_per_year=50,IF(D862=1,first_pament_date,DATE(YEAR(E861),MONTH(E861),DAY(E861)+7)),IF(period_per_year=25,IF(D862=1,first_pament_date,DATE(YEAR(E861),MONTH(E861),DAY(E861)+14)),IF(period_per_year=24,IF(D862=1,_01_01_1900,IF(DAY(E861)&gt;=15,DATE(YEAR(E861),MONTH(E861),DAY(E861)+16),DATE(YEAR(E861),MONTH(E861),DAY(E861)+15))),IF(period_per_year=12,IF(D862=1,first_pament_date,DATE(YEAR(E861),MONTH(E861)+1,DAY(E861))),IF(period_per_year=6,IF(D862=1,first_pament_date,DATE(YEAR(E861),MONTH(E861)+2,DAY(E861))),IF(period_per_year=4,IF(D862=1,first_pament_date,DATE(YEAR(E861),MONTH(E861)+3,DAY(E861))),IF(period_per_year=2,IF(D862=1,first_pament_date,DATE(YEAR(E861),MONTH(E861)+6,DAY(E861))),IF(period_per_year=1,IF(D862=1,first_pament_date,DATE(YEAR(E861)+1,MONTH(E861),DAY(E861))),"")))))))),""))</f>
        <v/>
      </c>
      <c r="F862" s="42" t="str">
        <f t="shared" ca="1" si="91"/>
        <v/>
      </c>
      <c r="G862" s="42" t="str">
        <f t="shared" ca="1" si="92"/>
        <v/>
      </c>
      <c r="H862" s="38" t="str">
        <f t="shared" ca="1" si="93"/>
        <v/>
      </c>
      <c r="I862" s="37" t="str">
        <f t="shared" ca="1" si="94"/>
        <v/>
      </c>
      <c r="J862" s="38" t="str">
        <f t="shared" ca="1" si="95"/>
        <v/>
      </c>
      <c r="K862" s="43" t="str">
        <f t="shared" ca="1" si="96"/>
        <v/>
      </c>
      <c r="L862" s="10"/>
      <c r="M862" s="9"/>
      <c r="N862" s="9"/>
      <c r="O862" s="9"/>
    </row>
    <row r="863" spans="1:15" x14ac:dyDescent="0.3">
      <c r="A863" s="9"/>
      <c r="B863" s="9"/>
      <c r="C863" s="10"/>
      <c r="D863" s="40" t="str">
        <f t="shared" ca="1" si="97"/>
        <v/>
      </c>
      <c r="E863" s="41" t="str">
        <f ca="1">IF(entered_values=0,"",IF(D863&lt;&gt;"",IF(period_per_year=50,IF(D863=1,first_pament_date,DATE(YEAR(E862),MONTH(E862),DAY(E862)+7)),IF(period_per_year=25,IF(D863=1,first_pament_date,DATE(YEAR(E862),MONTH(E862),DAY(E862)+14)),IF(period_per_year=24,IF(D863=1,_01_01_1900,IF(DAY(E862)&gt;=15,DATE(YEAR(E862),MONTH(E862),DAY(E862)+16),DATE(YEAR(E862),MONTH(E862),DAY(E862)+15))),IF(period_per_year=12,IF(D863=1,first_pament_date,DATE(YEAR(E862),MONTH(E862)+1,DAY(E862))),IF(period_per_year=6,IF(D863=1,first_pament_date,DATE(YEAR(E862),MONTH(E862)+2,DAY(E862))),IF(period_per_year=4,IF(D863=1,first_pament_date,DATE(YEAR(E862),MONTH(E862)+3,DAY(E862))),IF(period_per_year=2,IF(D863=1,first_pament_date,DATE(YEAR(E862),MONTH(E862)+6,DAY(E862))),IF(period_per_year=1,IF(D863=1,first_pament_date,DATE(YEAR(E862)+1,MONTH(E862),DAY(E862))),"")))))))),""))</f>
        <v/>
      </c>
      <c r="F863" s="42" t="str">
        <f t="shared" ca="1" si="91"/>
        <v/>
      </c>
      <c r="G863" s="42" t="str">
        <f t="shared" ca="1" si="92"/>
        <v/>
      </c>
      <c r="H863" s="38" t="str">
        <f t="shared" ca="1" si="93"/>
        <v/>
      </c>
      <c r="I863" s="37" t="str">
        <f t="shared" ca="1" si="94"/>
        <v/>
      </c>
      <c r="J863" s="38" t="str">
        <f t="shared" ca="1" si="95"/>
        <v/>
      </c>
      <c r="K863" s="43" t="str">
        <f t="shared" ca="1" si="96"/>
        <v/>
      </c>
      <c r="L863" s="10"/>
      <c r="M863" s="9"/>
      <c r="N863" s="9"/>
      <c r="O863" s="9"/>
    </row>
    <row r="864" spans="1:15" x14ac:dyDescent="0.3">
      <c r="A864" s="9"/>
      <c r="B864" s="9"/>
      <c r="C864" s="10"/>
      <c r="D864" s="40" t="str">
        <f t="shared" ca="1" si="97"/>
        <v/>
      </c>
      <c r="E864" s="41" t="str">
        <f ca="1">IF(entered_values=0,"",IF(D864&lt;&gt;"",IF(period_per_year=50,IF(D864=1,first_pament_date,DATE(YEAR(E863),MONTH(E863),DAY(E863)+7)),IF(period_per_year=25,IF(D864=1,first_pament_date,DATE(YEAR(E863),MONTH(E863),DAY(E863)+14)),IF(period_per_year=24,IF(D864=1,_01_01_1900,IF(DAY(E863)&gt;=15,DATE(YEAR(E863),MONTH(E863),DAY(E863)+16),DATE(YEAR(E863),MONTH(E863),DAY(E863)+15))),IF(period_per_year=12,IF(D864=1,first_pament_date,DATE(YEAR(E863),MONTH(E863)+1,DAY(E863))),IF(period_per_year=6,IF(D864=1,first_pament_date,DATE(YEAR(E863),MONTH(E863)+2,DAY(E863))),IF(period_per_year=4,IF(D864=1,first_pament_date,DATE(YEAR(E863),MONTH(E863)+3,DAY(E863))),IF(period_per_year=2,IF(D864=1,first_pament_date,DATE(YEAR(E863),MONTH(E863)+6,DAY(E863))),IF(period_per_year=1,IF(D864=1,first_pament_date,DATE(YEAR(E863)+1,MONTH(E863),DAY(E863))),"")))))))),""))</f>
        <v/>
      </c>
      <c r="F864" s="42" t="str">
        <f t="shared" ca="1" si="91"/>
        <v/>
      </c>
      <c r="G864" s="42" t="str">
        <f t="shared" ca="1" si="92"/>
        <v/>
      </c>
      <c r="H864" s="38" t="str">
        <f t="shared" ca="1" si="93"/>
        <v/>
      </c>
      <c r="I864" s="37" t="str">
        <f t="shared" ca="1" si="94"/>
        <v/>
      </c>
      <c r="J864" s="38" t="str">
        <f t="shared" ca="1" si="95"/>
        <v/>
      </c>
      <c r="K864" s="43" t="str">
        <f t="shared" ca="1" si="96"/>
        <v/>
      </c>
      <c r="L864" s="10"/>
      <c r="M864" s="9"/>
      <c r="N864" s="9"/>
      <c r="O864" s="9"/>
    </row>
    <row r="865" spans="1:15" x14ac:dyDescent="0.3">
      <c r="A865" s="9"/>
      <c r="B865" s="9"/>
      <c r="C865" s="10"/>
      <c r="D865" s="40" t="str">
        <f t="shared" ca="1" si="97"/>
        <v/>
      </c>
      <c r="E865" s="41" t="str">
        <f ca="1">IF(entered_values=0,"",IF(D865&lt;&gt;"",IF(period_per_year=50,IF(D865=1,first_pament_date,DATE(YEAR(E864),MONTH(E864),DAY(E864)+7)),IF(period_per_year=25,IF(D865=1,first_pament_date,DATE(YEAR(E864),MONTH(E864),DAY(E864)+14)),IF(period_per_year=24,IF(D865=1,_01_01_1900,IF(DAY(E864)&gt;=15,DATE(YEAR(E864),MONTH(E864),DAY(E864)+16),DATE(YEAR(E864),MONTH(E864),DAY(E864)+15))),IF(period_per_year=12,IF(D865=1,first_pament_date,DATE(YEAR(E864),MONTH(E864)+1,DAY(E864))),IF(period_per_year=6,IF(D865=1,first_pament_date,DATE(YEAR(E864),MONTH(E864)+2,DAY(E864))),IF(period_per_year=4,IF(D865=1,first_pament_date,DATE(YEAR(E864),MONTH(E864)+3,DAY(E864))),IF(period_per_year=2,IF(D865=1,first_pament_date,DATE(YEAR(E864),MONTH(E864)+6,DAY(E864))),IF(period_per_year=1,IF(D865=1,first_pament_date,DATE(YEAR(E864)+1,MONTH(E864),DAY(E864))),"")))))))),""))</f>
        <v/>
      </c>
      <c r="F865" s="42" t="str">
        <f t="shared" ca="1" si="91"/>
        <v/>
      </c>
      <c r="G865" s="42" t="str">
        <f t="shared" ca="1" si="92"/>
        <v/>
      </c>
      <c r="H865" s="38" t="str">
        <f t="shared" ca="1" si="93"/>
        <v/>
      </c>
      <c r="I865" s="37" t="str">
        <f t="shared" ca="1" si="94"/>
        <v/>
      </c>
      <c r="J865" s="38" t="str">
        <f t="shared" ca="1" si="95"/>
        <v/>
      </c>
      <c r="K865" s="43" t="str">
        <f t="shared" ca="1" si="96"/>
        <v/>
      </c>
      <c r="L865" s="10"/>
      <c r="M865" s="9"/>
      <c r="N865" s="9"/>
      <c r="O865" s="9"/>
    </row>
    <row r="866" spans="1:15" x14ac:dyDescent="0.3">
      <c r="A866" s="9"/>
      <c r="B866" s="9"/>
      <c r="C866" s="10"/>
      <c r="D866" s="40" t="str">
        <f t="shared" ca="1" si="97"/>
        <v/>
      </c>
      <c r="E866" s="41" t="str">
        <f ca="1">IF(entered_values=0,"",IF(D866&lt;&gt;"",IF(period_per_year=50,IF(D866=1,first_pament_date,DATE(YEAR(E865),MONTH(E865),DAY(E865)+7)),IF(period_per_year=25,IF(D866=1,first_pament_date,DATE(YEAR(E865),MONTH(E865),DAY(E865)+14)),IF(period_per_year=24,IF(D866=1,_01_01_1900,IF(DAY(E865)&gt;=15,DATE(YEAR(E865),MONTH(E865),DAY(E865)+16),DATE(YEAR(E865),MONTH(E865),DAY(E865)+15))),IF(period_per_year=12,IF(D866=1,first_pament_date,DATE(YEAR(E865),MONTH(E865)+1,DAY(E865))),IF(period_per_year=6,IF(D866=1,first_pament_date,DATE(YEAR(E865),MONTH(E865)+2,DAY(E865))),IF(period_per_year=4,IF(D866=1,first_pament_date,DATE(YEAR(E865),MONTH(E865)+3,DAY(E865))),IF(period_per_year=2,IF(D866=1,first_pament_date,DATE(YEAR(E865),MONTH(E865)+6,DAY(E865))),IF(period_per_year=1,IF(D866=1,first_pament_date,DATE(YEAR(E865)+1,MONTH(E865),DAY(E865))),"")))))))),""))</f>
        <v/>
      </c>
      <c r="F866" s="42" t="str">
        <f t="shared" ca="1" si="91"/>
        <v/>
      </c>
      <c r="G866" s="42" t="str">
        <f t="shared" ca="1" si="92"/>
        <v/>
      </c>
      <c r="H866" s="38" t="str">
        <f t="shared" ca="1" si="93"/>
        <v/>
      </c>
      <c r="I866" s="37" t="str">
        <f t="shared" ca="1" si="94"/>
        <v/>
      </c>
      <c r="J866" s="38" t="str">
        <f t="shared" ca="1" si="95"/>
        <v/>
      </c>
      <c r="K866" s="43" t="str">
        <f t="shared" ca="1" si="96"/>
        <v/>
      </c>
      <c r="L866" s="10"/>
      <c r="M866" s="9"/>
      <c r="N866" s="9"/>
      <c r="O866" s="9"/>
    </row>
    <row r="867" spans="1:15" x14ac:dyDescent="0.3">
      <c r="A867" s="9"/>
      <c r="B867" s="9"/>
      <c r="C867" s="10"/>
      <c r="D867" s="40" t="str">
        <f t="shared" ca="1" si="97"/>
        <v/>
      </c>
      <c r="E867" s="41" t="str">
        <f ca="1">IF(entered_values=0,"",IF(D867&lt;&gt;"",IF(period_per_year=50,IF(D867=1,first_pament_date,DATE(YEAR(E866),MONTH(E866),DAY(E866)+7)),IF(period_per_year=25,IF(D867=1,first_pament_date,DATE(YEAR(E866),MONTH(E866),DAY(E866)+14)),IF(period_per_year=24,IF(D867=1,_01_01_1900,IF(DAY(E866)&gt;=15,DATE(YEAR(E866),MONTH(E866),DAY(E866)+16),DATE(YEAR(E866),MONTH(E866),DAY(E866)+15))),IF(period_per_year=12,IF(D867=1,first_pament_date,DATE(YEAR(E866),MONTH(E866)+1,DAY(E866))),IF(period_per_year=6,IF(D867=1,first_pament_date,DATE(YEAR(E866),MONTH(E866)+2,DAY(E866))),IF(period_per_year=4,IF(D867=1,first_pament_date,DATE(YEAR(E866),MONTH(E866)+3,DAY(E866))),IF(period_per_year=2,IF(D867=1,first_pament_date,DATE(YEAR(E866),MONTH(E866)+6,DAY(E866))),IF(period_per_year=1,IF(D867=1,first_pament_date,DATE(YEAR(E866)+1,MONTH(E866),DAY(E866))),"")))))))),""))</f>
        <v/>
      </c>
      <c r="F867" s="42" t="str">
        <f t="shared" ca="1" si="91"/>
        <v/>
      </c>
      <c r="G867" s="42" t="str">
        <f t="shared" ca="1" si="92"/>
        <v/>
      </c>
      <c r="H867" s="38" t="str">
        <f t="shared" ca="1" si="93"/>
        <v/>
      </c>
      <c r="I867" s="37" t="str">
        <f t="shared" ca="1" si="94"/>
        <v/>
      </c>
      <c r="J867" s="38" t="str">
        <f t="shared" ca="1" si="95"/>
        <v/>
      </c>
      <c r="K867" s="43" t="str">
        <f t="shared" ca="1" si="96"/>
        <v/>
      </c>
      <c r="L867" s="10"/>
      <c r="M867" s="9"/>
      <c r="N867" s="9"/>
      <c r="O867" s="9"/>
    </row>
    <row r="868" spans="1:15" x14ac:dyDescent="0.3">
      <c r="A868" s="9"/>
      <c r="B868" s="9"/>
      <c r="C868" s="10"/>
      <c r="D868" s="40" t="str">
        <f t="shared" ca="1" si="97"/>
        <v/>
      </c>
      <c r="E868" s="41" t="str">
        <f ca="1">IF(entered_values=0,"",IF(D868&lt;&gt;"",IF(period_per_year=50,IF(D868=1,first_pament_date,DATE(YEAR(E867),MONTH(E867),DAY(E867)+7)),IF(period_per_year=25,IF(D868=1,first_pament_date,DATE(YEAR(E867),MONTH(E867),DAY(E867)+14)),IF(period_per_year=24,IF(D868=1,_01_01_1900,IF(DAY(E867)&gt;=15,DATE(YEAR(E867),MONTH(E867),DAY(E867)+16),DATE(YEAR(E867),MONTH(E867),DAY(E867)+15))),IF(period_per_year=12,IF(D868=1,first_pament_date,DATE(YEAR(E867),MONTH(E867)+1,DAY(E867))),IF(period_per_year=6,IF(D868=1,first_pament_date,DATE(YEAR(E867),MONTH(E867)+2,DAY(E867))),IF(period_per_year=4,IF(D868=1,first_pament_date,DATE(YEAR(E867),MONTH(E867)+3,DAY(E867))),IF(period_per_year=2,IF(D868=1,first_pament_date,DATE(YEAR(E867),MONTH(E867)+6,DAY(E867))),IF(period_per_year=1,IF(D868=1,first_pament_date,DATE(YEAR(E867)+1,MONTH(E867),DAY(E867))),"")))))))),""))</f>
        <v/>
      </c>
      <c r="F868" s="42" t="str">
        <f t="shared" ca="1" si="91"/>
        <v/>
      </c>
      <c r="G868" s="42" t="str">
        <f t="shared" ca="1" si="92"/>
        <v/>
      </c>
      <c r="H868" s="38" t="str">
        <f t="shared" ca="1" si="93"/>
        <v/>
      </c>
      <c r="I868" s="37" t="str">
        <f t="shared" ca="1" si="94"/>
        <v/>
      </c>
      <c r="J868" s="38" t="str">
        <f t="shared" ca="1" si="95"/>
        <v/>
      </c>
      <c r="K868" s="43" t="str">
        <f t="shared" ca="1" si="96"/>
        <v/>
      </c>
      <c r="L868" s="10"/>
      <c r="M868" s="9"/>
      <c r="N868" s="9"/>
      <c r="O868" s="9"/>
    </row>
    <row r="869" spans="1:15" x14ac:dyDescent="0.3">
      <c r="A869" s="9"/>
      <c r="B869" s="9"/>
      <c r="C869" s="10"/>
      <c r="D869" s="40" t="str">
        <f t="shared" ca="1" si="97"/>
        <v/>
      </c>
      <c r="E869" s="41" t="str">
        <f ca="1">IF(entered_values=0,"",IF(D869&lt;&gt;"",IF(period_per_year=50,IF(D869=1,first_pament_date,DATE(YEAR(E868),MONTH(E868),DAY(E868)+7)),IF(period_per_year=25,IF(D869=1,first_pament_date,DATE(YEAR(E868),MONTH(E868),DAY(E868)+14)),IF(period_per_year=24,IF(D869=1,_01_01_1900,IF(DAY(E868)&gt;=15,DATE(YEAR(E868),MONTH(E868),DAY(E868)+16),DATE(YEAR(E868),MONTH(E868),DAY(E868)+15))),IF(period_per_year=12,IF(D869=1,first_pament_date,DATE(YEAR(E868),MONTH(E868)+1,DAY(E868))),IF(period_per_year=6,IF(D869=1,first_pament_date,DATE(YEAR(E868),MONTH(E868)+2,DAY(E868))),IF(period_per_year=4,IF(D869=1,first_pament_date,DATE(YEAR(E868),MONTH(E868)+3,DAY(E868))),IF(period_per_year=2,IF(D869=1,first_pament_date,DATE(YEAR(E868),MONTH(E868)+6,DAY(E868))),IF(period_per_year=1,IF(D869=1,first_pament_date,DATE(YEAR(E868)+1,MONTH(E868),DAY(E868))),"")))))))),""))</f>
        <v/>
      </c>
      <c r="F869" s="42" t="str">
        <f t="shared" ca="1" si="91"/>
        <v/>
      </c>
      <c r="G869" s="42" t="str">
        <f t="shared" ca="1" si="92"/>
        <v/>
      </c>
      <c r="H869" s="38" t="str">
        <f t="shared" ca="1" si="93"/>
        <v/>
      </c>
      <c r="I869" s="37" t="str">
        <f t="shared" ca="1" si="94"/>
        <v/>
      </c>
      <c r="J869" s="38" t="str">
        <f t="shared" ca="1" si="95"/>
        <v/>
      </c>
      <c r="K869" s="43" t="str">
        <f t="shared" ca="1" si="96"/>
        <v/>
      </c>
      <c r="L869" s="10"/>
      <c r="M869" s="9"/>
      <c r="N869" s="9"/>
      <c r="O869" s="9"/>
    </row>
    <row r="870" spans="1:15" x14ac:dyDescent="0.3">
      <c r="A870" s="9"/>
      <c r="B870" s="9"/>
      <c r="C870" s="10"/>
      <c r="D870" s="40" t="str">
        <f t="shared" ca="1" si="97"/>
        <v/>
      </c>
      <c r="E870" s="41" t="str">
        <f ca="1">IF(entered_values=0,"",IF(D870&lt;&gt;"",IF(period_per_year=50,IF(D870=1,first_pament_date,DATE(YEAR(E869),MONTH(E869),DAY(E869)+7)),IF(period_per_year=25,IF(D870=1,first_pament_date,DATE(YEAR(E869),MONTH(E869),DAY(E869)+14)),IF(period_per_year=24,IF(D870=1,_01_01_1900,IF(DAY(E869)&gt;=15,DATE(YEAR(E869),MONTH(E869),DAY(E869)+16),DATE(YEAR(E869),MONTH(E869),DAY(E869)+15))),IF(period_per_year=12,IF(D870=1,first_pament_date,DATE(YEAR(E869),MONTH(E869)+1,DAY(E869))),IF(period_per_year=6,IF(D870=1,first_pament_date,DATE(YEAR(E869),MONTH(E869)+2,DAY(E869))),IF(period_per_year=4,IF(D870=1,first_pament_date,DATE(YEAR(E869),MONTH(E869)+3,DAY(E869))),IF(period_per_year=2,IF(D870=1,first_pament_date,DATE(YEAR(E869),MONTH(E869)+6,DAY(E869))),IF(period_per_year=1,IF(D870=1,first_pament_date,DATE(YEAR(E869)+1,MONTH(E869),DAY(E869))),"")))))))),""))</f>
        <v/>
      </c>
      <c r="F870" s="42" t="str">
        <f t="shared" ca="1" si="91"/>
        <v/>
      </c>
      <c r="G870" s="42" t="str">
        <f t="shared" ca="1" si="92"/>
        <v/>
      </c>
      <c r="H870" s="38" t="str">
        <f t="shared" ca="1" si="93"/>
        <v/>
      </c>
      <c r="I870" s="37" t="str">
        <f t="shared" ca="1" si="94"/>
        <v/>
      </c>
      <c r="J870" s="38" t="str">
        <f t="shared" ca="1" si="95"/>
        <v/>
      </c>
      <c r="K870" s="43" t="str">
        <f t="shared" ca="1" si="96"/>
        <v/>
      </c>
      <c r="L870" s="10"/>
      <c r="M870" s="9"/>
      <c r="N870" s="9"/>
      <c r="O870" s="9"/>
    </row>
    <row r="871" spans="1:15" x14ac:dyDescent="0.3">
      <c r="A871" s="9"/>
      <c r="B871" s="9"/>
      <c r="C871" s="10"/>
      <c r="D871" s="40" t="str">
        <f t="shared" ca="1" si="97"/>
        <v/>
      </c>
      <c r="E871" s="41" t="str">
        <f ca="1">IF(entered_values=0,"",IF(D871&lt;&gt;"",IF(period_per_year=50,IF(D871=1,first_pament_date,DATE(YEAR(E870),MONTH(E870),DAY(E870)+7)),IF(period_per_year=25,IF(D871=1,first_pament_date,DATE(YEAR(E870),MONTH(E870),DAY(E870)+14)),IF(period_per_year=24,IF(D871=1,_01_01_1900,IF(DAY(E870)&gt;=15,DATE(YEAR(E870),MONTH(E870),DAY(E870)+16),DATE(YEAR(E870),MONTH(E870),DAY(E870)+15))),IF(period_per_year=12,IF(D871=1,first_pament_date,DATE(YEAR(E870),MONTH(E870)+1,DAY(E870))),IF(period_per_year=6,IF(D871=1,first_pament_date,DATE(YEAR(E870),MONTH(E870)+2,DAY(E870))),IF(period_per_year=4,IF(D871=1,first_pament_date,DATE(YEAR(E870),MONTH(E870)+3,DAY(E870))),IF(period_per_year=2,IF(D871=1,first_pament_date,DATE(YEAR(E870),MONTH(E870)+6,DAY(E870))),IF(period_per_year=1,IF(D871=1,first_pament_date,DATE(YEAR(E870)+1,MONTH(E870),DAY(E870))),"")))))))),""))</f>
        <v/>
      </c>
      <c r="F871" s="42" t="str">
        <f t="shared" ca="1" si="91"/>
        <v/>
      </c>
      <c r="G871" s="42" t="str">
        <f t="shared" ca="1" si="92"/>
        <v/>
      </c>
      <c r="H871" s="38" t="str">
        <f t="shared" ca="1" si="93"/>
        <v/>
      </c>
      <c r="I871" s="37" t="str">
        <f t="shared" ca="1" si="94"/>
        <v/>
      </c>
      <c r="J871" s="38" t="str">
        <f t="shared" ca="1" si="95"/>
        <v/>
      </c>
      <c r="K871" s="43" t="str">
        <f t="shared" ca="1" si="96"/>
        <v/>
      </c>
      <c r="L871" s="10"/>
      <c r="M871" s="9"/>
      <c r="N871" s="9"/>
      <c r="O871" s="9"/>
    </row>
    <row r="872" spans="1:15" x14ac:dyDescent="0.3">
      <c r="A872" s="9"/>
      <c r="B872" s="9"/>
      <c r="C872" s="10"/>
      <c r="D872" s="40" t="str">
        <f t="shared" ca="1" si="97"/>
        <v/>
      </c>
      <c r="E872" s="41" t="str">
        <f ca="1">IF(entered_values=0,"",IF(D872&lt;&gt;"",IF(period_per_year=50,IF(D872=1,first_pament_date,DATE(YEAR(E871),MONTH(E871),DAY(E871)+7)),IF(period_per_year=25,IF(D872=1,first_pament_date,DATE(YEAR(E871),MONTH(E871),DAY(E871)+14)),IF(period_per_year=24,IF(D872=1,_01_01_1900,IF(DAY(E871)&gt;=15,DATE(YEAR(E871),MONTH(E871),DAY(E871)+16),DATE(YEAR(E871),MONTH(E871),DAY(E871)+15))),IF(period_per_year=12,IF(D872=1,first_pament_date,DATE(YEAR(E871),MONTH(E871)+1,DAY(E871))),IF(period_per_year=6,IF(D872=1,first_pament_date,DATE(YEAR(E871),MONTH(E871)+2,DAY(E871))),IF(period_per_year=4,IF(D872=1,first_pament_date,DATE(YEAR(E871),MONTH(E871)+3,DAY(E871))),IF(period_per_year=2,IF(D872=1,first_pament_date,DATE(YEAR(E871),MONTH(E871)+6,DAY(E871))),IF(period_per_year=1,IF(D872=1,first_pament_date,DATE(YEAR(E871)+1,MONTH(E871),DAY(E871))),"")))))))),""))</f>
        <v/>
      </c>
      <c r="F872" s="42" t="str">
        <f t="shared" ca="1" si="91"/>
        <v/>
      </c>
      <c r="G872" s="42" t="str">
        <f t="shared" ca="1" si="92"/>
        <v/>
      </c>
      <c r="H872" s="38" t="str">
        <f t="shared" ca="1" si="93"/>
        <v/>
      </c>
      <c r="I872" s="37" t="str">
        <f t="shared" ca="1" si="94"/>
        <v/>
      </c>
      <c r="J872" s="38" t="str">
        <f t="shared" ca="1" si="95"/>
        <v/>
      </c>
      <c r="K872" s="43" t="str">
        <f t="shared" ca="1" si="96"/>
        <v/>
      </c>
      <c r="L872" s="10"/>
      <c r="M872" s="9"/>
      <c r="N872" s="9"/>
      <c r="O872" s="9"/>
    </row>
    <row r="873" spans="1:15" x14ac:dyDescent="0.3">
      <c r="A873" s="9"/>
      <c r="B873" s="9"/>
      <c r="C873" s="10"/>
      <c r="D873" s="40" t="str">
        <f t="shared" ca="1" si="97"/>
        <v/>
      </c>
      <c r="E873" s="41" t="str">
        <f ca="1">IF(entered_values=0,"",IF(D873&lt;&gt;"",IF(period_per_year=50,IF(D873=1,first_pament_date,DATE(YEAR(E872),MONTH(E872),DAY(E872)+7)),IF(period_per_year=25,IF(D873=1,first_pament_date,DATE(YEAR(E872),MONTH(E872),DAY(E872)+14)),IF(period_per_year=24,IF(D873=1,_01_01_1900,IF(DAY(E872)&gt;=15,DATE(YEAR(E872),MONTH(E872),DAY(E872)+16),DATE(YEAR(E872),MONTH(E872),DAY(E872)+15))),IF(period_per_year=12,IF(D873=1,first_pament_date,DATE(YEAR(E872),MONTH(E872)+1,DAY(E872))),IF(period_per_year=6,IF(D873=1,first_pament_date,DATE(YEAR(E872),MONTH(E872)+2,DAY(E872))),IF(period_per_year=4,IF(D873=1,first_pament_date,DATE(YEAR(E872),MONTH(E872)+3,DAY(E872))),IF(period_per_year=2,IF(D873=1,first_pament_date,DATE(YEAR(E872),MONTH(E872)+6,DAY(E872))),IF(period_per_year=1,IF(D873=1,first_pament_date,DATE(YEAR(E872)+1,MONTH(E872),DAY(E872))),"")))))))),""))</f>
        <v/>
      </c>
      <c r="F873" s="42" t="str">
        <f t="shared" ca="1" si="91"/>
        <v/>
      </c>
      <c r="G873" s="42" t="str">
        <f t="shared" ca="1" si="92"/>
        <v/>
      </c>
      <c r="H873" s="38" t="str">
        <f t="shared" ca="1" si="93"/>
        <v/>
      </c>
      <c r="I873" s="37" t="str">
        <f t="shared" ca="1" si="94"/>
        <v/>
      </c>
      <c r="J873" s="38" t="str">
        <f t="shared" ca="1" si="95"/>
        <v/>
      </c>
      <c r="K873" s="43" t="str">
        <f t="shared" ca="1" si="96"/>
        <v/>
      </c>
      <c r="L873" s="10"/>
      <c r="M873" s="9"/>
      <c r="N873" s="9"/>
      <c r="O873" s="9"/>
    </row>
    <row r="874" spans="1:15" x14ac:dyDescent="0.3">
      <c r="A874" s="9"/>
      <c r="B874" s="9"/>
      <c r="C874" s="10"/>
      <c r="D874" s="40" t="str">
        <f t="shared" ca="1" si="97"/>
        <v/>
      </c>
      <c r="E874" s="41" t="str">
        <f ca="1">IF(entered_values=0,"",IF(D874&lt;&gt;"",IF(period_per_year=50,IF(D874=1,first_pament_date,DATE(YEAR(E873),MONTH(E873),DAY(E873)+7)),IF(period_per_year=25,IF(D874=1,first_pament_date,DATE(YEAR(E873),MONTH(E873),DAY(E873)+14)),IF(period_per_year=24,IF(D874=1,_01_01_1900,IF(DAY(E873)&gt;=15,DATE(YEAR(E873),MONTH(E873),DAY(E873)+16),DATE(YEAR(E873),MONTH(E873),DAY(E873)+15))),IF(period_per_year=12,IF(D874=1,first_pament_date,DATE(YEAR(E873),MONTH(E873)+1,DAY(E873))),IF(period_per_year=6,IF(D874=1,first_pament_date,DATE(YEAR(E873),MONTH(E873)+2,DAY(E873))),IF(period_per_year=4,IF(D874=1,first_pament_date,DATE(YEAR(E873),MONTH(E873)+3,DAY(E873))),IF(period_per_year=2,IF(D874=1,first_pament_date,DATE(YEAR(E873),MONTH(E873)+6,DAY(E873))),IF(period_per_year=1,IF(D874=1,first_pament_date,DATE(YEAR(E873)+1,MONTH(E873),DAY(E873))),"")))))))),""))</f>
        <v/>
      </c>
      <c r="F874" s="42" t="str">
        <f t="shared" ca="1" si="91"/>
        <v/>
      </c>
      <c r="G874" s="42" t="str">
        <f t="shared" ca="1" si="92"/>
        <v/>
      </c>
      <c r="H874" s="38" t="str">
        <f t="shared" ca="1" si="93"/>
        <v/>
      </c>
      <c r="I874" s="37" t="str">
        <f t="shared" ca="1" si="94"/>
        <v/>
      </c>
      <c r="J874" s="38" t="str">
        <f t="shared" ca="1" si="95"/>
        <v/>
      </c>
      <c r="K874" s="43" t="str">
        <f t="shared" ca="1" si="96"/>
        <v/>
      </c>
      <c r="L874" s="10"/>
      <c r="M874" s="9"/>
      <c r="N874" s="9"/>
      <c r="O874" s="9"/>
    </row>
    <row r="875" spans="1:15" x14ac:dyDescent="0.3">
      <c r="A875" s="9"/>
      <c r="B875" s="9"/>
      <c r="C875" s="10"/>
      <c r="D875" s="40" t="str">
        <f t="shared" ca="1" si="97"/>
        <v/>
      </c>
      <c r="E875" s="41" t="str">
        <f ca="1">IF(entered_values=0,"",IF(D875&lt;&gt;"",IF(period_per_year=50,IF(D875=1,first_pament_date,DATE(YEAR(E874),MONTH(E874),DAY(E874)+7)),IF(period_per_year=25,IF(D875=1,first_pament_date,DATE(YEAR(E874),MONTH(E874),DAY(E874)+14)),IF(period_per_year=24,IF(D875=1,_01_01_1900,IF(DAY(E874)&gt;=15,DATE(YEAR(E874),MONTH(E874),DAY(E874)+16),DATE(YEAR(E874),MONTH(E874),DAY(E874)+15))),IF(period_per_year=12,IF(D875=1,first_pament_date,DATE(YEAR(E874),MONTH(E874)+1,DAY(E874))),IF(period_per_year=6,IF(D875=1,first_pament_date,DATE(YEAR(E874),MONTH(E874)+2,DAY(E874))),IF(period_per_year=4,IF(D875=1,first_pament_date,DATE(YEAR(E874),MONTH(E874)+3,DAY(E874))),IF(period_per_year=2,IF(D875=1,first_pament_date,DATE(YEAR(E874),MONTH(E874)+6,DAY(E874))),IF(period_per_year=1,IF(D875=1,first_pament_date,DATE(YEAR(E874)+1,MONTH(E874),DAY(E874))),"")))))))),""))</f>
        <v/>
      </c>
      <c r="F875" s="42" t="str">
        <f t="shared" ca="1" si="91"/>
        <v/>
      </c>
      <c r="G875" s="42" t="str">
        <f t="shared" ca="1" si="92"/>
        <v/>
      </c>
      <c r="H875" s="38" t="str">
        <f t="shared" ca="1" si="93"/>
        <v/>
      </c>
      <c r="I875" s="37" t="str">
        <f t="shared" ca="1" si="94"/>
        <v/>
      </c>
      <c r="J875" s="38" t="str">
        <f t="shared" ca="1" si="95"/>
        <v/>
      </c>
      <c r="K875" s="43" t="str">
        <f t="shared" ca="1" si="96"/>
        <v/>
      </c>
      <c r="L875" s="10"/>
      <c r="M875" s="9"/>
      <c r="N875" s="9"/>
      <c r="O875" s="9"/>
    </row>
    <row r="876" spans="1:15" x14ac:dyDescent="0.3">
      <c r="A876" s="9"/>
      <c r="B876" s="9"/>
      <c r="C876" s="10"/>
      <c r="D876" s="40" t="str">
        <f t="shared" ca="1" si="97"/>
        <v/>
      </c>
      <c r="E876" s="41" t="str">
        <f ca="1">IF(entered_values=0,"",IF(D876&lt;&gt;"",IF(period_per_year=50,IF(D876=1,first_pament_date,DATE(YEAR(E875),MONTH(E875),DAY(E875)+7)),IF(period_per_year=25,IF(D876=1,first_pament_date,DATE(YEAR(E875),MONTH(E875),DAY(E875)+14)),IF(period_per_year=24,IF(D876=1,_01_01_1900,IF(DAY(E875)&gt;=15,DATE(YEAR(E875),MONTH(E875),DAY(E875)+16),DATE(YEAR(E875),MONTH(E875),DAY(E875)+15))),IF(period_per_year=12,IF(D876=1,first_pament_date,DATE(YEAR(E875),MONTH(E875)+1,DAY(E875))),IF(period_per_year=6,IF(D876=1,first_pament_date,DATE(YEAR(E875),MONTH(E875)+2,DAY(E875))),IF(period_per_year=4,IF(D876=1,first_pament_date,DATE(YEAR(E875),MONTH(E875)+3,DAY(E875))),IF(period_per_year=2,IF(D876=1,first_pament_date,DATE(YEAR(E875),MONTH(E875)+6,DAY(E875))),IF(period_per_year=1,IF(D876=1,first_pament_date,DATE(YEAR(E875)+1,MONTH(E875),DAY(E875))),"")))))))),""))</f>
        <v/>
      </c>
      <c r="F876" s="42" t="str">
        <f t="shared" ca="1" si="91"/>
        <v/>
      </c>
      <c r="G876" s="42" t="str">
        <f t="shared" ca="1" si="92"/>
        <v/>
      </c>
      <c r="H876" s="38" t="str">
        <f t="shared" ca="1" si="93"/>
        <v/>
      </c>
      <c r="I876" s="37" t="str">
        <f t="shared" ca="1" si="94"/>
        <v/>
      </c>
      <c r="J876" s="38" t="str">
        <f t="shared" ca="1" si="95"/>
        <v/>
      </c>
      <c r="K876" s="43" t="str">
        <f t="shared" ca="1" si="96"/>
        <v/>
      </c>
      <c r="L876" s="10"/>
      <c r="M876" s="9"/>
      <c r="N876" s="9"/>
      <c r="O876" s="9"/>
    </row>
    <row r="877" spans="1:15" x14ac:dyDescent="0.3">
      <c r="A877" s="9"/>
      <c r="B877" s="9"/>
      <c r="C877" s="10"/>
      <c r="D877" s="40" t="str">
        <f t="shared" ca="1" si="97"/>
        <v/>
      </c>
      <c r="E877" s="41" t="str">
        <f ca="1">IF(entered_values=0,"",IF(D877&lt;&gt;"",IF(period_per_year=50,IF(D877=1,first_pament_date,DATE(YEAR(E876),MONTH(E876),DAY(E876)+7)),IF(period_per_year=25,IF(D877=1,first_pament_date,DATE(YEAR(E876),MONTH(E876),DAY(E876)+14)),IF(period_per_year=24,IF(D877=1,_01_01_1900,IF(DAY(E876)&gt;=15,DATE(YEAR(E876),MONTH(E876),DAY(E876)+16),DATE(YEAR(E876),MONTH(E876),DAY(E876)+15))),IF(period_per_year=12,IF(D877=1,first_pament_date,DATE(YEAR(E876),MONTH(E876)+1,DAY(E876))),IF(period_per_year=6,IF(D877=1,first_pament_date,DATE(YEAR(E876),MONTH(E876)+2,DAY(E876))),IF(period_per_year=4,IF(D877=1,first_pament_date,DATE(YEAR(E876),MONTH(E876)+3,DAY(E876))),IF(period_per_year=2,IF(D877=1,first_pament_date,DATE(YEAR(E876),MONTH(E876)+6,DAY(E876))),IF(period_per_year=1,IF(D877=1,first_pament_date,DATE(YEAR(E876)+1,MONTH(E876),DAY(E876))),"")))))))),""))</f>
        <v/>
      </c>
      <c r="F877" s="42" t="str">
        <f t="shared" ca="1" si="91"/>
        <v/>
      </c>
      <c r="G877" s="42" t="str">
        <f t="shared" ca="1" si="92"/>
        <v/>
      </c>
      <c r="H877" s="38" t="str">
        <f t="shared" ca="1" si="93"/>
        <v/>
      </c>
      <c r="I877" s="37" t="str">
        <f t="shared" ca="1" si="94"/>
        <v/>
      </c>
      <c r="J877" s="38" t="str">
        <f t="shared" ca="1" si="95"/>
        <v/>
      </c>
      <c r="K877" s="43" t="str">
        <f t="shared" ca="1" si="96"/>
        <v/>
      </c>
      <c r="L877" s="10"/>
      <c r="M877" s="9"/>
      <c r="N877" s="9"/>
      <c r="O877" s="9"/>
    </row>
    <row r="878" spans="1:15" x14ac:dyDescent="0.3">
      <c r="A878" s="9"/>
      <c r="B878" s="9"/>
      <c r="C878" s="10"/>
      <c r="D878" s="40" t="str">
        <f t="shared" ca="1" si="97"/>
        <v/>
      </c>
      <c r="E878" s="41" t="str">
        <f ca="1">IF(entered_values=0,"",IF(D878&lt;&gt;"",IF(period_per_year=50,IF(D878=1,first_pament_date,DATE(YEAR(E877),MONTH(E877),DAY(E877)+7)),IF(period_per_year=25,IF(D878=1,first_pament_date,DATE(YEAR(E877),MONTH(E877),DAY(E877)+14)),IF(period_per_year=24,IF(D878=1,_01_01_1900,IF(DAY(E877)&gt;=15,DATE(YEAR(E877),MONTH(E877),DAY(E877)+16),DATE(YEAR(E877),MONTH(E877),DAY(E877)+15))),IF(period_per_year=12,IF(D878=1,first_pament_date,DATE(YEAR(E877),MONTH(E877)+1,DAY(E877))),IF(period_per_year=6,IF(D878=1,first_pament_date,DATE(YEAR(E877),MONTH(E877)+2,DAY(E877))),IF(period_per_year=4,IF(D878=1,first_pament_date,DATE(YEAR(E877),MONTH(E877)+3,DAY(E877))),IF(period_per_year=2,IF(D878=1,first_pament_date,DATE(YEAR(E877),MONTH(E877)+6,DAY(E877))),IF(period_per_year=1,IF(D878=1,first_pament_date,DATE(YEAR(E877)+1,MONTH(E877),DAY(E877))),"")))))))),""))</f>
        <v/>
      </c>
      <c r="F878" s="42" t="str">
        <f t="shared" ca="1" si="91"/>
        <v/>
      </c>
      <c r="G878" s="42" t="str">
        <f t="shared" ca="1" si="92"/>
        <v/>
      </c>
      <c r="H878" s="38" t="str">
        <f t="shared" ca="1" si="93"/>
        <v/>
      </c>
      <c r="I878" s="37" t="str">
        <f t="shared" ca="1" si="94"/>
        <v/>
      </c>
      <c r="J878" s="38" t="str">
        <f t="shared" ca="1" si="95"/>
        <v/>
      </c>
      <c r="K878" s="43" t="str">
        <f t="shared" ca="1" si="96"/>
        <v/>
      </c>
      <c r="L878" s="10"/>
      <c r="M878" s="9"/>
      <c r="N878" s="9"/>
      <c r="O878" s="9"/>
    </row>
    <row r="879" spans="1:15" x14ac:dyDescent="0.3">
      <c r="A879" s="9"/>
      <c r="B879" s="9"/>
      <c r="C879" s="10"/>
      <c r="D879" s="40" t="str">
        <f t="shared" ca="1" si="97"/>
        <v/>
      </c>
      <c r="E879" s="41" t="str">
        <f ca="1">IF(entered_values=0,"",IF(D879&lt;&gt;"",IF(period_per_year=50,IF(D879=1,first_pament_date,DATE(YEAR(E878),MONTH(E878),DAY(E878)+7)),IF(period_per_year=25,IF(D879=1,first_pament_date,DATE(YEAR(E878),MONTH(E878),DAY(E878)+14)),IF(period_per_year=24,IF(D879=1,_01_01_1900,IF(DAY(E878)&gt;=15,DATE(YEAR(E878),MONTH(E878),DAY(E878)+16),DATE(YEAR(E878),MONTH(E878),DAY(E878)+15))),IF(period_per_year=12,IF(D879=1,first_pament_date,DATE(YEAR(E878),MONTH(E878)+1,DAY(E878))),IF(period_per_year=6,IF(D879=1,first_pament_date,DATE(YEAR(E878),MONTH(E878)+2,DAY(E878))),IF(period_per_year=4,IF(D879=1,first_pament_date,DATE(YEAR(E878),MONTH(E878)+3,DAY(E878))),IF(period_per_year=2,IF(D879=1,first_pament_date,DATE(YEAR(E878),MONTH(E878)+6,DAY(E878))),IF(period_per_year=1,IF(D879=1,first_pament_date,DATE(YEAR(E878)+1,MONTH(E878),DAY(E878))),"")))))))),""))</f>
        <v/>
      </c>
      <c r="F879" s="42" t="str">
        <f t="shared" ca="1" si="91"/>
        <v/>
      </c>
      <c r="G879" s="42" t="str">
        <f t="shared" ca="1" si="92"/>
        <v/>
      </c>
      <c r="H879" s="38" t="str">
        <f t="shared" ca="1" si="93"/>
        <v/>
      </c>
      <c r="I879" s="37" t="str">
        <f t="shared" ca="1" si="94"/>
        <v/>
      </c>
      <c r="J879" s="38" t="str">
        <f t="shared" ca="1" si="95"/>
        <v/>
      </c>
      <c r="K879" s="43" t="str">
        <f t="shared" ca="1" si="96"/>
        <v/>
      </c>
      <c r="L879" s="10"/>
      <c r="M879" s="9"/>
      <c r="N879" s="9"/>
      <c r="O879" s="9"/>
    </row>
    <row r="880" spans="1:15" x14ac:dyDescent="0.3">
      <c r="A880" s="9"/>
      <c r="B880" s="9"/>
      <c r="C880" s="10"/>
      <c r="D880" s="40" t="str">
        <f t="shared" ca="1" si="97"/>
        <v/>
      </c>
      <c r="E880" s="41" t="str">
        <f ca="1">IF(entered_values=0,"",IF(D880&lt;&gt;"",IF(period_per_year=50,IF(D880=1,first_pament_date,DATE(YEAR(E879),MONTH(E879),DAY(E879)+7)),IF(period_per_year=25,IF(D880=1,first_pament_date,DATE(YEAR(E879),MONTH(E879),DAY(E879)+14)),IF(period_per_year=24,IF(D880=1,_01_01_1900,IF(DAY(E879)&gt;=15,DATE(YEAR(E879),MONTH(E879),DAY(E879)+16),DATE(YEAR(E879),MONTH(E879),DAY(E879)+15))),IF(period_per_year=12,IF(D880=1,first_pament_date,DATE(YEAR(E879),MONTH(E879)+1,DAY(E879))),IF(period_per_year=6,IF(D880=1,first_pament_date,DATE(YEAR(E879),MONTH(E879)+2,DAY(E879))),IF(period_per_year=4,IF(D880=1,first_pament_date,DATE(YEAR(E879),MONTH(E879)+3,DAY(E879))),IF(period_per_year=2,IF(D880=1,first_pament_date,DATE(YEAR(E879),MONTH(E879)+6,DAY(E879))),IF(period_per_year=1,IF(D880=1,first_pament_date,DATE(YEAR(E879)+1,MONTH(E879),DAY(E879))),"")))))))),""))</f>
        <v/>
      </c>
      <c r="F880" s="42" t="str">
        <f t="shared" ca="1" si="91"/>
        <v/>
      </c>
      <c r="G880" s="42" t="str">
        <f t="shared" ca="1" si="92"/>
        <v/>
      </c>
      <c r="H880" s="38" t="str">
        <f t="shared" ca="1" si="93"/>
        <v/>
      </c>
      <c r="I880" s="37" t="str">
        <f t="shared" ca="1" si="94"/>
        <v/>
      </c>
      <c r="J880" s="38" t="str">
        <f t="shared" ca="1" si="95"/>
        <v/>
      </c>
      <c r="K880" s="43" t="str">
        <f t="shared" ca="1" si="96"/>
        <v/>
      </c>
      <c r="L880" s="10"/>
      <c r="M880" s="9"/>
      <c r="N880" s="9"/>
      <c r="O880" s="9"/>
    </row>
    <row r="881" spans="1:15" x14ac:dyDescent="0.3">
      <c r="A881" s="9"/>
      <c r="B881" s="9"/>
      <c r="C881" s="10"/>
      <c r="D881" s="40" t="str">
        <f t="shared" ca="1" si="97"/>
        <v/>
      </c>
      <c r="E881" s="41" t="str">
        <f ca="1">IF(entered_values=0,"",IF(D881&lt;&gt;"",IF(period_per_year=50,IF(D881=1,first_pament_date,DATE(YEAR(E880),MONTH(E880),DAY(E880)+7)),IF(period_per_year=25,IF(D881=1,first_pament_date,DATE(YEAR(E880),MONTH(E880),DAY(E880)+14)),IF(period_per_year=24,IF(D881=1,_01_01_1900,IF(DAY(E880)&gt;=15,DATE(YEAR(E880),MONTH(E880),DAY(E880)+16),DATE(YEAR(E880),MONTH(E880),DAY(E880)+15))),IF(period_per_year=12,IF(D881=1,first_pament_date,DATE(YEAR(E880),MONTH(E880)+1,DAY(E880))),IF(period_per_year=6,IF(D881=1,first_pament_date,DATE(YEAR(E880),MONTH(E880)+2,DAY(E880))),IF(period_per_year=4,IF(D881=1,first_pament_date,DATE(YEAR(E880),MONTH(E880)+3,DAY(E880))),IF(period_per_year=2,IF(D881=1,first_pament_date,DATE(YEAR(E880),MONTH(E880)+6,DAY(E880))),IF(period_per_year=1,IF(D881=1,first_pament_date,DATE(YEAR(E880)+1,MONTH(E880),DAY(E880))),"")))))))),""))</f>
        <v/>
      </c>
      <c r="F881" s="42" t="str">
        <f t="shared" ca="1" si="91"/>
        <v/>
      </c>
      <c r="G881" s="42" t="str">
        <f t="shared" ca="1" si="92"/>
        <v/>
      </c>
      <c r="H881" s="38" t="str">
        <f t="shared" ca="1" si="93"/>
        <v/>
      </c>
      <c r="I881" s="37" t="str">
        <f t="shared" ca="1" si="94"/>
        <v/>
      </c>
      <c r="J881" s="38" t="str">
        <f t="shared" ca="1" si="95"/>
        <v/>
      </c>
      <c r="K881" s="43" t="str">
        <f t="shared" ca="1" si="96"/>
        <v/>
      </c>
      <c r="L881" s="10"/>
      <c r="M881" s="9"/>
      <c r="N881" s="9"/>
      <c r="O881" s="9"/>
    </row>
    <row r="882" spans="1:15" x14ac:dyDescent="0.3">
      <c r="A882" s="9"/>
      <c r="B882" s="9"/>
      <c r="C882" s="10"/>
      <c r="D882" s="40" t="str">
        <f t="shared" ca="1" si="97"/>
        <v/>
      </c>
      <c r="E882" s="41" t="str">
        <f ca="1">IF(entered_values=0,"",IF(D882&lt;&gt;"",IF(period_per_year=50,IF(D882=1,first_pament_date,DATE(YEAR(E881),MONTH(E881),DAY(E881)+7)),IF(period_per_year=25,IF(D882=1,first_pament_date,DATE(YEAR(E881),MONTH(E881),DAY(E881)+14)),IF(period_per_year=24,IF(D882=1,_01_01_1900,IF(DAY(E881)&gt;=15,DATE(YEAR(E881),MONTH(E881),DAY(E881)+16),DATE(YEAR(E881),MONTH(E881),DAY(E881)+15))),IF(period_per_year=12,IF(D882=1,first_pament_date,DATE(YEAR(E881),MONTH(E881)+1,DAY(E881))),IF(period_per_year=6,IF(D882=1,first_pament_date,DATE(YEAR(E881),MONTH(E881)+2,DAY(E881))),IF(period_per_year=4,IF(D882=1,first_pament_date,DATE(YEAR(E881),MONTH(E881)+3,DAY(E881))),IF(period_per_year=2,IF(D882=1,first_pament_date,DATE(YEAR(E881),MONTH(E881)+6,DAY(E881))),IF(period_per_year=1,IF(D882=1,first_pament_date,DATE(YEAR(E881)+1,MONTH(E881),DAY(E881))),"")))))))),""))</f>
        <v/>
      </c>
      <c r="F882" s="42" t="str">
        <f t="shared" ca="1" si="91"/>
        <v/>
      </c>
      <c r="G882" s="42" t="str">
        <f t="shared" ca="1" si="92"/>
        <v/>
      </c>
      <c r="H882" s="38" t="str">
        <f t="shared" ca="1" si="93"/>
        <v/>
      </c>
      <c r="I882" s="37" t="str">
        <f t="shared" ca="1" si="94"/>
        <v/>
      </c>
      <c r="J882" s="38" t="str">
        <f t="shared" ca="1" si="95"/>
        <v/>
      </c>
      <c r="K882" s="43" t="str">
        <f t="shared" ca="1" si="96"/>
        <v/>
      </c>
      <c r="L882" s="10"/>
      <c r="M882" s="9"/>
      <c r="N882" s="9"/>
      <c r="O882" s="9"/>
    </row>
    <row r="883" spans="1:15" x14ac:dyDescent="0.3">
      <c r="A883" s="9"/>
      <c r="B883" s="9"/>
      <c r="C883" s="10"/>
      <c r="D883" s="40" t="str">
        <f t="shared" ca="1" si="97"/>
        <v/>
      </c>
      <c r="E883" s="41" t="str">
        <f ca="1">IF(entered_values=0,"",IF(D883&lt;&gt;"",IF(period_per_year=50,IF(D883=1,first_pament_date,DATE(YEAR(E882),MONTH(E882),DAY(E882)+7)),IF(period_per_year=25,IF(D883=1,first_pament_date,DATE(YEAR(E882),MONTH(E882),DAY(E882)+14)),IF(period_per_year=24,IF(D883=1,_01_01_1900,IF(DAY(E882)&gt;=15,DATE(YEAR(E882),MONTH(E882),DAY(E882)+16),DATE(YEAR(E882),MONTH(E882),DAY(E882)+15))),IF(period_per_year=12,IF(D883=1,first_pament_date,DATE(YEAR(E882),MONTH(E882)+1,DAY(E882))),IF(period_per_year=6,IF(D883=1,first_pament_date,DATE(YEAR(E882),MONTH(E882)+2,DAY(E882))),IF(period_per_year=4,IF(D883=1,first_pament_date,DATE(YEAR(E882),MONTH(E882)+3,DAY(E882))),IF(period_per_year=2,IF(D883=1,first_pament_date,DATE(YEAR(E882),MONTH(E882)+6,DAY(E882))),IF(period_per_year=1,IF(D883=1,first_pament_date,DATE(YEAR(E882)+1,MONTH(E882),DAY(E882))),"")))))))),""))</f>
        <v/>
      </c>
      <c r="F883" s="42" t="str">
        <f t="shared" ca="1" si="91"/>
        <v/>
      </c>
      <c r="G883" s="42" t="str">
        <f t="shared" ca="1" si="92"/>
        <v/>
      </c>
      <c r="H883" s="38" t="str">
        <f t="shared" ca="1" si="93"/>
        <v/>
      </c>
      <c r="I883" s="37" t="str">
        <f t="shared" ca="1" si="94"/>
        <v/>
      </c>
      <c r="J883" s="38" t="str">
        <f t="shared" ca="1" si="95"/>
        <v/>
      </c>
      <c r="K883" s="43" t="str">
        <f t="shared" ca="1" si="96"/>
        <v/>
      </c>
      <c r="L883" s="10"/>
      <c r="M883" s="9"/>
      <c r="N883" s="9"/>
      <c r="O883" s="9"/>
    </row>
    <row r="884" spans="1:15" x14ac:dyDescent="0.3">
      <c r="A884" s="9"/>
      <c r="B884" s="9"/>
      <c r="C884" s="10"/>
      <c r="D884" s="40" t="str">
        <f t="shared" ca="1" si="97"/>
        <v/>
      </c>
      <c r="E884" s="41" t="str">
        <f ca="1">IF(entered_values=0,"",IF(D884&lt;&gt;"",IF(period_per_year=50,IF(D884=1,first_pament_date,DATE(YEAR(E883),MONTH(E883),DAY(E883)+7)),IF(period_per_year=25,IF(D884=1,first_pament_date,DATE(YEAR(E883),MONTH(E883),DAY(E883)+14)),IF(period_per_year=24,IF(D884=1,_01_01_1900,IF(DAY(E883)&gt;=15,DATE(YEAR(E883),MONTH(E883),DAY(E883)+16),DATE(YEAR(E883),MONTH(E883),DAY(E883)+15))),IF(period_per_year=12,IF(D884=1,first_pament_date,DATE(YEAR(E883),MONTH(E883)+1,DAY(E883))),IF(period_per_year=6,IF(D884=1,first_pament_date,DATE(YEAR(E883),MONTH(E883)+2,DAY(E883))),IF(period_per_year=4,IF(D884=1,first_pament_date,DATE(YEAR(E883),MONTH(E883)+3,DAY(E883))),IF(period_per_year=2,IF(D884=1,first_pament_date,DATE(YEAR(E883),MONTH(E883)+6,DAY(E883))),IF(period_per_year=1,IF(D884=1,first_pament_date,DATE(YEAR(E883)+1,MONTH(E883),DAY(E883))),"")))))))),""))</f>
        <v/>
      </c>
      <c r="F884" s="42" t="str">
        <f t="shared" ca="1" si="91"/>
        <v/>
      </c>
      <c r="G884" s="42" t="str">
        <f t="shared" ca="1" si="92"/>
        <v/>
      </c>
      <c r="H884" s="38" t="str">
        <f t="shared" ca="1" si="93"/>
        <v/>
      </c>
      <c r="I884" s="37" t="str">
        <f t="shared" ca="1" si="94"/>
        <v/>
      </c>
      <c r="J884" s="38" t="str">
        <f t="shared" ca="1" si="95"/>
        <v/>
      </c>
      <c r="K884" s="43" t="str">
        <f t="shared" ca="1" si="96"/>
        <v/>
      </c>
      <c r="L884" s="10"/>
      <c r="M884" s="9"/>
      <c r="N884" s="9"/>
      <c r="O884" s="9"/>
    </row>
    <row r="885" spans="1:15" x14ac:dyDescent="0.3">
      <c r="A885" s="9"/>
      <c r="B885" s="9"/>
      <c r="C885" s="10"/>
      <c r="D885" s="40" t="str">
        <f t="shared" ca="1" si="97"/>
        <v/>
      </c>
      <c r="E885" s="41" t="str">
        <f ca="1">IF(entered_values=0,"",IF(D885&lt;&gt;"",IF(period_per_year=50,IF(D885=1,first_pament_date,DATE(YEAR(E884),MONTH(E884),DAY(E884)+7)),IF(period_per_year=25,IF(D885=1,first_pament_date,DATE(YEAR(E884),MONTH(E884),DAY(E884)+14)),IF(period_per_year=24,IF(D885=1,_01_01_1900,IF(DAY(E884)&gt;=15,DATE(YEAR(E884),MONTH(E884),DAY(E884)+16),DATE(YEAR(E884),MONTH(E884),DAY(E884)+15))),IF(period_per_year=12,IF(D885=1,first_pament_date,DATE(YEAR(E884),MONTH(E884)+1,DAY(E884))),IF(period_per_year=6,IF(D885=1,first_pament_date,DATE(YEAR(E884),MONTH(E884)+2,DAY(E884))),IF(period_per_year=4,IF(D885=1,first_pament_date,DATE(YEAR(E884),MONTH(E884)+3,DAY(E884))),IF(period_per_year=2,IF(D885=1,first_pament_date,DATE(YEAR(E884),MONTH(E884)+6,DAY(E884))),IF(period_per_year=1,IF(D885=1,first_pament_date,DATE(YEAR(E884)+1,MONTH(E884),DAY(E884))),"")))))))),""))</f>
        <v/>
      </c>
      <c r="F885" s="42" t="str">
        <f t="shared" ca="1" si="91"/>
        <v/>
      </c>
      <c r="G885" s="42" t="str">
        <f t="shared" ca="1" si="92"/>
        <v/>
      </c>
      <c r="H885" s="38" t="str">
        <f t="shared" ca="1" si="93"/>
        <v/>
      </c>
      <c r="I885" s="37" t="str">
        <f t="shared" ca="1" si="94"/>
        <v/>
      </c>
      <c r="J885" s="38" t="str">
        <f t="shared" ca="1" si="95"/>
        <v/>
      </c>
      <c r="K885" s="43" t="str">
        <f t="shared" ca="1" si="96"/>
        <v/>
      </c>
      <c r="L885" s="10"/>
      <c r="M885" s="9"/>
      <c r="N885" s="9"/>
      <c r="O885" s="9"/>
    </row>
    <row r="886" spans="1:15" x14ac:dyDescent="0.3">
      <c r="A886" s="9"/>
      <c r="B886" s="9"/>
      <c r="C886" s="10"/>
      <c r="D886" s="40" t="str">
        <f t="shared" ca="1" si="97"/>
        <v/>
      </c>
      <c r="E886" s="41" t="str">
        <f ca="1">IF(entered_values=0,"",IF(D886&lt;&gt;"",IF(period_per_year=50,IF(D886=1,first_pament_date,DATE(YEAR(E885),MONTH(E885),DAY(E885)+7)),IF(period_per_year=25,IF(D886=1,first_pament_date,DATE(YEAR(E885),MONTH(E885),DAY(E885)+14)),IF(period_per_year=24,IF(D886=1,_01_01_1900,IF(DAY(E885)&gt;=15,DATE(YEAR(E885),MONTH(E885),DAY(E885)+16),DATE(YEAR(E885),MONTH(E885),DAY(E885)+15))),IF(period_per_year=12,IF(D886=1,first_pament_date,DATE(YEAR(E885),MONTH(E885)+1,DAY(E885))),IF(period_per_year=6,IF(D886=1,first_pament_date,DATE(YEAR(E885),MONTH(E885)+2,DAY(E885))),IF(period_per_year=4,IF(D886=1,first_pament_date,DATE(YEAR(E885),MONTH(E885)+3,DAY(E885))),IF(period_per_year=2,IF(D886=1,first_pament_date,DATE(YEAR(E885),MONTH(E885)+6,DAY(E885))),IF(period_per_year=1,IF(D886=1,first_pament_date,DATE(YEAR(E885)+1,MONTH(E885),DAY(E885))),"")))))))),""))</f>
        <v/>
      </c>
      <c r="F886" s="42" t="str">
        <f t="shared" ca="1" si="91"/>
        <v/>
      </c>
      <c r="G886" s="42" t="str">
        <f t="shared" ca="1" si="92"/>
        <v/>
      </c>
      <c r="H886" s="38" t="str">
        <f t="shared" ca="1" si="93"/>
        <v/>
      </c>
      <c r="I886" s="37" t="str">
        <f t="shared" ca="1" si="94"/>
        <v/>
      </c>
      <c r="J886" s="38" t="str">
        <f t="shared" ca="1" si="95"/>
        <v/>
      </c>
      <c r="K886" s="43" t="str">
        <f t="shared" ca="1" si="96"/>
        <v/>
      </c>
      <c r="L886" s="10"/>
      <c r="M886" s="9"/>
      <c r="N886" s="9"/>
      <c r="O886" s="9"/>
    </row>
    <row r="887" spans="1:15" x14ac:dyDescent="0.3">
      <c r="A887" s="9"/>
      <c r="B887" s="9"/>
      <c r="C887" s="10"/>
      <c r="D887" s="40" t="str">
        <f t="shared" ca="1" si="97"/>
        <v/>
      </c>
      <c r="E887" s="41" t="str">
        <f ca="1">IF(entered_values=0,"",IF(D887&lt;&gt;"",IF(period_per_year=50,IF(D887=1,first_pament_date,DATE(YEAR(E886),MONTH(E886),DAY(E886)+7)),IF(period_per_year=25,IF(D887=1,first_pament_date,DATE(YEAR(E886),MONTH(E886),DAY(E886)+14)),IF(period_per_year=24,IF(D887=1,_01_01_1900,IF(DAY(E886)&gt;=15,DATE(YEAR(E886),MONTH(E886),DAY(E886)+16),DATE(YEAR(E886),MONTH(E886),DAY(E886)+15))),IF(period_per_year=12,IF(D887=1,first_pament_date,DATE(YEAR(E886),MONTH(E886)+1,DAY(E886))),IF(period_per_year=6,IF(D887=1,first_pament_date,DATE(YEAR(E886),MONTH(E886)+2,DAY(E886))),IF(period_per_year=4,IF(D887=1,first_pament_date,DATE(YEAR(E886),MONTH(E886)+3,DAY(E886))),IF(period_per_year=2,IF(D887=1,first_pament_date,DATE(YEAR(E886),MONTH(E886)+6,DAY(E886))),IF(period_per_year=1,IF(D887=1,first_pament_date,DATE(YEAR(E886)+1,MONTH(E886),DAY(E886))),"")))))))),""))</f>
        <v/>
      </c>
      <c r="F887" s="42" t="str">
        <f t="shared" ca="1" si="91"/>
        <v/>
      </c>
      <c r="G887" s="42" t="str">
        <f t="shared" ca="1" si="92"/>
        <v/>
      </c>
      <c r="H887" s="38" t="str">
        <f t="shared" ca="1" si="93"/>
        <v/>
      </c>
      <c r="I887" s="37" t="str">
        <f t="shared" ca="1" si="94"/>
        <v/>
      </c>
      <c r="J887" s="38" t="str">
        <f t="shared" ca="1" si="95"/>
        <v/>
      </c>
      <c r="K887" s="43" t="str">
        <f t="shared" ca="1" si="96"/>
        <v/>
      </c>
      <c r="L887" s="10"/>
      <c r="M887" s="9"/>
      <c r="N887" s="9"/>
      <c r="O887" s="9"/>
    </row>
    <row r="888" spans="1:15" x14ac:dyDescent="0.3">
      <c r="A888" s="9"/>
      <c r="B888" s="9"/>
      <c r="C888" s="10"/>
      <c r="D888" s="40" t="str">
        <f t="shared" ca="1" si="97"/>
        <v/>
      </c>
      <c r="E888" s="41" t="str">
        <f ca="1">IF(entered_values=0,"",IF(D888&lt;&gt;"",IF(period_per_year=50,IF(D888=1,first_pament_date,DATE(YEAR(E887),MONTH(E887),DAY(E887)+7)),IF(period_per_year=25,IF(D888=1,first_pament_date,DATE(YEAR(E887),MONTH(E887),DAY(E887)+14)),IF(period_per_year=24,IF(D888=1,_01_01_1900,IF(DAY(E887)&gt;=15,DATE(YEAR(E887),MONTH(E887),DAY(E887)+16),DATE(YEAR(E887),MONTH(E887),DAY(E887)+15))),IF(period_per_year=12,IF(D888=1,first_pament_date,DATE(YEAR(E887),MONTH(E887)+1,DAY(E887))),IF(period_per_year=6,IF(D888=1,first_pament_date,DATE(YEAR(E887),MONTH(E887)+2,DAY(E887))),IF(period_per_year=4,IF(D888=1,first_pament_date,DATE(YEAR(E887),MONTH(E887)+3,DAY(E887))),IF(period_per_year=2,IF(D888=1,first_pament_date,DATE(YEAR(E887),MONTH(E887)+6,DAY(E887))),IF(period_per_year=1,IF(D888=1,first_pament_date,DATE(YEAR(E887)+1,MONTH(E887),DAY(E887))),"")))))))),""))</f>
        <v/>
      </c>
      <c r="F888" s="42" t="str">
        <f t="shared" ca="1" si="91"/>
        <v/>
      </c>
      <c r="G888" s="42" t="str">
        <f t="shared" ca="1" si="92"/>
        <v/>
      </c>
      <c r="H888" s="38" t="str">
        <f t="shared" ca="1" si="93"/>
        <v/>
      </c>
      <c r="I888" s="37" t="str">
        <f t="shared" ca="1" si="94"/>
        <v/>
      </c>
      <c r="J888" s="38" t="str">
        <f t="shared" ca="1" si="95"/>
        <v/>
      </c>
      <c r="K888" s="43" t="str">
        <f t="shared" ca="1" si="96"/>
        <v/>
      </c>
      <c r="L888" s="10"/>
      <c r="M888" s="9"/>
      <c r="N888" s="9"/>
      <c r="O888" s="9"/>
    </row>
    <row r="889" spans="1:15" x14ac:dyDescent="0.3">
      <c r="A889" s="9"/>
      <c r="B889" s="9"/>
      <c r="C889" s="10"/>
      <c r="D889" s="40" t="str">
        <f t="shared" ca="1" si="97"/>
        <v/>
      </c>
      <c r="E889" s="41" t="str">
        <f ca="1">IF(entered_values=0,"",IF(D889&lt;&gt;"",IF(period_per_year=50,IF(D889=1,first_pament_date,DATE(YEAR(E888),MONTH(E888),DAY(E888)+7)),IF(period_per_year=25,IF(D889=1,first_pament_date,DATE(YEAR(E888),MONTH(E888),DAY(E888)+14)),IF(period_per_year=24,IF(D889=1,_01_01_1900,IF(DAY(E888)&gt;=15,DATE(YEAR(E888),MONTH(E888),DAY(E888)+16),DATE(YEAR(E888),MONTH(E888),DAY(E888)+15))),IF(period_per_year=12,IF(D889=1,first_pament_date,DATE(YEAR(E888),MONTH(E888)+1,DAY(E888))),IF(period_per_year=6,IF(D889=1,first_pament_date,DATE(YEAR(E888),MONTH(E888)+2,DAY(E888))),IF(period_per_year=4,IF(D889=1,first_pament_date,DATE(YEAR(E888),MONTH(E888)+3,DAY(E888))),IF(period_per_year=2,IF(D889=1,first_pament_date,DATE(YEAR(E888),MONTH(E888)+6,DAY(E888))),IF(period_per_year=1,IF(D889=1,first_pament_date,DATE(YEAR(E888)+1,MONTH(E888),DAY(E888))),"")))))))),""))</f>
        <v/>
      </c>
      <c r="F889" s="42" t="str">
        <f t="shared" ca="1" si="91"/>
        <v/>
      </c>
      <c r="G889" s="42" t="str">
        <f t="shared" ca="1" si="92"/>
        <v/>
      </c>
      <c r="H889" s="38" t="str">
        <f t="shared" ca="1" si="93"/>
        <v/>
      </c>
      <c r="I889" s="37" t="str">
        <f t="shared" ca="1" si="94"/>
        <v/>
      </c>
      <c r="J889" s="38" t="str">
        <f t="shared" ca="1" si="95"/>
        <v/>
      </c>
      <c r="K889" s="43" t="str">
        <f t="shared" ca="1" si="96"/>
        <v/>
      </c>
      <c r="L889" s="10"/>
      <c r="M889" s="9"/>
      <c r="N889" s="9"/>
      <c r="O889" s="9"/>
    </row>
    <row r="890" spans="1:15" x14ac:dyDescent="0.3">
      <c r="A890" s="9"/>
      <c r="B890" s="9"/>
      <c r="C890" s="10"/>
      <c r="D890" s="40" t="str">
        <f t="shared" ca="1" si="97"/>
        <v/>
      </c>
      <c r="E890" s="41" t="str">
        <f ca="1">IF(entered_values=0,"",IF(D890&lt;&gt;"",IF(period_per_year=50,IF(D890=1,first_pament_date,DATE(YEAR(E889),MONTH(E889),DAY(E889)+7)),IF(period_per_year=25,IF(D890=1,first_pament_date,DATE(YEAR(E889),MONTH(E889),DAY(E889)+14)),IF(period_per_year=24,IF(D890=1,_01_01_1900,IF(DAY(E889)&gt;=15,DATE(YEAR(E889),MONTH(E889),DAY(E889)+16),DATE(YEAR(E889),MONTH(E889),DAY(E889)+15))),IF(period_per_year=12,IF(D890=1,first_pament_date,DATE(YEAR(E889),MONTH(E889)+1,DAY(E889))),IF(period_per_year=6,IF(D890=1,first_pament_date,DATE(YEAR(E889),MONTH(E889)+2,DAY(E889))),IF(period_per_year=4,IF(D890=1,first_pament_date,DATE(YEAR(E889),MONTH(E889)+3,DAY(E889))),IF(period_per_year=2,IF(D890=1,first_pament_date,DATE(YEAR(E889),MONTH(E889)+6,DAY(E889))),IF(period_per_year=1,IF(D890=1,first_pament_date,DATE(YEAR(E889)+1,MONTH(E889),DAY(E889))),"")))))))),""))</f>
        <v/>
      </c>
      <c r="F890" s="42" t="str">
        <f t="shared" ca="1" si="91"/>
        <v/>
      </c>
      <c r="G890" s="42" t="str">
        <f t="shared" ca="1" si="92"/>
        <v/>
      </c>
      <c r="H890" s="38" t="str">
        <f t="shared" ca="1" si="93"/>
        <v/>
      </c>
      <c r="I890" s="37" t="str">
        <f t="shared" ca="1" si="94"/>
        <v/>
      </c>
      <c r="J890" s="38" t="str">
        <f t="shared" ca="1" si="95"/>
        <v/>
      </c>
      <c r="K890" s="43" t="str">
        <f t="shared" ca="1" si="96"/>
        <v/>
      </c>
      <c r="L890" s="10"/>
      <c r="M890" s="9"/>
      <c r="N890" s="9"/>
      <c r="O890" s="9"/>
    </row>
    <row r="891" spans="1:15" x14ac:dyDescent="0.3">
      <c r="A891" s="9"/>
      <c r="B891" s="9"/>
      <c r="C891" s="10"/>
      <c r="D891" s="40" t="str">
        <f t="shared" ca="1" si="97"/>
        <v/>
      </c>
      <c r="E891" s="41" t="str">
        <f ca="1">IF(entered_values=0,"",IF(D891&lt;&gt;"",IF(period_per_year=50,IF(D891=1,first_pament_date,DATE(YEAR(E890),MONTH(E890),DAY(E890)+7)),IF(period_per_year=25,IF(D891=1,first_pament_date,DATE(YEAR(E890),MONTH(E890),DAY(E890)+14)),IF(period_per_year=24,IF(D891=1,_01_01_1900,IF(DAY(E890)&gt;=15,DATE(YEAR(E890),MONTH(E890),DAY(E890)+16),DATE(YEAR(E890),MONTH(E890),DAY(E890)+15))),IF(period_per_year=12,IF(D891=1,first_pament_date,DATE(YEAR(E890),MONTH(E890)+1,DAY(E890))),IF(period_per_year=6,IF(D891=1,first_pament_date,DATE(YEAR(E890),MONTH(E890)+2,DAY(E890))),IF(period_per_year=4,IF(D891=1,first_pament_date,DATE(YEAR(E890),MONTH(E890)+3,DAY(E890))),IF(period_per_year=2,IF(D891=1,first_pament_date,DATE(YEAR(E890),MONTH(E890)+6,DAY(E890))),IF(period_per_year=1,IF(D891=1,first_pament_date,DATE(YEAR(E890)+1,MONTH(E890),DAY(E890))),"")))))))),""))</f>
        <v/>
      </c>
      <c r="F891" s="42" t="str">
        <f t="shared" ca="1" si="91"/>
        <v/>
      </c>
      <c r="G891" s="42" t="str">
        <f t="shared" ca="1" si="92"/>
        <v/>
      </c>
      <c r="H891" s="38" t="str">
        <f t="shared" ca="1" si="93"/>
        <v/>
      </c>
      <c r="I891" s="37" t="str">
        <f t="shared" ca="1" si="94"/>
        <v/>
      </c>
      <c r="J891" s="38" t="str">
        <f t="shared" ca="1" si="95"/>
        <v/>
      </c>
      <c r="K891" s="43" t="str">
        <f t="shared" ca="1" si="96"/>
        <v/>
      </c>
      <c r="L891" s="10"/>
      <c r="M891" s="9"/>
      <c r="N891" s="9"/>
      <c r="O891" s="9"/>
    </row>
    <row r="892" spans="1:15" x14ac:dyDescent="0.3">
      <c r="A892" s="9"/>
      <c r="B892" s="9"/>
      <c r="C892" s="10"/>
      <c r="D892" s="40" t="str">
        <f t="shared" ca="1" si="97"/>
        <v/>
      </c>
      <c r="E892" s="41" t="str">
        <f ca="1">IF(entered_values=0,"",IF(D892&lt;&gt;"",IF(period_per_year=50,IF(D892=1,first_pament_date,DATE(YEAR(E891),MONTH(E891),DAY(E891)+7)),IF(period_per_year=25,IF(D892=1,first_pament_date,DATE(YEAR(E891),MONTH(E891),DAY(E891)+14)),IF(period_per_year=24,IF(D892=1,_01_01_1900,IF(DAY(E891)&gt;=15,DATE(YEAR(E891),MONTH(E891),DAY(E891)+16),DATE(YEAR(E891),MONTH(E891),DAY(E891)+15))),IF(period_per_year=12,IF(D892=1,first_pament_date,DATE(YEAR(E891),MONTH(E891)+1,DAY(E891))),IF(period_per_year=6,IF(D892=1,first_pament_date,DATE(YEAR(E891),MONTH(E891)+2,DAY(E891))),IF(period_per_year=4,IF(D892=1,first_pament_date,DATE(YEAR(E891),MONTH(E891)+3,DAY(E891))),IF(period_per_year=2,IF(D892=1,first_pament_date,DATE(YEAR(E891),MONTH(E891)+6,DAY(E891))),IF(period_per_year=1,IF(D892=1,first_pament_date,DATE(YEAR(E891)+1,MONTH(E891),DAY(E891))),"")))))))),""))</f>
        <v/>
      </c>
      <c r="F892" s="42" t="str">
        <f t="shared" ca="1" si="91"/>
        <v/>
      </c>
      <c r="G892" s="42" t="str">
        <f t="shared" ca="1" si="92"/>
        <v/>
      </c>
      <c r="H892" s="38" t="str">
        <f t="shared" ca="1" si="93"/>
        <v/>
      </c>
      <c r="I892" s="37" t="str">
        <f t="shared" ca="1" si="94"/>
        <v/>
      </c>
      <c r="J892" s="38" t="str">
        <f t="shared" ca="1" si="95"/>
        <v/>
      </c>
      <c r="K892" s="43" t="str">
        <f t="shared" ca="1" si="96"/>
        <v/>
      </c>
      <c r="L892" s="10"/>
      <c r="M892" s="9"/>
      <c r="N892" s="9"/>
      <c r="O892" s="9"/>
    </row>
    <row r="893" spans="1:15" x14ac:dyDescent="0.3">
      <c r="A893" s="9"/>
      <c r="B893" s="9"/>
      <c r="C893" s="10"/>
      <c r="D893" s="40" t="str">
        <f t="shared" ca="1" si="97"/>
        <v/>
      </c>
      <c r="E893" s="41" t="str">
        <f ca="1">IF(entered_values=0,"",IF(D893&lt;&gt;"",IF(period_per_year=50,IF(D893=1,first_pament_date,DATE(YEAR(E892),MONTH(E892),DAY(E892)+7)),IF(period_per_year=25,IF(D893=1,first_pament_date,DATE(YEAR(E892),MONTH(E892),DAY(E892)+14)),IF(period_per_year=24,IF(D893=1,_01_01_1900,IF(DAY(E892)&gt;=15,DATE(YEAR(E892),MONTH(E892),DAY(E892)+16),DATE(YEAR(E892),MONTH(E892),DAY(E892)+15))),IF(period_per_year=12,IF(D893=1,first_pament_date,DATE(YEAR(E892),MONTH(E892)+1,DAY(E892))),IF(period_per_year=6,IF(D893=1,first_pament_date,DATE(YEAR(E892),MONTH(E892)+2,DAY(E892))),IF(period_per_year=4,IF(D893=1,first_pament_date,DATE(YEAR(E892),MONTH(E892)+3,DAY(E892))),IF(period_per_year=2,IF(D893=1,first_pament_date,DATE(YEAR(E892),MONTH(E892)+6,DAY(E892))),IF(period_per_year=1,IF(D893=1,first_pament_date,DATE(YEAR(E892)+1,MONTH(E892),DAY(E892))),"")))))))),""))</f>
        <v/>
      </c>
      <c r="F893" s="42" t="str">
        <f t="shared" ca="1" si="91"/>
        <v/>
      </c>
      <c r="G893" s="42" t="str">
        <f t="shared" ca="1" si="92"/>
        <v/>
      </c>
      <c r="H893" s="38" t="str">
        <f t="shared" ca="1" si="93"/>
        <v/>
      </c>
      <c r="I893" s="37" t="str">
        <f t="shared" ca="1" si="94"/>
        <v/>
      </c>
      <c r="J893" s="38" t="str">
        <f t="shared" ca="1" si="95"/>
        <v/>
      </c>
      <c r="K893" s="43" t="str">
        <f t="shared" ca="1" si="96"/>
        <v/>
      </c>
      <c r="L893" s="10"/>
      <c r="M893" s="9"/>
      <c r="N893" s="9"/>
      <c r="O893" s="9"/>
    </row>
    <row r="894" spans="1:15" x14ac:dyDescent="0.3">
      <c r="A894" s="9"/>
      <c r="B894" s="9"/>
      <c r="C894" s="10"/>
      <c r="D894" s="40" t="str">
        <f t="shared" ca="1" si="97"/>
        <v/>
      </c>
      <c r="E894" s="41" t="str">
        <f ca="1">IF(entered_values=0,"",IF(D894&lt;&gt;"",IF(period_per_year=50,IF(D894=1,first_pament_date,DATE(YEAR(E893),MONTH(E893),DAY(E893)+7)),IF(period_per_year=25,IF(D894=1,first_pament_date,DATE(YEAR(E893),MONTH(E893),DAY(E893)+14)),IF(period_per_year=24,IF(D894=1,_01_01_1900,IF(DAY(E893)&gt;=15,DATE(YEAR(E893),MONTH(E893),DAY(E893)+16),DATE(YEAR(E893),MONTH(E893),DAY(E893)+15))),IF(period_per_year=12,IF(D894=1,first_pament_date,DATE(YEAR(E893),MONTH(E893)+1,DAY(E893))),IF(period_per_year=6,IF(D894=1,first_pament_date,DATE(YEAR(E893),MONTH(E893)+2,DAY(E893))),IF(period_per_year=4,IF(D894=1,first_pament_date,DATE(YEAR(E893),MONTH(E893)+3,DAY(E893))),IF(period_per_year=2,IF(D894=1,first_pament_date,DATE(YEAR(E893),MONTH(E893)+6,DAY(E893))),IF(period_per_year=1,IF(D894=1,first_pament_date,DATE(YEAR(E893)+1,MONTH(E893),DAY(E893))),"")))))))),""))</f>
        <v/>
      </c>
      <c r="F894" s="42" t="str">
        <f t="shared" ca="1" si="91"/>
        <v/>
      </c>
      <c r="G894" s="42" t="str">
        <f t="shared" ca="1" si="92"/>
        <v/>
      </c>
      <c r="H894" s="38" t="str">
        <f t="shared" ca="1" si="93"/>
        <v/>
      </c>
      <c r="I894" s="37" t="str">
        <f t="shared" ca="1" si="94"/>
        <v/>
      </c>
      <c r="J894" s="38" t="str">
        <f t="shared" ca="1" si="95"/>
        <v/>
      </c>
      <c r="K894" s="43" t="str">
        <f t="shared" ca="1" si="96"/>
        <v/>
      </c>
      <c r="L894" s="10"/>
      <c r="M894" s="9"/>
      <c r="N894" s="9"/>
      <c r="O894" s="9"/>
    </row>
    <row r="895" spans="1:15" x14ac:dyDescent="0.3">
      <c r="A895" s="9"/>
      <c r="B895" s="9"/>
      <c r="C895" s="10"/>
      <c r="D895" s="40" t="str">
        <f t="shared" ca="1" si="97"/>
        <v/>
      </c>
      <c r="E895" s="41" t="str">
        <f ca="1">IF(entered_values=0,"",IF(D895&lt;&gt;"",IF(period_per_year=50,IF(D895=1,first_pament_date,DATE(YEAR(E894),MONTH(E894),DAY(E894)+7)),IF(period_per_year=25,IF(D895=1,first_pament_date,DATE(YEAR(E894),MONTH(E894),DAY(E894)+14)),IF(period_per_year=24,IF(D895=1,_01_01_1900,IF(DAY(E894)&gt;=15,DATE(YEAR(E894),MONTH(E894),DAY(E894)+16),DATE(YEAR(E894),MONTH(E894),DAY(E894)+15))),IF(period_per_year=12,IF(D895=1,first_pament_date,DATE(YEAR(E894),MONTH(E894)+1,DAY(E894))),IF(period_per_year=6,IF(D895=1,first_pament_date,DATE(YEAR(E894),MONTH(E894)+2,DAY(E894))),IF(period_per_year=4,IF(D895=1,first_pament_date,DATE(YEAR(E894),MONTH(E894)+3,DAY(E894))),IF(period_per_year=2,IF(D895=1,first_pament_date,DATE(YEAR(E894),MONTH(E894)+6,DAY(E894))),IF(period_per_year=1,IF(D895=1,first_pament_date,DATE(YEAR(E894)+1,MONTH(E894),DAY(E894))),"")))))))),""))</f>
        <v/>
      </c>
      <c r="F895" s="42" t="str">
        <f t="shared" ca="1" si="91"/>
        <v/>
      </c>
      <c r="G895" s="42" t="str">
        <f t="shared" ca="1" si="92"/>
        <v/>
      </c>
      <c r="H895" s="38" t="str">
        <f t="shared" ca="1" si="93"/>
        <v/>
      </c>
      <c r="I895" s="37" t="str">
        <f t="shared" ca="1" si="94"/>
        <v/>
      </c>
      <c r="J895" s="38" t="str">
        <f t="shared" ca="1" si="95"/>
        <v/>
      </c>
      <c r="K895" s="43" t="str">
        <f t="shared" ca="1" si="96"/>
        <v/>
      </c>
      <c r="L895" s="10"/>
      <c r="M895" s="9"/>
      <c r="N895" s="9"/>
      <c r="O895" s="9"/>
    </row>
    <row r="896" spans="1:15" x14ac:dyDescent="0.3">
      <c r="A896" s="9"/>
      <c r="B896" s="9"/>
      <c r="C896" s="10"/>
      <c r="D896" s="40" t="str">
        <f t="shared" ca="1" si="97"/>
        <v/>
      </c>
      <c r="E896" s="41" t="str">
        <f ca="1">IF(entered_values=0,"",IF(D896&lt;&gt;"",IF(period_per_year=50,IF(D896=1,first_pament_date,DATE(YEAR(E895),MONTH(E895),DAY(E895)+7)),IF(period_per_year=25,IF(D896=1,first_pament_date,DATE(YEAR(E895),MONTH(E895),DAY(E895)+14)),IF(period_per_year=24,IF(D896=1,_01_01_1900,IF(DAY(E895)&gt;=15,DATE(YEAR(E895),MONTH(E895),DAY(E895)+16),DATE(YEAR(E895),MONTH(E895),DAY(E895)+15))),IF(period_per_year=12,IF(D896=1,first_pament_date,DATE(YEAR(E895),MONTH(E895)+1,DAY(E895))),IF(period_per_year=6,IF(D896=1,first_pament_date,DATE(YEAR(E895),MONTH(E895)+2,DAY(E895))),IF(period_per_year=4,IF(D896=1,first_pament_date,DATE(YEAR(E895),MONTH(E895)+3,DAY(E895))),IF(period_per_year=2,IF(D896=1,first_pament_date,DATE(YEAR(E895),MONTH(E895)+6,DAY(E895))),IF(period_per_year=1,IF(D896=1,first_pament_date,DATE(YEAR(E895)+1,MONTH(E895),DAY(E895))),"")))))))),""))</f>
        <v/>
      </c>
      <c r="F896" s="42" t="str">
        <f t="shared" ca="1" si="91"/>
        <v/>
      </c>
      <c r="G896" s="42" t="str">
        <f t="shared" ca="1" si="92"/>
        <v/>
      </c>
      <c r="H896" s="38" t="str">
        <f t="shared" ca="1" si="93"/>
        <v/>
      </c>
      <c r="I896" s="37" t="str">
        <f t="shared" ca="1" si="94"/>
        <v/>
      </c>
      <c r="J896" s="38" t="str">
        <f t="shared" ca="1" si="95"/>
        <v/>
      </c>
      <c r="K896" s="43" t="str">
        <f t="shared" ca="1" si="96"/>
        <v/>
      </c>
      <c r="L896" s="10"/>
      <c r="M896" s="9"/>
      <c r="N896" s="9"/>
      <c r="O896" s="9"/>
    </row>
    <row r="897" spans="1:15" x14ac:dyDescent="0.3">
      <c r="A897" s="9"/>
      <c r="B897" s="9"/>
      <c r="C897" s="10"/>
      <c r="D897" s="40" t="str">
        <f t="shared" ca="1" si="97"/>
        <v/>
      </c>
      <c r="E897" s="41" t="str">
        <f ca="1">IF(entered_values=0,"",IF(D897&lt;&gt;"",IF(period_per_year=50,IF(D897=1,first_pament_date,DATE(YEAR(E896),MONTH(E896),DAY(E896)+7)),IF(period_per_year=25,IF(D897=1,first_pament_date,DATE(YEAR(E896),MONTH(E896),DAY(E896)+14)),IF(period_per_year=24,IF(D897=1,_01_01_1900,IF(DAY(E896)&gt;=15,DATE(YEAR(E896),MONTH(E896),DAY(E896)+16),DATE(YEAR(E896),MONTH(E896),DAY(E896)+15))),IF(period_per_year=12,IF(D897=1,first_pament_date,DATE(YEAR(E896),MONTH(E896)+1,DAY(E896))),IF(period_per_year=6,IF(D897=1,first_pament_date,DATE(YEAR(E896),MONTH(E896)+2,DAY(E896))),IF(period_per_year=4,IF(D897=1,first_pament_date,DATE(YEAR(E896),MONTH(E896)+3,DAY(E896))),IF(period_per_year=2,IF(D897=1,first_pament_date,DATE(YEAR(E896),MONTH(E896)+6,DAY(E896))),IF(period_per_year=1,IF(D897=1,first_pament_date,DATE(YEAR(E896)+1,MONTH(E896),DAY(E896))),"")))))))),""))</f>
        <v/>
      </c>
      <c r="F897" s="42" t="str">
        <f t="shared" ca="1" si="91"/>
        <v/>
      </c>
      <c r="G897" s="42" t="str">
        <f t="shared" ca="1" si="92"/>
        <v/>
      </c>
      <c r="H897" s="38" t="str">
        <f t="shared" ca="1" si="93"/>
        <v/>
      </c>
      <c r="I897" s="37" t="str">
        <f t="shared" ca="1" si="94"/>
        <v/>
      </c>
      <c r="J897" s="38" t="str">
        <f t="shared" ca="1" si="95"/>
        <v/>
      </c>
      <c r="K897" s="43" t="str">
        <f t="shared" ca="1" si="96"/>
        <v/>
      </c>
      <c r="L897" s="10"/>
      <c r="M897" s="9"/>
      <c r="N897" s="9"/>
      <c r="O897" s="9"/>
    </row>
    <row r="898" spans="1:15" x14ac:dyDescent="0.3">
      <c r="A898" s="9"/>
      <c r="B898" s="9"/>
      <c r="C898" s="10"/>
      <c r="D898" s="40" t="str">
        <f t="shared" ca="1" si="97"/>
        <v/>
      </c>
      <c r="E898" s="41" t="str">
        <f ca="1">IF(entered_values=0,"",IF(D898&lt;&gt;"",IF(period_per_year=50,IF(D898=1,first_pament_date,DATE(YEAR(E897),MONTH(E897),DAY(E897)+7)),IF(period_per_year=25,IF(D898=1,first_pament_date,DATE(YEAR(E897),MONTH(E897),DAY(E897)+14)),IF(period_per_year=24,IF(D898=1,_01_01_1900,IF(DAY(E897)&gt;=15,DATE(YEAR(E897),MONTH(E897),DAY(E897)+16),DATE(YEAR(E897),MONTH(E897),DAY(E897)+15))),IF(period_per_year=12,IF(D898=1,first_pament_date,DATE(YEAR(E897),MONTH(E897)+1,DAY(E897))),IF(period_per_year=6,IF(D898=1,first_pament_date,DATE(YEAR(E897),MONTH(E897)+2,DAY(E897))),IF(period_per_year=4,IF(D898=1,first_pament_date,DATE(YEAR(E897),MONTH(E897)+3,DAY(E897))),IF(period_per_year=2,IF(D898=1,first_pament_date,DATE(YEAR(E897),MONTH(E897)+6,DAY(E897))),IF(period_per_year=1,IF(D898=1,first_pament_date,DATE(YEAR(E897)+1,MONTH(E897),DAY(E897))),"")))))))),""))</f>
        <v/>
      </c>
      <c r="F898" s="42" t="str">
        <f t="shared" ca="1" si="91"/>
        <v/>
      </c>
      <c r="G898" s="42" t="str">
        <f t="shared" ca="1" si="92"/>
        <v/>
      </c>
      <c r="H898" s="38" t="str">
        <f t="shared" ca="1" si="93"/>
        <v/>
      </c>
      <c r="I898" s="37" t="str">
        <f t="shared" ca="1" si="94"/>
        <v/>
      </c>
      <c r="J898" s="38" t="str">
        <f t="shared" ca="1" si="95"/>
        <v/>
      </c>
      <c r="K898" s="43" t="str">
        <f t="shared" ca="1" si="96"/>
        <v/>
      </c>
      <c r="L898" s="10"/>
      <c r="M898" s="9"/>
      <c r="N898" s="9"/>
      <c r="O898" s="9"/>
    </row>
    <row r="899" spans="1:15" x14ac:dyDescent="0.3">
      <c r="A899" s="9"/>
      <c r="B899" s="9"/>
      <c r="C899" s="10"/>
      <c r="D899" s="40" t="str">
        <f t="shared" ca="1" si="97"/>
        <v/>
      </c>
      <c r="E899" s="41" t="str">
        <f ca="1">IF(entered_values=0,"",IF(D899&lt;&gt;"",IF(period_per_year=50,IF(D899=1,first_pament_date,DATE(YEAR(E898),MONTH(E898),DAY(E898)+7)),IF(period_per_year=25,IF(D899=1,first_pament_date,DATE(YEAR(E898),MONTH(E898),DAY(E898)+14)),IF(period_per_year=24,IF(D899=1,_01_01_1900,IF(DAY(E898)&gt;=15,DATE(YEAR(E898),MONTH(E898),DAY(E898)+16),DATE(YEAR(E898),MONTH(E898),DAY(E898)+15))),IF(period_per_year=12,IF(D899=1,first_pament_date,DATE(YEAR(E898),MONTH(E898)+1,DAY(E898))),IF(period_per_year=6,IF(D899=1,first_pament_date,DATE(YEAR(E898),MONTH(E898)+2,DAY(E898))),IF(period_per_year=4,IF(D899=1,first_pament_date,DATE(YEAR(E898),MONTH(E898)+3,DAY(E898))),IF(period_per_year=2,IF(D899=1,first_pament_date,DATE(YEAR(E898),MONTH(E898)+6,DAY(E898))),IF(period_per_year=1,IF(D899=1,first_pament_date,DATE(YEAR(E898)+1,MONTH(E898),DAY(E898))),"")))))))),""))</f>
        <v/>
      </c>
      <c r="F899" s="42" t="str">
        <f t="shared" ca="1" si="91"/>
        <v/>
      </c>
      <c r="G899" s="42" t="str">
        <f t="shared" ca="1" si="92"/>
        <v/>
      </c>
      <c r="H899" s="38" t="str">
        <f t="shared" ca="1" si="93"/>
        <v/>
      </c>
      <c r="I899" s="37" t="str">
        <f t="shared" ca="1" si="94"/>
        <v/>
      </c>
      <c r="J899" s="38" t="str">
        <f t="shared" ca="1" si="95"/>
        <v/>
      </c>
      <c r="K899" s="43" t="str">
        <f t="shared" ca="1" si="96"/>
        <v/>
      </c>
      <c r="L899" s="10"/>
      <c r="M899" s="9"/>
      <c r="N899" s="9"/>
      <c r="O899" s="9"/>
    </row>
    <row r="900" spans="1:15" x14ac:dyDescent="0.3">
      <c r="A900" s="9"/>
      <c r="B900" s="9"/>
      <c r="C900" s="10"/>
      <c r="D900" s="40" t="str">
        <f t="shared" ca="1" si="97"/>
        <v/>
      </c>
      <c r="E900" s="41" t="str">
        <f ca="1">IF(entered_values=0,"",IF(D900&lt;&gt;"",IF(period_per_year=50,IF(D900=1,first_pament_date,DATE(YEAR(E899),MONTH(E899),DAY(E899)+7)),IF(period_per_year=25,IF(D900=1,first_pament_date,DATE(YEAR(E899),MONTH(E899),DAY(E899)+14)),IF(period_per_year=24,IF(D900=1,_01_01_1900,IF(DAY(E899)&gt;=15,DATE(YEAR(E899),MONTH(E899),DAY(E899)+16),DATE(YEAR(E899),MONTH(E899),DAY(E899)+15))),IF(period_per_year=12,IF(D900=1,first_pament_date,DATE(YEAR(E899),MONTH(E899)+1,DAY(E899))),IF(period_per_year=6,IF(D900=1,first_pament_date,DATE(YEAR(E899),MONTH(E899)+2,DAY(E899))),IF(period_per_year=4,IF(D900=1,first_pament_date,DATE(YEAR(E899),MONTH(E899)+3,DAY(E899))),IF(period_per_year=2,IF(D900=1,first_pament_date,DATE(YEAR(E899),MONTH(E899)+6,DAY(E899))),IF(period_per_year=1,IF(D900=1,first_pament_date,DATE(YEAR(E899)+1,MONTH(E899),DAY(E899))),"")))))))),""))</f>
        <v/>
      </c>
      <c r="F900" s="42" t="str">
        <f t="shared" ca="1" si="91"/>
        <v/>
      </c>
      <c r="G900" s="42" t="str">
        <f t="shared" ca="1" si="92"/>
        <v/>
      </c>
      <c r="H900" s="38" t="str">
        <f t="shared" ca="1" si="93"/>
        <v/>
      </c>
      <c r="I900" s="37" t="str">
        <f t="shared" ca="1" si="94"/>
        <v/>
      </c>
      <c r="J900" s="38" t="str">
        <f t="shared" ca="1" si="95"/>
        <v/>
      </c>
      <c r="K900" s="43" t="str">
        <f t="shared" ca="1" si="96"/>
        <v/>
      </c>
      <c r="L900" s="10"/>
      <c r="M900" s="9"/>
      <c r="N900" s="9"/>
      <c r="O900" s="9"/>
    </row>
    <row r="901" spans="1:15" x14ac:dyDescent="0.3">
      <c r="A901" s="9"/>
      <c r="B901" s="9"/>
      <c r="C901" s="10"/>
      <c r="D901" s="40" t="str">
        <f t="shared" ca="1" si="97"/>
        <v/>
      </c>
      <c r="E901" s="41" t="str">
        <f ca="1">IF(entered_values=0,"",IF(D901&lt;&gt;"",IF(period_per_year=50,IF(D901=1,first_pament_date,DATE(YEAR(E900),MONTH(E900),DAY(E900)+7)),IF(period_per_year=25,IF(D901=1,first_pament_date,DATE(YEAR(E900),MONTH(E900),DAY(E900)+14)),IF(period_per_year=24,IF(D901=1,_01_01_1900,IF(DAY(E900)&gt;=15,DATE(YEAR(E900),MONTH(E900),DAY(E900)+16),DATE(YEAR(E900),MONTH(E900),DAY(E900)+15))),IF(period_per_year=12,IF(D901=1,first_pament_date,DATE(YEAR(E900),MONTH(E900)+1,DAY(E900))),IF(period_per_year=6,IF(D901=1,first_pament_date,DATE(YEAR(E900),MONTH(E900)+2,DAY(E900))),IF(period_per_year=4,IF(D901=1,first_pament_date,DATE(YEAR(E900),MONTH(E900)+3,DAY(E900))),IF(period_per_year=2,IF(D901=1,first_pament_date,DATE(YEAR(E900),MONTH(E900)+6,DAY(E900))),IF(period_per_year=1,IF(D901=1,first_pament_date,DATE(YEAR(E900)+1,MONTH(E900),DAY(E900))),"")))))))),""))</f>
        <v/>
      </c>
      <c r="F901" s="42" t="str">
        <f t="shared" ca="1" si="91"/>
        <v/>
      </c>
      <c r="G901" s="42" t="str">
        <f t="shared" ca="1" si="92"/>
        <v/>
      </c>
      <c r="H901" s="38" t="str">
        <f t="shared" ca="1" si="93"/>
        <v/>
      </c>
      <c r="I901" s="37" t="str">
        <f t="shared" ca="1" si="94"/>
        <v/>
      </c>
      <c r="J901" s="38" t="str">
        <f t="shared" ca="1" si="95"/>
        <v/>
      </c>
      <c r="K901" s="43" t="str">
        <f t="shared" ca="1" si="96"/>
        <v/>
      </c>
      <c r="L901" s="10"/>
      <c r="M901" s="9"/>
      <c r="N901" s="9"/>
      <c r="O901" s="9"/>
    </row>
    <row r="902" spans="1:15" x14ac:dyDescent="0.3">
      <c r="A902" s="9"/>
      <c r="B902" s="9"/>
      <c r="C902" s="10"/>
      <c r="D902" s="40" t="str">
        <f t="shared" ca="1" si="97"/>
        <v/>
      </c>
      <c r="E902" s="41" t="str">
        <f ca="1">IF(entered_values=0,"",IF(D902&lt;&gt;"",IF(period_per_year=50,IF(D902=1,first_pament_date,DATE(YEAR(E901),MONTH(E901),DAY(E901)+7)),IF(period_per_year=25,IF(D902=1,first_pament_date,DATE(YEAR(E901),MONTH(E901),DAY(E901)+14)),IF(period_per_year=24,IF(D902=1,_01_01_1900,IF(DAY(E901)&gt;=15,DATE(YEAR(E901),MONTH(E901),DAY(E901)+16),DATE(YEAR(E901),MONTH(E901),DAY(E901)+15))),IF(period_per_year=12,IF(D902=1,first_pament_date,DATE(YEAR(E901),MONTH(E901)+1,DAY(E901))),IF(period_per_year=6,IF(D902=1,first_pament_date,DATE(YEAR(E901),MONTH(E901)+2,DAY(E901))),IF(period_per_year=4,IF(D902=1,first_pament_date,DATE(YEAR(E901),MONTH(E901)+3,DAY(E901))),IF(period_per_year=2,IF(D902=1,first_pament_date,DATE(YEAR(E901),MONTH(E901)+6,DAY(E901))),IF(period_per_year=1,IF(D902=1,first_pament_date,DATE(YEAR(E901)+1,MONTH(E901),DAY(E901))),"")))))))),""))</f>
        <v/>
      </c>
      <c r="F902" s="42" t="str">
        <f t="shared" ca="1" si="91"/>
        <v/>
      </c>
      <c r="G902" s="42" t="str">
        <f t="shared" ca="1" si="92"/>
        <v/>
      </c>
      <c r="H902" s="38" t="str">
        <f t="shared" ca="1" si="93"/>
        <v/>
      </c>
      <c r="I902" s="37" t="str">
        <f t="shared" ca="1" si="94"/>
        <v/>
      </c>
      <c r="J902" s="38" t="str">
        <f t="shared" ca="1" si="95"/>
        <v/>
      </c>
      <c r="K902" s="43" t="str">
        <f t="shared" ca="1" si="96"/>
        <v/>
      </c>
      <c r="L902" s="10"/>
      <c r="M902" s="9"/>
      <c r="N902" s="9"/>
      <c r="O902" s="9"/>
    </row>
    <row r="903" spans="1:15" x14ac:dyDescent="0.3">
      <c r="A903" s="9"/>
      <c r="B903" s="9"/>
      <c r="C903" s="10"/>
      <c r="D903" s="40" t="str">
        <f t="shared" ca="1" si="97"/>
        <v/>
      </c>
      <c r="E903" s="41" t="str">
        <f ca="1">IF(entered_values=0,"",IF(D903&lt;&gt;"",IF(period_per_year=50,IF(D903=1,first_pament_date,DATE(YEAR(E902),MONTH(E902),DAY(E902)+7)),IF(period_per_year=25,IF(D903=1,first_pament_date,DATE(YEAR(E902),MONTH(E902),DAY(E902)+14)),IF(period_per_year=24,IF(D903=1,_01_01_1900,IF(DAY(E902)&gt;=15,DATE(YEAR(E902),MONTH(E902),DAY(E902)+16),DATE(YEAR(E902),MONTH(E902),DAY(E902)+15))),IF(period_per_year=12,IF(D903=1,first_pament_date,DATE(YEAR(E902),MONTH(E902)+1,DAY(E902))),IF(period_per_year=6,IF(D903=1,first_pament_date,DATE(YEAR(E902),MONTH(E902)+2,DAY(E902))),IF(period_per_year=4,IF(D903=1,first_pament_date,DATE(YEAR(E902),MONTH(E902)+3,DAY(E902))),IF(period_per_year=2,IF(D903=1,first_pament_date,DATE(YEAR(E902),MONTH(E902)+6,DAY(E902))),IF(period_per_year=1,IF(D903=1,first_pament_date,DATE(YEAR(E902)+1,MONTH(E902),DAY(E902))),"")))))))),""))</f>
        <v/>
      </c>
      <c r="F903" s="42" t="str">
        <f t="shared" ca="1" si="91"/>
        <v/>
      </c>
      <c r="G903" s="42" t="str">
        <f t="shared" ca="1" si="92"/>
        <v/>
      </c>
      <c r="H903" s="38" t="str">
        <f t="shared" ca="1" si="93"/>
        <v/>
      </c>
      <c r="I903" s="37" t="str">
        <f t="shared" ca="1" si="94"/>
        <v/>
      </c>
      <c r="J903" s="38" t="str">
        <f t="shared" ca="1" si="95"/>
        <v/>
      </c>
      <c r="K903" s="43" t="str">
        <f t="shared" ca="1" si="96"/>
        <v/>
      </c>
      <c r="L903" s="10"/>
      <c r="M903" s="9"/>
      <c r="N903" s="9"/>
      <c r="O903" s="9"/>
    </row>
    <row r="904" spans="1:15" x14ac:dyDescent="0.3">
      <c r="A904" s="9"/>
      <c r="B904" s="9"/>
      <c r="C904" s="10"/>
      <c r="D904" s="40" t="str">
        <f t="shared" ca="1" si="97"/>
        <v/>
      </c>
      <c r="E904" s="41" t="str">
        <f ca="1">IF(entered_values=0,"",IF(D904&lt;&gt;"",IF(period_per_year=50,IF(D904=1,first_pament_date,DATE(YEAR(E903),MONTH(E903),DAY(E903)+7)),IF(period_per_year=25,IF(D904=1,first_pament_date,DATE(YEAR(E903),MONTH(E903),DAY(E903)+14)),IF(period_per_year=24,IF(D904=1,_01_01_1900,IF(DAY(E903)&gt;=15,DATE(YEAR(E903),MONTH(E903),DAY(E903)+16),DATE(YEAR(E903),MONTH(E903),DAY(E903)+15))),IF(period_per_year=12,IF(D904=1,first_pament_date,DATE(YEAR(E903),MONTH(E903)+1,DAY(E903))),IF(period_per_year=6,IF(D904=1,first_pament_date,DATE(YEAR(E903),MONTH(E903)+2,DAY(E903))),IF(period_per_year=4,IF(D904=1,first_pament_date,DATE(YEAR(E903),MONTH(E903)+3,DAY(E903))),IF(period_per_year=2,IF(D904=1,first_pament_date,DATE(YEAR(E903),MONTH(E903)+6,DAY(E903))),IF(period_per_year=1,IF(D904=1,first_pament_date,DATE(YEAR(E903)+1,MONTH(E903),DAY(E903))),"")))))))),""))</f>
        <v/>
      </c>
      <c r="F904" s="42" t="str">
        <f t="shared" ca="1" si="91"/>
        <v/>
      </c>
      <c r="G904" s="42" t="str">
        <f t="shared" ca="1" si="92"/>
        <v/>
      </c>
      <c r="H904" s="38" t="str">
        <f t="shared" ca="1" si="93"/>
        <v/>
      </c>
      <c r="I904" s="37" t="str">
        <f t="shared" ca="1" si="94"/>
        <v/>
      </c>
      <c r="J904" s="38" t="str">
        <f t="shared" ca="1" si="95"/>
        <v/>
      </c>
      <c r="K904" s="43" t="str">
        <f t="shared" ca="1" si="96"/>
        <v/>
      </c>
      <c r="L904" s="10"/>
      <c r="M904" s="9"/>
      <c r="N904" s="9"/>
      <c r="O904" s="9"/>
    </row>
    <row r="905" spans="1:15" x14ac:dyDescent="0.3">
      <c r="A905" s="9"/>
      <c r="B905" s="9"/>
      <c r="C905" s="10"/>
      <c r="D905" s="40" t="str">
        <f t="shared" ca="1" si="97"/>
        <v/>
      </c>
      <c r="E905" s="41" t="str">
        <f ca="1">IF(entered_values=0,"",IF(D905&lt;&gt;"",IF(period_per_year=50,IF(D905=1,first_pament_date,DATE(YEAR(E904),MONTH(E904),DAY(E904)+7)),IF(period_per_year=25,IF(D905=1,first_pament_date,DATE(YEAR(E904),MONTH(E904),DAY(E904)+14)),IF(period_per_year=24,IF(D905=1,_01_01_1900,IF(DAY(E904)&gt;=15,DATE(YEAR(E904),MONTH(E904),DAY(E904)+16),DATE(YEAR(E904),MONTH(E904),DAY(E904)+15))),IF(period_per_year=12,IF(D905=1,first_pament_date,DATE(YEAR(E904),MONTH(E904)+1,DAY(E904))),IF(period_per_year=6,IF(D905=1,first_pament_date,DATE(YEAR(E904),MONTH(E904)+2,DAY(E904))),IF(period_per_year=4,IF(D905=1,first_pament_date,DATE(YEAR(E904),MONTH(E904)+3,DAY(E904))),IF(period_per_year=2,IF(D905=1,first_pament_date,DATE(YEAR(E904),MONTH(E904)+6,DAY(E904))),IF(period_per_year=1,IF(D905=1,first_pament_date,DATE(YEAR(E904)+1,MONTH(E904),DAY(E904))),"")))))))),""))</f>
        <v/>
      </c>
      <c r="F905" s="42" t="str">
        <f t="shared" ca="1" si="91"/>
        <v/>
      </c>
      <c r="G905" s="42" t="str">
        <f t="shared" ca="1" si="92"/>
        <v/>
      </c>
      <c r="H905" s="38" t="str">
        <f t="shared" ca="1" si="93"/>
        <v/>
      </c>
      <c r="I905" s="37" t="str">
        <f t="shared" ca="1" si="94"/>
        <v/>
      </c>
      <c r="J905" s="38" t="str">
        <f t="shared" ca="1" si="95"/>
        <v/>
      </c>
      <c r="K905" s="43" t="str">
        <f t="shared" ca="1" si="96"/>
        <v/>
      </c>
      <c r="L905" s="10"/>
      <c r="M905" s="9"/>
      <c r="N905" s="9"/>
      <c r="O905" s="9"/>
    </row>
    <row r="906" spans="1:15" x14ac:dyDescent="0.3">
      <c r="A906" s="9"/>
      <c r="B906" s="9"/>
      <c r="C906" s="10"/>
      <c r="D906" s="40" t="str">
        <f t="shared" ca="1" si="97"/>
        <v/>
      </c>
      <c r="E906" s="41" t="str">
        <f ca="1">IF(entered_values=0,"",IF(D906&lt;&gt;"",IF(period_per_year=50,IF(D906=1,first_pament_date,DATE(YEAR(E905),MONTH(E905),DAY(E905)+7)),IF(period_per_year=25,IF(D906=1,first_pament_date,DATE(YEAR(E905),MONTH(E905),DAY(E905)+14)),IF(period_per_year=24,IF(D906=1,_01_01_1900,IF(DAY(E905)&gt;=15,DATE(YEAR(E905),MONTH(E905),DAY(E905)+16),DATE(YEAR(E905),MONTH(E905),DAY(E905)+15))),IF(period_per_year=12,IF(D906=1,first_pament_date,DATE(YEAR(E905),MONTH(E905)+1,DAY(E905))),IF(period_per_year=6,IF(D906=1,first_pament_date,DATE(YEAR(E905),MONTH(E905)+2,DAY(E905))),IF(period_per_year=4,IF(D906=1,first_pament_date,DATE(YEAR(E905),MONTH(E905)+3,DAY(E905))),IF(period_per_year=2,IF(D906=1,first_pament_date,DATE(YEAR(E905),MONTH(E905)+6,DAY(E905))),IF(period_per_year=1,IF(D906=1,first_pament_date,DATE(YEAR(E905)+1,MONTH(E905),DAY(E905))),"")))))))),""))</f>
        <v/>
      </c>
      <c r="F906" s="42" t="str">
        <f t="shared" ca="1" si="91"/>
        <v/>
      </c>
      <c r="G906" s="42" t="str">
        <f t="shared" ca="1" si="92"/>
        <v/>
      </c>
      <c r="H906" s="38" t="str">
        <f t="shared" ca="1" si="93"/>
        <v/>
      </c>
      <c r="I906" s="37" t="str">
        <f t="shared" ca="1" si="94"/>
        <v/>
      </c>
      <c r="J906" s="38" t="str">
        <f t="shared" ca="1" si="95"/>
        <v/>
      </c>
      <c r="K906" s="43" t="str">
        <f t="shared" ca="1" si="96"/>
        <v/>
      </c>
      <c r="L906" s="10"/>
      <c r="M906" s="9"/>
      <c r="N906" s="9"/>
      <c r="O906" s="9"/>
    </row>
    <row r="907" spans="1:15" x14ac:dyDescent="0.3">
      <c r="A907" s="9"/>
      <c r="B907" s="9"/>
      <c r="C907" s="10"/>
      <c r="D907" s="40" t="str">
        <f t="shared" ca="1" si="97"/>
        <v/>
      </c>
      <c r="E907" s="41" t="str">
        <f ca="1">IF(entered_values=0,"",IF(D907&lt;&gt;"",IF(period_per_year=50,IF(D907=1,first_pament_date,DATE(YEAR(E906),MONTH(E906),DAY(E906)+7)),IF(period_per_year=25,IF(D907=1,first_pament_date,DATE(YEAR(E906),MONTH(E906),DAY(E906)+14)),IF(period_per_year=24,IF(D907=1,_01_01_1900,IF(DAY(E906)&gt;=15,DATE(YEAR(E906),MONTH(E906),DAY(E906)+16),DATE(YEAR(E906),MONTH(E906),DAY(E906)+15))),IF(period_per_year=12,IF(D907=1,first_pament_date,DATE(YEAR(E906),MONTH(E906)+1,DAY(E906))),IF(period_per_year=6,IF(D907=1,first_pament_date,DATE(YEAR(E906),MONTH(E906)+2,DAY(E906))),IF(period_per_year=4,IF(D907=1,first_pament_date,DATE(YEAR(E906),MONTH(E906)+3,DAY(E906))),IF(period_per_year=2,IF(D907=1,first_pament_date,DATE(YEAR(E906),MONTH(E906)+6,DAY(E906))),IF(period_per_year=1,IF(D907=1,first_pament_date,DATE(YEAR(E906)+1,MONTH(E906),DAY(E906))),"")))))))),""))</f>
        <v/>
      </c>
      <c r="F907" s="42" t="str">
        <f t="shared" ca="1" si="91"/>
        <v/>
      </c>
      <c r="G907" s="42" t="str">
        <f t="shared" ca="1" si="92"/>
        <v/>
      </c>
      <c r="H907" s="38" t="str">
        <f t="shared" ca="1" si="93"/>
        <v/>
      </c>
      <c r="I907" s="37" t="str">
        <f t="shared" ca="1" si="94"/>
        <v/>
      </c>
      <c r="J907" s="38" t="str">
        <f t="shared" ca="1" si="95"/>
        <v/>
      </c>
      <c r="K907" s="43" t="str">
        <f t="shared" ca="1" si="96"/>
        <v/>
      </c>
      <c r="L907" s="10"/>
      <c r="M907" s="9"/>
      <c r="N907" s="9"/>
      <c r="O907" s="9"/>
    </row>
    <row r="908" spans="1:15" x14ac:dyDescent="0.3">
      <c r="A908" s="9"/>
      <c r="B908" s="9"/>
      <c r="C908" s="10"/>
      <c r="D908" s="40" t="str">
        <f t="shared" ca="1" si="97"/>
        <v/>
      </c>
      <c r="E908" s="41" t="str">
        <f ca="1">IF(entered_values=0,"",IF(D908&lt;&gt;"",IF(period_per_year=50,IF(D908=1,first_pament_date,DATE(YEAR(E907),MONTH(E907),DAY(E907)+7)),IF(period_per_year=25,IF(D908=1,first_pament_date,DATE(YEAR(E907),MONTH(E907),DAY(E907)+14)),IF(period_per_year=24,IF(D908=1,_01_01_1900,IF(DAY(E907)&gt;=15,DATE(YEAR(E907),MONTH(E907),DAY(E907)+16),DATE(YEAR(E907),MONTH(E907),DAY(E907)+15))),IF(period_per_year=12,IF(D908=1,first_pament_date,DATE(YEAR(E907),MONTH(E907)+1,DAY(E907))),IF(period_per_year=6,IF(D908=1,first_pament_date,DATE(YEAR(E907),MONTH(E907)+2,DAY(E907))),IF(period_per_year=4,IF(D908=1,first_pament_date,DATE(YEAR(E907),MONTH(E907)+3,DAY(E907))),IF(period_per_year=2,IF(D908=1,first_pament_date,DATE(YEAR(E907),MONTH(E907)+6,DAY(E907))),IF(period_per_year=1,IF(D908=1,first_pament_date,DATE(YEAR(E907)+1,MONTH(E907),DAY(E907))),"")))))))),""))</f>
        <v/>
      </c>
      <c r="F908" s="42" t="str">
        <f t="shared" ca="1" si="91"/>
        <v/>
      </c>
      <c r="G908" s="42" t="str">
        <f t="shared" ca="1" si="92"/>
        <v/>
      </c>
      <c r="H908" s="38" t="str">
        <f t="shared" ca="1" si="93"/>
        <v/>
      </c>
      <c r="I908" s="37" t="str">
        <f t="shared" ca="1" si="94"/>
        <v/>
      </c>
      <c r="J908" s="38" t="str">
        <f t="shared" ca="1" si="95"/>
        <v/>
      </c>
      <c r="K908" s="43" t="str">
        <f t="shared" ca="1" si="96"/>
        <v/>
      </c>
      <c r="L908" s="10"/>
      <c r="M908" s="9"/>
      <c r="N908" s="9"/>
      <c r="O908" s="9"/>
    </row>
    <row r="909" spans="1:15" x14ac:dyDescent="0.3">
      <c r="A909" s="9"/>
      <c r="B909" s="9"/>
      <c r="C909" s="10"/>
      <c r="D909" s="40" t="str">
        <f t="shared" ca="1" si="97"/>
        <v/>
      </c>
      <c r="E909" s="41" t="str">
        <f ca="1">IF(entered_values=0,"",IF(D909&lt;&gt;"",IF(period_per_year=50,IF(D909=1,first_pament_date,DATE(YEAR(E908),MONTH(E908),DAY(E908)+7)),IF(period_per_year=25,IF(D909=1,first_pament_date,DATE(YEAR(E908),MONTH(E908),DAY(E908)+14)),IF(period_per_year=24,IF(D909=1,_01_01_1900,IF(DAY(E908)&gt;=15,DATE(YEAR(E908),MONTH(E908),DAY(E908)+16),DATE(YEAR(E908),MONTH(E908),DAY(E908)+15))),IF(period_per_year=12,IF(D909=1,first_pament_date,DATE(YEAR(E908),MONTH(E908)+1,DAY(E908))),IF(period_per_year=6,IF(D909=1,first_pament_date,DATE(YEAR(E908),MONTH(E908)+2,DAY(E908))),IF(period_per_year=4,IF(D909=1,first_pament_date,DATE(YEAR(E908),MONTH(E908)+3,DAY(E908))),IF(period_per_year=2,IF(D909=1,first_pament_date,DATE(YEAR(E908),MONTH(E908)+6,DAY(E908))),IF(period_per_year=1,IF(D909=1,first_pament_date,DATE(YEAR(E908)+1,MONTH(E908),DAY(E908))),"")))))))),""))</f>
        <v/>
      </c>
      <c r="F909" s="42" t="str">
        <f t="shared" ca="1" si="91"/>
        <v/>
      </c>
      <c r="G909" s="42" t="str">
        <f t="shared" ca="1" si="92"/>
        <v/>
      </c>
      <c r="H909" s="38" t="str">
        <f t="shared" ca="1" si="93"/>
        <v/>
      </c>
      <c r="I909" s="37" t="str">
        <f t="shared" ca="1" si="94"/>
        <v/>
      </c>
      <c r="J909" s="38" t="str">
        <f t="shared" ca="1" si="95"/>
        <v/>
      </c>
      <c r="K909" s="43" t="str">
        <f t="shared" ca="1" si="96"/>
        <v/>
      </c>
      <c r="L909" s="10"/>
      <c r="M909" s="9"/>
      <c r="N909" s="9"/>
      <c r="O909" s="9"/>
    </row>
    <row r="910" spans="1:15" x14ac:dyDescent="0.3">
      <c r="A910" s="9"/>
      <c r="B910" s="9"/>
      <c r="C910" s="10"/>
      <c r="D910" s="40" t="str">
        <f t="shared" ca="1" si="97"/>
        <v/>
      </c>
      <c r="E910" s="41" t="str">
        <f ca="1">IF(entered_values=0,"",IF(D910&lt;&gt;"",IF(period_per_year=50,IF(D910=1,first_pament_date,DATE(YEAR(E909),MONTH(E909),DAY(E909)+7)),IF(period_per_year=25,IF(D910=1,first_pament_date,DATE(YEAR(E909),MONTH(E909),DAY(E909)+14)),IF(period_per_year=24,IF(D910=1,_01_01_1900,IF(DAY(E909)&gt;=15,DATE(YEAR(E909),MONTH(E909),DAY(E909)+16),DATE(YEAR(E909),MONTH(E909),DAY(E909)+15))),IF(period_per_year=12,IF(D910=1,first_pament_date,DATE(YEAR(E909),MONTH(E909)+1,DAY(E909))),IF(period_per_year=6,IF(D910=1,first_pament_date,DATE(YEAR(E909),MONTH(E909)+2,DAY(E909))),IF(period_per_year=4,IF(D910=1,first_pament_date,DATE(YEAR(E909),MONTH(E909)+3,DAY(E909))),IF(period_per_year=2,IF(D910=1,first_pament_date,DATE(YEAR(E909),MONTH(E909)+6,DAY(E909))),IF(period_per_year=1,IF(D910=1,first_pament_date,DATE(YEAR(E909)+1,MONTH(E909),DAY(E909))),"")))))))),""))</f>
        <v/>
      </c>
      <c r="F910" s="42" t="str">
        <f t="shared" ca="1" si="91"/>
        <v/>
      </c>
      <c r="G910" s="42" t="str">
        <f t="shared" ca="1" si="92"/>
        <v/>
      </c>
      <c r="H910" s="38" t="str">
        <f t="shared" ca="1" si="93"/>
        <v/>
      </c>
      <c r="I910" s="37" t="str">
        <f t="shared" ca="1" si="94"/>
        <v/>
      </c>
      <c r="J910" s="38" t="str">
        <f t="shared" ca="1" si="95"/>
        <v/>
      </c>
      <c r="K910" s="43" t="str">
        <f t="shared" ca="1" si="96"/>
        <v/>
      </c>
      <c r="L910" s="10"/>
      <c r="M910" s="9"/>
      <c r="N910" s="9"/>
      <c r="O910" s="9"/>
    </row>
    <row r="911" spans="1:15" x14ac:dyDescent="0.3">
      <c r="A911" s="9"/>
      <c r="B911" s="9"/>
      <c r="C911" s="10"/>
      <c r="D911" s="40" t="str">
        <f t="shared" ca="1" si="97"/>
        <v/>
      </c>
      <c r="E911" s="41" t="str">
        <f ca="1">IF(entered_values=0,"",IF(D911&lt;&gt;"",IF(period_per_year=50,IF(D911=1,first_pament_date,DATE(YEAR(E910),MONTH(E910),DAY(E910)+7)),IF(period_per_year=25,IF(D911=1,first_pament_date,DATE(YEAR(E910),MONTH(E910),DAY(E910)+14)),IF(period_per_year=24,IF(D911=1,_01_01_1900,IF(DAY(E910)&gt;=15,DATE(YEAR(E910),MONTH(E910),DAY(E910)+16),DATE(YEAR(E910),MONTH(E910),DAY(E910)+15))),IF(period_per_year=12,IF(D911=1,first_pament_date,DATE(YEAR(E910),MONTH(E910)+1,DAY(E910))),IF(period_per_year=6,IF(D911=1,first_pament_date,DATE(YEAR(E910),MONTH(E910)+2,DAY(E910))),IF(period_per_year=4,IF(D911=1,first_pament_date,DATE(YEAR(E910),MONTH(E910)+3,DAY(E910))),IF(period_per_year=2,IF(D911=1,first_pament_date,DATE(YEAR(E910),MONTH(E910)+6,DAY(E910))),IF(period_per_year=1,IF(D911=1,first_pament_date,DATE(YEAR(E910)+1,MONTH(E910),DAY(E910))),"")))))))),""))</f>
        <v/>
      </c>
      <c r="F911" s="42" t="str">
        <f t="shared" ca="1" si="91"/>
        <v/>
      </c>
      <c r="G911" s="42" t="str">
        <f t="shared" ca="1" si="92"/>
        <v/>
      </c>
      <c r="H911" s="38" t="str">
        <f t="shared" ca="1" si="93"/>
        <v/>
      </c>
      <c r="I911" s="37" t="str">
        <f t="shared" ca="1" si="94"/>
        <v/>
      </c>
      <c r="J911" s="38" t="str">
        <f t="shared" ca="1" si="95"/>
        <v/>
      </c>
      <c r="K911" s="43" t="str">
        <f t="shared" ca="1" si="96"/>
        <v/>
      </c>
      <c r="L911" s="10"/>
      <c r="M911" s="9"/>
      <c r="N911" s="9"/>
      <c r="O911" s="9"/>
    </row>
    <row r="912" spans="1:15" x14ac:dyDescent="0.3">
      <c r="A912" s="9"/>
      <c r="B912" s="9"/>
      <c r="C912" s="10"/>
      <c r="D912" s="40" t="str">
        <f t="shared" ca="1" si="97"/>
        <v/>
      </c>
      <c r="E912" s="41" t="str">
        <f ca="1">IF(entered_values=0,"",IF(D912&lt;&gt;"",IF(period_per_year=50,IF(D912=1,first_pament_date,DATE(YEAR(E911),MONTH(E911),DAY(E911)+7)),IF(period_per_year=25,IF(D912=1,first_pament_date,DATE(YEAR(E911),MONTH(E911),DAY(E911)+14)),IF(period_per_year=24,IF(D912=1,_01_01_1900,IF(DAY(E911)&gt;=15,DATE(YEAR(E911),MONTH(E911),DAY(E911)+16),DATE(YEAR(E911),MONTH(E911),DAY(E911)+15))),IF(period_per_year=12,IF(D912=1,first_pament_date,DATE(YEAR(E911),MONTH(E911)+1,DAY(E911))),IF(period_per_year=6,IF(D912=1,first_pament_date,DATE(YEAR(E911),MONTH(E911)+2,DAY(E911))),IF(period_per_year=4,IF(D912=1,first_pament_date,DATE(YEAR(E911),MONTH(E911)+3,DAY(E911))),IF(period_per_year=2,IF(D912=1,first_pament_date,DATE(YEAR(E911),MONTH(E911)+6,DAY(E911))),IF(period_per_year=1,IF(D912=1,first_pament_date,DATE(YEAR(E911)+1,MONTH(E911),DAY(E911))),"")))))))),""))</f>
        <v/>
      </c>
      <c r="F912" s="42" t="str">
        <f t="shared" ca="1" si="91"/>
        <v/>
      </c>
      <c r="G912" s="42" t="str">
        <f t="shared" ca="1" si="92"/>
        <v/>
      </c>
      <c r="H912" s="38" t="str">
        <f t="shared" ca="1" si="93"/>
        <v/>
      </c>
      <c r="I912" s="37" t="str">
        <f t="shared" ca="1" si="94"/>
        <v/>
      </c>
      <c r="J912" s="38" t="str">
        <f t="shared" ca="1" si="95"/>
        <v/>
      </c>
      <c r="K912" s="43" t="str">
        <f t="shared" ca="1" si="96"/>
        <v/>
      </c>
      <c r="L912" s="10"/>
      <c r="M912" s="9"/>
      <c r="N912" s="9"/>
      <c r="O912" s="9"/>
    </row>
    <row r="913" spans="1:15" x14ac:dyDescent="0.3">
      <c r="A913" s="9"/>
      <c r="B913" s="9"/>
      <c r="C913" s="10"/>
      <c r="D913" s="40" t="str">
        <f t="shared" ca="1" si="97"/>
        <v/>
      </c>
      <c r="E913" s="41" t="str">
        <f ca="1">IF(entered_values=0,"",IF(D913&lt;&gt;"",IF(period_per_year=50,IF(D913=1,first_pament_date,DATE(YEAR(E912),MONTH(E912),DAY(E912)+7)),IF(period_per_year=25,IF(D913=1,first_pament_date,DATE(YEAR(E912),MONTH(E912),DAY(E912)+14)),IF(period_per_year=24,IF(D913=1,_01_01_1900,IF(DAY(E912)&gt;=15,DATE(YEAR(E912),MONTH(E912),DAY(E912)+16),DATE(YEAR(E912),MONTH(E912),DAY(E912)+15))),IF(period_per_year=12,IF(D913=1,first_pament_date,DATE(YEAR(E912),MONTH(E912)+1,DAY(E912))),IF(period_per_year=6,IF(D913=1,first_pament_date,DATE(YEAR(E912),MONTH(E912)+2,DAY(E912))),IF(period_per_year=4,IF(D913=1,first_pament_date,DATE(YEAR(E912),MONTH(E912)+3,DAY(E912))),IF(period_per_year=2,IF(D913=1,first_pament_date,DATE(YEAR(E912),MONTH(E912)+6,DAY(E912))),IF(period_per_year=1,IF(D913=1,first_pament_date,DATE(YEAR(E912)+1,MONTH(E912),DAY(E912))),"")))))))),""))</f>
        <v/>
      </c>
      <c r="F913" s="42" t="str">
        <f t="shared" ca="1" si="91"/>
        <v/>
      </c>
      <c r="G913" s="42" t="str">
        <f t="shared" ca="1" si="92"/>
        <v/>
      </c>
      <c r="H913" s="38" t="str">
        <f t="shared" ca="1" si="93"/>
        <v/>
      </c>
      <c r="I913" s="37" t="str">
        <f t="shared" ca="1" si="94"/>
        <v/>
      </c>
      <c r="J913" s="38" t="str">
        <f t="shared" ca="1" si="95"/>
        <v/>
      </c>
      <c r="K913" s="43" t="str">
        <f t="shared" ca="1" si="96"/>
        <v/>
      </c>
      <c r="L913" s="10"/>
      <c r="M913" s="9"/>
      <c r="N913" s="9"/>
      <c r="O913" s="9"/>
    </row>
    <row r="914" spans="1:15" x14ac:dyDescent="0.3">
      <c r="A914" s="9"/>
      <c r="B914" s="9"/>
      <c r="C914" s="10"/>
      <c r="D914" s="40" t="str">
        <f t="shared" ca="1" si="97"/>
        <v/>
      </c>
      <c r="E914" s="41" t="str">
        <f ca="1">IF(entered_values=0,"",IF(D914&lt;&gt;"",IF(period_per_year=50,IF(D914=1,first_pament_date,DATE(YEAR(E913),MONTH(E913),DAY(E913)+7)),IF(period_per_year=25,IF(D914=1,first_pament_date,DATE(YEAR(E913),MONTH(E913),DAY(E913)+14)),IF(period_per_year=24,IF(D914=1,_01_01_1900,IF(DAY(E913)&gt;=15,DATE(YEAR(E913),MONTH(E913),DAY(E913)+16),DATE(YEAR(E913),MONTH(E913),DAY(E913)+15))),IF(period_per_year=12,IF(D914=1,first_pament_date,DATE(YEAR(E913),MONTH(E913)+1,DAY(E913))),IF(period_per_year=6,IF(D914=1,first_pament_date,DATE(YEAR(E913),MONTH(E913)+2,DAY(E913))),IF(period_per_year=4,IF(D914=1,first_pament_date,DATE(YEAR(E913),MONTH(E913)+3,DAY(E913))),IF(period_per_year=2,IF(D914=1,first_pament_date,DATE(YEAR(E913),MONTH(E913)+6,DAY(E913))),IF(period_per_year=1,IF(D914=1,first_pament_date,DATE(YEAR(E913)+1,MONTH(E913),DAY(E913))),"")))))))),""))</f>
        <v/>
      </c>
      <c r="F914" s="42" t="str">
        <f t="shared" ca="1" si="91"/>
        <v/>
      </c>
      <c r="G914" s="42" t="str">
        <f t="shared" ca="1" si="92"/>
        <v/>
      </c>
      <c r="H914" s="38" t="str">
        <f t="shared" ca="1" si="93"/>
        <v/>
      </c>
      <c r="I914" s="37" t="str">
        <f t="shared" ca="1" si="94"/>
        <v/>
      </c>
      <c r="J914" s="38" t="str">
        <f t="shared" ca="1" si="95"/>
        <v/>
      </c>
      <c r="K914" s="43" t="str">
        <f t="shared" ca="1" si="96"/>
        <v/>
      </c>
      <c r="L914" s="10"/>
      <c r="M914" s="9"/>
      <c r="N914" s="9"/>
      <c r="O914" s="9"/>
    </row>
    <row r="915" spans="1:15" x14ac:dyDescent="0.3">
      <c r="A915" s="9"/>
      <c r="B915" s="9"/>
      <c r="C915" s="10"/>
      <c r="D915" s="40" t="str">
        <f t="shared" ca="1" si="97"/>
        <v/>
      </c>
      <c r="E915" s="41" t="str">
        <f ca="1">IF(entered_values=0,"",IF(D915&lt;&gt;"",IF(period_per_year=50,IF(D915=1,first_pament_date,DATE(YEAR(E914),MONTH(E914),DAY(E914)+7)),IF(period_per_year=25,IF(D915=1,first_pament_date,DATE(YEAR(E914),MONTH(E914),DAY(E914)+14)),IF(period_per_year=24,IF(D915=1,_01_01_1900,IF(DAY(E914)&gt;=15,DATE(YEAR(E914),MONTH(E914),DAY(E914)+16),DATE(YEAR(E914),MONTH(E914),DAY(E914)+15))),IF(period_per_year=12,IF(D915=1,first_pament_date,DATE(YEAR(E914),MONTH(E914)+1,DAY(E914))),IF(period_per_year=6,IF(D915=1,first_pament_date,DATE(YEAR(E914),MONTH(E914)+2,DAY(E914))),IF(period_per_year=4,IF(D915=1,first_pament_date,DATE(YEAR(E914),MONTH(E914)+3,DAY(E914))),IF(period_per_year=2,IF(D915=1,first_pament_date,DATE(YEAR(E914),MONTH(E914)+6,DAY(E914))),IF(period_per_year=1,IF(D915=1,first_pament_date,DATE(YEAR(E914)+1,MONTH(E914),DAY(E914))),"")))))))),""))</f>
        <v/>
      </c>
      <c r="F915" s="42" t="str">
        <f t="shared" ref="F915:F978" ca="1" si="98">IF(entered_values=1,IF(D915="","",IF(Rounding_option,IF(OR(D915=No._of_periods,payment&gt;ROUND((1+rate_per_period)*K914,0),ROUND((1+rate_per_period)*K914,0),payment),IF(OR(D915=No._of_periods,payment&gt;(1+rate_per_period)*K914),ROUND((1+rate_per_period)*K914,0),payment)),0)),"")</f>
        <v/>
      </c>
      <c r="G915" s="42" t="str">
        <f t="shared" ref="G915:G978" ca="1" si="99">IF(entered_values=0,"",IF(D915&lt;&gt;"",IF(AND(D915=1,payment_type=1),0,IF(Rounding_option,ROUNDDOWN(rate_per_period*K914,0),rate_per_period*K914)),""))</f>
        <v/>
      </c>
      <c r="H915" s="38" t="str">
        <f t="shared" ref="H915:H978" ca="1" si="100">IF(entered_values=1,IF(D915="","",IF(I915&lt;&gt;"",F915-G915+I915,F915-G915)),"")</f>
        <v/>
      </c>
      <c r="I915" s="37" t="str">
        <f t="shared" ref="I915:I978" ca="1" si="101">IF(entered_values=1,IF(J915&gt;=F915,IF(D915&lt;payment,IF(AND(D915&lt;&gt;"",F915+($J$19-F915)&lt;K914),(J915-F915),IF(AND(D915&lt;&gt;"",J915=F915),0,IF(D915&lt;&gt;"",0,""))),""),0),"")</f>
        <v/>
      </c>
      <c r="J915" s="38" t="str">
        <f t="shared" ref="J915:J978" ca="1" si="102">IF(entered_values=1,IF(F915&gt;=K914,F915,IF(OR($F$12="",$F$12&lt;F915),F915,IF($F$12&gt;=F915,IF(D915&lt;payment,IF(AND(D915&lt;&gt;"",F915+($F$12-F915)&lt;K914),$F$12,IF(AND(D915&lt;&gt;"",K914&lt;&gt;""),F915,IF(D915&lt;&gt;"",0,""))),""),0))),"")</f>
        <v/>
      </c>
      <c r="K915" s="43" t="str">
        <f t="shared" ref="K915:K978" ca="1" si="103">IF(entered_values=1,IF(J915&lt;&gt;0,IF(D915&lt;&gt;"",K914-(J915-G915),""),K914),"")</f>
        <v/>
      </c>
      <c r="L915" s="10"/>
      <c r="M915" s="9"/>
      <c r="N915" s="9"/>
      <c r="O915" s="9"/>
    </row>
    <row r="916" spans="1:15" x14ac:dyDescent="0.3">
      <c r="A916" s="9"/>
      <c r="B916" s="9"/>
      <c r="C916" s="10"/>
      <c r="D916" s="40" t="str">
        <f t="shared" ref="D916:D979" ca="1" si="104">IF(K915="","",IF(Rounding_option,IF(OR(D915&gt;=No._of_periods,ROUND(K915,2)&lt;=0),"",D915+1),IF(OR(D915&gt;=No._of_periods,K915&gt;=0),"",D915+1)))</f>
        <v/>
      </c>
      <c r="E916" s="41" t="str">
        <f ca="1">IF(entered_values=0,"",IF(D916&lt;&gt;"",IF(period_per_year=50,IF(D916=1,first_pament_date,DATE(YEAR(E915),MONTH(E915),DAY(E915)+7)),IF(period_per_year=25,IF(D916=1,first_pament_date,DATE(YEAR(E915),MONTH(E915),DAY(E915)+14)),IF(period_per_year=24,IF(D916=1,_01_01_1900,IF(DAY(E915)&gt;=15,DATE(YEAR(E915),MONTH(E915),DAY(E915)+16),DATE(YEAR(E915),MONTH(E915),DAY(E915)+15))),IF(period_per_year=12,IF(D916=1,first_pament_date,DATE(YEAR(E915),MONTH(E915)+1,DAY(E915))),IF(period_per_year=6,IF(D916=1,first_pament_date,DATE(YEAR(E915),MONTH(E915)+2,DAY(E915))),IF(period_per_year=4,IF(D916=1,first_pament_date,DATE(YEAR(E915),MONTH(E915)+3,DAY(E915))),IF(period_per_year=2,IF(D916=1,first_pament_date,DATE(YEAR(E915),MONTH(E915)+6,DAY(E915))),IF(period_per_year=1,IF(D916=1,first_pament_date,DATE(YEAR(E915)+1,MONTH(E915),DAY(E915))),"")))))))),""))</f>
        <v/>
      </c>
      <c r="F916" s="42" t="str">
        <f t="shared" ca="1" si="98"/>
        <v/>
      </c>
      <c r="G916" s="42" t="str">
        <f t="shared" ca="1" si="99"/>
        <v/>
      </c>
      <c r="H916" s="38" t="str">
        <f t="shared" ca="1" si="100"/>
        <v/>
      </c>
      <c r="I916" s="37" t="str">
        <f t="shared" ca="1" si="101"/>
        <v/>
      </c>
      <c r="J916" s="38" t="str">
        <f t="shared" ca="1" si="102"/>
        <v/>
      </c>
      <c r="K916" s="43" t="str">
        <f t="shared" ca="1" si="103"/>
        <v/>
      </c>
      <c r="L916" s="10"/>
      <c r="M916" s="9"/>
      <c r="N916" s="9"/>
      <c r="O916" s="9"/>
    </row>
    <row r="917" spans="1:15" x14ac:dyDescent="0.3">
      <c r="A917" s="9"/>
      <c r="B917" s="9"/>
      <c r="C917" s="10"/>
      <c r="D917" s="40" t="str">
        <f t="shared" ca="1" si="104"/>
        <v/>
      </c>
      <c r="E917" s="41" t="str">
        <f ca="1">IF(entered_values=0,"",IF(D917&lt;&gt;"",IF(period_per_year=50,IF(D917=1,first_pament_date,DATE(YEAR(E916),MONTH(E916),DAY(E916)+7)),IF(period_per_year=25,IF(D917=1,first_pament_date,DATE(YEAR(E916),MONTH(E916),DAY(E916)+14)),IF(period_per_year=24,IF(D917=1,_01_01_1900,IF(DAY(E916)&gt;=15,DATE(YEAR(E916),MONTH(E916),DAY(E916)+16),DATE(YEAR(E916),MONTH(E916),DAY(E916)+15))),IF(period_per_year=12,IF(D917=1,first_pament_date,DATE(YEAR(E916),MONTH(E916)+1,DAY(E916))),IF(period_per_year=6,IF(D917=1,first_pament_date,DATE(YEAR(E916),MONTH(E916)+2,DAY(E916))),IF(period_per_year=4,IF(D917=1,first_pament_date,DATE(YEAR(E916),MONTH(E916)+3,DAY(E916))),IF(period_per_year=2,IF(D917=1,first_pament_date,DATE(YEAR(E916),MONTH(E916)+6,DAY(E916))),IF(period_per_year=1,IF(D917=1,first_pament_date,DATE(YEAR(E916)+1,MONTH(E916),DAY(E916))),"")))))))),""))</f>
        <v/>
      </c>
      <c r="F917" s="42" t="str">
        <f t="shared" ca="1" si="98"/>
        <v/>
      </c>
      <c r="G917" s="42" t="str">
        <f t="shared" ca="1" si="99"/>
        <v/>
      </c>
      <c r="H917" s="38" t="str">
        <f t="shared" ca="1" si="100"/>
        <v/>
      </c>
      <c r="I917" s="37" t="str">
        <f t="shared" ca="1" si="101"/>
        <v/>
      </c>
      <c r="J917" s="38" t="str">
        <f t="shared" ca="1" si="102"/>
        <v/>
      </c>
      <c r="K917" s="43" t="str">
        <f t="shared" ca="1" si="103"/>
        <v/>
      </c>
      <c r="L917" s="10"/>
      <c r="M917" s="9"/>
      <c r="N917" s="9"/>
      <c r="O917" s="9"/>
    </row>
    <row r="918" spans="1:15" x14ac:dyDescent="0.3">
      <c r="A918" s="9"/>
      <c r="B918" s="9"/>
      <c r="C918" s="10"/>
      <c r="D918" s="40" t="str">
        <f t="shared" ca="1" si="104"/>
        <v/>
      </c>
      <c r="E918" s="41" t="str">
        <f ca="1">IF(entered_values=0,"",IF(D918&lt;&gt;"",IF(period_per_year=50,IF(D918=1,first_pament_date,DATE(YEAR(E917),MONTH(E917),DAY(E917)+7)),IF(period_per_year=25,IF(D918=1,first_pament_date,DATE(YEAR(E917),MONTH(E917),DAY(E917)+14)),IF(period_per_year=24,IF(D918=1,_01_01_1900,IF(DAY(E917)&gt;=15,DATE(YEAR(E917),MONTH(E917),DAY(E917)+16),DATE(YEAR(E917),MONTH(E917),DAY(E917)+15))),IF(period_per_year=12,IF(D918=1,first_pament_date,DATE(YEAR(E917),MONTH(E917)+1,DAY(E917))),IF(period_per_year=6,IF(D918=1,first_pament_date,DATE(YEAR(E917),MONTH(E917)+2,DAY(E917))),IF(period_per_year=4,IF(D918=1,first_pament_date,DATE(YEAR(E917),MONTH(E917)+3,DAY(E917))),IF(period_per_year=2,IF(D918=1,first_pament_date,DATE(YEAR(E917),MONTH(E917)+6,DAY(E917))),IF(period_per_year=1,IF(D918=1,first_pament_date,DATE(YEAR(E917)+1,MONTH(E917),DAY(E917))),"")))))))),""))</f>
        <v/>
      </c>
      <c r="F918" s="42" t="str">
        <f t="shared" ca="1" si="98"/>
        <v/>
      </c>
      <c r="G918" s="42" t="str">
        <f t="shared" ca="1" si="99"/>
        <v/>
      </c>
      <c r="H918" s="38" t="str">
        <f t="shared" ca="1" si="100"/>
        <v/>
      </c>
      <c r="I918" s="37" t="str">
        <f t="shared" ca="1" si="101"/>
        <v/>
      </c>
      <c r="J918" s="38" t="str">
        <f t="shared" ca="1" si="102"/>
        <v/>
      </c>
      <c r="K918" s="43" t="str">
        <f t="shared" ca="1" si="103"/>
        <v/>
      </c>
      <c r="L918" s="10"/>
      <c r="M918" s="9"/>
      <c r="N918" s="9"/>
      <c r="O918" s="9"/>
    </row>
    <row r="919" spans="1:15" x14ac:dyDescent="0.3">
      <c r="A919" s="9"/>
      <c r="B919" s="9"/>
      <c r="C919" s="10"/>
      <c r="D919" s="40" t="str">
        <f t="shared" ca="1" si="104"/>
        <v/>
      </c>
      <c r="E919" s="41" t="str">
        <f ca="1">IF(entered_values=0,"",IF(D919&lt;&gt;"",IF(period_per_year=50,IF(D919=1,first_pament_date,DATE(YEAR(E918),MONTH(E918),DAY(E918)+7)),IF(period_per_year=25,IF(D919=1,first_pament_date,DATE(YEAR(E918),MONTH(E918),DAY(E918)+14)),IF(period_per_year=24,IF(D919=1,_01_01_1900,IF(DAY(E918)&gt;=15,DATE(YEAR(E918),MONTH(E918),DAY(E918)+16),DATE(YEAR(E918),MONTH(E918),DAY(E918)+15))),IF(period_per_year=12,IF(D919=1,first_pament_date,DATE(YEAR(E918),MONTH(E918)+1,DAY(E918))),IF(period_per_year=6,IF(D919=1,first_pament_date,DATE(YEAR(E918),MONTH(E918)+2,DAY(E918))),IF(period_per_year=4,IF(D919=1,first_pament_date,DATE(YEAR(E918),MONTH(E918)+3,DAY(E918))),IF(period_per_year=2,IF(D919=1,first_pament_date,DATE(YEAR(E918),MONTH(E918)+6,DAY(E918))),IF(period_per_year=1,IF(D919=1,first_pament_date,DATE(YEAR(E918)+1,MONTH(E918),DAY(E918))),"")))))))),""))</f>
        <v/>
      </c>
      <c r="F919" s="42" t="str">
        <f t="shared" ca="1" si="98"/>
        <v/>
      </c>
      <c r="G919" s="42" t="str">
        <f t="shared" ca="1" si="99"/>
        <v/>
      </c>
      <c r="H919" s="38" t="str">
        <f t="shared" ca="1" si="100"/>
        <v/>
      </c>
      <c r="I919" s="37" t="str">
        <f t="shared" ca="1" si="101"/>
        <v/>
      </c>
      <c r="J919" s="38" t="str">
        <f t="shared" ca="1" si="102"/>
        <v/>
      </c>
      <c r="K919" s="43" t="str">
        <f t="shared" ca="1" si="103"/>
        <v/>
      </c>
      <c r="L919" s="10"/>
      <c r="M919" s="9"/>
      <c r="N919" s="9"/>
      <c r="O919" s="9"/>
    </row>
    <row r="920" spans="1:15" x14ac:dyDescent="0.3">
      <c r="A920" s="9"/>
      <c r="B920" s="9"/>
      <c r="C920" s="10"/>
      <c r="D920" s="40" t="str">
        <f t="shared" ca="1" si="104"/>
        <v/>
      </c>
      <c r="E920" s="41" t="str">
        <f ca="1">IF(entered_values=0,"",IF(D920&lt;&gt;"",IF(period_per_year=50,IF(D920=1,first_pament_date,DATE(YEAR(E919),MONTH(E919),DAY(E919)+7)),IF(period_per_year=25,IF(D920=1,first_pament_date,DATE(YEAR(E919),MONTH(E919),DAY(E919)+14)),IF(period_per_year=24,IF(D920=1,_01_01_1900,IF(DAY(E919)&gt;=15,DATE(YEAR(E919),MONTH(E919),DAY(E919)+16),DATE(YEAR(E919),MONTH(E919),DAY(E919)+15))),IF(period_per_year=12,IF(D920=1,first_pament_date,DATE(YEAR(E919),MONTH(E919)+1,DAY(E919))),IF(period_per_year=6,IF(D920=1,first_pament_date,DATE(YEAR(E919),MONTH(E919)+2,DAY(E919))),IF(period_per_year=4,IF(D920=1,first_pament_date,DATE(YEAR(E919),MONTH(E919)+3,DAY(E919))),IF(period_per_year=2,IF(D920=1,first_pament_date,DATE(YEAR(E919),MONTH(E919)+6,DAY(E919))),IF(period_per_year=1,IF(D920=1,first_pament_date,DATE(YEAR(E919)+1,MONTH(E919),DAY(E919))),"")))))))),""))</f>
        <v/>
      </c>
      <c r="F920" s="42" t="str">
        <f t="shared" ca="1" si="98"/>
        <v/>
      </c>
      <c r="G920" s="42" t="str">
        <f t="shared" ca="1" si="99"/>
        <v/>
      </c>
      <c r="H920" s="38" t="str">
        <f t="shared" ca="1" si="100"/>
        <v/>
      </c>
      <c r="I920" s="37" t="str">
        <f t="shared" ca="1" si="101"/>
        <v/>
      </c>
      <c r="J920" s="38" t="str">
        <f t="shared" ca="1" si="102"/>
        <v/>
      </c>
      <c r="K920" s="43" t="str">
        <f t="shared" ca="1" si="103"/>
        <v/>
      </c>
      <c r="L920" s="10"/>
      <c r="M920" s="9"/>
      <c r="N920" s="9"/>
      <c r="O920" s="9"/>
    </row>
    <row r="921" spans="1:15" x14ac:dyDescent="0.3">
      <c r="A921" s="9"/>
      <c r="B921" s="9"/>
      <c r="C921" s="10"/>
      <c r="D921" s="40" t="str">
        <f t="shared" ca="1" si="104"/>
        <v/>
      </c>
      <c r="E921" s="41" t="str">
        <f ca="1">IF(entered_values=0,"",IF(D921&lt;&gt;"",IF(period_per_year=50,IF(D921=1,first_pament_date,DATE(YEAR(E920),MONTH(E920),DAY(E920)+7)),IF(period_per_year=25,IF(D921=1,first_pament_date,DATE(YEAR(E920),MONTH(E920),DAY(E920)+14)),IF(period_per_year=24,IF(D921=1,_01_01_1900,IF(DAY(E920)&gt;=15,DATE(YEAR(E920),MONTH(E920),DAY(E920)+16),DATE(YEAR(E920),MONTH(E920),DAY(E920)+15))),IF(period_per_year=12,IF(D921=1,first_pament_date,DATE(YEAR(E920),MONTH(E920)+1,DAY(E920))),IF(period_per_year=6,IF(D921=1,first_pament_date,DATE(YEAR(E920),MONTH(E920)+2,DAY(E920))),IF(period_per_year=4,IF(D921=1,first_pament_date,DATE(YEAR(E920),MONTH(E920)+3,DAY(E920))),IF(period_per_year=2,IF(D921=1,first_pament_date,DATE(YEAR(E920),MONTH(E920)+6,DAY(E920))),IF(period_per_year=1,IF(D921=1,first_pament_date,DATE(YEAR(E920)+1,MONTH(E920),DAY(E920))),"")))))))),""))</f>
        <v/>
      </c>
      <c r="F921" s="42" t="str">
        <f t="shared" ca="1" si="98"/>
        <v/>
      </c>
      <c r="G921" s="42" t="str">
        <f t="shared" ca="1" si="99"/>
        <v/>
      </c>
      <c r="H921" s="38" t="str">
        <f t="shared" ca="1" si="100"/>
        <v/>
      </c>
      <c r="I921" s="37" t="str">
        <f t="shared" ca="1" si="101"/>
        <v/>
      </c>
      <c r="J921" s="38" t="str">
        <f t="shared" ca="1" si="102"/>
        <v/>
      </c>
      <c r="K921" s="43" t="str">
        <f t="shared" ca="1" si="103"/>
        <v/>
      </c>
      <c r="L921" s="10"/>
      <c r="M921" s="9"/>
      <c r="N921" s="9"/>
      <c r="O921" s="9"/>
    </row>
    <row r="922" spans="1:15" x14ac:dyDescent="0.3">
      <c r="A922" s="9"/>
      <c r="B922" s="9"/>
      <c r="C922" s="10"/>
      <c r="D922" s="40" t="str">
        <f t="shared" ca="1" si="104"/>
        <v/>
      </c>
      <c r="E922" s="41" t="str">
        <f ca="1">IF(entered_values=0,"",IF(D922&lt;&gt;"",IF(period_per_year=50,IF(D922=1,first_pament_date,DATE(YEAR(E921),MONTH(E921),DAY(E921)+7)),IF(period_per_year=25,IF(D922=1,first_pament_date,DATE(YEAR(E921),MONTH(E921),DAY(E921)+14)),IF(period_per_year=24,IF(D922=1,_01_01_1900,IF(DAY(E921)&gt;=15,DATE(YEAR(E921),MONTH(E921),DAY(E921)+16),DATE(YEAR(E921),MONTH(E921),DAY(E921)+15))),IF(period_per_year=12,IF(D922=1,first_pament_date,DATE(YEAR(E921),MONTH(E921)+1,DAY(E921))),IF(period_per_year=6,IF(D922=1,first_pament_date,DATE(YEAR(E921),MONTH(E921)+2,DAY(E921))),IF(period_per_year=4,IF(D922=1,first_pament_date,DATE(YEAR(E921),MONTH(E921)+3,DAY(E921))),IF(period_per_year=2,IF(D922=1,first_pament_date,DATE(YEAR(E921),MONTH(E921)+6,DAY(E921))),IF(period_per_year=1,IF(D922=1,first_pament_date,DATE(YEAR(E921)+1,MONTH(E921),DAY(E921))),"")))))))),""))</f>
        <v/>
      </c>
      <c r="F922" s="42" t="str">
        <f t="shared" ca="1" si="98"/>
        <v/>
      </c>
      <c r="G922" s="42" t="str">
        <f t="shared" ca="1" si="99"/>
        <v/>
      </c>
      <c r="H922" s="38" t="str">
        <f t="shared" ca="1" si="100"/>
        <v/>
      </c>
      <c r="I922" s="37" t="str">
        <f t="shared" ca="1" si="101"/>
        <v/>
      </c>
      <c r="J922" s="38" t="str">
        <f t="shared" ca="1" si="102"/>
        <v/>
      </c>
      <c r="K922" s="43" t="str">
        <f t="shared" ca="1" si="103"/>
        <v/>
      </c>
      <c r="L922" s="10"/>
      <c r="M922" s="9"/>
      <c r="N922" s="9"/>
      <c r="O922" s="9"/>
    </row>
    <row r="923" spans="1:15" x14ac:dyDescent="0.3">
      <c r="A923" s="9"/>
      <c r="B923" s="9"/>
      <c r="C923" s="10"/>
      <c r="D923" s="40" t="str">
        <f t="shared" ca="1" si="104"/>
        <v/>
      </c>
      <c r="E923" s="41" t="str">
        <f ca="1">IF(entered_values=0,"",IF(D923&lt;&gt;"",IF(period_per_year=50,IF(D923=1,first_pament_date,DATE(YEAR(E922),MONTH(E922),DAY(E922)+7)),IF(period_per_year=25,IF(D923=1,first_pament_date,DATE(YEAR(E922),MONTH(E922),DAY(E922)+14)),IF(period_per_year=24,IF(D923=1,_01_01_1900,IF(DAY(E922)&gt;=15,DATE(YEAR(E922),MONTH(E922),DAY(E922)+16),DATE(YEAR(E922),MONTH(E922),DAY(E922)+15))),IF(period_per_year=12,IF(D923=1,first_pament_date,DATE(YEAR(E922),MONTH(E922)+1,DAY(E922))),IF(period_per_year=6,IF(D923=1,first_pament_date,DATE(YEAR(E922),MONTH(E922)+2,DAY(E922))),IF(period_per_year=4,IF(D923=1,first_pament_date,DATE(YEAR(E922),MONTH(E922)+3,DAY(E922))),IF(period_per_year=2,IF(D923=1,first_pament_date,DATE(YEAR(E922),MONTH(E922)+6,DAY(E922))),IF(period_per_year=1,IF(D923=1,first_pament_date,DATE(YEAR(E922)+1,MONTH(E922),DAY(E922))),"")))))))),""))</f>
        <v/>
      </c>
      <c r="F923" s="42" t="str">
        <f t="shared" ca="1" si="98"/>
        <v/>
      </c>
      <c r="G923" s="42" t="str">
        <f t="shared" ca="1" si="99"/>
        <v/>
      </c>
      <c r="H923" s="38" t="str">
        <f t="shared" ca="1" si="100"/>
        <v/>
      </c>
      <c r="I923" s="37" t="str">
        <f t="shared" ca="1" si="101"/>
        <v/>
      </c>
      <c r="J923" s="38" t="str">
        <f t="shared" ca="1" si="102"/>
        <v/>
      </c>
      <c r="K923" s="43" t="str">
        <f t="shared" ca="1" si="103"/>
        <v/>
      </c>
      <c r="L923" s="10"/>
      <c r="M923" s="9"/>
      <c r="N923" s="9"/>
      <c r="O923" s="9"/>
    </row>
    <row r="924" spans="1:15" x14ac:dyDescent="0.3">
      <c r="A924" s="9"/>
      <c r="B924" s="9"/>
      <c r="C924" s="10"/>
      <c r="D924" s="40" t="str">
        <f t="shared" ca="1" si="104"/>
        <v/>
      </c>
      <c r="E924" s="41" t="str">
        <f ca="1">IF(entered_values=0,"",IF(D924&lt;&gt;"",IF(period_per_year=50,IF(D924=1,first_pament_date,DATE(YEAR(E923),MONTH(E923),DAY(E923)+7)),IF(period_per_year=25,IF(D924=1,first_pament_date,DATE(YEAR(E923),MONTH(E923),DAY(E923)+14)),IF(period_per_year=24,IF(D924=1,_01_01_1900,IF(DAY(E923)&gt;=15,DATE(YEAR(E923),MONTH(E923),DAY(E923)+16),DATE(YEAR(E923),MONTH(E923),DAY(E923)+15))),IF(period_per_year=12,IF(D924=1,first_pament_date,DATE(YEAR(E923),MONTH(E923)+1,DAY(E923))),IF(period_per_year=6,IF(D924=1,first_pament_date,DATE(YEAR(E923),MONTH(E923)+2,DAY(E923))),IF(period_per_year=4,IF(D924=1,first_pament_date,DATE(YEAR(E923),MONTH(E923)+3,DAY(E923))),IF(period_per_year=2,IF(D924=1,first_pament_date,DATE(YEAR(E923),MONTH(E923)+6,DAY(E923))),IF(period_per_year=1,IF(D924=1,first_pament_date,DATE(YEAR(E923)+1,MONTH(E923),DAY(E923))),"")))))))),""))</f>
        <v/>
      </c>
      <c r="F924" s="42" t="str">
        <f t="shared" ca="1" si="98"/>
        <v/>
      </c>
      <c r="G924" s="42" t="str">
        <f t="shared" ca="1" si="99"/>
        <v/>
      </c>
      <c r="H924" s="38" t="str">
        <f t="shared" ca="1" si="100"/>
        <v/>
      </c>
      <c r="I924" s="37" t="str">
        <f t="shared" ca="1" si="101"/>
        <v/>
      </c>
      <c r="J924" s="38" t="str">
        <f t="shared" ca="1" si="102"/>
        <v/>
      </c>
      <c r="K924" s="43" t="str">
        <f t="shared" ca="1" si="103"/>
        <v/>
      </c>
      <c r="L924" s="10"/>
      <c r="M924" s="9"/>
      <c r="N924" s="9"/>
      <c r="O924" s="9"/>
    </row>
    <row r="925" spans="1:15" x14ac:dyDescent="0.3">
      <c r="A925" s="9"/>
      <c r="B925" s="9"/>
      <c r="C925" s="10"/>
      <c r="D925" s="40" t="str">
        <f t="shared" ca="1" si="104"/>
        <v/>
      </c>
      <c r="E925" s="41" t="str">
        <f ca="1">IF(entered_values=0,"",IF(D925&lt;&gt;"",IF(period_per_year=50,IF(D925=1,first_pament_date,DATE(YEAR(E924),MONTH(E924),DAY(E924)+7)),IF(period_per_year=25,IF(D925=1,first_pament_date,DATE(YEAR(E924),MONTH(E924),DAY(E924)+14)),IF(period_per_year=24,IF(D925=1,_01_01_1900,IF(DAY(E924)&gt;=15,DATE(YEAR(E924),MONTH(E924),DAY(E924)+16),DATE(YEAR(E924),MONTH(E924),DAY(E924)+15))),IF(period_per_year=12,IF(D925=1,first_pament_date,DATE(YEAR(E924),MONTH(E924)+1,DAY(E924))),IF(period_per_year=6,IF(D925=1,first_pament_date,DATE(YEAR(E924),MONTH(E924)+2,DAY(E924))),IF(period_per_year=4,IF(D925=1,first_pament_date,DATE(YEAR(E924),MONTH(E924)+3,DAY(E924))),IF(period_per_year=2,IF(D925=1,first_pament_date,DATE(YEAR(E924),MONTH(E924)+6,DAY(E924))),IF(period_per_year=1,IF(D925=1,first_pament_date,DATE(YEAR(E924)+1,MONTH(E924),DAY(E924))),"")))))))),""))</f>
        <v/>
      </c>
      <c r="F925" s="42" t="str">
        <f t="shared" ca="1" si="98"/>
        <v/>
      </c>
      <c r="G925" s="42" t="str">
        <f t="shared" ca="1" si="99"/>
        <v/>
      </c>
      <c r="H925" s="38" t="str">
        <f t="shared" ca="1" si="100"/>
        <v/>
      </c>
      <c r="I925" s="37" t="str">
        <f t="shared" ca="1" si="101"/>
        <v/>
      </c>
      <c r="J925" s="38" t="str">
        <f t="shared" ca="1" si="102"/>
        <v/>
      </c>
      <c r="K925" s="43" t="str">
        <f t="shared" ca="1" si="103"/>
        <v/>
      </c>
      <c r="L925" s="10"/>
      <c r="M925" s="9"/>
      <c r="N925" s="9"/>
      <c r="O925" s="9"/>
    </row>
    <row r="926" spans="1:15" x14ac:dyDescent="0.3">
      <c r="A926" s="9"/>
      <c r="B926" s="9"/>
      <c r="C926" s="10"/>
      <c r="D926" s="40" t="str">
        <f t="shared" ca="1" si="104"/>
        <v/>
      </c>
      <c r="E926" s="41" t="str">
        <f ca="1">IF(entered_values=0,"",IF(D926&lt;&gt;"",IF(period_per_year=50,IF(D926=1,first_pament_date,DATE(YEAR(E925),MONTH(E925),DAY(E925)+7)),IF(period_per_year=25,IF(D926=1,first_pament_date,DATE(YEAR(E925),MONTH(E925),DAY(E925)+14)),IF(period_per_year=24,IF(D926=1,_01_01_1900,IF(DAY(E925)&gt;=15,DATE(YEAR(E925),MONTH(E925),DAY(E925)+16),DATE(YEAR(E925),MONTH(E925),DAY(E925)+15))),IF(period_per_year=12,IF(D926=1,first_pament_date,DATE(YEAR(E925),MONTH(E925)+1,DAY(E925))),IF(period_per_year=6,IF(D926=1,first_pament_date,DATE(YEAR(E925),MONTH(E925)+2,DAY(E925))),IF(period_per_year=4,IF(D926=1,first_pament_date,DATE(YEAR(E925),MONTH(E925)+3,DAY(E925))),IF(period_per_year=2,IF(D926=1,first_pament_date,DATE(YEAR(E925),MONTH(E925)+6,DAY(E925))),IF(period_per_year=1,IF(D926=1,first_pament_date,DATE(YEAR(E925)+1,MONTH(E925),DAY(E925))),"")))))))),""))</f>
        <v/>
      </c>
      <c r="F926" s="42" t="str">
        <f t="shared" ca="1" si="98"/>
        <v/>
      </c>
      <c r="G926" s="42" t="str">
        <f t="shared" ca="1" si="99"/>
        <v/>
      </c>
      <c r="H926" s="38" t="str">
        <f t="shared" ca="1" si="100"/>
        <v/>
      </c>
      <c r="I926" s="37" t="str">
        <f t="shared" ca="1" si="101"/>
        <v/>
      </c>
      <c r="J926" s="38" t="str">
        <f t="shared" ca="1" si="102"/>
        <v/>
      </c>
      <c r="K926" s="43" t="str">
        <f t="shared" ca="1" si="103"/>
        <v/>
      </c>
      <c r="L926" s="10"/>
      <c r="M926" s="9"/>
      <c r="N926" s="9"/>
      <c r="O926" s="9"/>
    </row>
    <row r="927" spans="1:15" x14ac:dyDescent="0.3">
      <c r="A927" s="9"/>
      <c r="B927" s="9"/>
      <c r="C927" s="10"/>
      <c r="D927" s="40" t="str">
        <f t="shared" ca="1" si="104"/>
        <v/>
      </c>
      <c r="E927" s="41" t="str">
        <f ca="1">IF(entered_values=0,"",IF(D927&lt;&gt;"",IF(period_per_year=50,IF(D927=1,first_pament_date,DATE(YEAR(E926),MONTH(E926),DAY(E926)+7)),IF(period_per_year=25,IF(D927=1,first_pament_date,DATE(YEAR(E926),MONTH(E926),DAY(E926)+14)),IF(period_per_year=24,IF(D927=1,_01_01_1900,IF(DAY(E926)&gt;=15,DATE(YEAR(E926),MONTH(E926),DAY(E926)+16),DATE(YEAR(E926),MONTH(E926),DAY(E926)+15))),IF(period_per_year=12,IF(D927=1,first_pament_date,DATE(YEAR(E926),MONTH(E926)+1,DAY(E926))),IF(period_per_year=6,IF(D927=1,first_pament_date,DATE(YEAR(E926),MONTH(E926)+2,DAY(E926))),IF(period_per_year=4,IF(D927=1,first_pament_date,DATE(YEAR(E926),MONTH(E926)+3,DAY(E926))),IF(period_per_year=2,IF(D927=1,first_pament_date,DATE(YEAR(E926),MONTH(E926)+6,DAY(E926))),IF(period_per_year=1,IF(D927=1,first_pament_date,DATE(YEAR(E926)+1,MONTH(E926),DAY(E926))),"")))))))),""))</f>
        <v/>
      </c>
      <c r="F927" s="42" t="str">
        <f t="shared" ca="1" si="98"/>
        <v/>
      </c>
      <c r="G927" s="42" t="str">
        <f t="shared" ca="1" si="99"/>
        <v/>
      </c>
      <c r="H927" s="38" t="str">
        <f t="shared" ca="1" si="100"/>
        <v/>
      </c>
      <c r="I927" s="37" t="str">
        <f t="shared" ca="1" si="101"/>
        <v/>
      </c>
      <c r="J927" s="38" t="str">
        <f t="shared" ca="1" si="102"/>
        <v/>
      </c>
      <c r="K927" s="43" t="str">
        <f t="shared" ca="1" si="103"/>
        <v/>
      </c>
      <c r="L927" s="10"/>
      <c r="M927" s="9"/>
      <c r="N927" s="9"/>
      <c r="O927" s="9"/>
    </row>
    <row r="928" spans="1:15" x14ac:dyDescent="0.3">
      <c r="A928" s="9"/>
      <c r="B928" s="9"/>
      <c r="C928" s="10"/>
      <c r="D928" s="40" t="str">
        <f t="shared" ca="1" si="104"/>
        <v/>
      </c>
      <c r="E928" s="41" t="str">
        <f ca="1">IF(entered_values=0,"",IF(D928&lt;&gt;"",IF(period_per_year=50,IF(D928=1,first_pament_date,DATE(YEAR(E927),MONTH(E927),DAY(E927)+7)),IF(period_per_year=25,IF(D928=1,first_pament_date,DATE(YEAR(E927),MONTH(E927),DAY(E927)+14)),IF(period_per_year=24,IF(D928=1,_01_01_1900,IF(DAY(E927)&gt;=15,DATE(YEAR(E927),MONTH(E927),DAY(E927)+16),DATE(YEAR(E927),MONTH(E927),DAY(E927)+15))),IF(period_per_year=12,IF(D928=1,first_pament_date,DATE(YEAR(E927),MONTH(E927)+1,DAY(E927))),IF(period_per_year=6,IF(D928=1,first_pament_date,DATE(YEAR(E927),MONTH(E927)+2,DAY(E927))),IF(period_per_year=4,IF(D928=1,first_pament_date,DATE(YEAR(E927),MONTH(E927)+3,DAY(E927))),IF(period_per_year=2,IF(D928=1,first_pament_date,DATE(YEAR(E927),MONTH(E927)+6,DAY(E927))),IF(period_per_year=1,IF(D928=1,first_pament_date,DATE(YEAR(E927)+1,MONTH(E927),DAY(E927))),"")))))))),""))</f>
        <v/>
      </c>
      <c r="F928" s="42" t="str">
        <f t="shared" ca="1" si="98"/>
        <v/>
      </c>
      <c r="G928" s="42" t="str">
        <f t="shared" ca="1" si="99"/>
        <v/>
      </c>
      <c r="H928" s="38" t="str">
        <f t="shared" ca="1" si="100"/>
        <v/>
      </c>
      <c r="I928" s="37" t="str">
        <f t="shared" ca="1" si="101"/>
        <v/>
      </c>
      <c r="J928" s="38" t="str">
        <f t="shared" ca="1" si="102"/>
        <v/>
      </c>
      <c r="K928" s="43" t="str">
        <f t="shared" ca="1" si="103"/>
        <v/>
      </c>
      <c r="L928" s="10"/>
      <c r="M928" s="9"/>
      <c r="N928" s="9"/>
      <c r="O928" s="9"/>
    </row>
    <row r="929" spans="1:15" x14ac:dyDescent="0.3">
      <c r="A929" s="9"/>
      <c r="B929" s="9"/>
      <c r="C929" s="10"/>
      <c r="D929" s="40" t="str">
        <f t="shared" ca="1" si="104"/>
        <v/>
      </c>
      <c r="E929" s="41" t="str">
        <f ca="1">IF(entered_values=0,"",IF(D929&lt;&gt;"",IF(period_per_year=50,IF(D929=1,first_pament_date,DATE(YEAR(E928),MONTH(E928),DAY(E928)+7)),IF(period_per_year=25,IF(D929=1,first_pament_date,DATE(YEAR(E928),MONTH(E928),DAY(E928)+14)),IF(period_per_year=24,IF(D929=1,_01_01_1900,IF(DAY(E928)&gt;=15,DATE(YEAR(E928),MONTH(E928),DAY(E928)+16),DATE(YEAR(E928),MONTH(E928),DAY(E928)+15))),IF(period_per_year=12,IF(D929=1,first_pament_date,DATE(YEAR(E928),MONTH(E928)+1,DAY(E928))),IF(period_per_year=6,IF(D929=1,first_pament_date,DATE(YEAR(E928),MONTH(E928)+2,DAY(E928))),IF(period_per_year=4,IF(D929=1,first_pament_date,DATE(YEAR(E928),MONTH(E928)+3,DAY(E928))),IF(period_per_year=2,IF(D929=1,first_pament_date,DATE(YEAR(E928),MONTH(E928)+6,DAY(E928))),IF(period_per_year=1,IF(D929=1,first_pament_date,DATE(YEAR(E928)+1,MONTH(E928),DAY(E928))),"")))))))),""))</f>
        <v/>
      </c>
      <c r="F929" s="42" t="str">
        <f t="shared" ca="1" si="98"/>
        <v/>
      </c>
      <c r="G929" s="42" t="str">
        <f t="shared" ca="1" si="99"/>
        <v/>
      </c>
      <c r="H929" s="38" t="str">
        <f t="shared" ca="1" si="100"/>
        <v/>
      </c>
      <c r="I929" s="37" t="str">
        <f t="shared" ca="1" si="101"/>
        <v/>
      </c>
      <c r="J929" s="38" t="str">
        <f t="shared" ca="1" si="102"/>
        <v/>
      </c>
      <c r="K929" s="43" t="str">
        <f t="shared" ca="1" si="103"/>
        <v/>
      </c>
      <c r="L929" s="10"/>
      <c r="M929" s="9"/>
      <c r="N929" s="9"/>
      <c r="O929" s="9"/>
    </row>
    <row r="930" spans="1:15" x14ac:dyDescent="0.3">
      <c r="A930" s="9"/>
      <c r="B930" s="9"/>
      <c r="C930" s="10"/>
      <c r="D930" s="40" t="str">
        <f t="shared" ca="1" si="104"/>
        <v/>
      </c>
      <c r="E930" s="41" t="str">
        <f ca="1">IF(entered_values=0,"",IF(D930&lt;&gt;"",IF(period_per_year=50,IF(D930=1,first_pament_date,DATE(YEAR(E929),MONTH(E929),DAY(E929)+7)),IF(period_per_year=25,IF(D930=1,first_pament_date,DATE(YEAR(E929),MONTH(E929),DAY(E929)+14)),IF(period_per_year=24,IF(D930=1,_01_01_1900,IF(DAY(E929)&gt;=15,DATE(YEAR(E929),MONTH(E929),DAY(E929)+16),DATE(YEAR(E929),MONTH(E929),DAY(E929)+15))),IF(period_per_year=12,IF(D930=1,first_pament_date,DATE(YEAR(E929),MONTH(E929)+1,DAY(E929))),IF(period_per_year=6,IF(D930=1,first_pament_date,DATE(YEAR(E929),MONTH(E929)+2,DAY(E929))),IF(period_per_year=4,IF(D930=1,first_pament_date,DATE(YEAR(E929),MONTH(E929)+3,DAY(E929))),IF(period_per_year=2,IF(D930=1,first_pament_date,DATE(YEAR(E929),MONTH(E929)+6,DAY(E929))),IF(period_per_year=1,IF(D930=1,first_pament_date,DATE(YEAR(E929)+1,MONTH(E929),DAY(E929))),"")))))))),""))</f>
        <v/>
      </c>
      <c r="F930" s="42" t="str">
        <f t="shared" ca="1" si="98"/>
        <v/>
      </c>
      <c r="G930" s="42" t="str">
        <f t="shared" ca="1" si="99"/>
        <v/>
      </c>
      <c r="H930" s="38" t="str">
        <f t="shared" ca="1" si="100"/>
        <v/>
      </c>
      <c r="I930" s="37" t="str">
        <f t="shared" ca="1" si="101"/>
        <v/>
      </c>
      <c r="J930" s="38" t="str">
        <f t="shared" ca="1" si="102"/>
        <v/>
      </c>
      <c r="K930" s="43" t="str">
        <f t="shared" ca="1" si="103"/>
        <v/>
      </c>
      <c r="L930" s="10"/>
      <c r="M930" s="9"/>
      <c r="N930" s="9"/>
      <c r="O930" s="9"/>
    </row>
    <row r="931" spans="1:15" x14ac:dyDescent="0.3">
      <c r="A931" s="9"/>
      <c r="B931" s="9"/>
      <c r="C931" s="10"/>
      <c r="D931" s="40" t="str">
        <f t="shared" ca="1" si="104"/>
        <v/>
      </c>
      <c r="E931" s="41" t="str">
        <f ca="1">IF(entered_values=0,"",IF(D931&lt;&gt;"",IF(period_per_year=50,IF(D931=1,first_pament_date,DATE(YEAR(E930),MONTH(E930),DAY(E930)+7)),IF(period_per_year=25,IF(D931=1,first_pament_date,DATE(YEAR(E930),MONTH(E930),DAY(E930)+14)),IF(period_per_year=24,IF(D931=1,_01_01_1900,IF(DAY(E930)&gt;=15,DATE(YEAR(E930),MONTH(E930),DAY(E930)+16),DATE(YEAR(E930),MONTH(E930),DAY(E930)+15))),IF(period_per_year=12,IF(D931=1,first_pament_date,DATE(YEAR(E930),MONTH(E930)+1,DAY(E930))),IF(period_per_year=6,IF(D931=1,first_pament_date,DATE(YEAR(E930),MONTH(E930)+2,DAY(E930))),IF(period_per_year=4,IF(D931=1,first_pament_date,DATE(YEAR(E930),MONTH(E930)+3,DAY(E930))),IF(period_per_year=2,IF(D931=1,first_pament_date,DATE(YEAR(E930),MONTH(E930)+6,DAY(E930))),IF(period_per_year=1,IF(D931=1,first_pament_date,DATE(YEAR(E930)+1,MONTH(E930),DAY(E930))),"")))))))),""))</f>
        <v/>
      </c>
      <c r="F931" s="42" t="str">
        <f t="shared" ca="1" si="98"/>
        <v/>
      </c>
      <c r="G931" s="42" t="str">
        <f t="shared" ca="1" si="99"/>
        <v/>
      </c>
      <c r="H931" s="38" t="str">
        <f t="shared" ca="1" si="100"/>
        <v/>
      </c>
      <c r="I931" s="37" t="str">
        <f t="shared" ca="1" si="101"/>
        <v/>
      </c>
      <c r="J931" s="38" t="str">
        <f t="shared" ca="1" si="102"/>
        <v/>
      </c>
      <c r="K931" s="43" t="str">
        <f t="shared" ca="1" si="103"/>
        <v/>
      </c>
      <c r="L931" s="10"/>
      <c r="M931" s="9"/>
      <c r="N931" s="9"/>
      <c r="O931" s="9"/>
    </row>
    <row r="932" spans="1:15" x14ac:dyDescent="0.3">
      <c r="A932" s="9"/>
      <c r="B932" s="9"/>
      <c r="C932" s="10"/>
      <c r="D932" s="40" t="str">
        <f t="shared" ca="1" si="104"/>
        <v/>
      </c>
      <c r="E932" s="41" t="str">
        <f ca="1">IF(entered_values=0,"",IF(D932&lt;&gt;"",IF(period_per_year=50,IF(D932=1,first_pament_date,DATE(YEAR(E931),MONTH(E931),DAY(E931)+7)),IF(period_per_year=25,IF(D932=1,first_pament_date,DATE(YEAR(E931),MONTH(E931),DAY(E931)+14)),IF(period_per_year=24,IF(D932=1,_01_01_1900,IF(DAY(E931)&gt;=15,DATE(YEAR(E931),MONTH(E931),DAY(E931)+16),DATE(YEAR(E931),MONTH(E931),DAY(E931)+15))),IF(period_per_year=12,IF(D932=1,first_pament_date,DATE(YEAR(E931),MONTH(E931)+1,DAY(E931))),IF(period_per_year=6,IF(D932=1,first_pament_date,DATE(YEAR(E931),MONTH(E931)+2,DAY(E931))),IF(period_per_year=4,IF(D932=1,first_pament_date,DATE(YEAR(E931),MONTH(E931)+3,DAY(E931))),IF(period_per_year=2,IF(D932=1,first_pament_date,DATE(YEAR(E931),MONTH(E931)+6,DAY(E931))),IF(period_per_year=1,IF(D932=1,first_pament_date,DATE(YEAR(E931)+1,MONTH(E931),DAY(E931))),"")))))))),""))</f>
        <v/>
      </c>
      <c r="F932" s="42" t="str">
        <f t="shared" ca="1" si="98"/>
        <v/>
      </c>
      <c r="G932" s="42" t="str">
        <f t="shared" ca="1" si="99"/>
        <v/>
      </c>
      <c r="H932" s="38" t="str">
        <f t="shared" ca="1" si="100"/>
        <v/>
      </c>
      <c r="I932" s="37" t="str">
        <f t="shared" ca="1" si="101"/>
        <v/>
      </c>
      <c r="J932" s="38" t="str">
        <f t="shared" ca="1" si="102"/>
        <v/>
      </c>
      <c r="K932" s="43" t="str">
        <f t="shared" ca="1" si="103"/>
        <v/>
      </c>
      <c r="L932" s="10"/>
      <c r="M932" s="9"/>
      <c r="N932" s="9"/>
      <c r="O932" s="9"/>
    </row>
    <row r="933" spans="1:15" x14ac:dyDescent="0.3">
      <c r="A933" s="9"/>
      <c r="B933" s="9"/>
      <c r="C933" s="10"/>
      <c r="D933" s="40" t="str">
        <f t="shared" ca="1" si="104"/>
        <v/>
      </c>
      <c r="E933" s="41" t="str">
        <f ca="1">IF(entered_values=0,"",IF(D933&lt;&gt;"",IF(period_per_year=50,IF(D933=1,first_pament_date,DATE(YEAR(E932),MONTH(E932),DAY(E932)+7)),IF(period_per_year=25,IF(D933=1,first_pament_date,DATE(YEAR(E932),MONTH(E932),DAY(E932)+14)),IF(period_per_year=24,IF(D933=1,_01_01_1900,IF(DAY(E932)&gt;=15,DATE(YEAR(E932),MONTH(E932),DAY(E932)+16),DATE(YEAR(E932),MONTH(E932),DAY(E932)+15))),IF(period_per_year=12,IF(D933=1,first_pament_date,DATE(YEAR(E932),MONTH(E932)+1,DAY(E932))),IF(period_per_year=6,IF(D933=1,first_pament_date,DATE(YEAR(E932),MONTH(E932)+2,DAY(E932))),IF(period_per_year=4,IF(D933=1,first_pament_date,DATE(YEAR(E932),MONTH(E932)+3,DAY(E932))),IF(period_per_year=2,IF(D933=1,first_pament_date,DATE(YEAR(E932),MONTH(E932)+6,DAY(E932))),IF(period_per_year=1,IF(D933=1,first_pament_date,DATE(YEAR(E932)+1,MONTH(E932),DAY(E932))),"")))))))),""))</f>
        <v/>
      </c>
      <c r="F933" s="42" t="str">
        <f t="shared" ca="1" si="98"/>
        <v/>
      </c>
      <c r="G933" s="42" t="str">
        <f t="shared" ca="1" si="99"/>
        <v/>
      </c>
      <c r="H933" s="38" t="str">
        <f t="shared" ca="1" si="100"/>
        <v/>
      </c>
      <c r="I933" s="37" t="str">
        <f t="shared" ca="1" si="101"/>
        <v/>
      </c>
      <c r="J933" s="38" t="str">
        <f t="shared" ca="1" si="102"/>
        <v/>
      </c>
      <c r="K933" s="43" t="str">
        <f t="shared" ca="1" si="103"/>
        <v/>
      </c>
      <c r="L933" s="10"/>
      <c r="M933" s="9"/>
      <c r="N933" s="9"/>
      <c r="O933" s="9"/>
    </row>
    <row r="934" spans="1:15" x14ac:dyDescent="0.3">
      <c r="A934" s="9"/>
      <c r="B934" s="9"/>
      <c r="C934" s="10"/>
      <c r="D934" s="40" t="str">
        <f t="shared" ca="1" si="104"/>
        <v/>
      </c>
      <c r="E934" s="41" t="str">
        <f ca="1">IF(entered_values=0,"",IF(D934&lt;&gt;"",IF(period_per_year=50,IF(D934=1,first_pament_date,DATE(YEAR(E933),MONTH(E933),DAY(E933)+7)),IF(period_per_year=25,IF(D934=1,first_pament_date,DATE(YEAR(E933),MONTH(E933),DAY(E933)+14)),IF(period_per_year=24,IF(D934=1,_01_01_1900,IF(DAY(E933)&gt;=15,DATE(YEAR(E933),MONTH(E933),DAY(E933)+16),DATE(YEAR(E933),MONTH(E933),DAY(E933)+15))),IF(period_per_year=12,IF(D934=1,first_pament_date,DATE(YEAR(E933),MONTH(E933)+1,DAY(E933))),IF(period_per_year=6,IF(D934=1,first_pament_date,DATE(YEAR(E933),MONTH(E933)+2,DAY(E933))),IF(period_per_year=4,IF(D934=1,first_pament_date,DATE(YEAR(E933),MONTH(E933)+3,DAY(E933))),IF(period_per_year=2,IF(D934=1,first_pament_date,DATE(YEAR(E933),MONTH(E933)+6,DAY(E933))),IF(period_per_year=1,IF(D934=1,first_pament_date,DATE(YEAR(E933)+1,MONTH(E933),DAY(E933))),"")))))))),""))</f>
        <v/>
      </c>
      <c r="F934" s="42" t="str">
        <f t="shared" ca="1" si="98"/>
        <v/>
      </c>
      <c r="G934" s="42" t="str">
        <f t="shared" ca="1" si="99"/>
        <v/>
      </c>
      <c r="H934" s="38" t="str">
        <f t="shared" ca="1" si="100"/>
        <v/>
      </c>
      <c r="I934" s="37" t="str">
        <f t="shared" ca="1" si="101"/>
        <v/>
      </c>
      <c r="J934" s="38" t="str">
        <f t="shared" ca="1" si="102"/>
        <v/>
      </c>
      <c r="K934" s="43" t="str">
        <f t="shared" ca="1" si="103"/>
        <v/>
      </c>
      <c r="L934" s="10"/>
      <c r="M934" s="9"/>
      <c r="N934" s="9"/>
      <c r="O934" s="9"/>
    </row>
    <row r="935" spans="1:15" x14ac:dyDescent="0.3">
      <c r="A935" s="9"/>
      <c r="B935" s="9"/>
      <c r="C935" s="10"/>
      <c r="D935" s="40" t="str">
        <f t="shared" ca="1" si="104"/>
        <v/>
      </c>
      <c r="E935" s="41" t="str">
        <f ca="1">IF(entered_values=0,"",IF(D935&lt;&gt;"",IF(period_per_year=50,IF(D935=1,first_pament_date,DATE(YEAR(E934),MONTH(E934),DAY(E934)+7)),IF(period_per_year=25,IF(D935=1,first_pament_date,DATE(YEAR(E934),MONTH(E934),DAY(E934)+14)),IF(period_per_year=24,IF(D935=1,_01_01_1900,IF(DAY(E934)&gt;=15,DATE(YEAR(E934),MONTH(E934),DAY(E934)+16),DATE(YEAR(E934),MONTH(E934),DAY(E934)+15))),IF(period_per_year=12,IF(D935=1,first_pament_date,DATE(YEAR(E934),MONTH(E934)+1,DAY(E934))),IF(period_per_year=6,IF(D935=1,first_pament_date,DATE(YEAR(E934),MONTH(E934)+2,DAY(E934))),IF(period_per_year=4,IF(D935=1,first_pament_date,DATE(YEAR(E934),MONTH(E934)+3,DAY(E934))),IF(period_per_year=2,IF(D935=1,first_pament_date,DATE(YEAR(E934),MONTH(E934)+6,DAY(E934))),IF(period_per_year=1,IF(D935=1,first_pament_date,DATE(YEAR(E934)+1,MONTH(E934),DAY(E934))),"")))))))),""))</f>
        <v/>
      </c>
      <c r="F935" s="42" t="str">
        <f t="shared" ca="1" si="98"/>
        <v/>
      </c>
      <c r="G935" s="42" t="str">
        <f t="shared" ca="1" si="99"/>
        <v/>
      </c>
      <c r="H935" s="38" t="str">
        <f t="shared" ca="1" si="100"/>
        <v/>
      </c>
      <c r="I935" s="37" t="str">
        <f t="shared" ca="1" si="101"/>
        <v/>
      </c>
      <c r="J935" s="38" t="str">
        <f t="shared" ca="1" si="102"/>
        <v/>
      </c>
      <c r="K935" s="43" t="str">
        <f t="shared" ca="1" si="103"/>
        <v/>
      </c>
      <c r="L935" s="10"/>
      <c r="M935" s="9"/>
      <c r="N935" s="9"/>
      <c r="O935" s="9"/>
    </row>
    <row r="936" spans="1:15" x14ac:dyDescent="0.3">
      <c r="A936" s="9"/>
      <c r="B936" s="9"/>
      <c r="C936" s="10"/>
      <c r="D936" s="40" t="str">
        <f t="shared" ca="1" si="104"/>
        <v/>
      </c>
      <c r="E936" s="41" t="str">
        <f ca="1">IF(entered_values=0,"",IF(D936&lt;&gt;"",IF(period_per_year=50,IF(D936=1,first_pament_date,DATE(YEAR(E935),MONTH(E935),DAY(E935)+7)),IF(period_per_year=25,IF(D936=1,first_pament_date,DATE(YEAR(E935),MONTH(E935),DAY(E935)+14)),IF(period_per_year=24,IF(D936=1,_01_01_1900,IF(DAY(E935)&gt;=15,DATE(YEAR(E935),MONTH(E935),DAY(E935)+16),DATE(YEAR(E935),MONTH(E935),DAY(E935)+15))),IF(period_per_year=12,IF(D936=1,first_pament_date,DATE(YEAR(E935),MONTH(E935)+1,DAY(E935))),IF(period_per_year=6,IF(D936=1,first_pament_date,DATE(YEAR(E935),MONTH(E935)+2,DAY(E935))),IF(period_per_year=4,IF(D936=1,first_pament_date,DATE(YEAR(E935),MONTH(E935)+3,DAY(E935))),IF(period_per_year=2,IF(D936=1,first_pament_date,DATE(YEAR(E935),MONTH(E935)+6,DAY(E935))),IF(period_per_year=1,IF(D936=1,first_pament_date,DATE(YEAR(E935)+1,MONTH(E935),DAY(E935))),"")))))))),""))</f>
        <v/>
      </c>
      <c r="F936" s="42" t="str">
        <f t="shared" ca="1" si="98"/>
        <v/>
      </c>
      <c r="G936" s="42" t="str">
        <f t="shared" ca="1" si="99"/>
        <v/>
      </c>
      <c r="H936" s="38" t="str">
        <f t="shared" ca="1" si="100"/>
        <v/>
      </c>
      <c r="I936" s="37" t="str">
        <f t="shared" ca="1" si="101"/>
        <v/>
      </c>
      <c r="J936" s="38" t="str">
        <f t="shared" ca="1" si="102"/>
        <v/>
      </c>
      <c r="K936" s="43" t="str">
        <f t="shared" ca="1" si="103"/>
        <v/>
      </c>
      <c r="L936" s="10"/>
      <c r="M936" s="9"/>
      <c r="N936" s="9"/>
      <c r="O936" s="9"/>
    </row>
    <row r="937" spans="1:15" x14ac:dyDescent="0.3">
      <c r="A937" s="9"/>
      <c r="B937" s="9"/>
      <c r="C937" s="10"/>
      <c r="D937" s="40" t="str">
        <f t="shared" ca="1" si="104"/>
        <v/>
      </c>
      <c r="E937" s="41" t="str">
        <f ca="1">IF(entered_values=0,"",IF(D937&lt;&gt;"",IF(period_per_year=50,IF(D937=1,first_pament_date,DATE(YEAR(E936),MONTH(E936),DAY(E936)+7)),IF(period_per_year=25,IF(D937=1,first_pament_date,DATE(YEAR(E936),MONTH(E936),DAY(E936)+14)),IF(period_per_year=24,IF(D937=1,_01_01_1900,IF(DAY(E936)&gt;=15,DATE(YEAR(E936),MONTH(E936),DAY(E936)+16),DATE(YEAR(E936),MONTH(E936),DAY(E936)+15))),IF(period_per_year=12,IF(D937=1,first_pament_date,DATE(YEAR(E936),MONTH(E936)+1,DAY(E936))),IF(period_per_year=6,IF(D937=1,first_pament_date,DATE(YEAR(E936),MONTH(E936)+2,DAY(E936))),IF(period_per_year=4,IF(D937=1,first_pament_date,DATE(YEAR(E936),MONTH(E936)+3,DAY(E936))),IF(period_per_year=2,IF(D937=1,first_pament_date,DATE(YEAR(E936),MONTH(E936)+6,DAY(E936))),IF(period_per_year=1,IF(D937=1,first_pament_date,DATE(YEAR(E936)+1,MONTH(E936),DAY(E936))),"")))))))),""))</f>
        <v/>
      </c>
      <c r="F937" s="42" t="str">
        <f t="shared" ca="1" si="98"/>
        <v/>
      </c>
      <c r="G937" s="42" t="str">
        <f t="shared" ca="1" si="99"/>
        <v/>
      </c>
      <c r="H937" s="38" t="str">
        <f t="shared" ca="1" si="100"/>
        <v/>
      </c>
      <c r="I937" s="37" t="str">
        <f t="shared" ca="1" si="101"/>
        <v/>
      </c>
      <c r="J937" s="38" t="str">
        <f t="shared" ca="1" si="102"/>
        <v/>
      </c>
      <c r="K937" s="43" t="str">
        <f t="shared" ca="1" si="103"/>
        <v/>
      </c>
      <c r="L937" s="10"/>
      <c r="M937" s="9"/>
      <c r="N937" s="9"/>
      <c r="O937" s="9"/>
    </row>
    <row r="938" spans="1:15" x14ac:dyDescent="0.3">
      <c r="A938" s="9"/>
      <c r="B938" s="9"/>
      <c r="C938" s="10"/>
      <c r="D938" s="40" t="str">
        <f t="shared" ca="1" si="104"/>
        <v/>
      </c>
      <c r="E938" s="41" t="str">
        <f ca="1">IF(entered_values=0,"",IF(D938&lt;&gt;"",IF(period_per_year=50,IF(D938=1,first_pament_date,DATE(YEAR(E937),MONTH(E937),DAY(E937)+7)),IF(period_per_year=25,IF(D938=1,first_pament_date,DATE(YEAR(E937),MONTH(E937),DAY(E937)+14)),IF(period_per_year=24,IF(D938=1,_01_01_1900,IF(DAY(E937)&gt;=15,DATE(YEAR(E937),MONTH(E937),DAY(E937)+16),DATE(YEAR(E937),MONTH(E937),DAY(E937)+15))),IF(period_per_year=12,IF(D938=1,first_pament_date,DATE(YEAR(E937),MONTH(E937)+1,DAY(E937))),IF(period_per_year=6,IF(D938=1,first_pament_date,DATE(YEAR(E937),MONTH(E937)+2,DAY(E937))),IF(period_per_year=4,IF(D938=1,first_pament_date,DATE(YEAR(E937),MONTH(E937)+3,DAY(E937))),IF(period_per_year=2,IF(D938=1,first_pament_date,DATE(YEAR(E937),MONTH(E937)+6,DAY(E937))),IF(period_per_year=1,IF(D938=1,first_pament_date,DATE(YEAR(E937)+1,MONTH(E937),DAY(E937))),"")))))))),""))</f>
        <v/>
      </c>
      <c r="F938" s="42" t="str">
        <f t="shared" ca="1" si="98"/>
        <v/>
      </c>
      <c r="G938" s="42" t="str">
        <f t="shared" ca="1" si="99"/>
        <v/>
      </c>
      <c r="H938" s="38" t="str">
        <f t="shared" ca="1" si="100"/>
        <v/>
      </c>
      <c r="I938" s="37" t="str">
        <f t="shared" ca="1" si="101"/>
        <v/>
      </c>
      <c r="J938" s="38" t="str">
        <f t="shared" ca="1" si="102"/>
        <v/>
      </c>
      <c r="K938" s="43" t="str">
        <f t="shared" ca="1" si="103"/>
        <v/>
      </c>
      <c r="L938" s="10"/>
      <c r="M938" s="9"/>
      <c r="N938" s="9"/>
      <c r="O938" s="9"/>
    </row>
    <row r="939" spans="1:15" x14ac:dyDescent="0.3">
      <c r="A939" s="9"/>
      <c r="B939" s="9"/>
      <c r="C939" s="10"/>
      <c r="D939" s="40" t="str">
        <f t="shared" ca="1" si="104"/>
        <v/>
      </c>
      <c r="E939" s="41" t="str">
        <f ca="1">IF(entered_values=0,"",IF(D939&lt;&gt;"",IF(period_per_year=50,IF(D939=1,first_pament_date,DATE(YEAR(E938),MONTH(E938),DAY(E938)+7)),IF(period_per_year=25,IF(D939=1,first_pament_date,DATE(YEAR(E938),MONTH(E938),DAY(E938)+14)),IF(period_per_year=24,IF(D939=1,_01_01_1900,IF(DAY(E938)&gt;=15,DATE(YEAR(E938),MONTH(E938),DAY(E938)+16),DATE(YEAR(E938),MONTH(E938),DAY(E938)+15))),IF(period_per_year=12,IF(D939=1,first_pament_date,DATE(YEAR(E938),MONTH(E938)+1,DAY(E938))),IF(period_per_year=6,IF(D939=1,first_pament_date,DATE(YEAR(E938),MONTH(E938)+2,DAY(E938))),IF(period_per_year=4,IF(D939=1,first_pament_date,DATE(YEAR(E938),MONTH(E938)+3,DAY(E938))),IF(period_per_year=2,IF(D939=1,first_pament_date,DATE(YEAR(E938),MONTH(E938)+6,DAY(E938))),IF(period_per_year=1,IF(D939=1,first_pament_date,DATE(YEAR(E938)+1,MONTH(E938),DAY(E938))),"")))))))),""))</f>
        <v/>
      </c>
      <c r="F939" s="42" t="str">
        <f t="shared" ca="1" si="98"/>
        <v/>
      </c>
      <c r="G939" s="42" t="str">
        <f t="shared" ca="1" si="99"/>
        <v/>
      </c>
      <c r="H939" s="38" t="str">
        <f t="shared" ca="1" si="100"/>
        <v/>
      </c>
      <c r="I939" s="37" t="str">
        <f t="shared" ca="1" si="101"/>
        <v/>
      </c>
      <c r="J939" s="38" t="str">
        <f t="shared" ca="1" si="102"/>
        <v/>
      </c>
      <c r="K939" s="43" t="str">
        <f t="shared" ca="1" si="103"/>
        <v/>
      </c>
      <c r="L939" s="10"/>
      <c r="M939" s="9"/>
      <c r="N939" s="9"/>
      <c r="O939" s="9"/>
    </row>
    <row r="940" spans="1:15" x14ac:dyDescent="0.3">
      <c r="A940" s="9"/>
      <c r="B940" s="9"/>
      <c r="C940" s="10"/>
      <c r="D940" s="40" t="str">
        <f t="shared" ca="1" si="104"/>
        <v/>
      </c>
      <c r="E940" s="41" t="str">
        <f ca="1">IF(entered_values=0,"",IF(D940&lt;&gt;"",IF(period_per_year=50,IF(D940=1,first_pament_date,DATE(YEAR(E939),MONTH(E939),DAY(E939)+7)),IF(period_per_year=25,IF(D940=1,first_pament_date,DATE(YEAR(E939),MONTH(E939),DAY(E939)+14)),IF(period_per_year=24,IF(D940=1,_01_01_1900,IF(DAY(E939)&gt;=15,DATE(YEAR(E939),MONTH(E939),DAY(E939)+16),DATE(YEAR(E939),MONTH(E939),DAY(E939)+15))),IF(period_per_year=12,IF(D940=1,first_pament_date,DATE(YEAR(E939),MONTH(E939)+1,DAY(E939))),IF(period_per_year=6,IF(D940=1,first_pament_date,DATE(YEAR(E939),MONTH(E939)+2,DAY(E939))),IF(period_per_year=4,IF(D940=1,first_pament_date,DATE(YEAR(E939),MONTH(E939)+3,DAY(E939))),IF(period_per_year=2,IF(D940=1,first_pament_date,DATE(YEAR(E939),MONTH(E939)+6,DAY(E939))),IF(period_per_year=1,IF(D940=1,first_pament_date,DATE(YEAR(E939)+1,MONTH(E939),DAY(E939))),"")))))))),""))</f>
        <v/>
      </c>
      <c r="F940" s="42" t="str">
        <f t="shared" ca="1" si="98"/>
        <v/>
      </c>
      <c r="G940" s="42" t="str">
        <f t="shared" ca="1" si="99"/>
        <v/>
      </c>
      <c r="H940" s="38" t="str">
        <f t="shared" ca="1" si="100"/>
        <v/>
      </c>
      <c r="I940" s="37" t="str">
        <f t="shared" ca="1" si="101"/>
        <v/>
      </c>
      <c r="J940" s="38" t="str">
        <f t="shared" ca="1" si="102"/>
        <v/>
      </c>
      <c r="K940" s="43" t="str">
        <f t="shared" ca="1" si="103"/>
        <v/>
      </c>
      <c r="L940" s="10"/>
      <c r="M940" s="9"/>
      <c r="N940" s="9"/>
      <c r="O940" s="9"/>
    </row>
    <row r="941" spans="1:15" x14ac:dyDescent="0.3">
      <c r="A941" s="9"/>
      <c r="B941" s="9"/>
      <c r="C941" s="10"/>
      <c r="D941" s="40" t="str">
        <f t="shared" ca="1" si="104"/>
        <v/>
      </c>
      <c r="E941" s="41" t="str">
        <f ca="1">IF(entered_values=0,"",IF(D941&lt;&gt;"",IF(period_per_year=50,IF(D941=1,first_pament_date,DATE(YEAR(E940),MONTH(E940),DAY(E940)+7)),IF(period_per_year=25,IF(D941=1,first_pament_date,DATE(YEAR(E940),MONTH(E940),DAY(E940)+14)),IF(period_per_year=24,IF(D941=1,_01_01_1900,IF(DAY(E940)&gt;=15,DATE(YEAR(E940),MONTH(E940),DAY(E940)+16),DATE(YEAR(E940),MONTH(E940),DAY(E940)+15))),IF(period_per_year=12,IF(D941=1,first_pament_date,DATE(YEAR(E940),MONTH(E940)+1,DAY(E940))),IF(period_per_year=6,IF(D941=1,first_pament_date,DATE(YEAR(E940),MONTH(E940)+2,DAY(E940))),IF(period_per_year=4,IF(D941=1,first_pament_date,DATE(YEAR(E940),MONTH(E940)+3,DAY(E940))),IF(period_per_year=2,IF(D941=1,first_pament_date,DATE(YEAR(E940),MONTH(E940)+6,DAY(E940))),IF(period_per_year=1,IF(D941=1,first_pament_date,DATE(YEAR(E940)+1,MONTH(E940),DAY(E940))),"")))))))),""))</f>
        <v/>
      </c>
      <c r="F941" s="42" t="str">
        <f t="shared" ca="1" si="98"/>
        <v/>
      </c>
      <c r="G941" s="42" t="str">
        <f t="shared" ca="1" si="99"/>
        <v/>
      </c>
      <c r="H941" s="38" t="str">
        <f t="shared" ca="1" si="100"/>
        <v/>
      </c>
      <c r="I941" s="37" t="str">
        <f t="shared" ca="1" si="101"/>
        <v/>
      </c>
      <c r="J941" s="38" t="str">
        <f t="shared" ca="1" si="102"/>
        <v/>
      </c>
      <c r="K941" s="43" t="str">
        <f t="shared" ca="1" si="103"/>
        <v/>
      </c>
      <c r="L941" s="10"/>
      <c r="M941" s="9"/>
      <c r="N941" s="9"/>
      <c r="O941" s="9"/>
    </row>
    <row r="942" spans="1:15" x14ac:dyDescent="0.3">
      <c r="A942" s="9"/>
      <c r="B942" s="9"/>
      <c r="C942" s="10"/>
      <c r="D942" s="40" t="str">
        <f t="shared" ca="1" si="104"/>
        <v/>
      </c>
      <c r="E942" s="41" t="str">
        <f ca="1">IF(entered_values=0,"",IF(D942&lt;&gt;"",IF(period_per_year=50,IF(D942=1,first_pament_date,DATE(YEAR(E941),MONTH(E941),DAY(E941)+7)),IF(period_per_year=25,IF(D942=1,first_pament_date,DATE(YEAR(E941),MONTH(E941),DAY(E941)+14)),IF(period_per_year=24,IF(D942=1,_01_01_1900,IF(DAY(E941)&gt;=15,DATE(YEAR(E941),MONTH(E941),DAY(E941)+16),DATE(YEAR(E941),MONTH(E941),DAY(E941)+15))),IF(period_per_year=12,IF(D942=1,first_pament_date,DATE(YEAR(E941),MONTH(E941)+1,DAY(E941))),IF(period_per_year=6,IF(D942=1,first_pament_date,DATE(YEAR(E941),MONTH(E941)+2,DAY(E941))),IF(period_per_year=4,IF(D942=1,first_pament_date,DATE(YEAR(E941),MONTH(E941)+3,DAY(E941))),IF(period_per_year=2,IF(D942=1,first_pament_date,DATE(YEAR(E941),MONTH(E941)+6,DAY(E941))),IF(period_per_year=1,IF(D942=1,first_pament_date,DATE(YEAR(E941)+1,MONTH(E941),DAY(E941))),"")))))))),""))</f>
        <v/>
      </c>
      <c r="F942" s="42" t="str">
        <f t="shared" ca="1" si="98"/>
        <v/>
      </c>
      <c r="G942" s="42" t="str">
        <f t="shared" ca="1" si="99"/>
        <v/>
      </c>
      <c r="H942" s="38" t="str">
        <f t="shared" ca="1" si="100"/>
        <v/>
      </c>
      <c r="I942" s="37" t="str">
        <f t="shared" ca="1" si="101"/>
        <v/>
      </c>
      <c r="J942" s="38" t="str">
        <f t="shared" ca="1" si="102"/>
        <v/>
      </c>
      <c r="K942" s="43" t="str">
        <f t="shared" ca="1" si="103"/>
        <v/>
      </c>
      <c r="L942" s="10"/>
      <c r="M942" s="9"/>
      <c r="N942" s="9"/>
      <c r="O942" s="9"/>
    </row>
    <row r="943" spans="1:15" x14ac:dyDescent="0.3">
      <c r="A943" s="9"/>
      <c r="B943" s="9"/>
      <c r="C943" s="10"/>
      <c r="D943" s="40" t="str">
        <f t="shared" ca="1" si="104"/>
        <v/>
      </c>
      <c r="E943" s="41" t="str">
        <f ca="1">IF(entered_values=0,"",IF(D943&lt;&gt;"",IF(period_per_year=50,IF(D943=1,first_pament_date,DATE(YEAR(E942),MONTH(E942),DAY(E942)+7)),IF(period_per_year=25,IF(D943=1,first_pament_date,DATE(YEAR(E942),MONTH(E942),DAY(E942)+14)),IF(period_per_year=24,IF(D943=1,_01_01_1900,IF(DAY(E942)&gt;=15,DATE(YEAR(E942),MONTH(E942),DAY(E942)+16),DATE(YEAR(E942),MONTH(E942),DAY(E942)+15))),IF(period_per_year=12,IF(D943=1,first_pament_date,DATE(YEAR(E942),MONTH(E942)+1,DAY(E942))),IF(period_per_year=6,IF(D943=1,first_pament_date,DATE(YEAR(E942),MONTH(E942)+2,DAY(E942))),IF(period_per_year=4,IF(D943=1,first_pament_date,DATE(YEAR(E942),MONTH(E942)+3,DAY(E942))),IF(period_per_year=2,IF(D943=1,first_pament_date,DATE(YEAR(E942),MONTH(E942)+6,DAY(E942))),IF(period_per_year=1,IF(D943=1,first_pament_date,DATE(YEAR(E942)+1,MONTH(E942),DAY(E942))),"")))))))),""))</f>
        <v/>
      </c>
      <c r="F943" s="42" t="str">
        <f t="shared" ca="1" si="98"/>
        <v/>
      </c>
      <c r="G943" s="42" t="str">
        <f t="shared" ca="1" si="99"/>
        <v/>
      </c>
      <c r="H943" s="38" t="str">
        <f t="shared" ca="1" si="100"/>
        <v/>
      </c>
      <c r="I943" s="37" t="str">
        <f t="shared" ca="1" si="101"/>
        <v/>
      </c>
      <c r="J943" s="38" t="str">
        <f t="shared" ca="1" si="102"/>
        <v/>
      </c>
      <c r="K943" s="43" t="str">
        <f t="shared" ca="1" si="103"/>
        <v/>
      </c>
      <c r="L943" s="10"/>
      <c r="M943" s="9"/>
      <c r="N943" s="9"/>
      <c r="O943" s="9"/>
    </row>
    <row r="944" spans="1:15" x14ac:dyDescent="0.3">
      <c r="A944" s="9"/>
      <c r="B944" s="9"/>
      <c r="C944" s="10"/>
      <c r="D944" s="40" t="str">
        <f t="shared" ca="1" si="104"/>
        <v/>
      </c>
      <c r="E944" s="41" t="str">
        <f ca="1">IF(entered_values=0,"",IF(D944&lt;&gt;"",IF(period_per_year=50,IF(D944=1,first_pament_date,DATE(YEAR(E943),MONTH(E943),DAY(E943)+7)),IF(period_per_year=25,IF(D944=1,first_pament_date,DATE(YEAR(E943),MONTH(E943),DAY(E943)+14)),IF(period_per_year=24,IF(D944=1,_01_01_1900,IF(DAY(E943)&gt;=15,DATE(YEAR(E943),MONTH(E943),DAY(E943)+16),DATE(YEAR(E943),MONTH(E943),DAY(E943)+15))),IF(period_per_year=12,IF(D944=1,first_pament_date,DATE(YEAR(E943),MONTH(E943)+1,DAY(E943))),IF(period_per_year=6,IF(D944=1,first_pament_date,DATE(YEAR(E943),MONTH(E943)+2,DAY(E943))),IF(period_per_year=4,IF(D944=1,first_pament_date,DATE(YEAR(E943),MONTH(E943)+3,DAY(E943))),IF(period_per_year=2,IF(D944=1,first_pament_date,DATE(YEAR(E943),MONTH(E943)+6,DAY(E943))),IF(period_per_year=1,IF(D944=1,first_pament_date,DATE(YEAR(E943)+1,MONTH(E943),DAY(E943))),"")))))))),""))</f>
        <v/>
      </c>
      <c r="F944" s="42" t="str">
        <f t="shared" ca="1" si="98"/>
        <v/>
      </c>
      <c r="G944" s="42" t="str">
        <f t="shared" ca="1" si="99"/>
        <v/>
      </c>
      <c r="H944" s="38" t="str">
        <f t="shared" ca="1" si="100"/>
        <v/>
      </c>
      <c r="I944" s="37" t="str">
        <f t="shared" ca="1" si="101"/>
        <v/>
      </c>
      <c r="J944" s="38" t="str">
        <f t="shared" ca="1" si="102"/>
        <v/>
      </c>
      <c r="K944" s="43" t="str">
        <f t="shared" ca="1" si="103"/>
        <v/>
      </c>
      <c r="L944" s="10"/>
      <c r="M944" s="9"/>
      <c r="N944" s="9"/>
      <c r="O944" s="9"/>
    </row>
    <row r="945" spans="1:15" x14ac:dyDescent="0.3">
      <c r="A945" s="9"/>
      <c r="B945" s="9"/>
      <c r="C945" s="10"/>
      <c r="D945" s="40" t="str">
        <f t="shared" ca="1" si="104"/>
        <v/>
      </c>
      <c r="E945" s="41" t="str">
        <f ca="1">IF(entered_values=0,"",IF(D945&lt;&gt;"",IF(period_per_year=50,IF(D945=1,first_pament_date,DATE(YEAR(E944),MONTH(E944),DAY(E944)+7)),IF(period_per_year=25,IF(D945=1,first_pament_date,DATE(YEAR(E944),MONTH(E944),DAY(E944)+14)),IF(period_per_year=24,IF(D945=1,_01_01_1900,IF(DAY(E944)&gt;=15,DATE(YEAR(E944),MONTH(E944),DAY(E944)+16),DATE(YEAR(E944),MONTH(E944),DAY(E944)+15))),IF(period_per_year=12,IF(D945=1,first_pament_date,DATE(YEAR(E944),MONTH(E944)+1,DAY(E944))),IF(period_per_year=6,IF(D945=1,first_pament_date,DATE(YEAR(E944),MONTH(E944)+2,DAY(E944))),IF(period_per_year=4,IF(D945=1,first_pament_date,DATE(YEAR(E944),MONTH(E944)+3,DAY(E944))),IF(period_per_year=2,IF(D945=1,first_pament_date,DATE(YEAR(E944),MONTH(E944)+6,DAY(E944))),IF(period_per_year=1,IF(D945=1,first_pament_date,DATE(YEAR(E944)+1,MONTH(E944),DAY(E944))),"")))))))),""))</f>
        <v/>
      </c>
      <c r="F945" s="42" t="str">
        <f t="shared" ca="1" si="98"/>
        <v/>
      </c>
      <c r="G945" s="42" t="str">
        <f t="shared" ca="1" si="99"/>
        <v/>
      </c>
      <c r="H945" s="38" t="str">
        <f t="shared" ca="1" si="100"/>
        <v/>
      </c>
      <c r="I945" s="37" t="str">
        <f t="shared" ca="1" si="101"/>
        <v/>
      </c>
      <c r="J945" s="38" t="str">
        <f t="shared" ca="1" si="102"/>
        <v/>
      </c>
      <c r="K945" s="43" t="str">
        <f t="shared" ca="1" si="103"/>
        <v/>
      </c>
      <c r="L945" s="10"/>
      <c r="M945" s="9"/>
      <c r="N945" s="9"/>
      <c r="O945" s="9"/>
    </row>
    <row r="946" spans="1:15" x14ac:dyDescent="0.3">
      <c r="A946" s="9"/>
      <c r="B946" s="9"/>
      <c r="C946" s="10"/>
      <c r="D946" s="40" t="str">
        <f t="shared" ca="1" si="104"/>
        <v/>
      </c>
      <c r="E946" s="41" t="str">
        <f ca="1">IF(entered_values=0,"",IF(D946&lt;&gt;"",IF(period_per_year=50,IF(D946=1,first_pament_date,DATE(YEAR(E945),MONTH(E945),DAY(E945)+7)),IF(period_per_year=25,IF(D946=1,first_pament_date,DATE(YEAR(E945),MONTH(E945),DAY(E945)+14)),IF(period_per_year=24,IF(D946=1,_01_01_1900,IF(DAY(E945)&gt;=15,DATE(YEAR(E945),MONTH(E945),DAY(E945)+16),DATE(YEAR(E945),MONTH(E945),DAY(E945)+15))),IF(period_per_year=12,IF(D946=1,first_pament_date,DATE(YEAR(E945),MONTH(E945)+1,DAY(E945))),IF(period_per_year=6,IF(D946=1,first_pament_date,DATE(YEAR(E945),MONTH(E945)+2,DAY(E945))),IF(period_per_year=4,IF(D946=1,first_pament_date,DATE(YEAR(E945),MONTH(E945)+3,DAY(E945))),IF(period_per_year=2,IF(D946=1,first_pament_date,DATE(YEAR(E945),MONTH(E945)+6,DAY(E945))),IF(period_per_year=1,IF(D946=1,first_pament_date,DATE(YEAR(E945)+1,MONTH(E945),DAY(E945))),"")))))))),""))</f>
        <v/>
      </c>
      <c r="F946" s="42" t="str">
        <f t="shared" ca="1" si="98"/>
        <v/>
      </c>
      <c r="G946" s="42" t="str">
        <f t="shared" ca="1" si="99"/>
        <v/>
      </c>
      <c r="H946" s="38" t="str">
        <f t="shared" ca="1" si="100"/>
        <v/>
      </c>
      <c r="I946" s="37" t="str">
        <f t="shared" ca="1" si="101"/>
        <v/>
      </c>
      <c r="J946" s="38" t="str">
        <f t="shared" ca="1" si="102"/>
        <v/>
      </c>
      <c r="K946" s="43" t="str">
        <f t="shared" ca="1" si="103"/>
        <v/>
      </c>
      <c r="L946" s="10"/>
      <c r="M946" s="9"/>
      <c r="N946" s="9"/>
      <c r="O946" s="9"/>
    </row>
    <row r="947" spans="1:15" x14ac:dyDescent="0.3">
      <c r="A947" s="9"/>
      <c r="B947" s="9"/>
      <c r="C947" s="10"/>
      <c r="D947" s="40" t="str">
        <f t="shared" ca="1" si="104"/>
        <v/>
      </c>
      <c r="E947" s="41" t="str">
        <f ca="1">IF(entered_values=0,"",IF(D947&lt;&gt;"",IF(period_per_year=50,IF(D947=1,first_pament_date,DATE(YEAR(E946),MONTH(E946),DAY(E946)+7)),IF(period_per_year=25,IF(D947=1,first_pament_date,DATE(YEAR(E946),MONTH(E946),DAY(E946)+14)),IF(period_per_year=24,IF(D947=1,_01_01_1900,IF(DAY(E946)&gt;=15,DATE(YEAR(E946),MONTH(E946),DAY(E946)+16),DATE(YEAR(E946),MONTH(E946),DAY(E946)+15))),IF(period_per_year=12,IF(D947=1,first_pament_date,DATE(YEAR(E946),MONTH(E946)+1,DAY(E946))),IF(period_per_year=6,IF(D947=1,first_pament_date,DATE(YEAR(E946),MONTH(E946)+2,DAY(E946))),IF(period_per_year=4,IF(D947=1,first_pament_date,DATE(YEAR(E946),MONTH(E946)+3,DAY(E946))),IF(period_per_year=2,IF(D947=1,first_pament_date,DATE(YEAR(E946),MONTH(E946)+6,DAY(E946))),IF(period_per_year=1,IF(D947=1,first_pament_date,DATE(YEAR(E946)+1,MONTH(E946),DAY(E946))),"")))))))),""))</f>
        <v/>
      </c>
      <c r="F947" s="42" t="str">
        <f t="shared" ca="1" si="98"/>
        <v/>
      </c>
      <c r="G947" s="42" t="str">
        <f t="shared" ca="1" si="99"/>
        <v/>
      </c>
      <c r="H947" s="38" t="str">
        <f t="shared" ca="1" si="100"/>
        <v/>
      </c>
      <c r="I947" s="37" t="str">
        <f t="shared" ca="1" si="101"/>
        <v/>
      </c>
      <c r="J947" s="38" t="str">
        <f t="shared" ca="1" si="102"/>
        <v/>
      </c>
      <c r="K947" s="43" t="str">
        <f t="shared" ca="1" si="103"/>
        <v/>
      </c>
      <c r="L947" s="10"/>
      <c r="M947" s="9"/>
      <c r="N947" s="9"/>
      <c r="O947" s="9"/>
    </row>
    <row r="948" spans="1:15" x14ac:dyDescent="0.3">
      <c r="A948" s="9"/>
      <c r="B948" s="9"/>
      <c r="C948" s="10"/>
      <c r="D948" s="40" t="str">
        <f t="shared" ca="1" si="104"/>
        <v/>
      </c>
      <c r="E948" s="41" t="str">
        <f ca="1">IF(entered_values=0,"",IF(D948&lt;&gt;"",IF(period_per_year=50,IF(D948=1,first_pament_date,DATE(YEAR(E947),MONTH(E947),DAY(E947)+7)),IF(period_per_year=25,IF(D948=1,first_pament_date,DATE(YEAR(E947),MONTH(E947),DAY(E947)+14)),IF(period_per_year=24,IF(D948=1,_01_01_1900,IF(DAY(E947)&gt;=15,DATE(YEAR(E947),MONTH(E947),DAY(E947)+16),DATE(YEAR(E947),MONTH(E947),DAY(E947)+15))),IF(period_per_year=12,IF(D948=1,first_pament_date,DATE(YEAR(E947),MONTH(E947)+1,DAY(E947))),IF(period_per_year=6,IF(D948=1,first_pament_date,DATE(YEAR(E947),MONTH(E947)+2,DAY(E947))),IF(period_per_year=4,IF(D948=1,first_pament_date,DATE(YEAR(E947),MONTH(E947)+3,DAY(E947))),IF(period_per_year=2,IF(D948=1,first_pament_date,DATE(YEAR(E947),MONTH(E947)+6,DAY(E947))),IF(period_per_year=1,IF(D948=1,first_pament_date,DATE(YEAR(E947)+1,MONTH(E947),DAY(E947))),"")))))))),""))</f>
        <v/>
      </c>
      <c r="F948" s="42" t="str">
        <f t="shared" ca="1" si="98"/>
        <v/>
      </c>
      <c r="G948" s="42" t="str">
        <f t="shared" ca="1" si="99"/>
        <v/>
      </c>
      <c r="H948" s="38" t="str">
        <f t="shared" ca="1" si="100"/>
        <v/>
      </c>
      <c r="I948" s="37" t="str">
        <f t="shared" ca="1" si="101"/>
        <v/>
      </c>
      <c r="J948" s="38" t="str">
        <f t="shared" ca="1" si="102"/>
        <v/>
      </c>
      <c r="K948" s="43" t="str">
        <f t="shared" ca="1" si="103"/>
        <v/>
      </c>
      <c r="L948" s="10"/>
      <c r="M948" s="9"/>
      <c r="N948" s="9"/>
      <c r="O948" s="9"/>
    </row>
    <row r="949" spans="1:15" x14ac:dyDescent="0.3">
      <c r="A949" s="9"/>
      <c r="B949" s="9"/>
      <c r="C949" s="10"/>
      <c r="D949" s="40" t="str">
        <f t="shared" ca="1" si="104"/>
        <v/>
      </c>
      <c r="E949" s="41" t="str">
        <f ca="1">IF(entered_values=0,"",IF(D949&lt;&gt;"",IF(period_per_year=50,IF(D949=1,first_pament_date,DATE(YEAR(E948),MONTH(E948),DAY(E948)+7)),IF(period_per_year=25,IF(D949=1,first_pament_date,DATE(YEAR(E948),MONTH(E948),DAY(E948)+14)),IF(period_per_year=24,IF(D949=1,_01_01_1900,IF(DAY(E948)&gt;=15,DATE(YEAR(E948),MONTH(E948),DAY(E948)+16),DATE(YEAR(E948),MONTH(E948),DAY(E948)+15))),IF(period_per_year=12,IF(D949=1,first_pament_date,DATE(YEAR(E948),MONTH(E948)+1,DAY(E948))),IF(period_per_year=6,IF(D949=1,first_pament_date,DATE(YEAR(E948),MONTH(E948)+2,DAY(E948))),IF(period_per_year=4,IF(D949=1,first_pament_date,DATE(YEAR(E948),MONTH(E948)+3,DAY(E948))),IF(period_per_year=2,IF(D949=1,first_pament_date,DATE(YEAR(E948),MONTH(E948)+6,DAY(E948))),IF(period_per_year=1,IF(D949=1,first_pament_date,DATE(YEAR(E948)+1,MONTH(E948),DAY(E948))),"")))))))),""))</f>
        <v/>
      </c>
      <c r="F949" s="42" t="str">
        <f t="shared" ca="1" si="98"/>
        <v/>
      </c>
      <c r="G949" s="42" t="str">
        <f t="shared" ca="1" si="99"/>
        <v/>
      </c>
      <c r="H949" s="38" t="str">
        <f t="shared" ca="1" si="100"/>
        <v/>
      </c>
      <c r="I949" s="37" t="str">
        <f t="shared" ca="1" si="101"/>
        <v/>
      </c>
      <c r="J949" s="38" t="str">
        <f t="shared" ca="1" si="102"/>
        <v/>
      </c>
      <c r="K949" s="43" t="str">
        <f t="shared" ca="1" si="103"/>
        <v/>
      </c>
      <c r="L949" s="10"/>
      <c r="M949" s="9"/>
      <c r="N949" s="9"/>
      <c r="O949" s="9"/>
    </row>
    <row r="950" spans="1:15" x14ac:dyDescent="0.3">
      <c r="A950" s="9"/>
      <c r="B950" s="9"/>
      <c r="C950" s="10"/>
      <c r="D950" s="40" t="str">
        <f t="shared" ca="1" si="104"/>
        <v/>
      </c>
      <c r="E950" s="41" t="str">
        <f ca="1">IF(entered_values=0,"",IF(D950&lt;&gt;"",IF(period_per_year=50,IF(D950=1,first_pament_date,DATE(YEAR(E949),MONTH(E949),DAY(E949)+7)),IF(period_per_year=25,IF(D950=1,first_pament_date,DATE(YEAR(E949),MONTH(E949),DAY(E949)+14)),IF(period_per_year=24,IF(D950=1,_01_01_1900,IF(DAY(E949)&gt;=15,DATE(YEAR(E949),MONTH(E949),DAY(E949)+16),DATE(YEAR(E949),MONTH(E949),DAY(E949)+15))),IF(period_per_year=12,IF(D950=1,first_pament_date,DATE(YEAR(E949),MONTH(E949)+1,DAY(E949))),IF(period_per_year=6,IF(D950=1,first_pament_date,DATE(YEAR(E949),MONTH(E949)+2,DAY(E949))),IF(period_per_year=4,IF(D950=1,first_pament_date,DATE(YEAR(E949),MONTH(E949)+3,DAY(E949))),IF(period_per_year=2,IF(D950=1,first_pament_date,DATE(YEAR(E949),MONTH(E949)+6,DAY(E949))),IF(period_per_year=1,IF(D950=1,first_pament_date,DATE(YEAR(E949)+1,MONTH(E949),DAY(E949))),"")))))))),""))</f>
        <v/>
      </c>
      <c r="F950" s="42" t="str">
        <f t="shared" ca="1" si="98"/>
        <v/>
      </c>
      <c r="G950" s="42" t="str">
        <f t="shared" ca="1" si="99"/>
        <v/>
      </c>
      <c r="H950" s="38" t="str">
        <f t="shared" ca="1" si="100"/>
        <v/>
      </c>
      <c r="I950" s="37" t="str">
        <f t="shared" ca="1" si="101"/>
        <v/>
      </c>
      <c r="J950" s="38" t="str">
        <f t="shared" ca="1" si="102"/>
        <v/>
      </c>
      <c r="K950" s="43" t="str">
        <f t="shared" ca="1" si="103"/>
        <v/>
      </c>
      <c r="L950" s="10"/>
      <c r="M950" s="9"/>
      <c r="N950" s="9"/>
      <c r="O950" s="9"/>
    </row>
    <row r="951" spans="1:15" x14ac:dyDescent="0.3">
      <c r="A951" s="9"/>
      <c r="B951" s="9"/>
      <c r="C951" s="10"/>
      <c r="D951" s="40" t="str">
        <f t="shared" ca="1" si="104"/>
        <v/>
      </c>
      <c r="E951" s="41" t="str">
        <f ca="1">IF(entered_values=0,"",IF(D951&lt;&gt;"",IF(period_per_year=50,IF(D951=1,first_pament_date,DATE(YEAR(E950),MONTH(E950),DAY(E950)+7)),IF(period_per_year=25,IF(D951=1,first_pament_date,DATE(YEAR(E950),MONTH(E950),DAY(E950)+14)),IF(period_per_year=24,IF(D951=1,_01_01_1900,IF(DAY(E950)&gt;=15,DATE(YEAR(E950),MONTH(E950),DAY(E950)+16),DATE(YEAR(E950),MONTH(E950),DAY(E950)+15))),IF(period_per_year=12,IF(D951=1,first_pament_date,DATE(YEAR(E950),MONTH(E950)+1,DAY(E950))),IF(period_per_year=6,IF(D951=1,first_pament_date,DATE(YEAR(E950),MONTH(E950)+2,DAY(E950))),IF(period_per_year=4,IF(D951=1,first_pament_date,DATE(YEAR(E950),MONTH(E950)+3,DAY(E950))),IF(period_per_year=2,IF(D951=1,first_pament_date,DATE(YEAR(E950),MONTH(E950)+6,DAY(E950))),IF(period_per_year=1,IF(D951=1,first_pament_date,DATE(YEAR(E950)+1,MONTH(E950),DAY(E950))),"")))))))),""))</f>
        <v/>
      </c>
      <c r="F951" s="42" t="str">
        <f t="shared" ca="1" si="98"/>
        <v/>
      </c>
      <c r="G951" s="42" t="str">
        <f t="shared" ca="1" si="99"/>
        <v/>
      </c>
      <c r="H951" s="38" t="str">
        <f t="shared" ca="1" si="100"/>
        <v/>
      </c>
      <c r="I951" s="37" t="str">
        <f t="shared" ca="1" si="101"/>
        <v/>
      </c>
      <c r="J951" s="38" t="str">
        <f t="shared" ca="1" si="102"/>
        <v/>
      </c>
      <c r="K951" s="43" t="str">
        <f t="shared" ca="1" si="103"/>
        <v/>
      </c>
      <c r="L951" s="10"/>
      <c r="M951" s="9"/>
      <c r="N951" s="9"/>
      <c r="O951" s="9"/>
    </row>
    <row r="952" spans="1:15" x14ac:dyDescent="0.3">
      <c r="A952" s="9"/>
      <c r="B952" s="9"/>
      <c r="C952" s="10"/>
      <c r="D952" s="40" t="str">
        <f t="shared" ca="1" si="104"/>
        <v/>
      </c>
      <c r="E952" s="41" t="str">
        <f ca="1">IF(entered_values=0,"",IF(D952&lt;&gt;"",IF(period_per_year=50,IF(D952=1,first_pament_date,DATE(YEAR(E951),MONTH(E951),DAY(E951)+7)),IF(period_per_year=25,IF(D952=1,first_pament_date,DATE(YEAR(E951),MONTH(E951),DAY(E951)+14)),IF(period_per_year=24,IF(D952=1,_01_01_1900,IF(DAY(E951)&gt;=15,DATE(YEAR(E951),MONTH(E951),DAY(E951)+16),DATE(YEAR(E951),MONTH(E951),DAY(E951)+15))),IF(period_per_year=12,IF(D952=1,first_pament_date,DATE(YEAR(E951),MONTH(E951)+1,DAY(E951))),IF(period_per_year=6,IF(D952=1,first_pament_date,DATE(YEAR(E951),MONTH(E951)+2,DAY(E951))),IF(period_per_year=4,IF(D952=1,first_pament_date,DATE(YEAR(E951),MONTH(E951)+3,DAY(E951))),IF(period_per_year=2,IF(D952=1,first_pament_date,DATE(YEAR(E951),MONTH(E951)+6,DAY(E951))),IF(period_per_year=1,IF(D952=1,first_pament_date,DATE(YEAR(E951)+1,MONTH(E951),DAY(E951))),"")))))))),""))</f>
        <v/>
      </c>
      <c r="F952" s="42" t="str">
        <f t="shared" ca="1" si="98"/>
        <v/>
      </c>
      <c r="G952" s="42" t="str">
        <f t="shared" ca="1" si="99"/>
        <v/>
      </c>
      <c r="H952" s="38" t="str">
        <f t="shared" ca="1" si="100"/>
        <v/>
      </c>
      <c r="I952" s="37" t="str">
        <f t="shared" ca="1" si="101"/>
        <v/>
      </c>
      <c r="J952" s="38" t="str">
        <f t="shared" ca="1" si="102"/>
        <v/>
      </c>
      <c r="K952" s="43" t="str">
        <f t="shared" ca="1" si="103"/>
        <v/>
      </c>
      <c r="L952" s="10"/>
      <c r="M952" s="9"/>
      <c r="N952" s="9"/>
      <c r="O952" s="9"/>
    </row>
    <row r="953" spans="1:15" x14ac:dyDescent="0.3">
      <c r="A953" s="9"/>
      <c r="B953" s="9"/>
      <c r="C953" s="10"/>
      <c r="D953" s="40" t="str">
        <f t="shared" ca="1" si="104"/>
        <v/>
      </c>
      <c r="E953" s="41" t="str">
        <f ca="1">IF(entered_values=0,"",IF(D953&lt;&gt;"",IF(period_per_year=50,IF(D953=1,first_pament_date,DATE(YEAR(E952),MONTH(E952),DAY(E952)+7)),IF(period_per_year=25,IF(D953=1,first_pament_date,DATE(YEAR(E952),MONTH(E952),DAY(E952)+14)),IF(period_per_year=24,IF(D953=1,_01_01_1900,IF(DAY(E952)&gt;=15,DATE(YEAR(E952),MONTH(E952),DAY(E952)+16),DATE(YEAR(E952),MONTH(E952),DAY(E952)+15))),IF(period_per_year=12,IF(D953=1,first_pament_date,DATE(YEAR(E952),MONTH(E952)+1,DAY(E952))),IF(period_per_year=6,IF(D953=1,first_pament_date,DATE(YEAR(E952),MONTH(E952)+2,DAY(E952))),IF(period_per_year=4,IF(D953=1,first_pament_date,DATE(YEAR(E952),MONTH(E952)+3,DAY(E952))),IF(period_per_year=2,IF(D953=1,first_pament_date,DATE(YEAR(E952),MONTH(E952)+6,DAY(E952))),IF(period_per_year=1,IF(D953=1,first_pament_date,DATE(YEAR(E952)+1,MONTH(E952),DAY(E952))),"")))))))),""))</f>
        <v/>
      </c>
      <c r="F953" s="42" t="str">
        <f t="shared" ca="1" si="98"/>
        <v/>
      </c>
      <c r="G953" s="42" t="str">
        <f t="shared" ca="1" si="99"/>
        <v/>
      </c>
      <c r="H953" s="38" t="str">
        <f t="shared" ca="1" si="100"/>
        <v/>
      </c>
      <c r="I953" s="37" t="str">
        <f t="shared" ca="1" si="101"/>
        <v/>
      </c>
      <c r="J953" s="38" t="str">
        <f t="shared" ca="1" si="102"/>
        <v/>
      </c>
      <c r="K953" s="43" t="str">
        <f t="shared" ca="1" si="103"/>
        <v/>
      </c>
      <c r="L953" s="10"/>
      <c r="M953" s="9"/>
      <c r="N953" s="9"/>
      <c r="O953" s="9"/>
    </row>
    <row r="954" spans="1:15" x14ac:dyDescent="0.3">
      <c r="A954" s="9"/>
      <c r="B954" s="9"/>
      <c r="C954" s="10"/>
      <c r="D954" s="40" t="str">
        <f t="shared" ca="1" si="104"/>
        <v/>
      </c>
      <c r="E954" s="41" t="str">
        <f ca="1">IF(entered_values=0,"",IF(D954&lt;&gt;"",IF(period_per_year=50,IF(D954=1,first_pament_date,DATE(YEAR(E953),MONTH(E953),DAY(E953)+7)),IF(period_per_year=25,IF(D954=1,first_pament_date,DATE(YEAR(E953),MONTH(E953),DAY(E953)+14)),IF(period_per_year=24,IF(D954=1,_01_01_1900,IF(DAY(E953)&gt;=15,DATE(YEAR(E953),MONTH(E953),DAY(E953)+16),DATE(YEAR(E953),MONTH(E953),DAY(E953)+15))),IF(period_per_year=12,IF(D954=1,first_pament_date,DATE(YEAR(E953),MONTH(E953)+1,DAY(E953))),IF(period_per_year=6,IF(D954=1,first_pament_date,DATE(YEAR(E953),MONTH(E953)+2,DAY(E953))),IF(period_per_year=4,IF(D954=1,first_pament_date,DATE(YEAR(E953),MONTH(E953)+3,DAY(E953))),IF(period_per_year=2,IF(D954=1,first_pament_date,DATE(YEAR(E953),MONTH(E953)+6,DAY(E953))),IF(period_per_year=1,IF(D954=1,first_pament_date,DATE(YEAR(E953)+1,MONTH(E953),DAY(E953))),"")))))))),""))</f>
        <v/>
      </c>
      <c r="F954" s="42" t="str">
        <f t="shared" ca="1" si="98"/>
        <v/>
      </c>
      <c r="G954" s="42" t="str">
        <f t="shared" ca="1" si="99"/>
        <v/>
      </c>
      <c r="H954" s="38" t="str">
        <f t="shared" ca="1" si="100"/>
        <v/>
      </c>
      <c r="I954" s="37" t="str">
        <f t="shared" ca="1" si="101"/>
        <v/>
      </c>
      <c r="J954" s="38" t="str">
        <f t="shared" ca="1" si="102"/>
        <v/>
      </c>
      <c r="K954" s="43" t="str">
        <f t="shared" ca="1" si="103"/>
        <v/>
      </c>
      <c r="L954" s="10"/>
      <c r="M954" s="9"/>
      <c r="N954" s="9"/>
      <c r="O954" s="9"/>
    </row>
    <row r="955" spans="1:15" x14ac:dyDescent="0.3">
      <c r="A955" s="9"/>
      <c r="B955" s="9"/>
      <c r="C955" s="10"/>
      <c r="D955" s="40" t="str">
        <f t="shared" ca="1" si="104"/>
        <v/>
      </c>
      <c r="E955" s="41" t="str">
        <f ca="1">IF(entered_values=0,"",IF(D955&lt;&gt;"",IF(period_per_year=50,IF(D955=1,first_pament_date,DATE(YEAR(E954),MONTH(E954),DAY(E954)+7)),IF(period_per_year=25,IF(D955=1,first_pament_date,DATE(YEAR(E954),MONTH(E954),DAY(E954)+14)),IF(period_per_year=24,IF(D955=1,_01_01_1900,IF(DAY(E954)&gt;=15,DATE(YEAR(E954),MONTH(E954),DAY(E954)+16),DATE(YEAR(E954),MONTH(E954),DAY(E954)+15))),IF(period_per_year=12,IF(D955=1,first_pament_date,DATE(YEAR(E954),MONTH(E954)+1,DAY(E954))),IF(period_per_year=6,IF(D955=1,first_pament_date,DATE(YEAR(E954),MONTH(E954)+2,DAY(E954))),IF(period_per_year=4,IF(D955=1,first_pament_date,DATE(YEAR(E954),MONTH(E954)+3,DAY(E954))),IF(period_per_year=2,IF(D955=1,first_pament_date,DATE(YEAR(E954),MONTH(E954)+6,DAY(E954))),IF(period_per_year=1,IF(D955=1,first_pament_date,DATE(YEAR(E954)+1,MONTH(E954),DAY(E954))),"")))))))),""))</f>
        <v/>
      </c>
      <c r="F955" s="42" t="str">
        <f t="shared" ca="1" si="98"/>
        <v/>
      </c>
      <c r="G955" s="42" t="str">
        <f t="shared" ca="1" si="99"/>
        <v/>
      </c>
      <c r="H955" s="38" t="str">
        <f t="shared" ca="1" si="100"/>
        <v/>
      </c>
      <c r="I955" s="37" t="str">
        <f t="shared" ca="1" si="101"/>
        <v/>
      </c>
      <c r="J955" s="38" t="str">
        <f t="shared" ca="1" si="102"/>
        <v/>
      </c>
      <c r="K955" s="43" t="str">
        <f t="shared" ca="1" si="103"/>
        <v/>
      </c>
      <c r="L955" s="10"/>
      <c r="M955" s="9"/>
      <c r="N955" s="9"/>
      <c r="O955" s="9"/>
    </row>
    <row r="956" spans="1:15" x14ac:dyDescent="0.3">
      <c r="A956" s="9"/>
      <c r="B956" s="9"/>
      <c r="C956" s="10"/>
      <c r="D956" s="40" t="str">
        <f t="shared" ca="1" si="104"/>
        <v/>
      </c>
      <c r="E956" s="41" t="str">
        <f ca="1">IF(entered_values=0,"",IF(D956&lt;&gt;"",IF(period_per_year=50,IF(D956=1,first_pament_date,DATE(YEAR(E955),MONTH(E955),DAY(E955)+7)),IF(period_per_year=25,IF(D956=1,first_pament_date,DATE(YEAR(E955),MONTH(E955),DAY(E955)+14)),IF(period_per_year=24,IF(D956=1,_01_01_1900,IF(DAY(E955)&gt;=15,DATE(YEAR(E955),MONTH(E955),DAY(E955)+16),DATE(YEAR(E955),MONTH(E955),DAY(E955)+15))),IF(period_per_year=12,IF(D956=1,first_pament_date,DATE(YEAR(E955),MONTH(E955)+1,DAY(E955))),IF(period_per_year=6,IF(D956=1,first_pament_date,DATE(YEAR(E955),MONTH(E955)+2,DAY(E955))),IF(period_per_year=4,IF(D956=1,first_pament_date,DATE(YEAR(E955),MONTH(E955)+3,DAY(E955))),IF(period_per_year=2,IF(D956=1,first_pament_date,DATE(YEAR(E955),MONTH(E955)+6,DAY(E955))),IF(period_per_year=1,IF(D956=1,first_pament_date,DATE(YEAR(E955)+1,MONTH(E955),DAY(E955))),"")))))))),""))</f>
        <v/>
      </c>
      <c r="F956" s="42" t="str">
        <f t="shared" ca="1" si="98"/>
        <v/>
      </c>
      <c r="G956" s="42" t="str">
        <f t="shared" ca="1" si="99"/>
        <v/>
      </c>
      <c r="H956" s="38" t="str">
        <f t="shared" ca="1" si="100"/>
        <v/>
      </c>
      <c r="I956" s="37" t="str">
        <f t="shared" ca="1" si="101"/>
        <v/>
      </c>
      <c r="J956" s="38" t="str">
        <f t="shared" ca="1" si="102"/>
        <v/>
      </c>
      <c r="K956" s="43" t="str">
        <f t="shared" ca="1" si="103"/>
        <v/>
      </c>
      <c r="L956" s="10"/>
      <c r="M956" s="9"/>
      <c r="N956" s="9"/>
      <c r="O956" s="9"/>
    </row>
    <row r="957" spans="1:15" x14ac:dyDescent="0.3">
      <c r="A957" s="9"/>
      <c r="B957" s="9"/>
      <c r="C957" s="10"/>
      <c r="D957" s="40" t="str">
        <f t="shared" ca="1" si="104"/>
        <v/>
      </c>
      <c r="E957" s="41" t="str">
        <f ca="1">IF(entered_values=0,"",IF(D957&lt;&gt;"",IF(period_per_year=50,IF(D957=1,first_pament_date,DATE(YEAR(E956),MONTH(E956),DAY(E956)+7)),IF(period_per_year=25,IF(D957=1,first_pament_date,DATE(YEAR(E956),MONTH(E956),DAY(E956)+14)),IF(period_per_year=24,IF(D957=1,_01_01_1900,IF(DAY(E956)&gt;=15,DATE(YEAR(E956),MONTH(E956),DAY(E956)+16),DATE(YEAR(E956),MONTH(E956),DAY(E956)+15))),IF(period_per_year=12,IF(D957=1,first_pament_date,DATE(YEAR(E956),MONTH(E956)+1,DAY(E956))),IF(period_per_year=6,IF(D957=1,first_pament_date,DATE(YEAR(E956),MONTH(E956)+2,DAY(E956))),IF(period_per_year=4,IF(D957=1,first_pament_date,DATE(YEAR(E956),MONTH(E956)+3,DAY(E956))),IF(period_per_year=2,IF(D957=1,first_pament_date,DATE(YEAR(E956),MONTH(E956)+6,DAY(E956))),IF(period_per_year=1,IF(D957=1,first_pament_date,DATE(YEAR(E956)+1,MONTH(E956),DAY(E956))),"")))))))),""))</f>
        <v/>
      </c>
      <c r="F957" s="42" t="str">
        <f t="shared" ca="1" si="98"/>
        <v/>
      </c>
      <c r="G957" s="42" t="str">
        <f t="shared" ca="1" si="99"/>
        <v/>
      </c>
      <c r="H957" s="38" t="str">
        <f t="shared" ca="1" si="100"/>
        <v/>
      </c>
      <c r="I957" s="37" t="str">
        <f t="shared" ca="1" si="101"/>
        <v/>
      </c>
      <c r="J957" s="38" t="str">
        <f t="shared" ca="1" si="102"/>
        <v/>
      </c>
      <c r="K957" s="43" t="str">
        <f t="shared" ca="1" si="103"/>
        <v/>
      </c>
      <c r="L957" s="10"/>
      <c r="M957" s="9"/>
      <c r="N957" s="9"/>
      <c r="O957" s="9"/>
    </row>
    <row r="958" spans="1:15" x14ac:dyDescent="0.3">
      <c r="A958" s="9"/>
      <c r="B958" s="9"/>
      <c r="C958" s="10"/>
      <c r="D958" s="40" t="str">
        <f t="shared" ca="1" si="104"/>
        <v/>
      </c>
      <c r="E958" s="41" t="str">
        <f ca="1">IF(entered_values=0,"",IF(D958&lt;&gt;"",IF(period_per_year=50,IF(D958=1,first_pament_date,DATE(YEAR(E957),MONTH(E957),DAY(E957)+7)),IF(period_per_year=25,IF(D958=1,first_pament_date,DATE(YEAR(E957),MONTH(E957),DAY(E957)+14)),IF(period_per_year=24,IF(D958=1,_01_01_1900,IF(DAY(E957)&gt;=15,DATE(YEAR(E957),MONTH(E957),DAY(E957)+16),DATE(YEAR(E957),MONTH(E957),DAY(E957)+15))),IF(period_per_year=12,IF(D958=1,first_pament_date,DATE(YEAR(E957),MONTH(E957)+1,DAY(E957))),IF(period_per_year=6,IF(D958=1,first_pament_date,DATE(YEAR(E957),MONTH(E957)+2,DAY(E957))),IF(period_per_year=4,IF(D958=1,first_pament_date,DATE(YEAR(E957),MONTH(E957)+3,DAY(E957))),IF(period_per_year=2,IF(D958=1,first_pament_date,DATE(YEAR(E957),MONTH(E957)+6,DAY(E957))),IF(period_per_year=1,IF(D958=1,first_pament_date,DATE(YEAR(E957)+1,MONTH(E957),DAY(E957))),"")))))))),""))</f>
        <v/>
      </c>
      <c r="F958" s="42" t="str">
        <f t="shared" ca="1" si="98"/>
        <v/>
      </c>
      <c r="G958" s="42" t="str">
        <f t="shared" ca="1" si="99"/>
        <v/>
      </c>
      <c r="H958" s="38" t="str">
        <f t="shared" ca="1" si="100"/>
        <v/>
      </c>
      <c r="I958" s="37" t="str">
        <f t="shared" ca="1" si="101"/>
        <v/>
      </c>
      <c r="J958" s="38" t="str">
        <f t="shared" ca="1" si="102"/>
        <v/>
      </c>
      <c r="K958" s="43" t="str">
        <f t="shared" ca="1" si="103"/>
        <v/>
      </c>
      <c r="L958" s="10"/>
      <c r="M958" s="9"/>
      <c r="N958" s="9"/>
      <c r="O958" s="9"/>
    </row>
    <row r="959" spans="1:15" x14ac:dyDescent="0.3">
      <c r="A959" s="9"/>
      <c r="B959" s="9"/>
      <c r="C959" s="10"/>
      <c r="D959" s="40" t="str">
        <f t="shared" ca="1" si="104"/>
        <v/>
      </c>
      <c r="E959" s="41" t="str">
        <f ca="1">IF(entered_values=0,"",IF(D959&lt;&gt;"",IF(period_per_year=50,IF(D959=1,first_pament_date,DATE(YEAR(E958),MONTH(E958),DAY(E958)+7)),IF(period_per_year=25,IF(D959=1,first_pament_date,DATE(YEAR(E958),MONTH(E958),DAY(E958)+14)),IF(period_per_year=24,IF(D959=1,_01_01_1900,IF(DAY(E958)&gt;=15,DATE(YEAR(E958),MONTH(E958),DAY(E958)+16),DATE(YEAR(E958),MONTH(E958),DAY(E958)+15))),IF(period_per_year=12,IF(D959=1,first_pament_date,DATE(YEAR(E958),MONTH(E958)+1,DAY(E958))),IF(period_per_year=6,IF(D959=1,first_pament_date,DATE(YEAR(E958),MONTH(E958)+2,DAY(E958))),IF(period_per_year=4,IF(D959=1,first_pament_date,DATE(YEAR(E958),MONTH(E958)+3,DAY(E958))),IF(period_per_year=2,IF(D959=1,first_pament_date,DATE(YEAR(E958),MONTH(E958)+6,DAY(E958))),IF(period_per_year=1,IF(D959=1,first_pament_date,DATE(YEAR(E958)+1,MONTH(E958),DAY(E958))),"")))))))),""))</f>
        <v/>
      </c>
      <c r="F959" s="42" t="str">
        <f t="shared" ca="1" si="98"/>
        <v/>
      </c>
      <c r="G959" s="42" t="str">
        <f t="shared" ca="1" si="99"/>
        <v/>
      </c>
      <c r="H959" s="38" t="str">
        <f t="shared" ca="1" si="100"/>
        <v/>
      </c>
      <c r="I959" s="37" t="str">
        <f t="shared" ca="1" si="101"/>
        <v/>
      </c>
      <c r="J959" s="38" t="str">
        <f t="shared" ca="1" si="102"/>
        <v/>
      </c>
      <c r="K959" s="43" t="str">
        <f t="shared" ca="1" si="103"/>
        <v/>
      </c>
      <c r="L959" s="10"/>
      <c r="M959" s="9"/>
      <c r="N959" s="9"/>
      <c r="O959" s="9"/>
    </row>
    <row r="960" spans="1:15" x14ac:dyDescent="0.3">
      <c r="A960" s="9"/>
      <c r="B960" s="9"/>
      <c r="C960" s="10"/>
      <c r="D960" s="40" t="str">
        <f t="shared" ca="1" si="104"/>
        <v/>
      </c>
      <c r="E960" s="41" t="str">
        <f ca="1">IF(entered_values=0,"",IF(D960&lt;&gt;"",IF(period_per_year=50,IF(D960=1,first_pament_date,DATE(YEAR(E959),MONTH(E959),DAY(E959)+7)),IF(period_per_year=25,IF(D960=1,first_pament_date,DATE(YEAR(E959),MONTH(E959),DAY(E959)+14)),IF(period_per_year=24,IF(D960=1,_01_01_1900,IF(DAY(E959)&gt;=15,DATE(YEAR(E959),MONTH(E959),DAY(E959)+16),DATE(YEAR(E959),MONTH(E959),DAY(E959)+15))),IF(period_per_year=12,IF(D960=1,first_pament_date,DATE(YEAR(E959),MONTH(E959)+1,DAY(E959))),IF(period_per_year=6,IF(D960=1,first_pament_date,DATE(YEAR(E959),MONTH(E959)+2,DAY(E959))),IF(period_per_year=4,IF(D960=1,first_pament_date,DATE(YEAR(E959),MONTH(E959)+3,DAY(E959))),IF(period_per_year=2,IF(D960=1,first_pament_date,DATE(YEAR(E959),MONTH(E959)+6,DAY(E959))),IF(period_per_year=1,IF(D960=1,first_pament_date,DATE(YEAR(E959)+1,MONTH(E959),DAY(E959))),"")))))))),""))</f>
        <v/>
      </c>
      <c r="F960" s="42" t="str">
        <f t="shared" ca="1" si="98"/>
        <v/>
      </c>
      <c r="G960" s="42" t="str">
        <f t="shared" ca="1" si="99"/>
        <v/>
      </c>
      <c r="H960" s="38" t="str">
        <f t="shared" ca="1" si="100"/>
        <v/>
      </c>
      <c r="I960" s="37" t="str">
        <f t="shared" ca="1" si="101"/>
        <v/>
      </c>
      <c r="J960" s="38" t="str">
        <f t="shared" ca="1" si="102"/>
        <v/>
      </c>
      <c r="K960" s="43" t="str">
        <f t="shared" ca="1" si="103"/>
        <v/>
      </c>
      <c r="L960" s="10"/>
      <c r="M960" s="9"/>
      <c r="N960" s="9"/>
      <c r="O960" s="9"/>
    </row>
    <row r="961" spans="1:15" x14ac:dyDescent="0.3">
      <c r="A961" s="9"/>
      <c r="B961" s="9"/>
      <c r="C961" s="10"/>
      <c r="D961" s="40" t="str">
        <f t="shared" ca="1" si="104"/>
        <v/>
      </c>
      <c r="E961" s="41" t="str">
        <f ca="1">IF(entered_values=0,"",IF(D961&lt;&gt;"",IF(period_per_year=50,IF(D961=1,first_pament_date,DATE(YEAR(E960),MONTH(E960),DAY(E960)+7)),IF(period_per_year=25,IF(D961=1,first_pament_date,DATE(YEAR(E960),MONTH(E960),DAY(E960)+14)),IF(period_per_year=24,IF(D961=1,_01_01_1900,IF(DAY(E960)&gt;=15,DATE(YEAR(E960),MONTH(E960),DAY(E960)+16),DATE(YEAR(E960),MONTH(E960),DAY(E960)+15))),IF(period_per_year=12,IF(D961=1,first_pament_date,DATE(YEAR(E960),MONTH(E960)+1,DAY(E960))),IF(period_per_year=6,IF(D961=1,first_pament_date,DATE(YEAR(E960),MONTH(E960)+2,DAY(E960))),IF(period_per_year=4,IF(D961=1,first_pament_date,DATE(YEAR(E960),MONTH(E960)+3,DAY(E960))),IF(period_per_year=2,IF(D961=1,first_pament_date,DATE(YEAR(E960),MONTH(E960)+6,DAY(E960))),IF(period_per_year=1,IF(D961=1,first_pament_date,DATE(YEAR(E960)+1,MONTH(E960),DAY(E960))),"")))))))),""))</f>
        <v/>
      </c>
      <c r="F961" s="42" t="str">
        <f t="shared" ca="1" si="98"/>
        <v/>
      </c>
      <c r="G961" s="42" t="str">
        <f t="shared" ca="1" si="99"/>
        <v/>
      </c>
      <c r="H961" s="38" t="str">
        <f t="shared" ca="1" si="100"/>
        <v/>
      </c>
      <c r="I961" s="37" t="str">
        <f t="shared" ca="1" si="101"/>
        <v/>
      </c>
      <c r="J961" s="38" t="str">
        <f t="shared" ca="1" si="102"/>
        <v/>
      </c>
      <c r="K961" s="43" t="str">
        <f t="shared" ca="1" si="103"/>
        <v/>
      </c>
      <c r="L961" s="10"/>
      <c r="M961" s="9"/>
      <c r="N961" s="9"/>
      <c r="O961" s="9"/>
    </row>
    <row r="962" spans="1:15" x14ac:dyDescent="0.3">
      <c r="A962" s="9"/>
      <c r="B962" s="9"/>
      <c r="C962" s="10"/>
      <c r="D962" s="40" t="str">
        <f t="shared" ca="1" si="104"/>
        <v/>
      </c>
      <c r="E962" s="41" t="str">
        <f ca="1">IF(entered_values=0,"",IF(D962&lt;&gt;"",IF(period_per_year=50,IF(D962=1,first_pament_date,DATE(YEAR(E961),MONTH(E961),DAY(E961)+7)),IF(period_per_year=25,IF(D962=1,first_pament_date,DATE(YEAR(E961),MONTH(E961),DAY(E961)+14)),IF(period_per_year=24,IF(D962=1,_01_01_1900,IF(DAY(E961)&gt;=15,DATE(YEAR(E961),MONTH(E961),DAY(E961)+16),DATE(YEAR(E961),MONTH(E961),DAY(E961)+15))),IF(period_per_year=12,IF(D962=1,first_pament_date,DATE(YEAR(E961),MONTH(E961)+1,DAY(E961))),IF(period_per_year=6,IF(D962=1,first_pament_date,DATE(YEAR(E961),MONTH(E961)+2,DAY(E961))),IF(period_per_year=4,IF(D962=1,first_pament_date,DATE(YEAR(E961),MONTH(E961)+3,DAY(E961))),IF(period_per_year=2,IF(D962=1,first_pament_date,DATE(YEAR(E961),MONTH(E961)+6,DAY(E961))),IF(period_per_year=1,IF(D962=1,first_pament_date,DATE(YEAR(E961)+1,MONTH(E961),DAY(E961))),"")))))))),""))</f>
        <v/>
      </c>
      <c r="F962" s="42" t="str">
        <f t="shared" ca="1" si="98"/>
        <v/>
      </c>
      <c r="G962" s="42" t="str">
        <f t="shared" ca="1" si="99"/>
        <v/>
      </c>
      <c r="H962" s="38" t="str">
        <f t="shared" ca="1" si="100"/>
        <v/>
      </c>
      <c r="I962" s="37" t="str">
        <f t="shared" ca="1" si="101"/>
        <v/>
      </c>
      <c r="J962" s="38" t="str">
        <f t="shared" ca="1" si="102"/>
        <v/>
      </c>
      <c r="K962" s="43" t="str">
        <f t="shared" ca="1" si="103"/>
        <v/>
      </c>
      <c r="L962" s="10"/>
      <c r="M962" s="9"/>
      <c r="N962" s="9"/>
      <c r="O962" s="9"/>
    </row>
    <row r="963" spans="1:15" x14ac:dyDescent="0.3">
      <c r="A963" s="9"/>
      <c r="B963" s="9"/>
      <c r="C963" s="10"/>
      <c r="D963" s="40" t="str">
        <f t="shared" ca="1" si="104"/>
        <v/>
      </c>
      <c r="E963" s="41" t="str">
        <f ca="1">IF(entered_values=0,"",IF(D963&lt;&gt;"",IF(period_per_year=50,IF(D963=1,first_pament_date,DATE(YEAR(E962),MONTH(E962),DAY(E962)+7)),IF(period_per_year=25,IF(D963=1,first_pament_date,DATE(YEAR(E962),MONTH(E962),DAY(E962)+14)),IF(period_per_year=24,IF(D963=1,_01_01_1900,IF(DAY(E962)&gt;=15,DATE(YEAR(E962),MONTH(E962),DAY(E962)+16),DATE(YEAR(E962),MONTH(E962),DAY(E962)+15))),IF(period_per_year=12,IF(D963=1,first_pament_date,DATE(YEAR(E962),MONTH(E962)+1,DAY(E962))),IF(period_per_year=6,IF(D963=1,first_pament_date,DATE(YEAR(E962),MONTH(E962)+2,DAY(E962))),IF(period_per_year=4,IF(D963=1,first_pament_date,DATE(YEAR(E962),MONTH(E962)+3,DAY(E962))),IF(period_per_year=2,IF(D963=1,first_pament_date,DATE(YEAR(E962),MONTH(E962)+6,DAY(E962))),IF(period_per_year=1,IF(D963=1,first_pament_date,DATE(YEAR(E962)+1,MONTH(E962),DAY(E962))),"")))))))),""))</f>
        <v/>
      </c>
      <c r="F963" s="42" t="str">
        <f t="shared" ca="1" si="98"/>
        <v/>
      </c>
      <c r="G963" s="42" t="str">
        <f t="shared" ca="1" si="99"/>
        <v/>
      </c>
      <c r="H963" s="38" t="str">
        <f t="shared" ca="1" si="100"/>
        <v/>
      </c>
      <c r="I963" s="37" t="str">
        <f t="shared" ca="1" si="101"/>
        <v/>
      </c>
      <c r="J963" s="38" t="str">
        <f t="shared" ca="1" si="102"/>
        <v/>
      </c>
      <c r="K963" s="43" t="str">
        <f t="shared" ca="1" si="103"/>
        <v/>
      </c>
      <c r="L963" s="10"/>
      <c r="M963" s="9"/>
      <c r="N963" s="9"/>
      <c r="O963" s="9"/>
    </row>
    <row r="964" spans="1:15" x14ac:dyDescent="0.3">
      <c r="A964" s="9"/>
      <c r="B964" s="9"/>
      <c r="C964" s="10"/>
      <c r="D964" s="40" t="str">
        <f t="shared" ca="1" si="104"/>
        <v/>
      </c>
      <c r="E964" s="41" t="str">
        <f ca="1">IF(entered_values=0,"",IF(D964&lt;&gt;"",IF(period_per_year=50,IF(D964=1,first_pament_date,DATE(YEAR(E963),MONTH(E963),DAY(E963)+7)),IF(period_per_year=25,IF(D964=1,first_pament_date,DATE(YEAR(E963),MONTH(E963),DAY(E963)+14)),IF(period_per_year=24,IF(D964=1,_01_01_1900,IF(DAY(E963)&gt;=15,DATE(YEAR(E963),MONTH(E963),DAY(E963)+16),DATE(YEAR(E963),MONTH(E963),DAY(E963)+15))),IF(period_per_year=12,IF(D964=1,first_pament_date,DATE(YEAR(E963),MONTH(E963)+1,DAY(E963))),IF(period_per_year=6,IF(D964=1,first_pament_date,DATE(YEAR(E963),MONTH(E963)+2,DAY(E963))),IF(period_per_year=4,IF(D964=1,first_pament_date,DATE(YEAR(E963),MONTH(E963)+3,DAY(E963))),IF(period_per_year=2,IF(D964=1,first_pament_date,DATE(YEAR(E963),MONTH(E963)+6,DAY(E963))),IF(period_per_year=1,IF(D964=1,first_pament_date,DATE(YEAR(E963)+1,MONTH(E963),DAY(E963))),"")))))))),""))</f>
        <v/>
      </c>
      <c r="F964" s="42" t="str">
        <f t="shared" ca="1" si="98"/>
        <v/>
      </c>
      <c r="G964" s="42" t="str">
        <f t="shared" ca="1" si="99"/>
        <v/>
      </c>
      <c r="H964" s="38" t="str">
        <f t="shared" ca="1" si="100"/>
        <v/>
      </c>
      <c r="I964" s="37" t="str">
        <f t="shared" ca="1" si="101"/>
        <v/>
      </c>
      <c r="J964" s="38" t="str">
        <f t="shared" ca="1" si="102"/>
        <v/>
      </c>
      <c r="K964" s="43" t="str">
        <f t="shared" ca="1" si="103"/>
        <v/>
      </c>
      <c r="L964" s="10"/>
      <c r="M964" s="9"/>
      <c r="N964" s="9"/>
      <c r="O964" s="9"/>
    </row>
    <row r="965" spans="1:15" x14ac:dyDescent="0.3">
      <c r="A965" s="9"/>
      <c r="B965" s="9"/>
      <c r="C965" s="10"/>
      <c r="D965" s="40" t="str">
        <f t="shared" ca="1" si="104"/>
        <v/>
      </c>
      <c r="E965" s="41" t="str">
        <f ca="1">IF(entered_values=0,"",IF(D965&lt;&gt;"",IF(period_per_year=50,IF(D965=1,first_pament_date,DATE(YEAR(E964),MONTH(E964),DAY(E964)+7)),IF(period_per_year=25,IF(D965=1,first_pament_date,DATE(YEAR(E964),MONTH(E964),DAY(E964)+14)),IF(period_per_year=24,IF(D965=1,_01_01_1900,IF(DAY(E964)&gt;=15,DATE(YEAR(E964),MONTH(E964),DAY(E964)+16),DATE(YEAR(E964),MONTH(E964),DAY(E964)+15))),IF(period_per_year=12,IF(D965=1,first_pament_date,DATE(YEAR(E964),MONTH(E964)+1,DAY(E964))),IF(period_per_year=6,IF(D965=1,first_pament_date,DATE(YEAR(E964),MONTH(E964)+2,DAY(E964))),IF(period_per_year=4,IF(D965=1,first_pament_date,DATE(YEAR(E964),MONTH(E964)+3,DAY(E964))),IF(period_per_year=2,IF(D965=1,first_pament_date,DATE(YEAR(E964),MONTH(E964)+6,DAY(E964))),IF(period_per_year=1,IF(D965=1,first_pament_date,DATE(YEAR(E964)+1,MONTH(E964),DAY(E964))),"")))))))),""))</f>
        <v/>
      </c>
      <c r="F965" s="42" t="str">
        <f t="shared" ca="1" si="98"/>
        <v/>
      </c>
      <c r="G965" s="42" t="str">
        <f t="shared" ca="1" si="99"/>
        <v/>
      </c>
      <c r="H965" s="38" t="str">
        <f t="shared" ca="1" si="100"/>
        <v/>
      </c>
      <c r="I965" s="37" t="str">
        <f t="shared" ca="1" si="101"/>
        <v/>
      </c>
      <c r="J965" s="38" t="str">
        <f t="shared" ca="1" si="102"/>
        <v/>
      </c>
      <c r="K965" s="43" t="str">
        <f t="shared" ca="1" si="103"/>
        <v/>
      </c>
      <c r="L965" s="10"/>
      <c r="M965" s="9"/>
      <c r="N965" s="9"/>
      <c r="O965" s="9"/>
    </row>
    <row r="966" spans="1:15" x14ac:dyDescent="0.3">
      <c r="A966" s="9"/>
      <c r="B966" s="9"/>
      <c r="C966" s="10"/>
      <c r="D966" s="40" t="str">
        <f t="shared" ca="1" si="104"/>
        <v/>
      </c>
      <c r="E966" s="41" t="str">
        <f ca="1">IF(entered_values=0,"",IF(D966&lt;&gt;"",IF(period_per_year=50,IF(D966=1,first_pament_date,DATE(YEAR(E965),MONTH(E965),DAY(E965)+7)),IF(period_per_year=25,IF(D966=1,first_pament_date,DATE(YEAR(E965),MONTH(E965),DAY(E965)+14)),IF(period_per_year=24,IF(D966=1,_01_01_1900,IF(DAY(E965)&gt;=15,DATE(YEAR(E965),MONTH(E965),DAY(E965)+16),DATE(YEAR(E965),MONTH(E965),DAY(E965)+15))),IF(period_per_year=12,IF(D966=1,first_pament_date,DATE(YEAR(E965),MONTH(E965)+1,DAY(E965))),IF(period_per_year=6,IF(D966=1,first_pament_date,DATE(YEAR(E965),MONTH(E965)+2,DAY(E965))),IF(period_per_year=4,IF(D966=1,first_pament_date,DATE(YEAR(E965),MONTH(E965)+3,DAY(E965))),IF(period_per_year=2,IF(D966=1,first_pament_date,DATE(YEAR(E965),MONTH(E965)+6,DAY(E965))),IF(period_per_year=1,IF(D966=1,first_pament_date,DATE(YEAR(E965)+1,MONTH(E965),DAY(E965))),"")))))))),""))</f>
        <v/>
      </c>
      <c r="F966" s="42" t="str">
        <f t="shared" ca="1" si="98"/>
        <v/>
      </c>
      <c r="G966" s="42" t="str">
        <f t="shared" ca="1" si="99"/>
        <v/>
      </c>
      <c r="H966" s="38" t="str">
        <f t="shared" ca="1" si="100"/>
        <v/>
      </c>
      <c r="I966" s="37" t="str">
        <f t="shared" ca="1" si="101"/>
        <v/>
      </c>
      <c r="J966" s="38" t="str">
        <f t="shared" ca="1" si="102"/>
        <v/>
      </c>
      <c r="K966" s="43" t="str">
        <f t="shared" ca="1" si="103"/>
        <v/>
      </c>
      <c r="L966" s="10"/>
      <c r="M966" s="9"/>
      <c r="N966" s="9"/>
      <c r="O966" s="9"/>
    </row>
    <row r="967" spans="1:15" x14ac:dyDescent="0.3">
      <c r="A967" s="9"/>
      <c r="B967" s="9"/>
      <c r="C967" s="10"/>
      <c r="D967" s="40" t="str">
        <f t="shared" ca="1" si="104"/>
        <v/>
      </c>
      <c r="E967" s="41" t="str">
        <f ca="1">IF(entered_values=0,"",IF(D967&lt;&gt;"",IF(period_per_year=50,IF(D967=1,first_pament_date,DATE(YEAR(E966),MONTH(E966),DAY(E966)+7)),IF(period_per_year=25,IF(D967=1,first_pament_date,DATE(YEAR(E966),MONTH(E966),DAY(E966)+14)),IF(period_per_year=24,IF(D967=1,_01_01_1900,IF(DAY(E966)&gt;=15,DATE(YEAR(E966),MONTH(E966),DAY(E966)+16),DATE(YEAR(E966),MONTH(E966),DAY(E966)+15))),IF(period_per_year=12,IF(D967=1,first_pament_date,DATE(YEAR(E966),MONTH(E966)+1,DAY(E966))),IF(period_per_year=6,IF(D967=1,first_pament_date,DATE(YEAR(E966),MONTH(E966)+2,DAY(E966))),IF(period_per_year=4,IF(D967=1,first_pament_date,DATE(YEAR(E966),MONTH(E966)+3,DAY(E966))),IF(period_per_year=2,IF(D967=1,first_pament_date,DATE(YEAR(E966),MONTH(E966)+6,DAY(E966))),IF(period_per_year=1,IF(D967=1,first_pament_date,DATE(YEAR(E966)+1,MONTH(E966),DAY(E966))),"")))))))),""))</f>
        <v/>
      </c>
      <c r="F967" s="42" t="str">
        <f t="shared" ca="1" si="98"/>
        <v/>
      </c>
      <c r="G967" s="42" t="str">
        <f t="shared" ca="1" si="99"/>
        <v/>
      </c>
      <c r="H967" s="38" t="str">
        <f t="shared" ca="1" si="100"/>
        <v/>
      </c>
      <c r="I967" s="37" t="str">
        <f t="shared" ca="1" si="101"/>
        <v/>
      </c>
      <c r="J967" s="38" t="str">
        <f t="shared" ca="1" si="102"/>
        <v/>
      </c>
      <c r="K967" s="43" t="str">
        <f t="shared" ca="1" si="103"/>
        <v/>
      </c>
      <c r="L967" s="10"/>
      <c r="M967" s="9"/>
      <c r="N967" s="9"/>
      <c r="O967" s="9"/>
    </row>
    <row r="968" spans="1:15" x14ac:dyDescent="0.3">
      <c r="A968" s="9"/>
      <c r="B968" s="9"/>
      <c r="C968" s="10"/>
      <c r="D968" s="40" t="str">
        <f t="shared" ca="1" si="104"/>
        <v/>
      </c>
      <c r="E968" s="41" t="str">
        <f ca="1">IF(entered_values=0,"",IF(D968&lt;&gt;"",IF(period_per_year=50,IF(D968=1,first_pament_date,DATE(YEAR(E967),MONTH(E967),DAY(E967)+7)),IF(period_per_year=25,IF(D968=1,first_pament_date,DATE(YEAR(E967),MONTH(E967),DAY(E967)+14)),IF(period_per_year=24,IF(D968=1,_01_01_1900,IF(DAY(E967)&gt;=15,DATE(YEAR(E967),MONTH(E967),DAY(E967)+16),DATE(YEAR(E967),MONTH(E967),DAY(E967)+15))),IF(period_per_year=12,IF(D968=1,first_pament_date,DATE(YEAR(E967),MONTH(E967)+1,DAY(E967))),IF(period_per_year=6,IF(D968=1,first_pament_date,DATE(YEAR(E967),MONTH(E967)+2,DAY(E967))),IF(period_per_year=4,IF(D968=1,first_pament_date,DATE(YEAR(E967),MONTH(E967)+3,DAY(E967))),IF(period_per_year=2,IF(D968=1,first_pament_date,DATE(YEAR(E967),MONTH(E967)+6,DAY(E967))),IF(period_per_year=1,IF(D968=1,first_pament_date,DATE(YEAR(E967)+1,MONTH(E967),DAY(E967))),"")))))))),""))</f>
        <v/>
      </c>
      <c r="F968" s="42" t="str">
        <f t="shared" ca="1" si="98"/>
        <v/>
      </c>
      <c r="G968" s="42" t="str">
        <f t="shared" ca="1" si="99"/>
        <v/>
      </c>
      <c r="H968" s="38" t="str">
        <f t="shared" ca="1" si="100"/>
        <v/>
      </c>
      <c r="I968" s="37" t="str">
        <f t="shared" ca="1" si="101"/>
        <v/>
      </c>
      <c r="J968" s="38" t="str">
        <f t="shared" ca="1" si="102"/>
        <v/>
      </c>
      <c r="K968" s="43" t="str">
        <f t="shared" ca="1" si="103"/>
        <v/>
      </c>
      <c r="L968" s="10"/>
      <c r="M968" s="9"/>
      <c r="N968" s="9"/>
      <c r="O968" s="9"/>
    </row>
    <row r="969" spans="1:15" x14ac:dyDescent="0.3">
      <c r="A969" s="9"/>
      <c r="B969" s="9"/>
      <c r="C969" s="10"/>
      <c r="D969" s="40" t="str">
        <f t="shared" ca="1" si="104"/>
        <v/>
      </c>
      <c r="E969" s="41" t="str">
        <f ca="1">IF(entered_values=0,"",IF(D969&lt;&gt;"",IF(period_per_year=50,IF(D969=1,first_pament_date,DATE(YEAR(E968),MONTH(E968),DAY(E968)+7)),IF(period_per_year=25,IF(D969=1,first_pament_date,DATE(YEAR(E968),MONTH(E968),DAY(E968)+14)),IF(period_per_year=24,IF(D969=1,_01_01_1900,IF(DAY(E968)&gt;=15,DATE(YEAR(E968),MONTH(E968),DAY(E968)+16),DATE(YEAR(E968),MONTH(E968),DAY(E968)+15))),IF(period_per_year=12,IF(D969=1,first_pament_date,DATE(YEAR(E968),MONTH(E968)+1,DAY(E968))),IF(period_per_year=6,IF(D969=1,first_pament_date,DATE(YEAR(E968),MONTH(E968)+2,DAY(E968))),IF(period_per_year=4,IF(D969=1,first_pament_date,DATE(YEAR(E968),MONTH(E968)+3,DAY(E968))),IF(period_per_year=2,IF(D969=1,first_pament_date,DATE(YEAR(E968),MONTH(E968)+6,DAY(E968))),IF(period_per_year=1,IF(D969=1,first_pament_date,DATE(YEAR(E968)+1,MONTH(E968),DAY(E968))),"")))))))),""))</f>
        <v/>
      </c>
      <c r="F969" s="42" t="str">
        <f t="shared" ca="1" si="98"/>
        <v/>
      </c>
      <c r="G969" s="42" t="str">
        <f t="shared" ca="1" si="99"/>
        <v/>
      </c>
      <c r="H969" s="38" t="str">
        <f t="shared" ca="1" si="100"/>
        <v/>
      </c>
      <c r="I969" s="37" t="str">
        <f t="shared" ca="1" si="101"/>
        <v/>
      </c>
      <c r="J969" s="38" t="str">
        <f t="shared" ca="1" si="102"/>
        <v/>
      </c>
      <c r="K969" s="43" t="str">
        <f t="shared" ca="1" si="103"/>
        <v/>
      </c>
      <c r="L969" s="10"/>
      <c r="M969" s="9"/>
      <c r="N969" s="9"/>
      <c r="O969" s="9"/>
    </row>
    <row r="970" spans="1:15" x14ac:dyDescent="0.3">
      <c r="A970" s="9"/>
      <c r="B970" s="9"/>
      <c r="C970" s="10"/>
      <c r="D970" s="40" t="str">
        <f t="shared" ca="1" si="104"/>
        <v/>
      </c>
      <c r="E970" s="41" t="str">
        <f ca="1">IF(entered_values=0,"",IF(D970&lt;&gt;"",IF(period_per_year=50,IF(D970=1,first_pament_date,DATE(YEAR(E969),MONTH(E969),DAY(E969)+7)),IF(period_per_year=25,IF(D970=1,first_pament_date,DATE(YEAR(E969),MONTH(E969),DAY(E969)+14)),IF(period_per_year=24,IF(D970=1,_01_01_1900,IF(DAY(E969)&gt;=15,DATE(YEAR(E969),MONTH(E969),DAY(E969)+16),DATE(YEAR(E969),MONTH(E969),DAY(E969)+15))),IF(period_per_year=12,IF(D970=1,first_pament_date,DATE(YEAR(E969),MONTH(E969)+1,DAY(E969))),IF(period_per_year=6,IF(D970=1,first_pament_date,DATE(YEAR(E969),MONTH(E969)+2,DAY(E969))),IF(period_per_year=4,IF(D970=1,first_pament_date,DATE(YEAR(E969),MONTH(E969)+3,DAY(E969))),IF(period_per_year=2,IF(D970=1,first_pament_date,DATE(YEAR(E969),MONTH(E969)+6,DAY(E969))),IF(period_per_year=1,IF(D970=1,first_pament_date,DATE(YEAR(E969)+1,MONTH(E969),DAY(E969))),"")))))))),""))</f>
        <v/>
      </c>
      <c r="F970" s="42" t="str">
        <f t="shared" ca="1" si="98"/>
        <v/>
      </c>
      <c r="G970" s="42" t="str">
        <f t="shared" ca="1" si="99"/>
        <v/>
      </c>
      <c r="H970" s="38" t="str">
        <f t="shared" ca="1" si="100"/>
        <v/>
      </c>
      <c r="I970" s="37" t="str">
        <f t="shared" ca="1" si="101"/>
        <v/>
      </c>
      <c r="J970" s="38" t="str">
        <f t="shared" ca="1" si="102"/>
        <v/>
      </c>
      <c r="K970" s="43" t="str">
        <f t="shared" ca="1" si="103"/>
        <v/>
      </c>
      <c r="L970" s="10"/>
      <c r="M970" s="9"/>
      <c r="N970" s="9"/>
      <c r="O970" s="9"/>
    </row>
    <row r="971" spans="1:15" x14ac:dyDescent="0.3">
      <c r="A971" s="9"/>
      <c r="B971" s="9"/>
      <c r="C971" s="10"/>
      <c r="D971" s="40" t="str">
        <f t="shared" ca="1" si="104"/>
        <v/>
      </c>
      <c r="E971" s="41" t="str">
        <f ca="1">IF(entered_values=0,"",IF(D971&lt;&gt;"",IF(period_per_year=50,IF(D971=1,first_pament_date,DATE(YEAR(E970),MONTH(E970),DAY(E970)+7)),IF(period_per_year=25,IF(D971=1,first_pament_date,DATE(YEAR(E970),MONTH(E970),DAY(E970)+14)),IF(period_per_year=24,IF(D971=1,_01_01_1900,IF(DAY(E970)&gt;=15,DATE(YEAR(E970),MONTH(E970),DAY(E970)+16),DATE(YEAR(E970),MONTH(E970),DAY(E970)+15))),IF(period_per_year=12,IF(D971=1,first_pament_date,DATE(YEAR(E970),MONTH(E970)+1,DAY(E970))),IF(period_per_year=6,IF(D971=1,first_pament_date,DATE(YEAR(E970),MONTH(E970)+2,DAY(E970))),IF(period_per_year=4,IF(D971=1,first_pament_date,DATE(YEAR(E970),MONTH(E970)+3,DAY(E970))),IF(period_per_year=2,IF(D971=1,first_pament_date,DATE(YEAR(E970),MONTH(E970)+6,DAY(E970))),IF(period_per_year=1,IF(D971=1,first_pament_date,DATE(YEAR(E970)+1,MONTH(E970),DAY(E970))),"")))))))),""))</f>
        <v/>
      </c>
      <c r="F971" s="42" t="str">
        <f t="shared" ca="1" si="98"/>
        <v/>
      </c>
      <c r="G971" s="42" t="str">
        <f t="shared" ca="1" si="99"/>
        <v/>
      </c>
      <c r="H971" s="38" t="str">
        <f t="shared" ca="1" si="100"/>
        <v/>
      </c>
      <c r="I971" s="37" t="str">
        <f t="shared" ca="1" si="101"/>
        <v/>
      </c>
      <c r="J971" s="38" t="str">
        <f t="shared" ca="1" si="102"/>
        <v/>
      </c>
      <c r="K971" s="43" t="str">
        <f t="shared" ca="1" si="103"/>
        <v/>
      </c>
      <c r="L971" s="10"/>
      <c r="M971" s="9"/>
      <c r="N971" s="9"/>
      <c r="O971" s="9"/>
    </row>
    <row r="972" spans="1:15" x14ac:dyDescent="0.3">
      <c r="A972" s="9"/>
      <c r="B972" s="9"/>
      <c r="C972" s="10"/>
      <c r="D972" s="40" t="str">
        <f t="shared" ca="1" si="104"/>
        <v/>
      </c>
      <c r="E972" s="41" t="str">
        <f ca="1">IF(entered_values=0,"",IF(D972&lt;&gt;"",IF(period_per_year=50,IF(D972=1,first_pament_date,DATE(YEAR(E971),MONTH(E971),DAY(E971)+7)),IF(period_per_year=25,IF(D972=1,first_pament_date,DATE(YEAR(E971),MONTH(E971),DAY(E971)+14)),IF(period_per_year=24,IF(D972=1,_01_01_1900,IF(DAY(E971)&gt;=15,DATE(YEAR(E971),MONTH(E971),DAY(E971)+16),DATE(YEAR(E971),MONTH(E971),DAY(E971)+15))),IF(period_per_year=12,IF(D972=1,first_pament_date,DATE(YEAR(E971),MONTH(E971)+1,DAY(E971))),IF(period_per_year=6,IF(D972=1,first_pament_date,DATE(YEAR(E971),MONTH(E971)+2,DAY(E971))),IF(period_per_year=4,IF(D972=1,first_pament_date,DATE(YEAR(E971),MONTH(E971)+3,DAY(E971))),IF(period_per_year=2,IF(D972=1,first_pament_date,DATE(YEAR(E971),MONTH(E971)+6,DAY(E971))),IF(period_per_year=1,IF(D972=1,first_pament_date,DATE(YEAR(E971)+1,MONTH(E971),DAY(E971))),"")))))))),""))</f>
        <v/>
      </c>
      <c r="F972" s="42" t="str">
        <f t="shared" ca="1" si="98"/>
        <v/>
      </c>
      <c r="G972" s="42" t="str">
        <f t="shared" ca="1" si="99"/>
        <v/>
      </c>
      <c r="H972" s="38" t="str">
        <f t="shared" ca="1" si="100"/>
        <v/>
      </c>
      <c r="I972" s="37" t="str">
        <f t="shared" ca="1" si="101"/>
        <v/>
      </c>
      <c r="J972" s="38" t="str">
        <f t="shared" ca="1" si="102"/>
        <v/>
      </c>
      <c r="K972" s="43" t="str">
        <f t="shared" ca="1" si="103"/>
        <v/>
      </c>
      <c r="L972" s="10"/>
      <c r="M972" s="9"/>
      <c r="N972" s="9"/>
      <c r="O972" s="9"/>
    </row>
    <row r="973" spans="1:15" x14ac:dyDescent="0.3">
      <c r="A973" s="9"/>
      <c r="B973" s="9"/>
      <c r="C973" s="10"/>
      <c r="D973" s="40" t="str">
        <f t="shared" ca="1" si="104"/>
        <v/>
      </c>
      <c r="E973" s="41" t="str">
        <f ca="1">IF(entered_values=0,"",IF(D973&lt;&gt;"",IF(period_per_year=50,IF(D973=1,first_pament_date,DATE(YEAR(E972),MONTH(E972),DAY(E972)+7)),IF(period_per_year=25,IF(D973=1,first_pament_date,DATE(YEAR(E972),MONTH(E972),DAY(E972)+14)),IF(period_per_year=24,IF(D973=1,_01_01_1900,IF(DAY(E972)&gt;=15,DATE(YEAR(E972),MONTH(E972),DAY(E972)+16),DATE(YEAR(E972),MONTH(E972),DAY(E972)+15))),IF(period_per_year=12,IF(D973=1,first_pament_date,DATE(YEAR(E972),MONTH(E972)+1,DAY(E972))),IF(period_per_year=6,IF(D973=1,first_pament_date,DATE(YEAR(E972),MONTH(E972)+2,DAY(E972))),IF(period_per_year=4,IF(D973=1,first_pament_date,DATE(YEAR(E972),MONTH(E972)+3,DAY(E972))),IF(period_per_year=2,IF(D973=1,first_pament_date,DATE(YEAR(E972),MONTH(E972)+6,DAY(E972))),IF(period_per_year=1,IF(D973=1,first_pament_date,DATE(YEAR(E972)+1,MONTH(E972),DAY(E972))),"")))))))),""))</f>
        <v/>
      </c>
      <c r="F973" s="42" t="str">
        <f t="shared" ca="1" si="98"/>
        <v/>
      </c>
      <c r="G973" s="42" t="str">
        <f t="shared" ca="1" si="99"/>
        <v/>
      </c>
      <c r="H973" s="38" t="str">
        <f t="shared" ca="1" si="100"/>
        <v/>
      </c>
      <c r="I973" s="37" t="str">
        <f t="shared" ca="1" si="101"/>
        <v/>
      </c>
      <c r="J973" s="38" t="str">
        <f t="shared" ca="1" si="102"/>
        <v/>
      </c>
      <c r="K973" s="43" t="str">
        <f t="shared" ca="1" si="103"/>
        <v/>
      </c>
      <c r="L973" s="10"/>
      <c r="M973" s="9"/>
      <c r="N973" s="9"/>
      <c r="O973" s="9"/>
    </row>
    <row r="974" spans="1:15" x14ac:dyDescent="0.3">
      <c r="A974" s="9"/>
      <c r="B974" s="9"/>
      <c r="C974" s="10"/>
      <c r="D974" s="40" t="str">
        <f t="shared" ca="1" si="104"/>
        <v/>
      </c>
      <c r="E974" s="41" t="str">
        <f ca="1">IF(entered_values=0,"",IF(D974&lt;&gt;"",IF(period_per_year=50,IF(D974=1,first_pament_date,DATE(YEAR(E973),MONTH(E973),DAY(E973)+7)),IF(period_per_year=25,IF(D974=1,first_pament_date,DATE(YEAR(E973),MONTH(E973),DAY(E973)+14)),IF(period_per_year=24,IF(D974=1,_01_01_1900,IF(DAY(E973)&gt;=15,DATE(YEAR(E973),MONTH(E973),DAY(E973)+16),DATE(YEAR(E973),MONTH(E973),DAY(E973)+15))),IF(period_per_year=12,IF(D974=1,first_pament_date,DATE(YEAR(E973),MONTH(E973)+1,DAY(E973))),IF(period_per_year=6,IF(D974=1,first_pament_date,DATE(YEAR(E973),MONTH(E973)+2,DAY(E973))),IF(period_per_year=4,IF(D974=1,first_pament_date,DATE(YEAR(E973),MONTH(E973)+3,DAY(E973))),IF(period_per_year=2,IF(D974=1,first_pament_date,DATE(YEAR(E973),MONTH(E973)+6,DAY(E973))),IF(period_per_year=1,IF(D974=1,first_pament_date,DATE(YEAR(E973)+1,MONTH(E973),DAY(E973))),"")))))))),""))</f>
        <v/>
      </c>
      <c r="F974" s="42" t="str">
        <f t="shared" ca="1" si="98"/>
        <v/>
      </c>
      <c r="G974" s="42" t="str">
        <f t="shared" ca="1" si="99"/>
        <v/>
      </c>
      <c r="H974" s="38" t="str">
        <f t="shared" ca="1" si="100"/>
        <v/>
      </c>
      <c r="I974" s="37" t="str">
        <f t="shared" ca="1" si="101"/>
        <v/>
      </c>
      <c r="J974" s="38" t="str">
        <f t="shared" ca="1" si="102"/>
        <v/>
      </c>
      <c r="K974" s="43" t="str">
        <f t="shared" ca="1" si="103"/>
        <v/>
      </c>
      <c r="L974" s="10"/>
      <c r="M974" s="9"/>
      <c r="N974" s="9"/>
      <c r="O974" s="9"/>
    </row>
    <row r="975" spans="1:15" x14ac:dyDescent="0.3">
      <c r="A975" s="9"/>
      <c r="B975" s="9"/>
      <c r="C975" s="10"/>
      <c r="D975" s="40" t="str">
        <f t="shared" ca="1" si="104"/>
        <v/>
      </c>
      <c r="E975" s="41" t="str">
        <f ca="1">IF(entered_values=0,"",IF(D975&lt;&gt;"",IF(period_per_year=50,IF(D975=1,first_pament_date,DATE(YEAR(E974),MONTH(E974),DAY(E974)+7)),IF(period_per_year=25,IF(D975=1,first_pament_date,DATE(YEAR(E974),MONTH(E974),DAY(E974)+14)),IF(period_per_year=24,IF(D975=1,_01_01_1900,IF(DAY(E974)&gt;=15,DATE(YEAR(E974),MONTH(E974),DAY(E974)+16),DATE(YEAR(E974),MONTH(E974),DAY(E974)+15))),IF(period_per_year=12,IF(D975=1,first_pament_date,DATE(YEAR(E974),MONTH(E974)+1,DAY(E974))),IF(period_per_year=6,IF(D975=1,first_pament_date,DATE(YEAR(E974),MONTH(E974)+2,DAY(E974))),IF(period_per_year=4,IF(D975=1,first_pament_date,DATE(YEAR(E974),MONTH(E974)+3,DAY(E974))),IF(period_per_year=2,IF(D975=1,first_pament_date,DATE(YEAR(E974),MONTH(E974)+6,DAY(E974))),IF(period_per_year=1,IF(D975=1,first_pament_date,DATE(YEAR(E974)+1,MONTH(E974),DAY(E974))),"")))))))),""))</f>
        <v/>
      </c>
      <c r="F975" s="42" t="str">
        <f t="shared" ca="1" si="98"/>
        <v/>
      </c>
      <c r="G975" s="42" t="str">
        <f t="shared" ca="1" si="99"/>
        <v/>
      </c>
      <c r="H975" s="38" t="str">
        <f t="shared" ca="1" si="100"/>
        <v/>
      </c>
      <c r="I975" s="37" t="str">
        <f t="shared" ca="1" si="101"/>
        <v/>
      </c>
      <c r="J975" s="38" t="str">
        <f t="shared" ca="1" si="102"/>
        <v/>
      </c>
      <c r="K975" s="43" t="str">
        <f t="shared" ca="1" si="103"/>
        <v/>
      </c>
      <c r="L975" s="10"/>
      <c r="M975" s="9"/>
      <c r="N975" s="9"/>
      <c r="O975" s="9"/>
    </row>
    <row r="976" spans="1:15" x14ac:dyDescent="0.3">
      <c r="A976" s="9"/>
      <c r="B976" s="9"/>
      <c r="C976" s="10"/>
      <c r="D976" s="40" t="str">
        <f t="shared" ca="1" si="104"/>
        <v/>
      </c>
      <c r="E976" s="41" t="str">
        <f ca="1">IF(entered_values=0,"",IF(D976&lt;&gt;"",IF(period_per_year=50,IF(D976=1,first_pament_date,DATE(YEAR(E975),MONTH(E975),DAY(E975)+7)),IF(period_per_year=25,IF(D976=1,first_pament_date,DATE(YEAR(E975),MONTH(E975),DAY(E975)+14)),IF(period_per_year=24,IF(D976=1,_01_01_1900,IF(DAY(E975)&gt;=15,DATE(YEAR(E975),MONTH(E975),DAY(E975)+16),DATE(YEAR(E975),MONTH(E975),DAY(E975)+15))),IF(period_per_year=12,IF(D976=1,first_pament_date,DATE(YEAR(E975),MONTH(E975)+1,DAY(E975))),IF(period_per_year=6,IF(D976=1,first_pament_date,DATE(YEAR(E975),MONTH(E975)+2,DAY(E975))),IF(period_per_year=4,IF(D976=1,first_pament_date,DATE(YEAR(E975),MONTH(E975)+3,DAY(E975))),IF(period_per_year=2,IF(D976=1,first_pament_date,DATE(YEAR(E975),MONTH(E975)+6,DAY(E975))),IF(period_per_year=1,IF(D976=1,first_pament_date,DATE(YEAR(E975)+1,MONTH(E975),DAY(E975))),"")))))))),""))</f>
        <v/>
      </c>
      <c r="F976" s="42" t="str">
        <f t="shared" ca="1" si="98"/>
        <v/>
      </c>
      <c r="G976" s="42" t="str">
        <f t="shared" ca="1" si="99"/>
        <v/>
      </c>
      <c r="H976" s="38" t="str">
        <f t="shared" ca="1" si="100"/>
        <v/>
      </c>
      <c r="I976" s="37" t="str">
        <f t="shared" ca="1" si="101"/>
        <v/>
      </c>
      <c r="J976" s="38" t="str">
        <f t="shared" ca="1" si="102"/>
        <v/>
      </c>
      <c r="K976" s="43" t="str">
        <f t="shared" ca="1" si="103"/>
        <v/>
      </c>
      <c r="L976" s="10"/>
      <c r="M976" s="9"/>
      <c r="N976" s="9"/>
      <c r="O976" s="9"/>
    </row>
    <row r="977" spans="1:15" x14ac:dyDescent="0.3">
      <c r="A977" s="9"/>
      <c r="B977" s="9"/>
      <c r="C977" s="10"/>
      <c r="D977" s="40" t="str">
        <f t="shared" ca="1" si="104"/>
        <v/>
      </c>
      <c r="E977" s="41" t="str">
        <f ca="1">IF(entered_values=0,"",IF(D977&lt;&gt;"",IF(period_per_year=50,IF(D977=1,first_pament_date,DATE(YEAR(E976),MONTH(E976),DAY(E976)+7)),IF(period_per_year=25,IF(D977=1,first_pament_date,DATE(YEAR(E976),MONTH(E976),DAY(E976)+14)),IF(period_per_year=24,IF(D977=1,_01_01_1900,IF(DAY(E976)&gt;=15,DATE(YEAR(E976),MONTH(E976),DAY(E976)+16),DATE(YEAR(E976),MONTH(E976),DAY(E976)+15))),IF(period_per_year=12,IF(D977=1,first_pament_date,DATE(YEAR(E976),MONTH(E976)+1,DAY(E976))),IF(period_per_year=6,IF(D977=1,first_pament_date,DATE(YEAR(E976),MONTH(E976)+2,DAY(E976))),IF(period_per_year=4,IF(D977=1,first_pament_date,DATE(YEAR(E976),MONTH(E976)+3,DAY(E976))),IF(period_per_year=2,IF(D977=1,first_pament_date,DATE(YEAR(E976),MONTH(E976)+6,DAY(E976))),IF(period_per_year=1,IF(D977=1,first_pament_date,DATE(YEAR(E976)+1,MONTH(E976),DAY(E976))),"")))))))),""))</f>
        <v/>
      </c>
      <c r="F977" s="42" t="str">
        <f t="shared" ca="1" si="98"/>
        <v/>
      </c>
      <c r="G977" s="42" t="str">
        <f t="shared" ca="1" si="99"/>
        <v/>
      </c>
      <c r="H977" s="38" t="str">
        <f t="shared" ca="1" si="100"/>
        <v/>
      </c>
      <c r="I977" s="37" t="str">
        <f t="shared" ca="1" si="101"/>
        <v/>
      </c>
      <c r="J977" s="38" t="str">
        <f t="shared" ca="1" si="102"/>
        <v/>
      </c>
      <c r="K977" s="43" t="str">
        <f t="shared" ca="1" si="103"/>
        <v/>
      </c>
      <c r="L977" s="10"/>
      <c r="M977" s="9"/>
      <c r="N977" s="9"/>
      <c r="O977" s="9"/>
    </row>
    <row r="978" spans="1:15" x14ac:dyDescent="0.3">
      <c r="A978" s="9"/>
      <c r="B978" s="9"/>
      <c r="C978" s="10"/>
      <c r="D978" s="40" t="str">
        <f t="shared" ca="1" si="104"/>
        <v/>
      </c>
      <c r="E978" s="41" t="str">
        <f ca="1">IF(entered_values=0,"",IF(D978&lt;&gt;"",IF(period_per_year=50,IF(D978=1,first_pament_date,DATE(YEAR(E977),MONTH(E977),DAY(E977)+7)),IF(period_per_year=25,IF(D978=1,first_pament_date,DATE(YEAR(E977),MONTH(E977),DAY(E977)+14)),IF(period_per_year=24,IF(D978=1,_01_01_1900,IF(DAY(E977)&gt;=15,DATE(YEAR(E977),MONTH(E977),DAY(E977)+16),DATE(YEAR(E977),MONTH(E977),DAY(E977)+15))),IF(period_per_year=12,IF(D978=1,first_pament_date,DATE(YEAR(E977),MONTH(E977)+1,DAY(E977))),IF(period_per_year=6,IF(D978=1,first_pament_date,DATE(YEAR(E977),MONTH(E977)+2,DAY(E977))),IF(period_per_year=4,IF(D978=1,first_pament_date,DATE(YEAR(E977),MONTH(E977)+3,DAY(E977))),IF(period_per_year=2,IF(D978=1,first_pament_date,DATE(YEAR(E977),MONTH(E977)+6,DAY(E977))),IF(period_per_year=1,IF(D978=1,first_pament_date,DATE(YEAR(E977)+1,MONTH(E977),DAY(E977))),"")))))))),""))</f>
        <v/>
      </c>
      <c r="F978" s="42" t="str">
        <f t="shared" ca="1" si="98"/>
        <v/>
      </c>
      <c r="G978" s="42" t="str">
        <f t="shared" ca="1" si="99"/>
        <v/>
      </c>
      <c r="H978" s="38" t="str">
        <f t="shared" ca="1" si="100"/>
        <v/>
      </c>
      <c r="I978" s="37" t="str">
        <f t="shared" ca="1" si="101"/>
        <v/>
      </c>
      <c r="J978" s="38" t="str">
        <f t="shared" ca="1" si="102"/>
        <v/>
      </c>
      <c r="K978" s="43" t="str">
        <f t="shared" ca="1" si="103"/>
        <v/>
      </c>
      <c r="L978" s="10"/>
      <c r="M978" s="9"/>
      <c r="N978" s="9"/>
      <c r="O978" s="9"/>
    </row>
    <row r="979" spans="1:15" x14ac:dyDescent="0.3">
      <c r="A979" s="9"/>
      <c r="B979" s="9"/>
      <c r="C979" s="10"/>
      <c r="D979" s="40" t="str">
        <f t="shared" ca="1" si="104"/>
        <v/>
      </c>
      <c r="E979" s="41" t="str">
        <f ca="1">IF(entered_values=0,"",IF(D979&lt;&gt;"",IF(period_per_year=50,IF(D979=1,first_pament_date,DATE(YEAR(E978),MONTH(E978),DAY(E978)+7)),IF(period_per_year=25,IF(D979=1,first_pament_date,DATE(YEAR(E978),MONTH(E978),DAY(E978)+14)),IF(period_per_year=24,IF(D979=1,_01_01_1900,IF(DAY(E978)&gt;=15,DATE(YEAR(E978),MONTH(E978),DAY(E978)+16),DATE(YEAR(E978),MONTH(E978),DAY(E978)+15))),IF(period_per_year=12,IF(D979=1,first_pament_date,DATE(YEAR(E978),MONTH(E978)+1,DAY(E978))),IF(period_per_year=6,IF(D979=1,first_pament_date,DATE(YEAR(E978),MONTH(E978)+2,DAY(E978))),IF(period_per_year=4,IF(D979=1,first_pament_date,DATE(YEAR(E978),MONTH(E978)+3,DAY(E978))),IF(period_per_year=2,IF(D979=1,first_pament_date,DATE(YEAR(E978),MONTH(E978)+6,DAY(E978))),IF(period_per_year=1,IF(D979=1,first_pament_date,DATE(YEAR(E978)+1,MONTH(E978),DAY(E978))),"")))))))),""))</f>
        <v/>
      </c>
      <c r="F979" s="42" t="str">
        <f t="shared" ref="F979:F1000" ca="1" si="105">IF(entered_values=1,IF(D979="","",IF(Rounding_option,IF(OR(D979=No._of_periods,payment&gt;ROUND((1+rate_per_period)*K978,0),ROUND((1+rate_per_period)*K978,0),payment),IF(OR(D979=No._of_periods,payment&gt;(1+rate_per_period)*K978),ROUND((1+rate_per_period)*K978,0),payment)),0)),"")</f>
        <v/>
      </c>
      <c r="G979" s="42" t="str">
        <f t="shared" ref="G979:G1000" ca="1" si="106">IF(entered_values=0,"",IF(D979&lt;&gt;"",IF(AND(D979=1,payment_type=1),0,IF(Rounding_option,ROUNDDOWN(rate_per_period*K978,0),rate_per_period*K978)),""))</f>
        <v/>
      </c>
      <c r="H979" s="38" t="str">
        <f t="shared" ref="H979:H1000" ca="1" si="107">IF(entered_values=1,IF(D979="","",IF(I979&lt;&gt;"",F979-G979+I979,F979-G979)),"")</f>
        <v/>
      </c>
      <c r="I979" s="37" t="str">
        <f t="shared" ref="I979:I1001" ca="1" si="108">IF(entered_values=1,IF(J979&gt;=F979,IF(D979&lt;payment,IF(AND(D979&lt;&gt;"",F979+($J$19-F979)&lt;K978),(J979-F979),IF(AND(D979&lt;&gt;"",J979=F979),0,IF(D979&lt;&gt;"",0,""))),""),0),"")</f>
        <v/>
      </c>
      <c r="J979" s="38" t="str">
        <f t="shared" ref="J979:J1000" ca="1" si="109">IF(entered_values=1,IF(F979&gt;=K978,F979,IF(OR($F$12="",$F$12&lt;F979),F979,IF($F$12&gt;=F979,IF(D979&lt;payment,IF(AND(D979&lt;&gt;"",F979+($F$12-F979)&lt;K978),$F$12,IF(AND(D979&lt;&gt;"",K978&lt;&gt;""),F979,IF(D979&lt;&gt;"",0,""))),""),0))),"")</f>
        <v/>
      </c>
      <c r="K979" s="43" t="str">
        <f t="shared" ref="K979:K1001" ca="1" si="110">IF(entered_values=1,IF(J979&lt;&gt;0,IF(D979&lt;&gt;"",K978-(J979-G979),""),K978),"")</f>
        <v/>
      </c>
      <c r="L979" s="10"/>
      <c r="M979" s="9"/>
      <c r="N979" s="9"/>
      <c r="O979" s="9"/>
    </row>
    <row r="980" spans="1:15" x14ac:dyDescent="0.3">
      <c r="A980" s="9"/>
      <c r="B980" s="9"/>
      <c r="C980" s="10"/>
      <c r="D980" s="40" t="str">
        <f t="shared" ref="D980:D1000" ca="1" si="111">IF(K979="","",IF(Rounding_option,IF(OR(D979&gt;=No._of_periods,ROUND(K979,2)&lt;=0),"",D979+1),IF(OR(D979&gt;=No._of_periods,K979&gt;=0),"",D979+1)))</f>
        <v/>
      </c>
      <c r="E980" s="41" t="str">
        <f ca="1">IF(entered_values=0,"",IF(D980&lt;&gt;"",IF(period_per_year=50,IF(D980=1,first_pament_date,DATE(YEAR(E979),MONTH(E979),DAY(E979)+7)),IF(period_per_year=25,IF(D980=1,first_pament_date,DATE(YEAR(E979),MONTH(E979),DAY(E979)+14)),IF(period_per_year=24,IF(D980=1,_01_01_1900,IF(DAY(E979)&gt;=15,DATE(YEAR(E979),MONTH(E979),DAY(E979)+16),DATE(YEAR(E979),MONTH(E979),DAY(E979)+15))),IF(period_per_year=12,IF(D980=1,first_pament_date,DATE(YEAR(E979),MONTH(E979)+1,DAY(E979))),IF(period_per_year=6,IF(D980=1,first_pament_date,DATE(YEAR(E979),MONTH(E979)+2,DAY(E979))),IF(period_per_year=4,IF(D980=1,first_pament_date,DATE(YEAR(E979),MONTH(E979)+3,DAY(E979))),IF(period_per_year=2,IF(D980=1,first_pament_date,DATE(YEAR(E979),MONTH(E979)+6,DAY(E979))),IF(period_per_year=1,IF(D980=1,first_pament_date,DATE(YEAR(E979)+1,MONTH(E979),DAY(E979))),"")))))))),""))</f>
        <v/>
      </c>
      <c r="F980" s="42" t="str">
        <f t="shared" ca="1" si="105"/>
        <v/>
      </c>
      <c r="G980" s="42" t="str">
        <f t="shared" ca="1" si="106"/>
        <v/>
      </c>
      <c r="H980" s="38" t="str">
        <f t="shared" ca="1" si="107"/>
        <v/>
      </c>
      <c r="I980" s="37" t="str">
        <f t="shared" ca="1" si="108"/>
        <v/>
      </c>
      <c r="J980" s="38" t="str">
        <f t="shared" ca="1" si="109"/>
        <v/>
      </c>
      <c r="K980" s="43" t="str">
        <f t="shared" ca="1" si="110"/>
        <v/>
      </c>
      <c r="L980" s="10"/>
      <c r="M980" s="9"/>
      <c r="N980" s="9"/>
      <c r="O980" s="9"/>
    </row>
    <row r="981" spans="1:15" x14ac:dyDescent="0.3">
      <c r="A981" s="9"/>
      <c r="B981" s="9"/>
      <c r="C981" s="10"/>
      <c r="D981" s="40" t="str">
        <f t="shared" ca="1" si="111"/>
        <v/>
      </c>
      <c r="E981" s="41" t="str">
        <f ca="1">IF(entered_values=0,"",IF(D981&lt;&gt;"",IF(period_per_year=50,IF(D981=1,first_pament_date,DATE(YEAR(E980),MONTH(E980),DAY(E980)+7)),IF(period_per_year=25,IF(D981=1,first_pament_date,DATE(YEAR(E980),MONTH(E980),DAY(E980)+14)),IF(period_per_year=24,IF(D981=1,_01_01_1900,IF(DAY(E980)&gt;=15,DATE(YEAR(E980),MONTH(E980),DAY(E980)+16),DATE(YEAR(E980),MONTH(E980),DAY(E980)+15))),IF(period_per_year=12,IF(D981=1,first_pament_date,DATE(YEAR(E980),MONTH(E980)+1,DAY(E980))),IF(period_per_year=6,IF(D981=1,first_pament_date,DATE(YEAR(E980),MONTH(E980)+2,DAY(E980))),IF(period_per_year=4,IF(D981=1,first_pament_date,DATE(YEAR(E980),MONTH(E980)+3,DAY(E980))),IF(period_per_year=2,IF(D981=1,first_pament_date,DATE(YEAR(E980),MONTH(E980)+6,DAY(E980))),IF(period_per_year=1,IF(D981=1,first_pament_date,DATE(YEAR(E980)+1,MONTH(E980),DAY(E980))),"")))))))),""))</f>
        <v/>
      </c>
      <c r="F981" s="42" t="str">
        <f t="shared" ca="1" si="105"/>
        <v/>
      </c>
      <c r="G981" s="42" t="str">
        <f t="shared" ca="1" si="106"/>
        <v/>
      </c>
      <c r="H981" s="38" t="str">
        <f t="shared" ca="1" si="107"/>
        <v/>
      </c>
      <c r="I981" s="37" t="str">
        <f t="shared" ca="1" si="108"/>
        <v/>
      </c>
      <c r="J981" s="38" t="str">
        <f t="shared" ca="1" si="109"/>
        <v/>
      </c>
      <c r="K981" s="43" t="str">
        <f t="shared" ca="1" si="110"/>
        <v/>
      </c>
      <c r="L981" s="10"/>
      <c r="M981" s="9"/>
      <c r="N981" s="9"/>
      <c r="O981" s="9"/>
    </row>
    <row r="982" spans="1:15" x14ac:dyDescent="0.3">
      <c r="A982" s="9"/>
      <c r="B982" s="9"/>
      <c r="C982" s="10"/>
      <c r="D982" s="40" t="str">
        <f t="shared" ca="1" si="111"/>
        <v/>
      </c>
      <c r="E982" s="41" t="str">
        <f ca="1">IF(entered_values=0,"",IF(D982&lt;&gt;"",IF(period_per_year=50,IF(D982=1,first_pament_date,DATE(YEAR(E981),MONTH(E981),DAY(E981)+7)),IF(period_per_year=25,IF(D982=1,first_pament_date,DATE(YEAR(E981),MONTH(E981),DAY(E981)+14)),IF(period_per_year=24,IF(D982=1,_01_01_1900,IF(DAY(E981)&gt;=15,DATE(YEAR(E981),MONTH(E981),DAY(E981)+16),DATE(YEAR(E981),MONTH(E981),DAY(E981)+15))),IF(period_per_year=12,IF(D982=1,first_pament_date,DATE(YEAR(E981),MONTH(E981)+1,DAY(E981))),IF(period_per_year=6,IF(D982=1,first_pament_date,DATE(YEAR(E981),MONTH(E981)+2,DAY(E981))),IF(period_per_year=4,IF(D982=1,first_pament_date,DATE(YEAR(E981),MONTH(E981)+3,DAY(E981))),IF(period_per_year=2,IF(D982=1,first_pament_date,DATE(YEAR(E981),MONTH(E981)+6,DAY(E981))),IF(period_per_year=1,IF(D982=1,first_pament_date,DATE(YEAR(E981)+1,MONTH(E981),DAY(E981))),"")))))))),""))</f>
        <v/>
      </c>
      <c r="F982" s="42" t="str">
        <f t="shared" ca="1" si="105"/>
        <v/>
      </c>
      <c r="G982" s="42" t="str">
        <f t="shared" ca="1" si="106"/>
        <v/>
      </c>
      <c r="H982" s="38" t="str">
        <f t="shared" ca="1" si="107"/>
        <v/>
      </c>
      <c r="I982" s="37" t="str">
        <f t="shared" ca="1" si="108"/>
        <v/>
      </c>
      <c r="J982" s="38" t="str">
        <f t="shared" ca="1" si="109"/>
        <v/>
      </c>
      <c r="K982" s="43" t="str">
        <f t="shared" ca="1" si="110"/>
        <v/>
      </c>
      <c r="L982" s="10"/>
      <c r="M982" s="9"/>
      <c r="N982" s="9"/>
      <c r="O982" s="9"/>
    </row>
    <row r="983" spans="1:15" x14ac:dyDescent="0.3">
      <c r="A983" s="9"/>
      <c r="B983" s="9"/>
      <c r="C983" s="10"/>
      <c r="D983" s="40" t="str">
        <f t="shared" ca="1" si="111"/>
        <v/>
      </c>
      <c r="E983" s="41" t="str">
        <f ca="1">IF(entered_values=0,"",IF(D983&lt;&gt;"",IF(period_per_year=50,IF(D983=1,first_pament_date,DATE(YEAR(E982),MONTH(E982),DAY(E982)+7)),IF(period_per_year=25,IF(D983=1,first_pament_date,DATE(YEAR(E982),MONTH(E982),DAY(E982)+14)),IF(period_per_year=24,IF(D983=1,_01_01_1900,IF(DAY(E982)&gt;=15,DATE(YEAR(E982),MONTH(E982),DAY(E982)+16),DATE(YEAR(E982),MONTH(E982),DAY(E982)+15))),IF(period_per_year=12,IF(D983=1,first_pament_date,DATE(YEAR(E982),MONTH(E982)+1,DAY(E982))),IF(period_per_year=6,IF(D983=1,first_pament_date,DATE(YEAR(E982),MONTH(E982)+2,DAY(E982))),IF(period_per_year=4,IF(D983=1,first_pament_date,DATE(YEAR(E982),MONTH(E982)+3,DAY(E982))),IF(period_per_year=2,IF(D983=1,first_pament_date,DATE(YEAR(E982),MONTH(E982)+6,DAY(E982))),IF(period_per_year=1,IF(D983=1,first_pament_date,DATE(YEAR(E982)+1,MONTH(E982),DAY(E982))),"")))))))),""))</f>
        <v/>
      </c>
      <c r="F983" s="42" t="str">
        <f t="shared" ca="1" si="105"/>
        <v/>
      </c>
      <c r="G983" s="42" t="str">
        <f t="shared" ca="1" si="106"/>
        <v/>
      </c>
      <c r="H983" s="38" t="str">
        <f t="shared" ca="1" si="107"/>
        <v/>
      </c>
      <c r="I983" s="37" t="str">
        <f t="shared" ca="1" si="108"/>
        <v/>
      </c>
      <c r="J983" s="38" t="str">
        <f t="shared" ca="1" si="109"/>
        <v/>
      </c>
      <c r="K983" s="43" t="str">
        <f t="shared" ca="1" si="110"/>
        <v/>
      </c>
      <c r="L983" s="10"/>
      <c r="M983" s="9"/>
      <c r="N983" s="9"/>
      <c r="O983" s="9"/>
    </row>
    <row r="984" spans="1:15" x14ac:dyDescent="0.3">
      <c r="A984" s="9"/>
      <c r="B984" s="9"/>
      <c r="C984" s="10"/>
      <c r="D984" s="40" t="str">
        <f t="shared" ca="1" si="111"/>
        <v/>
      </c>
      <c r="E984" s="41" t="str">
        <f ca="1">IF(entered_values=0,"",IF(D984&lt;&gt;"",IF(period_per_year=50,IF(D984=1,first_pament_date,DATE(YEAR(E983),MONTH(E983),DAY(E983)+7)),IF(period_per_year=25,IF(D984=1,first_pament_date,DATE(YEAR(E983),MONTH(E983),DAY(E983)+14)),IF(period_per_year=24,IF(D984=1,_01_01_1900,IF(DAY(E983)&gt;=15,DATE(YEAR(E983),MONTH(E983),DAY(E983)+16),DATE(YEAR(E983),MONTH(E983),DAY(E983)+15))),IF(period_per_year=12,IF(D984=1,first_pament_date,DATE(YEAR(E983),MONTH(E983)+1,DAY(E983))),IF(period_per_year=6,IF(D984=1,first_pament_date,DATE(YEAR(E983),MONTH(E983)+2,DAY(E983))),IF(period_per_year=4,IF(D984=1,first_pament_date,DATE(YEAR(E983),MONTH(E983)+3,DAY(E983))),IF(period_per_year=2,IF(D984=1,first_pament_date,DATE(YEAR(E983),MONTH(E983)+6,DAY(E983))),IF(period_per_year=1,IF(D984=1,first_pament_date,DATE(YEAR(E983)+1,MONTH(E983),DAY(E983))),"")))))))),""))</f>
        <v/>
      </c>
      <c r="F984" s="42" t="str">
        <f t="shared" ca="1" si="105"/>
        <v/>
      </c>
      <c r="G984" s="42" t="str">
        <f t="shared" ca="1" si="106"/>
        <v/>
      </c>
      <c r="H984" s="38" t="str">
        <f t="shared" ca="1" si="107"/>
        <v/>
      </c>
      <c r="I984" s="37" t="str">
        <f t="shared" ca="1" si="108"/>
        <v/>
      </c>
      <c r="J984" s="38" t="str">
        <f t="shared" ca="1" si="109"/>
        <v/>
      </c>
      <c r="K984" s="43" t="str">
        <f t="shared" ca="1" si="110"/>
        <v/>
      </c>
      <c r="L984" s="10"/>
      <c r="M984" s="9"/>
      <c r="N984" s="9"/>
      <c r="O984" s="9"/>
    </row>
    <row r="985" spans="1:15" x14ac:dyDescent="0.3">
      <c r="A985" s="9"/>
      <c r="B985" s="9"/>
      <c r="C985" s="10"/>
      <c r="D985" s="40" t="str">
        <f t="shared" ca="1" si="111"/>
        <v/>
      </c>
      <c r="E985" s="41" t="str">
        <f ca="1">IF(entered_values=0,"",IF(D985&lt;&gt;"",IF(period_per_year=50,IF(D985=1,first_pament_date,DATE(YEAR(E984),MONTH(E984),DAY(E984)+7)),IF(period_per_year=25,IF(D985=1,first_pament_date,DATE(YEAR(E984),MONTH(E984),DAY(E984)+14)),IF(period_per_year=24,IF(D985=1,_01_01_1900,IF(DAY(E984)&gt;=15,DATE(YEAR(E984),MONTH(E984),DAY(E984)+16),DATE(YEAR(E984),MONTH(E984),DAY(E984)+15))),IF(period_per_year=12,IF(D985=1,first_pament_date,DATE(YEAR(E984),MONTH(E984)+1,DAY(E984))),IF(period_per_year=6,IF(D985=1,first_pament_date,DATE(YEAR(E984),MONTH(E984)+2,DAY(E984))),IF(period_per_year=4,IF(D985=1,first_pament_date,DATE(YEAR(E984),MONTH(E984)+3,DAY(E984))),IF(period_per_year=2,IF(D985=1,first_pament_date,DATE(YEAR(E984),MONTH(E984)+6,DAY(E984))),IF(period_per_year=1,IF(D985=1,first_pament_date,DATE(YEAR(E984)+1,MONTH(E984),DAY(E984))),"")))))))),""))</f>
        <v/>
      </c>
      <c r="F985" s="42" t="str">
        <f t="shared" ca="1" si="105"/>
        <v/>
      </c>
      <c r="G985" s="42" t="str">
        <f t="shared" ca="1" si="106"/>
        <v/>
      </c>
      <c r="H985" s="38" t="str">
        <f t="shared" ca="1" si="107"/>
        <v/>
      </c>
      <c r="I985" s="37" t="str">
        <f t="shared" ca="1" si="108"/>
        <v/>
      </c>
      <c r="J985" s="38" t="str">
        <f t="shared" ca="1" si="109"/>
        <v/>
      </c>
      <c r="K985" s="43" t="str">
        <f t="shared" ca="1" si="110"/>
        <v/>
      </c>
      <c r="L985" s="10"/>
      <c r="M985" s="9"/>
      <c r="N985" s="9"/>
      <c r="O985" s="9"/>
    </row>
    <row r="986" spans="1:15" x14ac:dyDescent="0.3">
      <c r="A986" s="9"/>
      <c r="B986" s="9"/>
      <c r="C986" s="10"/>
      <c r="D986" s="40" t="str">
        <f t="shared" ca="1" si="111"/>
        <v/>
      </c>
      <c r="E986" s="41" t="str">
        <f ca="1">IF(entered_values=0,"",IF(D986&lt;&gt;"",IF(period_per_year=50,IF(D986=1,first_pament_date,DATE(YEAR(E985),MONTH(E985),DAY(E985)+7)),IF(period_per_year=25,IF(D986=1,first_pament_date,DATE(YEAR(E985),MONTH(E985),DAY(E985)+14)),IF(period_per_year=24,IF(D986=1,_01_01_1900,IF(DAY(E985)&gt;=15,DATE(YEAR(E985),MONTH(E985),DAY(E985)+16),DATE(YEAR(E985),MONTH(E985),DAY(E985)+15))),IF(period_per_year=12,IF(D986=1,first_pament_date,DATE(YEAR(E985),MONTH(E985)+1,DAY(E985))),IF(period_per_year=6,IF(D986=1,first_pament_date,DATE(YEAR(E985),MONTH(E985)+2,DAY(E985))),IF(period_per_year=4,IF(D986=1,first_pament_date,DATE(YEAR(E985),MONTH(E985)+3,DAY(E985))),IF(period_per_year=2,IF(D986=1,first_pament_date,DATE(YEAR(E985),MONTH(E985)+6,DAY(E985))),IF(period_per_year=1,IF(D986=1,first_pament_date,DATE(YEAR(E985)+1,MONTH(E985),DAY(E985))),"")))))))),""))</f>
        <v/>
      </c>
      <c r="F986" s="42" t="str">
        <f t="shared" ca="1" si="105"/>
        <v/>
      </c>
      <c r="G986" s="42" t="str">
        <f t="shared" ca="1" si="106"/>
        <v/>
      </c>
      <c r="H986" s="38" t="str">
        <f t="shared" ca="1" si="107"/>
        <v/>
      </c>
      <c r="I986" s="37" t="str">
        <f t="shared" ca="1" si="108"/>
        <v/>
      </c>
      <c r="J986" s="38" t="str">
        <f t="shared" ca="1" si="109"/>
        <v/>
      </c>
      <c r="K986" s="43" t="str">
        <f t="shared" ca="1" si="110"/>
        <v/>
      </c>
      <c r="L986" s="10"/>
      <c r="M986" s="9"/>
      <c r="N986" s="9"/>
      <c r="O986" s="9"/>
    </row>
    <row r="987" spans="1:15" x14ac:dyDescent="0.3">
      <c r="A987" s="9"/>
      <c r="B987" s="9"/>
      <c r="C987" s="10"/>
      <c r="D987" s="40" t="str">
        <f t="shared" ca="1" si="111"/>
        <v/>
      </c>
      <c r="E987" s="41" t="str">
        <f ca="1">IF(entered_values=0,"",IF(D987&lt;&gt;"",IF(period_per_year=50,IF(D987=1,first_pament_date,DATE(YEAR(E986),MONTH(E986),DAY(E986)+7)),IF(period_per_year=25,IF(D987=1,first_pament_date,DATE(YEAR(E986),MONTH(E986),DAY(E986)+14)),IF(period_per_year=24,IF(D987=1,_01_01_1900,IF(DAY(E986)&gt;=15,DATE(YEAR(E986),MONTH(E986),DAY(E986)+16),DATE(YEAR(E986),MONTH(E986),DAY(E986)+15))),IF(period_per_year=12,IF(D987=1,first_pament_date,DATE(YEAR(E986),MONTH(E986)+1,DAY(E986))),IF(period_per_year=6,IF(D987=1,first_pament_date,DATE(YEAR(E986),MONTH(E986)+2,DAY(E986))),IF(period_per_year=4,IF(D987=1,first_pament_date,DATE(YEAR(E986),MONTH(E986)+3,DAY(E986))),IF(period_per_year=2,IF(D987=1,first_pament_date,DATE(YEAR(E986),MONTH(E986)+6,DAY(E986))),IF(period_per_year=1,IF(D987=1,first_pament_date,DATE(YEAR(E986)+1,MONTH(E986),DAY(E986))),"")))))))),""))</f>
        <v/>
      </c>
      <c r="F987" s="42" t="str">
        <f t="shared" ca="1" si="105"/>
        <v/>
      </c>
      <c r="G987" s="42" t="str">
        <f t="shared" ca="1" si="106"/>
        <v/>
      </c>
      <c r="H987" s="38" t="str">
        <f t="shared" ca="1" si="107"/>
        <v/>
      </c>
      <c r="I987" s="37" t="str">
        <f t="shared" ca="1" si="108"/>
        <v/>
      </c>
      <c r="J987" s="38" t="str">
        <f t="shared" ca="1" si="109"/>
        <v/>
      </c>
      <c r="K987" s="43" t="str">
        <f t="shared" ca="1" si="110"/>
        <v/>
      </c>
      <c r="L987" s="10"/>
      <c r="M987" s="9"/>
      <c r="N987" s="9"/>
      <c r="O987" s="9"/>
    </row>
    <row r="988" spans="1:15" x14ac:dyDescent="0.3">
      <c r="A988" s="9"/>
      <c r="B988" s="9"/>
      <c r="C988" s="10"/>
      <c r="D988" s="40" t="str">
        <f t="shared" ca="1" si="111"/>
        <v/>
      </c>
      <c r="E988" s="41" t="str">
        <f ca="1">IF(entered_values=0,"",IF(D988&lt;&gt;"",IF(period_per_year=50,IF(D988=1,first_pament_date,DATE(YEAR(E987),MONTH(E987),DAY(E987)+7)),IF(period_per_year=25,IF(D988=1,first_pament_date,DATE(YEAR(E987),MONTH(E987),DAY(E987)+14)),IF(period_per_year=24,IF(D988=1,_01_01_1900,IF(DAY(E987)&gt;=15,DATE(YEAR(E987),MONTH(E987),DAY(E987)+16),DATE(YEAR(E987),MONTH(E987),DAY(E987)+15))),IF(period_per_year=12,IF(D988=1,first_pament_date,DATE(YEAR(E987),MONTH(E987)+1,DAY(E987))),IF(period_per_year=6,IF(D988=1,first_pament_date,DATE(YEAR(E987),MONTH(E987)+2,DAY(E987))),IF(period_per_year=4,IF(D988=1,first_pament_date,DATE(YEAR(E987),MONTH(E987)+3,DAY(E987))),IF(period_per_year=2,IF(D988=1,first_pament_date,DATE(YEAR(E987),MONTH(E987)+6,DAY(E987))),IF(period_per_year=1,IF(D988=1,first_pament_date,DATE(YEAR(E987)+1,MONTH(E987),DAY(E987))),"")))))))),""))</f>
        <v/>
      </c>
      <c r="F988" s="42" t="str">
        <f t="shared" ca="1" si="105"/>
        <v/>
      </c>
      <c r="G988" s="42" t="str">
        <f t="shared" ca="1" si="106"/>
        <v/>
      </c>
      <c r="H988" s="38" t="str">
        <f t="shared" ca="1" si="107"/>
        <v/>
      </c>
      <c r="I988" s="37" t="str">
        <f t="shared" ca="1" si="108"/>
        <v/>
      </c>
      <c r="J988" s="38" t="str">
        <f t="shared" ca="1" si="109"/>
        <v/>
      </c>
      <c r="K988" s="43" t="str">
        <f t="shared" ca="1" si="110"/>
        <v/>
      </c>
      <c r="L988" s="10"/>
      <c r="M988" s="9"/>
      <c r="N988" s="9"/>
      <c r="O988" s="9"/>
    </row>
    <row r="989" spans="1:15" x14ac:dyDescent="0.3">
      <c r="A989" s="9"/>
      <c r="B989" s="9"/>
      <c r="C989" s="10"/>
      <c r="D989" s="40" t="str">
        <f t="shared" ca="1" si="111"/>
        <v/>
      </c>
      <c r="E989" s="41" t="str">
        <f ca="1">IF(entered_values=0,"",IF(D989&lt;&gt;"",IF(period_per_year=50,IF(D989=1,first_pament_date,DATE(YEAR(E988),MONTH(E988),DAY(E988)+7)),IF(period_per_year=25,IF(D989=1,first_pament_date,DATE(YEAR(E988),MONTH(E988),DAY(E988)+14)),IF(period_per_year=24,IF(D989=1,_01_01_1900,IF(DAY(E988)&gt;=15,DATE(YEAR(E988),MONTH(E988),DAY(E988)+16),DATE(YEAR(E988),MONTH(E988),DAY(E988)+15))),IF(period_per_year=12,IF(D989=1,first_pament_date,DATE(YEAR(E988),MONTH(E988)+1,DAY(E988))),IF(period_per_year=6,IF(D989=1,first_pament_date,DATE(YEAR(E988),MONTH(E988)+2,DAY(E988))),IF(period_per_year=4,IF(D989=1,first_pament_date,DATE(YEAR(E988),MONTH(E988)+3,DAY(E988))),IF(period_per_year=2,IF(D989=1,first_pament_date,DATE(YEAR(E988),MONTH(E988)+6,DAY(E988))),IF(period_per_year=1,IF(D989=1,first_pament_date,DATE(YEAR(E988)+1,MONTH(E988),DAY(E988))),"")))))))),""))</f>
        <v/>
      </c>
      <c r="F989" s="42" t="str">
        <f t="shared" ca="1" si="105"/>
        <v/>
      </c>
      <c r="G989" s="42" t="str">
        <f t="shared" ca="1" si="106"/>
        <v/>
      </c>
      <c r="H989" s="38" t="str">
        <f t="shared" ca="1" si="107"/>
        <v/>
      </c>
      <c r="I989" s="37" t="str">
        <f t="shared" ca="1" si="108"/>
        <v/>
      </c>
      <c r="J989" s="38" t="str">
        <f t="shared" ca="1" si="109"/>
        <v/>
      </c>
      <c r="K989" s="43" t="str">
        <f t="shared" ca="1" si="110"/>
        <v/>
      </c>
      <c r="L989" s="10"/>
      <c r="M989" s="9"/>
      <c r="N989" s="9"/>
      <c r="O989" s="9"/>
    </row>
    <row r="990" spans="1:15" x14ac:dyDescent="0.3">
      <c r="A990" s="9"/>
      <c r="B990" s="9"/>
      <c r="C990" s="10"/>
      <c r="D990" s="40" t="str">
        <f t="shared" ca="1" si="111"/>
        <v/>
      </c>
      <c r="E990" s="41" t="str">
        <f ca="1">IF(entered_values=0,"",IF(D990&lt;&gt;"",IF(period_per_year=50,IF(D990=1,first_pament_date,DATE(YEAR(E989),MONTH(E989),DAY(E989)+7)),IF(period_per_year=25,IF(D990=1,first_pament_date,DATE(YEAR(E989),MONTH(E989),DAY(E989)+14)),IF(period_per_year=24,IF(D990=1,_01_01_1900,IF(DAY(E989)&gt;=15,DATE(YEAR(E989),MONTH(E989),DAY(E989)+16),DATE(YEAR(E989),MONTH(E989),DAY(E989)+15))),IF(period_per_year=12,IF(D990=1,first_pament_date,DATE(YEAR(E989),MONTH(E989)+1,DAY(E989))),IF(period_per_year=6,IF(D990=1,first_pament_date,DATE(YEAR(E989),MONTH(E989)+2,DAY(E989))),IF(period_per_year=4,IF(D990=1,first_pament_date,DATE(YEAR(E989),MONTH(E989)+3,DAY(E989))),IF(period_per_year=2,IF(D990=1,first_pament_date,DATE(YEAR(E989),MONTH(E989)+6,DAY(E989))),IF(period_per_year=1,IF(D990=1,first_pament_date,DATE(YEAR(E989)+1,MONTH(E989),DAY(E989))),"")))))))),""))</f>
        <v/>
      </c>
      <c r="F990" s="42" t="str">
        <f t="shared" ca="1" si="105"/>
        <v/>
      </c>
      <c r="G990" s="42" t="str">
        <f t="shared" ca="1" si="106"/>
        <v/>
      </c>
      <c r="H990" s="38" t="str">
        <f t="shared" ca="1" si="107"/>
        <v/>
      </c>
      <c r="I990" s="37" t="str">
        <f t="shared" ca="1" si="108"/>
        <v/>
      </c>
      <c r="J990" s="38" t="str">
        <f t="shared" ca="1" si="109"/>
        <v/>
      </c>
      <c r="K990" s="43" t="str">
        <f t="shared" ca="1" si="110"/>
        <v/>
      </c>
      <c r="L990" s="10"/>
      <c r="M990" s="9"/>
      <c r="N990" s="9"/>
      <c r="O990" s="9"/>
    </row>
    <row r="991" spans="1:15" x14ac:dyDescent="0.3">
      <c r="A991" s="9"/>
      <c r="B991" s="9"/>
      <c r="C991" s="10"/>
      <c r="D991" s="40" t="str">
        <f t="shared" ca="1" si="111"/>
        <v/>
      </c>
      <c r="E991" s="41" t="str">
        <f ca="1">IF(entered_values=0,"",IF(D991&lt;&gt;"",IF(period_per_year=50,IF(D991=1,first_pament_date,DATE(YEAR(E990),MONTH(E990),DAY(E990)+7)),IF(period_per_year=25,IF(D991=1,first_pament_date,DATE(YEAR(E990),MONTH(E990),DAY(E990)+14)),IF(period_per_year=24,IF(D991=1,_01_01_1900,IF(DAY(E990)&gt;=15,DATE(YEAR(E990),MONTH(E990),DAY(E990)+16),DATE(YEAR(E990),MONTH(E990),DAY(E990)+15))),IF(period_per_year=12,IF(D991=1,first_pament_date,DATE(YEAR(E990),MONTH(E990)+1,DAY(E990))),IF(period_per_year=6,IF(D991=1,first_pament_date,DATE(YEAR(E990),MONTH(E990)+2,DAY(E990))),IF(period_per_year=4,IF(D991=1,first_pament_date,DATE(YEAR(E990),MONTH(E990)+3,DAY(E990))),IF(period_per_year=2,IF(D991=1,first_pament_date,DATE(YEAR(E990),MONTH(E990)+6,DAY(E990))),IF(period_per_year=1,IF(D991=1,first_pament_date,DATE(YEAR(E990)+1,MONTH(E990),DAY(E990))),"")))))))),""))</f>
        <v/>
      </c>
      <c r="F991" s="42" t="str">
        <f t="shared" ca="1" si="105"/>
        <v/>
      </c>
      <c r="G991" s="42" t="str">
        <f t="shared" ca="1" si="106"/>
        <v/>
      </c>
      <c r="H991" s="38" t="str">
        <f t="shared" ca="1" si="107"/>
        <v/>
      </c>
      <c r="I991" s="37" t="str">
        <f t="shared" ca="1" si="108"/>
        <v/>
      </c>
      <c r="J991" s="38" t="str">
        <f t="shared" ca="1" si="109"/>
        <v/>
      </c>
      <c r="K991" s="43" t="str">
        <f t="shared" ca="1" si="110"/>
        <v/>
      </c>
      <c r="L991" s="10"/>
      <c r="M991" s="9"/>
      <c r="N991" s="9"/>
      <c r="O991" s="9"/>
    </row>
    <row r="992" spans="1:15" x14ac:dyDescent="0.3">
      <c r="A992" s="9"/>
      <c r="B992" s="9"/>
      <c r="C992" s="10"/>
      <c r="D992" s="40" t="str">
        <f t="shared" ca="1" si="111"/>
        <v/>
      </c>
      <c r="E992" s="41" t="str">
        <f ca="1">IF(entered_values=0,"",IF(D992&lt;&gt;"",IF(period_per_year=50,IF(D992=1,first_pament_date,DATE(YEAR(E991),MONTH(E991),DAY(E991)+7)),IF(period_per_year=25,IF(D992=1,first_pament_date,DATE(YEAR(E991),MONTH(E991),DAY(E991)+14)),IF(period_per_year=24,IF(D992=1,_01_01_1900,IF(DAY(E991)&gt;=15,DATE(YEAR(E991),MONTH(E991),DAY(E991)+16),DATE(YEAR(E991),MONTH(E991),DAY(E991)+15))),IF(period_per_year=12,IF(D992=1,first_pament_date,DATE(YEAR(E991),MONTH(E991)+1,DAY(E991))),IF(period_per_year=6,IF(D992=1,first_pament_date,DATE(YEAR(E991),MONTH(E991)+2,DAY(E991))),IF(period_per_year=4,IF(D992=1,first_pament_date,DATE(YEAR(E991),MONTH(E991)+3,DAY(E991))),IF(period_per_year=2,IF(D992=1,first_pament_date,DATE(YEAR(E991),MONTH(E991)+6,DAY(E991))),IF(period_per_year=1,IF(D992=1,first_pament_date,DATE(YEAR(E991)+1,MONTH(E991),DAY(E991))),"")))))))),""))</f>
        <v/>
      </c>
      <c r="F992" s="42" t="str">
        <f t="shared" ca="1" si="105"/>
        <v/>
      </c>
      <c r="G992" s="42" t="str">
        <f t="shared" ca="1" si="106"/>
        <v/>
      </c>
      <c r="H992" s="38" t="str">
        <f t="shared" ca="1" si="107"/>
        <v/>
      </c>
      <c r="I992" s="37" t="str">
        <f t="shared" ca="1" si="108"/>
        <v/>
      </c>
      <c r="J992" s="38" t="str">
        <f t="shared" ca="1" si="109"/>
        <v/>
      </c>
      <c r="K992" s="43" t="str">
        <f t="shared" ca="1" si="110"/>
        <v/>
      </c>
      <c r="L992" s="10"/>
      <c r="M992" s="9"/>
      <c r="N992" s="9"/>
      <c r="O992" s="9"/>
    </row>
    <row r="993" spans="1:15" x14ac:dyDescent="0.3">
      <c r="A993" s="9"/>
      <c r="B993" s="9"/>
      <c r="C993" s="10"/>
      <c r="D993" s="40" t="str">
        <f t="shared" ca="1" si="111"/>
        <v/>
      </c>
      <c r="E993" s="41" t="str">
        <f ca="1">IF(entered_values=0,"",IF(D993&lt;&gt;"",IF(period_per_year=50,IF(D993=1,first_pament_date,DATE(YEAR(E992),MONTH(E992),DAY(E992)+7)),IF(period_per_year=25,IF(D993=1,first_pament_date,DATE(YEAR(E992),MONTH(E992),DAY(E992)+14)),IF(period_per_year=24,IF(D993=1,_01_01_1900,IF(DAY(E992)&gt;=15,DATE(YEAR(E992),MONTH(E992),DAY(E992)+16),DATE(YEAR(E992),MONTH(E992),DAY(E992)+15))),IF(period_per_year=12,IF(D993=1,first_pament_date,DATE(YEAR(E992),MONTH(E992)+1,DAY(E992))),IF(period_per_year=6,IF(D993=1,first_pament_date,DATE(YEAR(E992),MONTH(E992)+2,DAY(E992))),IF(period_per_year=4,IF(D993=1,first_pament_date,DATE(YEAR(E992),MONTH(E992)+3,DAY(E992))),IF(period_per_year=2,IF(D993=1,first_pament_date,DATE(YEAR(E992),MONTH(E992)+6,DAY(E992))),IF(period_per_year=1,IF(D993=1,first_pament_date,DATE(YEAR(E992)+1,MONTH(E992),DAY(E992))),"")))))))),""))</f>
        <v/>
      </c>
      <c r="F993" s="42" t="str">
        <f t="shared" ca="1" si="105"/>
        <v/>
      </c>
      <c r="G993" s="42" t="str">
        <f t="shared" ca="1" si="106"/>
        <v/>
      </c>
      <c r="H993" s="38" t="str">
        <f t="shared" ca="1" si="107"/>
        <v/>
      </c>
      <c r="I993" s="37" t="str">
        <f t="shared" ca="1" si="108"/>
        <v/>
      </c>
      <c r="J993" s="38" t="str">
        <f t="shared" ca="1" si="109"/>
        <v/>
      </c>
      <c r="K993" s="43" t="str">
        <f t="shared" ca="1" si="110"/>
        <v/>
      </c>
      <c r="L993" s="10"/>
      <c r="M993" s="9"/>
      <c r="N993" s="9"/>
      <c r="O993" s="9"/>
    </row>
    <row r="994" spans="1:15" x14ac:dyDescent="0.3">
      <c r="A994" s="9"/>
      <c r="B994" s="9"/>
      <c r="C994" s="10"/>
      <c r="D994" s="40" t="str">
        <f t="shared" ca="1" si="111"/>
        <v/>
      </c>
      <c r="E994" s="41" t="str">
        <f ca="1">IF(entered_values=0,"",IF(D994&lt;&gt;"",IF(period_per_year=50,IF(D994=1,first_pament_date,DATE(YEAR(E993),MONTH(E993),DAY(E993)+7)),IF(period_per_year=25,IF(D994=1,first_pament_date,DATE(YEAR(E993),MONTH(E993),DAY(E993)+14)),IF(period_per_year=24,IF(D994=1,_01_01_1900,IF(DAY(E993)&gt;=15,DATE(YEAR(E993),MONTH(E993),DAY(E993)+16),DATE(YEAR(E993),MONTH(E993),DAY(E993)+15))),IF(period_per_year=12,IF(D994=1,first_pament_date,DATE(YEAR(E993),MONTH(E993)+1,DAY(E993))),IF(period_per_year=6,IF(D994=1,first_pament_date,DATE(YEAR(E993),MONTH(E993)+2,DAY(E993))),IF(period_per_year=4,IF(D994=1,first_pament_date,DATE(YEAR(E993),MONTH(E993)+3,DAY(E993))),IF(period_per_year=2,IF(D994=1,first_pament_date,DATE(YEAR(E993),MONTH(E993)+6,DAY(E993))),IF(period_per_year=1,IF(D994=1,first_pament_date,DATE(YEAR(E993)+1,MONTH(E993),DAY(E993))),"")))))))),""))</f>
        <v/>
      </c>
      <c r="F994" s="42" t="str">
        <f t="shared" ca="1" si="105"/>
        <v/>
      </c>
      <c r="G994" s="42" t="str">
        <f t="shared" ca="1" si="106"/>
        <v/>
      </c>
      <c r="H994" s="38" t="str">
        <f t="shared" ca="1" si="107"/>
        <v/>
      </c>
      <c r="I994" s="37" t="str">
        <f t="shared" ca="1" si="108"/>
        <v/>
      </c>
      <c r="J994" s="38" t="str">
        <f t="shared" ca="1" si="109"/>
        <v/>
      </c>
      <c r="K994" s="43" t="str">
        <f t="shared" ca="1" si="110"/>
        <v/>
      </c>
      <c r="L994" s="10"/>
      <c r="M994" s="9"/>
      <c r="N994" s="9"/>
      <c r="O994" s="9"/>
    </row>
    <row r="995" spans="1:15" x14ac:dyDescent="0.3">
      <c r="A995" s="9"/>
      <c r="B995" s="9"/>
      <c r="C995" s="10"/>
      <c r="D995" s="40" t="str">
        <f t="shared" ca="1" si="111"/>
        <v/>
      </c>
      <c r="E995" s="41" t="str">
        <f ca="1">IF(entered_values=0,"",IF(D995&lt;&gt;"",IF(period_per_year=50,IF(D995=1,first_pament_date,DATE(YEAR(E994),MONTH(E994),DAY(E994)+7)),IF(period_per_year=25,IF(D995=1,first_pament_date,DATE(YEAR(E994),MONTH(E994),DAY(E994)+14)),IF(period_per_year=24,IF(D995=1,_01_01_1900,IF(DAY(E994)&gt;=15,DATE(YEAR(E994),MONTH(E994),DAY(E994)+16),DATE(YEAR(E994),MONTH(E994),DAY(E994)+15))),IF(period_per_year=12,IF(D995=1,first_pament_date,DATE(YEAR(E994),MONTH(E994)+1,DAY(E994))),IF(period_per_year=6,IF(D995=1,first_pament_date,DATE(YEAR(E994),MONTH(E994)+2,DAY(E994))),IF(period_per_year=4,IF(D995=1,first_pament_date,DATE(YEAR(E994),MONTH(E994)+3,DAY(E994))),IF(period_per_year=2,IF(D995=1,first_pament_date,DATE(YEAR(E994),MONTH(E994)+6,DAY(E994))),IF(period_per_year=1,IF(D995=1,first_pament_date,DATE(YEAR(E994)+1,MONTH(E994),DAY(E994))),"")))))))),""))</f>
        <v/>
      </c>
      <c r="F995" s="42" t="str">
        <f t="shared" ca="1" si="105"/>
        <v/>
      </c>
      <c r="G995" s="42" t="str">
        <f t="shared" ca="1" si="106"/>
        <v/>
      </c>
      <c r="H995" s="38" t="str">
        <f t="shared" ca="1" si="107"/>
        <v/>
      </c>
      <c r="I995" s="37" t="str">
        <f t="shared" ca="1" si="108"/>
        <v/>
      </c>
      <c r="J995" s="38" t="str">
        <f t="shared" ca="1" si="109"/>
        <v/>
      </c>
      <c r="K995" s="43" t="str">
        <f t="shared" ca="1" si="110"/>
        <v/>
      </c>
      <c r="L995" s="10"/>
      <c r="M995" s="9"/>
      <c r="N995" s="9"/>
      <c r="O995" s="9"/>
    </row>
    <row r="996" spans="1:15" x14ac:dyDescent="0.3">
      <c r="A996" s="9"/>
      <c r="B996" s="9"/>
      <c r="C996" s="10"/>
      <c r="D996" s="40" t="str">
        <f t="shared" ca="1" si="111"/>
        <v/>
      </c>
      <c r="E996" s="41" t="str">
        <f ca="1">IF(entered_values=0,"",IF(D996&lt;&gt;"",IF(period_per_year=50,IF(D996=1,first_pament_date,DATE(YEAR(E995),MONTH(E995),DAY(E995)+7)),IF(period_per_year=25,IF(D996=1,first_pament_date,DATE(YEAR(E995),MONTH(E995),DAY(E995)+14)),IF(period_per_year=24,IF(D996=1,_01_01_1900,IF(DAY(E995)&gt;=15,DATE(YEAR(E995),MONTH(E995),DAY(E995)+16),DATE(YEAR(E995),MONTH(E995),DAY(E995)+15))),IF(period_per_year=12,IF(D996=1,first_pament_date,DATE(YEAR(E995),MONTH(E995)+1,DAY(E995))),IF(period_per_year=6,IF(D996=1,first_pament_date,DATE(YEAR(E995),MONTH(E995)+2,DAY(E995))),IF(period_per_year=4,IF(D996=1,first_pament_date,DATE(YEAR(E995),MONTH(E995)+3,DAY(E995))),IF(period_per_year=2,IF(D996=1,first_pament_date,DATE(YEAR(E995),MONTH(E995)+6,DAY(E995))),IF(period_per_year=1,IF(D996=1,first_pament_date,DATE(YEAR(E995)+1,MONTH(E995),DAY(E995))),"")))))))),""))</f>
        <v/>
      </c>
      <c r="F996" s="42" t="str">
        <f t="shared" ca="1" si="105"/>
        <v/>
      </c>
      <c r="G996" s="42" t="str">
        <f t="shared" ca="1" si="106"/>
        <v/>
      </c>
      <c r="H996" s="38" t="str">
        <f t="shared" ca="1" si="107"/>
        <v/>
      </c>
      <c r="I996" s="37" t="str">
        <f t="shared" ca="1" si="108"/>
        <v/>
      </c>
      <c r="J996" s="38" t="str">
        <f t="shared" ca="1" si="109"/>
        <v/>
      </c>
      <c r="K996" s="43" t="str">
        <f t="shared" ca="1" si="110"/>
        <v/>
      </c>
      <c r="L996" s="10"/>
      <c r="M996" s="9"/>
      <c r="N996" s="9"/>
      <c r="O996" s="9"/>
    </row>
    <row r="997" spans="1:15" x14ac:dyDescent="0.3">
      <c r="A997" s="9"/>
      <c r="B997" s="9"/>
      <c r="C997" s="10"/>
      <c r="D997" s="40" t="str">
        <f t="shared" ca="1" si="111"/>
        <v/>
      </c>
      <c r="E997" s="41" t="str">
        <f ca="1">IF(entered_values=0,"",IF(D997&lt;&gt;"",IF(period_per_year=50,IF(D997=1,first_pament_date,DATE(YEAR(E996),MONTH(E996),DAY(E996)+7)),IF(period_per_year=25,IF(D997=1,first_pament_date,DATE(YEAR(E996),MONTH(E996),DAY(E996)+14)),IF(period_per_year=24,IF(D997=1,_01_01_1900,IF(DAY(E996)&gt;=15,DATE(YEAR(E996),MONTH(E996),DAY(E996)+16),DATE(YEAR(E996),MONTH(E996),DAY(E996)+15))),IF(period_per_year=12,IF(D997=1,first_pament_date,DATE(YEAR(E996),MONTH(E996)+1,DAY(E996))),IF(period_per_year=6,IF(D997=1,first_pament_date,DATE(YEAR(E996),MONTH(E996)+2,DAY(E996))),IF(period_per_year=4,IF(D997=1,first_pament_date,DATE(YEAR(E996),MONTH(E996)+3,DAY(E996))),IF(period_per_year=2,IF(D997=1,first_pament_date,DATE(YEAR(E996),MONTH(E996)+6,DAY(E996))),IF(period_per_year=1,IF(D997=1,first_pament_date,DATE(YEAR(E996)+1,MONTH(E996),DAY(E996))),"")))))))),""))</f>
        <v/>
      </c>
      <c r="F997" s="42" t="str">
        <f t="shared" ca="1" si="105"/>
        <v/>
      </c>
      <c r="G997" s="42" t="str">
        <f t="shared" ca="1" si="106"/>
        <v/>
      </c>
      <c r="H997" s="38" t="str">
        <f t="shared" ca="1" si="107"/>
        <v/>
      </c>
      <c r="I997" s="37" t="str">
        <f t="shared" ca="1" si="108"/>
        <v/>
      </c>
      <c r="J997" s="38" t="str">
        <f t="shared" ca="1" si="109"/>
        <v/>
      </c>
      <c r="K997" s="43" t="str">
        <f t="shared" ca="1" si="110"/>
        <v/>
      </c>
      <c r="L997" s="10"/>
      <c r="M997" s="9"/>
      <c r="N997" s="9"/>
      <c r="O997" s="9"/>
    </row>
    <row r="998" spans="1:15" x14ac:dyDescent="0.3">
      <c r="A998" s="9"/>
      <c r="B998" s="9"/>
      <c r="C998" s="10"/>
      <c r="D998" s="40" t="str">
        <f t="shared" ca="1" si="111"/>
        <v/>
      </c>
      <c r="E998" s="41" t="str">
        <f ca="1">IF(entered_values=0,"",IF(D998&lt;&gt;"",IF(period_per_year=50,IF(D998=1,first_pament_date,DATE(YEAR(E997),MONTH(E997),DAY(E997)+7)),IF(period_per_year=25,IF(D998=1,first_pament_date,DATE(YEAR(E997),MONTH(E997),DAY(E997)+14)),IF(period_per_year=24,IF(D998=1,_01_01_1900,IF(DAY(E997)&gt;=15,DATE(YEAR(E997),MONTH(E997),DAY(E997)+16),DATE(YEAR(E997),MONTH(E997),DAY(E997)+15))),IF(period_per_year=12,IF(D998=1,first_pament_date,DATE(YEAR(E997),MONTH(E997)+1,DAY(E997))),IF(period_per_year=6,IF(D998=1,first_pament_date,DATE(YEAR(E997),MONTH(E997)+2,DAY(E997))),IF(period_per_year=4,IF(D998=1,first_pament_date,DATE(YEAR(E997),MONTH(E997)+3,DAY(E997))),IF(period_per_year=2,IF(D998=1,first_pament_date,DATE(YEAR(E997),MONTH(E997)+6,DAY(E997))),IF(period_per_year=1,IF(D998=1,first_pament_date,DATE(YEAR(E997)+1,MONTH(E997),DAY(E997))),"")))))))),""))</f>
        <v/>
      </c>
      <c r="F998" s="42" t="str">
        <f t="shared" ca="1" si="105"/>
        <v/>
      </c>
      <c r="G998" s="42" t="str">
        <f t="shared" ca="1" si="106"/>
        <v/>
      </c>
      <c r="H998" s="38" t="str">
        <f ca="1">IF(entered_values=1,IF(D998="","",IF(I998&lt;&gt;"",F998-G998+I998,F998-G998)),"")</f>
        <v/>
      </c>
      <c r="I998" s="37" t="str">
        <f t="shared" ca="1" si="108"/>
        <v/>
      </c>
      <c r="J998" s="38" t="str">
        <f t="shared" ca="1" si="109"/>
        <v/>
      </c>
      <c r="K998" s="43" t="str">
        <f t="shared" ca="1" si="110"/>
        <v/>
      </c>
      <c r="L998" s="10"/>
      <c r="M998" s="9"/>
      <c r="N998" s="9"/>
      <c r="O998" s="9"/>
    </row>
    <row r="999" spans="1:15" x14ac:dyDescent="0.3">
      <c r="A999" s="9"/>
      <c r="B999" s="9"/>
      <c r="C999" s="10"/>
      <c r="D999" s="40" t="str">
        <f t="shared" ca="1" si="111"/>
        <v/>
      </c>
      <c r="E999" s="41" t="str">
        <f ca="1">IF(entered_values=0,"",IF(D999&lt;&gt;"",IF(period_per_year=50,IF(D999=1,first_pament_date,DATE(YEAR(E998),MONTH(E998),DAY(E998)+7)),IF(period_per_year=25,IF(D999=1,first_pament_date,DATE(YEAR(E998),MONTH(E998),DAY(E998)+14)),IF(period_per_year=24,IF(D999=1,_01_01_1900,IF(DAY(E998)&gt;=15,DATE(YEAR(E998),MONTH(E998),DAY(E998)+16),DATE(YEAR(E998),MONTH(E998),DAY(E998)+15))),IF(period_per_year=12,IF(D999=1,first_pament_date,DATE(YEAR(E998),MONTH(E998)+1,DAY(E998))),IF(period_per_year=6,IF(D999=1,first_pament_date,DATE(YEAR(E998),MONTH(E998)+2,DAY(E998))),IF(period_per_year=4,IF(D999=1,first_pament_date,DATE(YEAR(E998),MONTH(E998)+3,DAY(E998))),IF(period_per_year=2,IF(D999=1,first_pament_date,DATE(YEAR(E998),MONTH(E998)+6,DAY(E998))),IF(period_per_year=1,IF(D999=1,first_pament_date,DATE(YEAR(E998)+1,MONTH(E998),DAY(E998))),"")))))))),""))</f>
        <v/>
      </c>
      <c r="F999" s="42" t="str">
        <f t="shared" ca="1" si="105"/>
        <v/>
      </c>
      <c r="G999" s="42" t="str">
        <f t="shared" ca="1" si="106"/>
        <v/>
      </c>
      <c r="H999" s="38" t="str">
        <f t="shared" ca="1" si="107"/>
        <v/>
      </c>
      <c r="I999" s="37" t="str">
        <f t="shared" ca="1" si="108"/>
        <v/>
      </c>
      <c r="J999" s="38" t="str">
        <f t="shared" ca="1" si="109"/>
        <v/>
      </c>
      <c r="K999" s="43" t="str">
        <f t="shared" ca="1" si="110"/>
        <v/>
      </c>
      <c r="L999" s="10"/>
      <c r="M999" s="9"/>
      <c r="N999" s="9"/>
      <c r="O999" s="9"/>
    </row>
    <row r="1000" spans="1:15" x14ac:dyDescent="0.3">
      <c r="A1000" s="9"/>
      <c r="B1000" s="9"/>
      <c r="C1000" s="10"/>
      <c r="D1000" s="40" t="str">
        <f t="shared" ca="1" si="111"/>
        <v/>
      </c>
      <c r="E1000" s="41" t="str">
        <f ca="1">IF(entered_values=0,"",IF(D1000&lt;&gt;"",IF(period_per_year=50,IF(D1000=1,first_pament_date,DATE(YEAR(E999),MONTH(E999),DAY(E999)+7)),IF(period_per_year=25,IF(D1000=1,first_pament_date,DATE(YEAR(E999),MONTH(E999),DAY(E999)+14)),IF(period_per_year=24,IF(D1000=1,_01_01_1900,IF(DAY(E999)&gt;=15,DATE(YEAR(E999),MONTH(E999),DAY(E999)+16),DATE(YEAR(E999),MONTH(E999),DAY(E999)+15))),IF(period_per_year=12,IF(D1000=1,first_pament_date,DATE(YEAR(E999),MONTH(E999)+1,DAY(E999))),IF(period_per_year=6,IF(D1000=1,first_pament_date,DATE(YEAR(E999),MONTH(E999)+2,DAY(E999))),IF(period_per_year=4,IF(D1000=1,first_pament_date,DATE(YEAR(E999),MONTH(E999)+3,DAY(E999))),IF(period_per_year=2,IF(D1000=1,first_pament_date,DATE(YEAR(E999),MONTH(E999)+6,DAY(E999))),IF(period_per_year=1,IF(D1000=1,first_pament_date,DATE(YEAR(E999)+1,MONTH(E999),DAY(E999))),"")))))))),""))</f>
        <v/>
      </c>
      <c r="F1000" s="42" t="str">
        <f t="shared" ca="1" si="105"/>
        <v/>
      </c>
      <c r="G1000" s="42" t="str">
        <f t="shared" ca="1" si="106"/>
        <v/>
      </c>
      <c r="H1000" s="38" t="str">
        <f t="shared" ca="1" si="107"/>
        <v/>
      </c>
      <c r="I1000" s="37" t="str">
        <f t="shared" ca="1" si="108"/>
        <v/>
      </c>
      <c r="J1000" s="38" t="str">
        <f t="shared" ca="1" si="109"/>
        <v/>
      </c>
      <c r="K1000" s="43" t="str">
        <f t="shared" ca="1" si="110"/>
        <v/>
      </c>
      <c r="L1000" s="10"/>
      <c r="M1000" s="9"/>
      <c r="N1000" s="9"/>
      <c r="O1000" s="9"/>
    </row>
    <row r="1001" spans="1:15" ht="15" thickBot="1" x14ac:dyDescent="0.35">
      <c r="A1001" s="9"/>
      <c r="B1001" s="9"/>
      <c r="C1001" s="10"/>
      <c r="D1001" s="44" t="str">
        <f ca="1">IF(K1000="","",IF(Rounding_option,IF(OR(D1000&gt;=No._of_periods,ROUND(K1000,2)&lt;=0),"",D1000+1),IF(OR(D1000&gt;=No._of_periods,K1000&lt;=0),"",D1000+1)))</f>
        <v/>
      </c>
      <c r="E1001" s="45"/>
      <c r="F1001" s="46"/>
      <c r="G1001" s="45"/>
      <c r="H1001" s="45"/>
      <c r="I1001" s="47" t="str">
        <f t="shared" ca="1" si="108"/>
        <v/>
      </c>
      <c r="J1001" s="48">
        <f t="shared" ref="J1001" ca="1" si="112">IF(entered_values=1,IF(F1001&gt;=K1000,F1001,IF(OR($F$12="",$F$12&lt;F1001),F1001,IF($F$12&gt;=F1001,IF(D1001&lt;payment,IF(AND(D1001&lt;&gt;"",F1001+($F$12-F1001)&lt;K1000),$F$12,IF(AND(D1001&lt;&gt;"",K1000&lt;&gt;""),F1001,IF(D1001&lt;&gt;"",0,""))),""),0))),"")</f>
        <v>0</v>
      </c>
      <c r="K1001" s="43" t="str">
        <f t="shared" ca="1" si="110"/>
        <v/>
      </c>
      <c r="L1001" s="10"/>
      <c r="M1001" s="9"/>
      <c r="N1001" s="9"/>
      <c r="O1001" s="9"/>
    </row>
    <row r="1002" spans="1:15" x14ac:dyDescent="0.3">
      <c r="A1002" s="9"/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1:15" x14ac:dyDescent="0.3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sheetProtection selectLockedCells="1"/>
  <dataConsolidate link="1"/>
  <mergeCells count="17">
    <mergeCell ref="D2:L2"/>
    <mergeCell ref="D4:F4"/>
    <mergeCell ref="I4:K4"/>
    <mergeCell ref="I6:J6"/>
    <mergeCell ref="D5:E5"/>
    <mergeCell ref="D6:E6"/>
    <mergeCell ref="D12:E12"/>
    <mergeCell ref="I7:J7"/>
    <mergeCell ref="I5:J5"/>
    <mergeCell ref="I9:J9"/>
    <mergeCell ref="I10:J10"/>
    <mergeCell ref="I12:J12"/>
    <mergeCell ref="D9:E9"/>
    <mergeCell ref="D10:E10"/>
    <mergeCell ref="D11:E11"/>
    <mergeCell ref="D7:E7"/>
    <mergeCell ref="D8:E8"/>
  </mergeCells>
  <dataValidations count="7">
    <dataValidation type="list" allowBlank="1" showInputMessage="1" showErrorMessage="1" prompt="Enter the Payment Frequency" sqref="F9" xr:uid="{00000000-0002-0000-0800-000000000000}">
      <formula1>$P$6:$P$13</formula1>
    </dataValidation>
    <dataValidation type="date" allowBlank="1" showInputMessage="1" showErrorMessage="1" sqref="D4:E10 F4" xr:uid="{00000000-0002-0000-0800-000001000000}">
      <formula1>TODAY()</formula1>
      <formula2>TODAY()+6</formula2>
    </dataValidation>
    <dataValidation type="whole" allowBlank="1" showInputMessage="1" showErrorMessage="1" prompt="Enter your Loan ID" sqref="F5" xr:uid="{00000000-0002-0000-0800-000002000000}">
      <formula1>1</formula1>
      <formula2>10000</formula2>
    </dataValidation>
    <dataValidation type="whole" allowBlank="1" showInputMessage="1" showErrorMessage="1" prompt="Enter Loan Amount" sqref="F6" xr:uid="{00000000-0002-0000-0800-000003000000}">
      <formula1>10000</formula1>
      <formula2>5000000</formula2>
    </dataValidation>
    <dataValidation type="whole" errorStyle="information" allowBlank="1" showInputMessage="1" showErrorMessage="1" error="For lesser than 25000 loan maximum term is 2 yaer" prompt="Enter the Loan term in year" sqref="F8" xr:uid="{00000000-0002-0000-0800-000004000000}">
      <formula1>1</formula1>
      <formula2>IF(F6&lt;25000,2,25)</formula2>
    </dataValidation>
    <dataValidation type="decimal" allowBlank="1" showInputMessage="1" showErrorMessage="1" prompt="Enter the Annual Interest Rate" sqref="F7" xr:uid="{00000000-0002-0000-0800-000005000000}">
      <formula1>0</formula1>
      <formula2>0.2</formula2>
    </dataValidation>
    <dataValidation allowBlank="1" showInputMessage="1" showErrorMessage="1" prompt="Select first payment date" sqref="F10" xr:uid="{00000000-0002-0000-0800-000006000000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_back1">
          <controlPr defaultSize="0" autoLine="0" r:id="rId5">
            <anchor moveWithCells="1">
              <from>
                <xdr:col>10</xdr:col>
                <xdr:colOff>784860</xdr:colOff>
                <xdr:row>1</xdr:row>
                <xdr:rowOff>38100</xdr:rowOff>
              </from>
              <to>
                <xdr:col>10</xdr:col>
                <xdr:colOff>1668780</xdr:colOff>
                <xdr:row>1</xdr:row>
                <xdr:rowOff>327660</xdr:rowOff>
              </to>
            </anchor>
          </controlPr>
        </control>
      </mc:Choice>
      <mc:Fallback>
        <control shapeId="3073" r:id="rId4" name="cmd_back1"/>
      </mc:Fallback>
    </mc:AlternateContent>
    <mc:AlternateContent xmlns:mc="http://schemas.openxmlformats.org/markup-compatibility/2006">
      <mc:Choice Requires="x14">
        <control shapeId="3074" r:id="rId6" name="cmd_back2">
          <controlPr defaultSize="0" autoLine="0" r:id="rId7">
            <anchor moveWithCells="1">
              <from>
                <xdr:col>10</xdr:col>
                <xdr:colOff>784860</xdr:colOff>
                <xdr:row>1</xdr:row>
                <xdr:rowOff>30480</xdr:rowOff>
              </from>
              <to>
                <xdr:col>10</xdr:col>
                <xdr:colOff>1668780</xdr:colOff>
                <xdr:row>1</xdr:row>
                <xdr:rowOff>312420</xdr:rowOff>
              </to>
            </anchor>
          </controlPr>
        </control>
      </mc:Choice>
      <mc:Fallback>
        <control shapeId="3074" r:id="rId6" name="cmd_back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theme="4" tint="-0.249977111117893"/>
  </sheetPr>
  <dimension ref="B1:T1003"/>
  <sheetViews>
    <sheetView zoomScale="94" zoomScaleNormal="94" workbookViewId="0">
      <selection activeCell="K20" sqref="K20"/>
    </sheetView>
  </sheetViews>
  <sheetFormatPr defaultRowHeight="14.4" x14ac:dyDescent="0.3"/>
  <cols>
    <col min="1" max="1" width="1.5546875" customWidth="1"/>
    <col min="2" max="2" width="20.88671875" customWidth="1"/>
    <col min="3" max="3" width="4.44140625" customWidth="1"/>
    <col min="4" max="4" width="14.44140625" customWidth="1"/>
    <col min="5" max="5" width="12" customWidth="1"/>
    <col min="6" max="6" width="13.44140625" customWidth="1"/>
    <col min="7" max="7" width="16.5546875" customWidth="1"/>
    <col min="8" max="8" width="16.6640625" customWidth="1"/>
    <col min="9" max="9" width="12.88671875" customWidth="1"/>
    <col min="10" max="10" width="13.5546875" customWidth="1"/>
    <col min="11" max="11" width="17.109375" customWidth="1"/>
    <col min="12" max="12" width="6.88671875" customWidth="1"/>
    <col min="15" max="15" width="19.109375" customWidth="1"/>
    <col min="16" max="16" width="9.6640625" customWidth="1"/>
  </cols>
  <sheetData>
    <row r="1" spans="2:20" ht="15" thickBot="1" x14ac:dyDescent="0.35">
      <c r="B1" s="9"/>
      <c r="C1" s="10"/>
      <c r="D1" s="50"/>
      <c r="E1" s="24"/>
      <c r="F1" s="10"/>
      <c r="G1" s="10"/>
      <c r="H1" s="10"/>
      <c r="I1" s="10"/>
      <c r="J1" s="10"/>
      <c r="K1" s="10"/>
      <c r="L1" s="10"/>
      <c r="M1" s="12"/>
      <c r="N1" s="12"/>
      <c r="O1" s="12"/>
    </row>
    <row r="2" spans="2:20" ht="25.8" thickBot="1" x14ac:dyDescent="0.5">
      <c r="B2" s="9"/>
      <c r="C2" s="10"/>
      <c r="D2" s="171" t="s">
        <v>59</v>
      </c>
      <c r="E2" s="172"/>
      <c r="F2" s="172"/>
      <c r="G2" s="172"/>
      <c r="H2" s="172"/>
      <c r="I2" s="172"/>
      <c r="J2" s="172"/>
      <c r="K2" s="172"/>
      <c r="L2" s="173"/>
      <c r="M2" s="9"/>
      <c r="N2" s="9"/>
      <c r="O2" s="9"/>
      <c r="P2" s="1"/>
      <c r="Q2" s="1"/>
      <c r="R2" s="1"/>
      <c r="S2" s="1"/>
      <c r="T2" s="1"/>
    </row>
    <row r="3" spans="2:20" ht="15" thickBo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9"/>
      <c r="N3" s="9"/>
      <c r="O3" s="9"/>
    </row>
    <row r="4" spans="2:20" ht="21.6" thickBot="1" x14ac:dyDescent="0.55000000000000004">
      <c r="B4" s="9"/>
      <c r="C4" s="10"/>
      <c r="D4" s="174" t="s">
        <v>8</v>
      </c>
      <c r="E4" s="175"/>
      <c r="F4" s="175"/>
      <c r="G4" s="51" t="s">
        <v>47</v>
      </c>
      <c r="H4" s="52">
        <f ca="1">TODAY()</f>
        <v>45621</v>
      </c>
      <c r="I4" s="176" t="s">
        <v>15</v>
      </c>
      <c r="J4" s="176"/>
      <c r="K4" s="177"/>
      <c r="L4" s="11"/>
      <c r="M4" s="9"/>
      <c r="N4" s="9"/>
      <c r="O4" s="9"/>
    </row>
    <row r="5" spans="2:20" ht="16.2" thickBot="1" x14ac:dyDescent="0.35">
      <c r="B5" s="9"/>
      <c r="C5" s="10"/>
      <c r="D5" s="178" t="s">
        <v>9</v>
      </c>
      <c r="E5" s="179"/>
      <c r="F5" s="17">
        <v>1</v>
      </c>
      <c r="G5" s="53" t="s">
        <v>21</v>
      </c>
      <c r="H5" s="53" t="b">
        <f>IF($P$17=1,TRUE,"")</f>
        <v>1</v>
      </c>
      <c r="I5" s="180" t="s">
        <v>16</v>
      </c>
      <c r="J5" s="181"/>
      <c r="K5" s="14">
        <f>IF($P$17=1,((1+$F$7/$H$7)^($H$7/$H$6))-1,"")</f>
        <v>4.1666666666666519E-3</v>
      </c>
      <c r="L5" s="11"/>
      <c r="M5" s="9"/>
      <c r="N5" s="9"/>
      <c r="O5" s="9"/>
    </row>
    <row r="6" spans="2:20" ht="16.2" thickBot="1" x14ac:dyDescent="0.35">
      <c r="B6" s="9"/>
      <c r="C6" s="10"/>
      <c r="D6" s="161" t="s">
        <v>10</v>
      </c>
      <c r="E6" s="162"/>
      <c r="F6" s="18">
        <v>200000</v>
      </c>
      <c r="G6" s="53" t="s">
        <v>22</v>
      </c>
      <c r="H6" s="53">
        <f>IFERROR(VLOOKUP($F$9,P6:R13,3,FALSE),"")</f>
        <v>12</v>
      </c>
      <c r="I6" s="169" t="s">
        <v>17</v>
      </c>
      <c r="J6" s="170"/>
      <c r="K6" s="22">
        <f ca="1">IF($P$17=1,SUM(H19:H1000)+SUM(G19:G1000),"")</f>
        <v>226458</v>
      </c>
      <c r="L6" s="11"/>
      <c r="M6" s="9"/>
      <c r="N6" s="9"/>
      <c r="O6" s="9"/>
      <c r="P6" t="s">
        <v>34</v>
      </c>
      <c r="Q6" t="s">
        <v>29</v>
      </c>
      <c r="R6">
        <v>1</v>
      </c>
    </row>
    <row r="7" spans="2:20" ht="16.2" thickBot="1" x14ac:dyDescent="0.35">
      <c r="B7" s="9"/>
      <c r="C7" s="10"/>
      <c r="D7" s="161" t="s">
        <v>11</v>
      </c>
      <c r="E7" s="162"/>
      <c r="F7" s="19">
        <v>0.05</v>
      </c>
      <c r="G7" s="53" t="s">
        <v>23</v>
      </c>
      <c r="H7" s="53">
        <f>IFERROR(VLOOKUP($F$9,P6:R13,3,FALSE),"")</f>
        <v>12</v>
      </c>
      <c r="I7" s="163" t="s">
        <v>18</v>
      </c>
      <c r="J7" s="164"/>
      <c r="K7" s="23">
        <f ca="1">IF($P$17=1,SUM(G19:G1000),"")</f>
        <v>26458</v>
      </c>
      <c r="L7" s="11"/>
      <c r="M7" s="9"/>
      <c r="N7" s="9"/>
      <c r="O7" s="9"/>
      <c r="P7" t="s">
        <v>37</v>
      </c>
      <c r="Q7" t="s">
        <v>30</v>
      </c>
      <c r="R7">
        <v>2</v>
      </c>
    </row>
    <row r="8" spans="2:20" ht="16.2" thickBot="1" x14ac:dyDescent="0.35">
      <c r="B8" s="9"/>
      <c r="C8" s="10"/>
      <c r="D8" s="161" t="s">
        <v>13</v>
      </c>
      <c r="E8" s="162"/>
      <c r="F8" s="20">
        <v>5</v>
      </c>
      <c r="G8" s="53" t="s">
        <v>24</v>
      </c>
      <c r="H8" s="53">
        <f>IFERROR($F$8*$H$6,"")</f>
        <v>60</v>
      </c>
      <c r="I8" s="13">
        <f>IFERROR(loan_terms_year*period_per_year,"")</f>
        <v>12</v>
      </c>
      <c r="J8" s="13">
        <f>IFERROR(loan_terms_year*period_per_year,"")</f>
        <v>12</v>
      </c>
      <c r="K8" s="13">
        <f>IFERROR(loan_terms_year*period_per_year,"")</f>
        <v>12</v>
      </c>
      <c r="L8" s="13">
        <f>IFERROR(loan_terms_year*period_per_year,"")</f>
        <v>12</v>
      </c>
      <c r="M8" s="9"/>
      <c r="N8" s="9"/>
      <c r="O8" s="9"/>
      <c r="P8" t="s">
        <v>38</v>
      </c>
      <c r="Q8" t="s">
        <v>31</v>
      </c>
      <c r="R8">
        <v>4</v>
      </c>
    </row>
    <row r="9" spans="2:20" ht="16.2" thickBot="1" x14ac:dyDescent="0.35">
      <c r="B9" s="9"/>
      <c r="C9" s="10"/>
      <c r="D9" s="161" t="s">
        <v>12</v>
      </c>
      <c r="E9" s="162"/>
      <c r="F9" s="20" t="s">
        <v>40</v>
      </c>
      <c r="G9" s="53" t="s">
        <v>25</v>
      </c>
      <c r="H9" s="53">
        <f>IFERROR(12/$H$6,"")</f>
        <v>1</v>
      </c>
      <c r="I9" s="165" t="s">
        <v>19</v>
      </c>
      <c r="J9" s="166"/>
      <c r="K9" s="15">
        <f>IF($P$17=1,$H$8,"")</f>
        <v>60</v>
      </c>
      <c r="L9" s="11"/>
      <c r="M9" s="9"/>
      <c r="N9" s="9"/>
      <c r="O9" s="9"/>
      <c r="P9" t="s">
        <v>39</v>
      </c>
      <c r="Q9" t="s">
        <v>32</v>
      </c>
      <c r="R9">
        <v>6</v>
      </c>
    </row>
    <row r="10" spans="2:20" ht="16.2" thickBot="1" x14ac:dyDescent="0.35">
      <c r="B10" s="9"/>
      <c r="C10" s="10"/>
      <c r="D10" s="167" t="s">
        <v>14</v>
      </c>
      <c r="E10" s="168"/>
      <c r="F10" s="25">
        <v>45628</v>
      </c>
      <c r="G10" s="54"/>
      <c r="H10" s="55"/>
      <c r="I10" s="163" t="s">
        <v>20</v>
      </c>
      <c r="J10" s="164"/>
      <c r="K10" s="14">
        <f ca="1">IF($P$17=1,COUNT(D19:D1000),"")</f>
        <v>60</v>
      </c>
      <c r="L10" s="11"/>
      <c r="M10" s="9"/>
      <c r="N10" s="9"/>
      <c r="O10" s="9"/>
      <c r="P10" t="s">
        <v>40</v>
      </c>
      <c r="Q10" t="s">
        <v>26</v>
      </c>
      <c r="R10">
        <v>12</v>
      </c>
    </row>
    <row r="11" spans="2:20" ht="9.9" customHeight="1" thickBot="1" x14ac:dyDescent="0.35">
      <c r="B11" s="9"/>
      <c r="C11" s="10"/>
      <c r="D11" s="156"/>
      <c r="E11" s="156"/>
      <c r="F11" s="11"/>
      <c r="G11" s="55"/>
      <c r="H11" s="55"/>
      <c r="I11" s="11"/>
      <c r="J11" s="11"/>
      <c r="K11" s="55"/>
      <c r="L11" s="11"/>
      <c r="M11" s="9"/>
      <c r="N11" s="9"/>
      <c r="O11" s="9"/>
      <c r="P11" t="s">
        <v>41</v>
      </c>
      <c r="Q11" t="s">
        <v>27</v>
      </c>
      <c r="R11">
        <v>24</v>
      </c>
    </row>
    <row r="12" spans="2:20" ht="16.2" thickBot="1" x14ac:dyDescent="0.35">
      <c r="B12" s="9"/>
      <c r="C12" s="10"/>
      <c r="D12" s="157" t="str">
        <f ca="1">IF(entered_values=1,"Payment of this "&amp;VLOOKUP(payment_frequency,P6:R13,2,FALSE),"")</f>
        <v>Payment of this Month</v>
      </c>
      <c r="E12" s="158"/>
      <c r="F12" s="56"/>
      <c r="G12" s="54"/>
      <c r="H12" s="54"/>
      <c r="I12" s="159" t="str">
        <f>payment_frequency&amp;" Payment"</f>
        <v>Monthly Payment</v>
      </c>
      <c r="J12" s="160"/>
      <c r="K12" s="16">
        <f>IF($P$17=1,IF($H$5,ROUND(-PMT($F$7/$H$6,$H$8,$F$6,,0),0),""),"")</f>
        <v>3774</v>
      </c>
      <c r="L12" s="11"/>
      <c r="M12" s="9"/>
      <c r="N12" s="9"/>
      <c r="O12" s="9"/>
      <c r="P12" t="s">
        <v>36</v>
      </c>
      <c r="Q12" t="s">
        <v>33</v>
      </c>
      <c r="R12">
        <v>25</v>
      </c>
    </row>
    <row r="13" spans="2:20" ht="8.4" customHeight="1" thickBot="1" x14ac:dyDescent="0.35">
      <c r="B13" s="9"/>
      <c r="C13" s="10"/>
      <c r="D13" s="10"/>
      <c r="E13" s="10"/>
      <c r="F13" s="10"/>
      <c r="G13" s="11"/>
      <c r="H13" s="11"/>
      <c r="I13" s="10"/>
      <c r="J13" s="10"/>
      <c r="K13" s="10"/>
      <c r="L13" s="10"/>
      <c r="M13" s="9"/>
      <c r="N13" s="9"/>
      <c r="O13" s="9"/>
      <c r="P13" t="s">
        <v>35</v>
      </c>
      <c r="Q13" t="s">
        <v>28</v>
      </c>
      <c r="R13">
        <v>50</v>
      </c>
    </row>
    <row r="14" spans="2:20" ht="2.1" hidden="1" customHeight="1" thickBot="1" x14ac:dyDescent="0.35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2:20" ht="15" hidden="1" thickBot="1" x14ac:dyDescent="0.35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2:20" ht="15" hidden="1" thickBot="1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6" ht="47.4" customHeight="1" thickBot="1" x14ac:dyDescent="0.35">
      <c r="B17" s="9"/>
      <c r="C17" s="10"/>
      <c r="D17" s="57" t="s">
        <v>5</v>
      </c>
      <c r="E17" s="58" t="s">
        <v>0</v>
      </c>
      <c r="F17" s="58" t="s">
        <v>1</v>
      </c>
      <c r="G17" s="58" t="s">
        <v>6</v>
      </c>
      <c r="H17" s="58" t="s">
        <v>3</v>
      </c>
      <c r="I17" s="58" t="s">
        <v>2</v>
      </c>
      <c r="J17" s="58" t="s">
        <v>4</v>
      </c>
      <c r="K17" s="59" t="s">
        <v>7</v>
      </c>
      <c r="L17" s="10"/>
      <c r="M17" s="9"/>
      <c r="N17" s="9"/>
      <c r="O17" s="9"/>
      <c r="P17">
        <f>IF(AND($F$5&lt;&gt;"",$F$6&lt;&gt;"",$F$7&lt;&gt;"",$F$8&lt;&gt;"",$F$9&lt;&gt;"",$F$10&lt;&gt;""),1,0)</f>
        <v>1</v>
      </c>
    </row>
    <row r="18" spans="2:16" ht="15" thickBot="1" x14ac:dyDescent="0.35">
      <c r="B18" s="9"/>
      <c r="C18" s="10"/>
      <c r="D18" s="60">
        <v>0</v>
      </c>
      <c r="E18" s="61"/>
      <c r="F18" s="61"/>
      <c r="G18" s="61"/>
      <c r="H18" s="61"/>
      <c r="I18" s="61"/>
      <c r="J18" s="62"/>
      <c r="K18" s="63">
        <f>IF($P$17=1,$F$6,"")</f>
        <v>200000</v>
      </c>
      <c r="L18" s="10"/>
      <c r="M18" s="9"/>
      <c r="N18" s="9"/>
      <c r="O18" s="9"/>
    </row>
    <row r="19" spans="2:16" x14ac:dyDescent="0.3">
      <c r="B19" s="9"/>
      <c r="C19" s="10"/>
      <c r="D19" s="64">
        <f>IF(K18="","",IF($H$5,IF(OR(D18&gt;=$H$8,ROUND(K18,2)&lt;=0),"",D18+1),IF(OR(D18&gt;=$H$8,K18&lt;=0),"",D18+1)))</f>
        <v>1</v>
      </c>
      <c r="E19" s="65">
        <f>IF($P$17=0,"",IF(D19&lt;&gt;"",IF($H$6=50,IF(D19=1,$F$10,DATE(YEAR(E18),MONTH(E18),DAY(E18)+7)),IF($H$6=25,IF(D19=1,$F$10,DATE(YEAR(E18),MONTH(E18),DAY(E18)+14)),IF($H$6=24,IF(D19=1,_01_01_1900,IF(DAY(E18)&gt;=15,DATE(YEAR(E18),MONTH(E18),DAY(E18)+16),DATE(YEAR(E18),MONTH(E18),DAY(E18)+15))),IF($H$6=12,IF(D19=1,$F$10,DATE(YEAR(E18),MONTH(E18)+1,DAY(E18))),IF($H$6=6,IF(D19=1,$F$10,DATE(YEAR(E18),MONTH(E18)+2,DAY(E18))),IF($H$6=4,IF(D19=1,$F$10,DATE(YEAR(E18),MONTH(E18)+3,DAY(E18))),IF($H$6=2,IF(D19=1,$F$10,DATE(YEAR(E18),MONTH(E18)+6,DAY(E18))),IF($H$6=1,IF(D19=1,$F$10,DATE(YEAR(E18)+1,MONTH(E18),DAY(E18))),"")))))))),""))</f>
        <v>45628</v>
      </c>
      <c r="F19" s="66">
        <f>IF($P$17=1,IF(D19="","",IF($H$5,IF(OR(D19=$H$8,$K$12&gt;ROUND((1+$K$5)*K18,0),ROUND((1+$K$5)*K18,0),$K$12),IF(OR(D19=$H$8,$K$12&gt;(1+$K$5)*K18),ROUND((1+$K$5)*K18,0),$K$12)),0)),"")</f>
        <v>3774</v>
      </c>
      <c r="G19" s="66">
        <f ca="1">IF($P$17=0,"",IF(D19&lt;&gt;"",IF(AND(D19=1,$H$4=1),0,IF($H$5,ROUND($K$5*K18,0),$K$5*K18)),""))</f>
        <v>833</v>
      </c>
      <c r="H19" s="67">
        <f ca="1">IF($P$17=1,IF(D19="","",IF(I19&lt;&gt;"",F19-G19+I19,F19-G19)),"")</f>
        <v>2941</v>
      </c>
      <c r="I19" s="68">
        <f>IF($P$17=1,IF(J19&gt;=F19,IF(D19&lt;$K$12,IF(AND(D19&lt;&gt;"",F19+($J$19-F19)&lt;K18),(J19-F19),IF(AND(D19&lt;&gt;"",J19=F19),0,IF(D19&lt;&gt;"",0,""))),""),0),"")</f>
        <v>0</v>
      </c>
      <c r="J19" s="67">
        <f>IF($P$17=1,IF(F19&gt;=K18,F19,IF(OR($F$12="",$F$12&lt;F19),F19,IF($F$12&gt;=F19,IF(D19&lt;$K$12,IF(AND(D19&lt;&gt;"",F19+($F$12-F19)&lt;K18),$F$12,IF(AND(D19&lt;&gt;"",K18&lt;&gt;""),F19,IF(D19&lt;&gt;"",0,""))),""),0))),"")</f>
        <v>3774</v>
      </c>
      <c r="K19" s="69">
        <f ca="1">IF($P$17=1,IF(J19&lt;&gt;0,IF(D19&lt;&gt;"",K18-(J19-G19),""),K18),"")</f>
        <v>197059</v>
      </c>
      <c r="L19" s="10"/>
      <c r="M19" s="9"/>
      <c r="N19" s="9"/>
      <c r="O19" s="9"/>
    </row>
    <row r="20" spans="2:16" x14ac:dyDescent="0.3">
      <c r="B20" s="9"/>
      <c r="C20" s="10"/>
      <c r="D20" s="70">
        <f t="shared" ref="D20:D83" ca="1" si="0">IF(K19="","",IF($H$5,IF(OR(D19&gt;=$H$8,ROUND(K19,2)&lt;=0),"",D19+1),IF(OR(D19&gt;=$H$8,K19&lt;=0),"",D19+1)))</f>
        <v>2</v>
      </c>
      <c r="E20" s="71">
        <f ca="1">IF($P$17=0,"",IF(D20&lt;&gt;"",IF($H$6=50,IF(D20=1,$F$10,DATE(YEAR(E19),MONTH(E19),DAY(E19)+7)),IF($H$6=25,IF(D20=1,$F$10,DATE(YEAR(E19),MONTH(E19),DAY(E19)+14)),IF($H$6=24,IF(D20=1,_01_01_1900,IF(DAY(E19)&gt;=15,DATE(YEAR(E19),MONTH(E19),DAY(E19)+16),DATE(YEAR(E19),MONTH(E19),DAY(E19)+15))),IF($H$6=12,IF(D20=1,$F$10,DATE(YEAR(E19),MONTH(E19)+1,DAY(E19))),IF($H$6=6,IF(D20=1,$F$10,DATE(YEAR(E19),MONTH(E19)+2,DAY(E19))),IF($H$6=4,IF(D20=1,$F$10,DATE(YEAR(E19),MONTH(E19)+3,DAY(E19))),IF($H$6=2,IF(D20=1,$F$10,DATE(YEAR(E19),MONTH(E19)+6,DAY(E19))),IF($H$6=1,IF(D20=1,$F$10,DATE(YEAR(E19)+1,MONTH(E19),DAY(E19))),"")))))))),""))</f>
        <v>45659</v>
      </c>
      <c r="F20" s="72">
        <f ca="1">IF($P$17=1,IF(D20="","",IF($H$5,IF(OR(D20=$H$8,$K$12&gt;ROUND((1+$K$5)*K19,0),ROUND((1+$K$5)*K19,0),$K$12),IF(OR(D20=$H$8,$K$12&gt;(1+$K$5)*K19),ROUND((1+$K$5)*K19,0),$K$12)),0)),"")</f>
        <v>3774</v>
      </c>
      <c r="G20" s="72">
        <f t="shared" ref="G20:G83" ca="1" si="1">IF($P$17=0,"",IF(D20&lt;&gt;"",IF(AND(D20=1,$H$4=1),0,IF($H$5,ROUND($K$5*K19,0),$K$5*K19)),""))</f>
        <v>821</v>
      </c>
      <c r="H20" s="73">
        <f t="shared" ref="H20:H83" ca="1" si="2">IF($P$17=1,IF(D20="","",IF(I20&lt;&gt;"",F20-G20+I20,F20-G20)),"")</f>
        <v>2953</v>
      </c>
      <c r="I20" s="74">
        <f t="shared" ref="I20:I83" ca="1" si="3">IF($P$17=1,IF(J20&gt;=F20,IF(D20&lt;$K$12,IF(AND(D20&lt;&gt;"",F20+($J$19-F20)&lt;K19),(J20-F20),IF(AND(D20&lt;&gt;"",J20=F20),0,IF(D20&lt;&gt;"",0,""))),""),0),"")</f>
        <v>0</v>
      </c>
      <c r="J20" s="73">
        <f t="shared" ref="J20:J83" ca="1" si="4">IF($P$17=1,IF(F20&gt;=K19,F20,IF(OR($F$12="",$F$12&lt;F20),F20,IF($F$12&gt;=F20,IF(D20&lt;$K$12,IF(AND(D20&lt;&gt;"",F20+($F$12-F20)&lt;K19),$F$12,IF(AND(D20&lt;&gt;"",K19&lt;&gt;""),F20,IF(D20&lt;&gt;"",0,""))),""),0))),"")</f>
        <v>3774</v>
      </c>
      <c r="K20" s="75">
        <f ca="1">IF($P$17=1,IF(J20&lt;&gt;0,IF(D20&lt;&gt;"",K19-(J20-G20),""),K19),"")</f>
        <v>194106</v>
      </c>
      <c r="L20" s="10"/>
      <c r="M20" s="9"/>
      <c r="N20" s="9"/>
      <c r="O20" s="9"/>
      <c r="P20" s="28">
        <f ca="1">IF(AND(loan_id&lt;&gt;"",loan_amount&lt;&gt;"",annual_int_amount&lt;&gt;"",loan_terms_year&lt;&gt;"",payment_frequency&lt;&gt;""),WORKDAY.INTL(payment_type,1,"1111011"),"")</f>
        <v>45625</v>
      </c>
    </row>
    <row r="21" spans="2:16" x14ac:dyDescent="0.3">
      <c r="B21" s="9"/>
      <c r="C21" s="10"/>
      <c r="D21" s="70">
        <f t="shared" ca="1" si="0"/>
        <v>3</v>
      </c>
      <c r="E21" s="71">
        <f ca="1">IF($P$17=0,"",IF(D21&lt;&gt;"",IF($H$6=50,IF(D21=1,$F$10,DATE(YEAR(E20),MONTH(E20),DAY(E20)+7)),IF($H$6=25,IF(D21=1,$F$10,DATE(YEAR(E20),MONTH(E20),DAY(E20)+14)),IF($H$6=24,IF(D21=1,_01_01_1900,IF(DAY(E20)&gt;=15,DATE(YEAR(E20),MONTH(E20),DAY(E20)+16),DATE(YEAR(E20),MONTH(E20),DAY(E20)+15))),IF($H$6=12,IF(D21=1,$F$10,DATE(YEAR(E20),MONTH(E20)+1,DAY(E20))),IF($H$6=6,IF(D21=1,$F$10,DATE(YEAR(E20),MONTH(E20)+2,DAY(E20))),IF($H$6=4,IF(D21=1,$F$10,DATE(YEAR(E20),MONTH(E20)+3,DAY(E20))),IF($H$6=2,IF(D21=1,$F$10,DATE(YEAR(E20),MONTH(E20)+6,DAY(E20))),IF($H$6=1,IF(D21=1,$F$10,DATE(YEAR(E20)+1,MONTH(E20),DAY(E20))),"")))))))),""))</f>
        <v>45690</v>
      </c>
      <c r="F21" s="72">
        <f t="shared" ref="F21:F84" ca="1" si="5">IF($P$17=1,IF(D21="","",IF($H$5,IF(OR(D21=$H$8,$K$12&gt;ROUND((1+$K$5)*K20,0),ROUND((1+$K$5)*K20,0),$K$12),IF(OR(D21=$H$8,$K$12&gt;(1+$K$5)*K20),ROUND((1+$K$5)*K20,0),$K$12)),0)),"")</f>
        <v>3774</v>
      </c>
      <c r="G21" s="72">
        <f t="shared" ca="1" si="1"/>
        <v>809</v>
      </c>
      <c r="H21" s="73">
        <f t="shared" ca="1" si="2"/>
        <v>2965</v>
      </c>
      <c r="I21" s="74">
        <f t="shared" ca="1" si="3"/>
        <v>0</v>
      </c>
      <c r="J21" s="73">
        <f t="shared" ca="1" si="4"/>
        <v>3774</v>
      </c>
      <c r="K21" s="75">
        <f t="shared" ref="K21:K84" ca="1" si="6">IF($P$17=1,IF(J21&lt;&gt;0,IF(D21&lt;&gt;"",K20-(J21-G21),""),K20),"")</f>
        <v>191141</v>
      </c>
      <c r="L21" s="10"/>
      <c r="M21" s="9"/>
      <c r="N21" s="9"/>
      <c r="O21" s="9"/>
      <c r="P21" s="28">
        <f ca="1">IF(P20&lt;&gt;"",P20+7,"")</f>
        <v>45632</v>
      </c>
    </row>
    <row r="22" spans="2:16" x14ac:dyDescent="0.3">
      <c r="B22" s="9"/>
      <c r="C22" s="10"/>
      <c r="D22" s="70">
        <f t="shared" ca="1" si="0"/>
        <v>4</v>
      </c>
      <c r="E22" s="71">
        <f ca="1">IF($P$17=0,"",IF(D22&lt;&gt;"",IF($H$6=50,IF(D22=1,$F$10,DATE(YEAR(E21),MONTH(E21),DAY(E21)+7)),IF($H$6=25,IF(D22=1,$F$10,DATE(YEAR(E21),MONTH(E21),DAY(E21)+14)),IF($H$6=24,IF(D22=1,_01_01_1900,IF(DAY(E21)&gt;=15,DATE(YEAR(E21),MONTH(E21),DAY(E21)+16),DATE(YEAR(E21),MONTH(E21),DAY(E21)+15))),IF($H$6=12,IF(D22=1,$F$10,DATE(YEAR(E21),MONTH(E21)+1,DAY(E21))),IF($H$6=6,IF(D22=1,$F$10,DATE(YEAR(E21),MONTH(E21)+2,DAY(E21))),IF($H$6=4,IF(D22=1,$F$10,DATE(YEAR(E21),MONTH(E21)+3,DAY(E21))),IF($H$6=2,IF(D22=1,$F$10,DATE(YEAR(E21),MONTH(E21)+6,DAY(E21))),IF($H$6=1,IF(D22=1,$F$10,DATE(YEAR(E21)+1,MONTH(E21),DAY(E21))),"")))))))),""))</f>
        <v>45718</v>
      </c>
      <c r="F22" s="72">
        <f t="shared" ca="1" si="5"/>
        <v>3774</v>
      </c>
      <c r="G22" s="72">
        <f t="shared" ca="1" si="1"/>
        <v>796</v>
      </c>
      <c r="H22" s="73">
        <f t="shared" ca="1" si="2"/>
        <v>2978</v>
      </c>
      <c r="I22" s="74">
        <f t="shared" ca="1" si="3"/>
        <v>0</v>
      </c>
      <c r="J22" s="73">
        <f t="shared" ca="1" si="4"/>
        <v>3774</v>
      </c>
      <c r="K22" s="75">
        <f t="shared" ca="1" si="6"/>
        <v>188163</v>
      </c>
      <c r="L22" s="10"/>
      <c r="M22" s="9"/>
      <c r="N22" s="9"/>
      <c r="O22" s="9"/>
      <c r="P22" s="28">
        <f ca="1">IF(P21&lt;&gt;"",P21+7,"")</f>
        <v>45639</v>
      </c>
    </row>
    <row r="23" spans="2:16" x14ac:dyDescent="0.3">
      <c r="B23" s="9"/>
      <c r="C23" s="10"/>
      <c r="D23" s="70">
        <f t="shared" ca="1" si="0"/>
        <v>5</v>
      </c>
      <c r="E23" s="71">
        <f ca="1">IF($P$17=0,"",IF(D23&lt;&gt;"",IF($H$6=50,IF(D23=1,$F$10,DATE(YEAR(E22),MONTH(E22),DAY(E22)+7)),IF($H$6=25,IF(D23=1,$F$10,DATE(YEAR(E22),MONTH(E22),DAY(E22)+14)),IF($H$6=24,IF(D23=1,_01_01_1900,IF(DAY(E22)&gt;=15,DATE(YEAR(E22),MONTH(E22),DAY(E22)+16),DATE(YEAR(E22),MONTH(E22),DAY(E22)+15))),IF($H$6=12,IF(D23=1,$F$10,DATE(YEAR(E22),MONTH(E22)+1,DAY(E22))),IF($H$6=6,IF(D23=1,$F$10,DATE(YEAR(E22),MONTH(E22)+2,DAY(E22))),IF($H$6=4,IF(D23=1,$F$10,DATE(YEAR(E22),MONTH(E22)+3,DAY(E22))),IF($H$6=2,IF(D23=1,$F$10,DATE(YEAR(E22),MONTH(E22)+6,DAY(E22))),IF($H$6=1,IF(D23=1,$F$10,DATE(YEAR(E22)+1,MONTH(E22),DAY(E22))),"")))))))),""))</f>
        <v>45749</v>
      </c>
      <c r="F23" s="72">
        <f t="shared" ca="1" si="5"/>
        <v>3774</v>
      </c>
      <c r="G23" s="72">
        <f t="shared" ca="1" si="1"/>
        <v>784</v>
      </c>
      <c r="H23" s="73">
        <f t="shared" ca="1" si="2"/>
        <v>2990</v>
      </c>
      <c r="I23" s="74">
        <f t="shared" ca="1" si="3"/>
        <v>0</v>
      </c>
      <c r="J23" s="73">
        <f t="shared" ca="1" si="4"/>
        <v>3774</v>
      </c>
      <c r="K23" s="75">
        <f t="shared" ca="1" si="6"/>
        <v>185173</v>
      </c>
      <c r="L23" s="10"/>
      <c r="M23" s="9"/>
      <c r="N23" s="9"/>
      <c r="O23" s="9"/>
      <c r="P23" s="28">
        <f ca="1">IF(P22&lt;&gt;"",P22+7,"")</f>
        <v>45646</v>
      </c>
    </row>
    <row r="24" spans="2:16" x14ac:dyDescent="0.3">
      <c r="B24" s="9"/>
      <c r="C24" s="10"/>
      <c r="D24" s="70">
        <f t="shared" ca="1" si="0"/>
        <v>6</v>
      </c>
      <c r="E24" s="71">
        <f ca="1">IF($P$17=0,"",IF(D24&lt;&gt;"",IF($H$6=50,IF(D24=1,$F$10,DATE(YEAR(E23),MONTH(E23),DAY(E23)+7)),IF($H$6=25,IF(D24=1,$F$10,DATE(YEAR(E23),MONTH(E23),DAY(E23)+14)),IF($H$6=24,IF(D24=1,_01_01_1900,IF(DAY(E23)&gt;=15,DATE(YEAR(E23),MONTH(E23),DAY(E23)+16),DATE(YEAR(E23),MONTH(E23),DAY(E23)+15))),IF($H$6=12,IF(D24=1,$F$10,DATE(YEAR(E23),MONTH(E23)+1,DAY(E23))),IF($H$6=6,IF(D24=1,$F$10,DATE(YEAR(E23),MONTH(E23)+2,DAY(E23))),IF($H$6=4,IF(D24=1,$F$10,DATE(YEAR(E23),MONTH(E23)+3,DAY(E23))),IF($H$6=2,IF(D24=1,$F$10,DATE(YEAR(E23),MONTH(E23)+6,DAY(E23))),IF($H$6=1,IF(D24=1,$F$10,DATE(YEAR(E23)+1,MONTH(E23),DAY(E23))),"")))))))),""))</f>
        <v>45779</v>
      </c>
      <c r="F24" s="72">
        <f t="shared" ca="1" si="5"/>
        <v>3774</v>
      </c>
      <c r="G24" s="72">
        <f t="shared" ca="1" si="1"/>
        <v>772</v>
      </c>
      <c r="H24" s="73">
        <f t="shared" ca="1" si="2"/>
        <v>3002</v>
      </c>
      <c r="I24" s="74">
        <f t="shared" ca="1" si="3"/>
        <v>0</v>
      </c>
      <c r="J24" s="73">
        <f t="shared" ca="1" si="4"/>
        <v>3774</v>
      </c>
      <c r="K24" s="75">
        <f t="shared" ca="1" si="6"/>
        <v>182171</v>
      </c>
      <c r="L24" s="10"/>
      <c r="M24" s="9"/>
      <c r="N24" s="9"/>
      <c r="O24" s="9"/>
    </row>
    <row r="25" spans="2:16" x14ac:dyDescent="0.3">
      <c r="B25" s="9"/>
      <c r="C25" s="10"/>
      <c r="D25" s="70">
        <f t="shared" ca="1" si="0"/>
        <v>7</v>
      </c>
      <c r="E25" s="71">
        <f ca="1">IF($P$17=0,"",IF(D25&lt;&gt;"",IF($H$6=50,IF(D25=1,$F$10,DATE(YEAR(E24),MONTH(E24),DAY(E24)+7)),IF($H$6=25,IF(D25=1,$F$10,DATE(YEAR(E24),MONTH(E24),DAY(E24)+14)),IF($H$6=24,IF(D25=1,_01_01_1900,IF(DAY(E24)&gt;=15,DATE(YEAR(E24),MONTH(E24),DAY(E24)+16),DATE(YEAR(E24),MONTH(E24),DAY(E24)+15))),IF($H$6=12,IF(D25=1,$F$10,DATE(YEAR(E24),MONTH(E24)+1,DAY(E24))),IF($H$6=6,IF(D25=1,$F$10,DATE(YEAR(E24),MONTH(E24)+2,DAY(E24))),IF($H$6=4,IF(D25=1,$F$10,DATE(YEAR(E24),MONTH(E24)+3,DAY(E24))),IF($H$6=2,IF(D25=1,$F$10,DATE(YEAR(E24),MONTH(E24)+6,DAY(E24))),IF($H$6=1,IF(D25=1,$F$10,DATE(YEAR(E24)+1,MONTH(E24),DAY(E24))),"")))))))),""))</f>
        <v>45810</v>
      </c>
      <c r="F25" s="72">
        <f t="shared" ca="1" si="5"/>
        <v>3774</v>
      </c>
      <c r="G25" s="72">
        <f t="shared" ca="1" si="1"/>
        <v>759</v>
      </c>
      <c r="H25" s="73">
        <f t="shared" ca="1" si="2"/>
        <v>3015</v>
      </c>
      <c r="I25" s="74">
        <f t="shared" ca="1" si="3"/>
        <v>0</v>
      </c>
      <c r="J25" s="73">
        <f t="shared" ca="1" si="4"/>
        <v>3774</v>
      </c>
      <c r="K25" s="75">
        <f t="shared" ca="1" si="6"/>
        <v>179156</v>
      </c>
      <c r="L25" s="10"/>
      <c r="M25" s="9"/>
      <c r="N25" s="9"/>
      <c r="O25" s="9"/>
    </row>
    <row r="26" spans="2:16" x14ac:dyDescent="0.3">
      <c r="B26" s="9"/>
      <c r="C26" s="10"/>
      <c r="D26" s="70">
        <f t="shared" ca="1" si="0"/>
        <v>8</v>
      </c>
      <c r="E26" s="71">
        <f ca="1">IF($P$17=0,"",IF(D26&lt;&gt;"",IF($H$6=50,IF(D26=1,$F$10,DATE(YEAR(E25),MONTH(E25),DAY(E25)+7)),IF($H$6=25,IF(D26=1,$F$10,DATE(YEAR(E25),MONTH(E25),DAY(E25)+14)),IF($H$6=24,IF(D26=1,_01_01_1900,IF(DAY(E25)&gt;=15,DATE(YEAR(E25),MONTH(E25),DAY(E25)+16),DATE(YEAR(E25),MONTH(E25),DAY(E25)+15))),IF($H$6=12,IF(D26=1,$F$10,DATE(YEAR(E25),MONTH(E25)+1,DAY(E25))),IF($H$6=6,IF(D26=1,$F$10,DATE(YEAR(E25),MONTH(E25)+2,DAY(E25))),IF($H$6=4,IF(D26=1,$F$10,DATE(YEAR(E25),MONTH(E25)+3,DAY(E25))),IF($H$6=2,IF(D26=1,$F$10,DATE(YEAR(E25),MONTH(E25)+6,DAY(E25))),IF($H$6=1,IF(D26=1,$F$10,DATE(YEAR(E25)+1,MONTH(E25),DAY(E25))),"")))))))),""))</f>
        <v>45840</v>
      </c>
      <c r="F26" s="72">
        <f t="shared" ca="1" si="5"/>
        <v>3774</v>
      </c>
      <c r="G26" s="72">
        <f t="shared" ca="1" si="1"/>
        <v>746</v>
      </c>
      <c r="H26" s="73">
        <f t="shared" ca="1" si="2"/>
        <v>3028</v>
      </c>
      <c r="I26" s="74">
        <f t="shared" ca="1" si="3"/>
        <v>0</v>
      </c>
      <c r="J26" s="73">
        <f t="shared" ca="1" si="4"/>
        <v>3774</v>
      </c>
      <c r="K26" s="75">
        <f t="shared" ca="1" si="6"/>
        <v>176128</v>
      </c>
      <c r="L26" s="10"/>
      <c r="M26" s="9"/>
      <c r="N26" s="9"/>
      <c r="O26" s="9"/>
    </row>
    <row r="27" spans="2:16" x14ac:dyDescent="0.3">
      <c r="B27" s="9"/>
      <c r="C27" s="10"/>
      <c r="D27" s="70">
        <f t="shared" ca="1" si="0"/>
        <v>9</v>
      </c>
      <c r="E27" s="71">
        <f ca="1">IF($P$17=0,"",IF(D27&lt;&gt;"",IF($H$6=50,IF(D27=1,$F$10,DATE(YEAR(E26),MONTH(E26),DAY(E26)+7)),IF($H$6=25,IF(D27=1,$F$10,DATE(YEAR(E26),MONTH(E26),DAY(E26)+14)),IF($H$6=24,IF(D27=1,_01_01_1900,IF(DAY(E26)&gt;=15,DATE(YEAR(E26),MONTH(E26),DAY(E26)+16),DATE(YEAR(E26),MONTH(E26),DAY(E26)+15))),IF($H$6=12,IF(D27=1,$F$10,DATE(YEAR(E26),MONTH(E26)+1,DAY(E26))),IF($H$6=6,IF(D27=1,$F$10,DATE(YEAR(E26),MONTH(E26)+2,DAY(E26))),IF($H$6=4,IF(D27=1,$F$10,DATE(YEAR(E26),MONTH(E26)+3,DAY(E26))),IF($H$6=2,IF(D27=1,$F$10,DATE(YEAR(E26),MONTH(E26)+6,DAY(E26))),IF($H$6=1,IF(D27=1,$F$10,DATE(YEAR(E26)+1,MONTH(E26),DAY(E26))),"")))))))),""))</f>
        <v>45871</v>
      </c>
      <c r="F27" s="72">
        <f t="shared" ca="1" si="5"/>
        <v>3774</v>
      </c>
      <c r="G27" s="72">
        <f t="shared" ca="1" si="1"/>
        <v>734</v>
      </c>
      <c r="H27" s="73">
        <f t="shared" ca="1" si="2"/>
        <v>3040</v>
      </c>
      <c r="I27" s="74">
        <f t="shared" ca="1" si="3"/>
        <v>0</v>
      </c>
      <c r="J27" s="73">
        <f t="shared" ca="1" si="4"/>
        <v>3774</v>
      </c>
      <c r="K27" s="75">
        <f t="shared" ca="1" si="6"/>
        <v>173088</v>
      </c>
      <c r="L27" s="10"/>
      <c r="M27" s="9"/>
      <c r="N27" s="9"/>
      <c r="O27" s="9"/>
    </row>
    <row r="28" spans="2:16" x14ac:dyDescent="0.3">
      <c r="B28" s="9"/>
      <c r="C28" s="10"/>
      <c r="D28" s="70">
        <f t="shared" ca="1" si="0"/>
        <v>10</v>
      </c>
      <c r="E28" s="71">
        <f ca="1">IF($P$17=0,"",IF(D28&lt;&gt;"",IF($H$6=50,IF(D28=1,$F$10,DATE(YEAR(E27),MONTH(E27),DAY(E27)+7)),IF($H$6=25,IF(D28=1,$F$10,DATE(YEAR(E27),MONTH(E27),DAY(E27)+14)),IF($H$6=24,IF(D28=1,_01_01_1900,IF(DAY(E27)&gt;=15,DATE(YEAR(E27),MONTH(E27),DAY(E27)+16),DATE(YEAR(E27),MONTH(E27),DAY(E27)+15))),IF($H$6=12,IF(D28=1,$F$10,DATE(YEAR(E27),MONTH(E27)+1,DAY(E27))),IF($H$6=6,IF(D28=1,$F$10,DATE(YEAR(E27),MONTH(E27)+2,DAY(E27))),IF($H$6=4,IF(D28=1,$F$10,DATE(YEAR(E27),MONTH(E27)+3,DAY(E27))),IF($H$6=2,IF(D28=1,$F$10,DATE(YEAR(E27),MONTH(E27)+6,DAY(E27))),IF($H$6=1,IF(D28=1,$F$10,DATE(YEAR(E27)+1,MONTH(E27),DAY(E27))),"")))))))),""))</f>
        <v>45902</v>
      </c>
      <c r="F28" s="72">
        <f t="shared" ca="1" si="5"/>
        <v>3774</v>
      </c>
      <c r="G28" s="72">
        <f t="shared" ca="1" si="1"/>
        <v>721</v>
      </c>
      <c r="H28" s="73">
        <f t="shared" ca="1" si="2"/>
        <v>3053</v>
      </c>
      <c r="I28" s="74">
        <f t="shared" ca="1" si="3"/>
        <v>0</v>
      </c>
      <c r="J28" s="73">
        <f t="shared" ca="1" si="4"/>
        <v>3774</v>
      </c>
      <c r="K28" s="75">
        <f t="shared" ca="1" si="6"/>
        <v>170035</v>
      </c>
      <c r="L28" s="10"/>
      <c r="M28" s="9"/>
      <c r="N28" s="9"/>
      <c r="O28" s="9"/>
    </row>
    <row r="29" spans="2:16" x14ac:dyDescent="0.3">
      <c r="B29" s="9"/>
      <c r="C29" s="10"/>
      <c r="D29" s="70">
        <f t="shared" ca="1" si="0"/>
        <v>11</v>
      </c>
      <c r="E29" s="71">
        <f ca="1">IF($P$17=0,"",IF(D29&lt;&gt;"",IF($H$6=50,IF(D29=1,$F$10,DATE(YEAR(E28),MONTH(E28),DAY(E28)+7)),IF($H$6=25,IF(D29=1,$F$10,DATE(YEAR(E28),MONTH(E28),DAY(E28)+14)),IF($H$6=24,IF(D29=1,_01_01_1900,IF(DAY(E28)&gt;=15,DATE(YEAR(E28),MONTH(E28),DAY(E28)+16),DATE(YEAR(E28),MONTH(E28),DAY(E28)+15))),IF($H$6=12,IF(D29=1,$F$10,DATE(YEAR(E28),MONTH(E28)+1,DAY(E28))),IF($H$6=6,IF(D29=1,$F$10,DATE(YEAR(E28),MONTH(E28)+2,DAY(E28))),IF($H$6=4,IF(D29=1,$F$10,DATE(YEAR(E28),MONTH(E28)+3,DAY(E28))),IF($H$6=2,IF(D29=1,$F$10,DATE(YEAR(E28),MONTH(E28)+6,DAY(E28))),IF($H$6=1,IF(D29=1,$F$10,DATE(YEAR(E28)+1,MONTH(E28),DAY(E28))),"")))))))),""))</f>
        <v>45932</v>
      </c>
      <c r="F29" s="72">
        <f t="shared" ca="1" si="5"/>
        <v>3774</v>
      </c>
      <c r="G29" s="72">
        <f t="shared" ca="1" si="1"/>
        <v>708</v>
      </c>
      <c r="H29" s="73">
        <f t="shared" ca="1" si="2"/>
        <v>3066</v>
      </c>
      <c r="I29" s="74">
        <f t="shared" ca="1" si="3"/>
        <v>0</v>
      </c>
      <c r="J29" s="73">
        <f t="shared" ca="1" si="4"/>
        <v>3774</v>
      </c>
      <c r="K29" s="75">
        <f t="shared" ca="1" si="6"/>
        <v>166969</v>
      </c>
      <c r="L29" s="10"/>
      <c r="M29" s="9"/>
      <c r="N29" s="9"/>
      <c r="O29" s="9"/>
    </row>
    <row r="30" spans="2:16" x14ac:dyDescent="0.3">
      <c r="B30" s="9"/>
      <c r="C30" s="10"/>
      <c r="D30" s="70">
        <f t="shared" ca="1" si="0"/>
        <v>12</v>
      </c>
      <c r="E30" s="71">
        <f ca="1">IF($P$17=0,"",IF(D30&lt;&gt;"",IF($H$6=50,IF(D30=1,$F$10,DATE(YEAR(E29),MONTH(E29),DAY(E29)+7)),IF($H$6=25,IF(D30=1,$F$10,DATE(YEAR(E29),MONTH(E29),DAY(E29)+14)),IF($H$6=24,IF(D30=1,_01_01_1900,IF(DAY(E29)&gt;=15,DATE(YEAR(E29),MONTH(E29),DAY(E29)+16),DATE(YEAR(E29),MONTH(E29),DAY(E29)+15))),IF($H$6=12,IF(D30=1,$F$10,DATE(YEAR(E29),MONTH(E29)+1,DAY(E29))),IF($H$6=6,IF(D30=1,$F$10,DATE(YEAR(E29),MONTH(E29)+2,DAY(E29))),IF($H$6=4,IF(D30=1,$F$10,DATE(YEAR(E29),MONTH(E29)+3,DAY(E29))),IF($H$6=2,IF(D30=1,$F$10,DATE(YEAR(E29),MONTH(E29)+6,DAY(E29))),IF($H$6=1,IF(D30=1,$F$10,DATE(YEAR(E29)+1,MONTH(E29),DAY(E29))),"")))))))),""))</f>
        <v>45963</v>
      </c>
      <c r="F30" s="72">
        <f t="shared" ca="1" si="5"/>
        <v>3774</v>
      </c>
      <c r="G30" s="72">
        <f t="shared" ca="1" si="1"/>
        <v>696</v>
      </c>
      <c r="H30" s="73">
        <f t="shared" ca="1" si="2"/>
        <v>3078</v>
      </c>
      <c r="I30" s="74">
        <f t="shared" ca="1" si="3"/>
        <v>0</v>
      </c>
      <c r="J30" s="73">
        <f t="shared" ca="1" si="4"/>
        <v>3774</v>
      </c>
      <c r="K30" s="75">
        <f t="shared" ca="1" si="6"/>
        <v>163891</v>
      </c>
      <c r="L30" s="10"/>
      <c r="M30" s="9"/>
      <c r="N30" s="9"/>
      <c r="O30" s="9"/>
    </row>
    <row r="31" spans="2:16" x14ac:dyDescent="0.3">
      <c r="B31" s="9"/>
      <c r="C31" s="10"/>
      <c r="D31" s="70">
        <f t="shared" ca="1" si="0"/>
        <v>13</v>
      </c>
      <c r="E31" s="71">
        <f ca="1">IF($P$17=0,"",IF(D31&lt;&gt;"",IF($H$6=50,IF(D31=1,$F$10,DATE(YEAR(E30),MONTH(E30),DAY(E30)+7)),IF($H$6=25,IF(D31=1,$F$10,DATE(YEAR(E30),MONTH(E30),DAY(E30)+14)),IF($H$6=24,IF(D31=1,_01_01_1900,IF(DAY(E30)&gt;=15,DATE(YEAR(E30),MONTH(E30),DAY(E30)+16),DATE(YEAR(E30),MONTH(E30),DAY(E30)+15))),IF($H$6=12,IF(D31=1,$F$10,DATE(YEAR(E30),MONTH(E30)+1,DAY(E30))),IF($H$6=6,IF(D31=1,$F$10,DATE(YEAR(E30),MONTH(E30)+2,DAY(E30))),IF($H$6=4,IF(D31=1,$F$10,DATE(YEAR(E30),MONTH(E30)+3,DAY(E30))),IF($H$6=2,IF(D31=1,$F$10,DATE(YEAR(E30),MONTH(E30)+6,DAY(E30))),IF($H$6=1,IF(D31=1,$F$10,DATE(YEAR(E30)+1,MONTH(E30),DAY(E30))),"")))))))),""))</f>
        <v>45993</v>
      </c>
      <c r="F31" s="72">
        <f t="shared" ca="1" si="5"/>
        <v>3774</v>
      </c>
      <c r="G31" s="72">
        <f t="shared" ca="1" si="1"/>
        <v>683</v>
      </c>
      <c r="H31" s="73">
        <f t="shared" ca="1" si="2"/>
        <v>3091</v>
      </c>
      <c r="I31" s="74">
        <f t="shared" ca="1" si="3"/>
        <v>0</v>
      </c>
      <c r="J31" s="73">
        <f t="shared" ca="1" si="4"/>
        <v>3774</v>
      </c>
      <c r="K31" s="75">
        <f t="shared" ca="1" si="6"/>
        <v>160800</v>
      </c>
      <c r="L31" s="10"/>
      <c r="M31" s="9"/>
      <c r="N31" s="9"/>
      <c r="O31" s="9"/>
    </row>
    <row r="32" spans="2:16" x14ac:dyDescent="0.3">
      <c r="B32" s="9"/>
      <c r="C32" s="10"/>
      <c r="D32" s="70">
        <f t="shared" ca="1" si="0"/>
        <v>14</v>
      </c>
      <c r="E32" s="71">
        <f ca="1">IF($P$17=0,"",IF(D32&lt;&gt;"",IF($H$6=50,IF(D32=1,$F$10,DATE(YEAR(E31),MONTH(E31),DAY(E31)+7)),IF($H$6=25,IF(D32=1,$F$10,DATE(YEAR(E31),MONTH(E31),DAY(E31)+14)),IF($H$6=24,IF(D32=1,_01_01_1900,IF(DAY(E31)&gt;=15,DATE(YEAR(E31),MONTH(E31),DAY(E31)+16),DATE(YEAR(E31),MONTH(E31),DAY(E31)+15))),IF($H$6=12,IF(D32=1,$F$10,DATE(YEAR(E31),MONTH(E31)+1,DAY(E31))),IF($H$6=6,IF(D32=1,$F$10,DATE(YEAR(E31),MONTH(E31)+2,DAY(E31))),IF($H$6=4,IF(D32=1,$F$10,DATE(YEAR(E31),MONTH(E31)+3,DAY(E31))),IF($H$6=2,IF(D32=1,$F$10,DATE(YEAR(E31),MONTH(E31)+6,DAY(E31))),IF($H$6=1,IF(D32=1,$F$10,DATE(YEAR(E31)+1,MONTH(E31),DAY(E31))),"")))))))),""))</f>
        <v>46024</v>
      </c>
      <c r="F32" s="72">
        <f t="shared" ca="1" si="5"/>
        <v>3774</v>
      </c>
      <c r="G32" s="72">
        <f t="shared" ca="1" si="1"/>
        <v>670</v>
      </c>
      <c r="H32" s="73">
        <f t="shared" ca="1" si="2"/>
        <v>3104</v>
      </c>
      <c r="I32" s="74">
        <f t="shared" ca="1" si="3"/>
        <v>0</v>
      </c>
      <c r="J32" s="73">
        <f t="shared" ca="1" si="4"/>
        <v>3774</v>
      </c>
      <c r="K32" s="75">
        <f t="shared" ca="1" si="6"/>
        <v>157696</v>
      </c>
      <c r="L32" s="10"/>
      <c r="M32" s="9"/>
      <c r="N32" s="9"/>
      <c r="O32" s="9"/>
    </row>
    <row r="33" spans="2:15" x14ac:dyDescent="0.3">
      <c r="B33" s="9"/>
      <c r="C33" s="10"/>
      <c r="D33" s="70">
        <f t="shared" ca="1" si="0"/>
        <v>15</v>
      </c>
      <c r="E33" s="71">
        <f ca="1">IF($P$17=0,"",IF(D33&lt;&gt;"",IF($H$6=50,IF(D33=1,$F$10,DATE(YEAR(E32),MONTH(E32),DAY(E32)+7)),IF($H$6=25,IF(D33=1,$F$10,DATE(YEAR(E32),MONTH(E32),DAY(E32)+14)),IF($H$6=24,IF(D33=1,_01_01_1900,IF(DAY(E32)&gt;=15,DATE(YEAR(E32),MONTH(E32),DAY(E32)+16),DATE(YEAR(E32),MONTH(E32),DAY(E32)+15))),IF($H$6=12,IF(D33=1,$F$10,DATE(YEAR(E32),MONTH(E32)+1,DAY(E32))),IF($H$6=6,IF(D33=1,$F$10,DATE(YEAR(E32),MONTH(E32)+2,DAY(E32))),IF($H$6=4,IF(D33=1,$F$10,DATE(YEAR(E32),MONTH(E32)+3,DAY(E32))),IF($H$6=2,IF(D33=1,$F$10,DATE(YEAR(E32),MONTH(E32)+6,DAY(E32))),IF($H$6=1,IF(D33=1,$F$10,DATE(YEAR(E32)+1,MONTH(E32),DAY(E32))),"")))))))),""))</f>
        <v>46055</v>
      </c>
      <c r="F33" s="72">
        <f t="shared" ca="1" si="5"/>
        <v>3774</v>
      </c>
      <c r="G33" s="72">
        <f t="shared" ca="1" si="1"/>
        <v>657</v>
      </c>
      <c r="H33" s="73">
        <f t="shared" ca="1" si="2"/>
        <v>3117</v>
      </c>
      <c r="I33" s="74">
        <f t="shared" ca="1" si="3"/>
        <v>0</v>
      </c>
      <c r="J33" s="73">
        <f t="shared" ca="1" si="4"/>
        <v>3774</v>
      </c>
      <c r="K33" s="75">
        <f t="shared" ca="1" si="6"/>
        <v>154579</v>
      </c>
      <c r="L33" s="10"/>
      <c r="M33" s="9"/>
      <c r="N33" s="9"/>
      <c r="O33" s="9"/>
    </row>
    <row r="34" spans="2:15" x14ac:dyDescent="0.3">
      <c r="B34" s="9"/>
      <c r="C34" s="10"/>
      <c r="D34" s="70">
        <f t="shared" ca="1" si="0"/>
        <v>16</v>
      </c>
      <c r="E34" s="71">
        <f ca="1">IF($P$17=0,"",IF(D34&lt;&gt;"",IF($H$6=50,IF(D34=1,$F$10,DATE(YEAR(E33),MONTH(E33),DAY(E33)+7)),IF($H$6=25,IF(D34=1,$F$10,DATE(YEAR(E33),MONTH(E33),DAY(E33)+14)),IF($H$6=24,IF(D34=1,_01_01_1900,IF(DAY(E33)&gt;=15,DATE(YEAR(E33),MONTH(E33),DAY(E33)+16),DATE(YEAR(E33),MONTH(E33),DAY(E33)+15))),IF($H$6=12,IF(D34=1,$F$10,DATE(YEAR(E33),MONTH(E33)+1,DAY(E33))),IF($H$6=6,IF(D34=1,$F$10,DATE(YEAR(E33),MONTH(E33)+2,DAY(E33))),IF($H$6=4,IF(D34=1,$F$10,DATE(YEAR(E33),MONTH(E33)+3,DAY(E33))),IF($H$6=2,IF(D34=1,$F$10,DATE(YEAR(E33),MONTH(E33)+6,DAY(E33))),IF($H$6=1,IF(D34=1,$F$10,DATE(YEAR(E33)+1,MONTH(E33),DAY(E33))),"")))))))),""))</f>
        <v>46083</v>
      </c>
      <c r="F34" s="72">
        <f t="shared" ca="1" si="5"/>
        <v>3774</v>
      </c>
      <c r="G34" s="72">
        <f t="shared" ca="1" si="1"/>
        <v>644</v>
      </c>
      <c r="H34" s="73">
        <f t="shared" ca="1" si="2"/>
        <v>3130</v>
      </c>
      <c r="I34" s="74">
        <f t="shared" ca="1" si="3"/>
        <v>0</v>
      </c>
      <c r="J34" s="73">
        <f t="shared" ca="1" si="4"/>
        <v>3774</v>
      </c>
      <c r="K34" s="75">
        <f t="shared" ca="1" si="6"/>
        <v>151449</v>
      </c>
      <c r="L34" s="10"/>
      <c r="M34" s="9"/>
      <c r="N34" s="9"/>
      <c r="O34" s="9"/>
    </row>
    <row r="35" spans="2:15" x14ac:dyDescent="0.3">
      <c r="B35" s="9"/>
      <c r="C35" s="10"/>
      <c r="D35" s="70">
        <f t="shared" ca="1" si="0"/>
        <v>17</v>
      </c>
      <c r="E35" s="71">
        <f ca="1">IF($P$17=0,"",IF(D35&lt;&gt;"",IF($H$6=50,IF(D35=1,$F$10,DATE(YEAR(E34),MONTH(E34),DAY(E34)+7)),IF($H$6=25,IF(D35=1,$F$10,DATE(YEAR(E34),MONTH(E34),DAY(E34)+14)),IF($H$6=24,IF(D35=1,_01_01_1900,IF(DAY(E34)&gt;=15,DATE(YEAR(E34),MONTH(E34),DAY(E34)+16),DATE(YEAR(E34),MONTH(E34),DAY(E34)+15))),IF($H$6=12,IF(D35=1,$F$10,DATE(YEAR(E34),MONTH(E34)+1,DAY(E34))),IF($H$6=6,IF(D35=1,$F$10,DATE(YEAR(E34),MONTH(E34)+2,DAY(E34))),IF($H$6=4,IF(D35=1,$F$10,DATE(YEAR(E34),MONTH(E34)+3,DAY(E34))),IF($H$6=2,IF(D35=1,$F$10,DATE(YEAR(E34),MONTH(E34)+6,DAY(E34))),IF($H$6=1,IF(D35=1,$F$10,DATE(YEAR(E34)+1,MONTH(E34),DAY(E34))),"")))))))),""))</f>
        <v>46114</v>
      </c>
      <c r="F35" s="72">
        <f t="shared" ca="1" si="5"/>
        <v>3774</v>
      </c>
      <c r="G35" s="72">
        <f t="shared" ca="1" si="1"/>
        <v>631</v>
      </c>
      <c r="H35" s="73">
        <f t="shared" ca="1" si="2"/>
        <v>3143</v>
      </c>
      <c r="I35" s="74">
        <f t="shared" ca="1" si="3"/>
        <v>0</v>
      </c>
      <c r="J35" s="73">
        <f t="shared" ca="1" si="4"/>
        <v>3774</v>
      </c>
      <c r="K35" s="75">
        <f t="shared" ca="1" si="6"/>
        <v>148306</v>
      </c>
      <c r="L35" s="10"/>
      <c r="M35" s="9"/>
      <c r="N35" s="9"/>
      <c r="O35" s="9"/>
    </row>
    <row r="36" spans="2:15" x14ac:dyDescent="0.3">
      <c r="B36" s="9"/>
      <c r="C36" s="10"/>
      <c r="D36" s="70">
        <f t="shared" ca="1" si="0"/>
        <v>18</v>
      </c>
      <c r="E36" s="71">
        <f ca="1">IF($P$17=0,"",IF(D36&lt;&gt;"",IF($H$6=50,IF(D36=1,$F$10,DATE(YEAR(E35),MONTH(E35),DAY(E35)+7)),IF($H$6=25,IF(D36=1,$F$10,DATE(YEAR(E35),MONTH(E35),DAY(E35)+14)),IF($H$6=24,IF(D36=1,_01_01_1900,IF(DAY(E35)&gt;=15,DATE(YEAR(E35),MONTH(E35),DAY(E35)+16),DATE(YEAR(E35),MONTH(E35),DAY(E35)+15))),IF($H$6=12,IF(D36=1,$F$10,DATE(YEAR(E35),MONTH(E35)+1,DAY(E35))),IF($H$6=6,IF(D36=1,$F$10,DATE(YEAR(E35),MONTH(E35)+2,DAY(E35))),IF($H$6=4,IF(D36=1,$F$10,DATE(YEAR(E35),MONTH(E35)+3,DAY(E35))),IF($H$6=2,IF(D36=1,$F$10,DATE(YEAR(E35),MONTH(E35)+6,DAY(E35))),IF($H$6=1,IF(D36=1,$F$10,DATE(YEAR(E35)+1,MONTH(E35),DAY(E35))),"")))))))),""))</f>
        <v>46144</v>
      </c>
      <c r="F36" s="72">
        <f t="shared" ca="1" si="5"/>
        <v>3774</v>
      </c>
      <c r="G36" s="72">
        <f t="shared" ca="1" si="1"/>
        <v>618</v>
      </c>
      <c r="H36" s="73">
        <f t="shared" ca="1" si="2"/>
        <v>3156</v>
      </c>
      <c r="I36" s="74">
        <f t="shared" ca="1" si="3"/>
        <v>0</v>
      </c>
      <c r="J36" s="73">
        <f t="shared" ca="1" si="4"/>
        <v>3774</v>
      </c>
      <c r="K36" s="75">
        <f t="shared" ca="1" si="6"/>
        <v>145150</v>
      </c>
      <c r="L36" s="10"/>
      <c r="M36" s="9"/>
      <c r="N36" s="9"/>
      <c r="O36" s="9"/>
    </row>
    <row r="37" spans="2:15" x14ac:dyDescent="0.3">
      <c r="B37" s="9"/>
      <c r="C37" s="10"/>
      <c r="D37" s="70">
        <f t="shared" ca="1" si="0"/>
        <v>19</v>
      </c>
      <c r="E37" s="71">
        <f ca="1">IF($P$17=0,"",IF(D37&lt;&gt;"",IF($H$6=50,IF(D37=1,$F$10,DATE(YEAR(E36),MONTH(E36),DAY(E36)+7)),IF($H$6=25,IF(D37=1,$F$10,DATE(YEAR(E36),MONTH(E36),DAY(E36)+14)),IF($H$6=24,IF(D37=1,_01_01_1900,IF(DAY(E36)&gt;=15,DATE(YEAR(E36),MONTH(E36),DAY(E36)+16),DATE(YEAR(E36),MONTH(E36),DAY(E36)+15))),IF($H$6=12,IF(D37=1,$F$10,DATE(YEAR(E36),MONTH(E36)+1,DAY(E36))),IF($H$6=6,IF(D37=1,$F$10,DATE(YEAR(E36),MONTH(E36)+2,DAY(E36))),IF($H$6=4,IF(D37=1,$F$10,DATE(YEAR(E36),MONTH(E36)+3,DAY(E36))),IF($H$6=2,IF(D37=1,$F$10,DATE(YEAR(E36),MONTH(E36)+6,DAY(E36))),IF($H$6=1,IF(D37=1,$F$10,DATE(YEAR(E36)+1,MONTH(E36),DAY(E36))),"")))))))),""))</f>
        <v>46175</v>
      </c>
      <c r="F37" s="72">
        <f t="shared" ca="1" si="5"/>
        <v>3774</v>
      </c>
      <c r="G37" s="72">
        <f t="shared" ca="1" si="1"/>
        <v>605</v>
      </c>
      <c r="H37" s="73">
        <f t="shared" ca="1" si="2"/>
        <v>3169</v>
      </c>
      <c r="I37" s="74">
        <f t="shared" ca="1" si="3"/>
        <v>0</v>
      </c>
      <c r="J37" s="73">
        <f t="shared" ca="1" si="4"/>
        <v>3774</v>
      </c>
      <c r="K37" s="75">
        <f t="shared" ca="1" si="6"/>
        <v>141981</v>
      </c>
      <c r="L37" s="10"/>
      <c r="M37" s="9"/>
      <c r="N37" s="9"/>
      <c r="O37" s="9"/>
    </row>
    <row r="38" spans="2:15" x14ac:dyDescent="0.3">
      <c r="B38" s="9"/>
      <c r="C38" s="10"/>
      <c r="D38" s="70">
        <f t="shared" ca="1" si="0"/>
        <v>20</v>
      </c>
      <c r="E38" s="71">
        <f ca="1">IF($P$17=0,"",IF(D38&lt;&gt;"",IF($H$6=50,IF(D38=1,$F$10,DATE(YEAR(E37),MONTH(E37),DAY(E37)+7)),IF($H$6=25,IF(D38=1,$F$10,DATE(YEAR(E37),MONTH(E37),DAY(E37)+14)),IF($H$6=24,IF(D38=1,_01_01_1900,IF(DAY(E37)&gt;=15,DATE(YEAR(E37),MONTH(E37),DAY(E37)+16),DATE(YEAR(E37),MONTH(E37),DAY(E37)+15))),IF($H$6=12,IF(D38=1,$F$10,DATE(YEAR(E37),MONTH(E37)+1,DAY(E37))),IF($H$6=6,IF(D38=1,$F$10,DATE(YEAR(E37),MONTH(E37)+2,DAY(E37))),IF($H$6=4,IF(D38=1,$F$10,DATE(YEAR(E37),MONTH(E37)+3,DAY(E37))),IF($H$6=2,IF(D38=1,$F$10,DATE(YEAR(E37),MONTH(E37)+6,DAY(E37))),IF($H$6=1,IF(D38=1,$F$10,DATE(YEAR(E37)+1,MONTH(E37),DAY(E37))),"")))))))),""))</f>
        <v>46205</v>
      </c>
      <c r="F38" s="72">
        <f t="shared" ca="1" si="5"/>
        <v>3774</v>
      </c>
      <c r="G38" s="72">
        <f t="shared" ca="1" si="1"/>
        <v>592</v>
      </c>
      <c r="H38" s="73">
        <f t="shared" ca="1" si="2"/>
        <v>3182</v>
      </c>
      <c r="I38" s="74">
        <f t="shared" ca="1" si="3"/>
        <v>0</v>
      </c>
      <c r="J38" s="73">
        <f t="shared" ca="1" si="4"/>
        <v>3774</v>
      </c>
      <c r="K38" s="75">
        <f t="shared" ca="1" si="6"/>
        <v>138799</v>
      </c>
      <c r="L38" s="10"/>
      <c r="M38" s="9"/>
      <c r="N38" s="9"/>
      <c r="O38" s="9"/>
    </row>
    <row r="39" spans="2:15" x14ac:dyDescent="0.3">
      <c r="B39" s="9"/>
      <c r="C39" s="10"/>
      <c r="D39" s="70">
        <f t="shared" ca="1" si="0"/>
        <v>21</v>
      </c>
      <c r="E39" s="71">
        <f ca="1">IF($P$17=0,"",IF(D39&lt;&gt;"",IF($H$6=50,IF(D39=1,$F$10,DATE(YEAR(E38),MONTH(E38),DAY(E38)+7)),IF($H$6=25,IF(D39=1,$F$10,DATE(YEAR(E38),MONTH(E38),DAY(E38)+14)),IF($H$6=24,IF(D39=1,_01_01_1900,IF(DAY(E38)&gt;=15,DATE(YEAR(E38),MONTH(E38),DAY(E38)+16),DATE(YEAR(E38),MONTH(E38),DAY(E38)+15))),IF($H$6=12,IF(D39=1,$F$10,DATE(YEAR(E38),MONTH(E38)+1,DAY(E38))),IF($H$6=6,IF(D39=1,$F$10,DATE(YEAR(E38),MONTH(E38)+2,DAY(E38))),IF($H$6=4,IF(D39=1,$F$10,DATE(YEAR(E38),MONTH(E38)+3,DAY(E38))),IF($H$6=2,IF(D39=1,$F$10,DATE(YEAR(E38),MONTH(E38)+6,DAY(E38))),IF($H$6=1,IF(D39=1,$F$10,DATE(YEAR(E38)+1,MONTH(E38),DAY(E38))),"")))))))),""))</f>
        <v>46236</v>
      </c>
      <c r="F39" s="72">
        <f t="shared" ca="1" si="5"/>
        <v>3774</v>
      </c>
      <c r="G39" s="72">
        <f t="shared" ca="1" si="1"/>
        <v>578</v>
      </c>
      <c r="H39" s="73">
        <f t="shared" ca="1" si="2"/>
        <v>3196</v>
      </c>
      <c r="I39" s="74">
        <f t="shared" ca="1" si="3"/>
        <v>0</v>
      </c>
      <c r="J39" s="73">
        <f t="shared" ca="1" si="4"/>
        <v>3774</v>
      </c>
      <c r="K39" s="75">
        <f t="shared" ca="1" si="6"/>
        <v>135603</v>
      </c>
      <c r="L39" s="10"/>
      <c r="M39" s="9"/>
      <c r="N39" s="9"/>
      <c r="O39" s="9"/>
    </row>
    <row r="40" spans="2:15" x14ac:dyDescent="0.3">
      <c r="B40" s="9"/>
      <c r="C40" s="10"/>
      <c r="D40" s="70">
        <f t="shared" ca="1" si="0"/>
        <v>22</v>
      </c>
      <c r="E40" s="71">
        <f ca="1">IF($P$17=0,"",IF(D40&lt;&gt;"",IF($H$6=50,IF(D40=1,$F$10,DATE(YEAR(E39),MONTH(E39),DAY(E39)+7)),IF($H$6=25,IF(D40=1,$F$10,DATE(YEAR(E39),MONTH(E39),DAY(E39)+14)),IF($H$6=24,IF(D40=1,_01_01_1900,IF(DAY(E39)&gt;=15,DATE(YEAR(E39),MONTH(E39),DAY(E39)+16),DATE(YEAR(E39),MONTH(E39),DAY(E39)+15))),IF($H$6=12,IF(D40=1,$F$10,DATE(YEAR(E39),MONTH(E39)+1,DAY(E39))),IF($H$6=6,IF(D40=1,$F$10,DATE(YEAR(E39),MONTH(E39)+2,DAY(E39))),IF($H$6=4,IF(D40=1,$F$10,DATE(YEAR(E39),MONTH(E39)+3,DAY(E39))),IF($H$6=2,IF(D40=1,$F$10,DATE(YEAR(E39),MONTH(E39)+6,DAY(E39))),IF($H$6=1,IF(D40=1,$F$10,DATE(YEAR(E39)+1,MONTH(E39),DAY(E39))),"")))))))),""))</f>
        <v>46267</v>
      </c>
      <c r="F40" s="72">
        <f t="shared" ca="1" si="5"/>
        <v>3774</v>
      </c>
      <c r="G40" s="72">
        <f t="shared" ca="1" si="1"/>
        <v>565</v>
      </c>
      <c r="H40" s="73">
        <f t="shared" ca="1" si="2"/>
        <v>3209</v>
      </c>
      <c r="I40" s="74">
        <f t="shared" ca="1" si="3"/>
        <v>0</v>
      </c>
      <c r="J40" s="73">
        <f t="shared" ca="1" si="4"/>
        <v>3774</v>
      </c>
      <c r="K40" s="75">
        <f t="shared" ca="1" si="6"/>
        <v>132394</v>
      </c>
      <c r="L40" s="10"/>
      <c r="M40" s="9"/>
      <c r="N40" s="9"/>
      <c r="O40" s="9"/>
    </row>
    <row r="41" spans="2:15" x14ac:dyDescent="0.3">
      <c r="B41" s="9"/>
      <c r="C41" s="10"/>
      <c r="D41" s="70">
        <f t="shared" ca="1" si="0"/>
        <v>23</v>
      </c>
      <c r="E41" s="71">
        <f ca="1">IF($P$17=0,"",IF(D41&lt;&gt;"",IF($H$6=50,IF(D41=1,$F$10,DATE(YEAR(E40),MONTH(E40),DAY(E40)+7)),IF($H$6=25,IF(D41=1,$F$10,DATE(YEAR(E40),MONTH(E40),DAY(E40)+14)),IF($H$6=24,IF(D41=1,_01_01_1900,IF(DAY(E40)&gt;=15,DATE(YEAR(E40),MONTH(E40),DAY(E40)+16),DATE(YEAR(E40),MONTH(E40),DAY(E40)+15))),IF($H$6=12,IF(D41=1,$F$10,DATE(YEAR(E40),MONTH(E40)+1,DAY(E40))),IF($H$6=6,IF(D41=1,$F$10,DATE(YEAR(E40),MONTH(E40)+2,DAY(E40))),IF($H$6=4,IF(D41=1,$F$10,DATE(YEAR(E40),MONTH(E40)+3,DAY(E40))),IF($H$6=2,IF(D41=1,$F$10,DATE(YEAR(E40),MONTH(E40)+6,DAY(E40))),IF($H$6=1,IF(D41=1,$F$10,DATE(YEAR(E40)+1,MONTH(E40),DAY(E40))),"")))))))),""))</f>
        <v>46297</v>
      </c>
      <c r="F41" s="72">
        <f t="shared" ca="1" si="5"/>
        <v>3774</v>
      </c>
      <c r="G41" s="72">
        <f t="shared" ca="1" si="1"/>
        <v>552</v>
      </c>
      <c r="H41" s="73">
        <f t="shared" ca="1" si="2"/>
        <v>3222</v>
      </c>
      <c r="I41" s="74">
        <f t="shared" ca="1" si="3"/>
        <v>0</v>
      </c>
      <c r="J41" s="73">
        <f t="shared" ca="1" si="4"/>
        <v>3774</v>
      </c>
      <c r="K41" s="75">
        <f t="shared" ca="1" si="6"/>
        <v>129172</v>
      </c>
      <c r="L41" s="10"/>
      <c r="M41" s="9"/>
      <c r="N41" s="9"/>
      <c r="O41" s="9"/>
    </row>
    <row r="42" spans="2:15" x14ac:dyDescent="0.3">
      <c r="B42" s="9"/>
      <c r="C42" s="10"/>
      <c r="D42" s="70">
        <f t="shared" ca="1" si="0"/>
        <v>24</v>
      </c>
      <c r="E42" s="71">
        <f ca="1">IF($P$17=0,"",IF(D42&lt;&gt;"",IF($H$6=50,IF(D42=1,$F$10,DATE(YEAR(E41),MONTH(E41),DAY(E41)+7)),IF($H$6=25,IF(D42=1,$F$10,DATE(YEAR(E41),MONTH(E41),DAY(E41)+14)),IF($H$6=24,IF(D42=1,_01_01_1900,IF(DAY(E41)&gt;=15,DATE(YEAR(E41),MONTH(E41),DAY(E41)+16),DATE(YEAR(E41),MONTH(E41),DAY(E41)+15))),IF($H$6=12,IF(D42=1,$F$10,DATE(YEAR(E41),MONTH(E41)+1,DAY(E41))),IF($H$6=6,IF(D42=1,$F$10,DATE(YEAR(E41),MONTH(E41)+2,DAY(E41))),IF($H$6=4,IF(D42=1,$F$10,DATE(YEAR(E41),MONTH(E41)+3,DAY(E41))),IF($H$6=2,IF(D42=1,$F$10,DATE(YEAR(E41),MONTH(E41)+6,DAY(E41))),IF($H$6=1,IF(D42=1,$F$10,DATE(YEAR(E41)+1,MONTH(E41),DAY(E41))),"")))))))),""))</f>
        <v>46328</v>
      </c>
      <c r="F42" s="72">
        <f t="shared" ca="1" si="5"/>
        <v>3774</v>
      </c>
      <c r="G42" s="72">
        <f t="shared" ca="1" si="1"/>
        <v>538</v>
      </c>
      <c r="H42" s="73">
        <f t="shared" ca="1" si="2"/>
        <v>3236</v>
      </c>
      <c r="I42" s="74">
        <f t="shared" ca="1" si="3"/>
        <v>0</v>
      </c>
      <c r="J42" s="73">
        <f t="shared" ca="1" si="4"/>
        <v>3774</v>
      </c>
      <c r="K42" s="75">
        <f t="shared" ca="1" si="6"/>
        <v>125936</v>
      </c>
      <c r="L42" s="10"/>
      <c r="M42" s="9"/>
      <c r="N42" s="9"/>
      <c r="O42" s="9"/>
    </row>
    <row r="43" spans="2:15" x14ac:dyDescent="0.3">
      <c r="B43" s="9"/>
      <c r="C43" s="10"/>
      <c r="D43" s="70">
        <f t="shared" ca="1" si="0"/>
        <v>25</v>
      </c>
      <c r="E43" s="71">
        <f ca="1">IF($P$17=0,"",IF(D43&lt;&gt;"",IF($H$6=50,IF(D43=1,$F$10,DATE(YEAR(E42),MONTH(E42),DAY(E42)+7)),IF($H$6=25,IF(D43=1,$F$10,DATE(YEAR(E42),MONTH(E42),DAY(E42)+14)),IF($H$6=24,IF(D43=1,_01_01_1900,IF(DAY(E42)&gt;=15,DATE(YEAR(E42),MONTH(E42),DAY(E42)+16),DATE(YEAR(E42),MONTH(E42),DAY(E42)+15))),IF($H$6=12,IF(D43=1,$F$10,DATE(YEAR(E42),MONTH(E42)+1,DAY(E42))),IF($H$6=6,IF(D43=1,$F$10,DATE(YEAR(E42),MONTH(E42)+2,DAY(E42))),IF($H$6=4,IF(D43=1,$F$10,DATE(YEAR(E42),MONTH(E42)+3,DAY(E42))),IF($H$6=2,IF(D43=1,$F$10,DATE(YEAR(E42),MONTH(E42)+6,DAY(E42))),IF($H$6=1,IF(D43=1,$F$10,DATE(YEAR(E42)+1,MONTH(E42),DAY(E42))),"")))))))),""))</f>
        <v>46358</v>
      </c>
      <c r="F43" s="72">
        <f t="shared" ca="1" si="5"/>
        <v>3774</v>
      </c>
      <c r="G43" s="72">
        <f t="shared" ca="1" si="1"/>
        <v>525</v>
      </c>
      <c r="H43" s="73">
        <f t="shared" ca="1" si="2"/>
        <v>3249</v>
      </c>
      <c r="I43" s="74">
        <f t="shared" ca="1" si="3"/>
        <v>0</v>
      </c>
      <c r="J43" s="73">
        <f t="shared" ca="1" si="4"/>
        <v>3774</v>
      </c>
      <c r="K43" s="75">
        <f t="shared" ca="1" si="6"/>
        <v>122687</v>
      </c>
      <c r="L43" s="10"/>
      <c r="M43" s="9"/>
      <c r="N43" s="9"/>
      <c r="O43" s="9"/>
    </row>
    <row r="44" spans="2:15" x14ac:dyDescent="0.3">
      <c r="B44" s="9"/>
      <c r="C44" s="10"/>
      <c r="D44" s="70">
        <f t="shared" ca="1" si="0"/>
        <v>26</v>
      </c>
      <c r="E44" s="71">
        <f ca="1">IF($P$17=0,"",IF(D44&lt;&gt;"",IF($H$6=50,IF(D44=1,$F$10,DATE(YEAR(E43),MONTH(E43),DAY(E43)+7)),IF($H$6=25,IF(D44=1,$F$10,DATE(YEAR(E43),MONTH(E43),DAY(E43)+14)),IF($H$6=24,IF(D44=1,_01_01_1900,IF(DAY(E43)&gt;=15,DATE(YEAR(E43),MONTH(E43),DAY(E43)+16),DATE(YEAR(E43),MONTH(E43),DAY(E43)+15))),IF($H$6=12,IF(D44=1,$F$10,DATE(YEAR(E43),MONTH(E43)+1,DAY(E43))),IF($H$6=6,IF(D44=1,$F$10,DATE(YEAR(E43),MONTH(E43)+2,DAY(E43))),IF($H$6=4,IF(D44=1,$F$10,DATE(YEAR(E43),MONTH(E43)+3,DAY(E43))),IF($H$6=2,IF(D44=1,$F$10,DATE(YEAR(E43),MONTH(E43)+6,DAY(E43))),IF($H$6=1,IF(D44=1,$F$10,DATE(YEAR(E43)+1,MONTH(E43),DAY(E43))),"")))))))),""))</f>
        <v>46389</v>
      </c>
      <c r="F44" s="72">
        <f t="shared" ca="1" si="5"/>
        <v>3774</v>
      </c>
      <c r="G44" s="72">
        <f t="shared" ca="1" si="1"/>
        <v>511</v>
      </c>
      <c r="H44" s="73">
        <f t="shared" ca="1" si="2"/>
        <v>3263</v>
      </c>
      <c r="I44" s="74">
        <f t="shared" ca="1" si="3"/>
        <v>0</v>
      </c>
      <c r="J44" s="73">
        <f t="shared" ca="1" si="4"/>
        <v>3774</v>
      </c>
      <c r="K44" s="75">
        <f t="shared" ca="1" si="6"/>
        <v>119424</v>
      </c>
      <c r="L44" s="10"/>
      <c r="M44" s="9"/>
      <c r="N44" s="9"/>
      <c r="O44" s="9"/>
    </row>
    <row r="45" spans="2:15" x14ac:dyDescent="0.3">
      <c r="B45" s="9"/>
      <c r="C45" s="10"/>
      <c r="D45" s="70">
        <f t="shared" ca="1" si="0"/>
        <v>27</v>
      </c>
      <c r="E45" s="71">
        <f ca="1">IF($P$17=0,"",IF(D45&lt;&gt;"",IF($H$6=50,IF(D45=1,$F$10,DATE(YEAR(E44),MONTH(E44),DAY(E44)+7)),IF($H$6=25,IF(D45=1,$F$10,DATE(YEAR(E44),MONTH(E44),DAY(E44)+14)),IF($H$6=24,IF(D45=1,_01_01_1900,IF(DAY(E44)&gt;=15,DATE(YEAR(E44),MONTH(E44),DAY(E44)+16),DATE(YEAR(E44),MONTH(E44),DAY(E44)+15))),IF($H$6=12,IF(D45=1,$F$10,DATE(YEAR(E44),MONTH(E44)+1,DAY(E44))),IF($H$6=6,IF(D45=1,$F$10,DATE(YEAR(E44),MONTH(E44)+2,DAY(E44))),IF($H$6=4,IF(D45=1,$F$10,DATE(YEAR(E44),MONTH(E44)+3,DAY(E44))),IF($H$6=2,IF(D45=1,$F$10,DATE(YEAR(E44),MONTH(E44)+6,DAY(E44))),IF($H$6=1,IF(D45=1,$F$10,DATE(YEAR(E44)+1,MONTH(E44),DAY(E44))),"")))))))),""))</f>
        <v>46420</v>
      </c>
      <c r="F45" s="72">
        <f t="shared" ca="1" si="5"/>
        <v>3774</v>
      </c>
      <c r="G45" s="72">
        <f t="shared" ca="1" si="1"/>
        <v>498</v>
      </c>
      <c r="H45" s="73">
        <f t="shared" ca="1" si="2"/>
        <v>3276</v>
      </c>
      <c r="I45" s="74">
        <f t="shared" ca="1" si="3"/>
        <v>0</v>
      </c>
      <c r="J45" s="73">
        <f t="shared" ca="1" si="4"/>
        <v>3774</v>
      </c>
      <c r="K45" s="75">
        <f t="shared" ca="1" si="6"/>
        <v>116148</v>
      </c>
      <c r="L45" s="10"/>
      <c r="M45" s="9"/>
      <c r="N45" s="9"/>
      <c r="O45" s="9"/>
    </row>
    <row r="46" spans="2:15" x14ac:dyDescent="0.3">
      <c r="B46" s="9"/>
      <c r="C46" s="10"/>
      <c r="D46" s="70">
        <f t="shared" ca="1" si="0"/>
        <v>28</v>
      </c>
      <c r="E46" s="71">
        <f ca="1">IF($P$17=0,"",IF(D46&lt;&gt;"",IF($H$6=50,IF(D46=1,$F$10,DATE(YEAR(E45),MONTH(E45),DAY(E45)+7)),IF($H$6=25,IF(D46=1,$F$10,DATE(YEAR(E45),MONTH(E45),DAY(E45)+14)),IF($H$6=24,IF(D46=1,_01_01_1900,IF(DAY(E45)&gt;=15,DATE(YEAR(E45),MONTH(E45),DAY(E45)+16),DATE(YEAR(E45),MONTH(E45),DAY(E45)+15))),IF($H$6=12,IF(D46=1,$F$10,DATE(YEAR(E45),MONTH(E45)+1,DAY(E45))),IF($H$6=6,IF(D46=1,$F$10,DATE(YEAR(E45),MONTH(E45)+2,DAY(E45))),IF($H$6=4,IF(D46=1,$F$10,DATE(YEAR(E45),MONTH(E45)+3,DAY(E45))),IF($H$6=2,IF(D46=1,$F$10,DATE(YEAR(E45),MONTH(E45)+6,DAY(E45))),IF($H$6=1,IF(D46=1,$F$10,DATE(YEAR(E45)+1,MONTH(E45),DAY(E45))),"")))))))),""))</f>
        <v>46448</v>
      </c>
      <c r="F46" s="72">
        <f t="shared" ca="1" si="5"/>
        <v>3774</v>
      </c>
      <c r="G46" s="72">
        <f t="shared" ca="1" si="1"/>
        <v>484</v>
      </c>
      <c r="H46" s="73">
        <f t="shared" ca="1" si="2"/>
        <v>3290</v>
      </c>
      <c r="I46" s="74">
        <f t="shared" ca="1" si="3"/>
        <v>0</v>
      </c>
      <c r="J46" s="73">
        <f t="shared" ca="1" si="4"/>
        <v>3774</v>
      </c>
      <c r="K46" s="75">
        <f t="shared" ca="1" si="6"/>
        <v>112858</v>
      </c>
      <c r="L46" s="10"/>
      <c r="M46" s="9"/>
      <c r="N46" s="9"/>
      <c r="O46" s="9"/>
    </row>
    <row r="47" spans="2:15" x14ac:dyDescent="0.3">
      <c r="B47" s="9"/>
      <c r="C47" s="10"/>
      <c r="D47" s="70">
        <f t="shared" ca="1" si="0"/>
        <v>29</v>
      </c>
      <c r="E47" s="71">
        <f ca="1">IF($P$17=0,"",IF(D47&lt;&gt;"",IF($H$6=50,IF(D47=1,$F$10,DATE(YEAR(E46),MONTH(E46),DAY(E46)+7)),IF($H$6=25,IF(D47=1,$F$10,DATE(YEAR(E46),MONTH(E46),DAY(E46)+14)),IF($H$6=24,IF(D47=1,_01_01_1900,IF(DAY(E46)&gt;=15,DATE(YEAR(E46),MONTH(E46),DAY(E46)+16),DATE(YEAR(E46),MONTH(E46),DAY(E46)+15))),IF($H$6=12,IF(D47=1,$F$10,DATE(YEAR(E46),MONTH(E46)+1,DAY(E46))),IF($H$6=6,IF(D47=1,$F$10,DATE(YEAR(E46),MONTH(E46)+2,DAY(E46))),IF($H$6=4,IF(D47=1,$F$10,DATE(YEAR(E46),MONTH(E46)+3,DAY(E46))),IF($H$6=2,IF(D47=1,$F$10,DATE(YEAR(E46),MONTH(E46)+6,DAY(E46))),IF($H$6=1,IF(D47=1,$F$10,DATE(YEAR(E46)+1,MONTH(E46),DAY(E46))),"")))))))),""))</f>
        <v>46479</v>
      </c>
      <c r="F47" s="72">
        <f t="shared" ca="1" si="5"/>
        <v>3774</v>
      </c>
      <c r="G47" s="72">
        <f t="shared" ca="1" si="1"/>
        <v>470</v>
      </c>
      <c r="H47" s="73">
        <f t="shared" ca="1" si="2"/>
        <v>3304</v>
      </c>
      <c r="I47" s="74">
        <f t="shared" ca="1" si="3"/>
        <v>0</v>
      </c>
      <c r="J47" s="73">
        <f t="shared" ca="1" si="4"/>
        <v>3774</v>
      </c>
      <c r="K47" s="75">
        <f t="shared" ca="1" si="6"/>
        <v>109554</v>
      </c>
      <c r="L47" s="10"/>
      <c r="M47" s="9"/>
      <c r="N47" s="9"/>
      <c r="O47" s="9"/>
    </row>
    <row r="48" spans="2:15" x14ac:dyDescent="0.3">
      <c r="B48" s="9"/>
      <c r="C48" s="10"/>
      <c r="D48" s="70">
        <f t="shared" ca="1" si="0"/>
        <v>30</v>
      </c>
      <c r="E48" s="71">
        <f ca="1">IF($P$17=0,"",IF(D48&lt;&gt;"",IF($H$6=50,IF(D48=1,$F$10,DATE(YEAR(E47),MONTH(E47),DAY(E47)+7)),IF($H$6=25,IF(D48=1,$F$10,DATE(YEAR(E47),MONTH(E47),DAY(E47)+14)),IF($H$6=24,IF(D48=1,_01_01_1900,IF(DAY(E47)&gt;=15,DATE(YEAR(E47),MONTH(E47),DAY(E47)+16),DATE(YEAR(E47),MONTH(E47),DAY(E47)+15))),IF($H$6=12,IF(D48=1,$F$10,DATE(YEAR(E47),MONTH(E47)+1,DAY(E47))),IF($H$6=6,IF(D48=1,$F$10,DATE(YEAR(E47),MONTH(E47)+2,DAY(E47))),IF($H$6=4,IF(D48=1,$F$10,DATE(YEAR(E47),MONTH(E47)+3,DAY(E47))),IF($H$6=2,IF(D48=1,$F$10,DATE(YEAR(E47),MONTH(E47)+6,DAY(E47))),IF($H$6=1,IF(D48=1,$F$10,DATE(YEAR(E47)+1,MONTH(E47),DAY(E47))),"")))))))),""))</f>
        <v>46509</v>
      </c>
      <c r="F48" s="72">
        <f t="shared" ca="1" si="5"/>
        <v>3774</v>
      </c>
      <c r="G48" s="72">
        <f t="shared" ca="1" si="1"/>
        <v>456</v>
      </c>
      <c r="H48" s="73">
        <f t="shared" ca="1" si="2"/>
        <v>3318</v>
      </c>
      <c r="I48" s="74">
        <f t="shared" ca="1" si="3"/>
        <v>0</v>
      </c>
      <c r="J48" s="73">
        <f t="shared" ca="1" si="4"/>
        <v>3774</v>
      </c>
      <c r="K48" s="75">
        <f t="shared" ca="1" si="6"/>
        <v>106236</v>
      </c>
      <c r="L48" s="10"/>
      <c r="M48" s="9"/>
      <c r="N48" s="9"/>
      <c r="O48" s="9"/>
    </row>
    <row r="49" spans="2:15" x14ac:dyDescent="0.3">
      <c r="B49" s="9"/>
      <c r="C49" s="10"/>
      <c r="D49" s="70">
        <f t="shared" ca="1" si="0"/>
        <v>31</v>
      </c>
      <c r="E49" s="71">
        <f ca="1">IF($P$17=0,"",IF(D49&lt;&gt;"",IF($H$6=50,IF(D49=1,$F$10,DATE(YEAR(E48),MONTH(E48),DAY(E48)+7)),IF($H$6=25,IF(D49=1,$F$10,DATE(YEAR(E48),MONTH(E48),DAY(E48)+14)),IF($H$6=24,IF(D49=1,_01_01_1900,IF(DAY(E48)&gt;=15,DATE(YEAR(E48),MONTH(E48),DAY(E48)+16),DATE(YEAR(E48),MONTH(E48),DAY(E48)+15))),IF($H$6=12,IF(D49=1,$F$10,DATE(YEAR(E48),MONTH(E48)+1,DAY(E48))),IF($H$6=6,IF(D49=1,$F$10,DATE(YEAR(E48),MONTH(E48)+2,DAY(E48))),IF($H$6=4,IF(D49=1,$F$10,DATE(YEAR(E48),MONTH(E48)+3,DAY(E48))),IF($H$6=2,IF(D49=1,$F$10,DATE(YEAR(E48),MONTH(E48)+6,DAY(E48))),IF($H$6=1,IF(D49=1,$F$10,DATE(YEAR(E48)+1,MONTH(E48),DAY(E48))),"")))))))),""))</f>
        <v>46540</v>
      </c>
      <c r="F49" s="72">
        <f t="shared" ca="1" si="5"/>
        <v>3774</v>
      </c>
      <c r="G49" s="72">
        <f t="shared" ca="1" si="1"/>
        <v>443</v>
      </c>
      <c r="H49" s="73">
        <f t="shared" ca="1" si="2"/>
        <v>3331</v>
      </c>
      <c r="I49" s="74">
        <f t="shared" ca="1" si="3"/>
        <v>0</v>
      </c>
      <c r="J49" s="73">
        <f t="shared" ca="1" si="4"/>
        <v>3774</v>
      </c>
      <c r="K49" s="75">
        <f t="shared" ca="1" si="6"/>
        <v>102905</v>
      </c>
      <c r="L49" s="10"/>
      <c r="M49" s="9"/>
      <c r="N49" s="9"/>
      <c r="O49" s="9"/>
    </row>
    <row r="50" spans="2:15" x14ac:dyDescent="0.3">
      <c r="B50" s="9"/>
      <c r="C50" s="10"/>
      <c r="D50" s="70">
        <f t="shared" ca="1" si="0"/>
        <v>32</v>
      </c>
      <c r="E50" s="71">
        <f ca="1">IF($P$17=0,"",IF(D50&lt;&gt;"",IF($H$6=50,IF(D50=1,$F$10,DATE(YEAR(E49),MONTH(E49),DAY(E49)+7)),IF($H$6=25,IF(D50=1,$F$10,DATE(YEAR(E49),MONTH(E49),DAY(E49)+14)),IF($H$6=24,IF(D50=1,_01_01_1900,IF(DAY(E49)&gt;=15,DATE(YEAR(E49),MONTH(E49),DAY(E49)+16),DATE(YEAR(E49),MONTH(E49),DAY(E49)+15))),IF($H$6=12,IF(D50=1,$F$10,DATE(YEAR(E49),MONTH(E49)+1,DAY(E49))),IF($H$6=6,IF(D50=1,$F$10,DATE(YEAR(E49),MONTH(E49)+2,DAY(E49))),IF($H$6=4,IF(D50=1,$F$10,DATE(YEAR(E49),MONTH(E49)+3,DAY(E49))),IF($H$6=2,IF(D50=1,$F$10,DATE(YEAR(E49),MONTH(E49)+6,DAY(E49))),IF($H$6=1,IF(D50=1,$F$10,DATE(YEAR(E49)+1,MONTH(E49),DAY(E49))),"")))))))),""))</f>
        <v>46570</v>
      </c>
      <c r="F50" s="72">
        <f t="shared" ca="1" si="5"/>
        <v>3774</v>
      </c>
      <c r="G50" s="72">
        <f t="shared" ca="1" si="1"/>
        <v>429</v>
      </c>
      <c r="H50" s="73">
        <f t="shared" ca="1" si="2"/>
        <v>3345</v>
      </c>
      <c r="I50" s="74">
        <f t="shared" ca="1" si="3"/>
        <v>0</v>
      </c>
      <c r="J50" s="73">
        <f t="shared" ca="1" si="4"/>
        <v>3774</v>
      </c>
      <c r="K50" s="75">
        <f t="shared" ca="1" si="6"/>
        <v>99560</v>
      </c>
      <c r="L50" s="10"/>
      <c r="M50" s="9"/>
      <c r="N50" s="9"/>
      <c r="O50" s="9"/>
    </row>
    <row r="51" spans="2:15" x14ac:dyDescent="0.3">
      <c r="B51" s="9"/>
      <c r="C51" s="10"/>
      <c r="D51" s="70">
        <f t="shared" ca="1" si="0"/>
        <v>33</v>
      </c>
      <c r="E51" s="71">
        <f ca="1">IF($P$17=0,"",IF(D51&lt;&gt;"",IF($H$6=50,IF(D51=1,$F$10,DATE(YEAR(E50),MONTH(E50),DAY(E50)+7)),IF($H$6=25,IF(D51=1,$F$10,DATE(YEAR(E50),MONTH(E50),DAY(E50)+14)),IF($H$6=24,IF(D51=1,_01_01_1900,IF(DAY(E50)&gt;=15,DATE(YEAR(E50),MONTH(E50),DAY(E50)+16),DATE(YEAR(E50),MONTH(E50),DAY(E50)+15))),IF($H$6=12,IF(D51=1,$F$10,DATE(YEAR(E50),MONTH(E50)+1,DAY(E50))),IF($H$6=6,IF(D51=1,$F$10,DATE(YEAR(E50),MONTH(E50)+2,DAY(E50))),IF($H$6=4,IF(D51=1,$F$10,DATE(YEAR(E50),MONTH(E50)+3,DAY(E50))),IF($H$6=2,IF(D51=1,$F$10,DATE(YEAR(E50),MONTH(E50)+6,DAY(E50))),IF($H$6=1,IF(D51=1,$F$10,DATE(YEAR(E50)+1,MONTH(E50),DAY(E50))),"")))))))),""))</f>
        <v>46601</v>
      </c>
      <c r="F51" s="72">
        <f t="shared" ca="1" si="5"/>
        <v>3774</v>
      </c>
      <c r="G51" s="72">
        <f t="shared" ca="1" si="1"/>
        <v>415</v>
      </c>
      <c r="H51" s="73">
        <f t="shared" ca="1" si="2"/>
        <v>3359</v>
      </c>
      <c r="I51" s="74">
        <f t="shared" ca="1" si="3"/>
        <v>0</v>
      </c>
      <c r="J51" s="73">
        <f t="shared" ca="1" si="4"/>
        <v>3774</v>
      </c>
      <c r="K51" s="75">
        <f t="shared" ca="1" si="6"/>
        <v>96201</v>
      </c>
      <c r="L51" s="10"/>
      <c r="M51" s="9"/>
      <c r="N51" s="9"/>
      <c r="O51" s="9"/>
    </row>
    <row r="52" spans="2:15" x14ac:dyDescent="0.3">
      <c r="B52" s="9"/>
      <c r="C52" s="10"/>
      <c r="D52" s="70">
        <f t="shared" ca="1" si="0"/>
        <v>34</v>
      </c>
      <c r="E52" s="71">
        <f ca="1">IF($P$17=0,"",IF(D52&lt;&gt;"",IF($H$6=50,IF(D52=1,$F$10,DATE(YEAR(E51),MONTH(E51),DAY(E51)+7)),IF($H$6=25,IF(D52=1,$F$10,DATE(YEAR(E51),MONTH(E51),DAY(E51)+14)),IF($H$6=24,IF(D52=1,_01_01_1900,IF(DAY(E51)&gt;=15,DATE(YEAR(E51),MONTH(E51),DAY(E51)+16),DATE(YEAR(E51),MONTH(E51),DAY(E51)+15))),IF($H$6=12,IF(D52=1,$F$10,DATE(YEAR(E51),MONTH(E51)+1,DAY(E51))),IF($H$6=6,IF(D52=1,$F$10,DATE(YEAR(E51),MONTH(E51)+2,DAY(E51))),IF($H$6=4,IF(D52=1,$F$10,DATE(YEAR(E51),MONTH(E51)+3,DAY(E51))),IF($H$6=2,IF(D52=1,$F$10,DATE(YEAR(E51),MONTH(E51)+6,DAY(E51))),IF($H$6=1,IF(D52=1,$F$10,DATE(YEAR(E51)+1,MONTH(E51),DAY(E51))),"")))))))),""))</f>
        <v>46632</v>
      </c>
      <c r="F52" s="72">
        <f t="shared" ca="1" si="5"/>
        <v>3774</v>
      </c>
      <c r="G52" s="72">
        <f t="shared" ca="1" si="1"/>
        <v>401</v>
      </c>
      <c r="H52" s="73">
        <f t="shared" ca="1" si="2"/>
        <v>3373</v>
      </c>
      <c r="I52" s="74">
        <f t="shared" ca="1" si="3"/>
        <v>0</v>
      </c>
      <c r="J52" s="73">
        <f t="shared" ca="1" si="4"/>
        <v>3774</v>
      </c>
      <c r="K52" s="75">
        <f t="shared" ca="1" si="6"/>
        <v>92828</v>
      </c>
      <c r="L52" s="10"/>
      <c r="M52" s="9"/>
      <c r="N52" s="9"/>
      <c r="O52" s="9"/>
    </row>
    <row r="53" spans="2:15" x14ac:dyDescent="0.3">
      <c r="B53" s="9"/>
      <c r="C53" s="10"/>
      <c r="D53" s="70">
        <f t="shared" ca="1" si="0"/>
        <v>35</v>
      </c>
      <c r="E53" s="71">
        <f ca="1">IF($P$17=0,"",IF(D53&lt;&gt;"",IF($H$6=50,IF(D53=1,$F$10,DATE(YEAR(E52),MONTH(E52),DAY(E52)+7)),IF($H$6=25,IF(D53=1,$F$10,DATE(YEAR(E52),MONTH(E52),DAY(E52)+14)),IF($H$6=24,IF(D53=1,_01_01_1900,IF(DAY(E52)&gt;=15,DATE(YEAR(E52),MONTH(E52),DAY(E52)+16),DATE(YEAR(E52),MONTH(E52),DAY(E52)+15))),IF($H$6=12,IF(D53=1,$F$10,DATE(YEAR(E52),MONTH(E52)+1,DAY(E52))),IF($H$6=6,IF(D53=1,$F$10,DATE(YEAR(E52),MONTH(E52)+2,DAY(E52))),IF($H$6=4,IF(D53=1,$F$10,DATE(YEAR(E52),MONTH(E52)+3,DAY(E52))),IF($H$6=2,IF(D53=1,$F$10,DATE(YEAR(E52),MONTH(E52)+6,DAY(E52))),IF($H$6=1,IF(D53=1,$F$10,DATE(YEAR(E52)+1,MONTH(E52),DAY(E52))),"")))))))),""))</f>
        <v>46662</v>
      </c>
      <c r="F53" s="72">
        <f t="shared" ca="1" si="5"/>
        <v>3774</v>
      </c>
      <c r="G53" s="72">
        <f t="shared" ca="1" si="1"/>
        <v>387</v>
      </c>
      <c r="H53" s="73">
        <f t="shared" ca="1" si="2"/>
        <v>3387</v>
      </c>
      <c r="I53" s="74">
        <f t="shared" ca="1" si="3"/>
        <v>0</v>
      </c>
      <c r="J53" s="73">
        <f t="shared" ca="1" si="4"/>
        <v>3774</v>
      </c>
      <c r="K53" s="75">
        <f t="shared" ca="1" si="6"/>
        <v>89441</v>
      </c>
      <c r="L53" s="10"/>
      <c r="M53" s="9"/>
      <c r="N53" s="9"/>
      <c r="O53" s="9"/>
    </row>
    <row r="54" spans="2:15" x14ac:dyDescent="0.3">
      <c r="B54" s="9"/>
      <c r="C54" s="10"/>
      <c r="D54" s="70">
        <f t="shared" ca="1" si="0"/>
        <v>36</v>
      </c>
      <c r="E54" s="71">
        <f ca="1">IF($P$17=0,"",IF(D54&lt;&gt;"",IF($H$6=50,IF(D54=1,$F$10,DATE(YEAR(E53),MONTH(E53),DAY(E53)+7)),IF($H$6=25,IF(D54=1,$F$10,DATE(YEAR(E53),MONTH(E53),DAY(E53)+14)),IF($H$6=24,IF(D54=1,_01_01_1900,IF(DAY(E53)&gt;=15,DATE(YEAR(E53),MONTH(E53),DAY(E53)+16),DATE(YEAR(E53),MONTH(E53),DAY(E53)+15))),IF($H$6=12,IF(D54=1,$F$10,DATE(YEAR(E53),MONTH(E53)+1,DAY(E53))),IF($H$6=6,IF(D54=1,$F$10,DATE(YEAR(E53),MONTH(E53)+2,DAY(E53))),IF($H$6=4,IF(D54=1,$F$10,DATE(YEAR(E53),MONTH(E53)+3,DAY(E53))),IF($H$6=2,IF(D54=1,$F$10,DATE(YEAR(E53),MONTH(E53)+6,DAY(E53))),IF($H$6=1,IF(D54=1,$F$10,DATE(YEAR(E53)+1,MONTH(E53),DAY(E53))),"")))))))),""))</f>
        <v>46693</v>
      </c>
      <c r="F54" s="72">
        <f t="shared" ca="1" si="5"/>
        <v>3774</v>
      </c>
      <c r="G54" s="72">
        <f t="shared" ca="1" si="1"/>
        <v>373</v>
      </c>
      <c r="H54" s="73">
        <f t="shared" ca="1" si="2"/>
        <v>3401</v>
      </c>
      <c r="I54" s="74">
        <f t="shared" ca="1" si="3"/>
        <v>0</v>
      </c>
      <c r="J54" s="73">
        <f t="shared" ca="1" si="4"/>
        <v>3774</v>
      </c>
      <c r="K54" s="75">
        <f t="shared" ca="1" si="6"/>
        <v>86040</v>
      </c>
      <c r="L54" s="10"/>
      <c r="M54" s="9"/>
      <c r="N54" s="9"/>
      <c r="O54" s="9"/>
    </row>
    <row r="55" spans="2:15" x14ac:dyDescent="0.3">
      <c r="B55" s="9"/>
      <c r="C55" s="10"/>
      <c r="D55" s="70">
        <f t="shared" ca="1" si="0"/>
        <v>37</v>
      </c>
      <c r="E55" s="71">
        <f ca="1">IF($P$17=0,"",IF(D55&lt;&gt;"",IF($H$6=50,IF(D55=1,$F$10,DATE(YEAR(E54),MONTH(E54),DAY(E54)+7)),IF($H$6=25,IF(D55=1,$F$10,DATE(YEAR(E54),MONTH(E54),DAY(E54)+14)),IF($H$6=24,IF(D55=1,_01_01_1900,IF(DAY(E54)&gt;=15,DATE(YEAR(E54),MONTH(E54),DAY(E54)+16),DATE(YEAR(E54),MONTH(E54),DAY(E54)+15))),IF($H$6=12,IF(D55=1,$F$10,DATE(YEAR(E54),MONTH(E54)+1,DAY(E54))),IF($H$6=6,IF(D55=1,$F$10,DATE(YEAR(E54),MONTH(E54)+2,DAY(E54))),IF($H$6=4,IF(D55=1,$F$10,DATE(YEAR(E54),MONTH(E54)+3,DAY(E54))),IF($H$6=2,IF(D55=1,$F$10,DATE(YEAR(E54),MONTH(E54)+6,DAY(E54))),IF($H$6=1,IF(D55=1,$F$10,DATE(YEAR(E54)+1,MONTH(E54),DAY(E54))),"")))))))),""))</f>
        <v>46723</v>
      </c>
      <c r="F55" s="72">
        <f t="shared" ca="1" si="5"/>
        <v>3774</v>
      </c>
      <c r="G55" s="72">
        <f t="shared" ca="1" si="1"/>
        <v>358</v>
      </c>
      <c r="H55" s="73">
        <f t="shared" ca="1" si="2"/>
        <v>3416</v>
      </c>
      <c r="I55" s="74">
        <f t="shared" ca="1" si="3"/>
        <v>0</v>
      </c>
      <c r="J55" s="73">
        <f t="shared" ca="1" si="4"/>
        <v>3774</v>
      </c>
      <c r="K55" s="75">
        <f t="shared" ca="1" si="6"/>
        <v>82624</v>
      </c>
      <c r="L55" s="10"/>
      <c r="M55" s="9"/>
      <c r="N55" s="9"/>
      <c r="O55" s="9"/>
    </row>
    <row r="56" spans="2:15" x14ac:dyDescent="0.3">
      <c r="B56" s="9"/>
      <c r="C56" s="10"/>
      <c r="D56" s="70">
        <f t="shared" ca="1" si="0"/>
        <v>38</v>
      </c>
      <c r="E56" s="71">
        <f ca="1">IF($P$17=0,"",IF(D56&lt;&gt;"",IF($H$6=50,IF(D56=1,$F$10,DATE(YEAR(E55),MONTH(E55),DAY(E55)+7)),IF($H$6=25,IF(D56=1,$F$10,DATE(YEAR(E55),MONTH(E55),DAY(E55)+14)),IF($H$6=24,IF(D56=1,_01_01_1900,IF(DAY(E55)&gt;=15,DATE(YEAR(E55),MONTH(E55),DAY(E55)+16),DATE(YEAR(E55),MONTH(E55),DAY(E55)+15))),IF($H$6=12,IF(D56=1,$F$10,DATE(YEAR(E55),MONTH(E55)+1,DAY(E55))),IF($H$6=6,IF(D56=1,$F$10,DATE(YEAR(E55),MONTH(E55)+2,DAY(E55))),IF($H$6=4,IF(D56=1,$F$10,DATE(YEAR(E55),MONTH(E55)+3,DAY(E55))),IF($H$6=2,IF(D56=1,$F$10,DATE(YEAR(E55),MONTH(E55)+6,DAY(E55))),IF($H$6=1,IF(D56=1,$F$10,DATE(YEAR(E55)+1,MONTH(E55),DAY(E55))),"")))))))),""))</f>
        <v>46754</v>
      </c>
      <c r="F56" s="72">
        <f t="shared" ca="1" si="5"/>
        <v>3774</v>
      </c>
      <c r="G56" s="72">
        <f t="shared" ca="1" si="1"/>
        <v>344</v>
      </c>
      <c r="H56" s="73">
        <f t="shared" ca="1" si="2"/>
        <v>3430</v>
      </c>
      <c r="I56" s="74">
        <f t="shared" ca="1" si="3"/>
        <v>0</v>
      </c>
      <c r="J56" s="73">
        <f t="shared" ca="1" si="4"/>
        <v>3774</v>
      </c>
      <c r="K56" s="75">
        <f t="shared" ca="1" si="6"/>
        <v>79194</v>
      </c>
      <c r="L56" s="10"/>
      <c r="M56" s="9"/>
      <c r="N56" s="9"/>
      <c r="O56" s="9"/>
    </row>
    <row r="57" spans="2:15" x14ac:dyDescent="0.3">
      <c r="B57" s="9"/>
      <c r="C57" s="10"/>
      <c r="D57" s="70">
        <f t="shared" ca="1" si="0"/>
        <v>39</v>
      </c>
      <c r="E57" s="71">
        <f ca="1">IF($P$17=0,"",IF(D57&lt;&gt;"",IF($H$6=50,IF(D57=1,$F$10,DATE(YEAR(E56),MONTH(E56),DAY(E56)+7)),IF($H$6=25,IF(D57=1,$F$10,DATE(YEAR(E56),MONTH(E56),DAY(E56)+14)),IF($H$6=24,IF(D57=1,_01_01_1900,IF(DAY(E56)&gt;=15,DATE(YEAR(E56),MONTH(E56),DAY(E56)+16),DATE(YEAR(E56),MONTH(E56),DAY(E56)+15))),IF($H$6=12,IF(D57=1,$F$10,DATE(YEAR(E56),MONTH(E56)+1,DAY(E56))),IF($H$6=6,IF(D57=1,$F$10,DATE(YEAR(E56),MONTH(E56)+2,DAY(E56))),IF($H$6=4,IF(D57=1,$F$10,DATE(YEAR(E56),MONTH(E56)+3,DAY(E56))),IF($H$6=2,IF(D57=1,$F$10,DATE(YEAR(E56),MONTH(E56)+6,DAY(E56))),IF($H$6=1,IF(D57=1,$F$10,DATE(YEAR(E56)+1,MONTH(E56),DAY(E56))),"")))))))),""))</f>
        <v>46785</v>
      </c>
      <c r="F57" s="72">
        <f t="shared" ca="1" si="5"/>
        <v>3774</v>
      </c>
      <c r="G57" s="72">
        <f t="shared" ca="1" si="1"/>
        <v>330</v>
      </c>
      <c r="H57" s="73">
        <f t="shared" ca="1" si="2"/>
        <v>3444</v>
      </c>
      <c r="I57" s="74">
        <f t="shared" ca="1" si="3"/>
        <v>0</v>
      </c>
      <c r="J57" s="73">
        <f t="shared" ca="1" si="4"/>
        <v>3774</v>
      </c>
      <c r="K57" s="75">
        <f t="shared" ca="1" si="6"/>
        <v>75750</v>
      </c>
      <c r="L57" s="10"/>
      <c r="M57" s="9"/>
      <c r="N57" s="9"/>
      <c r="O57" s="9"/>
    </row>
    <row r="58" spans="2:15" x14ac:dyDescent="0.3">
      <c r="B58" s="9"/>
      <c r="C58" s="10"/>
      <c r="D58" s="70">
        <f t="shared" ca="1" si="0"/>
        <v>40</v>
      </c>
      <c r="E58" s="71">
        <f ca="1">IF($P$17=0,"",IF(D58&lt;&gt;"",IF($H$6=50,IF(D58=1,$F$10,DATE(YEAR(E57),MONTH(E57),DAY(E57)+7)),IF($H$6=25,IF(D58=1,$F$10,DATE(YEAR(E57),MONTH(E57),DAY(E57)+14)),IF($H$6=24,IF(D58=1,_01_01_1900,IF(DAY(E57)&gt;=15,DATE(YEAR(E57),MONTH(E57),DAY(E57)+16),DATE(YEAR(E57),MONTH(E57),DAY(E57)+15))),IF($H$6=12,IF(D58=1,$F$10,DATE(YEAR(E57),MONTH(E57)+1,DAY(E57))),IF($H$6=6,IF(D58=1,$F$10,DATE(YEAR(E57),MONTH(E57)+2,DAY(E57))),IF($H$6=4,IF(D58=1,$F$10,DATE(YEAR(E57),MONTH(E57)+3,DAY(E57))),IF($H$6=2,IF(D58=1,$F$10,DATE(YEAR(E57),MONTH(E57)+6,DAY(E57))),IF($H$6=1,IF(D58=1,$F$10,DATE(YEAR(E57)+1,MONTH(E57),DAY(E57))),"")))))))),""))</f>
        <v>46814</v>
      </c>
      <c r="F58" s="72">
        <f t="shared" ca="1" si="5"/>
        <v>3774</v>
      </c>
      <c r="G58" s="72">
        <f t="shared" ca="1" si="1"/>
        <v>316</v>
      </c>
      <c r="H58" s="73">
        <f t="shared" ca="1" si="2"/>
        <v>3458</v>
      </c>
      <c r="I58" s="74">
        <f t="shared" ca="1" si="3"/>
        <v>0</v>
      </c>
      <c r="J58" s="73">
        <f t="shared" ca="1" si="4"/>
        <v>3774</v>
      </c>
      <c r="K58" s="75">
        <f t="shared" ca="1" si="6"/>
        <v>72292</v>
      </c>
      <c r="L58" s="10"/>
      <c r="M58" s="9"/>
      <c r="N58" s="9"/>
      <c r="O58" s="9"/>
    </row>
    <row r="59" spans="2:15" x14ac:dyDescent="0.3">
      <c r="B59" s="9"/>
      <c r="C59" s="10"/>
      <c r="D59" s="70">
        <f t="shared" ca="1" si="0"/>
        <v>41</v>
      </c>
      <c r="E59" s="71">
        <f ca="1">IF($P$17=0,"",IF(D59&lt;&gt;"",IF($H$6=50,IF(D59=1,$F$10,DATE(YEAR(E58),MONTH(E58),DAY(E58)+7)),IF($H$6=25,IF(D59=1,$F$10,DATE(YEAR(E58),MONTH(E58),DAY(E58)+14)),IF($H$6=24,IF(D59=1,_01_01_1900,IF(DAY(E58)&gt;=15,DATE(YEAR(E58),MONTH(E58),DAY(E58)+16),DATE(YEAR(E58),MONTH(E58),DAY(E58)+15))),IF($H$6=12,IF(D59=1,$F$10,DATE(YEAR(E58),MONTH(E58)+1,DAY(E58))),IF($H$6=6,IF(D59=1,$F$10,DATE(YEAR(E58),MONTH(E58)+2,DAY(E58))),IF($H$6=4,IF(D59=1,$F$10,DATE(YEAR(E58),MONTH(E58)+3,DAY(E58))),IF($H$6=2,IF(D59=1,$F$10,DATE(YEAR(E58),MONTH(E58)+6,DAY(E58))),IF($H$6=1,IF(D59=1,$F$10,DATE(YEAR(E58)+1,MONTH(E58),DAY(E58))),"")))))))),""))</f>
        <v>46845</v>
      </c>
      <c r="F59" s="72">
        <f t="shared" ca="1" si="5"/>
        <v>3774</v>
      </c>
      <c r="G59" s="72">
        <f t="shared" ca="1" si="1"/>
        <v>301</v>
      </c>
      <c r="H59" s="73">
        <f t="shared" ca="1" si="2"/>
        <v>3473</v>
      </c>
      <c r="I59" s="74">
        <f t="shared" ca="1" si="3"/>
        <v>0</v>
      </c>
      <c r="J59" s="73">
        <f t="shared" ca="1" si="4"/>
        <v>3774</v>
      </c>
      <c r="K59" s="75">
        <f t="shared" ca="1" si="6"/>
        <v>68819</v>
      </c>
      <c r="L59" s="10"/>
      <c r="M59" s="9"/>
      <c r="N59" s="9"/>
      <c r="O59" s="9"/>
    </row>
    <row r="60" spans="2:15" x14ac:dyDescent="0.3">
      <c r="B60" s="9"/>
      <c r="C60" s="10"/>
      <c r="D60" s="70">
        <f t="shared" ca="1" si="0"/>
        <v>42</v>
      </c>
      <c r="E60" s="71">
        <f ca="1">IF($P$17=0,"",IF(D60&lt;&gt;"",IF($H$6=50,IF(D60=1,$F$10,DATE(YEAR(E59),MONTH(E59),DAY(E59)+7)),IF($H$6=25,IF(D60=1,$F$10,DATE(YEAR(E59),MONTH(E59),DAY(E59)+14)),IF($H$6=24,IF(D60=1,_01_01_1900,IF(DAY(E59)&gt;=15,DATE(YEAR(E59),MONTH(E59),DAY(E59)+16),DATE(YEAR(E59),MONTH(E59),DAY(E59)+15))),IF($H$6=12,IF(D60=1,$F$10,DATE(YEAR(E59),MONTH(E59)+1,DAY(E59))),IF($H$6=6,IF(D60=1,$F$10,DATE(YEAR(E59),MONTH(E59)+2,DAY(E59))),IF($H$6=4,IF(D60=1,$F$10,DATE(YEAR(E59),MONTH(E59)+3,DAY(E59))),IF($H$6=2,IF(D60=1,$F$10,DATE(YEAR(E59),MONTH(E59)+6,DAY(E59))),IF($H$6=1,IF(D60=1,$F$10,DATE(YEAR(E59)+1,MONTH(E59),DAY(E59))),"")))))))),""))</f>
        <v>46875</v>
      </c>
      <c r="F60" s="72">
        <f t="shared" ca="1" si="5"/>
        <v>3774</v>
      </c>
      <c r="G60" s="72">
        <f t="shared" ca="1" si="1"/>
        <v>287</v>
      </c>
      <c r="H60" s="73">
        <f t="shared" ca="1" si="2"/>
        <v>3487</v>
      </c>
      <c r="I60" s="74">
        <f t="shared" ca="1" si="3"/>
        <v>0</v>
      </c>
      <c r="J60" s="73">
        <f t="shared" ca="1" si="4"/>
        <v>3774</v>
      </c>
      <c r="K60" s="75">
        <f t="shared" ca="1" si="6"/>
        <v>65332</v>
      </c>
      <c r="L60" s="10"/>
      <c r="M60" s="9"/>
      <c r="N60" s="9"/>
      <c r="O60" s="9"/>
    </row>
    <row r="61" spans="2:15" x14ac:dyDescent="0.3">
      <c r="B61" s="9"/>
      <c r="C61" s="10"/>
      <c r="D61" s="70">
        <f t="shared" ca="1" si="0"/>
        <v>43</v>
      </c>
      <c r="E61" s="71">
        <f ca="1">IF($P$17=0,"",IF(D61&lt;&gt;"",IF($H$6=50,IF(D61=1,$F$10,DATE(YEAR(E60),MONTH(E60),DAY(E60)+7)),IF($H$6=25,IF(D61=1,$F$10,DATE(YEAR(E60),MONTH(E60),DAY(E60)+14)),IF($H$6=24,IF(D61=1,_01_01_1900,IF(DAY(E60)&gt;=15,DATE(YEAR(E60),MONTH(E60),DAY(E60)+16),DATE(YEAR(E60),MONTH(E60),DAY(E60)+15))),IF($H$6=12,IF(D61=1,$F$10,DATE(YEAR(E60),MONTH(E60)+1,DAY(E60))),IF($H$6=6,IF(D61=1,$F$10,DATE(YEAR(E60),MONTH(E60)+2,DAY(E60))),IF($H$6=4,IF(D61=1,$F$10,DATE(YEAR(E60),MONTH(E60)+3,DAY(E60))),IF($H$6=2,IF(D61=1,$F$10,DATE(YEAR(E60),MONTH(E60)+6,DAY(E60))),IF($H$6=1,IF(D61=1,$F$10,DATE(YEAR(E60)+1,MONTH(E60),DAY(E60))),"")))))))),""))</f>
        <v>46906</v>
      </c>
      <c r="F61" s="72">
        <f t="shared" ca="1" si="5"/>
        <v>3774</v>
      </c>
      <c r="G61" s="72">
        <f t="shared" ca="1" si="1"/>
        <v>272</v>
      </c>
      <c r="H61" s="73">
        <f t="shared" ca="1" si="2"/>
        <v>3502</v>
      </c>
      <c r="I61" s="74">
        <f t="shared" ca="1" si="3"/>
        <v>0</v>
      </c>
      <c r="J61" s="73">
        <f t="shared" ca="1" si="4"/>
        <v>3774</v>
      </c>
      <c r="K61" s="75">
        <f t="shared" ca="1" si="6"/>
        <v>61830</v>
      </c>
      <c r="L61" s="10"/>
      <c r="M61" s="9"/>
      <c r="N61" s="9"/>
      <c r="O61" s="9"/>
    </row>
    <row r="62" spans="2:15" x14ac:dyDescent="0.3">
      <c r="B62" s="9"/>
      <c r="C62" s="10"/>
      <c r="D62" s="70">
        <f t="shared" ca="1" si="0"/>
        <v>44</v>
      </c>
      <c r="E62" s="71">
        <f ca="1">IF($P$17=0,"",IF(D62&lt;&gt;"",IF($H$6=50,IF(D62=1,$F$10,DATE(YEAR(E61),MONTH(E61),DAY(E61)+7)),IF($H$6=25,IF(D62=1,$F$10,DATE(YEAR(E61),MONTH(E61),DAY(E61)+14)),IF($H$6=24,IF(D62=1,_01_01_1900,IF(DAY(E61)&gt;=15,DATE(YEAR(E61),MONTH(E61),DAY(E61)+16),DATE(YEAR(E61),MONTH(E61),DAY(E61)+15))),IF($H$6=12,IF(D62=1,$F$10,DATE(YEAR(E61),MONTH(E61)+1,DAY(E61))),IF($H$6=6,IF(D62=1,$F$10,DATE(YEAR(E61),MONTH(E61)+2,DAY(E61))),IF($H$6=4,IF(D62=1,$F$10,DATE(YEAR(E61),MONTH(E61)+3,DAY(E61))),IF($H$6=2,IF(D62=1,$F$10,DATE(YEAR(E61),MONTH(E61)+6,DAY(E61))),IF($H$6=1,IF(D62=1,$F$10,DATE(YEAR(E61)+1,MONTH(E61),DAY(E61))),"")))))))),""))</f>
        <v>46936</v>
      </c>
      <c r="F62" s="72">
        <f t="shared" ca="1" si="5"/>
        <v>3774</v>
      </c>
      <c r="G62" s="72">
        <f t="shared" ca="1" si="1"/>
        <v>258</v>
      </c>
      <c r="H62" s="73">
        <f t="shared" ca="1" si="2"/>
        <v>3516</v>
      </c>
      <c r="I62" s="74">
        <f t="shared" ca="1" si="3"/>
        <v>0</v>
      </c>
      <c r="J62" s="73">
        <f t="shared" ca="1" si="4"/>
        <v>3774</v>
      </c>
      <c r="K62" s="75">
        <f t="shared" ca="1" si="6"/>
        <v>58314</v>
      </c>
      <c r="L62" s="10"/>
      <c r="M62" s="9"/>
      <c r="N62" s="9"/>
      <c r="O62" s="9"/>
    </row>
    <row r="63" spans="2:15" x14ac:dyDescent="0.3">
      <c r="B63" s="9"/>
      <c r="C63" s="10"/>
      <c r="D63" s="70">
        <f t="shared" ca="1" si="0"/>
        <v>45</v>
      </c>
      <c r="E63" s="71">
        <f ca="1">IF($P$17=0,"",IF(D63&lt;&gt;"",IF($H$6=50,IF(D63=1,$F$10,DATE(YEAR(E62),MONTH(E62),DAY(E62)+7)),IF($H$6=25,IF(D63=1,$F$10,DATE(YEAR(E62),MONTH(E62),DAY(E62)+14)),IF($H$6=24,IF(D63=1,_01_01_1900,IF(DAY(E62)&gt;=15,DATE(YEAR(E62),MONTH(E62),DAY(E62)+16),DATE(YEAR(E62),MONTH(E62),DAY(E62)+15))),IF($H$6=12,IF(D63=1,$F$10,DATE(YEAR(E62),MONTH(E62)+1,DAY(E62))),IF($H$6=6,IF(D63=1,$F$10,DATE(YEAR(E62),MONTH(E62)+2,DAY(E62))),IF($H$6=4,IF(D63=1,$F$10,DATE(YEAR(E62),MONTH(E62)+3,DAY(E62))),IF($H$6=2,IF(D63=1,$F$10,DATE(YEAR(E62),MONTH(E62)+6,DAY(E62))),IF($H$6=1,IF(D63=1,$F$10,DATE(YEAR(E62)+1,MONTH(E62),DAY(E62))),"")))))))),""))</f>
        <v>46967</v>
      </c>
      <c r="F63" s="72">
        <f t="shared" ca="1" si="5"/>
        <v>3774</v>
      </c>
      <c r="G63" s="72">
        <f t="shared" ca="1" si="1"/>
        <v>243</v>
      </c>
      <c r="H63" s="73">
        <f t="shared" ca="1" si="2"/>
        <v>3531</v>
      </c>
      <c r="I63" s="74">
        <f t="shared" ca="1" si="3"/>
        <v>0</v>
      </c>
      <c r="J63" s="73">
        <f t="shared" ca="1" si="4"/>
        <v>3774</v>
      </c>
      <c r="K63" s="75">
        <f t="shared" ca="1" si="6"/>
        <v>54783</v>
      </c>
      <c r="L63" s="10"/>
      <c r="M63" s="9"/>
      <c r="N63" s="9"/>
      <c r="O63" s="9"/>
    </row>
    <row r="64" spans="2:15" x14ac:dyDescent="0.3">
      <c r="B64" s="9"/>
      <c r="C64" s="10"/>
      <c r="D64" s="70">
        <f t="shared" ca="1" si="0"/>
        <v>46</v>
      </c>
      <c r="E64" s="71">
        <f ca="1">IF($P$17=0,"",IF(D64&lt;&gt;"",IF($H$6=50,IF(D64=1,$F$10,DATE(YEAR(E63),MONTH(E63),DAY(E63)+7)),IF($H$6=25,IF(D64=1,$F$10,DATE(YEAR(E63),MONTH(E63),DAY(E63)+14)),IF($H$6=24,IF(D64=1,_01_01_1900,IF(DAY(E63)&gt;=15,DATE(YEAR(E63),MONTH(E63),DAY(E63)+16),DATE(YEAR(E63),MONTH(E63),DAY(E63)+15))),IF($H$6=12,IF(D64=1,$F$10,DATE(YEAR(E63),MONTH(E63)+1,DAY(E63))),IF($H$6=6,IF(D64=1,$F$10,DATE(YEAR(E63),MONTH(E63)+2,DAY(E63))),IF($H$6=4,IF(D64=1,$F$10,DATE(YEAR(E63),MONTH(E63)+3,DAY(E63))),IF($H$6=2,IF(D64=1,$F$10,DATE(YEAR(E63),MONTH(E63)+6,DAY(E63))),IF($H$6=1,IF(D64=1,$F$10,DATE(YEAR(E63)+1,MONTH(E63),DAY(E63))),"")))))))),""))</f>
        <v>46998</v>
      </c>
      <c r="F64" s="72">
        <f t="shared" ca="1" si="5"/>
        <v>3774</v>
      </c>
      <c r="G64" s="72">
        <f t="shared" ca="1" si="1"/>
        <v>228</v>
      </c>
      <c r="H64" s="73">
        <f t="shared" ca="1" si="2"/>
        <v>3546</v>
      </c>
      <c r="I64" s="74">
        <f t="shared" ca="1" si="3"/>
        <v>0</v>
      </c>
      <c r="J64" s="73">
        <f t="shared" ca="1" si="4"/>
        <v>3774</v>
      </c>
      <c r="K64" s="75">
        <f t="shared" ca="1" si="6"/>
        <v>51237</v>
      </c>
      <c r="L64" s="10"/>
      <c r="M64" s="9"/>
      <c r="N64" s="9"/>
      <c r="O64" s="9"/>
    </row>
    <row r="65" spans="2:15" x14ac:dyDescent="0.3">
      <c r="B65" s="9"/>
      <c r="C65" s="10"/>
      <c r="D65" s="70">
        <f t="shared" ca="1" si="0"/>
        <v>47</v>
      </c>
      <c r="E65" s="71">
        <f ca="1">IF($P$17=0,"",IF(D65&lt;&gt;"",IF($H$6=50,IF(D65=1,$F$10,DATE(YEAR(E64),MONTH(E64),DAY(E64)+7)),IF($H$6=25,IF(D65=1,$F$10,DATE(YEAR(E64),MONTH(E64),DAY(E64)+14)),IF($H$6=24,IF(D65=1,_01_01_1900,IF(DAY(E64)&gt;=15,DATE(YEAR(E64),MONTH(E64),DAY(E64)+16),DATE(YEAR(E64),MONTH(E64),DAY(E64)+15))),IF($H$6=12,IF(D65=1,$F$10,DATE(YEAR(E64),MONTH(E64)+1,DAY(E64))),IF($H$6=6,IF(D65=1,$F$10,DATE(YEAR(E64),MONTH(E64)+2,DAY(E64))),IF($H$6=4,IF(D65=1,$F$10,DATE(YEAR(E64),MONTH(E64)+3,DAY(E64))),IF($H$6=2,IF(D65=1,$F$10,DATE(YEAR(E64),MONTH(E64)+6,DAY(E64))),IF($H$6=1,IF(D65=1,$F$10,DATE(YEAR(E64)+1,MONTH(E64),DAY(E64))),"")))))))),""))</f>
        <v>47028</v>
      </c>
      <c r="F65" s="72">
        <f t="shared" ca="1" si="5"/>
        <v>3774</v>
      </c>
      <c r="G65" s="72">
        <f t="shared" ca="1" si="1"/>
        <v>213</v>
      </c>
      <c r="H65" s="73">
        <f t="shared" ca="1" si="2"/>
        <v>3561</v>
      </c>
      <c r="I65" s="74">
        <f t="shared" ca="1" si="3"/>
        <v>0</v>
      </c>
      <c r="J65" s="73">
        <f t="shared" ca="1" si="4"/>
        <v>3774</v>
      </c>
      <c r="K65" s="75">
        <f t="shared" ca="1" si="6"/>
        <v>47676</v>
      </c>
      <c r="L65" s="10"/>
      <c r="M65" s="9"/>
      <c r="N65" s="9"/>
      <c r="O65" s="9"/>
    </row>
    <row r="66" spans="2:15" x14ac:dyDescent="0.3">
      <c r="B66" s="9"/>
      <c r="C66" s="10"/>
      <c r="D66" s="70">
        <f t="shared" ca="1" si="0"/>
        <v>48</v>
      </c>
      <c r="E66" s="71">
        <f ca="1">IF($P$17=0,"",IF(D66&lt;&gt;"",IF($H$6=50,IF(D66=1,$F$10,DATE(YEAR(E65),MONTH(E65),DAY(E65)+7)),IF($H$6=25,IF(D66=1,$F$10,DATE(YEAR(E65),MONTH(E65),DAY(E65)+14)),IF($H$6=24,IF(D66=1,_01_01_1900,IF(DAY(E65)&gt;=15,DATE(YEAR(E65),MONTH(E65),DAY(E65)+16),DATE(YEAR(E65),MONTH(E65),DAY(E65)+15))),IF($H$6=12,IF(D66=1,$F$10,DATE(YEAR(E65),MONTH(E65)+1,DAY(E65))),IF($H$6=6,IF(D66=1,$F$10,DATE(YEAR(E65),MONTH(E65)+2,DAY(E65))),IF($H$6=4,IF(D66=1,$F$10,DATE(YEAR(E65),MONTH(E65)+3,DAY(E65))),IF($H$6=2,IF(D66=1,$F$10,DATE(YEAR(E65),MONTH(E65)+6,DAY(E65))),IF($H$6=1,IF(D66=1,$F$10,DATE(YEAR(E65)+1,MONTH(E65),DAY(E65))),"")))))))),""))</f>
        <v>47059</v>
      </c>
      <c r="F66" s="72">
        <f t="shared" ca="1" si="5"/>
        <v>3774</v>
      </c>
      <c r="G66" s="72">
        <f t="shared" ca="1" si="1"/>
        <v>199</v>
      </c>
      <c r="H66" s="73">
        <f t="shared" ca="1" si="2"/>
        <v>3575</v>
      </c>
      <c r="I66" s="74">
        <f t="shared" ca="1" si="3"/>
        <v>0</v>
      </c>
      <c r="J66" s="73">
        <f t="shared" ca="1" si="4"/>
        <v>3774</v>
      </c>
      <c r="K66" s="75">
        <f t="shared" ca="1" si="6"/>
        <v>44101</v>
      </c>
      <c r="L66" s="10"/>
      <c r="M66" s="9"/>
      <c r="N66" s="9"/>
      <c r="O66" s="9"/>
    </row>
    <row r="67" spans="2:15" x14ac:dyDescent="0.3">
      <c r="B67" s="9"/>
      <c r="C67" s="10"/>
      <c r="D67" s="70">
        <f t="shared" ca="1" si="0"/>
        <v>49</v>
      </c>
      <c r="E67" s="71">
        <f ca="1">IF($P$17=0,"",IF(D67&lt;&gt;"",IF($H$6=50,IF(D67=1,$F$10,DATE(YEAR(E66),MONTH(E66),DAY(E66)+7)),IF($H$6=25,IF(D67=1,$F$10,DATE(YEAR(E66),MONTH(E66),DAY(E66)+14)),IF($H$6=24,IF(D67=1,_01_01_1900,IF(DAY(E66)&gt;=15,DATE(YEAR(E66),MONTH(E66),DAY(E66)+16),DATE(YEAR(E66),MONTH(E66),DAY(E66)+15))),IF($H$6=12,IF(D67=1,$F$10,DATE(YEAR(E66),MONTH(E66)+1,DAY(E66))),IF($H$6=6,IF(D67=1,$F$10,DATE(YEAR(E66),MONTH(E66)+2,DAY(E66))),IF($H$6=4,IF(D67=1,$F$10,DATE(YEAR(E66),MONTH(E66)+3,DAY(E66))),IF($H$6=2,IF(D67=1,$F$10,DATE(YEAR(E66),MONTH(E66)+6,DAY(E66))),IF($H$6=1,IF(D67=1,$F$10,DATE(YEAR(E66)+1,MONTH(E66),DAY(E66))),"")))))))),""))</f>
        <v>47089</v>
      </c>
      <c r="F67" s="72">
        <f t="shared" ca="1" si="5"/>
        <v>3774</v>
      </c>
      <c r="G67" s="72">
        <f t="shared" ca="1" si="1"/>
        <v>184</v>
      </c>
      <c r="H67" s="73">
        <f t="shared" ca="1" si="2"/>
        <v>3590</v>
      </c>
      <c r="I67" s="74">
        <f t="shared" ca="1" si="3"/>
        <v>0</v>
      </c>
      <c r="J67" s="73">
        <f t="shared" ca="1" si="4"/>
        <v>3774</v>
      </c>
      <c r="K67" s="75">
        <f t="shared" ca="1" si="6"/>
        <v>40511</v>
      </c>
      <c r="L67" s="10"/>
      <c r="M67" s="9"/>
      <c r="N67" s="9"/>
      <c r="O67" s="9"/>
    </row>
    <row r="68" spans="2:15" x14ac:dyDescent="0.3">
      <c r="B68" s="9"/>
      <c r="C68" s="10"/>
      <c r="D68" s="70">
        <f t="shared" ca="1" si="0"/>
        <v>50</v>
      </c>
      <c r="E68" s="71">
        <f ca="1">IF($P$17=0,"",IF(D68&lt;&gt;"",IF($H$6=50,IF(D68=1,$F$10,DATE(YEAR(E67),MONTH(E67),DAY(E67)+7)),IF($H$6=25,IF(D68=1,$F$10,DATE(YEAR(E67),MONTH(E67),DAY(E67)+14)),IF($H$6=24,IF(D68=1,_01_01_1900,IF(DAY(E67)&gt;=15,DATE(YEAR(E67),MONTH(E67),DAY(E67)+16),DATE(YEAR(E67),MONTH(E67),DAY(E67)+15))),IF($H$6=12,IF(D68=1,$F$10,DATE(YEAR(E67),MONTH(E67)+1,DAY(E67))),IF($H$6=6,IF(D68=1,$F$10,DATE(YEAR(E67),MONTH(E67)+2,DAY(E67))),IF($H$6=4,IF(D68=1,$F$10,DATE(YEAR(E67),MONTH(E67)+3,DAY(E67))),IF($H$6=2,IF(D68=1,$F$10,DATE(YEAR(E67),MONTH(E67)+6,DAY(E67))),IF($H$6=1,IF(D68=1,$F$10,DATE(YEAR(E67)+1,MONTH(E67),DAY(E67))),"")))))))),""))</f>
        <v>47120</v>
      </c>
      <c r="F68" s="72">
        <f t="shared" ca="1" si="5"/>
        <v>3774</v>
      </c>
      <c r="G68" s="72">
        <f t="shared" ca="1" si="1"/>
        <v>169</v>
      </c>
      <c r="H68" s="73">
        <f t="shared" ca="1" si="2"/>
        <v>3605</v>
      </c>
      <c r="I68" s="74">
        <f t="shared" ca="1" si="3"/>
        <v>0</v>
      </c>
      <c r="J68" s="73">
        <f t="shared" ca="1" si="4"/>
        <v>3774</v>
      </c>
      <c r="K68" s="75">
        <f t="shared" ca="1" si="6"/>
        <v>36906</v>
      </c>
      <c r="L68" s="10"/>
      <c r="M68" s="9"/>
      <c r="N68" s="9"/>
      <c r="O68" s="9"/>
    </row>
    <row r="69" spans="2:15" x14ac:dyDescent="0.3">
      <c r="B69" s="9"/>
      <c r="C69" s="10"/>
      <c r="D69" s="70">
        <f t="shared" ca="1" si="0"/>
        <v>51</v>
      </c>
      <c r="E69" s="71">
        <f ca="1">IF($P$17=0,"",IF(D69&lt;&gt;"",IF($H$6=50,IF(D69=1,$F$10,DATE(YEAR(E68),MONTH(E68),DAY(E68)+7)),IF($H$6=25,IF(D69=1,$F$10,DATE(YEAR(E68),MONTH(E68),DAY(E68)+14)),IF($H$6=24,IF(D69=1,_01_01_1900,IF(DAY(E68)&gt;=15,DATE(YEAR(E68),MONTH(E68),DAY(E68)+16),DATE(YEAR(E68),MONTH(E68),DAY(E68)+15))),IF($H$6=12,IF(D69=1,$F$10,DATE(YEAR(E68),MONTH(E68)+1,DAY(E68))),IF($H$6=6,IF(D69=1,$F$10,DATE(YEAR(E68),MONTH(E68)+2,DAY(E68))),IF($H$6=4,IF(D69=1,$F$10,DATE(YEAR(E68),MONTH(E68)+3,DAY(E68))),IF($H$6=2,IF(D69=1,$F$10,DATE(YEAR(E68),MONTH(E68)+6,DAY(E68))),IF($H$6=1,IF(D69=1,$F$10,DATE(YEAR(E68)+1,MONTH(E68),DAY(E68))),"")))))))),""))</f>
        <v>47151</v>
      </c>
      <c r="F69" s="72">
        <f t="shared" ca="1" si="5"/>
        <v>3774</v>
      </c>
      <c r="G69" s="72">
        <f t="shared" ca="1" si="1"/>
        <v>154</v>
      </c>
      <c r="H69" s="73">
        <f t="shared" ca="1" si="2"/>
        <v>3620</v>
      </c>
      <c r="I69" s="74">
        <f t="shared" ca="1" si="3"/>
        <v>0</v>
      </c>
      <c r="J69" s="73">
        <f t="shared" ca="1" si="4"/>
        <v>3774</v>
      </c>
      <c r="K69" s="75">
        <f t="shared" ca="1" si="6"/>
        <v>33286</v>
      </c>
      <c r="L69" s="10"/>
      <c r="M69" s="9"/>
      <c r="N69" s="9"/>
      <c r="O69" s="9"/>
    </row>
    <row r="70" spans="2:15" x14ac:dyDescent="0.3">
      <c r="B70" s="9"/>
      <c r="C70" s="10"/>
      <c r="D70" s="70">
        <f t="shared" ca="1" si="0"/>
        <v>52</v>
      </c>
      <c r="E70" s="71">
        <f ca="1">IF($P$17=0,"",IF(D70&lt;&gt;"",IF($H$6=50,IF(D70=1,$F$10,DATE(YEAR(E69),MONTH(E69),DAY(E69)+7)),IF($H$6=25,IF(D70=1,$F$10,DATE(YEAR(E69),MONTH(E69),DAY(E69)+14)),IF($H$6=24,IF(D70=1,_01_01_1900,IF(DAY(E69)&gt;=15,DATE(YEAR(E69),MONTH(E69),DAY(E69)+16),DATE(YEAR(E69),MONTH(E69),DAY(E69)+15))),IF($H$6=12,IF(D70=1,$F$10,DATE(YEAR(E69),MONTH(E69)+1,DAY(E69))),IF($H$6=6,IF(D70=1,$F$10,DATE(YEAR(E69),MONTH(E69)+2,DAY(E69))),IF($H$6=4,IF(D70=1,$F$10,DATE(YEAR(E69),MONTH(E69)+3,DAY(E69))),IF($H$6=2,IF(D70=1,$F$10,DATE(YEAR(E69),MONTH(E69)+6,DAY(E69))),IF($H$6=1,IF(D70=1,$F$10,DATE(YEAR(E69)+1,MONTH(E69),DAY(E69))),"")))))))),""))</f>
        <v>47179</v>
      </c>
      <c r="F70" s="72">
        <f t="shared" ca="1" si="5"/>
        <v>3774</v>
      </c>
      <c r="G70" s="72">
        <f t="shared" ca="1" si="1"/>
        <v>139</v>
      </c>
      <c r="H70" s="73">
        <f t="shared" ca="1" si="2"/>
        <v>3635</v>
      </c>
      <c r="I70" s="74">
        <f t="shared" ca="1" si="3"/>
        <v>0</v>
      </c>
      <c r="J70" s="73">
        <f t="shared" ca="1" si="4"/>
        <v>3774</v>
      </c>
      <c r="K70" s="75">
        <f t="shared" ca="1" si="6"/>
        <v>29651</v>
      </c>
      <c r="L70" s="10"/>
      <c r="M70" s="9"/>
      <c r="N70" s="9"/>
      <c r="O70" s="9"/>
    </row>
    <row r="71" spans="2:15" x14ac:dyDescent="0.3">
      <c r="B71" s="9"/>
      <c r="C71" s="10"/>
      <c r="D71" s="70">
        <f t="shared" ca="1" si="0"/>
        <v>53</v>
      </c>
      <c r="E71" s="71">
        <f ca="1">IF($P$17=0,"",IF(D71&lt;&gt;"",IF($H$6=50,IF(D71=1,$F$10,DATE(YEAR(E70),MONTH(E70),DAY(E70)+7)),IF($H$6=25,IF(D71=1,$F$10,DATE(YEAR(E70),MONTH(E70),DAY(E70)+14)),IF($H$6=24,IF(D71=1,_01_01_1900,IF(DAY(E70)&gt;=15,DATE(YEAR(E70),MONTH(E70),DAY(E70)+16),DATE(YEAR(E70),MONTH(E70),DAY(E70)+15))),IF($H$6=12,IF(D71=1,$F$10,DATE(YEAR(E70),MONTH(E70)+1,DAY(E70))),IF($H$6=6,IF(D71=1,$F$10,DATE(YEAR(E70),MONTH(E70)+2,DAY(E70))),IF($H$6=4,IF(D71=1,$F$10,DATE(YEAR(E70),MONTH(E70)+3,DAY(E70))),IF($H$6=2,IF(D71=1,$F$10,DATE(YEAR(E70),MONTH(E70)+6,DAY(E70))),IF($H$6=1,IF(D71=1,$F$10,DATE(YEAR(E70)+1,MONTH(E70),DAY(E70))),"")))))))),""))</f>
        <v>47210</v>
      </c>
      <c r="F71" s="72">
        <f t="shared" ca="1" si="5"/>
        <v>3774</v>
      </c>
      <c r="G71" s="72">
        <f t="shared" ca="1" si="1"/>
        <v>124</v>
      </c>
      <c r="H71" s="73">
        <f t="shared" ca="1" si="2"/>
        <v>3650</v>
      </c>
      <c r="I71" s="74">
        <f t="shared" ca="1" si="3"/>
        <v>0</v>
      </c>
      <c r="J71" s="73">
        <f t="shared" ca="1" si="4"/>
        <v>3774</v>
      </c>
      <c r="K71" s="75">
        <f t="shared" ca="1" si="6"/>
        <v>26001</v>
      </c>
      <c r="L71" s="10"/>
      <c r="M71" s="9"/>
      <c r="N71" s="9"/>
      <c r="O71" s="9"/>
    </row>
    <row r="72" spans="2:15" x14ac:dyDescent="0.3">
      <c r="B72" s="9"/>
      <c r="C72" s="10"/>
      <c r="D72" s="70">
        <f t="shared" ca="1" si="0"/>
        <v>54</v>
      </c>
      <c r="E72" s="71">
        <f ca="1">IF($P$17=0,"",IF(D72&lt;&gt;"",IF($H$6=50,IF(D72=1,$F$10,DATE(YEAR(E71),MONTH(E71),DAY(E71)+7)),IF($H$6=25,IF(D72=1,$F$10,DATE(YEAR(E71),MONTH(E71),DAY(E71)+14)),IF($H$6=24,IF(D72=1,_01_01_1900,IF(DAY(E71)&gt;=15,DATE(YEAR(E71),MONTH(E71),DAY(E71)+16),DATE(YEAR(E71),MONTH(E71),DAY(E71)+15))),IF($H$6=12,IF(D72=1,$F$10,DATE(YEAR(E71),MONTH(E71)+1,DAY(E71))),IF($H$6=6,IF(D72=1,$F$10,DATE(YEAR(E71),MONTH(E71)+2,DAY(E71))),IF($H$6=4,IF(D72=1,$F$10,DATE(YEAR(E71),MONTH(E71)+3,DAY(E71))),IF($H$6=2,IF(D72=1,$F$10,DATE(YEAR(E71),MONTH(E71)+6,DAY(E71))),IF($H$6=1,IF(D72=1,$F$10,DATE(YEAR(E71)+1,MONTH(E71),DAY(E71))),"")))))))),""))</f>
        <v>47240</v>
      </c>
      <c r="F72" s="72">
        <f t="shared" ca="1" si="5"/>
        <v>3774</v>
      </c>
      <c r="G72" s="72">
        <f t="shared" ca="1" si="1"/>
        <v>108</v>
      </c>
      <c r="H72" s="73">
        <f t="shared" ca="1" si="2"/>
        <v>3666</v>
      </c>
      <c r="I72" s="74">
        <f t="shared" ca="1" si="3"/>
        <v>0</v>
      </c>
      <c r="J72" s="73">
        <f t="shared" ca="1" si="4"/>
        <v>3774</v>
      </c>
      <c r="K72" s="75">
        <f t="shared" ca="1" si="6"/>
        <v>22335</v>
      </c>
      <c r="L72" s="10"/>
      <c r="M72" s="9"/>
      <c r="N72" s="9"/>
      <c r="O72" s="9"/>
    </row>
    <row r="73" spans="2:15" x14ac:dyDescent="0.3">
      <c r="B73" s="9"/>
      <c r="C73" s="10"/>
      <c r="D73" s="70">
        <f t="shared" ca="1" si="0"/>
        <v>55</v>
      </c>
      <c r="E73" s="71">
        <f ca="1">IF($P$17=0,"",IF(D73&lt;&gt;"",IF($H$6=50,IF(D73=1,$F$10,DATE(YEAR(E72),MONTH(E72),DAY(E72)+7)),IF($H$6=25,IF(D73=1,$F$10,DATE(YEAR(E72),MONTH(E72),DAY(E72)+14)),IF($H$6=24,IF(D73=1,_01_01_1900,IF(DAY(E72)&gt;=15,DATE(YEAR(E72),MONTH(E72),DAY(E72)+16),DATE(YEAR(E72),MONTH(E72),DAY(E72)+15))),IF($H$6=12,IF(D73=1,$F$10,DATE(YEAR(E72),MONTH(E72)+1,DAY(E72))),IF($H$6=6,IF(D73=1,$F$10,DATE(YEAR(E72),MONTH(E72)+2,DAY(E72))),IF($H$6=4,IF(D73=1,$F$10,DATE(YEAR(E72),MONTH(E72)+3,DAY(E72))),IF($H$6=2,IF(D73=1,$F$10,DATE(YEAR(E72),MONTH(E72)+6,DAY(E72))),IF($H$6=1,IF(D73=1,$F$10,DATE(YEAR(E72)+1,MONTH(E72),DAY(E72))),"")))))))),""))</f>
        <v>47271</v>
      </c>
      <c r="F73" s="72">
        <f t="shared" ca="1" si="5"/>
        <v>3774</v>
      </c>
      <c r="G73" s="72">
        <f t="shared" ca="1" si="1"/>
        <v>93</v>
      </c>
      <c r="H73" s="73">
        <f t="shared" ca="1" si="2"/>
        <v>3681</v>
      </c>
      <c r="I73" s="74">
        <f t="shared" ca="1" si="3"/>
        <v>0</v>
      </c>
      <c r="J73" s="73">
        <f t="shared" ca="1" si="4"/>
        <v>3774</v>
      </c>
      <c r="K73" s="75">
        <f t="shared" ca="1" si="6"/>
        <v>18654</v>
      </c>
      <c r="L73" s="10"/>
      <c r="M73" s="9"/>
      <c r="N73" s="9"/>
      <c r="O73" s="9"/>
    </row>
    <row r="74" spans="2:15" x14ac:dyDescent="0.3">
      <c r="B74" s="9"/>
      <c r="C74" s="10"/>
      <c r="D74" s="70">
        <f t="shared" ca="1" si="0"/>
        <v>56</v>
      </c>
      <c r="E74" s="71">
        <f ca="1">IF($P$17=0,"",IF(D74&lt;&gt;"",IF($H$6=50,IF(D74=1,$F$10,DATE(YEAR(E73),MONTH(E73),DAY(E73)+7)),IF($H$6=25,IF(D74=1,$F$10,DATE(YEAR(E73),MONTH(E73),DAY(E73)+14)),IF($H$6=24,IF(D74=1,_01_01_1900,IF(DAY(E73)&gt;=15,DATE(YEAR(E73),MONTH(E73),DAY(E73)+16),DATE(YEAR(E73),MONTH(E73),DAY(E73)+15))),IF($H$6=12,IF(D74=1,$F$10,DATE(YEAR(E73),MONTH(E73)+1,DAY(E73))),IF($H$6=6,IF(D74=1,$F$10,DATE(YEAR(E73),MONTH(E73)+2,DAY(E73))),IF($H$6=4,IF(D74=1,$F$10,DATE(YEAR(E73),MONTH(E73)+3,DAY(E73))),IF($H$6=2,IF(D74=1,$F$10,DATE(YEAR(E73),MONTH(E73)+6,DAY(E73))),IF($H$6=1,IF(D74=1,$F$10,DATE(YEAR(E73)+1,MONTH(E73),DAY(E73))),"")))))))),""))</f>
        <v>47301</v>
      </c>
      <c r="F74" s="72">
        <f t="shared" ca="1" si="5"/>
        <v>3774</v>
      </c>
      <c r="G74" s="72">
        <f t="shared" ca="1" si="1"/>
        <v>78</v>
      </c>
      <c r="H74" s="73">
        <f t="shared" ca="1" si="2"/>
        <v>3696</v>
      </c>
      <c r="I74" s="74">
        <f t="shared" ca="1" si="3"/>
        <v>0</v>
      </c>
      <c r="J74" s="73">
        <f t="shared" ca="1" si="4"/>
        <v>3774</v>
      </c>
      <c r="K74" s="75">
        <f t="shared" ca="1" si="6"/>
        <v>14958</v>
      </c>
      <c r="L74" s="10"/>
      <c r="M74" s="9"/>
      <c r="N74" s="9"/>
      <c r="O74" s="9"/>
    </row>
    <row r="75" spans="2:15" x14ac:dyDescent="0.3">
      <c r="B75" s="9"/>
      <c r="C75" s="10"/>
      <c r="D75" s="70">
        <f t="shared" ca="1" si="0"/>
        <v>57</v>
      </c>
      <c r="E75" s="71">
        <f ca="1">IF($P$17=0,"",IF(D75&lt;&gt;"",IF($H$6=50,IF(D75=1,$F$10,DATE(YEAR(E74),MONTH(E74),DAY(E74)+7)),IF($H$6=25,IF(D75=1,$F$10,DATE(YEAR(E74),MONTH(E74),DAY(E74)+14)),IF($H$6=24,IF(D75=1,_01_01_1900,IF(DAY(E74)&gt;=15,DATE(YEAR(E74),MONTH(E74),DAY(E74)+16),DATE(YEAR(E74),MONTH(E74),DAY(E74)+15))),IF($H$6=12,IF(D75=1,$F$10,DATE(YEAR(E74),MONTH(E74)+1,DAY(E74))),IF($H$6=6,IF(D75=1,$F$10,DATE(YEAR(E74),MONTH(E74)+2,DAY(E74))),IF($H$6=4,IF(D75=1,$F$10,DATE(YEAR(E74),MONTH(E74)+3,DAY(E74))),IF($H$6=2,IF(D75=1,$F$10,DATE(YEAR(E74),MONTH(E74)+6,DAY(E74))),IF($H$6=1,IF(D75=1,$F$10,DATE(YEAR(E74)+1,MONTH(E74),DAY(E74))),"")))))))),""))</f>
        <v>47332</v>
      </c>
      <c r="F75" s="72">
        <f t="shared" ca="1" si="5"/>
        <v>3774</v>
      </c>
      <c r="G75" s="72">
        <f t="shared" ca="1" si="1"/>
        <v>62</v>
      </c>
      <c r="H75" s="73">
        <f t="shared" ca="1" si="2"/>
        <v>3712</v>
      </c>
      <c r="I75" s="74">
        <f t="shared" ca="1" si="3"/>
        <v>0</v>
      </c>
      <c r="J75" s="73">
        <f t="shared" ca="1" si="4"/>
        <v>3774</v>
      </c>
      <c r="K75" s="75">
        <f t="shared" ca="1" si="6"/>
        <v>11246</v>
      </c>
      <c r="L75" s="10"/>
      <c r="M75" s="9"/>
      <c r="N75" s="9"/>
      <c r="O75" s="9"/>
    </row>
    <row r="76" spans="2:15" x14ac:dyDescent="0.3">
      <c r="B76" s="9"/>
      <c r="C76" s="10"/>
      <c r="D76" s="70">
        <f t="shared" ca="1" si="0"/>
        <v>58</v>
      </c>
      <c r="E76" s="71">
        <f ca="1">IF($P$17=0,"",IF(D76&lt;&gt;"",IF($H$6=50,IF(D76=1,$F$10,DATE(YEAR(E75),MONTH(E75),DAY(E75)+7)),IF($H$6=25,IF(D76=1,$F$10,DATE(YEAR(E75),MONTH(E75),DAY(E75)+14)),IF($H$6=24,IF(D76=1,_01_01_1900,IF(DAY(E75)&gt;=15,DATE(YEAR(E75),MONTH(E75),DAY(E75)+16),DATE(YEAR(E75),MONTH(E75),DAY(E75)+15))),IF($H$6=12,IF(D76=1,$F$10,DATE(YEAR(E75),MONTH(E75)+1,DAY(E75))),IF($H$6=6,IF(D76=1,$F$10,DATE(YEAR(E75),MONTH(E75)+2,DAY(E75))),IF($H$6=4,IF(D76=1,$F$10,DATE(YEAR(E75),MONTH(E75)+3,DAY(E75))),IF($H$6=2,IF(D76=1,$F$10,DATE(YEAR(E75),MONTH(E75)+6,DAY(E75))),IF($H$6=1,IF(D76=1,$F$10,DATE(YEAR(E75)+1,MONTH(E75),DAY(E75))),"")))))))),""))</f>
        <v>47363</v>
      </c>
      <c r="F76" s="72">
        <f t="shared" ca="1" si="5"/>
        <v>3774</v>
      </c>
      <c r="G76" s="72">
        <f t="shared" ca="1" si="1"/>
        <v>47</v>
      </c>
      <c r="H76" s="73">
        <f t="shared" ca="1" si="2"/>
        <v>3727</v>
      </c>
      <c r="I76" s="74">
        <f t="shared" ca="1" si="3"/>
        <v>0</v>
      </c>
      <c r="J76" s="73">
        <f t="shared" ca="1" si="4"/>
        <v>3774</v>
      </c>
      <c r="K76" s="75">
        <f t="shared" ca="1" si="6"/>
        <v>7519</v>
      </c>
      <c r="L76" s="10"/>
      <c r="M76" s="9"/>
      <c r="N76" s="9"/>
      <c r="O76" s="9"/>
    </row>
    <row r="77" spans="2:15" x14ac:dyDescent="0.3">
      <c r="B77" s="9"/>
      <c r="C77" s="10"/>
      <c r="D77" s="70">
        <f t="shared" ca="1" si="0"/>
        <v>59</v>
      </c>
      <c r="E77" s="71">
        <f ca="1">IF($P$17=0,"",IF(D77&lt;&gt;"",IF($H$6=50,IF(D77=1,$F$10,DATE(YEAR(E76),MONTH(E76),DAY(E76)+7)),IF($H$6=25,IF(D77=1,$F$10,DATE(YEAR(E76),MONTH(E76),DAY(E76)+14)),IF($H$6=24,IF(D77=1,_01_01_1900,IF(DAY(E76)&gt;=15,DATE(YEAR(E76),MONTH(E76),DAY(E76)+16),DATE(YEAR(E76),MONTH(E76),DAY(E76)+15))),IF($H$6=12,IF(D77=1,$F$10,DATE(YEAR(E76),MONTH(E76)+1,DAY(E76))),IF($H$6=6,IF(D77=1,$F$10,DATE(YEAR(E76),MONTH(E76)+2,DAY(E76))),IF($H$6=4,IF(D77=1,$F$10,DATE(YEAR(E76),MONTH(E76)+3,DAY(E76))),IF($H$6=2,IF(D77=1,$F$10,DATE(YEAR(E76),MONTH(E76)+6,DAY(E76))),IF($H$6=1,IF(D77=1,$F$10,DATE(YEAR(E76)+1,MONTH(E76),DAY(E76))),"")))))))),""))</f>
        <v>47393</v>
      </c>
      <c r="F77" s="72">
        <f t="shared" ca="1" si="5"/>
        <v>3774</v>
      </c>
      <c r="G77" s="72">
        <f t="shared" ca="1" si="1"/>
        <v>31</v>
      </c>
      <c r="H77" s="73">
        <f t="shared" ca="1" si="2"/>
        <v>3743</v>
      </c>
      <c r="I77" s="74">
        <f t="shared" ca="1" si="3"/>
        <v>0</v>
      </c>
      <c r="J77" s="73">
        <f t="shared" ca="1" si="4"/>
        <v>3774</v>
      </c>
      <c r="K77" s="75">
        <f t="shared" ca="1" si="6"/>
        <v>3776</v>
      </c>
      <c r="L77" s="10"/>
      <c r="M77" s="9"/>
      <c r="N77" s="9"/>
      <c r="O77" s="9"/>
    </row>
    <row r="78" spans="2:15" x14ac:dyDescent="0.3">
      <c r="B78" s="9"/>
      <c r="C78" s="10"/>
      <c r="D78" s="70">
        <f t="shared" ca="1" si="0"/>
        <v>60</v>
      </c>
      <c r="E78" s="71">
        <f ca="1">IF($P$17=0,"",IF(D78&lt;&gt;"",IF($H$6=50,IF(D78=1,$F$10,DATE(YEAR(E77),MONTH(E77),DAY(E77)+7)),IF($H$6=25,IF(D78=1,$F$10,DATE(YEAR(E77),MONTH(E77),DAY(E77)+14)),IF($H$6=24,IF(D78=1,_01_01_1900,IF(DAY(E77)&gt;=15,DATE(YEAR(E77),MONTH(E77),DAY(E77)+16),DATE(YEAR(E77),MONTH(E77),DAY(E77)+15))),IF($H$6=12,IF(D78=1,$F$10,DATE(YEAR(E77),MONTH(E77)+1,DAY(E77))),IF($H$6=6,IF(D78=1,$F$10,DATE(YEAR(E77),MONTH(E77)+2,DAY(E77))),IF($H$6=4,IF(D78=1,$F$10,DATE(YEAR(E77),MONTH(E77)+3,DAY(E77))),IF($H$6=2,IF(D78=1,$F$10,DATE(YEAR(E77),MONTH(E77)+6,DAY(E77))),IF($H$6=1,IF(D78=1,$F$10,DATE(YEAR(E77)+1,MONTH(E77),DAY(E77))),"")))))))),""))</f>
        <v>47424</v>
      </c>
      <c r="F78" s="72">
        <f t="shared" ca="1" si="5"/>
        <v>3792</v>
      </c>
      <c r="G78" s="72">
        <f t="shared" ca="1" si="1"/>
        <v>16</v>
      </c>
      <c r="H78" s="73">
        <f t="shared" ca="1" si="2"/>
        <v>3776</v>
      </c>
      <c r="I78" s="74">
        <f t="shared" ca="1" si="3"/>
        <v>0</v>
      </c>
      <c r="J78" s="73">
        <f t="shared" ca="1" si="4"/>
        <v>3792</v>
      </c>
      <c r="K78" s="75">
        <f t="shared" ca="1" si="6"/>
        <v>0</v>
      </c>
      <c r="L78" s="10"/>
      <c r="M78" s="9"/>
      <c r="N78" s="9"/>
      <c r="O78" s="9"/>
    </row>
    <row r="79" spans="2:15" x14ac:dyDescent="0.3">
      <c r="B79" s="9"/>
      <c r="C79" s="10"/>
      <c r="D79" s="70" t="str">
        <f t="shared" ca="1" si="0"/>
        <v/>
      </c>
      <c r="E79" s="71" t="str">
        <f ca="1">IF($P$17=0,"",IF(D79&lt;&gt;"",IF($H$6=50,IF(D79=1,$F$10,DATE(YEAR(E78),MONTH(E78),DAY(E78)+7)),IF($H$6=25,IF(D79=1,$F$10,DATE(YEAR(E78),MONTH(E78),DAY(E78)+14)),IF($H$6=24,IF(D79=1,_01_01_1900,IF(DAY(E78)&gt;=15,DATE(YEAR(E78),MONTH(E78),DAY(E78)+16),DATE(YEAR(E78),MONTH(E78),DAY(E78)+15))),IF($H$6=12,IF(D79=1,$F$10,DATE(YEAR(E78),MONTH(E78)+1,DAY(E78))),IF($H$6=6,IF(D79=1,$F$10,DATE(YEAR(E78),MONTH(E78)+2,DAY(E78))),IF($H$6=4,IF(D79=1,$F$10,DATE(YEAR(E78),MONTH(E78)+3,DAY(E78))),IF($H$6=2,IF(D79=1,$F$10,DATE(YEAR(E78),MONTH(E78)+6,DAY(E78))),IF($H$6=1,IF(D79=1,$F$10,DATE(YEAR(E78)+1,MONTH(E78),DAY(E78))),"")))))))),""))</f>
        <v/>
      </c>
      <c r="F79" s="72" t="str">
        <f t="shared" ca="1" si="5"/>
        <v/>
      </c>
      <c r="G79" s="72" t="str">
        <f t="shared" ca="1" si="1"/>
        <v/>
      </c>
      <c r="H79" s="73" t="str">
        <f t="shared" ca="1" si="2"/>
        <v/>
      </c>
      <c r="I79" s="74" t="str">
        <f t="shared" ca="1" si="3"/>
        <v/>
      </c>
      <c r="J79" s="73" t="str">
        <f t="shared" ca="1" si="4"/>
        <v/>
      </c>
      <c r="K79" s="75" t="str">
        <f t="shared" ca="1" si="6"/>
        <v/>
      </c>
      <c r="L79" s="10"/>
      <c r="M79" s="9"/>
      <c r="N79" s="9"/>
      <c r="O79" s="9"/>
    </row>
    <row r="80" spans="2:15" x14ac:dyDescent="0.3">
      <c r="B80" s="9"/>
      <c r="C80" s="10"/>
      <c r="D80" s="70" t="str">
        <f t="shared" ca="1" si="0"/>
        <v/>
      </c>
      <c r="E80" s="71" t="str">
        <f ca="1">IF($P$17=0,"",IF(D80&lt;&gt;"",IF($H$6=50,IF(D80=1,$F$10,DATE(YEAR(E79),MONTH(E79),DAY(E79)+7)),IF($H$6=25,IF(D80=1,$F$10,DATE(YEAR(E79),MONTH(E79),DAY(E79)+14)),IF($H$6=24,IF(D80=1,_01_01_1900,IF(DAY(E79)&gt;=15,DATE(YEAR(E79),MONTH(E79),DAY(E79)+16),DATE(YEAR(E79),MONTH(E79),DAY(E79)+15))),IF($H$6=12,IF(D80=1,$F$10,DATE(YEAR(E79),MONTH(E79)+1,DAY(E79))),IF($H$6=6,IF(D80=1,$F$10,DATE(YEAR(E79),MONTH(E79)+2,DAY(E79))),IF($H$6=4,IF(D80=1,$F$10,DATE(YEAR(E79),MONTH(E79)+3,DAY(E79))),IF($H$6=2,IF(D80=1,$F$10,DATE(YEAR(E79),MONTH(E79)+6,DAY(E79))),IF($H$6=1,IF(D80=1,$F$10,DATE(YEAR(E79)+1,MONTH(E79),DAY(E79))),"")))))))),""))</f>
        <v/>
      </c>
      <c r="F80" s="72" t="str">
        <f t="shared" ca="1" si="5"/>
        <v/>
      </c>
      <c r="G80" s="72" t="str">
        <f t="shared" ca="1" si="1"/>
        <v/>
      </c>
      <c r="H80" s="73" t="str">
        <f t="shared" ca="1" si="2"/>
        <v/>
      </c>
      <c r="I80" s="74" t="str">
        <f t="shared" ca="1" si="3"/>
        <v/>
      </c>
      <c r="J80" s="73" t="str">
        <f t="shared" ca="1" si="4"/>
        <v/>
      </c>
      <c r="K80" s="75" t="str">
        <f t="shared" ca="1" si="6"/>
        <v/>
      </c>
      <c r="L80" s="10"/>
      <c r="M80" s="9"/>
      <c r="N80" s="9"/>
      <c r="O80" s="9"/>
    </row>
    <row r="81" spans="2:15" x14ac:dyDescent="0.3">
      <c r="B81" s="9"/>
      <c r="C81" s="10"/>
      <c r="D81" s="70" t="str">
        <f t="shared" ca="1" si="0"/>
        <v/>
      </c>
      <c r="E81" s="71" t="str">
        <f ca="1">IF($P$17=0,"",IF(D81&lt;&gt;"",IF($H$6=50,IF(D81=1,$F$10,DATE(YEAR(E80),MONTH(E80),DAY(E80)+7)),IF($H$6=25,IF(D81=1,$F$10,DATE(YEAR(E80),MONTH(E80),DAY(E80)+14)),IF($H$6=24,IF(D81=1,_01_01_1900,IF(DAY(E80)&gt;=15,DATE(YEAR(E80),MONTH(E80),DAY(E80)+16),DATE(YEAR(E80),MONTH(E80),DAY(E80)+15))),IF($H$6=12,IF(D81=1,$F$10,DATE(YEAR(E80),MONTH(E80)+1,DAY(E80))),IF($H$6=6,IF(D81=1,$F$10,DATE(YEAR(E80),MONTH(E80)+2,DAY(E80))),IF($H$6=4,IF(D81=1,$F$10,DATE(YEAR(E80),MONTH(E80)+3,DAY(E80))),IF($H$6=2,IF(D81=1,$F$10,DATE(YEAR(E80),MONTH(E80)+6,DAY(E80))),IF($H$6=1,IF(D81=1,$F$10,DATE(YEAR(E80)+1,MONTH(E80),DAY(E80))),"")))))))),""))</f>
        <v/>
      </c>
      <c r="F81" s="72" t="str">
        <f t="shared" ca="1" si="5"/>
        <v/>
      </c>
      <c r="G81" s="72" t="str">
        <f t="shared" ca="1" si="1"/>
        <v/>
      </c>
      <c r="H81" s="73" t="str">
        <f ca="1">IF($P$17=1,IF(D81="","",IF(I81&lt;&gt;"",F81-G81+I81,F81-G81)),"")</f>
        <v/>
      </c>
      <c r="I81" s="74" t="str">
        <f t="shared" ca="1" si="3"/>
        <v/>
      </c>
      <c r="J81" s="73" t="str">
        <f t="shared" ca="1" si="4"/>
        <v/>
      </c>
      <c r="K81" s="75" t="str">
        <f t="shared" ca="1" si="6"/>
        <v/>
      </c>
      <c r="L81" s="10"/>
      <c r="M81" s="9"/>
      <c r="N81" s="9"/>
      <c r="O81" s="9"/>
    </row>
    <row r="82" spans="2:15" x14ac:dyDescent="0.3">
      <c r="B82" s="9"/>
      <c r="C82" s="10"/>
      <c r="D82" s="70" t="str">
        <f t="shared" ca="1" si="0"/>
        <v/>
      </c>
      <c r="E82" s="71" t="str">
        <f ca="1">IF($P$17=0,"",IF(D82&lt;&gt;"",IF($H$6=50,IF(D82=1,$F$10,DATE(YEAR(E81),MONTH(E81),DAY(E81)+7)),IF($H$6=25,IF(D82=1,$F$10,DATE(YEAR(E81),MONTH(E81),DAY(E81)+14)),IF($H$6=24,IF(D82=1,_01_01_1900,IF(DAY(E81)&gt;=15,DATE(YEAR(E81),MONTH(E81),DAY(E81)+16),DATE(YEAR(E81),MONTH(E81),DAY(E81)+15))),IF($H$6=12,IF(D82=1,$F$10,DATE(YEAR(E81),MONTH(E81)+1,DAY(E81))),IF($H$6=6,IF(D82=1,$F$10,DATE(YEAR(E81),MONTH(E81)+2,DAY(E81))),IF($H$6=4,IF(D82=1,$F$10,DATE(YEAR(E81),MONTH(E81)+3,DAY(E81))),IF($H$6=2,IF(D82=1,$F$10,DATE(YEAR(E81),MONTH(E81)+6,DAY(E81))),IF($H$6=1,IF(D82=1,$F$10,DATE(YEAR(E81)+1,MONTH(E81),DAY(E81))),"")))))))),""))</f>
        <v/>
      </c>
      <c r="F82" s="72" t="str">
        <f t="shared" ca="1" si="5"/>
        <v/>
      </c>
      <c r="G82" s="72" t="str">
        <f t="shared" ca="1" si="1"/>
        <v/>
      </c>
      <c r="H82" s="73" t="str">
        <f t="shared" ca="1" si="2"/>
        <v/>
      </c>
      <c r="I82" s="74" t="str">
        <f t="shared" ca="1" si="3"/>
        <v/>
      </c>
      <c r="J82" s="73" t="str">
        <f t="shared" ca="1" si="4"/>
        <v/>
      </c>
      <c r="K82" s="75" t="str">
        <f t="shared" ca="1" si="6"/>
        <v/>
      </c>
      <c r="L82" s="10"/>
      <c r="M82" s="9"/>
      <c r="N82" s="9"/>
      <c r="O82" s="9"/>
    </row>
    <row r="83" spans="2:15" x14ac:dyDescent="0.3">
      <c r="B83" s="9"/>
      <c r="C83" s="10"/>
      <c r="D83" s="70" t="str">
        <f t="shared" ca="1" si="0"/>
        <v/>
      </c>
      <c r="E83" s="71" t="str">
        <f ca="1">IF($P$17=0,"",IF(D83&lt;&gt;"",IF($H$6=50,IF(D83=1,$F$10,DATE(YEAR(E82),MONTH(E82),DAY(E82)+7)),IF($H$6=25,IF(D83=1,$F$10,DATE(YEAR(E82),MONTH(E82),DAY(E82)+14)),IF($H$6=24,IF(D83=1,_01_01_1900,IF(DAY(E82)&gt;=15,DATE(YEAR(E82),MONTH(E82),DAY(E82)+16),DATE(YEAR(E82),MONTH(E82),DAY(E82)+15))),IF($H$6=12,IF(D83=1,$F$10,DATE(YEAR(E82),MONTH(E82)+1,DAY(E82))),IF($H$6=6,IF(D83=1,$F$10,DATE(YEAR(E82),MONTH(E82)+2,DAY(E82))),IF($H$6=4,IF(D83=1,$F$10,DATE(YEAR(E82),MONTH(E82)+3,DAY(E82))),IF($H$6=2,IF(D83=1,$F$10,DATE(YEAR(E82),MONTH(E82)+6,DAY(E82))),IF($H$6=1,IF(D83=1,$F$10,DATE(YEAR(E82)+1,MONTH(E82),DAY(E82))),"")))))))),""))</f>
        <v/>
      </c>
      <c r="F83" s="72" t="str">
        <f t="shared" ca="1" si="5"/>
        <v/>
      </c>
      <c r="G83" s="72" t="str">
        <f t="shared" ca="1" si="1"/>
        <v/>
      </c>
      <c r="H83" s="73" t="str">
        <f t="shared" ca="1" si="2"/>
        <v/>
      </c>
      <c r="I83" s="74" t="str">
        <f t="shared" ca="1" si="3"/>
        <v/>
      </c>
      <c r="J83" s="73" t="str">
        <f t="shared" ca="1" si="4"/>
        <v/>
      </c>
      <c r="K83" s="75" t="str">
        <f t="shared" ca="1" si="6"/>
        <v/>
      </c>
      <c r="L83" s="10"/>
      <c r="M83" s="9"/>
      <c r="N83" s="9"/>
      <c r="O83" s="9"/>
    </row>
    <row r="84" spans="2:15" x14ac:dyDescent="0.3">
      <c r="B84" s="9"/>
      <c r="C84" s="10"/>
      <c r="D84" s="70" t="str">
        <f t="shared" ref="D84:D147" ca="1" si="7">IF(K83="","",IF($H$5,IF(OR(D83&gt;=$H$8,ROUND(K83,2)&lt;=0),"",D83+1),IF(OR(D83&gt;=$H$8,K83&lt;=0),"",D83+1)))</f>
        <v/>
      </c>
      <c r="E84" s="71" t="str">
        <f ca="1">IF($P$17=0,"",IF(D84&lt;&gt;"",IF($H$6=50,IF(D84=1,$F$10,DATE(YEAR(E83),MONTH(E83),DAY(E83)+7)),IF($H$6=25,IF(D84=1,$F$10,DATE(YEAR(E83),MONTH(E83),DAY(E83)+14)),IF($H$6=24,IF(D84=1,_01_01_1900,IF(DAY(E83)&gt;=15,DATE(YEAR(E83),MONTH(E83),DAY(E83)+16),DATE(YEAR(E83),MONTH(E83),DAY(E83)+15))),IF($H$6=12,IF(D84=1,$F$10,DATE(YEAR(E83),MONTH(E83)+1,DAY(E83))),IF($H$6=6,IF(D84=1,$F$10,DATE(YEAR(E83),MONTH(E83)+2,DAY(E83))),IF($H$6=4,IF(D84=1,$F$10,DATE(YEAR(E83),MONTH(E83)+3,DAY(E83))),IF($H$6=2,IF(D84=1,$F$10,DATE(YEAR(E83),MONTH(E83)+6,DAY(E83))),IF($H$6=1,IF(D84=1,$F$10,DATE(YEAR(E83)+1,MONTH(E83),DAY(E83))),"")))))))),""))</f>
        <v/>
      </c>
      <c r="F84" s="72" t="str">
        <f t="shared" ca="1" si="5"/>
        <v/>
      </c>
      <c r="G84" s="72" t="str">
        <f t="shared" ref="G84:G147" ca="1" si="8">IF($P$17=0,"",IF(D84&lt;&gt;"",IF(AND(D84=1,$H$4=1),0,IF($H$5,ROUND($K$5*K83,0),$K$5*K83)),""))</f>
        <v/>
      </c>
      <c r="H84" s="73" t="str">
        <f t="shared" ref="H84:H147" ca="1" si="9">IF($P$17=1,IF(D84="","",IF(I84&lt;&gt;"",F84-G84+I84,F84-G84)),"")</f>
        <v/>
      </c>
      <c r="I84" s="74" t="str">
        <f t="shared" ref="I84:I147" ca="1" si="10">IF($P$17=1,IF(J84&gt;=F84,IF(D84&lt;$K$12,IF(AND(D84&lt;&gt;"",F84+($J$19-F84)&lt;K83),(J84-F84),IF(AND(D84&lt;&gt;"",J84=F84),0,IF(D84&lt;&gt;"",0,""))),""),0),"")</f>
        <v/>
      </c>
      <c r="J84" s="73" t="str">
        <f t="shared" ref="J84:J147" ca="1" si="11">IF($P$17=1,IF(F84&gt;=K83,F84,IF(OR($F$12="",$F$12&lt;F84),F84,IF($F$12&gt;=F84,IF(D84&lt;$K$12,IF(AND(D84&lt;&gt;"",F84+($F$12-F84)&lt;K83),$F$12,IF(AND(D84&lt;&gt;"",K83&lt;&gt;""),F84,IF(D84&lt;&gt;"",0,""))),""),0))),"")</f>
        <v/>
      </c>
      <c r="K84" s="75" t="str">
        <f t="shared" ca="1" si="6"/>
        <v/>
      </c>
      <c r="L84" s="10"/>
      <c r="M84" s="9"/>
      <c r="N84" s="9"/>
      <c r="O84" s="9"/>
    </row>
    <row r="85" spans="2:15" x14ac:dyDescent="0.3">
      <c r="B85" s="9"/>
      <c r="C85" s="10"/>
      <c r="D85" s="70" t="str">
        <f t="shared" ca="1" si="7"/>
        <v/>
      </c>
      <c r="E85" s="71" t="str">
        <f ca="1">IF($P$17=0,"",IF(D85&lt;&gt;"",IF($H$6=50,IF(D85=1,$F$10,DATE(YEAR(E84),MONTH(E84),DAY(E84)+7)),IF($H$6=25,IF(D85=1,$F$10,DATE(YEAR(E84),MONTH(E84),DAY(E84)+14)),IF($H$6=24,IF(D85=1,_01_01_1900,IF(DAY(E84)&gt;=15,DATE(YEAR(E84),MONTH(E84),DAY(E84)+16),DATE(YEAR(E84),MONTH(E84),DAY(E84)+15))),IF($H$6=12,IF(D85=1,$F$10,DATE(YEAR(E84),MONTH(E84)+1,DAY(E84))),IF($H$6=6,IF(D85=1,$F$10,DATE(YEAR(E84),MONTH(E84)+2,DAY(E84))),IF($H$6=4,IF(D85=1,$F$10,DATE(YEAR(E84),MONTH(E84)+3,DAY(E84))),IF($H$6=2,IF(D85=1,$F$10,DATE(YEAR(E84),MONTH(E84)+6,DAY(E84))),IF($H$6=1,IF(D85=1,$F$10,DATE(YEAR(E84)+1,MONTH(E84),DAY(E84))),"")))))))),""))</f>
        <v/>
      </c>
      <c r="F85" s="72" t="str">
        <f t="shared" ref="F85:F148" ca="1" si="12">IF($P$17=1,IF(D85="","",IF($H$5,IF(OR(D85=$H$8,$K$12&gt;ROUND((1+$K$5)*K84,0),ROUND((1+$K$5)*K84,0),$K$12),IF(OR(D85=$H$8,$K$12&gt;(1+$K$5)*K84),ROUND((1+$K$5)*K84,0),$K$12)),0)),"")</f>
        <v/>
      </c>
      <c r="G85" s="72" t="str">
        <f t="shared" ca="1" si="8"/>
        <v/>
      </c>
      <c r="H85" s="73" t="str">
        <f t="shared" ca="1" si="9"/>
        <v/>
      </c>
      <c r="I85" s="74" t="str">
        <f t="shared" ca="1" si="10"/>
        <v/>
      </c>
      <c r="J85" s="73" t="str">
        <f t="shared" ca="1" si="11"/>
        <v/>
      </c>
      <c r="K85" s="75" t="str">
        <f t="shared" ref="K85:K148" ca="1" si="13">IF($P$17=1,IF(J85&lt;&gt;0,IF(D85&lt;&gt;"",K84-(J85-G85),""),K84),"")</f>
        <v/>
      </c>
      <c r="L85" s="10"/>
      <c r="M85" s="9"/>
      <c r="N85" s="9"/>
      <c r="O85" s="9"/>
    </row>
    <row r="86" spans="2:15" x14ac:dyDescent="0.3">
      <c r="B86" s="9"/>
      <c r="C86" s="10"/>
      <c r="D86" s="70" t="str">
        <f t="shared" ca="1" si="7"/>
        <v/>
      </c>
      <c r="E86" s="71" t="str">
        <f ca="1">IF($P$17=0,"",IF(D86&lt;&gt;"",IF($H$6=50,IF(D86=1,$F$10,DATE(YEAR(E85),MONTH(E85),DAY(E85)+7)),IF($H$6=25,IF(D86=1,$F$10,DATE(YEAR(E85),MONTH(E85),DAY(E85)+14)),IF($H$6=24,IF(D86=1,_01_01_1900,IF(DAY(E85)&gt;=15,DATE(YEAR(E85),MONTH(E85),DAY(E85)+16),DATE(YEAR(E85),MONTH(E85),DAY(E85)+15))),IF($H$6=12,IF(D86=1,$F$10,DATE(YEAR(E85),MONTH(E85)+1,DAY(E85))),IF($H$6=6,IF(D86=1,$F$10,DATE(YEAR(E85),MONTH(E85)+2,DAY(E85))),IF($H$6=4,IF(D86=1,$F$10,DATE(YEAR(E85),MONTH(E85)+3,DAY(E85))),IF($H$6=2,IF(D86=1,$F$10,DATE(YEAR(E85),MONTH(E85)+6,DAY(E85))),IF($H$6=1,IF(D86=1,$F$10,DATE(YEAR(E85)+1,MONTH(E85),DAY(E85))),"")))))))),""))</f>
        <v/>
      </c>
      <c r="F86" s="72" t="str">
        <f t="shared" ca="1" si="12"/>
        <v/>
      </c>
      <c r="G86" s="72" t="str">
        <f t="shared" ca="1" si="8"/>
        <v/>
      </c>
      <c r="H86" s="73" t="str">
        <f t="shared" ca="1" si="9"/>
        <v/>
      </c>
      <c r="I86" s="74" t="str">
        <f t="shared" ca="1" si="10"/>
        <v/>
      </c>
      <c r="J86" s="73" t="str">
        <f t="shared" ca="1" si="11"/>
        <v/>
      </c>
      <c r="K86" s="75" t="str">
        <f t="shared" ca="1" si="13"/>
        <v/>
      </c>
      <c r="L86" s="10"/>
      <c r="M86" s="9"/>
      <c r="N86" s="9"/>
      <c r="O86" s="9"/>
    </row>
    <row r="87" spans="2:15" x14ac:dyDescent="0.3">
      <c r="B87" s="9"/>
      <c r="C87" s="10"/>
      <c r="D87" s="70" t="str">
        <f t="shared" ca="1" si="7"/>
        <v/>
      </c>
      <c r="E87" s="71" t="str">
        <f ca="1">IF($P$17=0,"",IF(D87&lt;&gt;"",IF($H$6=50,IF(D87=1,$F$10,DATE(YEAR(E86),MONTH(E86),DAY(E86)+7)),IF($H$6=25,IF(D87=1,$F$10,DATE(YEAR(E86),MONTH(E86),DAY(E86)+14)),IF($H$6=24,IF(D87=1,_01_01_1900,IF(DAY(E86)&gt;=15,DATE(YEAR(E86),MONTH(E86),DAY(E86)+16),DATE(YEAR(E86),MONTH(E86),DAY(E86)+15))),IF($H$6=12,IF(D87=1,$F$10,DATE(YEAR(E86),MONTH(E86)+1,DAY(E86))),IF($H$6=6,IF(D87=1,$F$10,DATE(YEAR(E86),MONTH(E86)+2,DAY(E86))),IF($H$6=4,IF(D87=1,$F$10,DATE(YEAR(E86),MONTH(E86)+3,DAY(E86))),IF($H$6=2,IF(D87=1,$F$10,DATE(YEAR(E86),MONTH(E86)+6,DAY(E86))),IF($H$6=1,IF(D87=1,$F$10,DATE(YEAR(E86)+1,MONTH(E86),DAY(E86))),"")))))))),""))</f>
        <v/>
      </c>
      <c r="F87" s="72" t="str">
        <f t="shared" ca="1" si="12"/>
        <v/>
      </c>
      <c r="G87" s="72" t="str">
        <f t="shared" ca="1" si="8"/>
        <v/>
      </c>
      <c r="H87" s="73" t="str">
        <f t="shared" ca="1" si="9"/>
        <v/>
      </c>
      <c r="I87" s="74" t="str">
        <f t="shared" ca="1" si="10"/>
        <v/>
      </c>
      <c r="J87" s="73" t="str">
        <f t="shared" ca="1" si="11"/>
        <v/>
      </c>
      <c r="K87" s="75" t="str">
        <f t="shared" ca="1" si="13"/>
        <v/>
      </c>
      <c r="L87" s="10"/>
      <c r="M87" s="9"/>
      <c r="N87" s="9"/>
      <c r="O87" s="9"/>
    </row>
    <row r="88" spans="2:15" x14ac:dyDescent="0.3">
      <c r="B88" s="9"/>
      <c r="C88" s="10"/>
      <c r="D88" s="70" t="str">
        <f t="shared" ca="1" si="7"/>
        <v/>
      </c>
      <c r="E88" s="71" t="str">
        <f ca="1">IF($P$17=0,"",IF(D88&lt;&gt;"",IF($H$6=50,IF(D88=1,$F$10,DATE(YEAR(E87),MONTH(E87),DAY(E87)+7)),IF($H$6=25,IF(D88=1,$F$10,DATE(YEAR(E87),MONTH(E87),DAY(E87)+14)),IF($H$6=24,IF(D88=1,_01_01_1900,IF(DAY(E87)&gt;=15,DATE(YEAR(E87),MONTH(E87),DAY(E87)+16),DATE(YEAR(E87),MONTH(E87),DAY(E87)+15))),IF($H$6=12,IF(D88=1,$F$10,DATE(YEAR(E87),MONTH(E87)+1,DAY(E87))),IF($H$6=6,IF(D88=1,$F$10,DATE(YEAR(E87),MONTH(E87)+2,DAY(E87))),IF($H$6=4,IF(D88=1,$F$10,DATE(YEAR(E87),MONTH(E87)+3,DAY(E87))),IF($H$6=2,IF(D88=1,$F$10,DATE(YEAR(E87),MONTH(E87)+6,DAY(E87))),IF($H$6=1,IF(D88=1,$F$10,DATE(YEAR(E87)+1,MONTH(E87),DAY(E87))),"")))))))),""))</f>
        <v/>
      </c>
      <c r="F88" s="72" t="str">
        <f t="shared" ca="1" si="12"/>
        <v/>
      </c>
      <c r="G88" s="72" t="str">
        <f t="shared" ca="1" si="8"/>
        <v/>
      </c>
      <c r="H88" s="73" t="str">
        <f t="shared" ca="1" si="9"/>
        <v/>
      </c>
      <c r="I88" s="74" t="str">
        <f t="shared" ca="1" si="10"/>
        <v/>
      </c>
      <c r="J88" s="73" t="str">
        <f t="shared" ca="1" si="11"/>
        <v/>
      </c>
      <c r="K88" s="75" t="str">
        <f t="shared" ca="1" si="13"/>
        <v/>
      </c>
      <c r="L88" s="10"/>
      <c r="M88" s="9"/>
      <c r="N88" s="9"/>
      <c r="O88" s="9"/>
    </row>
    <row r="89" spans="2:15" x14ac:dyDescent="0.3">
      <c r="B89" s="9"/>
      <c r="C89" s="10"/>
      <c r="D89" s="70" t="str">
        <f t="shared" ca="1" si="7"/>
        <v/>
      </c>
      <c r="E89" s="71" t="str">
        <f ca="1">IF($P$17=0,"",IF(D89&lt;&gt;"",IF($H$6=50,IF(D89=1,$F$10,DATE(YEAR(E88),MONTH(E88),DAY(E88)+7)),IF($H$6=25,IF(D89=1,$F$10,DATE(YEAR(E88),MONTH(E88),DAY(E88)+14)),IF($H$6=24,IF(D89=1,_01_01_1900,IF(DAY(E88)&gt;=15,DATE(YEAR(E88),MONTH(E88),DAY(E88)+16),DATE(YEAR(E88),MONTH(E88),DAY(E88)+15))),IF($H$6=12,IF(D89=1,$F$10,DATE(YEAR(E88),MONTH(E88)+1,DAY(E88))),IF($H$6=6,IF(D89=1,$F$10,DATE(YEAR(E88),MONTH(E88)+2,DAY(E88))),IF($H$6=4,IF(D89=1,$F$10,DATE(YEAR(E88),MONTH(E88)+3,DAY(E88))),IF($H$6=2,IF(D89=1,$F$10,DATE(YEAR(E88),MONTH(E88)+6,DAY(E88))),IF($H$6=1,IF(D89=1,$F$10,DATE(YEAR(E88)+1,MONTH(E88),DAY(E88))),"")))))))),""))</f>
        <v/>
      </c>
      <c r="F89" s="72" t="str">
        <f t="shared" ca="1" si="12"/>
        <v/>
      </c>
      <c r="G89" s="72" t="str">
        <f t="shared" ca="1" si="8"/>
        <v/>
      </c>
      <c r="H89" s="73" t="str">
        <f t="shared" ca="1" si="9"/>
        <v/>
      </c>
      <c r="I89" s="74" t="str">
        <f t="shared" ca="1" si="10"/>
        <v/>
      </c>
      <c r="J89" s="73" t="str">
        <f t="shared" ca="1" si="11"/>
        <v/>
      </c>
      <c r="K89" s="75" t="str">
        <f t="shared" ca="1" si="13"/>
        <v/>
      </c>
      <c r="L89" s="10"/>
      <c r="M89" s="9"/>
      <c r="N89" s="9"/>
      <c r="O89" s="9"/>
    </row>
    <row r="90" spans="2:15" x14ac:dyDescent="0.3">
      <c r="B90" s="9"/>
      <c r="C90" s="10"/>
      <c r="D90" s="70" t="str">
        <f t="shared" ca="1" si="7"/>
        <v/>
      </c>
      <c r="E90" s="71" t="str">
        <f ca="1">IF($P$17=0,"",IF(D90&lt;&gt;"",IF($H$6=50,IF(D90=1,$F$10,DATE(YEAR(E89),MONTH(E89),DAY(E89)+7)),IF($H$6=25,IF(D90=1,$F$10,DATE(YEAR(E89),MONTH(E89),DAY(E89)+14)),IF($H$6=24,IF(D90=1,_01_01_1900,IF(DAY(E89)&gt;=15,DATE(YEAR(E89),MONTH(E89),DAY(E89)+16),DATE(YEAR(E89),MONTH(E89),DAY(E89)+15))),IF($H$6=12,IF(D90=1,$F$10,DATE(YEAR(E89),MONTH(E89)+1,DAY(E89))),IF($H$6=6,IF(D90=1,$F$10,DATE(YEAR(E89),MONTH(E89)+2,DAY(E89))),IF($H$6=4,IF(D90=1,$F$10,DATE(YEAR(E89),MONTH(E89)+3,DAY(E89))),IF($H$6=2,IF(D90=1,$F$10,DATE(YEAR(E89),MONTH(E89)+6,DAY(E89))),IF($H$6=1,IF(D90=1,$F$10,DATE(YEAR(E89)+1,MONTH(E89),DAY(E89))),"")))))))),""))</f>
        <v/>
      </c>
      <c r="F90" s="72" t="str">
        <f t="shared" ca="1" si="12"/>
        <v/>
      </c>
      <c r="G90" s="72" t="str">
        <f t="shared" ca="1" si="8"/>
        <v/>
      </c>
      <c r="H90" s="73" t="str">
        <f t="shared" ca="1" si="9"/>
        <v/>
      </c>
      <c r="I90" s="74" t="str">
        <f t="shared" ca="1" si="10"/>
        <v/>
      </c>
      <c r="J90" s="73" t="str">
        <f t="shared" ca="1" si="11"/>
        <v/>
      </c>
      <c r="K90" s="75" t="str">
        <f t="shared" ca="1" si="13"/>
        <v/>
      </c>
      <c r="L90" s="10"/>
      <c r="M90" s="9"/>
      <c r="N90" s="9"/>
      <c r="O90" s="9"/>
    </row>
    <row r="91" spans="2:15" x14ac:dyDescent="0.3">
      <c r="B91" s="9"/>
      <c r="C91" s="10"/>
      <c r="D91" s="70" t="str">
        <f t="shared" ca="1" si="7"/>
        <v/>
      </c>
      <c r="E91" s="71" t="str">
        <f ca="1">IF($P$17=0,"",IF(D91&lt;&gt;"",IF($H$6=50,IF(D91=1,$F$10,DATE(YEAR(E90),MONTH(E90),DAY(E90)+7)),IF($H$6=25,IF(D91=1,$F$10,DATE(YEAR(E90),MONTH(E90),DAY(E90)+14)),IF($H$6=24,IF(D91=1,_01_01_1900,IF(DAY(E90)&gt;=15,DATE(YEAR(E90),MONTH(E90),DAY(E90)+16),DATE(YEAR(E90),MONTH(E90),DAY(E90)+15))),IF($H$6=12,IF(D91=1,$F$10,DATE(YEAR(E90),MONTH(E90)+1,DAY(E90))),IF($H$6=6,IF(D91=1,$F$10,DATE(YEAR(E90),MONTH(E90)+2,DAY(E90))),IF($H$6=4,IF(D91=1,$F$10,DATE(YEAR(E90),MONTH(E90)+3,DAY(E90))),IF($H$6=2,IF(D91=1,$F$10,DATE(YEAR(E90),MONTH(E90)+6,DAY(E90))),IF($H$6=1,IF(D91=1,$F$10,DATE(YEAR(E90)+1,MONTH(E90),DAY(E90))),"")))))))),""))</f>
        <v/>
      </c>
      <c r="F91" s="72" t="str">
        <f t="shared" ca="1" si="12"/>
        <v/>
      </c>
      <c r="G91" s="72" t="str">
        <f t="shared" ca="1" si="8"/>
        <v/>
      </c>
      <c r="H91" s="73" t="str">
        <f t="shared" ca="1" si="9"/>
        <v/>
      </c>
      <c r="I91" s="74" t="str">
        <f t="shared" ca="1" si="10"/>
        <v/>
      </c>
      <c r="J91" s="73" t="str">
        <f t="shared" ca="1" si="11"/>
        <v/>
      </c>
      <c r="K91" s="75" t="str">
        <f t="shared" ca="1" si="13"/>
        <v/>
      </c>
      <c r="L91" s="10"/>
      <c r="M91" s="9"/>
      <c r="N91" s="9"/>
      <c r="O91" s="9"/>
    </row>
    <row r="92" spans="2:15" x14ac:dyDescent="0.3">
      <c r="B92" s="9"/>
      <c r="C92" s="10"/>
      <c r="D92" s="70" t="str">
        <f t="shared" ca="1" si="7"/>
        <v/>
      </c>
      <c r="E92" s="71" t="str">
        <f ca="1">IF($P$17=0,"",IF(D92&lt;&gt;"",IF($H$6=50,IF(D92=1,$F$10,DATE(YEAR(E91),MONTH(E91),DAY(E91)+7)),IF($H$6=25,IF(D92=1,$F$10,DATE(YEAR(E91),MONTH(E91),DAY(E91)+14)),IF($H$6=24,IF(D92=1,_01_01_1900,IF(DAY(E91)&gt;=15,DATE(YEAR(E91),MONTH(E91),DAY(E91)+16),DATE(YEAR(E91),MONTH(E91),DAY(E91)+15))),IF($H$6=12,IF(D92=1,$F$10,DATE(YEAR(E91),MONTH(E91)+1,DAY(E91))),IF($H$6=6,IF(D92=1,$F$10,DATE(YEAR(E91),MONTH(E91)+2,DAY(E91))),IF($H$6=4,IF(D92=1,$F$10,DATE(YEAR(E91),MONTH(E91)+3,DAY(E91))),IF($H$6=2,IF(D92=1,$F$10,DATE(YEAR(E91),MONTH(E91)+6,DAY(E91))),IF($H$6=1,IF(D92=1,$F$10,DATE(YEAR(E91)+1,MONTH(E91),DAY(E91))),"")))))))),""))</f>
        <v/>
      </c>
      <c r="F92" s="72" t="str">
        <f t="shared" ca="1" si="12"/>
        <v/>
      </c>
      <c r="G92" s="72" t="str">
        <f t="shared" ca="1" si="8"/>
        <v/>
      </c>
      <c r="H92" s="73" t="str">
        <f t="shared" ca="1" si="9"/>
        <v/>
      </c>
      <c r="I92" s="74" t="str">
        <f t="shared" ca="1" si="10"/>
        <v/>
      </c>
      <c r="J92" s="73" t="str">
        <f t="shared" ca="1" si="11"/>
        <v/>
      </c>
      <c r="K92" s="75" t="str">
        <f t="shared" ca="1" si="13"/>
        <v/>
      </c>
      <c r="L92" s="10"/>
      <c r="M92" s="9"/>
      <c r="N92" s="9"/>
      <c r="O92" s="9"/>
    </row>
    <row r="93" spans="2:15" x14ac:dyDescent="0.3">
      <c r="B93" s="9"/>
      <c r="C93" s="10"/>
      <c r="D93" s="70" t="str">
        <f t="shared" ca="1" si="7"/>
        <v/>
      </c>
      <c r="E93" s="71" t="str">
        <f ca="1">IF($P$17=0,"",IF(D93&lt;&gt;"",IF($H$6=50,IF(D93=1,$F$10,DATE(YEAR(E92),MONTH(E92),DAY(E92)+7)),IF($H$6=25,IF(D93=1,$F$10,DATE(YEAR(E92),MONTH(E92),DAY(E92)+14)),IF($H$6=24,IF(D93=1,_01_01_1900,IF(DAY(E92)&gt;=15,DATE(YEAR(E92),MONTH(E92),DAY(E92)+16),DATE(YEAR(E92),MONTH(E92),DAY(E92)+15))),IF($H$6=12,IF(D93=1,$F$10,DATE(YEAR(E92),MONTH(E92)+1,DAY(E92))),IF($H$6=6,IF(D93=1,$F$10,DATE(YEAR(E92),MONTH(E92)+2,DAY(E92))),IF($H$6=4,IF(D93=1,$F$10,DATE(YEAR(E92),MONTH(E92)+3,DAY(E92))),IF($H$6=2,IF(D93=1,$F$10,DATE(YEAR(E92),MONTH(E92)+6,DAY(E92))),IF($H$6=1,IF(D93=1,$F$10,DATE(YEAR(E92)+1,MONTH(E92),DAY(E92))),"")))))))),""))</f>
        <v/>
      </c>
      <c r="F93" s="72" t="str">
        <f t="shared" ca="1" si="12"/>
        <v/>
      </c>
      <c r="G93" s="72" t="str">
        <f t="shared" ca="1" si="8"/>
        <v/>
      </c>
      <c r="H93" s="73" t="str">
        <f t="shared" ca="1" si="9"/>
        <v/>
      </c>
      <c r="I93" s="74" t="str">
        <f t="shared" ca="1" si="10"/>
        <v/>
      </c>
      <c r="J93" s="73" t="str">
        <f t="shared" ca="1" si="11"/>
        <v/>
      </c>
      <c r="K93" s="75" t="str">
        <f t="shared" ca="1" si="13"/>
        <v/>
      </c>
      <c r="L93" s="10"/>
      <c r="M93" s="9"/>
      <c r="N93" s="9"/>
      <c r="O93" s="9"/>
    </row>
    <row r="94" spans="2:15" x14ac:dyDescent="0.3">
      <c r="B94" s="9"/>
      <c r="C94" s="10"/>
      <c r="D94" s="70" t="str">
        <f t="shared" ca="1" si="7"/>
        <v/>
      </c>
      <c r="E94" s="71" t="str">
        <f ca="1">IF($P$17=0,"",IF(D94&lt;&gt;"",IF($H$6=50,IF(D94=1,$F$10,DATE(YEAR(E93),MONTH(E93),DAY(E93)+7)),IF($H$6=25,IF(D94=1,$F$10,DATE(YEAR(E93),MONTH(E93),DAY(E93)+14)),IF($H$6=24,IF(D94=1,_01_01_1900,IF(DAY(E93)&gt;=15,DATE(YEAR(E93),MONTH(E93),DAY(E93)+16),DATE(YEAR(E93),MONTH(E93),DAY(E93)+15))),IF($H$6=12,IF(D94=1,$F$10,DATE(YEAR(E93),MONTH(E93)+1,DAY(E93))),IF($H$6=6,IF(D94=1,$F$10,DATE(YEAR(E93),MONTH(E93)+2,DAY(E93))),IF($H$6=4,IF(D94=1,$F$10,DATE(YEAR(E93),MONTH(E93)+3,DAY(E93))),IF($H$6=2,IF(D94=1,$F$10,DATE(YEAR(E93),MONTH(E93)+6,DAY(E93))),IF($H$6=1,IF(D94=1,$F$10,DATE(YEAR(E93)+1,MONTH(E93),DAY(E93))),"")))))))),""))</f>
        <v/>
      </c>
      <c r="F94" s="72" t="str">
        <f t="shared" ca="1" si="12"/>
        <v/>
      </c>
      <c r="G94" s="72" t="str">
        <f t="shared" ca="1" si="8"/>
        <v/>
      </c>
      <c r="H94" s="73" t="str">
        <f t="shared" ca="1" si="9"/>
        <v/>
      </c>
      <c r="I94" s="74" t="str">
        <f t="shared" ca="1" si="10"/>
        <v/>
      </c>
      <c r="J94" s="73" t="str">
        <f t="shared" ca="1" si="11"/>
        <v/>
      </c>
      <c r="K94" s="75" t="str">
        <f t="shared" ca="1" si="13"/>
        <v/>
      </c>
      <c r="L94" s="10"/>
      <c r="M94" s="9"/>
      <c r="N94" s="9"/>
      <c r="O94" s="9"/>
    </row>
    <row r="95" spans="2:15" x14ac:dyDescent="0.3">
      <c r="B95" s="9"/>
      <c r="C95" s="10"/>
      <c r="D95" s="70" t="str">
        <f t="shared" ca="1" si="7"/>
        <v/>
      </c>
      <c r="E95" s="71" t="str">
        <f ca="1">IF($P$17=0,"",IF(D95&lt;&gt;"",IF($H$6=50,IF(D95=1,$F$10,DATE(YEAR(E94),MONTH(E94),DAY(E94)+7)),IF($H$6=25,IF(D95=1,$F$10,DATE(YEAR(E94),MONTH(E94),DAY(E94)+14)),IF($H$6=24,IF(D95=1,_01_01_1900,IF(DAY(E94)&gt;=15,DATE(YEAR(E94),MONTH(E94),DAY(E94)+16),DATE(YEAR(E94),MONTH(E94),DAY(E94)+15))),IF($H$6=12,IF(D95=1,$F$10,DATE(YEAR(E94),MONTH(E94)+1,DAY(E94))),IF($H$6=6,IF(D95=1,$F$10,DATE(YEAR(E94),MONTH(E94)+2,DAY(E94))),IF($H$6=4,IF(D95=1,$F$10,DATE(YEAR(E94),MONTH(E94)+3,DAY(E94))),IF($H$6=2,IF(D95=1,$F$10,DATE(YEAR(E94),MONTH(E94)+6,DAY(E94))),IF($H$6=1,IF(D95=1,$F$10,DATE(YEAR(E94)+1,MONTH(E94),DAY(E94))),"")))))))),""))</f>
        <v/>
      </c>
      <c r="F95" s="72" t="str">
        <f t="shared" ca="1" si="12"/>
        <v/>
      </c>
      <c r="G95" s="72" t="str">
        <f t="shared" ca="1" si="8"/>
        <v/>
      </c>
      <c r="H95" s="73" t="str">
        <f t="shared" ca="1" si="9"/>
        <v/>
      </c>
      <c r="I95" s="74" t="str">
        <f t="shared" ca="1" si="10"/>
        <v/>
      </c>
      <c r="J95" s="73" t="str">
        <f t="shared" ca="1" si="11"/>
        <v/>
      </c>
      <c r="K95" s="75" t="str">
        <f t="shared" ca="1" si="13"/>
        <v/>
      </c>
      <c r="L95" s="10"/>
      <c r="M95" s="9"/>
      <c r="N95" s="9"/>
      <c r="O95" s="9"/>
    </row>
    <row r="96" spans="2:15" x14ac:dyDescent="0.3">
      <c r="B96" s="9"/>
      <c r="C96" s="10"/>
      <c r="D96" s="70" t="str">
        <f t="shared" ca="1" si="7"/>
        <v/>
      </c>
      <c r="E96" s="71" t="str">
        <f ca="1">IF($P$17=0,"",IF(D96&lt;&gt;"",IF($H$6=50,IF(D96=1,$F$10,DATE(YEAR(E95),MONTH(E95),DAY(E95)+7)),IF($H$6=25,IF(D96=1,$F$10,DATE(YEAR(E95),MONTH(E95),DAY(E95)+14)),IF($H$6=24,IF(D96=1,_01_01_1900,IF(DAY(E95)&gt;=15,DATE(YEAR(E95),MONTH(E95),DAY(E95)+16),DATE(YEAR(E95),MONTH(E95),DAY(E95)+15))),IF($H$6=12,IF(D96=1,$F$10,DATE(YEAR(E95),MONTH(E95)+1,DAY(E95))),IF($H$6=6,IF(D96=1,$F$10,DATE(YEAR(E95),MONTH(E95)+2,DAY(E95))),IF($H$6=4,IF(D96=1,$F$10,DATE(YEAR(E95),MONTH(E95)+3,DAY(E95))),IF($H$6=2,IF(D96=1,$F$10,DATE(YEAR(E95),MONTH(E95)+6,DAY(E95))),IF($H$6=1,IF(D96=1,$F$10,DATE(YEAR(E95)+1,MONTH(E95),DAY(E95))),"")))))))),""))</f>
        <v/>
      </c>
      <c r="F96" s="72" t="str">
        <f t="shared" ca="1" si="12"/>
        <v/>
      </c>
      <c r="G96" s="72" t="str">
        <f t="shared" ca="1" si="8"/>
        <v/>
      </c>
      <c r="H96" s="73" t="str">
        <f t="shared" ca="1" si="9"/>
        <v/>
      </c>
      <c r="I96" s="74" t="str">
        <f t="shared" ca="1" si="10"/>
        <v/>
      </c>
      <c r="J96" s="73" t="str">
        <f t="shared" ca="1" si="11"/>
        <v/>
      </c>
      <c r="K96" s="75" t="str">
        <f t="shared" ca="1" si="13"/>
        <v/>
      </c>
      <c r="L96" s="10"/>
      <c r="M96" s="9"/>
      <c r="N96" s="9"/>
      <c r="O96" s="9"/>
    </row>
    <row r="97" spans="2:15" x14ac:dyDescent="0.3">
      <c r="B97" s="9"/>
      <c r="C97" s="10"/>
      <c r="D97" s="70" t="str">
        <f t="shared" ca="1" si="7"/>
        <v/>
      </c>
      <c r="E97" s="71" t="str">
        <f ca="1">IF($P$17=0,"",IF(D97&lt;&gt;"",IF($H$6=50,IF(D97=1,$F$10,DATE(YEAR(E96),MONTH(E96),DAY(E96)+7)),IF($H$6=25,IF(D97=1,$F$10,DATE(YEAR(E96),MONTH(E96),DAY(E96)+14)),IF($H$6=24,IF(D97=1,_01_01_1900,IF(DAY(E96)&gt;=15,DATE(YEAR(E96),MONTH(E96),DAY(E96)+16),DATE(YEAR(E96),MONTH(E96),DAY(E96)+15))),IF($H$6=12,IF(D97=1,$F$10,DATE(YEAR(E96),MONTH(E96)+1,DAY(E96))),IF($H$6=6,IF(D97=1,$F$10,DATE(YEAR(E96),MONTH(E96)+2,DAY(E96))),IF($H$6=4,IF(D97=1,$F$10,DATE(YEAR(E96),MONTH(E96)+3,DAY(E96))),IF($H$6=2,IF(D97=1,$F$10,DATE(YEAR(E96),MONTH(E96)+6,DAY(E96))),IF($H$6=1,IF(D97=1,$F$10,DATE(YEAR(E96)+1,MONTH(E96),DAY(E96))),"")))))))),""))</f>
        <v/>
      </c>
      <c r="F97" s="72" t="str">
        <f t="shared" ca="1" si="12"/>
        <v/>
      </c>
      <c r="G97" s="72" t="str">
        <f t="shared" ca="1" si="8"/>
        <v/>
      </c>
      <c r="H97" s="73" t="str">
        <f t="shared" ca="1" si="9"/>
        <v/>
      </c>
      <c r="I97" s="74" t="str">
        <f t="shared" ca="1" si="10"/>
        <v/>
      </c>
      <c r="J97" s="73" t="str">
        <f t="shared" ca="1" si="11"/>
        <v/>
      </c>
      <c r="K97" s="75" t="str">
        <f t="shared" ca="1" si="13"/>
        <v/>
      </c>
      <c r="L97" s="10"/>
      <c r="M97" s="9"/>
      <c r="N97" s="9"/>
      <c r="O97" s="9"/>
    </row>
    <row r="98" spans="2:15" x14ac:dyDescent="0.3">
      <c r="B98" s="9"/>
      <c r="C98" s="10"/>
      <c r="D98" s="70" t="str">
        <f t="shared" ca="1" si="7"/>
        <v/>
      </c>
      <c r="E98" s="71" t="str">
        <f ca="1">IF($P$17=0,"",IF(D98&lt;&gt;"",IF($H$6=50,IF(D98=1,$F$10,DATE(YEAR(E97),MONTH(E97),DAY(E97)+7)),IF($H$6=25,IF(D98=1,$F$10,DATE(YEAR(E97),MONTH(E97),DAY(E97)+14)),IF($H$6=24,IF(D98=1,_01_01_1900,IF(DAY(E97)&gt;=15,DATE(YEAR(E97),MONTH(E97),DAY(E97)+16),DATE(YEAR(E97),MONTH(E97),DAY(E97)+15))),IF($H$6=12,IF(D98=1,$F$10,DATE(YEAR(E97),MONTH(E97)+1,DAY(E97))),IF($H$6=6,IF(D98=1,$F$10,DATE(YEAR(E97),MONTH(E97)+2,DAY(E97))),IF($H$6=4,IF(D98=1,$F$10,DATE(YEAR(E97),MONTH(E97)+3,DAY(E97))),IF($H$6=2,IF(D98=1,$F$10,DATE(YEAR(E97),MONTH(E97)+6,DAY(E97))),IF($H$6=1,IF(D98=1,$F$10,DATE(YEAR(E97)+1,MONTH(E97),DAY(E97))),"")))))))),""))</f>
        <v/>
      </c>
      <c r="F98" s="72" t="str">
        <f t="shared" ca="1" si="12"/>
        <v/>
      </c>
      <c r="G98" s="72" t="str">
        <f t="shared" ca="1" si="8"/>
        <v/>
      </c>
      <c r="H98" s="73" t="str">
        <f t="shared" ca="1" si="9"/>
        <v/>
      </c>
      <c r="I98" s="74" t="str">
        <f t="shared" ca="1" si="10"/>
        <v/>
      </c>
      <c r="J98" s="73" t="str">
        <f t="shared" ca="1" si="11"/>
        <v/>
      </c>
      <c r="K98" s="75" t="str">
        <f t="shared" ca="1" si="13"/>
        <v/>
      </c>
      <c r="L98" s="10"/>
      <c r="M98" s="9"/>
      <c r="N98" s="9"/>
      <c r="O98" s="9"/>
    </row>
    <row r="99" spans="2:15" x14ac:dyDescent="0.3">
      <c r="B99" s="9"/>
      <c r="C99" s="10"/>
      <c r="D99" s="70" t="str">
        <f t="shared" ca="1" si="7"/>
        <v/>
      </c>
      <c r="E99" s="71" t="str">
        <f ca="1">IF($P$17=0,"",IF(D99&lt;&gt;"",IF($H$6=50,IF(D99=1,$F$10,DATE(YEAR(E98),MONTH(E98),DAY(E98)+7)),IF($H$6=25,IF(D99=1,$F$10,DATE(YEAR(E98),MONTH(E98),DAY(E98)+14)),IF($H$6=24,IF(D99=1,_01_01_1900,IF(DAY(E98)&gt;=15,DATE(YEAR(E98),MONTH(E98),DAY(E98)+16),DATE(YEAR(E98),MONTH(E98),DAY(E98)+15))),IF($H$6=12,IF(D99=1,$F$10,DATE(YEAR(E98),MONTH(E98)+1,DAY(E98))),IF($H$6=6,IF(D99=1,$F$10,DATE(YEAR(E98),MONTH(E98)+2,DAY(E98))),IF($H$6=4,IF(D99=1,$F$10,DATE(YEAR(E98),MONTH(E98)+3,DAY(E98))),IF($H$6=2,IF(D99=1,$F$10,DATE(YEAR(E98),MONTH(E98)+6,DAY(E98))),IF($H$6=1,IF(D99=1,$F$10,DATE(YEAR(E98)+1,MONTH(E98),DAY(E98))),"")))))))),""))</f>
        <v/>
      </c>
      <c r="F99" s="72" t="str">
        <f t="shared" ca="1" si="12"/>
        <v/>
      </c>
      <c r="G99" s="72" t="str">
        <f t="shared" ca="1" si="8"/>
        <v/>
      </c>
      <c r="H99" s="73" t="str">
        <f t="shared" ca="1" si="9"/>
        <v/>
      </c>
      <c r="I99" s="74" t="str">
        <f t="shared" ca="1" si="10"/>
        <v/>
      </c>
      <c r="J99" s="73" t="str">
        <f t="shared" ca="1" si="11"/>
        <v/>
      </c>
      <c r="K99" s="75" t="str">
        <f t="shared" ca="1" si="13"/>
        <v/>
      </c>
      <c r="L99" s="10"/>
      <c r="M99" s="9"/>
      <c r="N99" s="9"/>
      <c r="O99" s="9"/>
    </row>
    <row r="100" spans="2:15" x14ac:dyDescent="0.3">
      <c r="B100" s="9"/>
      <c r="C100" s="10"/>
      <c r="D100" s="70" t="str">
        <f t="shared" ca="1" si="7"/>
        <v/>
      </c>
      <c r="E100" s="71" t="str">
        <f ca="1">IF($P$17=0,"",IF(D100&lt;&gt;"",IF($H$6=50,IF(D100=1,$F$10,DATE(YEAR(E99),MONTH(E99),DAY(E99)+7)),IF($H$6=25,IF(D100=1,$F$10,DATE(YEAR(E99),MONTH(E99),DAY(E99)+14)),IF($H$6=24,IF(D100=1,_01_01_1900,IF(DAY(E99)&gt;=15,DATE(YEAR(E99),MONTH(E99),DAY(E99)+16),DATE(YEAR(E99),MONTH(E99),DAY(E99)+15))),IF($H$6=12,IF(D100=1,$F$10,DATE(YEAR(E99),MONTH(E99)+1,DAY(E99))),IF($H$6=6,IF(D100=1,$F$10,DATE(YEAR(E99),MONTH(E99)+2,DAY(E99))),IF($H$6=4,IF(D100=1,$F$10,DATE(YEAR(E99),MONTH(E99)+3,DAY(E99))),IF($H$6=2,IF(D100=1,$F$10,DATE(YEAR(E99),MONTH(E99)+6,DAY(E99))),IF($H$6=1,IF(D100=1,$F$10,DATE(YEAR(E99)+1,MONTH(E99),DAY(E99))),"")))))))),""))</f>
        <v/>
      </c>
      <c r="F100" s="72" t="str">
        <f t="shared" ca="1" si="12"/>
        <v/>
      </c>
      <c r="G100" s="72" t="str">
        <f t="shared" ca="1" si="8"/>
        <v/>
      </c>
      <c r="H100" s="73" t="str">
        <f t="shared" ca="1" si="9"/>
        <v/>
      </c>
      <c r="I100" s="74" t="str">
        <f t="shared" ca="1" si="10"/>
        <v/>
      </c>
      <c r="J100" s="73" t="str">
        <f t="shared" ca="1" si="11"/>
        <v/>
      </c>
      <c r="K100" s="75" t="str">
        <f t="shared" ca="1" si="13"/>
        <v/>
      </c>
      <c r="L100" s="10"/>
      <c r="M100" s="9"/>
      <c r="N100" s="9"/>
      <c r="O100" s="9"/>
    </row>
    <row r="101" spans="2:15" x14ac:dyDescent="0.3">
      <c r="B101" s="9"/>
      <c r="C101" s="10"/>
      <c r="D101" s="70" t="str">
        <f t="shared" ca="1" si="7"/>
        <v/>
      </c>
      <c r="E101" s="71" t="str">
        <f ca="1">IF($P$17=0,"",IF(D101&lt;&gt;"",IF($H$6=50,IF(D101=1,$F$10,DATE(YEAR(E100),MONTH(E100),DAY(E100)+7)),IF($H$6=25,IF(D101=1,$F$10,DATE(YEAR(E100),MONTH(E100),DAY(E100)+14)),IF($H$6=24,IF(D101=1,_01_01_1900,IF(DAY(E100)&gt;=15,DATE(YEAR(E100),MONTH(E100),DAY(E100)+16),DATE(YEAR(E100),MONTH(E100),DAY(E100)+15))),IF($H$6=12,IF(D101=1,$F$10,DATE(YEAR(E100),MONTH(E100)+1,DAY(E100))),IF($H$6=6,IF(D101=1,$F$10,DATE(YEAR(E100),MONTH(E100)+2,DAY(E100))),IF($H$6=4,IF(D101=1,$F$10,DATE(YEAR(E100),MONTH(E100)+3,DAY(E100))),IF($H$6=2,IF(D101=1,$F$10,DATE(YEAR(E100),MONTH(E100)+6,DAY(E100))),IF($H$6=1,IF(D101=1,$F$10,DATE(YEAR(E100)+1,MONTH(E100),DAY(E100))),"")))))))),""))</f>
        <v/>
      </c>
      <c r="F101" s="72" t="str">
        <f t="shared" ca="1" si="12"/>
        <v/>
      </c>
      <c r="G101" s="72" t="str">
        <f t="shared" ca="1" si="8"/>
        <v/>
      </c>
      <c r="H101" s="73" t="str">
        <f t="shared" ca="1" si="9"/>
        <v/>
      </c>
      <c r="I101" s="74" t="str">
        <f t="shared" ca="1" si="10"/>
        <v/>
      </c>
      <c r="J101" s="73" t="str">
        <f t="shared" ca="1" si="11"/>
        <v/>
      </c>
      <c r="K101" s="75" t="str">
        <f t="shared" ca="1" si="13"/>
        <v/>
      </c>
      <c r="L101" s="10"/>
      <c r="M101" s="9"/>
      <c r="N101" s="9"/>
      <c r="O101" s="9"/>
    </row>
    <row r="102" spans="2:15" x14ac:dyDescent="0.3">
      <c r="B102" s="9"/>
      <c r="C102" s="10"/>
      <c r="D102" s="70" t="str">
        <f t="shared" ca="1" si="7"/>
        <v/>
      </c>
      <c r="E102" s="71" t="str">
        <f ca="1">IF($P$17=0,"",IF(D102&lt;&gt;"",IF($H$6=50,IF(D102=1,$F$10,DATE(YEAR(E101),MONTH(E101),DAY(E101)+7)),IF($H$6=25,IF(D102=1,$F$10,DATE(YEAR(E101),MONTH(E101),DAY(E101)+14)),IF($H$6=24,IF(D102=1,_01_01_1900,IF(DAY(E101)&gt;=15,DATE(YEAR(E101),MONTH(E101),DAY(E101)+16),DATE(YEAR(E101),MONTH(E101),DAY(E101)+15))),IF($H$6=12,IF(D102=1,$F$10,DATE(YEAR(E101),MONTH(E101)+1,DAY(E101))),IF($H$6=6,IF(D102=1,$F$10,DATE(YEAR(E101),MONTH(E101)+2,DAY(E101))),IF($H$6=4,IF(D102=1,$F$10,DATE(YEAR(E101),MONTH(E101)+3,DAY(E101))),IF($H$6=2,IF(D102=1,$F$10,DATE(YEAR(E101),MONTH(E101)+6,DAY(E101))),IF($H$6=1,IF(D102=1,$F$10,DATE(YEAR(E101)+1,MONTH(E101),DAY(E101))),"")))))))),""))</f>
        <v/>
      </c>
      <c r="F102" s="72" t="str">
        <f t="shared" ca="1" si="12"/>
        <v/>
      </c>
      <c r="G102" s="72" t="str">
        <f t="shared" ca="1" si="8"/>
        <v/>
      </c>
      <c r="H102" s="73" t="str">
        <f t="shared" ca="1" si="9"/>
        <v/>
      </c>
      <c r="I102" s="74" t="str">
        <f t="shared" ca="1" si="10"/>
        <v/>
      </c>
      <c r="J102" s="73" t="str">
        <f t="shared" ca="1" si="11"/>
        <v/>
      </c>
      <c r="K102" s="75" t="str">
        <f t="shared" ca="1" si="13"/>
        <v/>
      </c>
      <c r="L102" s="10"/>
      <c r="M102" s="9"/>
      <c r="N102" s="9"/>
      <c r="O102" s="9"/>
    </row>
    <row r="103" spans="2:15" x14ac:dyDescent="0.3">
      <c r="B103" s="9"/>
      <c r="C103" s="10"/>
      <c r="D103" s="70" t="str">
        <f t="shared" ca="1" si="7"/>
        <v/>
      </c>
      <c r="E103" s="71" t="str">
        <f ca="1">IF($P$17=0,"",IF(D103&lt;&gt;"",IF($H$6=50,IF(D103=1,$F$10,DATE(YEAR(E102),MONTH(E102),DAY(E102)+7)),IF($H$6=25,IF(D103=1,$F$10,DATE(YEAR(E102),MONTH(E102),DAY(E102)+14)),IF($H$6=24,IF(D103=1,_01_01_1900,IF(DAY(E102)&gt;=15,DATE(YEAR(E102),MONTH(E102),DAY(E102)+16),DATE(YEAR(E102),MONTH(E102),DAY(E102)+15))),IF($H$6=12,IF(D103=1,$F$10,DATE(YEAR(E102),MONTH(E102)+1,DAY(E102))),IF($H$6=6,IF(D103=1,$F$10,DATE(YEAR(E102),MONTH(E102)+2,DAY(E102))),IF($H$6=4,IF(D103=1,$F$10,DATE(YEAR(E102),MONTH(E102)+3,DAY(E102))),IF($H$6=2,IF(D103=1,$F$10,DATE(YEAR(E102),MONTH(E102)+6,DAY(E102))),IF($H$6=1,IF(D103=1,$F$10,DATE(YEAR(E102)+1,MONTH(E102),DAY(E102))),"")))))))),""))</f>
        <v/>
      </c>
      <c r="F103" s="72" t="str">
        <f t="shared" ca="1" si="12"/>
        <v/>
      </c>
      <c r="G103" s="72" t="str">
        <f t="shared" ca="1" si="8"/>
        <v/>
      </c>
      <c r="H103" s="73" t="str">
        <f t="shared" ca="1" si="9"/>
        <v/>
      </c>
      <c r="I103" s="74" t="str">
        <f t="shared" ca="1" si="10"/>
        <v/>
      </c>
      <c r="J103" s="73" t="str">
        <f t="shared" ca="1" si="11"/>
        <v/>
      </c>
      <c r="K103" s="75" t="str">
        <f t="shared" ca="1" si="13"/>
        <v/>
      </c>
      <c r="L103" s="10"/>
      <c r="M103" s="9"/>
      <c r="N103" s="9"/>
      <c r="O103" s="9"/>
    </row>
    <row r="104" spans="2:15" x14ac:dyDescent="0.3">
      <c r="B104" s="9"/>
      <c r="C104" s="10"/>
      <c r="D104" s="70" t="str">
        <f t="shared" ca="1" si="7"/>
        <v/>
      </c>
      <c r="E104" s="71" t="str">
        <f ca="1">IF($P$17=0,"",IF(D104&lt;&gt;"",IF($H$6=50,IF(D104=1,$F$10,DATE(YEAR(E103),MONTH(E103),DAY(E103)+7)),IF($H$6=25,IF(D104=1,$F$10,DATE(YEAR(E103),MONTH(E103),DAY(E103)+14)),IF($H$6=24,IF(D104=1,_01_01_1900,IF(DAY(E103)&gt;=15,DATE(YEAR(E103),MONTH(E103),DAY(E103)+16),DATE(YEAR(E103),MONTH(E103),DAY(E103)+15))),IF($H$6=12,IF(D104=1,$F$10,DATE(YEAR(E103),MONTH(E103)+1,DAY(E103))),IF($H$6=6,IF(D104=1,$F$10,DATE(YEAR(E103),MONTH(E103)+2,DAY(E103))),IF($H$6=4,IF(D104=1,$F$10,DATE(YEAR(E103),MONTH(E103)+3,DAY(E103))),IF($H$6=2,IF(D104=1,$F$10,DATE(YEAR(E103),MONTH(E103)+6,DAY(E103))),IF($H$6=1,IF(D104=1,$F$10,DATE(YEAR(E103)+1,MONTH(E103),DAY(E103))),"")))))))),""))</f>
        <v/>
      </c>
      <c r="F104" s="72" t="str">
        <f t="shared" ca="1" si="12"/>
        <v/>
      </c>
      <c r="G104" s="72" t="str">
        <f t="shared" ca="1" si="8"/>
        <v/>
      </c>
      <c r="H104" s="73" t="str">
        <f t="shared" ca="1" si="9"/>
        <v/>
      </c>
      <c r="I104" s="74" t="str">
        <f t="shared" ca="1" si="10"/>
        <v/>
      </c>
      <c r="J104" s="73" t="str">
        <f t="shared" ca="1" si="11"/>
        <v/>
      </c>
      <c r="K104" s="75" t="str">
        <f t="shared" ca="1" si="13"/>
        <v/>
      </c>
      <c r="L104" s="10"/>
      <c r="M104" s="9"/>
      <c r="N104" s="9"/>
      <c r="O104" s="9"/>
    </row>
    <row r="105" spans="2:15" x14ac:dyDescent="0.3">
      <c r="B105" s="9"/>
      <c r="C105" s="10"/>
      <c r="D105" s="70" t="str">
        <f t="shared" ca="1" si="7"/>
        <v/>
      </c>
      <c r="E105" s="71" t="str">
        <f ca="1">IF($P$17=0,"",IF(D105&lt;&gt;"",IF($H$6=50,IF(D105=1,$F$10,DATE(YEAR(E104),MONTH(E104),DAY(E104)+7)),IF($H$6=25,IF(D105=1,$F$10,DATE(YEAR(E104),MONTH(E104),DAY(E104)+14)),IF($H$6=24,IF(D105=1,_01_01_1900,IF(DAY(E104)&gt;=15,DATE(YEAR(E104),MONTH(E104),DAY(E104)+16),DATE(YEAR(E104),MONTH(E104),DAY(E104)+15))),IF($H$6=12,IF(D105=1,$F$10,DATE(YEAR(E104),MONTH(E104)+1,DAY(E104))),IF($H$6=6,IF(D105=1,$F$10,DATE(YEAR(E104),MONTH(E104)+2,DAY(E104))),IF($H$6=4,IF(D105=1,$F$10,DATE(YEAR(E104),MONTH(E104)+3,DAY(E104))),IF($H$6=2,IF(D105=1,$F$10,DATE(YEAR(E104),MONTH(E104)+6,DAY(E104))),IF($H$6=1,IF(D105=1,$F$10,DATE(YEAR(E104)+1,MONTH(E104),DAY(E104))),"")))))))),""))</f>
        <v/>
      </c>
      <c r="F105" s="72" t="str">
        <f t="shared" ca="1" si="12"/>
        <v/>
      </c>
      <c r="G105" s="72" t="str">
        <f t="shared" ca="1" si="8"/>
        <v/>
      </c>
      <c r="H105" s="73" t="str">
        <f t="shared" ca="1" si="9"/>
        <v/>
      </c>
      <c r="I105" s="74" t="str">
        <f t="shared" ca="1" si="10"/>
        <v/>
      </c>
      <c r="J105" s="73" t="str">
        <f t="shared" ca="1" si="11"/>
        <v/>
      </c>
      <c r="K105" s="75" t="str">
        <f t="shared" ca="1" si="13"/>
        <v/>
      </c>
      <c r="L105" s="10"/>
      <c r="M105" s="9"/>
      <c r="N105" s="9"/>
      <c r="O105" s="9"/>
    </row>
    <row r="106" spans="2:15" x14ac:dyDescent="0.3">
      <c r="B106" s="9"/>
      <c r="C106" s="10"/>
      <c r="D106" s="70" t="str">
        <f t="shared" ca="1" si="7"/>
        <v/>
      </c>
      <c r="E106" s="71" t="str">
        <f ca="1">IF($P$17=0,"",IF(D106&lt;&gt;"",IF($H$6=50,IF(D106=1,$F$10,DATE(YEAR(E105),MONTH(E105),DAY(E105)+7)),IF($H$6=25,IF(D106=1,$F$10,DATE(YEAR(E105),MONTH(E105),DAY(E105)+14)),IF($H$6=24,IF(D106=1,_01_01_1900,IF(DAY(E105)&gt;=15,DATE(YEAR(E105),MONTH(E105),DAY(E105)+16),DATE(YEAR(E105),MONTH(E105),DAY(E105)+15))),IF($H$6=12,IF(D106=1,$F$10,DATE(YEAR(E105),MONTH(E105)+1,DAY(E105))),IF($H$6=6,IF(D106=1,$F$10,DATE(YEAR(E105),MONTH(E105)+2,DAY(E105))),IF($H$6=4,IF(D106=1,$F$10,DATE(YEAR(E105),MONTH(E105)+3,DAY(E105))),IF($H$6=2,IF(D106=1,$F$10,DATE(YEAR(E105),MONTH(E105)+6,DAY(E105))),IF($H$6=1,IF(D106=1,$F$10,DATE(YEAR(E105)+1,MONTH(E105),DAY(E105))),"")))))))),""))</f>
        <v/>
      </c>
      <c r="F106" s="72" t="str">
        <f t="shared" ca="1" si="12"/>
        <v/>
      </c>
      <c r="G106" s="72" t="str">
        <f t="shared" ca="1" si="8"/>
        <v/>
      </c>
      <c r="H106" s="73" t="str">
        <f t="shared" ca="1" si="9"/>
        <v/>
      </c>
      <c r="I106" s="74" t="str">
        <f t="shared" ca="1" si="10"/>
        <v/>
      </c>
      <c r="J106" s="73" t="str">
        <f t="shared" ca="1" si="11"/>
        <v/>
      </c>
      <c r="K106" s="75" t="str">
        <f t="shared" ca="1" si="13"/>
        <v/>
      </c>
      <c r="L106" s="10"/>
      <c r="M106" s="9"/>
      <c r="N106" s="9"/>
      <c r="O106" s="9"/>
    </row>
    <row r="107" spans="2:15" x14ac:dyDescent="0.3">
      <c r="B107" s="9"/>
      <c r="C107" s="10"/>
      <c r="D107" s="70" t="str">
        <f t="shared" ca="1" si="7"/>
        <v/>
      </c>
      <c r="E107" s="71" t="str">
        <f ca="1">IF($P$17=0,"",IF(D107&lt;&gt;"",IF($H$6=50,IF(D107=1,$F$10,DATE(YEAR(E106),MONTH(E106),DAY(E106)+7)),IF($H$6=25,IF(D107=1,$F$10,DATE(YEAR(E106),MONTH(E106),DAY(E106)+14)),IF($H$6=24,IF(D107=1,_01_01_1900,IF(DAY(E106)&gt;=15,DATE(YEAR(E106),MONTH(E106),DAY(E106)+16),DATE(YEAR(E106),MONTH(E106),DAY(E106)+15))),IF($H$6=12,IF(D107=1,$F$10,DATE(YEAR(E106),MONTH(E106)+1,DAY(E106))),IF($H$6=6,IF(D107=1,$F$10,DATE(YEAR(E106),MONTH(E106)+2,DAY(E106))),IF($H$6=4,IF(D107=1,$F$10,DATE(YEAR(E106),MONTH(E106)+3,DAY(E106))),IF($H$6=2,IF(D107=1,$F$10,DATE(YEAR(E106),MONTH(E106)+6,DAY(E106))),IF($H$6=1,IF(D107=1,$F$10,DATE(YEAR(E106)+1,MONTH(E106),DAY(E106))),"")))))))),""))</f>
        <v/>
      </c>
      <c r="F107" s="72" t="str">
        <f t="shared" ca="1" si="12"/>
        <v/>
      </c>
      <c r="G107" s="72" t="str">
        <f t="shared" ca="1" si="8"/>
        <v/>
      </c>
      <c r="H107" s="73" t="str">
        <f t="shared" ca="1" si="9"/>
        <v/>
      </c>
      <c r="I107" s="74" t="str">
        <f t="shared" ca="1" si="10"/>
        <v/>
      </c>
      <c r="J107" s="73" t="str">
        <f t="shared" ca="1" si="11"/>
        <v/>
      </c>
      <c r="K107" s="75" t="str">
        <f t="shared" ca="1" si="13"/>
        <v/>
      </c>
      <c r="L107" s="10"/>
      <c r="M107" s="9"/>
      <c r="N107" s="9"/>
      <c r="O107" s="9"/>
    </row>
    <row r="108" spans="2:15" x14ac:dyDescent="0.3">
      <c r="B108" s="9"/>
      <c r="C108" s="10"/>
      <c r="D108" s="70" t="str">
        <f t="shared" ca="1" si="7"/>
        <v/>
      </c>
      <c r="E108" s="71" t="str">
        <f ca="1">IF($P$17=0,"",IF(D108&lt;&gt;"",IF($H$6=50,IF(D108=1,$F$10,DATE(YEAR(E107),MONTH(E107),DAY(E107)+7)),IF($H$6=25,IF(D108=1,$F$10,DATE(YEAR(E107),MONTH(E107),DAY(E107)+14)),IF($H$6=24,IF(D108=1,_01_01_1900,IF(DAY(E107)&gt;=15,DATE(YEAR(E107),MONTH(E107),DAY(E107)+16),DATE(YEAR(E107),MONTH(E107),DAY(E107)+15))),IF($H$6=12,IF(D108=1,$F$10,DATE(YEAR(E107),MONTH(E107)+1,DAY(E107))),IF($H$6=6,IF(D108=1,$F$10,DATE(YEAR(E107),MONTH(E107)+2,DAY(E107))),IF($H$6=4,IF(D108=1,$F$10,DATE(YEAR(E107),MONTH(E107)+3,DAY(E107))),IF($H$6=2,IF(D108=1,$F$10,DATE(YEAR(E107),MONTH(E107)+6,DAY(E107))),IF($H$6=1,IF(D108=1,$F$10,DATE(YEAR(E107)+1,MONTH(E107),DAY(E107))),"")))))))),""))</f>
        <v/>
      </c>
      <c r="F108" s="72" t="str">
        <f t="shared" ca="1" si="12"/>
        <v/>
      </c>
      <c r="G108" s="72" t="str">
        <f t="shared" ca="1" si="8"/>
        <v/>
      </c>
      <c r="H108" s="73" t="str">
        <f t="shared" ca="1" si="9"/>
        <v/>
      </c>
      <c r="I108" s="74" t="str">
        <f t="shared" ca="1" si="10"/>
        <v/>
      </c>
      <c r="J108" s="73" t="str">
        <f t="shared" ca="1" si="11"/>
        <v/>
      </c>
      <c r="K108" s="75" t="str">
        <f t="shared" ca="1" si="13"/>
        <v/>
      </c>
      <c r="L108" s="10"/>
      <c r="M108" s="9"/>
      <c r="N108" s="9"/>
      <c r="O108" s="9"/>
    </row>
    <row r="109" spans="2:15" x14ac:dyDescent="0.3">
      <c r="B109" s="9"/>
      <c r="C109" s="10"/>
      <c r="D109" s="70" t="str">
        <f t="shared" ca="1" si="7"/>
        <v/>
      </c>
      <c r="E109" s="71" t="str">
        <f ca="1">IF($P$17=0,"",IF(D109&lt;&gt;"",IF($H$6=50,IF(D109=1,$F$10,DATE(YEAR(E108),MONTH(E108),DAY(E108)+7)),IF($H$6=25,IF(D109=1,$F$10,DATE(YEAR(E108),MONTH(E108),DAY(E108)+14)),IF($H$6=24,IF(D109=1,_01_01_1900,IF(DAY(E108)&gt;=15,DATE(YEAR(E108),MONTH(E108),DAY(E108)+16),DATE(YEAR(E108),MONTH(E108),DAY(E108)+15))),IF($H$6=12,IF(D109=1,$F$10,DATE(YEAR(E108),MONTH(E108)+1,DAY(E108))),IF($H$6=6,IF(D109=1,$F$10,DATE(YEAR(E108),MONTH(E108)+2,DAY(E108))),IF($H$6=4,IF(D109=1,$F$10,DATE(YEAR(E108),MONTH(E108)+3,DAY(E108))),IF($H$6=2,IF(D109=1,$F$10,DATE(YEAR(E108),MONTH(E108)+6,DAY(E108))),IF($H$6=1,IF(D109=1,$F$10,DATE(YEAR(E108)+1,MONTH(E108),DAY(E108))),"")))))))),""))</f>
        <v/>
      </c>
      <c r="F109" s="72" t="str">
        <f t="shared" ca="1" si="12"/>
        <v/>
      </c>
      <c r="G109" s="72" t="str">
        <f t="shared" ca="1" si="8"/>
        <v/>
      </c>
      <c r="H109" s="73" t="str">
        <f t="shared" ca="1" si="9"/>
        <v/>
      </c>
      <c r="I109" s="74" t="str">
        <f t="shared" ca="1" si="10"/>
        <v/>
      </c>
      <c r="J109" s="73" t="str">
        <f t="shared" ca="1" si="11"/>
        <v/>
      </c>
      <c r="K109" s="75" t="str">
        <f t="shared" ca="1" si="13"/>
        <v/>
      </c>
      <c r="L109" s="10"/>
      <c r="M109" s="9"/>
      <c r="N109" s="9"/>
      <c r="O109" s="9"/>
    </row>
    <row r="110" spans="2:15" x14ac:dyDescent="0.3">
      <c r="B110" s="9"/>
      <c r="C110" s="10"/>
      <c r="D110" s="70" t="str">
        <f t="shared" ca="1" si="7"/>
        <v/>
      </c>
      <c r="E110" s="71" t="str">
        <f ca="1">IF($P$17=0,"",IF(D110&lt;&gt;"",IF($H$6=50,IF(D110=1,$F$10,DATE(YEAR(E109),MONTH(E109),DAY(E109)+7)),IF($H$6=25,IF(D110=1,$F$10,DATE(YEAR(E109),MONTH(E109),DAY(E109)+14)),IF($H$6=24,IF(D110=1,_01_01_1900,IF(DAY(E109)&gt;=15,DATE(YEAR(E109),MONTH(E109),DAY(E109)+16),DATE(YEAR(E109),MONTH(E109),DAY(E109)+15))),IF($H$6=12,IF(D110=1,$F$10,DATE(YEAR(E109),MONTH(E109)+1,DAY(E109))),IF($H$6=6,IF(D110=1,$F$10,DATE(YEAR(E109),MONTH(E109)+2,DAY(E109))),IF($H$6=4,IF(D110=1,$F$10,DATE(YEAR(E109),MONTH(E109)+3,DAY(E109))),IF($H$6=2,IF(D110=1,$F$10,DATE(YEAR(E109),MONTH(E109)+6,DAY(E109))),IF($H$6=1,IF(D110=1,$F$10,DATE(YEAR(E109)+1,MONTH(E109),DAY(E109))),"")))))))),""))</f>
        <v/>
      </c>
      <c r="F110" s="72" t="str">
        <f t="shared" ca="1" si="12"/>
        <v/>
      </c>
      <c r="G110" s="72" t="str">
        <f t="shared" ca="1" si="8"/>
        <v/>
      </c>
      <c r="H110" s="73" t="str">
        <f t="shared" ca="1" si="9"/>
        <v/>
      </c>
      <c r="I110" s="74" t="str">
        <f t="shared" ca="1" si="10"/>
        <v/>
      </c>
      <c r="J110" s="73" t="str">
        <f t="shared" ca="1" si="11"/>
        <v/>
      </c>
      <c r="K110" s="75" t="str">
        <f t="shared" ca="1" si="13"/>
        <v/>
      </c>
      <c r="L110" s="10"/>
      <c r="M110" s="9"/>
      <c r="N110" s="9"/>
      <c r="O110" s="9"/>
    </row>
    <row r="111" spans="2:15" x14ac:dyDescent="0.3">
      <c r="B111" s="9"/>
      <c r="C111" s="10"/>
      <c r="D111" s="70" t="str">
        <f t="shared" ca="1" si="7"/>
        <v/>
      </c>
      <c r="E111" s="71" t="str">
        <f ca="1">IF($P$17=0,"",IF(D111&lt;&gt;"",IF($H$6=50,IF(D111=1,$F$10,DATE(YEAR(E110),MONTH(E110),DAY(E110)+7)),IF($H$6=25,IF(D111=1,$F$10,DATE(YEAR(E110),MONTH(E110),DAY(E110)+14)),IF($H$6=24,IF(D111=1,_01_01_1900,IF(DAY(E110)&gt;=15,DATE(YEAR(E110),MONTH(E110),DAY(E110)+16),DATE(YEAR(E110),MONTH(E110),DAY(E110)+15))),IF($H$6=12,IF(D111=1,$F$10,DATE(YEAR(E110),MONTH(E110)+1,DAY(E110))),IF($H$6=6,IF(D111=1,$F$10,DATE(YEAR(E110),MONTH(E110)+2,DAY(E110))),IF($H$6=4,IF(D111=1,$F$10,DATE(YEAR(E110),MONTH(E110)+3,DAY(E110))),IF($H$6=2,IF(D111=1,$F$10,DATE(YEAR(E110),MONTH(E110)+6,DAY(E110))),IF($H$6=1,IF(D111=1,$F$10,DATE(YEAR(E110)+1,MONTH(E110),DAY(E110))),"")))))))),""))</f>
        <v/>
      </c>
      <c r="F111" s="72" t="str">
        <f t="shared" ca="1" si="12"/>
        <v/>
      </c>
      <c r="G111" s="72" t="str">
        <f t="shared" ca="1" si="8"/>
        <v/>
      </c>
      <c r="H111" s="73" t="str">
        <f t="shared" ca="1" si="9"/>
        <v/>
      </c>
      <c r="I111" s="74" t="str">
        <f t="shared" ca="1" si="10"/>
        <v/>
      </c>
      <c r="J111" s="73" t="str">
        <f t="shared" ca="1" si="11"/>
        <v/>
      </c>
      <c r="K111" s="75" t="str">
        <f t="shared" ca="1" si="13"/>
        <v/>
      </c>
      <c r="L111" s="10"/>
      <c r="M111" s="9"/>
      <c r="N111" s="9"/>
      <c r="O111" s="9"/>
    </row>
    <row r="112" spans="2:15" x14ac:dyDescent="0.3">
      <c r="B112" s="9"/>
      <c r="C112" s="10"/>
      <c r="D112" s="70" t="str">
        <f t="shared" ca="1" si="7"/>
        <v/>
      </c>
      <c r="E112" s="71" t="str">
        <f ca="1">IF($P$17=0,"",IF(D112&lt;&gt;"",IF($H$6=50,IF(D112=1,$F$10,DATE(YEAR(E111),MONTH(E111),DAY(E111)+7)),IF($H$6=25,IF(D112=1,$F$10,DATE(YEAR(E111),MONTH(E111),DAY(E111)+14)),IF($H$6=24,IF(D112=1,_01_01_1900,IF(DAY(E111)&gt;=15,DATE(YEAR(E111),MONTH(E111),DAY(E111)+16),DATE(YEAR(E111),MONTH(E111),DAY(E111)+15))),IF($H$6=12,IF(D112=1,$F$10,DATE(YEAR(E111),MONTH(E111)+1,DAY(E111))),IF($H$6=6,IF(D112=1,$F$10,DATE(YEAR(E111),MONTH(E111)+2,DAY(E111))),IF($H$6=4,IF(D112=1,$F$10,DATE(YEAR(E111),MONTH(E111)+3,DAY(E111))),IF($H$6=2,IF(D112=1,$F$10,DATE(YEAR(E111),MONTH(E111)+6,DAY(E111))),IF($H$6=1,IF(D112=1,$F$10,DATE(YEAR(E111)+1,MONTH(E111),DAY(E111))),"")))))))),""))</f>
        <v/>
      </c>
      <c r="F112" s="72" t="str">
        <f t="shared" ca="1" si="12"/>
        <v/>
      </c>
      <c r="G112" s="72" t="str">
        <f t="shared" ca="1" si="8"/>
        <v/>
      </c>
      <c r="H112" s="73" t="str">
        <f t="shared" ca="1" si="9"/>
        <v/>
      </c>
      <c r="I112" s="74" t="str">
        <f t="shared" ca="1" si="10"/>
        <v/>
      </c>
      <c r="J112" s="73" t="str">
        <f t="shared" ca="1" si="11"/>
        <v/>
      </c>
      <c r="K112" s="75" t="str">
        <f t="shared" ca="1" si="13"/>
        <v/>
      </c>
      <c r="L112" s="10"/>
      <c r="M112" s="9"/>
      <c r="N112" s="9"/>
      <c r="O112" s="9"/>
    </row>
    <row r="113" spans="2:15" x14ac:dyDescent="0.3">
      <c r="B113" s="9"/>
      <c r="C113" s="10"/>
      <c r="D113" s="70" t="str">
        <f t="shared" ca="1" si="7"/>
        <v/>
      </c>
      <c r="E113" s="71" t="str">
        <f ca="1">IF($P$17=0,"",IF(D113&lt;&gt;"",IF($H$6=50,IF(D113=1,$F$10,DATE(YEAR(E112),MONTH(E112),DAY(E112)+7)),IF($H$6=25,IF(D113=1,$F$10,DATE(YEAR(E112),MONTH(E112),DAY(E112)+14)),IF($H$6=24,IF(D113=1,_01_01_1900,IF(DAY(E112)&gt;=15,DATE(YEAR(E112),MONTH(E112),DAY(E112)+16),DATE(YEAR(E112),MONTH(E112),DAY(E112)+15))),IF($H$6=12,IF(D113=1,$F$10,DATE(YEAR(E112),MONTH(E112)+1,DAY(E112))),IF($H$6=6,IF(D113=1,$F$10,DATE(YEAR(E112),MONTH(E112)+2,DAY(E112))),IF($H$6=4,IF(D113=1,$F$10,DATE(YEAR(E112),MONTH(E112)+3,DAY(E112))),IF($H$6=2,IF(D113=1,$F$10,DATE(YEAR(E112),MONTH(E112)+6,DAY(E112))),IF($H$6=1,IF(D113=1,$F$10,DATE(YEAR(E112)+1,MONTH(E112),DAY(E112))),"")))))))),""))</f>
        <v/>
      </c>
      <c r="F113" s="72" t="str">
        <f t="shared" ca="1" si="12"/>
        <v/>
      </c>
      <c r="G113" s="72" t="str">
        <f t="shared" ca="1" si="8"/>
        <v/>
      </c>
      <c r="H113" s="73" t="str">
        <f t="shared" ca="1" si="9"/>
        <v/>
      </c>
      <c r="I113" s="74" t="str">
        <f t="shared" ca="1" si="10"/>
        <v/>
      </c>
      <c r="J113" s="73" t="str">
        <f t="shared" ca="1" si="11"/>
        <v/>
      </c>
      <c r="K113" s="75" t="str">
        <f t="shared" ca="1" si="13"/>
        <v/>
      </c>
      <c r="L113" s="10"/>
      <c r="M113" s="9"/>
      <c r="N113" s="9"/>
      <c r="O113" s="9"/>
    </row>
    <row r="114" spans="2:15" x14ac:dyDescent="0.3">
      <c r="B114" s="9"/>
      <c r="C114" s="10"/>
      <c r="D114" s="70" t="str">
        <f t="shared" ca="1" si="7"/>
        <v/>
      </c>
      <c r="E114" s="71" t="str">
        <f ca="1">IF($P$17=0,"",IF(D114&lt;&gt;"",IF($H$6=50,IF(D114=1,$F$10,DATE(YEAR(E113),MONTH(E113),DAY(E113)+7)),IF($H$6=25,IF(D114=1,$F$10,DATE(YEAR(E113),MONTH(E113),DAY(E113)+14)),IF($H$6=24,IF(D114=1,_01_01_1900,IF(DAY(E113)&gt;=15,DATE(YEAR(E113),MONTH(E113),DAY(E113)+16),DATE(YEAR(E113),MONTH(E113),DAY(E113)+15))),IF($H$6=12,IF(D114=1,$F$10,DATE(YEAR(E113),MONTH(E113)+1,DAY(E113))),IF($H$6=6,IF(D114=1,$F$10,DATE(YEAR(E113),MONTH(E113)+2,DAY(E113))),IF($H$6=4,IF(D114=1,$F$10,DATE(YEAR(E113),MONTH(E113)+3,DAY(E113))),IF($H$6=2,IF(D114=1,$F$10,DATE(YEAR(E113),MONTH(E113)+6,DAY(E113))),IF($H$6=1,IF(D114=1,$F$10,DATE(YEAR(E113)+1,MONTH(E113),DAY(E113))),"")))))))),""))</f>
        <v/>
      </c>
      <c r="F114" s="72" t="str">
        <f t="shared" ca="1" si="12"/>
        <v/>
      </c>
      <c r="G114" s="72" t="str">
        <f t="shared" ca="1" si="8"/>
        <v/>
      </c>
      <c r="H114" s="73" t="str">
        <f t="shared" ca="1" si="9"/>
        <v/>
      </c>
      <c r="I114" s="74" t="str">
        <f t="shared" ca="1" si="10"/>
        <v/>
      </c>
      <c r="J114" s="73" t="str">
        <f t="shared" ca="1" si="11"/>
        <v/>
      </c>
      <c r="K114" s="75" t="str">
        <f t="shared" ca="1" si="13"/>
        <v/>
      </c>
      <c r="L114" s="10"/>
      <c r="M114" s="9"/>
      <c r="N114" s="9"/>
      <c r="O114" s="9"/>
    </row>
    <row r="115" spans="2:15" x14ac:dyDescent="0.3">
      <c r="B115" s="9"/>
      <c r="C115" s="10"/>
      <c r="D115" s="70" t="str">
        <f t="shared" ca="1" si="7"/>
        <v/>
      </c>
      <c r="E115" s="71" t="str">
        <f ca="1">IF($P$17=0,"",IF(D115&lt;&gt;"",IF($H$6=50,IF(D115=1,$F$10,DATE(YEAR(E114),MONTH(E114),DAY(E114)+7)),IF($H$6=25,IF(D115=1,$F$10,DATE(YEAR(E114),MONTH(E114),DAY(E114)+14)),IF($H$6=24,IF(D115=1,_01_01_1900,IF(DAY(E114)&gt;=15,DATE(YEAR(E114),MONTH(E114),DAY(E114)+16),DATE(YEAR(E114),MONTH(E114),DAY(E114)+15))),IF($H$6=12,IF(D115=1,$F$10,DATE(YEAR(E114),MONTH(E114)+1,DAY(E114))),IF($H$6=6,IF(D115=1,$F$10,DATE(YEAR(E114),MONTH(E114)+2,DAY(E114))),IF($H$6=4,IF(D115=1,$F$10,DATE(YEAR(E114),MONTH(E114)+3,DAY(E114))),IF($H$6=2,IF(D115=1,$F$10,DATE(YEAR(E114),MONTH(E114)+6,DAY(E114))),IF($H$6=1,IF(D115=1,$F$10,DATE(YEAR(E114)+1,MONTH(E114),DAY(E114))),"")))))))),""))</f>
        <v/>
      </c>
      <c r="F115" s="72" t="str">
        <f t="shared" ca="1" si="12"/>
        <v/>
      </c>
      <c r="G115" s="72" t="str">
        <f t="shared" ca="1" si="8"/>
        <v/>
      </c>
      <c r="H115" s="73" t="str">
        <f t="shared" ca="1" si="9"/>
        <v/>
      </c>
      <c r="I115" s="74" t="str">
        <f t="shared" ca="1" si="10"/>
        <v/>
      </c>
      <c r="J115" s="73" t="str">
        <f t="shared" ca="1" si="11"/>
        <v/>
      </c>
      <c r="K115" s="75" t="str">
        <f t="shared" ca="1" si="13"/>
        <v/>
      </c>
      <c r="L115" s="10"/>
      <c r="M115" s="9"/>
      <c r="N115" s="9"/>
      <c r="O115" s="9"/>
    </row>
    <row r="116" spans="2:15" x14ac:dyDescent="0.3">
      <c r="B116" s="9"/>
      <c r="C116" s="10"/>
      <c r="D116" s="70" t="str">
        <f t="shared" ca="1" si="7"/>
        <v/>
      </c>
      <c r="E116" s="71" t="str">
        <f ca="1">IF($P$17=0,"",IF(D116&lt;&gt;"",IF($H$6=50,IF(D116=1,$F$10,DATE(YEAR(E115),MONTH(E115),DAY(E115)+7)),IF($H$6=25,IF(D116=1,$F$10,DATE(YEAR(E115),MONTH(E115),DAY(E115)+14)),IF($H$6=24,IF(D116=1,_01_01_1900,IF(DAY(E115)&gt;=15,DATE(YEAR(E115),MONTH(E115),DAY(E115)+16),DATE(YEAR(E115),MONTH(E115),DAY(E115)+15))),IF($H$6=12,IF(D116=1,$F$10,DATE(YEAR(E115),MONTH(E115)+1,DAY(E115))),IF($H$6=6,IF(D116=1,$F$10,DATE(YEAR(E115),MONTH(E115)+2,DAY(E115))),IF($H$6=4,IF(D116=1,$F$10,DATE(YEAR(E115),MONTH(E115)+3,DAY(E115))),IF($H$6=2,IF(D116=1,$F$10,DATE(YEAR(E115),MONTH(E115)+6,DAY(E115))),IF($H$6=1,IF(D116=1,$F$10,DATE(YEAR(E115)+1,MONTH(E115),DAY(E115))),"")))))))),""))</f>
        <v/>
      </c>
      <c r="F116" s="72" t="str">
        <f t="shared" ca="1" si="12"/>
        <v/>
      </c>
      <c r="G116" s="72" t="str">
        <f t="shared" ca="1" si="8"/>
        <v/>
      </c>
      <c r="H116" s="73" t="str">
        <f t="shared" ca="1" si="9"/>
        <v/>
      </c>
      <c r="I116" s="74" t="str">
        <f t="shared" ca="1" si="10"/>
        <v/>
      </c>
      <c r="J116" s="73" t="str">
        <f t="shared" ca="1" si="11"/>
        <v/>
      </c>
      <c r="K116" s="75" t="str">
        <f t="shared" ca="1" si="13"/>
        <v/>
      </c>
      <c r="L116" s="10"/>
      <c r="M116" s="9"/>
      <c r="N116" s="9"/>
      <c r="O116" s="9"/>
    </row>
    <row r="117" spans="2:15" x14ac:dyDescent="0.3">
      <c r="B117" s="9"/>
      <c r="C117" s="10"/>
      <c r="D117" s="70" t="str">
        <f t="shared" ca="1" si="7"/>
        <v/>
      </c>
      <c r="E117" s="71" t="str">
        <f ca="1">IF($P$17=0,"",IF(D117&lt;&gt;"",IF($H$6=50,IF(D117=1,$F$10,DATE(YEAR(E116),MONTH(E116),DAY(E116)+7)),IF($H$6=25,IF(D117=1,$F$10,DATE(YEAR(E116),MONTH(E116),DAY(E116)+14)),IF($H$6=24,IF(D117=1,_01_01_1900,IF(DAY(E116)&gt;=15,DATE(YEAR(E116),MONTH(E116),DAY(E116)+16),DATE(YEAR(E116),MONTH(E116),DAY(E116)+15))),IF($H$6=12,IF(D117=1,$F$10,DATE(YEAR(E116),MONTH(E116)+1,DAY(E116))),IF($H$6=6,IF(D117=1,$F$10,DATE(YEAR(E116),MONTH(E116)+2,DAY(E116))),IF($H$6=4,IF(D117=1,$F$10,DATE(YEAR(E116),MONTH(E116)+3,DAY(E116))),IF($H$6=2,IF(D117=1,$F$10,DATE(YEAR(E116),MONTH(E116)+6,DAY(E116))),IF($H$6=1,IF(D117=1,$F$10,DATE(YEAR(E116)+1,MONTH(E116),DAY(E116))),"")))))))),""))</f>
        <v/>
      </c>
      <c r="F117" s="72" t="str">
        <f t="shared" ca="1" si="12"/>
        <v/>
      </c>
      <c r="G117" s="72" t="str">
        <f t="shared" ca="1" si="8"/>
        <v/>
      </c>
      <c r="H117" s="73" t="str">
        <f t="shared" ca="1" si="9"/>
        <v/>
      </c>
      <c r="I117" s="74" t="str">
        <f t="shared" ca="1" si="10"/>
        <v/>
      </c>
      <c r="J117" s="73" t="str">
        <f t="shared" ca="1" si="11"/>
        <v/>
      </c>
      <c r="K117" s="75" t="str">
        <f t="shared" ca="1" si="13"/>
        <v/>
      </c>
      <c r="L117" s="10"/>
      <c r="M117" s="9"/>
      <c r="N117" s="9"/>
      <c r="O117" s="9"/>
    </row>
    <row r="118" spans="2:15" x14ac:dyDescent="0.3">
      <c r="B118" s="9"/>
      <c r="C118" s="10"/>
      <c r="D118" s="70" t="str">
        <f t="shared" ca="1" si="7"/>
        <v/>
      </c>
      <c r="E118" s="71" t="str">
        <f ca="1">IF($P$17=0,"",IF(D118&lt;&gt;"",IF($H$6=50,IF(D118=1,$F$10,DATE(YEAR(E117),MONTH(E117),DAY(E117)+7)),IF($H$6=25,IF(D118=1,$F$10,DATE(YEAR(E117),MONTH(E117),DAY(E117)+14)),IF($H$6=24,IF(D118=1,_01_01_1900,IF(DAY(E117)&gt;=15,DATE(YEAR(E117),MONTH(E117),DAY(E117)+16),DATE(YEAR(E117),MONTH(E117),DAY(E117)+15))),IF($H$6=12,IF(D118=1,$F$10,DATE(YEAR(E117),MONTH(E117)+1,DAY(E117))),IF($H$6=6,IF(D118=1,$F$10,DATE(YEAR(E117),MONTH(E117)+2,DAY(E117))),IF($H$6=4,IF(D118=1,$F$10,DATE(YEAR(E117),MONTH(E117)+3,DAY(E117))),IF($H$6=2,IF(D118=1,$F$10,DATE(YEAR(E117),MONTH(E117)+6,DAY(E117))),IF($H$6=1,IF(D118=1,$F$10,DATE(YEAR(E117)+1,MONTH(E117),DAY(E117))),"")))))))),""))</f>
        <v/>
      </c>
      <c r="F118" s="72" t="str">
        <f t="shared" ca="1" si="12"/>
        <v/>
      </c>
      <c r="G118" s="72" t="str">
        <f t="shared" ca="1" si="8"/>
        <v/>
      </c>
      <c r="H118" s="73" t="str">
        <f t="shared" ca="1" si="9"/>
        <v/>
      </c>
      <c r="I118" s="74" t="str">
        <f t="shared" ca="1" si="10"/>
        <v/>
      </c>
      <c r="J118" s="73" t="str">
        <f t="shared" ca="1" si="11"/>
        <v/>
      </c>
      <c r="K118" s="75" t="str">
        <f t="shared" ca="1" si="13"/>
        <v/>
      </c>
      <c r="L118" s="10"/>
      <c r="M118" s="9"/>
      <c r="N118" s="9"/>
      <c r="O118" s="9"/>
    </row>
    <row r="119" spans="2:15" x14ac:dyDescent="0.3">
      <c r="B119" s="9"/>
      <c r="C119" s="10"/>
      <c r="D119" s="70" t="str">
        <f t="shared" ca="1" si="7"/>
        <v/>
      </c>
      <c r="E119" s="71" t="str">
        <f ca="1">IF($P$17=0,"",IF(D119&lt;&gt;"",IF($H$6=50,IF(D119=1,$F$10,DATE(YEAR(E118),MONTH(E118),DAY(E118)+7)),IF($H$6=25,IF(D119=1,$F$10,DATE(YEAR(E118),MONTH(E118),DAY(E118)+14)),IF($H$6=24,IF(D119=1,_01_01_1900,IF(DAY(E118)&gt;=15,DATE(YEAR(E118),MONTH(E118),DAY(E118)+16),DATE(YEAR(E118),MONTH(E118),DAY(E118)+15))),IF($H$6=12,IF(D119=1,$F$10,DATE(YEAR(E118),MONTH(E118)+1,DAY(E118))),IF($H$6=6,IF(D119=1,$F$10,DATE(YEAR(E118),MONTH(E118)+2,DAY(E118))),IF($H$6=4,IF(D119=1,$F$10,DATE(YEAR(E118),MONTH(E118)+3,DAY(E118))),IF($H$6=2,IF(D119=1,$F$10,DATE(YEAR(E118),MONTH(E118)+6,DAY(E118))),IF($H$6=1,IF(D119=1,$F$10,DATE(YEAR(E118)+1,MONTH(E118),DAY(E118))),"")))))))),""))</f>
        <v/>
      </c>
      <c r="F119" s="72" t="str">
        <f t="shared" ca="1" si="12"/>
        <v/>
      </c>
      <c r="G119" s="72" t="str">
        <f t="shared" ca="1" si="8"/>
        <v/>
      </c>
      <c r="H119" s="73" t="str">
        <f t="shared" ca="1" si="9"/>
        <v/>
      </c>
      <c r="I119" s="74" t="str">
        <f t="shared" ca="1" si="10"/>
        <v/>
      </c>
      <c r="J119" s="73" t="str">
        <f t="shared" ca="1" si="11"/>
        <v/>
      </c>
      <c r="K119" s="75" t="str">
        <f t="shared" ca="1" si="13"/>
        <v/>
      </c>
      <c r="L119" s="10"/>
      <c r="M119" s="9"/>
      <c r="N119" s="9"/>
      <c r="O119" s="9"/>
    </row>
    <row r="120" spans="2:15" x14ac:dyDescent="0.3">
      <c r="B120" s="9"/>
      <c r="C120" s="10"/>
      <c r="D120" s="70" t="str">
        <f t="shared" ca="1" si="7"/>
        <v/>
      </c>
      <c r="E120" s="71" t="str">
        <f ca="1">IF($P$17=0,"",IF(D120&lt;&gt;"",IF($H$6=50,IF(D120=1,$F$10,DATE(YEAR(E119),MONTH(E119),DAY(E119)+7)),IF($H$6=25,IF(D120=1,$F$10,DATE(YEAR(E119),MONTH(E119),DAY(E119)+14)),IF($H$6=24,IF(D120=1,_01_01_1900,IF(DAY(E119)&gt;=15,DATE(YEAR(E119),MONTH(E119),DAY(E119)+16),DATE(YEAR(E119),MONTH(E119),DAY(E119)+15))),IF($H$6=12,IF(D120=1,$F$10,DATE(YEAR(E119),MONTH(E119)+1,DAY(E119))),IF($H$6=6,IF(D120=1,$F$10,DATE(YEAR(E119),MONTH(E119)+2,DAY(E119))),IF($H$6=4,IF(D120=1,$F$10,DATE(YEAR(E119),MONTH(E119)+3,DAY(E119))),IF($H$6=2,IF(D120=1,$F$10,DATE(YEAR(E119),MONTH(E119)+6,DAY(E119))),IF($H$6=1,IF(D120=1,$F$10,DATE(YEAR(E119)+1,MONTH(E119),DAY(E119))),"")))))))),""))</f>
        <v/>
      </c>
      <c r="F120" s="72" t="str">
        <f t="shared" ca="1" si="12"/>
        <v/>
      </c>
      <c r="G120" s="72" t="str">
        <f t="shared" ca="1" si="8"/>
        <v/>
      </c>
      <c r="H120" s="73" t="str">
        <f t="shared" ca="1" si="9"/>
        <v/>
      </c>
      <c r="I120" s="74" t="str">
        <f t="shared" ca="1" si="10"/>
        <v/>
      </c>
      <c r="J120" s="73" t="str">
        <f t="shared" ca="1" si="11"/>
        <v/>
      </c>
      <c r="K120" s="75" t="str">
        <f t="shared" ca="1" si="13"/>
        <v/>
      </c>
      <c r="L120" s="10"/>
      <c r="M120" s="9"/>
      <c r="N120" s="9"/>
      <c r="O120" s="9"/>
    </row>
    <row r="121" spans="2:15" x14ac:dyDescent="0.3">
      <c r="B121" s="9"/>
      <c r="C121" s="10"/>
      <c r="D121" s="70" t="str">
        <f t="shared" ca="1" si="7"/>
        <v/>
      </c>
      <c r="E121" s="71" t="str">
        <f ca="1">IF($P$17=0,"",IF(D121&lt;&gt;"",IF($H$6=50,IF(D121=1,$F$10,DATE(YEAR(E120),MONTH(E120),DAY(E120)+7)),IF($H$6=25,IF(D121=1,$F$10,DATE(YEAR(E120),MONTH(E120),DAY(E120)+14)),IF($H$6=24,IF(D121=1,_01_01_1900,IF(DAY(E120)&gt;=15,DATE(YEAR(E120),MONTH(E120),DAY(E120)+16),DATE(YEAR(E120),MONTH(E120),DAY(E120)+15))),IF($H$6=12,IF(D121=1,$F$10,DATE(YEAR(E120),MONTH(E120)+1,DAY(E120))),IF($H$6=6,IF(D121=1,$F$10,DATE(YEAR(E120),MONTH(E120)+2,DAY(E120))),IF($H$6=4,IF(D121=1,$F$10,DATE(YEAR(E120),MONTH(E120)+3,DAY(E120))),IF($H$6=2,IF(D121=1,$F$10,DATE(YEAR(E120),MONTH(E120)+6,DAY(E120))),IF($H$6=1,IF(D121=1,$F$10,DATE(YEAR(E120)+1,MONTH(E120),DAY(E120))),"")))))))),""))</f>
        <v/>
      </c>
      <c r="F121" s="72" t="str">
        <f t="shared" ca="1" si="12"/>
        <v/>
      </c>
      <c r="G121" s="72" t="str">
        <f t="shared" ca="1" si="8"/>
        <v/>
      </c>
      <c r="H121" s="73" t="str">
        <f t="shared" ca="1" si="9"/>
        <v/>
      </c>
      <c r="I121" s="74" t="str">
        <f t="shared" ca="1" si="10"/>
        <v/>
      </c>
      <c r="J121" s="73" t="str">
        <f t="shared" ca="1" si="11"/>
        <v/>
      </c>
      <c r="K121" s="75" t="str">
        <f t="shared" ca="1" si="13"/>
        <v/>
      </c>
      <c r="L121" s="10"/>
      <c r="M121" s="9"/>
      <c r="N121" s="9"/>
      <c r="O121" s="9"/>
    </row>
    <row r="122" spans="2:15" x14ac:dyDescent="0.3">
      <c r="B122" s="9"/>
      <c r="C122" s="10"/>
      <c r="D122" s="70" t="str">
        <f t="shared" ca="1" si="7"/>
        <v/>
      </c>
      <c r="E122" s="71" t="str">
        <f ca="1">IF($P$17=0,"",IF(D122&lt;&gt;"",IF($H$6=50,IF(D122=1,$F$10,DATE(YEAR(E121),MONTH(E121),DAY(E121)+7)),IF($H$6=25,IF(D122=1,$F$10,DATE(YEAR(E121),MONTH(E121),DAY(E121)+14)),IF($H$6=24,IF(D122=1,_01_01_1900,IF(DAY(E121)&gt;=15,DATE(YEAR(E121),MONTH(E121),DAY(E121)+16),DATE(YEAR(E121),MONTH(E121),DAY(E121)+15))),IF($H$6=12,IF(D122=1,$F$10,DATE(YEAR(E121),MONTH(E121)+1,DAY(E121))),IF($H$6=6,IF(D122=1,$F$10,DATE(YEAR(E121),MONTH(E121)+2,DAY(E121))),IF($H$6=4,IF(D122=1,$F$10,DATE(YEAR(E121),MONTH(E121)+3,DAY(E121))),IF($H$6=2,IF(D122=1,$F$10,DATE(YEAR(E121),MONTH(E121)+6,DAY(E121))),IF($H$6=1,IF(D122=1,$F$10,DATE(YEAR(E121)+1,MONTH(E121),DAY(E121))),"")))))))),""))</f>
        <v/>
      </c>
      <c r="F122" s="72" t="str">
        <f t="shared" ca="1" si="12"/>
        <v/>
      </c>
      <c r="G122" s="72" t="str">
        <f t="shared" ca="1" si="8"/>
        <v/>
      </c>
      <c r="H122" s="73" t="str">
        <f t="shared" ca="1" si="9"/>
        <v/>
      </c>
      <c r="I122" s="74" t="str">
        <f t="shared" ca="1" si="10"/>
        <v/>
      </c>
      <c r="J122" s="73" t="str">
        <f t="shared" ca="1" si="11"/>
        <v/>
      </c>
      <c r="K122" s="75" t="str">
        <f t="shared" ca="1" si="13"/>
        <v/>
      </c>
      <c r="L122" s="10"/>
      <c r="M122" s="9"/>
      <c r="N122" s="9"/>
      <c r="O122" s="9"/>
    </row>
    <row r="123" spans="2:15" x14ac:dyDescent="0.3">
      <c r="B123" s="9"/>
      <c r="C123" s="10"/>
      <c r="D123" s="70" t="str">
        <f t="shared" ca="1" si="7"/>
        <v/>
      </c>
      <c r="E123" s="71" t="str">
        <f ca="1">IF($P$17=0,"",IF(D123&lt;&gt;"",IF($H$6=50,IF(D123=1,$F$10,DATE(YEAR(E122),MONTH(E122),DAY(E122)+7)),IF($H$6=25,IF(D123=1,$F$10,DATE(YEAR(E122),MONTH(E122),DAY(E122)+14)),IF($H$6=24,IF(D123=1,_01_01_1900,IF(DAY(E122)&gt;=15,DATE(YEAR(E122),MONTH(E122),DAY(E122)+16),DATE(YEAR(E122),MONTH(E122),DAY(E122)+15))),IF($H$6=12,IF(D123=1,$F$10,DATE(YEAR(E122),MONTH(E122)+1,DAY(E122))),IF($H$6=6,IF(D123=1,$F$10,DATE(YEAR(E122),MONTH(E122)+2,DAY(E122))),IF($H$6=4,IF(D123=1,$F$10,DATE(YEAR(E122),MONTH(E122)+3,DAY(E122))),IF($H$6=2,IF(D123=1,$F$10,DATE(YEAR(E122),MONTH(E122)+6,DAY(E122))),IF($H$6=1,IF(D123=1,$F$10,DATE(YEAR(E122)+1,MONTH(E122),DAY(E122))),"")))))))),""))</f>
        <v/>
      </c>
      <c r="F123" s="72" t="str">
        <f t="shared" ca="1" si="12"/>
        <v/>
      </c>
      <c r="G123" s="72" t="str">
        <f t="shared" ca="1" si="8"/>
        <v/>
      </c>
      <c r="H123" s="73" t="str">
        <f t="shared" ca="1" si="9"/>
        <v/>
      </c>
      <c r="I123" s="74" t="str">
        <f t="shared" ca="1" si="10"/>
        <v/>
      </c>
      <c r="J123" s="73" t="str">
        <f t="shared" ca="1" si="11"/>
        <v/>
      </c>
      <c r="K123" s="75" t="str">
        <f t="shared" ca="1" si="13"/>
        <v/>
      </c>
      <c r="L123" s="10"/>
      <c r="M123" s="9"/>
      <c r="N123" s="9"/>
      <c r="O123" s="9"/>
    </row>
    <row r="124" spans="2:15" x14ac:dyDescent="0.3">
      <c r="B124" s="9"/>
      <c r="C124" s="10"/>
      <c r="D124" s="70" t="str">
        <f t="shared" ca="1" si="7"/>
        <v/>
      </c>
      <c r="E124" s="71" t="str">
        <f ca="1">IF($P$17=0,"",IF(D124&lt;&gt;"",IF($H$6=50,IF(D124=1,$F$10,DATE(YEAR(E123),MONTH(E123),DAY(E123)+7)),IF($H$6=25,IF(D124=1,$F$10,DATE(YEAR(E123),MONTH(E123),DAY(E123)+14)),IF($H$6=24,IF(D124=1,_01_01_1900,IF(DAY(E123)&gt;=15,DATE(YEAR(E123),MONTH(E123),DAY(E123)+16),DATE(YEAR(E123),MONTH(E123),DAY(E123)+15))),IF($H$6=12,IF(D124=1,$F$10,DATE(YEAR(E123),MONTH(E123)+1,DAY(E123))),IF($H$6=6,IF(D124=1,$F$10,DATE(YEAR(E123),MONTH(E123)+2,DAY(E123))),IF($H$6=4,IF(D124=1,$F$10,DATE(YEAR(E123),MONTH(E123)+3,DAY(E123))),IF($H$6=2,IF(D124=1,$F$10,DATE(YEAR(E123),MONTH(E123)+6,DAY(E123))),IF($H$6=1,IF(D124=1,$F$10,DATE(YEAR(E123)+1,MONTH(E123),DAY(E123))),"")))))))),""))</f>
        <v/>
      </c>
      <c r="F124" s="72" t="str">
        <f t="shared" ca="1" si="12"/>
        <v/>
      </c>
      <c r="G124" s="72" t="str">
        <f t="shared" ca="1" si="8"/>
        <v/>
      </c>
      <c r="H124" s="73" t="str">
        <f t="shared" ca="1" si="9"/>
        <v/>
      </c>
      <c r="I124" s="74" t="str">
        <f t="shared" ca="1" si="10"/>
        <v/>
      </c>
      <c r="J124" s="73" t="str">
        <f t="shared" ca="1" si="11"/>
        <v/>
      </c>
      <c r="K124" s="75" t="str">
        <f t="shared" ca="1" si="13"/>
        <v/>
      </c>
      <c r="L124" s="10"/>
      <c r="M124" s="9"/>
      <c r="N124" s="9"/>
      <c r="O124" s="9"/>
    </row>
    <row r="125" spans="2:15" x14ac:dyDescent="0.3">
      <c r="B125" s="9"/>
      <c r="C125" s="10"/>
      <c r="D125" s="70" t="str">
        <f t="shared" ca="1" si="7"/>
        <v/>
      </c>
      <c r="E125" s="71" t="str">
        <f ca="1">IF($P$17=0,"",IF(D125&lt;&gt;"",IF($H$6=50,IF(D125=1,$F$10,DATE(YEAR(E124),MONTH(E124),DAY(E124)+7)),IF($H$6=25,IF(D125=1,$F$10,DATE(YEAR(E124),MONTH(E124),DAY(E124)+14)),IF($H$6=24,IF(D125=1,_01_01_1900,IF(DAY(E124)&gt;=15,DATE(YEAR(E124),MONTH(E124),DAY(E124)+16),DATE(YEAR(E124),MONTH(E124),DAY(E124)+15))),IF($H$6=12,IF(D125=1,$F$10,DATE(YEAR(E124),MONTH(E124)+1,DAY(E124))),IF($H$6=6,IF(D125=1,$F$10,DATE(YEAR(E124),MONTH(E124)+2,DAY(E124))),IF($H$6=4,IF(D125=1,$F$10,DATE(YEAR(E124),MONTH(E124)+3,DAY(E124))),IF($H$6=2,IF(D125=1,$F$10,DATE(YEAR(E124),MONTH(E124)+6,DAY(E124))),IF($H$6=1,IF(D125=1,$F$10,DATE(YEAR(E124)+1,MONTH(E124),DAY(E124))),"")))))))),""))</f>
        <v/>
      </c>
      <c r="F125" s="72" t="str">
        <f t="shared" ca="1" si="12"/>
        <v/>
      </c>
      <c r="G125" s="72" t="str">
        <f t="shared" ca="1" si="8"/>
        <v/>
      </c>
      <c r="H125" s="73" t="str">
        <f t="shared" ca="1" si="9"/>
        <v/>
      </c>
      <c r="I125" s="74" t="str">
        <f t="shared" ca="1" si="10"/>
        <v/>
      </c>
      <c r="J125" s="73" t="str">
        <f t="shared" ca="1" si="11"/>
        <v/>
      </c>
      <c r="K125" s="75" t="str">
        <f t="shared" ca="1" si="13"/>
        <v/>
      </c>
      <c r="L125" s="10"/>
      <c r="M125" s="9"/>
      <c r="N125" s="9"/>
      <c r="O125" s="9"/>
    </row>
    <row r="126" spans="2:15" x14ac:dyDescent="0.3">
      <c r="B126" s="9"/>
      <c r="C126" s="10"/>
      <c r="D126" s="70" t="str">
        <f t="shared" ca="1" si="7"/>
        <v/>
      </c>
      <c r="E126" s="71" t="str">
        <f ca="1">IF($P$17=0,"",IF(D126&lt;&gt;"",IF($H$6=50,IF(D126=1,$F$10,DATE(YEAR(E125),MONTH(E125),DAY(E125)+7)),IF($H$6=25,IF(D126=1,$F$10,DATE(YEAR(E125),MONTH(E125),DAY(E125)+14)),IF($H$6=24,IF(D126=1,_01_01_1900,IF(DAY(E125)&gt;=15,DATE(YEAR(E125),MONTH(E125),DAY(E125)+16),DATE(YEAR(E125),MONTH(E125),DAY(E125)+15))),IF($H$6=12,IF(D126=1,$F$10,DATE(YEAR(E125),MONTH(E125)+1,DAY(E125))),IF($H$6=6,IF(D126=1,$F$10,DATE(YEAR(E125),MONTH(E125)+2,DAY(E125))),IF($H$6=4,IF(D126=1,$F$10,DATE(YEAR(E125),MONTH(E125)+3,DAY(E125))),IF($H$6=2,IF(D126=1,$F$10,DATE(YEAR(E125),MONTH(E125)+6,DAY(E125))),IF($H$6=1,IF(D126=1,$F$10,DATE(YEAR(E125)+1,MONTH(E125),DAY(E125))),"")))))))),""))</f>
        <v/>
      </c>
      <c r="F126" s="72" t="str">
        <f t="shared" ca="1" si="12"/>
        <v/>
      </c>
      <c r="G126" s="72" t="str">
        <f t="shared" ca="1" si="8"/>
        <v/>
      </c>
      <c r="H126" s="73" t="str">
        <f t="shared" ca="1" si="9"/>
        <v/>
      </c>
      <c r="I126" s="74" t="str">
        <f t="shared" ca="1" si="10"/>
        <v/>
      </c>
      <c r="J126" s="73" t="str">
        <f t="shared" ca="1" si="11"/>
        <v/>
      </c>
      <c r="K126" s="75" t="str">
        <f t="shared" ca="1" si="13"/>
        <v/>
      </c>
      <c r="L126" s="10"/>
      <c r="M126" s="9"/>
      <c r="N126" s="9"/>
      <c r="O126" s="9"/>
    </row>
    <row r="127" spans="2:15" x14ac:dyDescent="0.3">
      <c r="B127" s="9"/>
      <c r="C127" s="10"/>
      <c r="D127" s="70" t="str">
        <f t="shared" ca="1" si="7"/>
        <v/>
      </c>
      <c r="E127" s="71" t="str">
        <f ca="1">IF($P$17=0,"",IF(D127&lt;&gt;"",IF($H$6=50,IF(D127=1,$F$10,DATE(YEAR(E126),MONTH(E126),DAY(E126)+7)),IF($H$6=25,IF(D127=1,$F$10,DATE(YEAR(E126),MONTH(E126),DAY(E126)+14)),IF($H$6=24,IF(D127=1,_01_01_1900,IF(DAY(E126)&gt;=15,DATE(YEAR(E126),MONTH(E126),DAY(E126)+16),DATE(YEAR(E126),MONTH(E126),DAY(E126)+15))),IF($H$6=12,IF(D127=1,$F$10,DATE(YEAR(E126),MONTH(E126)+1,DAY(E126))),IF($H$6=6,IF(D127=1,$F$10,DATE(YEAR(E126),MONTH(E126)+2,DAY(E126))),IF($H$6=4,IF(D127=1,$F$10,DATE(YEAR(E126),MONTH(E126)+3,DAY(E126))),IF($H$6=2,IF(D127=1,$F$10,DATE(YEAR(E126),MONTH(E126)+6,DAY(E126))),IF($H$6=1,IF(D127=1,$F$10,DATE(YEAR(E126)+1,MONTH(E126),DAY(E126))),"")))))))),""))</f>
        <v/>
      </c>
      <c r="F127" s="72" t="str">
        <f t="shared" ca="1" si="12"/>
        <v/>
      </c>
      <c r="G127" s="72" t="str">
        <f t="shared" ca="1" si="8"/>
        <v/>
      </c>
      <c r="H127" s="73" t="str">
        <f t="shared" ca="1" si="9"/>
        <v/>
      </c>
      <c r="I127" s="74" t="str">
        <f t="shared" ca="1" si="10"/>
        <v/>
      </c>
      <c r="J127" s="73" t="str">
        <f t="shared" ca="1" si="11"/>
        <v/>
      </c>
      <c r="K127" s="75" t="str">
        <f t="shared" ca="1" si="13"/>
        <v/>
      </c>
      <c r="L127" s="10"/>
      <c r="M127" s="9"/>
      <c r="N127" s="9"/>
      <c r="O127" s="9"/>
    </row>
    <row r="128" spans="2:15" x14ac:dyDescent="0.3">
      <c r="B128" s="9"/>
      <c r="C128" s="10"/>
      <c r="D128" s="70" t="str">
        <f t="shared" ca="1" si="7"/>
        <v/>
      </c>
      <c r="E128" s="71" t="str">
        <f ca="1">IF($P$17=0,"",IF(D128&lt;&gt;"",IF($H$6=50,IF(D128=1,$F$10,DATE(YEAR(E127),MONTH(E127),DAY(E127)+7)),IF($H$6=25,IF(D128=1,$F$10,DATE(YEAR(E127),MONTH(E127),DAY(E127)+14)),IF($H$6=24,IF(D128=1,_01_01_1900,IF(DAY(E127)&gt;=15,DATE(YEAR(E127),MONTH(E127),DAY(E127)+16),DATE(YEAR(E127),MONTH(E127),DAY(E127)+15))),IF($H$6=12,IF(D128=1,$F$10,DATE(YEAR(E127),MONTH(E127)+1,DAY(E127))),IF($H$6=6,IF(D128=1,$F$10,DATE(YEAR(E127),MONTH(E127)+2,DAY(E127))),IF($H$6=4,IF(D128=1,$F$10,DATE(YEAR(E127),MONTH(E127)+3,DAY(E127))),IF($H$6=2,IF(D128=1,$F$10,DATE(YEAR(E127),MONTH(E127)+6,DAY(E127))),IF($H$6=1,IF(D128=1,$F$10,DATE(YEAR(E127)+1,MONTH(E127),DAY(E127))),"")))))))),""))</f>
        <v/>
      </c>
      <c r="F128" s="72" t="str">
        <f t="shared" ca="1" si="12"/>
        <v/>
      </c>
      <c r="G128" s="72" t="str">
        <f t="shared" ca="1" si="8"/>
        <v/>
      </c>
      <c r="H128" s="73" t="str">
        <f t="shared" ca="1" si="9"/>
        <v/>
      </c>
      <c r="I128" s="74" t="str">
        <f t="shared" ca="1" si="10"/>
        <v/>
      </c>
      <c r="J128" s="73" t="str">
        <f t="shared" ca="1" si="11"/>
        <v/>
      </c>
      <c r="K128" s="75" t="str">
        <f t="shared" ca="1" si="13"/>
        <v/>
      </c>
      <c r="L128" s="10"/>
      <c r="M128" s="9"/>
      <c r="N128" s="9"/>
      <c r="O128" s="9"/>
    </row>
    <row r="129" spans="2:15" x14ac:dyDescent="0.3">
      <c r="B129" s="9"/>
      <c r="C129" s="10"/>
      <c r="D129" s="70" t="str">
        <f t="shared" ca="1" si="7"/>
        <v/>
      </c>
      <c r="E129" s="71" t="str">
        <f ca="1">IF($P$17=0,"",IF(D129&lt;&gt;"",IF($H$6=50,IF(D129=1,$F$10,DATE(YEAR(E128),MONTH(E128),DAY(E128)+7)),IF($H$6=25,IF(D129=1,$F$10,DATE(YEAR(E128),MONTH(E128),DAY(E128)+14)),IF($H$6=24,IF(D129=1,_01_01_1900,IF(DAY(E128)&gt;=15,DATE(YEAR(E128),MONTH(E128),DAY(E128)+16),DATE(YEAR(E128),MONTH(E128),DAY(E128)+15))),IF($H$6=12,IF(D129=1,$F$10,DATE(YEAR(E128),MONTH(E128)+1,DAY(E128))),IF($H$6=6,IF(D129=1,$F$10,DATE(YEAR(E128),MONTH(E128)+2,DAY(E128))),IF($H$6=4,IF(D129=1,$F$10,DATE(YEAR(E128),MONTH(E128)+3,DAY(E128))),IF($H$6=2,IF(D129=1,$F$10,DATE(YEAR(E128),MONTH(E128)+6,DAY(E128))),IF($H$6=1,IF(D129=1,$F$10,DATE(YEAR(E128)+1,MONTH(E128),DAY(E128))),"")))))))),""))</f>
        <v/>
      </c>
      <c r="F129" s="72" t="str">
        <f t="shared" ca="1" si="12"/>
        <v/>
      </c>
      <c r="G129" s="72" t="str">
        <f t="shared" ca="1" si="8"/>
        <v/>
      </c>
      <c r="H129" s="73" t="str">
        <f t="shared" ca="1" si="9"/>
        <v/>
      </c>
      <c r="I129" s="74" t="str">
        <f t="shared" ca="1" si="10"/>
        <v/>
      </c>
      <c r="J129" s="73" t="str">
        <f t="shared" ca="1" si="11"/>
        <v/>
      </c>
      <c r="K129" s="75" t="str">
        <f t="shared" ca="1" si="13"/>
        <v/>
      </c>
      <c r="L129" s="10"/>
      <c r="M129" s="9"/>
      <c r="N129" s="9"/>
      <c r="O129" s="9"/>
    </row>
    <row r="130" spans="2:15" x14ac:dyDescent="0.3">
      <c r="B130" s="9"/>
      <c r="C130" s="10"/>
      <c r="D130" s="70" t="str">
        <f t="shared" ca="1" si="7"/>
        <v/>
      </c>
      <c r="E130" s="71" t="str">
        <f ca="1">IF($P$17=0,"",IF(D130&lt;&gt;"",IF($H$6=50,IF(D130=1,$F$10,DATE(YEAR(E129),MONTH(E129),DAY(E129)+7)),IF($H$6=25,IF(D130=1,$F$10,DATE(YEAR(E129),MONTH(E129),DAY(E129)+14)),IF($H$6=24,IF(D130=1,_01_01_1900,IF(DAY(E129)&gt;=15,DATE(YEAR(E129),MONTH(E129),DAY(E129)+16),DATE(YEAR(E129),MONTH(E129),DAY(E129)+15))),IF($H$6=12,IF(D130=1,$F$10,DATE(YEAR(E129),MONTH(E129)+1,DAY(E129))),IF($H$6=6,IF(D130=1,$F$10,DATE(YEAR(E129),MONTH(E129)+2,DAY(E129))),IF($H$6=4,IF(D130=1,$F$10,DATE(YEAR(E129),MONTH(E129)+3,DAY(E129))),IF($H$6=2,IF(D130=1,$F$10,DATE(YEAR(E129),MONTH(E129)+6,DAY(E129))),IF($H$6=1,IF(D130=1,$F$10,DATE(YEAR(E129)+1,MONTH(E129),DAY(E129))),"")))))))),""))</f>
        <v/>
      </c>
      <c r="F130" s="72" t="str">
        <f t="shared" ca="1" si="12"/>
        <v/>
      </c>
      <c r="G130" s="72" t="str">
        <f t="shared" ca="1" si="8"/>
        <v/>
      </c>
      <c r="H130" s="73" t="str">
        <f t="shared" ca="1" si="9"/>
        <v/>
      </c>
      <c r="I130" s="74" t="str">
        <f t="shared" ca="1" si="10"/>
        <v/>
      </c>
      <c r="J130" s="73" t="str">
        <f t="shared" ca="1" si="11"/>
        <v/>
      </c>
      <c r="K130" s="75" t="str">
        <f t="shared" ca="1" si="13"/>
        <v/>
      </c>
      <c r="L130" s="10"/>
      <c r="M130" s="9"/>
      <c r="N130" s="9"/>
      <c r="O130" s="9"/>
    </row>
    <row r="131" spans="2:15" x14ac:dyDescent="0.3">
      <c r="B131" s="9"/>
      <c r="C131" s="10"/>
      <c r="D131" s="70" t="str">
        <f t="shared" ca="1" si="7"/>
        <v/>
      </c>
      <c r="E131" s="71" t="str">
        <f ca="1">IF($P$17=0,"",IF(D131&lt;&gt;"",IF($H$6=50,IF(D131=1,$F$10,DATE(YEAR(E130),MONTH(E130),DAY(E130)+7)),IF($H$6=25,IF(D131=1,$F$10,DATE(YEAR(E130),MONTH(E130),DAY(E130)+14)),IF($H$6=24,IF(D131=1,_01_01_1900,IF(DAY(E130)&gt;=15,DATE(YEAR(E130),MONTH(E130),DAY(E130)+16),DATE(YEAR(E130),MONTH(E130),DAY(E130)+15))),IF($H$6=12,IF(D131=1,$F$10,DATE(YEAR(E130),MONTH(E130)+1,DAY(E130))),IF($H$6=6,IF(D131=1,$F$10,DATE(YEAR(E130),MONTH(E130)+2,DAY(E130))),IF($H$6=4,IF(D131=1,$F$10,DATE(YEAR(E130),MONTH(E130)+3,DAY(E130))),IF($H$6=2,IF(D131=1,$F$10,DATE(YEAR(E130),MONTH(E130)+6,DAY(E130))),IF($H$6=1,IF(D131=1,$F$10,DATE(YEAR(E130)+1,MONTH(E130),DAY(E130))),"")))))))),""))</f>
        <v/>
      </c>
      <c r="F131" s="72" t="str">
        <f t="shared" ca="1" si="12"/>
        <v/>
      </c>
      <c r="G131" s="72" t="str">
        <f t="shared" ca="1" si="8"/>
        <v/>
      </c>
      <c r="H131" s="73" t="str">
        <f t="shared" ca="1" si="9"/>
        <v/>
      </c>
      <c r="I131" s="74" t="str">
        <f t="shared" ca="1" si="10"/>
        <v/>
      </c>
      <c r="J131" s="73" t="str">
        <f t="shared" ca="1" si="11"/>
        <v/>
      </c>
      <c r="K131" s="75" t="str">
        <f t="shared" ca="1" si="13"/>
        <v/>
      </c>
      <c r="L131" s="10"/>
      <c r="M131" s="9"/>
      <c r="N131" s="9"/>
      <c r="O131" s="9"/>
    </row>
    <row r="132" spans="2:15" x14ac:dyDescent="0.3">
      <c r="B132" s="9"/>
      <c r="C132" s="10"/>
      <c r="D132" s="70" t="str">
        <f t="shared" ca="1" si="7"/>
        <v/>
      </c>
      <c r="E132" s="71" t="str">
        <f ca="1">IF($P$17=0,"",IF(D132&lt;&gt;"",IF($H$6=50,IF(D132=1,$F$10,DATE(YEAR(E131),MONTH(E131),DAY(E131)+7)),IF($H$6=25,IF(D132=1,$F$10,DATE(YEAR(E131),MONTH(E131),DAY(E131)+14)),IF($H$6=24,IF(D132=1,_01_01_1900,IF(DAY(E131)&gt;=15,DATE(YEAR(E131),MONTH(E131),DAY(E131)+16),DATE(YEAR(E131),MONTH(E131),DAY(E131)+15))),IF($H$6=12,IF(D132=1,$F$10,DATE(YEAR(E131),MONTH(E131)+1,DAY(E131))),IF($H$6=6,IF(D132=1,$F$10,DATE(YEAR(E131),MONTH(E131)+2,DAY(E131))),IF($H$6=4,IF(D132=1,$F$10,DATE(YEAR(E131),MONTH(E131)+3,DAY(E131))),IF($H$6=2,IF(D132=1,$F$10,DATE(YEAR(E131),MONTH(E131)+6,DAY(E131))),IF($H$6=1,IF(D132=1,$F$10,DATE(YEAR(E131)+1,MONTH(E131),DAY(E131))),"")))))))),""))</f>
        <v/>
      </c>
      <c r="F132" s="72" t="str">
        <f t="shared" ca="1" si="12"/>
        <v/>
      </c>
      <c r="G132" s="72" t="str">
        <f t="shared" ca="1" si="8"/>
        <v/>
      </c>
      <c r="H132" s="73" t="str">
        <f t="shared" ca="1" si="9"/>
        <v/>
      </c>
      <c r="I132" s="74" t="str">
        <f t="shared" ca="1" si="10"/>
        <v/>
      </c>
      <c r="J132" s="73" t="str">
        <f t="shared" ca="1" si="11"/>
        <v/>
      </c>
      <c r="K132" s="75" t="str">
        <f t="shared" ca="1" si="13"/>
        <v/>
      </c>
      <c r="L132" s="10"/>
      <c r="M132" s="9"/>
      <c r="N132" s="9"/>
      <c r="O132" s="9"/>
    </row>
    <row r="133" spans="2:15" x14ac:dyDescent="0.3">
      <c r="B133" s="9"/>
      <c r="C133" s="10"/>
      <c r="D133" s="70" t="str">
        <f t="shared" ca="1" si="7"/>
        <v/>
      </c>
      <c r="E133" s="71" t="str">
        <f ca="1">IF($P$17=0,"",IF(D133&lt;&gt;"",IF($H$6=50,IF(D133=1,$F$10,DATE(YEAR(E132),MONTH(E132),DAY(E132)+7)),IF($H$6=25,IF(D133=1,$F$10,DATE(YEAR(E132),MONTH(E132),DAY(E132)+14)),IF($H$6=24,IF(D133=1,_01_01_1900,IF(DAY(E132)&gt;=15,DATE(YEAR(E132),MONTH(E132),DAY(E132)+16),DATE(YEAR(E132),MONTH(E132),DAY(E132)+15))),IF($H$6=12,IF(D133=1,$F$10,DATE(YEAR(E132),MONTH(E132)+1,DAY(E132))),IF($H$6=6,IF(D133=1,$F$10,DATE(YEAR(E132),MONTH(E132)+2,DAY(E132))),IF($H$6=4,IF(D133=1,$F$10,DATE(YEAR(E132),MONTH(E132)+3,DAY(E132))),IF($H$6=2,IF(D133=1,$F$10,DATE(YEAR(E132),MONTH(E132)+6,DAY(E132))),IF($H$6=1,IF(D133=1,$F$10,DATE(YEAR(E132)+1,MONTH(E132),DAY(E132))),"")))))))),""))</f>
        <v/>
      </c>
      <c r="F133" s="72" t="str">
        <f t="shared" ca="1" si="12"/>
        <v/>
      </c>
      <c r="G133" s="72" t="str">
        <f t="shared" ca="1" si="8"/>
        <v/>
      </c>
      <c r="H133" s="73" t="str">
        <f t="shared" ca="1" si="9"/>
        <v/>
      </c>
      <c r="I133" s="74" t="str">
        <f t="shared" ca="1" si="10"/>
        <v/>
      </c>
      <c r="J133" s="73" t="str">
        <f t="shared" ca="1" si="11"/>
        <v/>
      </c>
      <c r="K133" s="75" t="str">
        <f t="shared" ca="1" si="13"/>
        <v/>
      </c>
      <c r="L133" s="10"/>
      <c r="M133" s="9"/>
      <c r="N133" s="9"/>
      <c r="O133" s="9"/>
    </row>
    <row r="134" spans="2:15" x14ac:dyDescent="0.3">
      <c r="B134" s="9"/>
      <c r="C134" s="10"/>
      <c r="D134" s="70" t="str">
        <f t="shared" ca="1" si="7"/>
        <v/>
      </c>
      <c r="E134" s="71" t="str">
        <f ca="1">IF($P$17=0,"",IF(D134&lt;&gt;"",IF($H$6=50,IF(D134=1,$F$10,DATE(YEAR(E133),MONTH(E133),DAY(E133)+7)),IF($H$6=25,IF(D134=1,$F$10,DATE(YEAR(E133),MONTH(E133),DAY(E133)+14)),IF($H$6=24,IF(D134=1,_01_01_1900,IF(DAY(E133)&gt;=15,DATE(YEAR(E133),MONTH(E133),DAY(E133)+16),DATE(YEAR(E133),MONTH(E133),DAY(E133)+15))),IF($H$6=12,IF(D134=1,$F$10,DATE(YEAR(E133),MONTH(E133)+1,DAY(E133))),IF($H$6=6,IF(D134=1,$F$10,DATE(YEAR(E133),MONTH(E133)+2,DAY(E133))),IF($H$6=4,IF(D134=1,$F$10,DATE(YEAR(E133),MONTH(E133)+3,DAY(E133))),IF($H$6=2,IF(D134=1,$F$10,DATE(YEAR(E133),MONTH(E133)+6,DAY(E133))),IF($H$6=1,IF(D134=1,$F$10,DATE(YEAR(E133)+1,MONTH(E133),DAY(E133))),"")))))))),""))</f>
        <v/>
      </c>
      <c r="F134" s="72" t="str">
        <f t="shared" ca="1" si="12"/>
        <v/>
      </c>
      <c r="G134" s="72" t="str">
        <f t="shared" ca="1" si="8"/>
        <v/>
      </c>
      <c r="H134" s="73" t="str">
        <f t="shared" ca="1" si="9"/>
        <v/>
      </c>
      <c r="I134" s="74" t="str">
        <f t="shared" ca="1" si="10"/>
        <v/>
      </c>
      <c r="J134" s="73" t="str">
        <f t="shared" ca="1" si="11"/>
        <v/>
      </c>
      <c r="K134" s="75" t="str">
        <f t="shared" ca="1" si="13"/>
        <v/>
      </c>
      <c r="L134" s="10"/>
      <c r="M134" s="9"/>
      <c r="N134" s="9"/>
      <c r="O134" s="9"/>
    </row>
    <row r="135" spans="2:15" x14ac:dyDescent="0.3">
      <c r="B135" s="9"/>
      <c r="C135" s="10"/>
      <c r="D135" s="70" t="str">
        <f t="shared" ca="1" si="7"/>
        <v/>
      </c>
      <c r="E135" s="71" t="str">
        <f ca="1">IF($P$17=0,"",IF(D135&lt;&gt;"",IF($H$6=50,IF(D135=1,$F$10,DATE(YEAR(E134),MONTH(E134),DAY(E134)+7)),IF($H$6=25,IF(D135=1,$F$10,DATE(YEAR(E134),MONTH(E134),DAY(E134)+14)),IF($H$6=24,IF(D135=1,_01_01_1900,IF(DAY(E134)&gt;=15,DATE(YEAR(E134),MONTH(E134),DAY(E134)+16),DATE(YEAR(E134),MONTH(E134),DAY(E134)+15))),IF($H$6=12,IF(D135=1,$F$10,DATE(YEAR(E134),MONTH(E134)+1,DAY(E134))),IF($H$6=6,IF(D135=1,$F$10,DATE(YEAR(E134),MONTH(E134)+2,DAY(E134))),IF($H$6=4,IF(D135=1,$F$10,DATE(YEAR(E134),MONTH(E134)+3,DAY(E134))),IF($H$6=2,IF(D135=1,$F$10,DATE(YEAR(E134),MONTH(E134)+6,DAY(E134))),IF($H$6=1,IF(D135=1,$F$10,DATE(YEAR(E134)+1,MONTH(E134),DAY(E134))),"")))))))),""))</f>
        <v/>
      </c>
      <c r="F135" s="72" t="str">
        <f t="shared" ca="1" si="12"/>
        <v/>
      </c>
      <c r="G135" s="72" t="str">
        <f t="shared" ca="1" si="8"/>
        <v/>
      </c>
      <c r="H135" s="73" t="str">
        <f t="shared" ca="1" si="9"/>
        <v/>
      </c>
      <c r="I135" s="74" t="str">
        <f t="shared" ca="1" si="10"/>
        <v/>
      </c>
      <c r="J135" s="73" t="str">
        <f t="shared" ca="1" si="11"/>
        <v/>
      </c>
      <c r="K135" s="75" t="str">
        <f t="shared" ca="1" si="13"/>
        <v/>
      </c>
      <c r="L135" s="10"/>
      <c r="M135" s="9"/>
      <c r="N135" s="9"/>
      <c r="O135" s="9"/>
    </row>
    <row r="136" spans="2:15" x14ac:dyDescent="0.3">
      <c r="B136" s="9"/>
      <c r="C136" s="10"/>
      <c r="D136" s="70" t="str">
        <f t="shared" ca="1" si="7"/>
        <v/>
      </c>
      <c r="E136" s="71" t="str">
        <f ca="1">IF($P$17=0,"",IF(D136&lt;&gt;"",IF($H$6=50,IF(D136=1,$F$10,DATE(YEAR(E135),MONTH(E135),DAY(E135)+7)),IF($H$6=25,IF(D136=1,$F$10,DATE(YEAR(E135),MONTH(E135),DAY(E135)+14)),IF($H$6=24,IF(D136=1,_01_01_1900,IF(DAY(E135)&gt;=15,DATE(YEAR(E135),MONTH(E135),DAY(E135)+16),DATE(YEAR(E135),MONTH(E135),DAY(E135)+15))),IF($H$6=12,IF(D136=1,$F$10,DATE(YEAR(E135),MONTH(E135)+1,DAY(E135))),IF($H$6=6,IF(D136=1,$F$10,DATE(YEAR(E135),MONTH(E135)+2,DAY(E135))),IF($H$6=4,IF(D136=1,$F$10,DATE(YEAR(E135),MONTH(E135)+3,DAY(E135))),IF($H$6=2,IF(D136=1,$F$10,DATE(YEAR(E135),MONTH(E135)+6,DAY(E135))),IF($H$6=1,IF(D136=1,$F$10,DATE(YEAR(E135)+1,MONTH(E135),DAY(E135))),"")))))))),""))</f>
        <v/>
      </c>
      <c r="F136" s="72" t="str">
        <f t="shared" ca="1" si="12"/>
        <v/>
      </c>
      <c r="G136" s="72" t="str">
        <f t="shared" ca="1" si="8"/>
        <v/>
      </c>
      <c r="H136" s="73" t="str">
        <f t="shared" ca="1" si="9"/>
        <v/>
      </c>
      <c r="I136" s="74" t="str">
        <f t="shared" ca="1" si="10"/>
        <v/>
      </c>
      <c r="J136" s="73" t="str">
        <f t="shared" ca="1" si="11"/>
        <v/>
      </c>
      <c r="K136" s="75" t="str">
        <f t="shared" ca="1" si="13"/>
        <v/>
      </c>
      <c r="L136" s="10"/>
      <c r="M136" s="9"/>
      <c r="N136" s="9"/>
      <c r="O136" s="9"/>
    </row>
    <row r="137" spans="2:15" x14ac:dyDescent="0.3">
      <c r="B137" s="9"/>
      <c r="C137" s="10"/>
      <c r="D137" s="70" t="str">
        <f t="shared" ca="1" si="7"/>
        <v/>
      </c>
      <c r="E137" s="71" t="str">
        <f ca="1">IF($P$17=0,"",IF(D137&lt;&gt;"",IF($H$6=50,IF(D137=1,$F$10,DATE(YEAR(E136),MONTH(E136),DAY(E136)+7)),IF($H$6=25,IF(D137=1,$F$10,DATE(YEAR(E136),MONTH(E136),DAY(E136)+14)),IF($H$6=24,IF(D137=1,_01_01_1900,IF(DAY(E136)&gt;=15,DATE(YEAR(E136),MONTH(E136),DAY(E136)+16),DATE(YEAR(E136),MONTH(E136),DAY(E136)+15))),IF($H$6=12,IF(D137=1,$F$10,DATE(YEAR(E136),MONTH(E136)+1,DAY(E136))),IF($H$6=6,IF(D137=1,$F$10,DATE(YEAR(E136),MONTH(E136)+2,DAY(E136))),IF($H$6=4,IF(D137=1,$F$10,DATE(YEAR(E136),MONTH(E136)+3,DAY(E136))),IF($H$6=2,IF(D137=1,$F$10,DATE(YEAR(E136),MONTH(E136)+6,DAY(E136))),IF($H$6=1,IF(D137=1,$F$10,DATE(YEAR(E136)+1,MONTH(E136),DAY(E136))),"")))))))),""))</f>
        <v/>
      </c>
      <c r="F137" s="72" t="str">
        <f t="shared" ca="1" si="12"/>
        <v/>
      </c>
      <c r="G137" s="72" t="str">
        <f t="shared" ca="1" si="8"/>
        <v/>
      </c>
      <c r="H137" s="73" t="str">
        <f t="shared" ca="1" si="9"/>
        <v/>
      </c>
      <c r="I137" s="74" t="str">
        <f t="shared" ca="1" si="10"/>
        <v/>
      </c>
      <c r="J137" s="73" t="str">
        <f t="shared" ca="1" si="11"/>
        <v/>
      </c>
      <c r="K137" s="75" t="str">
        <f t="shared" ca="1" si="13"/>
        <v/>
      </c>
      <c r="L137" s="10"/>
      <c r="M137" s="9"/>
      <c r="N137" s="9"/>
      <c r="O137" s="9"/>
    </row>
    <row r="138" spans="2:15" x14ac:dyDescent="0.3">
      <c r="B138" s="9"/>
      <c r="C138" s="10"/>
      <c r="D138" s="70" t="str">
        <f t="shared" ca="1" si="7"/>
        <v/>
      </c>
      <c r="E138" s="71" t="str">
        <f ca="1">IF($P$17=0,"",IF(D138&lt;&gt;"",IF($H$6=50,IF(D138=1,$F$10,DATE(YEAR(E137),MONTH(E137),DAY(E137)+7)),IF($H$6=25,IF(D138=1,$F$10,DATE(YEAR(E137),MONTH(E137),DAY(E137)+14)),IF($H$6=24,IF(D138=1,_01_01_1900,IF(DAY(E137)&gt;=15,DATE(YEAR(E137),MONTH(E137),DAY(E137)+16),DATE(YEAR(E137),MONTH(E137),DAY(E137)+15))),IF($H$6=12,IF(D138=1,$F$10,DATE(YEAR(E137),MONTH(E137)+1,DAY(E137))),IF($H$6=6,IF(D138=1,$F$10,DATE(YEAR(E137),MONTH(E137)+2,DAY(E137))),IF($H$6=4,IF(D138=1,$F$10,DATE(YEAR(E137),MONTH(E137)+3,DAY(E137))),IF($H$6=2,IF(D138=1,$F$10,DATE(YEAR(E137),MONTH(E137)+6,DAY(E137))),IF($H$6=1,IF(D138=1,$F$10,DATE(YEAR(E137)+1,MONTH(E137),DAY(E137))),"")))))))),""))</f>
        <v/>
      </c>
      <c r="F138" s="72" t="str">
        <f t="shared" ca="1" si="12"/>
        <v/>
      </c>
      <c r="G138" s="72" t="str">
        <f t="shared" ca="1" si="8"/>
        <v/>
      </c>
      <c r="H138" s="73" t="str">
        <f t="shared" ca="1" si="9"/>
        <v/>
      </c>
      <c r="I138" s="74" t="str">
        <f t="shared" ca="1" si="10"/>
        <v/>
      </c>
      <c r="J138" s="73" t="str">
        <f t="shared" ca="1" si="11"/>
        <v/>
      </c>
      <c r="K138" s="75" t="str">
        <f t="shared" ca="1" si="13"/>
        <v/>
      </c>
      <c r="L138" s="10"/>
      <c r="M138" s="9"/>
      <c r="N138" s="9"/>
      <c r="O138" s="9"/>
    </row>
    <row r="139" spans="2:15" x14ac:dyDescent="0.3">
      <c r="B139" s="9"/>
      <c r="C139" s="10"/>
      <c r="D139" s="70" t="str">
        <f t="shared" ca="1" si="7"/>
        <v/>
      </c>
      <c r="E139" s="71" t="str">
        <f ca="1">IF($P$17=0,"",IF(D139&lt;&gt;"",IF($H$6=50,IF(D139=1,$F$10,DATE(YEAR(E138),MONTH(E138),DAY(E138)+7)),IF($H$6=25,IF(D139=1,$F$10,DATE(YEAR(E138),MONTH(E138),DAY(E138)+14)),IF($H$6=24,IF(D139=1,_01_01_1900,IF(DAY(E138)&gt;=15,DATE(YEAR(E138),MONTH(E138),DAY(E138)+16),DATE(YEAR(E138),MONTH(E138),DAY(E138)+15))),IF($H$6=12,IF(D139=1,$F$10,DATE(YEAR(E138),MONTH(E138)+1,DAY(E138))),IF($H$6=6,IF(D139=1,$F$10,DATE(YEAR(E138),MONTH(E138)+2,DAY(E138))),IF($H$6=4,IF(D139=1,$F$10,DATE(YEAR(E138),MONTH(E138)+3,DAY(E138))),IF($H$6=2,IF(D139=1,$F$10,DATE(YEAR(E138),MONTH(E138)+6,DAY(E138))),IF($H$6=1,IF(D139=1,$F$10,DATE(YEAR(E138)+1,MONTH(E138),DAY(E138))),"")))))))),""))</f>
        <v/>
      </c>
      <c r="F139" s="72" t="str">
        <f t="shared" ca="1" si="12"/>
        <v/>
      </c>
      <c r="G139" s="72" t="str">
        <f t="shared" ca="1" si="8"/>
        <v/>
      </c>
      <c r="H139" s="73" t="str">
        <f t="shared" ca="1" si="9"/>
        <v/>
      </c>
      <c r="I139" s="74" t="str">
        <f t="shared" ca="1" si="10"/>
        <v/>
      </c>
      <c r="J139" s="73" t="str">
        <f t="shared" ca="1" si="11"/>
        <v/>
      </c>
      <c r="K139" s="75" t="str">
        <f t="shared" ca="1" si="13"/>
        <v/>
      </c>
      <c r="L139" s="10"/>
      <c r="M139" s="9"/>
      <c r="N139" s="9"/>
      <c r="O139" s="9"/>
    </row>
    <row r="140" spans="2:15" x14ac:dyDescent="0.3">
      <c r="B140" s="9"/>
      <c r="C140" s="10"/>
      <c r="D140" s="70" t="str">
        <f t="shared" ca="1" si="7"/>
        <v/>
      </c>
      <c r="E140" s="71" t="str">
        <f ca="1">IF($P$17=0,"",IF(D140&lt;&gt;"",IF($H$6=50,IF(D140=1,$F$10,DATE(YEAR(E139),MONTH(E139),DAY(E139)+7)),IF($H$6=25,IF(D140=1,$F$10,DATE(YEAR(E139),MONTH(E139),DAY(E139)+14)),IF($H$6=24,IF(D140=1,_01_01_1900,IF(DAY(E139)&gt;=15,DATE(YEAR(E139),MONTH(E139),DAY(E139)+16),DATE(YEAR(E139),MONTH(E139),DAY(E139)+15))),IF($H$6=12,IF(D140=1,$F$10,DATE(YEAR(E139),MONTH(E139)+1,DAY(E139))),IF($H$6=6,IF(D140=1,$F$10,DATE(YEAR(E139),MONTH(E139)+2,DAY(E139))),IF($H$6=4,IF(D140=1,$F$10,DATE(YEAR(E139),MONTH(E139)+3,DAY(E139))),IF($H$6=2,IF(D140=1,$F$10,DATE(YEAR(E139),MONTH(E139)+6,DAY(E139))),IF($H$6=1,IF(D140=1,$F$10,DATE(YEAR(E139)+1,MONTH(E139),DAY(E139))),"")))))))),""))</f>
        <v/>
      </c>
      <c r="F140" s="72" t="str">
        <f t="shared" ca="1" si="12"/>
        <v/>
      </c>
      <c r="G140" s="72" t="str">
        <f t="shared" ca="1" si="8"/>
        <v/>
      </c>
      <c r="H140" s="73" t="str">
        <f t="shared" ca="1" si="9"/>
        <v/>
      </c>
      <c r="I140" s="74" t="str">
        <f t="shared" ca="1" si="10"/>
        <v/>
      </c>
      <c r="J140" s="73" t="str">
        <f t="shared" ca="1" si="11"/>
        <v/>
      </c>
      <c r="K140" s="75" t="str">
        <f t="shared" ca="1" si="13"/>
        <v/>
      </c>
      <c r="L140" s="10"/>
      <c r="M140" s="9"/>
      <c r="N140" s="9"/>
      <c r="O140" s="9"/>
    </row>
    <row r="141" spans="2:15" x14ac:dyDescent="0.3">
      <c r="B141" s="9"/>
      <c r="C141" s="10"/>
      <c r="D141" s="70" t="str">
        <f t="shared" ca="1" si="7"/>
        <v/>
      </c>
      <c r="E141" s="71" t="str">
        <f ca="1">IF($P$17=0,"",IF(D141&lt;&gt;"",IF($H$6=50,IF(D141=1,$F$10,DATE(YEAR(E140),MONTH(E140),DAY(E140)+7)),IF($H$6=25,IF(D141=1,$F$10,DATE(YEAR(E140),MONTH(E140),DAY(E140)+14)),IF($H$6=24,IF(D141=1,_01_01_1900,IF(DAY(E140)&gt;=15,DATE(YEAR(E140),MONTH(E140),DAY(E140)+16),DATE(YEAR(E140),MONTH(E140),DAY(E140)+15))),IF($H$6=12,IF(D141=1,$F$10,DATE(YEAR(E140),MONTH(E140)+1,DAY(E140))),IF($H$6=6,IF(D141=1,$F$10,DATE(YEAR(E140),MONTH(E140)+2,DAY(E140))),IF($H$6=4,IF(D141=1,$F$10,DATE(YEAR(E140),MONTH(E140)+3,DAY(E140))),IF($H$6=2,IF(D141=1,$F$10,DATE(YEAR(E140),MONTH(E140)+6,DAY(E140))),IF($H$6=1,IF(D141=1,$F$10,DATE(YEAR(E140)+1,MONTH(E140),DAY(E140))),"")))))))),""))</f>
        <v/>
      </c>
      <c r="F141" s="72" t="str">
        <f t="shared" ca="1" si="12"/>
        <v/>
      </c>
      <c r="G141" s="72" t="str">
        <f t="shared" ca="1" si="8"/>
        <v/>
      </c>
      <c r="H141" s="73" t="str">
        <f t="shared" ca="1" si="9"/>
        <v/>
      </c>
      <c r="I141" s="74" t="str">
        <f t="shared" ca="1" si="10"/>
        <v/>
      </c>
      <c r="J141" s="73" t="str">
        <f t="shared" ca="1" si="11"/>
        <v/>
      </c>
      <c r="K141" s="75" t="str">
        <f t="shared" ca="1" si="13"/>
        <v/>
      </c>
      <c r="L141" s="10"/>
      <c r="M141" s="9"/>
      <c r="N141" s="9"/>
      <c r="O141" s="9"/>
    </row>
    <row r="142" spans="2:15" x14ac:dyDescent="0.3">
      <c r="B142" s="9"/>
      <c r="C142" s="10"/>
      <c r="D142" s="70" t="str">
        <f t="shared" ca="1" si="7"/>
        <v/>
      </c>
      <c r="E142" s="71" t="str">
        <f ca="1">IF($P$17=0,"",IF(D142&lt;&gt;"",IF($H$6=50,IF(D142=1,$F$10,DATE(YEAR(E141),MONTH(E141),DAY(E141)+7)),IF($H$6=25,IF(D142=1,$F$10,DATE(YEAR(E141),MONTH(E141),DAY(E141)+14)),IF($H$6=24,IF(D142=1,_01_01_1900,IF(DAY(E141)&gt;=15,DATE(YEAR(E141),MONTH(E141),DAY(E141)+16),DATE(YEAR(E141),MONTH(E141),DAY(E141)+15))),IF($H$6=12,IF(D142=1,$F$10,DATE(YEAR(E141),MONTH(E141)+1,DAY(E141))),IF($H$6=6,IF(D142=1,$F$10,DATE(YEAR(E141),MONTH(E141)+2,DAY(E141))),IF($H$6=4,IF(D142=1,$F$10,DATE(YEAR(E141),MONTH(E141)+3,DAY(E141))),IF($H$6=2,IF(D142=1,$F$10,DATE(YEAR(E141),MONTH(E141)+6,DAY(E141))),IF($H$6=1,IF(D142=1,$F$10,DATE(YEAR(E141)+1,MONTH(E141),DAY(E141))),"")))))))),""))</f>
        <v/>
      </c>
      <c r="F142" s="72" t="str">
        <f t="shared" ca="1" si="12"/>
        <v/>
      </c>
      <c r="G142" s="72" t="str">
        <f t="shared" ca="1" si="8"/>
        <v/>
      </c>
      <c r="H142" s="73" t="str">
        <f t="shared" ca="1" si="9"/>
        <v/>
      </c>
      <c r="I142" s="74" t="str">
        <f t="shared" ca="1" si="10"/>
        <v/>
      </c>
      <c r="J142" s="73" t="str">
        <f t="shared" ca="1" si="11"/>
        <v/>
      </c>
      <c r="K142" s="75" t="str">
        <f t="shared" ca="1" si="13"/>
        <v/>
      </c>
      <c r="L142" s="10"/>
      <c r="M142" s="9"/>
      <c r="N142" s="9"/>
      <c r="O142" s="9"/>
    </row>
    <row r="143" spans="2:15" x14ac:dyDescent="0.3">
      <c r="B143" s="9"/>
      <c r="C143" s="10"/>
      <c r="D143" s="70" t="str">
        <f t="shared" ca="1" si="7"/>
        <v/>
      </c>
      <c r="E143" s="71" t="str">
        <f ca="1">IF($P$17=0,"",IF(D143&lt;&gt;"",IF($H$6=50,IF(D143=1,$F$10,DATE(YEAR(E142),MONTH(E142),DAY(E142)+7)),IF($H$6=25,IF(D143=1,$F$10,DATE(YEAR(E142),MONTH(E142),DAY(E142)+14)),IF($H$6=24,IF(D143=1,_01_01_1900,IF(DAY(E142)&gt;=15,DATE(YEAR(E142),MONTH(E142),DAY(E142)+16),DATE(YEAR(E142),MONTH(E142),DAY(E142)+15))),IF($H$6=12,IF(D143=1,$F$10,DATE(YEAR(E142),MONTH(E142)+1,DAY(E142))),IF($H$6=6,IF(D143=1,$F$10,DATE(YEAR(E142),MONTH(E142)+2,DAY(E142))),IF($H$6=4,IF(D143=1,$F$10,DATE(YEAR(E142),MONTH(E142)+3,DAY(E142))),IF($H$6=2,IF(D143=1,$F$10,DATE(YEAR(E142),MONTH(E142)+6,DAY(E142))),IF($H$6=1,IF(D143=1,$F$10,DATE(YEAR(E142)+1,MONTH(E142),DAY(E142))),"")))))))),""))</f>
        <v/>
      </c>
      <c r="F143" s="72" t="str">
        <f t="shared" ca="1" si="12"/>
        <v/>
      </c>
      <c r="G143" s="72" t="str">
        <f t="shared" ca="1" si="8"/>
        <v/>
      </c>
      <c r="H143" s="73" t="str">
        <f t="shared" ca="1" si="9"/>
        <v/>
      </c>
      <c r="I143" s="74" t="str">
        <f t="shared" ca="1" si="10"/>
        <v/>
      </c>
      <c r="J143" s="73" t="str">
        <f t="shared" ca="1" si="11"/>
        <v/>
      </c>
      <c r="K143" s="75" t="str">
        <f t="shared" ca="1" si="13"/>
        <v/>
      </c>
      <c r="L143" s="10"/>
      <c r="M143" s="9"/>
      <c r="N143" s="9"/>
      <c r="O143" s="9"/>
    </row>
    <row r="144" spans="2:15" x14ac:dyDescent="0.3">
      <c r="B144" s="9"/>
      <c r="C144" s="10"/>
      <c r="D144" s="70" t="str">
        <f t="shared" ca="1" si="7"/>
        <v/>
      </c>
      <c r="E144" s="71" t="str">
        <f ca="1">IF($P$17=0,"",IF(D144&lt;&gt;"",IF($H$6=50,IF(D144=1,$F$10,DATE(YEAR(E143),MONTH(E143),DAY(E143)+7)),IF($H$6=25,IF(D144=1,$F$10,DATE(YEAR(E143),MONTH(E143),DAY(E143)+14)),IF($H$6=24,IF(D144=1,_01_01_1900,IF(DAY(E143)&gt;=15,DATE(YEAR(E143),MONTH(E143),DAY(E143)+16),DATE(YEAR(E143),MONTH(E143),DAY(E143)+15))),IF($H$6=12,IF(D144=1,$F$10,DATE(YEAR(E143),MONTH(E143)+1,DAY(E143))),IF($H$6=6,IF(D144=1,$F$10,DATE(YEAR(E143),MONTH(E143)+2,DAY(E143))),IF($H$6=4,IF(D144=1,$F$10,DATE(YEAR(E143),MONTH(E143)+3,DAY(E143))),IF($H$6=2,IF(D144=1,$F$10,DATE(YEAR(E143),MONTH(E143)+6,DAY(E143))),IF($H$6=1,IF(D144=1,$F$10,DATE(YEAR(E143)+1,MONTH(E143),DAY(E143))),"")))))))),""))</f>
        <v/>
      </c>
      <c r="F144" s="72" t="str">
        <f t="shared" ca="1" si="12"/>
        <v/>
      </c>
      <c r="G144" s="72" t="str">
        <f t="shared" ca="1" si="8"/>
        <v/>
      </c>
      <c r="H144" s="73" t="str">
        <f t="shared" ca="1" si="9"/>
        <v/>
      </c>
      <c r="I144" s="74" t="str">
        <f t="shared" ca="1" si="10"/>
        <v/>
      </c>
      <c r="J144" s="73" t="str">
        <f t="shared" ca="1" si="11"/>
        <v/>
      </c>
      <c r="K144" s="75" t="str">
        <f t="shared" ca="1" si="13"/>
        <v/>
      </c>
      <c r="L144" s="10"/>
      <c r="M144" s="9"/>
      <c r="N144" s="9"/>
      <c r="O144" s="9"/>
    </row>
    <row r="145" spans="2:15" x14ac:dyDescent="0.3">
      <c r="B145" s="9"/>
      <c r="C145" s="10"/>
      <c r="D145" s="70" t="str">
        <f t="shared" ca="1" si="7"/>
        <v/>
      </c>
      <c r="E145" s="71" t="str">
        <f ca="1">IF($P$17=0,"",IF(D145&lt;&gt;"",IF($H$6=50,IF(D145=1,$F$10,DATE(YEAR(E144),MONTH(E144),DAY(E144)+7)),IF($H$6=25,IF(D145=1,$F$10,DATE(YEAR(E144),MONTH(E144),DAY(E144)+14)),IF($H$6=24,IF(D145=1,_01_01_1900,IF(DAY(E144)&gt;=15,DATE(YEAR(E144),MONTH(E144),DAY(E144)+16),DATE(YEAR(E144),MONTH(E144),DAY(E144)+15))),IF($H$6=12,IF(D145=1,$F$10,DATE(YEAR(E144),MONTH(E144)+1,DAY(E144))),IF($H$6=6,IF(D145=1,$F$10,DATE(YEAR(E144),MONTH(E144)+2,DAY(E144))),IF($H$6=4,IF(D145=1,$F$10,DATE(YEAR(E144),MONTH(E144)+3,DAY(E144))),IF($H$6=2,IF(D145=1,$F$10,DATE(YEAR(E144),MONTH(E144)+6,DAY(E144))),IF($H$6=1,IF(D145=1,$F$10,DATE(YEAR(E144)+1,MONTH(E144),DAY(E144))),"")))))))),""))</f>
        <v/>
      </c>
      <c r="F145" s="72" t="str">
        <f t="shared" ca="1" si="12"/>
        <v/>
      </c>
      <c r="G145" s="72" t="str">
        <f t="shared" ca="1" si="8"/>
        <v/>
      </c>
      <c r="H145" s="73" t="str">
        <f t="shared" ca="1" si="9"/>
        <v/>
      </c>
      <c r="I145" s="74" t="str">
        <f t="shared" ca="1" si="10"/>
        <v/>
      </c>
      <c r="J145" s="73" t="str">
        <f t="shared" ca="1" si="11"/>
        <v/>
      </c>
      <c r="K145" s="75" t="str">
        <f t="shared" ca="1" si="13"/>
        <v/>
      </c>
      <c r="L145" s="10"/>
      <c r="M145" s="9"/>
      <c r="N145" s="9"/>
      <c r="O145" s="9"/>
    </row>
    <row r="146" spans="2:15" x14ac:dyDescent="0.3">
      <c r="B146" s="9"/>
      <c r="C146" s="10"/>
      <c r="D146" s="70" t="str">
        <f t="shared" ca="1" si="7"/>
        <v/>
      </c>
      <c r="E146" s="71" t="str">
        <f ca="1">IF($P$17=0,"",IF(D146&lt;&gt;"",IF($H$6=50,IF(D146=1,$F$10,DATE(YEAR(E145),MONTH(E145),DAY(E145)+7)),IF($H$6=25,IF(D146=1,$F$10,DATE(YEAR(E145),MONTH(E145),DAY(E145)+14)),IF($H$6=24,IF(D146=1,_01_01_1900,IF(DAY(E145)&gt;=15,DATE(YEAR(E145),MONTH(E145),DAY(E145)+16),DATE(YEAR(E145),MONTH(E145),DAY(E145)+15))),IF($H$6=12,IF(D146=1,$F$10,DATE(YEAR(E145),MONTH(E145)+1,DAY(E145))),IF($H$6=6,IF(D146=1,$F$10,DATE(YEAR(E145),MONTH(E145)+2,DAY(E145))),IF($H$6=4,IF(D146=1,$F$10,DATE(YEAR(E145),MONTH(E145)+3,DAY(E145))),IF($H$6=2,IF(D146=1,$F$10,DATE(YEAR(E145),MONTH(E145)+6,DAY(E145))),IF($H$6=1,IF(D146=1,$F$10,DATE(YEAR(E145)+1,MONTH(E145),DAY(E145))),"")))))))),""))</f>
        <v/>
      </c>
      <c r="F146" s="72" t="str">
        <f t="shared" ca="1" si="12"/>
        <v/>
      </c>
      <c r="G146" s="72" t="str">
        <f t="shared" ca="1" si="8"/>
        <v/>
      </c>
      <c r="H146" s="73" t="str">
        <f t="shared" ca="1" si="9"/>
        <v/>
      </c>
      <c r="I146" s="74" t="str">
        <f t="shared" ca="1" si="10"/>
        <v/>
      </c>
      <c r="J146" s="73" t="str">
        <f t="shared" ca="1" si="11"/>
        <v/>
      </c>
      <c r="K146" s="75" t="str">
        <f t="shared" ca="1" si="13"/>
        <v/>
      </c>
      <c r="L146" s="10"/>
      <c r="M146" s="9"/>
      <c r="N146" s="9"/>
      <c r="O146" s="9"/>
    </row>
    <row r="147" spans="2:15" x14ac:dyDescent="0.3">
      <c r="B147" s="9"/>
      <c r="C147" s="10"/>
      <c r="D147" s="70" t="str">
        <f t="shared" ca="1" si="7"/>
        <v/>
      </c>
      <c r="E147" s="71" t="str">
        <f ca="1">IF($P$17=0,"",IF(D147&lt;&gt;"",IF($H$6=50,IF(D147=1,$F$10,DATE(YEAR(E146),MONTH(E146),DAY(E146)+7)),IF($H$6=25,IF(D147=1,$F$10,DATE(YEAR(E146),MONTH(E146),DAY(E146)+14)),IF($H$6=24,IF(D147=1,_01_01_1900,IF(DAY(E146)&gt;=15,DATE(YEAR(E146),MONTH(E146),DAY(E146)+16),DATE(YEAR(E146),MONTH(E146),DAY(E146)+15))),IF($H$6=12,IF(D147=1,$F$10,DATE(YEAR(E146),MONTH(E146)+1,DAY(E146))),IF($H$6=6,IF(D147=1,$F$10,DATE(YEAR(E146),MONTH(E146)+2,DAY(E146))),IF($H$6=4,IF(D147=1,$F$10,DATE(YEAR(E146),MONTH(E146)+3,DAY(E146))),IF($H$6=2,IF(D147=1,$F$10,DATE(YEAR(E146),MONTH(E146)+6,DAY(E146))),IF($H$6=1,IF(D147=1,$F$10,DATE(YEAR(E146)+1,MONTH(E146),DAY(E146))),"")))))))),""))</f>
        <v/>
      </c>
      <c r="F147" s="72" t="str">
        <f t="shared" ca="1" si="12"/>
        <v/>
      </c>
      <c r="G147" s="72" t="str">
        <f t="shared" ca="1" si="8"/>
        <v/>
      </c>
      <c r="H147" s="73" t="str">
        <f t="shared" ca="1" si="9"/>
        <v/>
      </c>
      <c r="I147" s="74" t="str">
        <f t="shared" ca="1" si="10"/>
        <v/>
      </c>
      <c r="J147" s="73" t="str">
        <f t="shared" ca="1" si="11"/>
        <v/>
      </c>
      <c r="K147" s="75" t="str">
        <f t="shared" ca="1" si="13"/>
        <v/>
      </c>
      <c r="L147" s="10"/>
      <c r="M147" s="9"/>
      <c r="N147" s="9"/>
      <c r="O147" s="9"/>
    </row>
    <row r="148" spans="2:15" x14ac:dyDescent="0.3">
      <c r="B148" s="9"/>
      <c r="C148" s="10"/>
      <c r="D148" s="70" t="str">
        <f t="shared" ref="D148:D211" ca="1" si="14">IF(K147="","",IF($H$5,IF(OR(D147&gt;=$H$8,ROUND(K147,2)&lt;=0),"",D147+1),IF(OR(D147&gt;=$H$8,K147&lt;=0),"",D147+1)))</f>
        <v/>
      </c>
      <c r="E148" s="71" t="str">
        <f ca="1">IF($P$17=0,"",IF(D148&lt;&gt;"",IF($H$6=50,IF(D148=1,$F$10,DATE(YEAR(E147),MONTH(E147),DAY(E147)+7)),IF($H$6=25,IF(D148=1,$F$10,DATE(YEAR(E147),MONTH(E147),DAY(E147)+14)),IF($H$6=24,IF(D148=1,_01_01_1900,IF(DAY(E147)&gt;=15,DATE(YEAR(E147),MONTH(E147),DAY(E147)+16),DATE(YEAR(E147),MONTH(E147),DAY(E147)+15))),IF($H$6=12,IF(D148=1,$F$10,DATE(YEAR(E147),MONTH(E147)+1,DAY(E147))),IF($H$6=6,IF(D148=1,$F$10,DATE(YEAR(E147),MONTH(E147)+2,DAY(E147))),IF($H$6=4,IF(D148=1,$F$10,DATE(YEAR(E147),MONTH(E147)+3,DAY(E147))),IF($H$6=2,IF(D148=1,$F$10,DATE(YEAR(E147),MONTH(E147)+6,DAY(E147))),IF($H$6=1,IF(D148=1,$F$10,DATE(YEAR(E147)+1,MONTH(E147),DAY(E147))),"")))))))),""))</f>
        <v/>
      </c>
      <c r="F148" s="72" t="str">
        <f t="shared" ca="1" si="12"/>
        <v/>
      </c>
      <c r="G148" s="72" t="str">
        <f t="shared" ref="G148:G211" ca="1" si="15">IF($P$17=0,"",IF(D148&lt;&gt;"",IF(AND(D148=1,$H$4=1),0,IF($H$5,ROUND($K$5*K147,0),$K$5*K147)),""))</f>
        <v/>
      </c>
      <c r="H148" s="73" t="str">
        <f t="shared" ref="H148:H211" ca="1" si="16">IF($P$17=1,IF(D148="","",IF(I148&lt;&gt;"",F148-G148+I148,F148-G148)),"")</f>
        <v/>
      </c>
      <c r="I148" s="74" t="str">
        <f t="shared" ref="I148:I211" ca="1" si="17">IF($P$17=1,IF(J148&gt;=F148,IF(D148&lt;$K$12,IF(AND(D148&lt;&gt;"",F148+($J$19-F148)&lt;K147),(J148-F148),IF(AND(D148&lt;&gt;"",J148=F148),0,IF(D148&lt;&gt;"",0,""))),""),0),"")</f>
        <v/>
      </c>
      <c r="J148" s="73" t="str">
        <f t="shared" ref="J148:J211" ca="1" si="18">IF($P$17=1,IF(F148&gt;=K147,F148,IF(OR($F$12="",$F$12&lt;F148),F148,IF($F$12&gt;=F148,IF(D148&lt;$K$12,IF(AND(D148&lt;&gt;"",F148+($F$12-F148)&lt;K147),$F$12,IF(AND(D148&lt;&gt;"",K147&lt;&gt;""),F148,IF(D148&lt;&gt;"",0,""))),""),0))),"")</f>
        <v/>
      </c>
      <c r="K148" s="75" t="str">
        <f t="shared" ca="1" si="13"/>
        <v/>
      </c>
      <c r="L148" s="10"/>
      <c r="M148" s="9"/>
      <c r="N148" s="9"/>
      <c r="O148" s="9"/>
    </row>
    <row r="149" spans="2:15" x14ac:dyDescent="0.3">
      <c r="B149" s="9"/>
      <c r="C149" s="10"/>
      <c r="D149" s="70" t="str">
        <f t="shared" ca="1" si="14"/>
        <v/>
      </c>
      <c r="E149" s="71" t="str">
        <f ca="1">IF($P$17=0,"",IF(D149&lt;&gt;"",IF($H$6=50,IF(D149=1,$F$10,DATE(YEAR(E148),MONTH(E148),DAY(E148)+7)),IF($H$6=25,IF(D149=1,$F$10,DATE(YEAR(E148),MONTH(E148),DAY(E148)+14)),IF($H$6=24,IF(D149=1,_01_01_1900,IF(DAY(E148)&gt;=15,DATE(YEAR(E148),MONTH(E148),DAY(E148)+16),DATE(YEAR(E148),MONTH(E148),DAY(E148)+15))),IF($H$6=12,IF(D149=1,$F$10,DATE(YEAR(E148),MONTH(E148)+1,DAY(E148))),IF($H$6=6,IF(D149=1,$F$10,DATE(YEAR(E148),MONTH(E148)+2,DAY(E148))),IF($H$6=4,IF(D149=1,$F$10,DATE(YEAR(E148),MONTH(E148)+3,DAY(E148))),IF($H$6=2,IF(D149=1,$F$10,DATE(YEAR(E148),MONTH(E148)+6,DAY(E148))),IF($H$6=1,IF(D149=1,$F$10,DATE(YEAR(E148)+1,MONTH(E148),DAY(E148))),"")))))))),""))</f>
        <v/>
      </c>
      <c r="F149" s="72" t="str">
        <f t="shared" ref="F149:F212" ca="1" si="19">IF($P$17=1,IF(D149="","",IF($H$5,IF(OR(D149=$H$8,$K$12&gt;ROUND((1+$K$5)*K148,0),ROUND((1+$K$5)*K148,0),$K$12),IF(OR(D149=$H$8,$K$12&gt;(1+$K$5)*K148),ROUND((1+$K$5)*K148,0),$K$12)),0)),"")</f>
        <v/>
      </c>
      <c r="G149" s="72" t="str">
        <f t="shared" ca="1" si="15"/>
        <v/>
      </c>
      <c r="H149" s="73" t="str">
        <f t="shared" ca="1" si="16"/>
        <v/>
      </c>
      <c r="I149" s="74" t="str">
        <f t="shared" ca="1" si="17"/>
        <v/>
      </c>
      <c r="J149" s="73" t="str">
        <f t="shared" ca="1" si="18"/>
        <v/>
      </c>
      <c r="K149" s="75" t="str">
        <f t="shared" ref="K149:K212" ca="1" si="20">IF($P$17=1,IF(J149&lt;&gt;0,IF(D149&lt;&gt;"",K148-(J149-G149),""),K148),"")</f>
        <v/>
      </c>
      <c r="L149" s="10"/>
      <c r="M149" s="9"/>
      <c r="N149" s="9"/>
      <c r="O149" s="9"/>
    </row>
    <row r="150" spans="2:15" x14ac:dyDescent="0.3">
      <c r="B150" s="9"/>
      <c r="C150" s="10"/>
      <c r="D150" s="70" t="str">
        <f t="shared" ca="1" si="14"/>
        <v/>
      </c>
      <c r="E150" s="71" t="str">
        <f ca="1">IF($P$17=0,"",IF(D150&lt;&gt;"",IF($H$6=50,IF(D150=1,$F$10,DATE(YEAR(E149),MONTH(E149),DAY(E149)+7)),IF($H$6=25,IF(D150=1,$F$10,DATE(YEAR(E149),MONTH(E149),DAY(E149)+14)),IF($H$6=24,IF(D150=1,_01_01_1900,IF(DAY(E149)&gt;=15,DATE(YEAR(E149),MONTH(E149),DAY(E149)+16),DATE(YEAR(E149),MONTH(E149),DAY(E149)+15))),IF($H$6=12,IF(D150=1,$F$10,DATE(YEAR(E149),MONTH(E149)+1,DAY(E149))),IF($H$6=6,IF(D150=1,$F$10,DATE(YEAR(E149),MONTH(E149)+2,DAY(E149))),IF($H$6=4,IF(D150=1,$F$10,DATE(YEAR(E149),MONTH(E149)+3,DAY(E149))),IF($H$6=2,IF(D150=1,$F$10,DATE(YEAR(E149),MONTH(E149)+6,DAY(E149))),IF($H$6=1,IF(D150=1,$F$10,DATE(YEAR(E149)+1,MONTH(E149),DAY(E149))),"")))))))),""))</f>
        <v/>
      </c>
      <c r="F150" s="72" t="str">
        <f t="shared" ca="1" si="19"/>
        <v/>
      </c>
      <c r="G150" s="72" t="str">
        <f t="shared" ca="1" si="15"/>
        <v/>
      </c>
      <c r="H150" s="73" t="str">
        <f t="shared" ca="1" si="16"/>
        <v/>
      </c>
      <c r="I150" s="74" t="str">
        <f t="shared" ca="1" si="17"/>
        <v/>
      </c>
      <c r="J150" s="73" t="str">
        <f t="shared" ca="1" si="18"/>
        <v/>
      </c>
      <c r="K150" s="75" t="str">
        <f t="shared" ca="1" si="20"/>
        <v/>
      </c>
      <c r="L150" s="10"/>
      <c r="M150" s="9"/>
      <c r="N150" s="9"/>
      <c r="O150" s="9"/>
    </row>
    <row r="151" spans="2:15" x14ac:dyDescent="0.3">
      <c r="B151" s="9"/>
      <c r="C151" s="10"/>
      <c r="D151" s="70" t="str">
        <f t="shared" ca="1" si="14"/>
        <v/>
      </c>
      <c r="E151" s="71" t="str">
        <f ca="1">IF($P$17=0,"",IF(D151&lt;&gt;"",IF($H$6=50,IF(D151=1,$F$10,DATE(YEAR(E150),MONTH(E150),DAY(E150)+7)),IF($H$6=25,IF(D151=1,$F$10,DATE(YEAR(E150),MONTH(E150),DAY(E150)+14)),IF($H$6=24,IF(D151=1,_01_01_1900,IF(DAY(E150)&gt;=15,DATE(YEAR(E150),MONTH(E150),DAY(E150)+16),DATE(YEAR(E150),MONTH(E150),DAY(E150)+15))),IF($H$6=12,IF(D151=1,$F$10,DATE(YEAR(E150),MONTH(E150)+1,DAY(E150))),IF($H$6=6,IF(D151=1,$F$10,DATE(YEAR(E150),MONTH(E150)+2,DAY(E150))),IF($H$6=4,IF(D151=1,$F$10,DATE(YEAR(E150),MONTH(E150)+3,DAY(E150))),IF($H$6=2,IF(D151=1,$F$10,DATE(YEAR(E150),MONTH(E150)+6,DAY(E150))),IF($H$6=1,IF(D151=1,$F$10,DATE(YEAR(E150)+1,MONTH(E150),DAY(E150))),"")))))))),""))</f>
        <v/>
      </c>
      <c r="F151" s="72" t="str">
        <f t="shared" ca="1" si="19"/>
        <v/>
      </c>
      <c r="G151" s="72" t="str">
        <f t="shared" ca="1" si="15"/>
        <v/>
      </c>
      <c r="H151" s="73" t="str">
        <f t="shared" ca="1" si="16"/>
        <v/>
      </c>
      <c r="I151" s="74" t="str">
        <f t="shared" ca="1" si="17"/>
        <v/>
      </c>
      <c r="J151" s="73" t="str">
        <f t="shared" ca="1" si="18"/>
        <v/>
      </c>
      <c r="K151" s="75" t="str">
        <f t="shared" ca="1" si="20"/>
        <v/>
      </c>
      <c r="L151" s="10"/>
      <c r="M151" s="9"/>
      <c r="N151" s="9"/>
      <c r="O151" s="9"/>
    </row>
    <row r="152" spans="2:15" x14ac:dyDescent="0.3">
      <c r="B152" s="9"/>
      <c r="C152" s="10"/>
      <c r="D152" s="70" t="str">
        <f t="shared" ca="1" si="14"/>
        <v/>
      </c>
      <c r="E152" s="71" t="str">
        <f ca="1">IF($P$17=0,"",IF(D152&lt;&gt;"",IF($H$6=50,IF(D152=1,$F$10,DATE(YEAR(E151),MONTH(E151),DAY(E151)+7)),IF($H$6=25,IF(D152=1,$F$10,DATE(YEAR(E151),MONTH(E151),DAY(E151)+14)),IF($H$6=24,IF(D152=1,_01_01_1900,IF(DAY(E151)&gt;=15,DATE(YEAR(E151),MONTH(E151),DAY(E151)+16),DATE(YEAR(E151),MONTH(E151),DAY(E151)+15))),IF($H$6=12,IF(D152=1,$F$10,DATE(YEAR(E151),MONTH(E151)+1,DAY(E151))),IF($H$6=6,IF(D152=1,$F$10,DATE(YEAR(E151),MONTH(E151)+2,DAY(E151))),IF($H$6=4,IF(D152=1,$F$10,DATE(YEAR(E151),MONTH(E151)+3,DAY(E151))),IF($H$6=2,IF(D152=1,$F$10,DATE(YEAR(E151),MONTH(E151)+6,DAY(E151))),IF($H$6=1,IF(D152=1,$F$10,DATE(YEAR(E151)+1,MONTH(E151),DAY(E151))),"")))))))),""))</f>
        <v/>
      </c>
      <c r="F152" s="72" t="str">
        <f t="shared" ca="1" si="19"/>
        <v/>
      </c>
      <c r="G152" s="72" t="str">
        <f t="shared" ca="1" si="15"/>
        <v/>
      </c>
      <c r="H152" s="73" t="str">
        <f t="shared" ca="1" si="16"/>
        <v/>
      </c>
      <c r="I152" s="74" t="str">
        <f t="shared" ca="1" si="17"/>
        <v/>
      </c>
      <c r="J152" s="73" t="str">
        <f t="shared" ca="1" si="18"/>
        <v/>
      </c>
      <c r="K152" s="75" t="str">
        <f t="shared" ca="1" si="20"/>
        <v/>
      </c>
      <c r="L152" s="10"/>
      <c r="M152" s="9"/>
      <c r="N152" s="9"/>
      <c r="O152" s="9"/>
    </row>
    <row r="153" spans="2:15" x14ac:dyDescent="0.3">
      <c r="B153" s="9"/>
      <c r="C153" s="10"/>
      <c r="D153" s="70" t="str">
        <f t="shared" ca="1" si="14"/>
        <v/>
      </c>
      <c r="E153" s="71" t="str">
        <f ca="1">IF($P$17=0,"",IF(D153&lt;&gt;"",IF($H$6=50,IF(D153=1,$F$10,DATE(YEAR(E152),MONTH(E152),DAY(E152)+7)),IF($H$6=25,IF(D153=1,$F$10,DATE(YEAR(E152),MONTH(E152),DAY(E152)+14)),IF($H$6=24,IF(D153=1,_01_01_1900,IF(DAY(E152)&gt;=15,DATE(YEAR(E152),MONTH(E152),DAY(E152)+16),DATE(YEAR(E152),MONTH(E152),DAY(E152)+15))),IF($H$6=12,IF(D153=1,$F$10,DATE(YEAR(E152),MONTH(E152)+1,DAY(E152))),IF($H$6=6,IF(D153=1,$F$10,DATE(YEAR(E152),MONTH(E152)+2,DAY(E152))),IF($H$6=4,IF(D153=1,$F$10,DATE(YEAR(E152),MONTH(E152)+3,DAY(E152))),IF($H$6=2,IF(D153=1,$F$10,DATE(YEAR(E152),MONTH(E152)+6,DAY(E152))),IF($H$6=1,IF(D153=1,$F$10,DATE(YEAR(E152)+1,MONTH(E152),DAY(E152))),"")))))))),""))</f>
        <v/>
      </c>
      <c r="F153" s="72" t="str">
        <f t="shared" ca="1" si="19"/>
        <v/>
      </c>
      <c r="G153" s="72" t="str">
        <f t="shared" ca="1" si="15"/>
        <v/>
      </c>
      <c r="H153" s="73" t="str">
        <f t="shared" ca="1" si="16"/>
        <v/>
      </c>
      <c r="I153" s="74" t="str">
        <f t="shared" ca="1" si="17"/>
        <v/>
      </c>
      <c r="J153" s="73" t="str">
        <f t="shared" ca="1" si="18"/>
        <v/>
      </c>
      <c r="K153" s="75" t="str">
        <f t="shared" ca="1" si="20"/>
        <v/>
      </c>
      <c r="L153" s="10"/>
      <c r="M153" s="9"/>
      <c r="N153" s="9"/>
      <c r="O153" s="9"/>
    </row>
    <row r="154" spans="2:15" x14ac:dyDescent="0.3">
      <c r="B154" s="9"/>
      <c r="C154" s="10"/>
      <c r="D154" s="70" t="str">
        <f t="shared" ca="1" si="14"/>
        <v/>
      </c>
      <c r="E154" s="71" t="str">
        <f ca="1">IF($P$17=0,"",IF(D154&lt;&gt;"",IF($H$6=50,IF(D154=1,$F$10,DATE(YEAR(E153),MONTH(E153),DAY(E153)+7)),IF($H$6=25,IF(D154=1,$F$10,DATE(YEAR(E153),MONTH(E153),DAY(E153)+14)),IF($H$6=24,IF(D154=1,_01_01_1900,IF(DAY(E153)&gt;=15,DATE(YEAR(E153),MONTH(E153),DAY(E153)+16),DATE(YEAR(E153),MONTH(E153),DAY(E153)+15))),IF($H$6=12,IF(D154=1,$F$10,DATE(YEAR(E153),MONTH(E153)+1,DAY(E153))),IF($H$6=6,IF(D154=1,$F$10,DATE(YEAR(E153),MONTH(E153)+2,DAY(E153))),IF($H$6=4,IF(D154=1,$F$10,DATE(YEAR(E153),MONTH(E153)+3,DAY(E153))),IF($H$6=2,IF(D154=1,$F$10,DATE(YEAR(E153),MONTH(E153)+6,DAY(E153))),IF($H$6=1,IF(D154=1,$F$10,DATE(YEAR(E153)+1,MONTH(E153),DAY(E153))),"")))))))),""))</f>
        <v/>
      </c>
      <c r="F154" s="72" t="str">
        <f t="shared" ca="1" si="19"/>
        <v/>
      </c>
      <c r="G154" s="72" t="str">
        <f t="shared" ca="1" si="15"/>
        <v/>
      </c>
      <c r="H154" s="73" t="str">
        <f t="shared" ca="1" si="16"/>
        <v/>
      </c>
      <c r="I154" s="74" t="str">
        <f t="shared" ca="1" si="17"/>
        <v/>
      </c>
      <c r="J154" s="73" t="str">
        <f t="shared" ca="1" si="18"/>
        <v/>
      </c>
      <c r="K154" s="75" t="str">
        <f t="shared" ca="1" si="20"/>
        <v/>
      </c>
      <c r="L154" s="10"/>
      <c r="M154" s="9"/>
      <c r="N154" s="9"/>
      <c r="O154" s="9"/>
    </row>
    <row r="155" spans="2:15" x14ac:dyDescent="0.3">
      <c r="B155" s="9"/>
      <c r="C155" s="10"/>
      <c r="D155" s="70" t="str">
        <f t="shared" ca="1" si="14"/>
        <v/>
      </c>
      <c r="E155" s="71" t="str">
        <f ca="1">IF($P$17=0,"",IF(D155&lt;&gt;"",IF($H$6=50,IF(D155=1,$F$10,DATE(YEAR(E154),MONTH(E154),DAY(E154)+7)),IF($H$6=25,IF(D155=1,$F$10,DATE(YEAR(E154),MONTH(E154),DAY(E154)+14)),IF($H$6=24,IF(D155=1,_01_01_1900,IF(DAY(E154)&gt;=15,DATE(YEAR(E154),MONTH(E154),DAY(E154)+16),DATE(YEAR(E154),MONTH(E154),DAY(E154)+15))),IF($H$6=12,IF(D155=1,$F$10,DATE(YEAR(E154),MONTH(E154)+1,DAY(E154))),IF($H$6=6,IF(D155=1,$F$10,DATE(YEAR(E154),MONTH(E154)+2,DAY(E154))),IF($H$6=4,IF(D155=1,$F$10,DATE(YEAR(E154),MONTH(E154)+3,DAY(E154))),IF($H$6=2,IF(D155=1,$F$10,DATE(YEAR(E154),MONTH(E154)+6,DAY(E154))),IF($H$6=1,IF(D155=1,$F$10,DATE(YEAR(E154)+1,MONTH(E154),DAY(E154))),"")))))))),""))</f>
        <v/>
      </c>
      <c r="F155" s="72" t="str">
        <f t="shared" ca="1" si="19"/>
        <v/>
      </c>
      <c r="G155" s="72" t="str">
        <f t="shared" ca="1" si="15"/>
        <v/>
      </c>
      <c r="H155" s="73" t="str">
        <f t="shared" ca="1" si="16"/>
        <v/>
      </c>
      <c r="I155" s="74" t="str">
        <f t="shared" ca="1" si="17"/>
        <v/>
      </c>
      <c r="J155" s="73" t="str">
        <f t="shared" ca="1" si="18"/>
        <v/>
      </c>
      <c r="K155" s="75" t="str">
        <f t="shared" ca="1" si="20"/>
        <v/>
      </c>
      <c r="L155" s="10"/>
      <c r="M155" s="9"/>
      <c r="N155" s="9"/>
      <c r="O155" s="9"/>
    </row>
    <row r="156" spans="2:15" x14ac:dyDescent="0.3">
      <c r="B156" s="9"/>
      <c r="C156" s="10"/>
      <c r="D156" s="70" t="str">
        <f t="shared" ca="1" si="14"/>
        <v/>
      </c>
      <c r="E156" s="71" t="str">
        <f ca="1">IF($P$17=0,"",IF(D156&lt;&gt;"",IF($H$6=50,IF(D156=1,$F$10,DATE(YEAR(E155),MONTH(E155),DAY(E155)+7)),IF($H$6=25,IF(D156=1,$F$10,DATE(YEAR(E155),MONTH(E155),DAY(E155)+14)),IF($H$6=24,IF(D156=1,_01_01_1900,IF(DAY(E155)&gt;=15,DATE(YEAR(E155),MONTH(E155),DAY(E155)+16),DATE(YEAR(E155),MONTH(E155),DAY(E155)+15))),IF($H$6=12,IF(D156=1,$F$10,DATE(YEAR(E155),MONTH(E155)+1,DAY(E155))),IF($H$6=6,IF(D156=1,$F$10,DATE(YEAR(E155),MONTH(E155)+2,DAY(E155))),IF($H$6=4,IF(D156=1,$F$10,DATE(YEAR(E155),MONTH(E155)+3,DAY(E155))),IF($H$6=2,IF(D156=1,$F$10,DATE(YEAR(E155),MONTH(E155)+6,DAY(E155))),IF($H$6=1,IF(D156=1,$F$10,DATE(YEAR(E155)+1,MONTH(E155),DAY(E155))),"")))))))),""))</f>
        <v/>
      </c>
      <c r="F156" s="72" t="str">
        <f t="shared" ca="1" si="19"/>
        <v/>
      </c>
      <c r="G156" s="72" t="str">
        <f t="shared" ca="1" si="15"/>
        <v/>
      </c>
      <c r="H156" s="73" t="str">
        <f t="shared" ca="1" si="16"/>
        <v/>
      </c>
      <c r="I156" s="74" t="str">
        <f t="shared" ca="1" si="17"/>
        <v/>
      </c>
      <c r="J156" s="73" t="str">
        <f t="shared" ca="1" si="18"/>
        <v/>
      </c>
      <c r="K156" s="75" t="str">
        <f t="shared" ca="1" si="20"/>
        <v/>
      </c>
      <c r="L156" s="10"/>
      <c r="M156" s="9"/>
      <c r="N156" s="9"/>
      <c r="O156" s="9"/>
    </row>
    <row r="157" spans="2:15" x14ac:dyDescent="0.3">
      <c r="B157" s="9"/>
      <c r="C157" s="10"/>
      <c r="D157" s="70" t="str">
        <f t="shared" ca="1" si="14"/>
        <v/>
      </c>
      <c r="E157" s="71" t="str">
        <f ca="1">IF($P$17=0,"",IF(D157&lt;&gt;"",IF($H$6=50,IF(D157=1,$F$10,DATE(YEAR(E156),MONTH(E156),DAY(E156)+7)),IF($H$6=25,IF(D157=1,$F$10,DATE(YEAR(E156),MONTH(E156),DAY(E156)+14)),IF($H$6=24,IF(D157=1,_01_01_1900,IF(DAY(E156)&gt;=15,DATE(YEAR(E156),MONTH(E156),DAY(E156)+16),DATE(YEAR(E156),MONTH(E156),DAY(E156)+15))),IF($H$6=12,IF(D157=1,$F$10,DATE(YEAR(E156),MONTH(E156)+1,DAY(E156))),IF($H$6=6,IF(D157=1,$F$10,DATE(YEAR(E156),MONTH(E156)+2,DAY(E156))),IF($H$6=4,IF(D157=1,$F$10,DATE(YEAR(E156),MONTH(E156)+3,DAY(E156))),IF($H$6=2,IF(D157=1,$F$10,DATE(YEAR(E156),MONTH(E156)+6,DAY(E156))),IF($H$6=1,IF(D157=1,$F$10,DATE(YEAR(E156)+1,MONTH(E156),DAY(E156))),"")))))))),""))</f>
        <v/>
      </c>
      <c r="F157" s="72" t="str">
        <f t="shared" ca="1" si="19"/>
        <v/>
      </c>
      <c r="G157" s="72" t="str">
        <f t="shared" ca="1" si="15"/>
        <v/>
      </c>
      <c r="H157" s="73" t="str">
        <f t="shared" ca="1" si="16"/>
        <v/>
      </c>
      <c r="I157" s="74" t="str">
        <f t="shared" ca="1" si="17"/>
        <v/>
      </c>
      <c r="J157" s="73" t="str">
        <f t="shared" ca="1" si="18"/>
        <v/>
      </c>
      <c r="K157" s="75" t="str">
        <f t="shared" ca="1" si="20"/>
        <v/>
      </c>
      <c r="L157" s="10"/>
      <c r="M157" s="9"/>
      <c r="N157" s="9"/>
      <c r="O157" s="9"/>
    </row>
    <row r="158" spans="2:15" x14ac:dyDescent="0.3">
      <c r="B158" s="9"/>
      <c r="C158" s="10"/>
      <c r="D158" s="70" t="str">
        <f t="shared" ca="1" si="14"/>
        <v/>
      </c>
      <c r="E158" s="71" t="str">
        <f ca="1">IF($P$17=0,"",IF(D158&lt;&gt;"",IF($H$6=50,IF(D158=1,$F$10,DATE(YEAR(E157),MONTH(E157),DAY(E157)+7)),IF($H$6=25,IF(D158=1,$F$10,DATE(YEAR(E157),MONTH(E157),DAY(E157)+14)),IF($H$6=24,IF(D158=1,_01_01_1900,IF(DAY(E157)&gt;=15,DATE(YEAR(E157),MONTH(E157),DAY(E157)+16),DATE(YEAR(E157),MONTH(E157),DAY(E157)+15))),IF($H$6=12,IF(D158=1,$F$10,DATE(YEAR(E157),MONTH(E157)+1,DAY(E157))),IF($H$6=6,IF(D158=1,$F$10,DATE(YEAR(E157),MONTH(E157)+2,DAY(E157))),IF($H$6=4,IF(D158=1,$F$10,DATE(YEAR(E157),MONTH(E157)+3,DAY(E157))),IF($H$6=2,IF(D158=1,$F$10,DATE(YEAR(E157),MONTH(E157)+6,DAY(E157))),IF($H$6=1,IF(D158=1,$F$10,DATE(YEAR(E157)+1,MONTH(E157),DAY(E157))),"")))))))),""))</f>
        <v/>
      </c>
      <c r="F158" s="72" t="str">
        <f t="shared" ca="1" si="19"/>
        <v/>
      </c>
      <c r="G158" s="72" t="str">
        <f t="shared" ca="1" si="15"/>
        <v/>
      </c>
      <c r="H158" s="73" t="str">
        <f t="shared" ca="1" si="16"/>
        <v/>
      </c>
      <c r="I158" s="74" t="str">
        <f t="shared" ca="1" si="17"/>
        <v/>
      </c>
      <c r="J158" s="73" t="str">
        <f t="shared" ca="1" si="18"/>
        <v/>
      </c>
      <c r="K158" s="75" t="str">
        <f t="shared" ca="1" si="20"/>
        <v/>
      </c>
      <c r="L158" s="10"/>
      <c r="M158" s="9"/>
      <c r="N158" s="9"/>
      <c r="O158" s="9"/>
    </row>
    <row r="159" spans="2:15" x14ac:dyDescent="0.3">
      <c r="B159" s="9"/>
      <c r="C159" s="10"/>
      <c r="D159" s="70" t="str">
        <f t="shared" ca="1" si="14"/>
        <v/>
      </c>
      <c r="E159" s="71" t="str">
        <f ca="1">IF($P$17=0,"",IF(D159&lt;&gt;"",IF($H$6=50,IF(D159=1,$F$10,DATE(YEAR(E158),MONTH(E158),DAY(E158)+7)),IF($H$6=25,IF(D159=1,$F$10,DATE(YEAR(E158),MONTH(E158),DAY(E158)+14)),IF($H$6=24,IF(D159=1,_01_01_1900,IF(DAY(E158)&gt;=15,DATE(YEAR(E158),MONTH(E158),DAY(E158)+16),DATE(YEAR(E158),MONTH(E158),DAY(E158)+15))),IF($H$6=12,IF(D159=1,$F$10,DATE(YEAR(E158),MONTH(E158)+1,DAY(E158))),IF($H$6=6,IF(D159=1,$F$10,DATE(YEAR(E158),MONTH(E158)+2,DAY(E158))),IF($H$6=4,IF(D159=1,$F$10,DATE(YEAR(E158),MONTH(E158)+3,DAY(E158))),IF($H$6=2,IF(D159=1,$F$10,DATE(YEAR(E158),MONTH(E158)+6,DAY(E158))),IF($H$6=1,IF(D159=1,$F$10,DATE(YEAR(E158)+1,MONTH(E158),DAY(E158))),"")))))))),""))</f>
        <v/>
      </c>
      <c r="F159" s="72" t="str">
        <f t="shared" ca="1" si="19"/>
        <v/>
      </c>
      <c r="G159" s="72" t="str">
        <f t="shared" ca="1" si="15"/>
        <v/>
      </c>
      <c r="H159" s="73" t="str">
        <f t="shared" ca="1" si="16"/>
        <v/>
      </c>
      <c r="I159" s="74" t="str">
        <f t="shared" ca="1" si="17"/>
        <v/>
      </c>
      <c r="J159" s="73" t="str">
        <f t="shared" ca="1" si="18"/>
        <v/>
      </c>
      <c r="K159" s="75" t="str">
        <f t="shared" ca="1" si="20"/>
        <v/>
      </c>
      <c r="L159" s="10"/>
      <c r="M159" s="9"/>
      <c r="N159" s="9"/>
      <c r="O159" s="9"/>
    </row>
    <row r="160" spans="2:15" x14ac:dyDescent="0.3">
      <c r="B160" s="9"/>
      <c r="C160" s="10"/>
      <c r="D160" s="70" t="str">
        <f t="shared" ca="1" si="14"/>
        <v/>
      </c>
      <c r="E160" s="71" t="str">
        <f ca="1">IF($P$17=0,"",IF(D160&lt;&gt;"",IF($H$6=50,IF(D160=1,$F$10,DATE(YEAR(E159),MONTH(E159),DAY(E159)+7)),IF($H$6=25,IF(D160=1,$F$10,DATE(YEAR(E159),MONTH(E159),DAY(E159)+14)),IF($H$6=24,IF(D160=1,_01_01_1900,IF(DAY(E159)&gt;=15,DATE(YEAR(E159),MONTH(E159),DAY(E159)+16),DATE(YEAR(E159),MONTH(E159),DAY(E159)+15))),IF($H$6=12,IF(D160=1,$F$10,DATE(YEAR(E159),MONTH(E159)+1,DAY(E159))),IF($H$6=6,IF(D160=1,$F$10,DATE(YEAR(E159),MONTH(E159)+2,DAY(E159))),IF($H$6=4,IF(D160=1,$F$10,DATE(YEAR(E159),MONTH(E159)+3,DAY(E159))),IF($H$6=2,IF(D160=1,$F$10,DATE(YEAR(E159),MONTH(E159)+6,DAY(E159))),IF($H$6=1,IF(D160=1,$F$10,DATE(YEAR(E159)+1,MONTH(E159),DAY(E159))),"")))))))),""))</f>
        <v/>
      </c>
      <c r="F160" s="72" t="str">
        <f t="shared" ca="1" si="19"/>
        <v/>
      </c>
      <c r="G160" s="72" t="str">
        <f t="shared" ca="1" si="15"/>
        <v/>
      </c>
      <c r="H160" s="73" t="str">
        <f t="shared" ca="1" si="16"/>
        <v/>
      </c>
      <c r="I160" s="74" t="str">
        <f t="shared" ca="1" si="17"/>
        <v/>
      </c>
      <c r="J160" s="73" t="str">
        <f t="shared" ca="1" si="18"/>
        <v/>
      </c>
      <c r="K160" s="75" t="str">
        <f t="shared" ca="1" si="20"/>
        <v/>
      </c>
      <c r="L160" s="10"/>
      <c r="M160" s="9"/>
      <c r="N160" s="9"/>
      <c r="O160" s="9"/>
    </row>
    <row r="161" spans="2:15" x14ac:dyDescent="0.3">
      <c r="B161" s="9"/>
      <c r="C161" s="10"/>
      <c r="D161" s="70" t="str">
        <f t="shared" ca="1" si="14"/>
        <v/>
      </c>
      <c r="E161" s="71" t="str">
        <f ca="1">IF($P$17=0,"",IF(D161&lt;&gt;"",IF($H$6=50,IF(D161=1,$F$10,DATE(YEAR(E160),MONTH(E160),DAY(E160)+7)),IF($H$6=25,IF(D161=1,$F$10,DATE(YEAR(E160),MONTH(E160),DAY(E160)+14)),IF($H$6=24,IF(D161=1,_01_01_1900,IF(DAY(E160)&gt;=15,DATE(YEAR(E160),MONTH(E160),DAY(E160)+16),DATE(YEAR(E160),MONTH(E160),DAY(E160)+15))),IF($H$6=12,IF(D161=1,$F$10,DATE(YEAR(E160),MONTH(E160)+1,DAY(E160))),IF($H$6=6,IF(D161=1,$F$10,DATE(YEAR(E160),MONTH(E160)+2,DAY(E160))),IF($H$6=4,IF(D161=1,$F$10,DATE(YEAR(E160),MONTH(E160)+3,DAY(E160))),IF($H$6=2,IF(D161=1,$F$10,DATE(YEAR(E160),MONTH(E160)+6,DAY(E160))),IF($H$6=1,IF(D161=1,$F$10,DATE(YEAR(E160)+1,MONTH(E160),DAY(E160))),"")))))))),""))</f>
        <v/>
      </c>
      <c r="F161" s="72" t="str">
        <f t="shared" ca="1" si="19"/>
        <v/>
      </c>
      <c r="G161" s="72" t="str">
        <f t="shared" ca="1" si="15"/>
        <v/>
      </c>
      <c r="H161" s="73" t="str">
        <f t="shared" ca="1" si="16"/>
        <v/>
      </c>
      <c r="I161" s="74" t="str">
        <f t="shared" ca="1" si="17"/>
        <v/>
      </c>
      <c r="J161" s="73" t="str">
        <f t="shared" ca="1" si="18"/>
        <v/>
      </c>
      <c r="K161" s="75" t="str">
        <f t="shared" ca="1" si="20"/>
        <v/>
      </c>
      <c r="L161" s="10"/>
      <c r="M161" s="9"/>
      <c r="N161" s="9"/>
      <c r="O161" s="9"/>
    </row>
    <row r="162" spans="2:15" x14ac:dyDescent="0.3">
      <c r="B162" s="9"/>
      <c r="C162" s="10"/>
      <c r="D162" s="70" t="str">
        <f t="shared" ca="1" si="14"/>
        <v/>
      </c>
      <c r="E162" s="71" t="str">
        <f ca="1">IF($P$17=0,"",IF(D162&lt;&gt;"",IF($H$6=50,IF(D162=1,$F$10,DATE(YEAR(E161),MONTH(E161),DAY(E161)+7)),IF($H$6=25,IF(D162=1,$F$10,DATE(YEAR(E161),MONTH(E161),DAY(E161)+14)),IF($H$6=24,IF(D162=1,_01_01_1900,IF(DAY(E161)&gt;=15,DATE(YEAR(E161),MONTH(E161),DAY(E161)+16),DATE(YEAR(E161),MONTH(E161),DAY(E161)+15))),IF($H$6=12,IF(D162=1,$F$10,DATE(YEAR(E161),MONTH(E161)+1,DAY(E161))),IF($H$6=6,IF(D162=1,$F$10,DATE(YEAR(E161),MONTH(E161)+2,DAY(E161))),IF($H$6=4,IF(D162=1,$F$10,DATE(YEAR(E161),MONTH(E161)+3,DAY(E161))),IF($H$6=2,IF(D162=1,$F$10,DATE(YEAR(E161),MONTH(E161)+6,DAY(E161))),IF($H$6=1,IF(D162=1,$F$10,DATE(YEAR(E161)+1,MONTH(E161),DAY(E161))),"")))))))),""))</f>
        <v/>
      </c>
      <c r="F162" s="72" t="str">
        <f t="shared" ca="1" si="19"/>
        <v/>
      </c>
      <c r="G162" s="72" t="str">
        <f t="shared" ca="1" si="15"/>
        <v/>
      </c>
      <c r="H162" s="73" t="str">
        <f t="shared" ca="1" si="16"/>
        <v/>
      </c>
      <c r="I162" s="74" t="str">
        <f t="shared" ca="1" si="17"/>
        <v/>
      </c>
      <c r="J162" s="73" t="str">
        <f t="shared" ca="1" si="18"/>
        <v/>
      </c>
      <c r="K162" s="75" t="str">
        <f t="shared" ca="1" si="20"/>
        <v/>
      </c>
      <c r="L162" s="10"/>
      <c r="M162" s="9"/>
      <c r="N162" s="9"/>
      <c r="O162" s="9"/>
    </row>
    <row r="163" spans="2:15" x14ac:dyDescent="0.3">
      <c r="B163" s="9"/>
      <c r="C163" s="10"/>
      <c r="D163" s="70" t="str">
        <f t="shared" ca="1" si="14"/>
        <v/>
      </c>
      <c r="E163" s="71" t="str">
        <f ca="1">IF($P$17=0,"",IF(D163&lt;&gt;"",IF($H$6=50,IF(D163=1,$F$10,DATE(YEAR(E162),MONTH(E162),DAY(E162)+7)),IF($H$6=25,IF(D163=1,$F$10,DATE(YEAR(E162),MONTH(E162),DAY(E162)+14)),IF($H$6=24,IF(D163=1,_01_01_1900,IF(DAY(E162)&gt;=15,DATE(YEAR(E162),MONTH(E162),DAY(E162)+16),DATE(YEAR(E162),MONTH(E162),DAY(E162)+15))),IF($H$6=12,IF(D163=1,$F$10,DATE(YEAR(E162),MONTH(E162)+1,DAY(E162))),IF($H$6=6,IF(D163=1,$F$10,DATE(YEAR(E162),MONTH(E162)+2,DAY(E162))),IF($H$6=4,IF(D163=1,$F$10,DATE(YEAR(E162),MONTH(E162)+3,DAY(E162))),IF($H$6=2,IF(D163=1,$F$10,DATE(YEAR(E162),MONTH(E162)+6,DAY(E162))),IF($H$6=1,IF(D163=1,$F$10,DATE(YEAR(E162)+1,MONTH(E162),DAY(E162))),"")))))))),""))</f>
        <v/>
      </c>
      <c r="F163" s="72" t="str">
        <f t="shared" ca="1" si="19"/>
        <v/>
      </c>
      <c r="G163" s="72" t="str">
        <f t="shared" ca="1" si="15"/>
        <v/>
      </c>
      <c r="H163" s="73" t="str">
        <f t="shared" ca="1" si="16"/>
        <v/>
      </c>
      <c r="I163" s="74" t="str">
        <f t="shared" ca="1" si="17"/>
        <v/>
      </c>
      <c r="J163" s="73" t="str">
        <f t="shared" ca="1" si="18"/>
        <v/>
      </c>
      <c r="K163" s="75" t="str">
        <f t="shared" ca="1" si="20"/>
        <v/>
      </c>
      <c r="L163" s="10"/>
      <c r="M163" s="9"/>
      <c r="N163" s="9"/>
      <c r="O163" s="9"/>
    </row>
    <row r="164" spans="2:15" x14ac:dyDescent="0.3">
      <c r="B164" s="9"/>
      <c r="C164" s="10"/>
      <c r="D164" s="70" t="str">
        <f t="shared" ca="1" si="14"/>
        <v/>
      </c>
      <c r="E164" s="71" t="str">
        <f ca="1">IF($P$17=0,"",IF(D164&lt;&gt;"",IF($H$6=50,IF(D164=1,$F$10,DATE(YEAR(E163),MONTH(E163),DAY(E163)+7)),IF($H$6=25,IF(D164=1,$F$10,DATE(YEAR(E163),MONTH(E163),DAY(E163)+14)),IF($H$6=24,IF(D164=1,_01_01_1900,IF(DAY(E163)&gt;=15,DATE(YEAR(E163),MONTH(E163),DAY(E163)+16),DATE(YEAR(E163),MONTH(E163),DAY(E163)+15))),IF($H$6=12,IF(D164=1,$F$10,DATE(YEAR(E163),MONTH(E163)+1,DAY(E163))),IF($H$6=6,IF(D164=1,$F$10,DATE(YEAR(E163),MONTH(E163)+2,DAY(E163))),IF($H$6=4,IF(D164=1,$F$10,DATE(YEAR(E163),MONTH(E163)+3,DAY(E163))),IF($H$6=2,IF(D164=1,$F$10,DATE(YEAR(E163),MONTH(E163)+6,DAY(E163))),IF($H$6=1,IF(D164=1,$F$10,DATE(YEAR(E163)+1,MONTH(E163),DAY(E163))),"")))))))),""))</f>
        <v/>
      </c>
      <c r="F164" s="72" t="str">
        <f t="shared" ca="1" si="19"/>
        <v/>
      </c>
      <c r="G164" s="72" t="str">
        <f t="shared" ca="1" si="15"/>
        <v/>
      </c>
      <c r="H164" s="73" t="str">
        <f t="shared" ca="1" si="16"/>
        <v/>
      </c>
      <c r="I164" s="74" t="str">
        <f t="shared" ca="1" si="17"/>
        <v/>
      </c>
      <c r="J164" s="73" t="str">
        <f t="shared" ca="1" si="18"/>
        <v/>
      </c>
      <c r="K164" s="75" t="str">
        <f t="shared" ca="1" si="20"/>
        <v/>
      </c>
      <c r="L164" s="10"/>
      <c r="M164" s="9"/>
      <c r="N164" s="9"/>
      <c r="O164" s="9"/>
    </row>
    <row r="165" spans="2:15" x14ac:dyDescent="0.3">
      <c r="B165" s="9"/>
      <c r="C165" s="10"/>
      <c r="D165" s="70" t="str">
        <f t="shared" ca="1" si="14"/>
        <v/>
      </c>
      <c r="E165" s="71" t="str">
        <f ca="1">IF($P$17=0,"",IF(D165&lt;&gt;"",IF($H$6=50,IF(D165=1,$F$10,DATE(YEAR(E164),MONTH(E164),DAY(E164)+7)),IF($H$6=25,IF(D165=1,$F$10,DATE(YEAR(E164),MONTH(E164),DAY(E164)+14)),IF($H$6=24,IF(D165=1,_01_01_1900,IF(DAY(E164)&gt;=15,DATE(YEAR(E164),MONTH(E164),DAY(E164)+16),DATE(YEAR(E164),MONTH(E164),DAY(E164)+15))),IF($H$6=12,IF(D165=1,$F$10,DATE(YEAR(E164),MONTH(E164)+1,DAY(E164))),IF($H$6=6,IF(D165=1,$F$10,DATE(YEAR(E164),MONTH(E164)+2,DAY(E164))),IF($H$6=4,IF(D165=1,$F$10,DATE(YEAR(E164),MONTH(E164)+3,DAY(E164))),IF($H$6=2,IF(D165=1,$F$10,DATE(YEAR(E164),MONTH(E164)+6,DAY(E164))),IF($H$6=1,IF(D165=1,$F$10,DATE(YEAR(E164)+1,MONTH(E164),DAY(E164))),"")))))))),""))</f>
        <v/>
      </c>
      <c r="F165" s="72" t="str">
        <f t="shared" ca="1" si="19"/>
        <v/>
      </c>
      <c r="G165" s="72" t="str">
        <f t="shared" ca="1" si="15"/>
        <v/>
      </c>
      <c r="H165" s="73" t="str">
        <f t="shared" ca="1" si="16"/>
        <v/>
      </c>
      <c r="I165" s="74" t="str">
        <f t="shared" ca="1" si="17"/>
        <v/>
      </c>
      <c r="J165" s="73" t="str">
        <f t="shared" ca="1" si="18"/>
        <v/>
      </c>
      <c r="K165" s="75" t="str">
        <f t="shared" ca="1" si="20"/>
        <v/>
      </c>
      <c r="L165" s="10"/>
      <c r="M165" s="9"/>
      <c r="N165" s="9"/>
      <c r="O165" s="9"/>
    </row>
    <row r="166" spans="2:15" x14ac:dyDescent="0.3">
      <c r="B166" s="9"/>
      <c r="C166" s="10"/>
      <c r="D166" s="70" t="str">
        <f t="shared" ca="1" si="14"/>
        <v/>
      </c>
      <c r="E166" s="71" t="str">
        <f ca="1">IF($P$17=0,"",IF(D166&lt;&gt;"",IF($H$6=50,IF(D166=1,$F$10,DATE(YEAR(E165),MONTH(E165),DAY(E165)+7)),IF($H$6=25,IF(D166=1,$F$10,DATE(YEAR(E165),MONTH(E165),DAY(E165)+14)),IF($H$6=24,IF(D166=1,_01_01_1900,IF(DAY(E165)&gt;=15,DATE(YEAR(E165),MONTH(E165),DAY(E165)+16),DATE(YEAR(E165),MONTH(E165),DAY(E165)+15))),IF($H$6=12,IF(D166=1,$F$10,DATE(YEAR(E165),MONTH(E165)+1,DAY(E165))),IF($H$6=6,IF(D166=1,$F$10,DATE(YEAR(E165),MONTH(E165)+2,DAY(E165))),IF($H$6=4,IF(D166=1,$F$10,DATE(YEAR(E165),MONTH(E165)+3,DAY(E165))),IF($H$6=2,IF(D166=1,$F$10,DATE(YEAR(E165),MONTH(E165)+6,DAY(E165))),IF($H$6=1,IF(D166=1,$F$10,DATE(YEAR(E165)+1,MONTH(E165),DAY(E165))),"")))))))),""))</f>
        <v/>
      </c>
      <c r="F166" s="72" t="str">
        <f t="shared" ca="1" si="19"/>
        <v/>
      </c>
      <c r="G166" s="72" t="str">
        <f t="shared" ca="1" si="15"/>
        <v/>
      </c>
      <c r="H166" s="73" t="str">
        <f t="shared" ca="1" si="16"/>
        <v/>
      </c>
      <c r="I166" s="74" t="str">
        <f t="shared" ca="1" si="17"/>
        <v/>
      </c>
      <c r="J166" s="73" t="str">
        <f t="shared" ca="1" si="18"/>
        <v/>
      </c>
      <c r="K166" s="75" t="str">
        <f t="shared" ca="1" si="20"/>
        <v/>
      </c>
      <c r="L166" s="10"/>
      <c r="M166" s="9"/>
      <c r="N166" s="9"/>
      <c r="O166" s="9"/>
    </row>
    <row r="167" spans="2:15" x14ac:dyDescent="0.3">
      <c r="B167" s="9"/>
      <c r="C167" s="10"/>
      <c r="D167" s="70" t="str">
        <f t="shared" ca="1" si="14"/>
        <v/>
      </c>
      <c r="E167" s="71" t="str">
        <f ca="1">IF($P$17=0,"",IF(D167&lt;&gt;"",IF($H$6=50,IF(D167=1,$F$10,DATE(YEAR(E166),MONTH(E166),DAY(E166)+7)),IF($H$6=25,IF(D167=1,$F$10,DATE(YEAR(E166),MONTH(E166),DAY(E166)+14)),IF($H$6=24,IF(D167=1,_01_01_1900,IF(DAY(E166)&gt;=15,DATE(YEAR(E166),MONTH(E166),DAY(E166)+16),DATE(YEAR(E166),MONTH(E166),DAY(E166)+15))),IF($H$6=12,IF(D167=1,$F$10,DATE(YEAR(E166),MONTH(E166)+1,DAY(E166))),IF($H$6=6,IF(D167=1,$F$10,DATE(YEAR(E166),MONTH(E166)+2,DAY(E166))),IF($H$6=4,IF(D167=1,$F$10,DATE(YEAR(E166),MONTH(E166)+3,DAY(E166))),IF($H$6=2,IF(D167=1,$F$10,DATE(YEAR(E166),MONTH(E166)+6,DAY(E166))),IF($H$6=1,IF(D167=1,$F$10,DATE(YEAR(E166)+1,MONTH(E166),DAY(E166))),"")))))))),""))</f>
        <v/>
      </c>
      <c r="F167" s="72" t="str">
        <f t="shared" ca="1" si="19"/>
        <v/>
      </c>
      <c r="G167" s="72" t="str">
        <f t="shared" ca="1" si="15"/>
        <v/>
      </c>
      <c r="H167" s="73" t="str">
        <f t="shared" ca="1" si="16"/>
        <v/>
      </c>
      <c r="I167" s="74" t="str">
        <f t="shared" ca="1" si="17"/>
        <v/>
      </c>
      <c r="J167" s="73" t="str">
        <f t="shared" ca="1" si="18"/>
        <v/>
      </c>
      <c r="K167" s="75" t="str">
        <f t="shared" ca="1" si="20"/>
        <v/>
      </c>
      <c r="L167" s="10"/>
      <c r="M167" s="9"/>
      <c r="N167" s="9"/>
      <c r="O167" s="9"/>
    </row>
    <row r="168" spans="2:15" x14ac:dyDescent="0.3">
      <c r="B168" s="9"/>
      <c r="C168" s="10"/>
      <c r="D168" s="70" t="str">
        <f t="shared" ca="1" si="14"/>
        <v/>
      </c>
      <c r="E168" s="71" t="str">
        <f ca="1">IF($P$17=0,"",IF(D168&lt;&gt;"",IF($H$6=50,IF(D168=1,$F$10,DATE(YEAR(E167),MONTH(E167),DAY(E167)+7)),IF($H$6=25,IF(D168=1,$F$10,DATE(YEAR(E167),MONTH(E167),DAY(E167)+14)),IF($H$6=24,IF(D168=1,_01_01_1900,IF(DAY(E167)&gt;=15,DATE(YEAR(E167),MONTH(E167),DAY(E167)+16),DATE(YEAR(E167),MONTH(E167),DAY(E167)+15))),IF($H$6=12,IF(D168=1,$F$10,DATE(YEAR(E167),MONTH(E167)+1,DAY(E167))),IF($H$6=6,IF(D168=1,$F$10,DATE(YEAR(E167),MONTH(E167)+2,DAY(E167))),IF($H$6=4,IF(D168=1,$F$10,DATE(YEAR(E167),MONTH(E167)+3,DAY(E167))),IF($H$6=2,IF(D168=1,$F$10,DATE(YEAR(E167),MONTH(E167)+6,DAY(E167))),IF($H$6=1,IF(D168=1,$F$10,DATE(YEAR(E167)+1,MONTH(E167),DAY(E167))),"")))))))),""))</f>
        <v/>
      </c>
      <c r="F168" s="72" t="str">
        <f t="shared" ca="1" si="19"/>
        <v/>
      </c>
      <c r="G168" s="72" t="str">
        <f t="shared" ca="1" si="15"/>
        <v/>
      </c>
      <c r="H168" s="73" t="str">
        <f t="shared" ca="1" si="16"/>
        <v/>
      </c>
      <c r="I168" s="74" t="str">
        <f t="shared" ca="1" si="17"/>
        <v/>
      </c>
      <c r="J168" s="73" t="str">
        <f t="shared" ca="1" si="18"/>
        <v/>
      </c>
      <c r="K168" s="75" t="str">
        <f t="shared" ca="1" si="20"/>
        <v/>
      </c>
      <c r="L168" s="10"/>
      <c r="M168" s="9"/>
      <c r="N168" s="9"/>
      <c r="O168" s="9"/>
    </row>
    <row r="169" spans="2:15" x14ac:dyDescent="0.3">
      <c r="B169" s="9"/>
      <c r="C169" s="10"/>
      <c r="D169" s="70" t="str">
        <f t="shared" ca="1" si="14"/>
        <v/>
      </c>
      <c r="E169" s="71" t="str">
        <f ca="1">IF($P$17=0,"",IF(D169&lt;&gt;"",IF($H$6=50,IF(D169=1,$F$10,DATE(YEAR(E168),MONTH(E168),DAY(E168)+7)),IF($H$6=25,IF(D169=1,$F$10,DATE(YEAR(E168),MONTH(E168),DAY(E168)+14)),IF($H$6=24,IF(D169=1,_01_01_1900,IF(DAY(E168)&gt;=15,DATE(YEAR(E168),MONTH(E168),DAY(E168)+16),DATE(YEAR(E168),MONTH(E168),DAY(E168)+15))),IF($H$6=12,IF(D169=1,$F$10,DATE(YEAR(E168),MONTH(E168)+1,DAY(E168))),IF($H$6=6,IF(D169=1,$F$10,DATE(YEAR(E168),MONTH(E168)+2,DAY(E168))),IF($H$6=4,IF(D169=1,$F$10,DATE(YEAR(E168),MONTH(E168)+3,DAY(E168))),IF($H$6=2,IF(D169=1,$F$10,DATE(YEAR(E168),MONTH(E168)+6,DAY(E168))),IF($H$6=1,IF(D169=1,$F$10,DATE(YEAR(E168)+1,MONTH(E168),DAY(E168))),"")))))))),""))</f>
        <v/>
      </c>
      <c r="F169" s="72" t="str">
        <f t="shared" ca="1" si="19"/>
        <v/>
      </c>
      <c r="G169" s="72" t="str">
        <f t="shared" ca="1" si="15"/>
        <v/>
      </c>
      <c r="H169" s="73" t="str">
        <f t="shared" ca="1" si="16"/>
        <v/>
      </c>
      <c r="I169" s="74" t="str">
        <f t="shared" ca="1" si="17"/>
        <v/>
      </c>
      <c r="J169" s="73" t="str">
        <f t="shared" ca="1" si="18"/>
        <v/>
      </c>
      <c r="K169" s="75" t="str">
        <f t="shared" ca="1" si="20"/>
        <v/>
      </c>
      <c r="L169" s="10"/>
      <c r="M169" s="9"/>
      <c r="N169" s="9"/>
      <c r="O169" s="9"/>
    </row>
    <row r="170" spans="2:15" x14ac:dyDescent="0.3">
      <c r="B170" s="9"/>
      <c r="C170" s="10"/>
      <c r="D170" s="70" t="str">
        <f t="shared" ca="1" si="14"/>
        <v/>
      </c>
      <c r="E170" s="71" t="str">
        <f ca="1">IF($P$17=0,"",IF(D170&lt;&gt;"",IF($H$6=50,IF(D170=1,$F$10,DATE(YEAR(E169),MONTH(E169),DAY(E169)+7)),IF($H$6=25,IF(D170=1,$F$10,DATE(YEAR(E169),MONTH(E169),DAY(E169)+14)),IF($H$6=24,IF(D170=1,_01_01_1900,IF(DAY(E169)&gt;=15,DATE(YEAR(E169),MONTH(E169),DAY(E169)+16),DATE(YEAR(E169),MONTH(E169),DAY(E169)+15))),IF($H$6=12,IF(D170=1,$F$10,DATE(YEAR(E169),MONTH(E169)+1,DAY(E169))),IF($H$6=6,IF(D170=1,$F$10,DATE(YEAR(E169),MONTH(E169)+2,DAY(E169))),IF($H$6=4,IF(D170=1,$F$10,DATE(YEAR(E169),MONTH(E169)+3,DAY(E169))),IF($H$6=2,IF(D170=1,$F$10,DATE(YEAR(E169),MONTH(E169)+6,DAY(E169))),IF($H$6=1,IF(D170=1,$F$10,DATE(YEAR(E169)+1,MONTH(E169),DAY(E169))),"")))))))),""))</f>
        <v/>
      </c>
      <c r="F170" s="72" t="str">
        <f t="shared" ca="1" si="19"/>
        <v/>
      </c>
      <c r="G170" s="72" t="str">
        <f t="shared" ca="1" si="15"/>
        <v/>
      </c>
      <c r="H170" s="73" t="str">
        <f t="shared" ca="1" si="16"/>
        <v/>
      </c>
      <c r="I170" s="74" t="str">
        <f t="shared" ca="1" si="17"/>
        <v/>
      </c>
      <c r="J170" s="73" t="str">
        <f t="shared" ca="1" si="18"/>
        <v/>
      </c>
      <c r="K170" s="75" t="str">
        <f t="shared" ca="1" si="20"/>
        <v/>
      </c>
      <c r="L170" s="10"/>
      <c r="M170" s="9"/>
      <c r="N170" s="9"/>
      <c r="O170" s="9"/>
    </row>
    <row r="171" spans="2:15" x14ac:dyDescent="0.3">
      <c r="B171" s="9"/>
      <c r="C171" s="10"/>
      <c r="D171" s="70" t="str">
        <f t="shared" ca="1" si="14"/>
        <v/>
      </c>
      <c r="E171" s="71" t="str">
        <f ca="1">IF($P$17=0,"",IF(D171&lt;&gt;"",IF($H$6=50,IF(D171=1,$F$10,DATE(YEAR(E170),MONTH(E170),DAY(E170)+7)),IF($H$6=25,IF(D171=1,$F$10,DATE(YEAR(E170),MONTH(E170),DAY(E170)+14)),IF($H$6=24,IF(D171=1,_01_01_1900,IF(DAY(E170)&gt;=15,DATE(YEAR(E170),MONTH(E170),DAY(E170)+16),DATE(YEAR(E170),MONTH(E170),DAY(E170)+15))),IF($H$6=12,IF(D171=1,$F$10,DATE(YEAR(E170),MONTH(E170)+1,DAY(E170))),IF($H$6=6,IF(D171=1,$F$10,DATE(YEAR(E170),MONTH(E170)+2,DAY(E170))),IF($H$6=4,IF(D171=1,$F$10,DATE(YEAR(E170),MONTH(E170)+3,DAY(E170))),IF($H$6=2,IF(D171=1,$F$10,DATE(YEAR(E170),MONTH(E170)+6,DAY(E170))),IF($H$6=1,IF(D171=1,$F$10,DATE(YEAR(E170)+1,MONTH(E170),DAY(E170))),"")))))))),""))</f>
        <v/>
      </c>
      <c r="F171" s="72" t="str">
        <f t="shared" ca="1" si="19"/>
        <v/>
      </c>
      <c r="G171" s="72" t="str">
        <f t="shared" ca="1" si="15"/>
        <v/>
      </c>
      <c r="H171" s="73" t="str">
        <f t="shared" ca="1" si="16"/>
        <v/>
      </c>
      <c r="I171" s="74" t="str">
        <f t="shared" ca="1" si="17"/>
        <v/>
      </c>
      <c r="J171" s="73" t="str">
        <f t="shared" ca="1" si="18"/>
        <v/>
      </c>
      <c r="K171" s="75" t="str">
        <f t="shared" ca="1" si="20"/>
        <v/>
      </c>
      <c r="L171" s="10"/>
      <c r="M171" s="9"/>
      <c r="N171" s="9"/>
      <c r="O171" s="9"/>
    </row>
    <row r="172" spans="2:15" x14ac:dyDescent="0.3">
      <c r="B172" s="9"/>
      <c r="C172" s="10"/>
      <c r="D172" s="70" t="str">
        <f t="shared" ca="1" si="14"/>
        <v/>
      </c>
      <c r="E172" s="71" t="str">
        <f ca="1">IF($P$17=0,"",IF(D172&lt;&gt;"",IF($H$6=50,IF(D172=1,$F$10,DATE(YEAR(E171),MONTH(E171),DAY(E171)+7)),IF($H$6=25,IF(D172=1,$F$10,DATE(YEAR(E171),MONTH(E171),DAY(E171)+14)),IF($H$6=24,IF(D172=1,_01_01_1900,IF(DAY(E171)&gt;=15,DATE(YEAR(E171),MONTH(E171),DAY(E171)+16),DATE(YEAR(E171),MONTH(E171),DAY(E171)+15))),IF($H$6=12,IF(D172=1,$F$10,DATE(YEAR(E171),MONTH(E171)+1,DAY(E171))),IF($H$6=6,IF(D172=1,$F$10,DATE(YEAR(E171),MONTH(E171)+2,DAY(E171))),IF($H$6=4,IF(D172=1,$F$10,DATE(YEAR(E171),MONTH(E171)+3,DAY(E171))),IF($H$6=2,IF(D172=1,$F$10,DATE(YEAR(E171),MONTH(E171)+6,DAY(E171))),IF($H$6=1,IF(D172=1,$F$10,DATE(YEAR(E171)+1,MONTH(E171),DAY(E171))),"")))))))),""))</f>
        <v/>
      </c>
      <c r="F172" s="72" t="str">
        <f t="shared" ca="1" si="19"/>
        <v/>
      </c>
      <c r="G172" s="72" t="str">
        <f t="shared" ca="1" si="15"/>
        <v/>
      </c>
      <c r="H172" s="73" t="str">
        <f t="shared" ca="1" si="16"/>
        <v/>
      </c>
      <c r="I172" s="74" t="str">
        <f t="shared" ca="1" si="17"/>
        <v/>
      </c>
      <c r="J172" s="73" t="str">
        <f t="shared" ca="1" si="18"/>
        <v/>
      </c>
      <c r="K172" s="75" t="str">
        <f t="shared" ca="1" si="20"/>
        <v/>
      </c>
      <c r="L172" s="10"/>
      <c r="M172" s="9"/>
      <c r="N172" s="9"/>
      <c r="O172" s="9"/>
    </row>
    <row r="173" spans="2:15" x14ac:dyDescent="0.3">
      <c r="B173" s="9"/>
      <c r="C173" s="10"/>
      <c r="D173" s="70" t="str">
        <f t="shared" ca="1" si="14"/>
        <v/>
      </c>
      <c r="E173" s="71" t="str">
        <f ca="1">IF($P$17=0,"",IF(D173&lt;&gt;"",IF($H$6=50,IF(D173=1,$F$10,DATE(YEAR(E172),MONTH(E172),DAY(E172)+7)),IF($H$6=25,IF(D173=1,$F$10,DATE(YEAR(E172),MONTH(E172),DAY(E172)+14)),IF($H$6=24,IF(D173=1,_01_01_1900,IF(DAY(E172)&gt;=15,DATE(YEAR(E172),MONTH(E172),DAY(E172)+16),DATE(YEAR(E172),MONTH(E172),DAY(E172)+15))),IF($H$6=12,IF(D173=1,$F$10,DATE(YEAR(E172),MONTH(E172)+1,DAY(E172))),IF($H$6=6,IF(D173=1,$F$10,DATE(YEAR(E172),MONTH(E172)+2,DAY(E172))),IF($H$6=4,IF(D173=1,$F$10,DATE(YEAR(E172),MONTH(E172)+3,DAY(E172))),IF($H$6=2,IF(D173=1,$F$10,DATE(YEAR(E172),MONTH(E172)+6,DAY(E172))),IF($H$6=1,IF(D173=1,$F$10,DATE(YEAR(E172)+1,MONTH(E172),DAY(E172))),"")))))))),""))</f>
        <v/>
      </c>
      <c r="F173" s="72" t="str">
        <f t="shared" ca="1" si="19"/>
        <v/>
      </c>
      <c r="G173" s="72" t="str">
        <f t="shared" ca="1" si="15"/>
        <v/>
      </c>
      <c r="H173" s="73" t="str">
        <f t="shared" ca="1" si="16"/>
        <v/>
      </c>
      <c r="I173" s="74" t="str">
        <f t="shared" ca="1" si="17"/>
        <v/>
      </c>
      <c r="J173" s="73" t="str">
        <f t="shared" ca="1" si="18"/>
        <v/>
      </c>
      <c r="K173" s="75" t="str">
        <f t="shared" ca="1" si="20"/>
        <v/>
      </c>
      <c r="L173" s="10"/>
      <c r="M173" s="9"/>
      <c r="N173" s="9"/>
      <c r="O173" s="9"/>
    </row>
    <row r="174" spans="2:15" x14ac:dyDescent="0.3">
      <c r="B174" s="9"/>
      <c r="C174" s="10"/>
      <c r="D174" s="70" t="str">
        <f t="shared" ca="1" si="14"/>
        <v/>
      </c>
      <c r="E174" s="71" t="str">
        <f ca="1">IF($P$17=0,"",IF(D174&lt;&gt;"",IF($H$6=50,IF(D174=1,$F$10,DATE(YEAR(E173),MONTH(E173),DAY(E173)+7)),IF($H$6=25,IF(D174=1,$F$10,DATE(YEAR(E173),MONTH(E173),DAY(E173)+14)),IF($H$6=24,IF(D174=1,_01_01_1900,IF(DAY(E173)&gt;=15,DATE(YEAR(E173),MONTH(E173),DAY(E173)+16),DATE(YEAR(E173),MONTH(E173),DAY(E173)+15))),IF($H$6=12,IF(D174=1,$F$10,DATE(YEAR(E173),MONTH(E173)+1,DAY(E173))),IF($H$6=6,IF(D174=1,$F$10,DATE(YEAR(E173),MONTH(E173)+2,DAY(E173))),IF($H$6=4,IF(D174=1,$F$10,DATE(YEAR(E173),MONTH(E173)+3,DAY(E173))),IF($H$6=2,IF(D174=1,$F$10,DATE(YEAR(E173),MONTH(E173)+6,DAY(E173))),IF($H$6=1,IF(D174=1,$F$10,DATE(YEAR(E173)+1,MONTH(E173),DAY(E173))),"")))))))),""))</f>
        <v/>
      </c>
      <c r="F174" s="72" t="str">
        <f t="shared" ca="1" si="19"/>
        <v/>
      </c>
      <c r="G174" s="72" t="str">
        <f t="shared" ca="1" si="15"/>
        <v/>
      </c>
      <c r="H174" s="73" t="str">
        <f t="shared" ca="1" si="16"/>
        <v/>
      </c>
      <c r="I174" s="74" t="str">
        <f t="shared" ca="1" si="17"/>
        <v/>
      </c>
      <c r="J174" s="73" t="str">
        <f t="shared" ca="1" si="18"/>
        <v/>
      </c>
      <c r="K174" s="75" t="str">
        <f t="shared" ca="1" si="20"/>
        <v/>
      </c>
      <c r="L174" s="10"/>
      <c r="M174" s="9"/>
      <c r="N174" s="9"/>
      <c r="O174" s="9"/>
    </row>
    <row r="175" spans="2:15" x14ac:dyDescent="0.3">
      <c r="B175" s="9"/>
      <c r="C175" s="10"/>
      <c r="D175" s="70" t="str">
        <f t="shared" ca="1" si="14"/>
        <v/>
      </c>
      <c r="E175" s="71" t="str">
        <f ca="1">IF($P$17=0,"",IF(D175&lt;&gt;"",IF($H$6=50,IF(D175=1,$F$10,DATE(YEAR(E174),MONTH(E174),DAY(E174)+7)),IF($H$6=25,IF(D175=1,$F$10,DATE(YEAR(E174),MONTH(E174),DAY(E174)+14)),IF($H$6=24,IF(D175=1,_01_01_1900,IF(DAY(E174)&gt;=15,DATE(YEAR(E174),MONTH(E174),DAY(E174)+16),DATE(YEAR(E174),MONTH(E174),DAY(E174)+15))),IF($H$6=12,IF(D175=1,$F$10,DATE(YEAR(E174),MONTH(E174)+1,DAY(E174))),IF($H$6=6,IF(D175=1,$F$10,DATE(YEAR(E174),MONTH(E174)+2,DAY(E174))),IF($H$6=4,IF(D175=1,$F$10,DATE(YEAR(E174),MONTH(E174)+3,DAY(E174))),IF($H$6=2,IF(D175=1,$F$10,DATE(YEAR(E174),MONTH(E174)+6,DAY(E174))),IF($H$6=1,IF(D175=1,$F$10,DATE(YEAR(E174)+1,MONTH(E174),DAY(E174))),"")))))))),""))</f>
        <v/>
      </c>
      <c r="F175" s="72" t="str">
        <f t="shared" ca="1" si="19"/>
        <v/>
      </c>
      <c r="G175" s="72" t="str">
        <f t="shared" ca="1" si="15"/>
        <v/>
      </c>
      <c r="H175" s="73" t="str">
        <f t="shared" ca="1" si="16"/>
        <v/>
      </c>
      <c r="I175" s="74" t="str">
        <f t="shared" ca="1" si="17"/>
        <v/>
      </c>
      <c r="J175" s="73" t="str">
        <f t="shared" ca="1" si="18"/>
        <v/>
      </c>
      <c r="K175" s="75" t="str">
        <f t="shared" ca="1" si="20"/>
        <v/>
      </c>
      <c r="L175" s="10"/>
      <c r="M175" s="9"/>
      <c r="N175" s="9"/>
      <c r="O175" s="9"/>
    </row>
    <row r="176" spans="2:15" x14ac:dyDescent="0.3">
      <c r="B176" s="9"/>
      <c r="C176" s="10"/>
      <c r="D176" s="70" t="str">
        <f t="shared" ca="1" si="14"/>
        <v/>
      </c>
      <c r="E176" s="71" t="str">
        <f ca="1">IF($P$17=0,"",IF(D176&lt;&gt;"",IF($H$6=50,IF(D176=1,$F$10,DATE(YEAR(E175),MONTH(E175),DAY(E175)+7)),IF($H$6=25,IF(D176=1,$F$10,DATE(YEAR(E175),MONTH(E175),DAY(E175)+14)),IF($H$6=24,IF(D176=1,_01_01_1900,IF(DAY(E175)&gt;=15,DATE(YEAR(E175),MONTH(E175),DAY(E175)+16),DATE(YEAR(E175),MONTH(E175),DAY(E175)+15))),IF($H$6=12,IF(D176=1,$F$10,DATE(YEAR(E175),MONTH(E175)+1,DAY(E175))),IF($H$6=6,IF(D176=1,$F$10,DATE(YEAR(E175),MONTH(E175)+2,DAY(E175))),IF($H$6=4,IF(D176=1,$F$10,DATE(YEAR(E175),MONTH(E175)+3,DAY(E175))),IF($H$6=2,IF(D176=1,$F$10,DATE(YEAR(E175),MONTH(E175)+6,DAY(E175))),IF($H$6=1,IF(D176=1,$F$10,DATE(YEAR(E175)+1,MONTH(E175),DAY(E175))),"")))))))),""))</f>
        <v/>
      </c>
      <c r="F176" s="72" t="str">
        <f t="shared" ca="1" si="19"/>
        <v/>
      </c>
      <c r="G176" s="72" t="str">
        <f t="shared" ca="1" si="15"/>
        <v/>
      </c>
      <c r="H176" s="73" t="str">
        <f t="shared" ca="1" si="16"/>
        <v/>
      </c>
      <c r="I176" s="74" t="str">
        <f t="shared" ca="1" si="17"/>
        <v/>
      </c>
      <c r="J176" s="73" t="str">
        <f t="shared" ca="1" si="18"/>
        <v/>
      </c>
      <c r="K176" s="75" t="str">
        <f t="shared" ca="1" si="20"/>
        <v/>
      </c>
      <c r="L176" s="10"/>
      <c r="M176" s="9"/>
      <c r="N176" s="9"/>
      <c r="O176" s="9"/>
    </row>
    <row r="177" spans="2:15" x14ac:dyDescent="0.3">
      <c r="B177" s="9"/>
      <c r="C177" s="10"/>
      <c r="D177" s="70" t="str">
        <f t="shared" ca="1" si="14"/>
        <v/>
      </c>
      <c r="E177" s="71" t="str">
        <f ca="1">IF($P$17=0,"",IF(D177&lt;&gt;"",IF($H$6=50,IF(D177=1,$F$10,DATE(YEAR(E176),MONTH(E176),DAY(E176)+7)),IF($H$6=25,IF(D177=1,$F$10,DATE(YEAR(E176),MONTH(E176),DAY(E176)+14)),IF($H$6=24,IF(D177=1,_01_01_1900,IF(DAY(E176)&gt;=15,DATE(YEAR(E176),MONTH(E176),DAY(E176)+16),DATE(YEAR(E176),MONTH(E176),DAY(E176)+15))),IF($H$6=12,IF(D177=1,$F$10,DATE(YEAR(E176),MONTH(E176)+1,DAY(E176))),IF($H$6=6,IF(D177=1,$F$10,DATE(YEAR(E176),MONTH(E176)+2,DAY(E176))),IF($H$6=4,IF(D177=1,$F$10,DATE(YEAR(E176),MONTH(E176)+3,DAY(E176))),IF($H$6=2,IF(D177=1,$F$10,DATE(YEAR(E176),MONTH(E176)+6,DAY(E176))),IF($H$6=1,IF(D177=1,$F$10,DATE(YEAR(E176)+1,MONTH(E176),DAY(E176))),"")))))))),""))</f>
        <v/>
      </c>
      <c r="F177" s="72" t="str">
        <f t="shared" ca="1" si="19"/>
        <v/>
      </c>
      <c r="G177" s="72" t="str">
        <f t="shared" ca="1" si="15"/>
        <v/>
      </c>
      <c r="H177" s="73" t="str">
        <f t="shared" ca="1" si="16"/>
        <v/>
      </c>
      <c r="I177" s="74" t="str">
        <f t="shared" ca="1" si="17"/>
        <v/>
      </c>
      <c r="J177" s="73" t="str">
        <f t="shared" ca="1" si="18"/>
        <v/>
      </c>
      <c r="K177" s="75" t="str">
        <f t="shared" ca="1" si="20"/>
        <v/>
      </c>
      <c r="L177" s="10"/>
      <c r="M177" s="9"/>
      <c r="N177" s="9"/>
      <c r="O177" s="9"/>
    </row>
    <row r="178" spans="2:15" x14ac:dyDescent="0.3">
      <c r="B178" s="9"/>
      <c r="C178" s="10"/>
      <c r="D178" s="70" t="str">
        <f t="shared" ca="1" si="14"/>
        <v/>
      </c>
      <c r="E178" s="71" t="str">
        <f ca="1">IF($P$17=0,"",IF(D178&lt;&gt;"",IF($H$6=50,IF(D178=1,$F$10,DATE(YEAR(E177),MONTH(E177),DAY(E177)+7)),IF($H$6=25,IF(D178=1,$F$10,DATE(YEAR(E177),MONTH(E177),DAY(E177)+14)),IF($H$6=24,IF(D178=1,_01_01_1900,IF(DAY(E177)&gt;=15,DATE(YEAR(E177),MONTH(E177),DAY(E177)+16),DATE(YEAR(E177),MONTH(E177),DAY(E177)+15))),IF($H$6=12,IF(D178=1,$F$10,DATE(YEAR(E177),MONTH(E177)+1,DAY(E177))),IF($H$6=6,IF(D178=1,$F$10,DATE(YEAR(E177),MONTH(E177)+2,DAY(E177))),IF($H$6=4,IF(D178=1,$F$10,DATE(YEAR(E177),MONTH(E177)+3,DAY(E177))),IF($H$6=2,IF(D178=1,$F$10,DATE(YEAR(E177),MONTH(E177)+6,DAY(E177))),IF($H$6=1,IF(D178=1,$F$10,DATE(YEAR(E177)+1,MONTH(E177),DAY(E177))),"")))))))),""))</f>
        <v/>
      </c>
      <c r="F178" s="72" t="str">
        <f t="shared" ca="1" si="19"/>
        <v/>
      </c>
      <c r="G178" s="72" t="str">
        <f t="shared" ca="1" si="15"/>
        <v/>
      </c>
      <c r="H178" s="73" t="str">
        <f t="shared" ca="1" si="16"/>
        <v/>
      </c>
      <c r="I178" s="74" t="str">
        <f t="shared" ca="1" si="17"/>
        <v/>
      </c>
      <c r="J178" s="73" t="str">
        <f t="shared" ca="1" si="18"/>
        <v/>
      </c>
      <c r="K178" s="75" t="str">
        <f t="shared" ca="1" si="20"/>
        <v/>
      </c>
      <c r="L178" s="10"/>
      <c r="M178" s="9"/>
      <c r="N178" s="9"/>
      <c r="O178" s="9"/>
    </row>
    <row r="179" spans="2:15" x14ac:dyDescent="0.3">
      <c r="B179" s="9"/>
      <c r="C179" s="10"/>
      <c r="D179" s="70" t="str">
        <f t="shared" ca="1" si="14"/>
        <v/>
      </c>
      <c r="E179" s="71" t="str">
        <f ca="1">IF($P$17=0,"",IF(D179&lt;&gt;"",IF($H$6=50,IF(D179=1,$F$10,DATE(YEAR(E178),MONTH(E178),DAY(E178)+7)),IF($H$6=25,IF(D179=1,$F$10,DATE(YEAR(E178),MONTH(E178),DAY(E178)+14)),IF($H$6=24,IF(D179=1,_01_01_1900,IF(DAY(E178)&gt;=15,DATE(YEAR(E178),MONTH(E178),DAY(E178)+16),DATE(YEAR(E178),MONTH(E178),DAY(E178)+15))),IF($H$6=12,IF(D179=1,$F$10,DATE(YEAR(E178),MONTH(E178)+1,DAY(E178))),IF($H$6=6,IF(D179=1,$F$10,DATE(YEAR(E178),MONTH(E178)+2,DAY(E178))),IF($H$6=4,IF(D179=1,$F$10,DATE(YEAR(E178),MONTH(E178)+3,DAY(E178))),IF($H$6=2,IF(D179=1,$F$10,DATE(YEAR(E178),MONTH(E178)+6,DAY(E178))),IF($H$6=1,IF(D179=1,$F$10,DATE(YEAR(E178)+1,MONTH(E178),DAY(E178))),"")))))))),""))</f>
        <v/>
      </c>
      <c r="F179" s="72" t="str">
        <f t="shared" ca="1" si="19"/>
        <v/>
      </c>
      <c r="G179" s="72" t="str">
        <f t="shared" ca="1" si="15"/>
        <v/>
      </c>
      <c r="H179" s="73" t="str">
        <f t="shared" ca="1" si="16"/>
        <v/>
      </c>
      <c r="I179" s="74" t="str">
        <f t="shared" ca="1" si="17"/>
        <v/>
      </c>
      <c r="J179" s="73" t="str">
        <f t="shared" ca="1" si="18"/>
        <v/>
      </c>
      <c r="K179" s="75" t="str">
        <f t="shared" ca="1" si="20"/>
        <v/>
      </c>
      <c r="L179" s="10"/>
      <c r="M179" s="9"/>
      <c r="N179" s="9"/>
      <c r="O179" s="9"/>
    </row>
    <row r="180" spans="2:15" x14ac:dyDescent="0.3">
      <c r="B180" s="9"/>
      <c r="C180" s="10"/>
      <c r="D180" s="70" t="str">
        <f t="shared" ca="1" si="14"/>
        <v/>
      </c>
      <c r="E180" s="71" t="str">
        <f ca="1">IF($P$17=0,"",IF(D180&lt;&gt;"",IF($H$6=50,IF(D180=1,$F$10,DATE(YEAR(E179),MONTH(E179),DAY(E179)+7)),IF($H$6=25,IF(D180=1,$F$10,DATE(YEAR(E179),MONTH(E179),DAY(E179)+14)),IF($H$6=24,IF(D180=1,_01_01_1900,IF(DAY(E179)&gt;=15,DATE(YEAR(E179),MONTH(E179),DAY(E179)+16),DATE(YEAR(E179),MONTH(E179),DAY(E179)+15))),IF($H$6=12,IF(D180=1,$F$10,DATE(YEAR(E179),MONTH(E179)+1,DAY(E179))),IF($H$6=6,IF(D180=1,$F$10,DATE(YEAR(E179),MONTH(E179)+2,DAY(E179))),IF($H$6=4,IF(D180=1,$F$10,DATE(YEAR(E179),MONTH(E179)+3,DAY(E179))),IF($H$6=2,IF(D180=1,$F$10,DATE(YEAR(E179),MONTH(E179)+6,DAY(E179))),IF($H$6=1,IF(D180=1,$F$10,DATE(YEAR(E179)+1,MONTH(E179),DAY(E179))),"")))))))),""))</f>
        <v/>
      </c>
      <c r="F180" s="72" t="str">
        <f t="shared" ca="1" si="19"/>
        <v/>
      </c>
      <c r="G180" s="72" t="str">
        <f t="shared" ca="1" si="15"/>
        <v/>
      </c>
      <c r="H180" s="73" t="str">
        <f t="shared" ca="1" si="16"/>
        <v/>
      </c>
      <c r="I180" s="74" t="str">
        <f t="shared" ca="1" si="17"/>
        <v/>
      </c>
      <c r="J180" s="73" t="str">
        <f t="shared" ca="1" si="18"/>
        <v/>
      </c>
      <c r="K180" s="75" t="str">
        <f t="shared" ca="1" si="20"/>
        <v/>
      </c>
      <c r="L180" s="10"/>
      <c r="M180" s="9"/>
      <c r="N180" s="9"/>
      <c r="O180" s="9"/>
    </row>
    <row r="181" spans="2:15" x14ac:dyDescent="0.3">
      <c r="B181" s="9"/>
      <c r="C181" s="10"/>
      <c r="D181" s="70" t="str">
        <f t="shared" ca="1" si="14"/>
        <v/>
      </c>
      <c r="E181" s="71" t="str">
        <f ca="1">IF($P$17=0,"",IF(D181&lt;&gt;"",IF($H$6=50,IF(D181=1,$F$10,DATE(YEAR(E180),MONTH(E180),DAY(E180)+7)),IF($H$6=25,IF(D181=1,$F$10,DATE(YEAR(E180),MONTH(E180),DAY(E180)+14)),IF($H$6=24,IF(D181=1,_01_01_1900,IF(DAY(E180)&gt;=15,DATE(YEAR(E180),MONTH(E180),DAY(E180)+16),DATE(YEAR(E180),MONTH(E180),DAY(E180)+15))),IF($H$6=12,IF(D181=1,$F$10,DATE(YEAR(E180),MONTH(E180)+1,DAY(E180))),IF($H$6=6,IF(D181=1,$F$10,DATE(YEAR(E180),MONTH(E180)+2,DAY(E180))),IF($H$6=4,IF(D181=1,$F$10,DATE(YEAR(E180),MONTH(E180)+3,DAY(E180))),IF($H$6=2,IF(D181=1,$F$10,DATE(YEAR(E180),MONTH(E180)+6,DAY(E180))),IF($H$6=1,IF(D181=1,$F$10,DATE(YEAR(E180)+1,MONTH(E180),DAY(E180))),"")))))))),""))</f>
        <v/>
      </c>
      <c r="F181" s="72" t="str">
        <f t="shared" ca="1" si="19"/>
        <v/>
      </c>
      <c r="G181" s="72" t="str">
        <f t="shared" ca="1" si="15"/>
        <v/>
      </c>
      <c r="H181" s="73" t="str">
        <f t="shared" ca="1" si="16"/>
        <v/>
      </c>
      <c r="I181" s="74" t="str">
        <f t="shared" ca="1" si="17"/>
        <v/>
      </c>
      <c r="J181" s="73" t="str">
        <f t="shared" ca="1" si="18"/>
        <v/>
      </c>
      <c r="K181" s="75" t="str">
        <f t="shared" ca="1" si="20"/>
        <v/>
      </c>
      <c r="L181" s="10"/>
      <c r="M181" s="9"/>
      <c r="N181" s="9"/>
      <c r="O181" s="9"/>
    </row>
    <row r="182" spans="2:15" x14ac:dyDescent="0.3">
      <c r="B182" s="9"/>
      <c r="C182" s="10"/>
      <c r="D182" s="70" t="str">
        <f t="shared" ca="1" si="14"/>
        <v/>
      </c>
      <c r="E182" s="71" t="str">
        <f ca="1">IF($P$17=0,"",IF(D182&lt;&gt;"",IF($H$6=50,IF(D182=1,$F$10,DATE(YEAR(E181),MONTH(E181),DAY(E181)+7)),IF($H$6=25,IF(D182=1,$F$10,DATE(YEAR(E181),MONTH(E181),DAY(E181)+14)),IF($H$6=24,IF(D182=1,_01_01_1900,IF(DAY(E181)&gt;=15,DATE(YEAR(E181),MONTH(E181),DAY(E181)+16),DATE(YEAR(E181),MONTH(E181),DAY(E181)+15))),IF($H$6=12,IF(D182=1,$F$10,DATE(YEAR(E181),MONTH(E181)+1,DAY(E181))),IF($H$6=6,IF(D182=1,$F$10,DATE(YEAR(E181),MONTH(E181)+2,DAY(E181))),IF($H$6=4,IF(D182=1,$F$10,DATE(YEAR(E181),MONTH(E181)+3,DAY(E181))),IF($H$6=2,IF(D182=1,$F$10,DATE(YEAR(E181),MONTH(E181)+6,DAY(E181))),IF($H$6=1,IF(D182=1,$F$10,DATE(YEAR(E181)+1,MONTH(E181),DAY(E181))),"")))))))),""))</f>
        <v/>
      </c>
      <c r="F182" s="72" t="str">
        <f t="shared" ca="1" si="19"/>
        <v/>
      </c>
      <c r="G182" s="72" t="str">
        <f t="shared" ca="1" si="15"/>
        <v/>
      </c>
      <c r="H182" s="73" t="str">
        <f t="shared" ca="1" si="16"/>
        <v/>
      </c>
      <c r="I182" s="74" t="str">
        <f t="shared" ca="1" si="17"/>
        <v/>
      </c>
      <c r="J182" s="73" t="str">
        <f t="shared" ca="1" si="18"/>
        <v/>
      </c>
      <c r="K182" s="75" t="str">
        <f t="shared" ca="1" si="20"/>
        <v/>
      </c>
      <c r="L182" s="10"/>
      <c r="M182" s="9"/>
      <c r="N182" s="9"/>
      <c r="O182" s="9"/>
    </row>
    <row r="183" spans="2:15" x14ac:dyDescent="0.3">
      <c r="B183" s="9"/>
      <c r="C183" s="10"/>
      <c r="D183" s="70" t="str">
        <f t="shared" ca="1" si="14"/>
        <v/>
      </c>
      <c r="E183" s="71" t="str">
        <f ca="1">IF($P$17=0,"",IF(D183&lt;&gt;"",IF($H$6=50,IF(D183=1,$F$10,DATE(YEAR(E182),MONTH(E182),DAY(E182)+7)),IF($H$6=25,IF(D183=1,$F$10,DATE(YEAR(E182),MONTH(E182),DAY(E182)+14)),IF($H$6=24,IF(D183=1,_01_01_1900,IF(DAY(E182)&gt;=15,DATE(YEAR(E182),MONTH(E182),DAY(E182)+16),DATE(YEAR(E182),MONTH(E182),DAY(E182)+15))),IF($H$6=12,IF(D183=1,$F$10,DATE(YEAR(E182),MONTH(E182)+1,DAY(E182))),IF($H$6=6,IF(D183=1,$F$10,DATE(YEAR(E182),MONTH(E182)+2,DAY(E182))),IF($H$6=4,IF(D183=1,$F$10,DATE(YEAR(E182),MONTH(E182)+3,DAY(E182))),IF($H$6=2,IF(D183=1,$F$10,DATE(YEAR(E182),MONTH(E182)+6,DAY(E182))),IF($H$6=1,IF(D183=1,$F$10,DATE(YEAR(E182)+1,MONTH(E182),DAY(E182))),"")))))))),""))</f>
        <v/>
      </c>
      <c r="F183" s="72" t="str">
        <f t="shared" ca="1" si="19"/>
        <v/>
      </c>
      <c r="G183" s="72" t="str">
        <f t="shared" ca="1" si="15"/>
        <v/>
      </c>
      <c r="H183" s="73" t="str">
        <f t="shared" ca="1" si="16"/>
        <v/>
      </c>
      <c r="I183" s="74" t="str">
        <f t="shared" ca="1" si="17"/>
        <v/>
      </c>
      <c r="J183" s="73" t="str">
        <f t="shared" ca="1" si="18"/>
        <v/>
      </c>
      <c r="K183" s="75" t="str">
        <f t="shared" ca="1" si="20"/>
        <v/>
      </c>
      <c r="L183" s="10"/>
      <c r="M183" s="9"/>
      <c r="N183" s="9"/>
      <c r="O183" s="9"/>
    </row>
    <row r="184" spans="2:15" x14ac:dyDescent="0.3">
      <c r="B184" s="9"/>
      <c r="C184" s="10"/>
      <c r="D184" s="70" t="str">
        <f t="shared" ca="1" si="14"/>
        <v/>
      </c>
      <c r="E184" s="71" t="str">
        <f ca="1">IF($P$17=0,"",IF(D184&lt;&gt;"",IF($H$6=50,IF(D184=1,$F$10,DATE(YEAR(E183),MONTH(E183),DAY(E183)+7)),IF($H$6=25,IF(D184=1,$F$10,DATE(YEAR(E183),MONTH(E183),DAY(E183)+14)),IF($H$6=24,IF(D184=1,_01_01_1900,IF(DAY(E183)&gt;=15,DATE(YEAR(E183),MONTH(E183),DAY(E183)+16),DATE(YEAR(E183),MONTH(E183),DAY(E183)+15))),IF($H$6=12,IF(D184=1,$F$10,DATE(YEAR(E183),MONTH(E183)+1,DAY(E183))),IF($H$6=6,IF(D184=1,$F$10,DATE(YEAR(E183),MONTH(E183)+2,DAY(E183))),IF($H$6=4,IF(D184=1,$F$10,DATE(YEAR(E183),MONTH(E183)+3,DAY(E183))),IF($H$6=2,IF(D184=1,$F$10,DATE(YEAR(E183),MONTH(E183)+6,DAY(E183))),IF($H$6=1,IF(D184=1,$F$10,DATE(YEAR(E183)+1,MONTH(E183),DAY(E183))),"")))))))),""))</f>
        <v/>
      </c>
      <c r="F184" s="72" t="str">
        <f t="shared" ca="1" si="19"/>
        <v/>
      </c>
      <c r="G184" s="72" t="str">
        <f t="shared" ca="1" si="15"/>
        <v/>
      </c>
      <c r="H184" s="73" t="str">
        <f t="shared" ca="1" si="16"/>
        <v/>
      </c>
      <c r="I184" s="74" t="str">
        <f t="shared" ca="1" si="17"/>
        <v/>
      </c>
      <c r="J184" s="73" t="str">
        <f t="shared" ca="1" si="18"/>
        <v/>
      </c>
      <c r="K184" s="75" t="str">
        <f t="shared" ca="1" si="20"/>
        <v/>
      </c>
      <c r="L184" s="10"/>
      <c r="M184" s="9"/>
      <c r="N184" s="9"/>
      <c r="O184" s="9"/>
    </row>
    <row r="185" spans="2:15" x14ac:dyDescent="0.3">
      <c r="B185" s="9"/>
      <c r="C185" s="10"/>
      <c r="D185" s="70" t="str">
        <f t="shared" ca="1" si="14"/>
        <v/>
      </c>
      <c r="E185" s="71" t="str">
        <f ca="1">IF($P$17=0,"",IF(D185&lt;&gt;"",IF($H$6=50,IF(D185=1,$F$10,DATE(YEAR(E184),MONTH(E184),DAY(E184)+7)),IF($H$6=25,IF(D185=1,$F$10,DATE(YEAR(E184),MONTH(E184),DAY(E184)+14)),IF($H$6=24,IF(D185=1,_01_01_1900,IF(DAY(E184)&gt;=15,DATE(YEAR(E184),MONTH(E184),DAY(E184)+16),DATE(YEAR(E184),MONTH(E184),DAY(E184)+15))),IF($H$6=12,IF(D185=1,$F$10,DATE(YEAR(E184),MONTH(E184)+1,DAY(E184))),IF($H$6=6,IF(D185=1,$F$10,DATE(YEAR(E184),MONTH(E184)+2,DAY(E184))),IF($H$6=4,IF(D185=1,$F$10,DATE(YEAR(E184),MONTH(E184)+3,DAY(E184))),IF($H$6=2,IF(D185=1,$F$10,DATE(YEAR(E184),MONTH(E184)+6,DAY(E184))),IF($H$6=1,IF(D185=1,$F$10,DATE(YEAR(E184)+1,MONTH(E184),DAY(E184))),"")))))))),""))</f>
        <v/>
      </c>
      <c r="F185" s="72" t="str">
        <f t="shared" ca="1" si="19"/>
        <v/>
      </c>
      <c r="G185" s="72" t="str">
        <f t="shared" ca="1" si="15"/>
        <v/>
      </c>
      <c r="H185" s="73" t="str">
        <f t="shared" ca="1" si="16"/>
        <v/>
      </c>
      <c r="I185" s="74" t="str">
        <f t="shared" ca="1" si="17"/>
        <v/>
      </c>
      <c r="J185" s="73" t="str">
        <f t="shared" ca="1" si="18"/>
        <v/>
      </c>
      <c r="K185" s="75" t="str">
        <f t="shared" ca="1" si="20"/>
        <v/>
      </c>
      <c r="L185" s="10"/>
      <c r="M185" s="9"/>
      <c r="N185" s="9"/>
      <c r="O185" s="9"/>
    </row>
    <row r="186" spans="2:15" x14ac:dyDescent="0.3">
      <c r="B186" s="9"/>
      <c r="C186" s="10"/>
      <c r="D186" s="70" t="str">
        <f t="shared" ca="1" si="14"/>
        <v/>
      </c>
      <c r="E186" s="71" t="str">
        <f ca="1">IF($P$17=0,"",IF(D186&lt;&gt;"",IF($H$6=50,IF(D186=1,$F$10,DATE(YEAR(E185),MONTH(E185),DAY(E185)+7)),IF($H$6=25,IF(D186=1,$F$10,DATE(YEAR(E185),MONTH(E185),DAY(E185)+14)),IF($H$6=24,IF(D186=1,_01_01_1900,IF(DAY(E185)&gt;=15,DATE(YEAR(E185),MONTH(E185),DAY(E185)+16),DATE(YEAR(E185),MONTH(E185),DAY(E185)+15))),IF($H$6=12,IF(D186=1,$F$10,DATE(YEAR(E185),MONTH(E185)+1,DAY(E185))),IF($H$6=6,IF(D186=1,$F$10,DATE(YEAR(E185),MONTH(E185)+2,DAY(E185))),IF($H$6=4,IF(D186=1,$F$10,DATE(YEAR(E185),MONTH(E185)+3,DAY(E185))),IF($H$6=2,IF(D186=1,$F$10,DATE(YEAR(E185),MONTH(E185)+6,DAY(E185))),IF($H$6=1,IF(D186=1,$F$10,DATE(YEAR(E185)+1,MONTH(E185),DAY(E185))),"")))))))),""))</f>
        <v/>
      </c>
      <c r="F186" s="72" t="str">
        <f t="shared" ca="1" si="19"/>
        <v/>
      </c>
      <c r="G186" s="72" t="str">
        <f t="shared" ca="1" si="15"/>
        <v/>
      </c>
      <c r="H186" s="73" t="str">
        <f t="shared" ca="1" si="16"/>
        <v/>
      </c>
      <c r="I186" s="74" t="str">
        <f t="shared" ca="1" si="17"/>
        <v/>
      </c>
      <c r="J186" s="73" t="str">
        <f t="shared" ca="1" si="18"/>
        <v/>
      </c>
      <c r="K186" s="75" t="str">
        <f t="shared" ca="1" si="20"/>
        <v/>
      </c>
      <c r="L186" s="10"/>
      <c r="M186" s="9"/>
      <c r="N186" s="9"/>
      <c r="O186" s="9"/>
    </row>
    <row r="187" spans="2:15" x14ac:dyDescent="0.3">
      <c r="B187" s="9"/>
      <c r="C187" s="10"/>
      <c r="D187" s="70" t="str">
        <f t="shared" ca="1" si="14"/>
        <v/>
      </c>
      <c r="E187" s="71" t="str">
        <f ca="1">IF($P$17=0,"",IF(D187&lt;&gt;"",IF($H$6=50,IF(D187=1,$F$10,DATE(YEAR(E186),MONTH(E186),DAY(E186)+7)),IF($H$6=25,IF(D187=1,$F$10,DATE(YEAR(E186),MONTH(E186),DAY(E186)+14)),IF($H$6=24,IF(D187=1,_01_01_1900,IF(DAY(E186)&gt;=15,DATE(YEAR(E186),MONTH(E186),DAY(E186)+16),DATE(YEAR(E186),MONTH(E186),DAY(E186)+15))),IF($H$6=12,IF(D187=1,$F$10,DATE(YEAR(E186),MONTH(E186)+1,DAY(E186))),IF($H$6=6,IF(D187=1,$F$10,DATE(YEAR(E186),MONTH(E186)+2,DAY(E186))),IF($H$6=4,IF(D187=1,$F$10,DATE(YEAR(E186),MONTH(E186)+3,DAY(E186))),IF($H$6=2,IF(D187=1,$F$10,DATE(YEAR(E186),MONTH(E186)+6,DAY(E186))),IF($H$6=1,IF(D187=1,$F$10,DATE(YEAR(E186)+1,MONTH(E186),DAY(E186))),"")))))))),""))</f>
        <v/>
      </c>
      <c r="F187" s="72" t="str">
        <f t="shared" ca="1" si="19"/>
        <v/>
      </c>
      <c r="G187" s="72" t="str">
        <f t="shared" ca="1" si="15"/>
        <v/>
      </c>
      <c r="H187" s="73" t="str">
        <f t="shared" ca="1" si="16"/>
        <v/>
      </c>
      <c r="I187" s="74" t="str">
        <f t="shared" ca="1" si="17"/>
        <v/>
      </c>
      <c r="J187" s="73" t="str">
        <f t="shared" ca="1" si="18"/>
        <v/>
      </c>
      <c r="K187" s="75" t="str">
        <f t="shared" ca="1" si="20"/>
        <v/>
      </c>
      <c r="L187" s="10"/>
      <c r="M187" s="9"/>
      <c r="N187" s="9"/>
      <c r="O187" s="9"/>
    </row>
    <row r="188" spans="2:15" x14ac:dyDescent="0.3">
      <c r="B188" s="9"/>
      <c r="C188" s="10"/>
      <c r="D188" s="70" t="str">
        <f t="shared" ca="1" si="14"/>
        <v/>
      </c>
      <c r="E188" s="71" t="str">
        <f ca="1">IF($P$17=0,"",IF(D188&lt;&gt;"",IF($H$6=50,IF(D188=1,$F$10,DATE(YEAR(E187),MONTH(E187),DAY(E187)+7)),IF($H$6=25,IF(D188=1,$F$10,DATE(YEAR(E187),MONTH(E187),DAY(E187)+14)),IF($H$6=24,IF(D188=1,_01_01_1900,IF(DAY(E187)&gt;=15,DATE(YEAR(E187),MONTH(E187),DAY(E187)+16),DATE(YEAR(E187),MONTH(E187),DAY(E187)+15))),IF($H$6=12,IF(D188=1,$F$10,DATE(YEAR(E187),MONTH(E187)+1,DAY(E187))),IF($H$6=6,IF(D188=1,$F$10,DATE(YEAR(E187),MONTH(E187)+2,DAY(E187))),IF($H$6=4,IF(D188=1,$F$10,DATE(YEAR(E187),MONTH(E187)+3,DAY(E187))),IF($H$6=2,IF(D188=1,$F$10,DATE(YEAR(E187),MONTH(E187)+6,DAY(E187))),IF($H$6=1,IF(D188=1,$F$10,DATE(YEAR(E187)+1,MONTH(E187),DAY(E187))),"")))))))),""))</f>
        <v/>
      </c>
      <c r="F188" s="72" t="str">
        <f t="shared" ca="1" si="19"/>
        <v/>
      </c>
      <c r="G188" s="72" t="str">
        <f t="shared" ca="1" si="15"/>
        <v/>
      </c>
      <c r="H188" s="73" t="str">
        <f t="shared" ca="1" si="16"/>
        <v/>
      </c>
      <c r="I188" s="74" t="str">
        <f t="shared" ca="1" si="17"/>
        <v/>
      </c>
      <c r="J188" s="73" t="str">
        <f t="shared" ca="1" si="18"/>
        <v/>
      </c>
      <c r="K188" s="75" t="str">
        <f t="shared" ca="1" si="20"/>
        <v/>
      </c>
      <c r="L188" s="10"/>
      <c r="M188" s="9"/>
      <c r="N188" s="9"/>
      <c r="O188" s="9"/>
    </row>
    <row r="189" spans="2:15" x14ac:dyDescent="0.3">
      <c r="B189" s="9"/>
      <c r="C189" s="10"/>
      <c r="D189" s="70" t="str">
        <f t="shared" ca="1" si="14"/>
        <v/>
      </c>
      <c r="E189" s="71" t="str">
        <f ca="1">IF($P$17=0,"",IF(D189&lt;&gt;"",IF($H$6=50,IF(D189=1,$F$10,DATE(YEAR(E188),MONTH(E188),DAY(E188)+7)),IF($H$6=25,IF(D189=1,$F$10,DATE(YEAR(E188),MONTH(E188),DAY(E188)+14)),IF($H$6=24,IF(D189=1,_01_01_1900,IF(DAY(E188)&gt;=15,DATE(YEAR(E188),MONTH(E188),DAY(E188)+16),DATE(YEAR(E188),MONTH(E188),DAY(E188)+15))),IF($H$6=12,IF(D189=1,$F$10,DATE(YEAR(E188),MONTH(E188)+1,DAY(E188))),IF($H$6=6,IF(D189=1,$F$10,DATE(YEAR(E188),MONTH(E188)+2,DAY(E188))),IF($H$6=4,IF(D189=1,$F$10,DATE(YEAR(E188),MONTH(E188)+3,DAY(E188))),IF($H$6=2,IF(D189=1,$F$10,DATE(YEAR(E188),MONTH(E188)+6,DAY(E188))),IF($H$6=1,IF(D189=1,$F$10,DATE(YEAR(E188)+1,MONTH(E188),DAY(E188))),"")))))))),""))</f>
        <v/>
      </c>
      <c r="F189" s="72" t="str">
        <f t="shared" ca="1" si="19"/>
        <v/>
      </c>
      <c r="G189" s="72" t="str">
        <f t="shared" ca="1" si="15"/>
        <v/>
      </c>
      <c r="H189" s="73" t="str">
        <f t="shared" ca="1" si="16"/>
        <v/>
      </c>
      <c r="I189" s="74" t="str">
        <f t="shared" ca="1" si="17"/>
        <v/>
      </c>
      <c r="J189" s="73" t="str">
        <f t="shared" ca="1" si="18"/>
        <v/>
      </c>
      <c r="K189" s="75" t="str">
        <f t="shared" ca="1" si="20"/>
        <v/>
      </c>
      <c r="L189" s="10"/>
      <c r="M189" s="9"/>
      <c r="N189" s="9"/>
      <c r="O189" s="9"/>
    </row>
    <row r="190" spans="2:15" x14ac:dyDescent="0.3">
      <c r="B190" s="9"/>
      <c r="C190" s="10"/>
      <c r="D190" s="70" t="str">
        <f t="shared" ca="1" si="14"/>
        <v/>
      </c>
      <c r="E190" s="71" t="str">
        <f ca="1">IF($P$17=0,"",IF(D190&lt;&gt;"",IF($H$6=50,IF(D190=1,$F$10,DATE(YEAR(E189),MONTH(E189),DAY(E189)+7)),IF($H$6=25,IF(D190=1,$F$10,DATE(YEAR(E189),MONTH(E189),DAY(E189)+14)),IF($H$6=24,IF(D190=1,_01_01_1900,IF(DAY(E189)&gt;=15,DATE(YEAR(E189),MONTH(E189),DAY(E189)+16),DATE(YEAR(E189),MONTH(E189),DAY(E189)+15))),IF($H$6=12,IF(D190=1,$F$10,DATE(YEAR(E189),MONTH(E189)+1,DAY(E189))),IF($H$6=6,IF(D190=1,$F$10,DATE(YEAR(E189),MONTH(E189)+2,DAY(E189))),IF($H$6=4,IF(D190=1,$F$10,DATE(YEAR(E189),MONTH(E189)+3,DAY(E189))),IF($H$6=2,IF(D190=1,$F$10,DATE(YEAR(E189),MONTH(E189)+6,DAY(E189))),IF($H$6=1,IF(D190=1,$F$10,DATE(YEAR(E189)+1,MONTH(E189),DAY(E189))),"")))))))),""))</f>
        <v/>
      </c>
      <c r="F190" s="72" t="str">
        <f t="shared" ca="1" si="19"/>
        <v/>
      </c>
      <c r="G190" s="72" t="str">
        <f t="shared" ca="1" si="15"/>
        <v/>
      </c>
      <c r="H190" s="73" t="str">
        <f t="shared" ca="1" si="16"/>
        <v/>
      </c>
      <c r="I190" s="74" t="str">
        <f t="shared" ca="1" si="17"/>
        <v/>
      </c>
      <c r="J190" s="73" t="str">
        <f t="shared" ca="1" si="18"/>
        <v/>
      </c>
      <c r="K190" s="75" t="str">
        <f t="shared" ca="1" si="20"/>
        <v/>
      </c>
      <c r="L190" s="10"/>
      <c r="M190" s="9"/>
      <c r="N190" s="9"/>
      <c r="O190" s="9"/>
    </row>
    <row r="191" spans="2:15" x14ac:dyDescent="0.3">
      <c r="B191" s="9"/>
      <c r="C191" s="10"/>
      <c r="D191" s="70" t="str">
        <f t="shared" ca="1" si="14"/>
        <v/>
      </c>
      <c r="E191" s="71" t="str">
        <f ca="1">IF($P$17=0,"",IF(D191&lt;&gt;"",IF($H$6=50,IF(D191=1,$F$10,DATE(YEAR(E190),MONTH(E190),DAY(E190)+7)),IF($H$6=25,IF(D191=1,$F$10,DATE(YEAR(E190),MONTH(E190),DAY(E190)+14)),IF($H$6=24,IF(D191=1,_01_01_1900,IF(DAY(E190)&gt;=15,DATE(YEAR(E190),MONTH(E190),DAY(E190)+16),DATE(YEAR(E190),MONTH(E190),DAY(E190)+15))),IF($H$6=12,IF(D191=1,$F$10,DATE(YEAR(E190),MONTH(E190)+1,DAY(E190))),IF($H$6=6,IF(D191=1,$F$10,DATE(YEAR(E190),MONTH(E190)+2,DAY(E190))),IF($H$6=4,IF(D191=1,$F$10,DATE(YEAR(E190),MONTH(E190)+3,DAY(E190))),IF($H$6=2,IF(D191=1,$F$10,DATE(YEAR(E190),MONTH(E190)+6,DAY(E190))),IF($H$6=1,IF(D191=1,$F$10,DATE(YEAR(E190)+1,MONTH(E190),DAY(E190))),"")))))))),""))</f>
        <v/>
      </c>
      <c r="F191" s="72" t="str">
        <f t="shared" ca="1" si="19"/>
        <v/>
      </c>
      <c r="G191" s="72" t="str">
        <f t="shared" ca="1" si="15"/>
        <v/>
      </c>
      <c r="H191" s="73" t="str">
        <f t="shared" ca="1" si="16"/>
        <v/>
      </c>
      <c r="I191" s="74" t="str">
        <f t="shared" ca="1" si="17"/>
        <v/>
      </c>
      <c r="J191" s="73" t="str">
        <f t="shared" ca="1" si="18"/>
        <v/>
      </c>
      <c r="K191" s="75" t="str">
        <f t="shared" ca="1" si="20"/>
        <v/>
      </c>
      <c r="L191" s="10"/>
      <c r="M191" s="9"/>
      <c r="N191" s="9"/>
      <c r="O191" s="9"/>
    </row>
    <row r="192" spans="2:15" x14ac:dyDescent="0.3">
      <c r="B192" s="9"/>
      <c r="C192" s="10"/>
      <c r="D192" s="70" t="str">
        <f t="shared" ca="1" si="14"/>
        <v/>
      </c>
      <c r="E192" s="71" t="str">
        <f ca="1">IF($P$17=0,"",IF(D192&lt;&gt;"",IF($H$6=50,IF(D192=1,$F$10,DATE(YEAR(E191),MONTH(E191),DAY(E191)+7)),IF($H$6=25,IF(D192=1,$F$10,DATE(YEAR(E191),MONTH(E191),DAY(E191)+14)),IF($H$6=24,IF(D192=1,_01_01_1900,IF(DAY(E191)&gt;=15,DATE(YEAR(E191),MONTH(E191),DAY(E191)+16),DATE(YEAR(E191),MONTH(E191),DAY(E191)+15))),IF($H$6=12,IF(D192=1,$F$10,DATE(YEAR(E191),MONTH(E191)+1,DAY(E191))),IF($H$6=6,IF(D192=1,$F$10,DATE(YEAR(E191),MONTH(E191)+2,DAY(E191))),IF($H$6=4,IF(D192=1,$F$10,DATE(YEAR(E191),MONTH(E191)+3,DAY(E191))),IF($H$6=2,IF(D192=1,$F$10,DATE(YEAR(E191),MONTH(E191)+6,DAY(E191))),IF($H$6=1,IF(D192=1,$F$10,DATE(YEAR(E191)+1,MONTH(E191),DAY(E191))),"")))))))),""))</f>
        <v/>
      </c>
      <c r="F192" s="72" t="str">
        <f t="shared" ca="1" si="19"/>
        <v/>
      </c>
      <c r="G192" s="72" t="str">
        <f t="shared" ca="1" si="15"/>
        <v/>
      </c>
      <c r="H192" s="73" t="str">
        <f t="shared" ca="1" si="16"/>
        <v/>
      </c>
      <c r="I192" s="74" t="str">
        <f t="shared" ca="1" si="17"/>
        <v/>
      </c>
      <c r="J192" s="73" t="str">
        <f t="shared" ca="1" si="18"/>
        <v/>
      </c>
      <c r="K192" s="75" t="str">
        <f t="shared" ca="1" si="20"/>
        <v/>
      </c>
      <c r="L192" s="10"/>
      <c r="M192" s="9"/>
      <c r="N192" s="9"/>
      <c r="O192" s="9"/>
    </row>
    <row r="193" spans="2:15" x14ac:dyDescent="0.3">
      <c r="B193" s="9"/>
      <c r="C193" s="10"/>
      <c r="D193" s="70" t="str">
        <f t="shared" ca="1" si="14"/>
        <v/>
      </c>
      <c r="E193" s="71" t="str">
        <f ca="1">IF($P$17=0,"",IF(D193&lt;&gt;"",IF($H$6=50,IF(D193=1,$F$10,DATE(YEAR(E192),MONTH(E192),DAY(E192)+7)),IF($H$6=25,IF(D193=1,$F$10,DATE(YEAR(E192),MONTH(E192),DAY(E192)+14)),IF($H$6=24,IF(D193=1,_01_01_1900,IF(DAY(E192)&gt;=15,DATE(YEAR(E192),MONTH(E192),DAY(E192)+16),DATE(YEAR(E192),MONTH(E192),DAY(E192)+15))),IF($H$6=12,IF(D193=1,$F$10,DATE(YEAR(E192),MONTH(E192)+1,DAY(E192))),IF($H$6=6,IF(D193=1,$F$10,DATE(YEAR(E192),MONTH(E192)+2,DAY(E192))),IF($H$6=4,IF(D193=1,$F$10,DATE(YEAR(E192),MONTH(E192)+3,DAY(E192))),IF($H$6=2,IF(D193=1,$F$10,DATE(YEAR(E192),MONTH(E192)+6,DAY(E192))),IF($H$6=1,IF(D193=1,$F$10,DATE(YEAR(E192)+1,MONTH(E192),DAY(E192))),"")))))))),""))</f>
        <v/>
      </c>
      <c r="F193" s="72" t="str">
        <f t="shared" ca="1" si="19"/>
        <v/>
      </c>
      <c r="G193" s="72" t="str">
        <f t="shared" ca="1" si="15"/>
        <v/>
      </c>
      <c r="H193" s="73" t="str">
        <f t="shared" ca="1" si="16"/>
        <v/>
      </c>
      <c r="I193" s="74" t="str">
        <f t="shared" ca="1" si="17"/>
        <v/>
      </c>
      <c r="J193" s="73" t="str">
        <f t="shared" ca="1" si="18"/>
        <v/>
      </c>
      <c r="K193" s="75" t="str">
        <f t="shared" ca="1" si="20"/>
        <v/>
      </c>
      <c r="L193" s="10"/>
      <c r="M193" s="9"/>
      <c r="N193" s="9"/>
      <c r="O193" s="9"/>
    </row>
    <row r="194" spans="2:15" x14ac:dyDescent="0.3">
      <c r="B194" s="9"/>
      <c r="C194" s="10"/>
      <c r="D194" s="70" t="str">
        <f t="shared" ca="1" si="14"/>
        <v/>
      </c>
      <c r="E194" s="71" t="str">
        <f ca="1">IF($P$17=0,"",IF(D194&lt;&gt;"",IF($H$6=50,IF(D194=1,$F$10,DATE(YEAR(E193),MONTH(E193),DAY(E193)+7)),IF($H$6=25,IF(D194=1,$F$10,DATE(YEAR(E193),MONTH(E193),DAY(E193)+14)),IF($H$6=24,IF(D194=1,_01_01_1900,IF(DAY(E193)&gt;=15,DATE(YEAR(E193),MONTH(E193),DAY(E193)+16),DATE(YEAR(E193),MONTH(E193),DAY(E193)+15))),IF($H$6=12,IF(D194=1,$F$10,DATE(YEAR(E193),MONTH(E193)+1,DAY(E193))),IF($H$6=6,IF(D194=1,$F$10,DATE(YEAR(E193),MONTH(E193)+2,DAY(E193))),IF($H$6=4,IF(D194=1,$F$10,DATE(YEAR(E193),MONTH(E193)+3,DAY(E193))),IF($H$6=2,IF(D194=1,$F$10,DATE(YEAR(E193),MONTH(E193)+6,DAY(E193))),IF($H$6=1,IF(D194=1,$F$10,DATE(YEAR(E193)+1,MONTH(E193),DAY(E193))),"")))))))),""))</f>
        <v/>
      </c>
      <c r="F194" s="72" t="str">
        <f t="shared" ca="1" si="19"/>
        <v/>
      </c>
      <c r="G194" s="72" t="str">
        <f t="shared" ca="1" si="15"/>
        <v/>
      </c>
      <c r="H194" s="73" t="str">
        <f t="shared" ca="1" si="16"/>
        <v/>
      </c>
      <c r="I194" s="74" t="str">
        <f t="shared" ca="1" si="17"/>
        <v/>
      </c>
      <c r="J194" s="73" t="str">
        <f t="shared" ca="1" si="18"/>
        <v/>
      </c>
      <c r="K194" s="75" t="str">
        <f t="shared" ca="1" si="20"/>
        <v/>
      </c>
      <c r="L194" s="10"/>
      <c r="M194" s="9"/>
      <c r="N194" s="9"/>
      <c r="O194" s="9"/>
    </row>
    <row r="195" spans="2:15" x14ac:dyDescent="0.3">
      <c r="B195" s="9"/>
      <c r="C195" s="10"/>
      <c r="D195" s="70" t="str">
        <f t="shared" ca="1" si="14"/>
        <v/>
      </c>
      <c r="E195" s="71" t="str">
        <f ca="1">IF($P$17=0,"",IF(D195&lt;&gt;"",IF($H$6=50,IF(D195=1,$F$10,DATE(YEAR(E194),MONTH(E194),DAY(E194)+7)),IF($H$6=25,IF(D195=1,$F$10,DATE(YEAR(E194),MONTH(E194),DAY(E194)+14)),IF($H$6=24,IF(D195=1,_01_01_1900,IF(DAY(E194)&gt;=15,DATE(YEAR(E194),MONTH(E194),DAY(E194)+16),DATE(YEAR(E194),MONTH(E194),DAY(E194)+15))),IF($H$6=12,IF(D195=1,$F$10,DATE(YEAR(E194),MONTH(E194)+1,DAY(E194))),IF($H$6=6,IF(D195=1,$F$10,DATE(YEAR(E194),MONTH(E194)+2,DAY(E194))),IF($H$6=4,IF(D195=1,$F$10,DATE(YEAR(E194),MONTH(E194)+3,DAY(E194))),IF($H$6=2,IF(D195=1,$F$10,DATE(YEAR(E194),MONTH(E194)+6,DAY(E194))),IF($H$6=1,IF(D195=1,$F$10,DATE(YEAR(E194)+1,MONTH(E194),DAY(E194))),"")))))))),""))</f>
        <v/>
      </c>
      <c r="F195" s="72" t="str">
        <f t="shared" ca="1" si="19"/>
        <v/>
      </c>
      <c r="G195" s="72" t="str">
        <f t="shared" ca="1" si="15"/>
        <v/>
      </c>
      <c r="H195" s="73" t="str">
        <f t="shared" ca="1" si="16"/>
        <v/>
      </c>
      <c r="I195" s="74" t="str">
        <f t="shared" ca="1" si="17"/>
        <v/>
      </c>
      <c r="J195" s="73" t="str">
        <f t="shared" ca="1" si="18"/>
        <v/>
      </c>
      <c r="K195" s="75" t="str">
        <f t="shared" ca="1" si="20"/>
        <v/>
      </c>
      <c r="L195" s="10"/>
      <c r="M195" s="9"/>
      <c r="N195" s="9"/>
      <c r="O195" s="9"/>
    </row>
    <row r="196" spans="2:15" x14ac:dyDescent="0.3">
      <c r="B196" s="9"/>
      <c r="C196" s="10"/>
      <c r="D196" s="70" t="str">
        <f t="shared" ca="1" si="14"/>
        <v/>
      </c>
      <c r="E196" s="71" t="str">
        <f ca="1">IF($P$17=0,"",IF(D196&lt;&gt;"",IF($H$6=50,IF(D196=1,$F$10,DATE(YEAR(E195),MONTH(E195),DAY(E195)+7)),IF($H$6=25,IF(D196=1,$F$10,DATE(YEAR(E195),MONTH(E195),DAY(E195)+14)),IF($H$6=24,IF(D196=1,_01_01_1900,IF(DAY(E195)&gt;=15,DATE(YEAR(E195),MONTH(E195),DAY(E195)+16),DATE(YEAR(E195),MONTH(E195),DAY(E195)+15))),IF($H$6=12,IF(D196=1,$F$10,DATE(YEAR(E195),MONTH(E195)+1,DAY(E195))),IF($H$6=6,IF(D196=1,$F$10,DATE(YEAR(E195),MONTH(E195)+2,DAY(E195))),IF($H$6=4,IF(D196=1,$F$10,DATE(YEAR(E195),MONTH(E195)+3,DAY(E195))),IF($H$6=2,IF(D196=1,$F$10,DATE(YEAR(E195),MONTH(E195)+6,DAY(E195))),IF($H$6=1,IF(D196=1,$F$10,DATE(YEAR(E195)+1,MONTH(E195),DAY(E195))),"")))))))),""))</f>
        <v/>
      </c>
      <c r="F196" s="72" t="str">
        <f t="shared" ca="1" si="19"/>
        <v/>
      </c>
      <c r="G196" s="72" t="str">
        <f t="shared" ca="1" si="15"/>
        <v/>
      </c>
      <c r="H196" s="73" t="str">
        <f t="shared" ca="1" si="16"/>
        <v/>
      </c>
      <c r="I196" s="74" t="str">
        <f t="shared" ca="1" si="17"/>
        <v/>
      </c>
      <c r="J196" s="73" t="str">
        <f t="shared" ca="1" si="18"/>
        <v/>
      </c>
      <c r="K196" s="75" t="str">
        <f t="shared" ca="1" si="20"/>
        <v/>
      </c>
      <c r="L196" s="10"/>
      <c r="M196" s="9"/>
      <c r="N196" s="9"/>
      <c r="O196" s="9"/>
    </row>
    <row r="197" spans="2:15" x14ac:dyDescent="0.3">
      <c r="B197" s="9"/>
      <c r="C197" s="10"/>
      <c r="D197" s="70" t="str">
        <f t="shared" ca="1" si="14"/>
        <v/>
      </c>
      <c r="E197" s="71" t="str">
        <f ca="1">IF($P$17=0,"",IF(D197&lt;&gt;"",IF($H$6=50,IF(D197=1,$F$10,DATE(YEAR(E196),MONTH(E196),DAY(E196)+7)),IF($H$6=25,IF(D197=1,$F$10,DATE(YEAR(E196),MONTH(E196),DAY(E196)+14)),IF($H$6=24,IF(D197=1,_01_01_1900,IF(DAY(E196)&gt;=15,DATE(YEAR(E196),MONTH(E196),DAY(E196)+16),DATE(YEAR(E196),MONTH(E196),DAY(E196)+15))),IF($H$6=12,IF(D197=1,$F$10,DATE(YEAR(E196),MONTH(E196)+1,DAY(E196))),IF($H$6=6,IF(D197=1,$F$10,DATE(YEAR(E196),MONTH(E196)+2,DAY(E196))),IF($H$6=4,IF(D197=1,$F$10,DATE(YEAR(E196),MONTH(E196)+3,DAY(E196))),IF($H$6=2,IF(D197=1,$F$10,DATE(YEAR(E196),MONTH(E196)+6,DAY(E196))),IF($H$6=1,IF(D197=1,$F$10,DATE(YEAR(E196)+1,MONTH(E196),DAY(E196))),"")))))))),""))</f>
        <v/>
      </c>
      <c r="F197" s="72" t="str">
        <f t="shared" ca="1" si="19"/>
        <v/>
      </c>
      <c r="G197" s="72" t="str">
        <f t="shared" ca="1" si="15"/>
        <v/>
      </c>
      <c r="H197" s="73" t="str">
        <f t="shared" ca="1" si="16"/>
        <v/>
      </c>
      <c r="I197" s="74" t="str">
        <f t="shared" ca="1" si="17"/>
        <v/>
      </c>
      <c r="J197" s="73" t="str">
        <f t="shared" ca="1" si="18"/>
        <v/>
      </c>
      <c r="K197" s="75" t="str">
        <f t="shared" ca="1" si="20"/>
        <v/>
      </c>
      <c r="L197" s="10"/>
      <c r="M197" s="9"/>
      <c r="N197" s="9"/>
      <c r="O197" s="9"/>
    </row>
    <row r="198" spans="2:15" x14ac:dyDescent="0.3">
      <c r="B198" s="9"/>
      <c r="C198" s="10"/>
      <c r="D198" s="70" t="str">
        <f t="shared" ca="1" si="14"/>
        <v/>
      </c>
      <c r="E198" s="71" t="str">
        <f ca="1">IF($P$17=0,"",IF(D198&lt;&gt;"",IF($H$6=50,IF(D198=1,$F$10,DATE(YEAR(E197),MONTH(E197),DAY(E197)+7)),IF($H$6=25,IF(D198=1,$F$10,DATE(YEAR(E197),MONTH(E197),DAY(E197)+14)),IF($H$6=24,IF(D198=1,_01_01_1900,IF(DAY(E197)&gt;=15,DATE(YEAR(E197),MONTH(E197),DAY(E197)+16),DATE(YEAR(E197),MONTH(E197),DAY(E197)+15))),IF($H$6=12,IF(D198=1,$F$10,DATE(YEAR(E197),MONTH(E197)+1,DAY(E197))),IF($H$6=6,IF(D198=1,$F$10,DATE(YEAR(E197),MONTH(E197)+2,DAY(E197))),IF($H$6=4,IF(D198=1,$F$10,DATE(YEAR(E197),MONTH(E197)+3,DAY(E197))),IF($H$6=2,IF(D198=1,$F$10,DATE(YEAR(E197),MONTH(E197)+6,DAY(E197))),IF($H$6=1,IF(D198=1,$F$10,DATE(YEAR(E197)+1,MONTH(E197),DAY(E197))),"")))))))),""))</f>
        <v/>
      </c>
      <c r="F198" s="72" t="str">
        <f t="shared" ca="1" si="19"/>
        <v/>
      </c>
      <c r="G198" s="72" t="str">
        <f t="shared" ca="1" si="15"/>
        <v/>
      </c>
      <c r="H198" s="73" t="str">
        <f t="shared" ca="1" si="16"/>
        <v/>
      </c>
      <c r="I198" s="74" t="str">
        <f t="shared" ca="1" si="17"/>
        <v/>
      </c>
      <c r="J198" s="73" t="str">
        <f t="shared" ca="1" si="18"/>
        <v/>
      </c>
      <c r="K198" s="75" t="str">
        <f t="shared" ca="1" si="20"/>
        <v/>
      </c>
      <c r="L198" s="10"/>
      <c r="M198" s="9"/>
      <c r="N198" s="9"/>
      <c r="O198" s="9"/>
    </row>
    <row r="199" spans="2:15" x14ac:dyDescent="0.3">
      <c r="B199" s="9"/>
      <c r="C199" s="10"/>
      <c r="D199" s="70" t="str">
        <f t="shared" ca="1" si="14"/>
        <v/>
      </c>
      <c r="E199" s="71" t="str">
        <f ca="1">IF($P$17=0,"",IF(D199&lt;&gt;"",IF($H$6=50,IF(D199=1,$F$10,DATE(YEAR(E198),MONTH(E198),DAY(E198)+7)),IF($H$6=25,IF(D199=1,$F$10,DATE(YEAR(E198),MONTH(E198),DAY(E198)+14)),IF($H$6=24,IF(D199=1,_01_01_1900,IF(DAY(E198)&gt;=15,DATE(YEAR(E198),MONTH(E198),DAY(E198)+16),DATE(YEAR(E198),MONTH(E198),DAY(E198)+15))),IF($H$6=12,IF(D199=1,$F$10,DATE(YEAR(E198),MONTH(E198)+1,DAY(E198))),IF($H$6=6,IF(D199=1,$F$10,DATE(YEAR(E198),MONTH(E198)+2,DAY(E198))),IF($H$6=4,IF(D199=1,$F$10,DATE(YEAR(E198),MONTH(E198)+3,DAY(E198))),IF($H$6=2,IF(D199=1,$F$10,DATE(YEAR(E198),MONTH(E198)+6,DAY(E198))),IF($H$6=1,IF(D199=1,$F$10,DATE(YEAR(E198)+1,MONTH(E198),DAY(E198))),"")))))))),""))</f>
        <v/>
      </c>
      <c r="F199" s="72" t="str">
        <f t="shared" ca="1" si="19"/>
        <v/>
      </c>
      <c r="G199" s="72" t="str">
        <f t="shared" ca="1" si="15"/>
        <v/>
      </c>
      <c r="H199" s="73" t="str">
        <f t="shared" ca="1" si="16"/>
        <v/>
      </c>
      <c r="I199" s="74" t="str">
        <f t="shared" ca="1" si="17"/>
        <v/>
      </c>
      <c r="J199" s="73" t="str">
        <f t="shared" ca="1" si="18"/>
        <v/>
      </c>
      <c r="K199" s="75" t="str">
        <f t="shared" ca="1" si="20"/>
        <v/>
      </c>
      <c r="L199" s="10"/>
      <c r="M199" s="9"/>
      <c r="N199" s="9"/>
      <c r="O199" s="9"/>
    </row>
    <row r="200" spans="2:15" x14ac:dyDescent="0.3">
      <c r="B200" s="9"/>
      <c r="C200" s="10"/>
      <c r="D200" s="70" t="str">
        <f t="shared" ca="1" si="14"/>
        <v/>
      </c>
      <c r="E200" s="71" t="str">
        <f ca="1">IF($P$17=0,"",IF(D200&lt;&gt;"",IF($H$6=50,IF(D200=1,$F$10,DATE(YEAR(E199),MONTH(E199),DAY(E199)+7)),IF($H$6=25,IF(D200=1,$F$10,DATE(YEAR(E199),MONTH(E199),DAY(E199)+14)),IF($H$6=24,IF(D200=1,_01_01_1900,IF(DAY(E199)&gt;=15,DATE(YEAR(E199),MONTH(E199),DAY(E199)+16),DATE(YEAR(E199),MONTH(E199),DAY(E199)+15))),IF($H$6=12,IF(D200=1,$F$10,DATE(YEAR(E199),MONTH(E199)+1,DAY(E199))),IF($H$6=6,IF(D200=1,$F$10,DATE(YEAR(E199),MONTH(E199)+2,DAY(E199))),IF($H$6=4,IF(D200=1,$F$10,DATE(YEAR(E199),MONTH(E199)+3,DAY(E199))),IF($H$6=2,IF(D200=1,$F$10,DATE(YEAR(E199),MONTH(E199)+6,DAY(E199))),IF($H$6=1,IF(D200=1,$F$10,DATE(YEAR(E199)+1,MONTH(E199),DAY(E199))),"")))))))),""))</f>
        <v/>
      </c>
      <c r="F200" s="72" t="str">
        <f t="shared" ca="1" si="19"/>
        <v/>
      </c>
      <c r="G200" s="72" t="str">
        <f t="shared" ca="1" si="15"/>
        <v/>
      </c>
      <c r="H200" s="73" t="str">
        <f t="shared" ca="1" si="16"/>
        <v/>
      </c>
      <c r="I200" s="74" t="str">
        <f t="shared" ca="1" si="17"/>
        <v/>
      </c>
      <c r="J200" s="73" t="str">
        <f t="shared" ca="1" si="18"/>
        <v/>
      </c>
      <c r="K200" s="75" t="str">
        <f t="shared" ca="1" si="20"/>
        <v/>
      </c>
      <c r="L200" s="10"/>
      <c r="M200" s="9"/>
      <c r="N200" s="9"/>
      <c r="O200" s="9"/>
    </row>
    <row r="201" spans="2:15" x14ac:dyDescent="0.3">
      <c r="B201" s="9"/>
      <c r="C201" s="10"/>
      <c r="D201" s="70" t="str">
        <f t="shared" ca="1" si="14"/>
        <v/>
      </c>
      <c r="E201" s="71" t="str">
        <f ca="1">IF($P$17=0,"",IF(D201&lt;&gt;"",IF($H$6=50,IF(D201=1,$F$10,DATE(YEAR(E200),MONTH(E200),DAY(E200)+7)),IF($H$6=25,IF(D201=1,$F$10,DATE(YEAR(E200),MONTH(E200),DAY(E200)+14)),IF($H$6=24,IF(D201=1,_01_01_1900,IF(DAY(E200)&gt;=15,DATE(YEAR(E200),MONTH(E200),DAY(E200)+16),DATE(YEAR(E200),MONTH(E200),DAY(E200)+15))),IF($H$6=12,IF(D201=1,$F$10,DATE(YEAR(E200),MONTH(E200)+1,DAY(E200))),IF($H$6=6,IF(D201=1,$F$10,DATE(YEAR(E200),MONTH(E200)+2,DAY(E200))),IF($H$6=4,IF(D201=1,$F$10,DATE(YEAR(E200),MONTH(E200)+3,DAY(E200))),IF($H$6=2,IF(D201=1,$F$10,DATE(YEAR(E200),MONTH(E200)+6,DAY(E200))),IF($H$6=1,IF(D201=1,$F$10,DATE(YEAR(E200)+1,MONTH(E200),DAY(E200))),"")))))))),""))</f>
        <v/>
      </c>
      <c r="F201" s="72" t="str">
        <f t="shared" ca="1" si="19"/>
        <v/>
      </c>
      <c r="G201" s="72" t="str">
        <f t="shared" ca="1" si="15"/>
        <v/>
      </c>
      <c r="H201" s="73" t="str">
        <f t="shared" ca="1" si="16"/>
        <v/>
      </c>
      <c r="I201" s="74" t="str">
        <f t="shared" ca="1" si="17"/>
        <v/>
      </c>
      <c r="J201" s="73" t="str">
        <f t="shared" ca="1" si="18"/>
        <v/>
      </c>
      <c r="K201" s="75" t="str">
        <f t="shared" ca="1" si="20"/>
        <v/>
      </c>
      <c r="L201" s="10"/>
      <c r="M201" s="9"/>
      <c r="N201" s="9"/>
      <c r="O201" s="9"/>
    </row>
    <row r="202" spans="2:15" x14ac:dyDescent="0.3">
      <c r="B202" s="9"/>
      <c r="C202" s="10"/>
      <c r="D202" s="70" t="str">
        <f t="shared" ca="1" si="14"/>
        <v/>
      </c>
      <c r="E202" s="71" t="str">
        <f ca="1">IF($P$17=0,"",IF(D202&lt;&gt;"",IF($H$6=50,IF(D202=1,$F$10,DATE(YEAR(E201),MONTH(E201),DAY(E201)+7)),IF($H$6=25,IF(D202=1,$F$10,DATE(YEAR(E201),MONTH(E201),DAY(E201)+14)),IF($H$6=24,IF(D202=1,_01_01_1900,IF(DAY(E201)&gt;=15,DATE(YEAR(E201),MONTH(E201),DAY(E201)+16),DATE(YEAR(E201),MONTH(E201),DAY(E201)+15))),IF($H$6=12,IF(D202=1,$F$10,DATE(YEAR(E201),MONTH(E201)+1,DAY(E201))),IF($H$6=6,IF(D202=1,$F$10,DATE(YEAR(E201),MONTH(E201)+2,DAY(E201))),IF($H$6=4,IF(D202=1,$F$10,DATE(YEAR(E201),MONTH(E201)+3,DAY(E201))),IF($H$6=2,IF(D202=1,$F$10,DATE(YEAR(E201),MONTH(E201)+6,DAY(E201))),IF($H$6=1,IF(D202=1,$F$10,DATE(YEAR(E201)+1,MONTH(E201),DAY(E201))),"")))))))),""))</f>
        <v/>
      </c>
      <c r="F202" s="72" t="str">
        <f t="shared" ca="1" si="19"/>
        <v/>
      </c>
      <c r="G202" s="72" t="str">
        <f t="shared" ca="1" si="15"/>
        <v/>
      </c>
      <c r="H202" s="73" t="str">
        <f t="shared" ca="1" si="16"/>
        <v/>
      </c>
      <c r="I202" s="74" t="str">
        <f t="shared" ca="1" si="17"/>
        <v/>
      </c>
      <c r="J202" s="73" t="str">
        <f t="shared" ca="1" si="18"/>
        <v/>
      </c>
      <c r="K202" s="75" t="str">
        <f t="shared" ca="1" si="20"/>
        <v/>
      </c>
      <c r="L202" s="10"/>
      <c r="M202" s="9"/>
      <c r="N202" s="9"/>
      <c r="O202" s="9"/>
    </row>
    <row r="203" spans="2:15" x14ac:dyDescent="0.3">
      <c r="B203" s="9"/>
      <c r="C203" s="10"/>
      <c r="D203" s="70" t="str">
        <f t="shared" ca="1" si="14"/>
        <v/>
      </c>
      <c r="E203" s="71" t="str">
        <f ca="1">IF($P$17=0,"",IF(D203&lt;&gt;"",IF($H$6=50,IF(D203=1,$F$10,DATE(YEAR(E202),MONTH(E202),DAY(E202)+7)),IF($H$6=25,IF(D203=1,$F$10,DATE(YEAR(E202),MONTH(E202),DAY(E202)+14)),IF($H$6=24,IF(D203=1,_01_01_1900,IF(DAY(E202)&gt;=15,DATE(YEAR(E202),MONTH(E202),DAY(E202)+16),DATE(YEAR(E202),MONTH(E202),DAY(E202)+15))),IF($H$6=12,IF(D203=1,$F$10,DATE(YEAR(E202),MONTH(E202)+1,DAY(E202))),IF($H$6=6,IF(D203=1,$F$10,DATE(YEAR(E202),MONTH(E202)+2,DAY(E202))),IF($H$6=4,IF(D203=1,$F$10,DATE(YEAR(E202),MONTH(E202)+3,DAY(E202))),IF($H$6=2,IF(D203=1,$F$10,DATE(YEAR(E202),MONTH(E202)+6,DAY(E202))),IF($H$6=1,IF(D203=1,$F$10,DATE(YEAR(E202)+1,MONTH(E202),DAY(E202))),"")))))))),""))</f>
        <v/>
      </c>
      <c r="F203" s="72" t="str">
        <f t="shared" ca="1" si="19"/>
        <v/>
      </c>
      <c r="G203" s="72" t="str">
        <f t="shared" ca="1" si="15"/>
        <v/>
      </c>
      <c r="H203" s="73" t="str">
        <f t="shared" ca="1" si="16"/>
        <v/>
      </c>
      <c r="I203" s="74" t="str">
        <f t="shared" ca="1" si="17"/>
        <v/>
      </c>
      <c r="J203" s="73" t="str">
        <f t="shared" ca="1" si="18"/>
        <v/>
      </c>
      <c r="K203" s="75" t="str">
        <f t="shared" ca="1" si="20"/>
        <v/>
      </c>
      <c r="L203" s="10"/>
      <c r="M203" s="9"/>
      <c r="N203" s="9"/>
      <c r="O203" s="9"/>
    </row>
    <row r="204" spans="2:15" x14ac:dyDescent="0.3">
      <c r="B204" s="9"/>
      <c r="C204" s="10"/>
      <c r="D204" s="70" t="str">
        <f t="shared" ca="1" si="14"/>
        <v/>
      </c>
      <c r="E204" s="71" t="str">
        <f ca="1">IF($P$17=0,"",IF(D204&lt;&gt;"",IF($H$6=50,IF(D204=1,$F$10,DATE(YEAR(E203),MONTH(E203),DAY(E203)+7)),IF($H$6=25,IF(D204=1,$F$10,DATE(YEAR(E203),MONTH(E203),DAY(E203)+14)),IF($H$6=24,IF(D204=1,_01_01_1900,IF(DAY(E203)&gt;=15,DATE(YEAR(E203),MONTH(E203),DAY(E203)+16),DATE(YEAR(E203),MONTH(E203),DAY(E203)+15))),IF($H$6=12,IF(D204=1,$F$10,DATE(YEAR(E203),MONTH(E203)+1,DAY(E203))),IF($H$6=6,IF(D204=1,$F$10,DATE(YEAR(E203),MONTH(E203)+2,DAY(E203))),IF($H$6=4,IF(D204=1,$F$10,DATE(YEAR(E203),MONTH(E203)+3,DAY(E203))),IF($H$6=2,IF(D204=1,$F$10,DATE(YEAR(E203),MONTH(E203)+6,DAY(E203))),IF($H$6=1,IF(D204=1,$F$10,DATE(YEAR(E203)+1,MONTH(E203),DAY(E203))),"")))))))),""))</f>
        <v/>
      </c>
      <c r="F204" s="72" t="str">
        <f t="shared" ca="1" si="19"/>
        <v/>
      </c>
      <c r="G204" s="72" t="str">
        <f t="shared" ca="1" si="15"/>
        <v/>
      </c>
      <c r="H204" s="73" t="str">
        <f t="shared" ca="1" si="16"/>
        <v/>
      </c>
      <c r="I204" s="74" t="str">
        <f t="shared" ca="1" si="17"/>
        <v/>
      </c>
      <c r="J204" s="73" t="str">
        <f t="shared" ca="1" si="18"/>
        <v/>
      </c>
      <c r="K204" s="75" t="str">
        <f t="shared" ca="1" si="20"/>
        <v/>
      </c>
      <c r="L204" s="10"/>
      <c r="M204" s="9"/>
      <c r="N204" s="9"/>
      <c r="O204" s="9"/>
    </row>
    <row r="205" spans="2:15" x14ac:dyDescent="0.3">
      <c r="B205" s="9"/>
      <c r="C205" s="10"/>
      <c r="D205" s="70" t="str">
        <f t="shared" ca="1" si="14"/>
        <v/>
      </c>
      <c r="E205" s="71" t="str">
        <f ca="1">IF($P$17=0,"",IF(D205&lt;&gt;"",IF($H$6=50,IF(D205=1,$F$10,DATE(YEAR(E204),MONTH(E204),DAY(E204)+7)),IF($H$6=25,IF(D205=1,$F$10,DATE(YEAR(E204),MONTH(E204),DAY(E204)+14)),IF($H$6=24,IF(D205=1,_01_01_1900,IF(DAY(E204)&gt;=15,DATE(YEAR(E204),MONTH(E204),DAY(E204)+16),DATE(YEAR(E204),MONTH(E204),DAY(E204)+15))),IF($H$6=12,IF(D205=1,$F$10,DATE(YEAR(E204),MONTH(E204)+1,DAY(E204))),IF($H$6=6,IF(D205=1,$F$10,DATE(YEAR(E204),MONTH(E204)+2,DAY(E204))),IF($H$6=4,IF(D205=1,$F$10,DATE(YEAR(E204),MONTH(E204)+3,DAY(E204))),IF($H$6=2,IF(D205=1,$F$10,DATE(YEAR(E204),MONTH(E204)+6,DAY(E204))),IF($H$6=1,IF(D205=1,$F$10,DATE(YEAR(E204)+1,MONTH(E204),DAY(E204))),"")))))))),""))</f>
        <v/>
      </c>
      <c r="F205" s="72" t="str">
        <f t="shared" ca="1" si="19"/>
        <v/>
      </c>
      <c r="G205" s="72" t="str">
        <f t="shared" ca="1" si="15"/>
        <v/>
      </c>
      <c r="H205" s="73" t="str">
        <f t="shared" ca="1" si="16"/>
        <v/>
      </c>
      <c r="I205" s="74" t="str">
        <f t="shared" ca="1" si="17"/>
        <v/>
      </c>
      <c r="J205" s="73" t="str">
        <f t="shared" ca="1" si="18"/>
        <v/>
      </c>
      <c r="K205" s="75" t="str">
        <f t="shared" ca="1" si="20"/>
        <v/>
      </c>
      <c r="L205" s="10"/>
      <c r="M205" s="9"/>
      <c r="N205" s="9"/>
      <c r="O205" s="9"/>
    </row>
    <row r="206" spans="2:15" x14ac:dyDescent="0.3">
      <c r="B206" s="9"/>
      <c r="C206" s="10"/>
      <c r="D206" s="70" t="str">
        <f t="shared" ca="1" si="14"/>
        <v/>
      </c>
      <c r="E206" s="71" t="str">
        <f ca="1">IF($P$17=0,"",IF(D206&lt;&gt;"",IF($H$6=50,IF(D206=1,$F$10,DATE(YEAR(E205),MONTH(E205),DAY(E205)+7)),IF($H$6=25,IF(D206=1,$F$10,DATE(YEAR(E205),MONTH(E205),DAY(E205)+14)),IF($H$6=24,IF(D206=1,_01_01_1900,IF(DAY(E205)&gt;=15,DATE(YEAR(E205),MONTH(E205),DAY(E205)+16),DATE(YEAR(E205),MONTH(E205),DAY(E205)+15))),IF($H$6=12,IF(D206=1,$F$10,DATE(YEAR(E205),MONTH(E205)+1,DAY(E205))),IF($H$6=6,IF(D206=1,$F$10,DATE(YEAR(E205),MONTH(E205)+2,DAY(E205))),IF($H$6=4,IF(D206=1,$F$10,DATE(YEAR(E205),MONTH(E205)+3,DAY(E205))),IF($H$6=2,IF(D206=1,$F$10,DATE(YEAR(E205),MONTH(E205)+6,DAY(E205))),IF($H$6=1,IF(D206=1,$F$10,DATE(YEAR(E205)+1,MONTH(E205),DAY(E205))),"")))))))),""))</f>
        <v/>
      </c>
      <c r="F206" s="72" t="str">
        <f t="shared" ca="1" si="19"/>
        <v/>
      </c>
      <c r="G206" s="72" t="str">
        <f t="shared" ca="1" si="15"/>
        <v/>
      </c>
      <c r="H206" s="73" t="str">
        <f t="shared" ca="1" si="16"/>
        <v/>
      </c>
      <c r="I206" s="74" t="str">
        <f t="shared" ca="1" si="17"/>
        <v/>
      </c>
      <c r="J206" s="73" t="str">
        <f t="shared" ca="1" si="18"/>
        <v/>
      </c>
      <c r="K206" s="75" t="str">
        <f t="shared" ca="1" si="20"/>
        <v/>
      </c>
      <c r="L206" s="10"/>
      <c r="M206" s="9"/>
      <c r="N206" s="9"/>
      <c r="O206" s="9"/>
    </row>
    <row r="207" spans="2:15" x14ac:dyDescent="0.3">
      <c r="B207" s="9"/>
      <c r="C207" s="10"/>
      <c r="D207" s="70" t="str">
        <f t="shared" ca="1" si="14"/>
        <v/>
      </c>
      <c r="E207" s="71" t="str">
        <f ca="1">IF($P$17=0,"",IF(D207&lt;&gt;"",IF($H$6=50,IF(D207=1,$F$10,DATE(YEAR(E206),MONTH(E206),DAY(E206)+7)),IF($H$6=25,IF(D207=1,$F$10,DATE(YEAR(E206),MONTH(E206),DAY(E206)+14)),IF($H$6=24,IF(D207=1,_01_01_1900,IF(DAY(E206)&gt;=15,DATE(YEAR(E206),MONTH(E206),DAY(E206)+16),DATE(YEAR(E206),MONTH(E206),DAY(E206)+15))),IF($H$6=12,IF(D207=1,$F$10,DATE(YEAR(E206),MONTH(E206)+1,DAY(E206))),IF($H$6=6,IF(D207=1,$F$10,DATE(YEAR(E206),MONTH(E206)+2,DAY(E206))),IF($H$6=4,IF(D207=1,$F$10,DATE(YEAR(E206),MONTH(E206)+3,DAY(E206))),IF($H$6=2,IF(D207=1,$F$10,DATE(YEAR(E206),MONTH(E206)+6,DAY(E206))),IF($H$6=1,IF(D207=1,$F$10,DATE(YEAR(E206)+1,MONTH(E206),DAY(E206))),"")))))))),""))</f>
        <v/>
      </c>
      <c r="F207" s="72" t="str">
        <f t="shared" ca="1" si="19"/>
        <v/>
      </c>
      <c r="G207" s="72" t="str">
        <f t="shared" ca="1" si="15"/>
        <v/>
      </c>
      <c r="H207" s="73" t="str">
        <f t="shared" ca="1" si="16"/>
        <v/>
      </c>
      <c r="I207" s="74" t="str">
        <f t="shared" ca="1" si="17"/>
        <v/>
      </c>
      <c r="J207" s="73" t="str">
        <f t="shared" ca="1" si="18"/>
        <v/>
      </c>
      <c r="K207" s="75" t="str">
        <f t="shared" ca="1" si="20"/>
        <v/>
      </c>
      <c r="L207" s="10"/>
      <c r="M207" s="9"/>
      <c r="N207" s="9"/>
      <c r="O207" s="9"/>
    </row>
    <row r="208" spans="2:15" x14ac:dyDescent="0.3">
      <c r="B208" s="9"/>
      <c r="C208" s="10"/>
      <c r="D208" s="70" t="str">
        <f t="shared" ca="1" si="14"/>
        <v/>
      </c>
      <c r="E208" s="71" t="str">
        <f ca="1">IF($P$17=0,"",IF(D208&lt;&gt;"",IF($H$6=50,IF(D208=1,$F$10,DATE(YEAR(E207),MONTH(E207),DAY(E207)+7)),IF($H$6=25,IF(D208=1,$F$10,DATE(YEAR(E207),MONTH(E207),DAY(E207)+14)),IF($H$6=24,IF(D208=1,_01_01_1900,IF(DAY(E207)&gt;=15,DATE(YEAR(E207),MONTH(E207),DAY(E207)+16),DATE(YEAR(E207),MONTH(E207),DAY(E207)+15))),IF($H$6=12,IF(D208=1,$F$10,DATE(YEAR(E207),MONTH(E207)+1,DAY(E207))),IF($H$6=6,IF(D208=1,$F$10,DATE(YEAR(E207),MONTH(E207)+2,DAY(E207))),IF($H$6=4,IF(D208=1,$F$10,DATE(YEAR(E207),MONTH(E207)+3,DAY(E207))),IF($H$6=2,IF(D208=1,$F$10,DATE(YEAR(E207),MONTH(E207)+6,DAY(E207))),IF($H$6=1,IF(D208=1,$F$10,DATE(YEAR(E207)+1,MONTH(E207),DAY(E207))),"")))))))),""))</f>
        <v/>
      </c>
      <c r="F208" s="72" t="str">
        <f t="shared" ca="1" si="19"/>
        <v/>
      </c>
      <c r="G208" s="72" t="str">
        <f t="shared" ca="1" si="15"/>
        <v/>
      </c>
      <c r="H208" s="73" t="str">
        <f t="shared" ca="1" si="16"/>
        <v/>
      </c>
      <c r="I208" s="74" t="str">
        <f t="shared" ca="1" si="17"/>
        <v/>
      </c>
      <c r="J208" s="73" t="str">
        <f t="shared" ca="1" si="18"/>
        <v/>
      </c>
      <c r="K208" s="75" t="str">
        <f t="shared" ca="1" si="20"/>
        <v/>
      </c>
      <c r="L208" s="10"/>
      <c r="M208" s="9"/>
      <c r="N208" s="9"/>
      <c r="O208" s="9"/>
    </row>
    <row r="209" spans="2:15" x14ac:dyDescent="0.3">
      <c r="B209" s="9"/>
      <c r="C209" s="10"/>
      <c r="D209" s="70" t="str">
        <f t="shared" ca="1" si="14"/>
        <v/>
      </c>
      <c r="E209" s="71" t="str">
        <f ca="1">IF($P$17=0,"",IF(D209&lt;&gt;"",IF($H$6=50,IF(D209=1,$F$10,DATE(YEAR(E208),MONTH(E208),DAY(E208)+7)),IF($H$6=25,IF(D209=1,$F$10,DATE(YEAR(E208),MONTH(E208),DAY(E208)+14)),IF($H$6=24,IF(D209=1,_01_01_1900,IF(DAY(E208)&gt;=15,DATE(YEAR(E208),MONTH(E208),DAY(E208)+16),DATE(YEAR(E208),MONTH(E208),DAY(E208)+15))),IF($H$6=12,IF(D209=1,$F$10,DATE(YEAR(E208),MONTH(E208)+1,DAY(E208))),IF($H$6=6,IF(D209=1,$F$10,DATE(YEAR(E208),MONTH(E208)+2,DAY(E208))),IF($H$6=4,IF(D209=1,$F$10,DATE(YEAR(E208),MONTH(E208)+3,DAY(E208))),IF($H$6=2,IF(D209=1,$F$10,DATE(YEAR(E208),MONTH(E208)+6,DAY(E208))),IF($H$6=1,IF(D209=1,$F$10,DATE(YEAR(E208)+1,MONTH(E208),DAY(E208))),"")))))))),""))</f>
        <v/>
      </c>
      <c r="F209" s="72" t="str">
        <f t="shared" ca="1" si="19"/>
        <v/>
      </c>
      <c r="G209" s="72" t="str">
        <f t="shared" ca="1" si="15"/>
        <v/>
      </c>
      <c r="H209" s="73" t="str">
        <f t="shared" ca="1" si="16"/>
        <v/>
      </c>
      <c r="I209" s="74" t="str">
        <f t="shared" ca="1" si="17"/>
        <v/>
      </c>
      <c r="J209" s="73" t="str">
        <f t="shared" ca="1" si="18"/>
        <v/>
      </c>
      <c r="K209" s="75" t="str">
        <f t="shared" ca="1" si="20"/>
        <v/>
      </c>
      <c r="L209" s="10"/>
      <c r="M209" s="9"/>
      <c r="N209" s="9"/>
      <c r="O209" s="9"/>
    </row>
    <row r="210" spans="2:15" x14ac:dyDescent="0.3">
      <c r="B210" s="9"/>
      <c r="C210" s="10"/>
      <c r="D210" s="70" t="str">
        <f t="shared" ca="1" si="14"/>
        <v/>
      </c>
      <c r="E210" s="71" t="str">
        <f ca="1">IF($P$17=0,"",IF(D210&lt;&gt;"",IF($H$6=50,IF(D210=1,$F$10,DATE(YEAR(E209),MONTH(E209),DAY(E209)+7)),IF($H$6=25,IF(D210=1,$F$10,DATE(YEAR(E209),MONTH(E209),DAY(E209)+14)),IF($H$6=24,IF(D210=1,_01_01_1900,IF(DAY(E209)&gt;=15,DATE(YEAR(E209),MONTH(E209),DAY(E209)+16),DATE(YEAR(E209),MONTH(E209),DAY(E209)+15))),IF($H$6=12,IF(D210=1,$F$10,DATE(YEAR(E209),MONTH(E209)+1,DAY(E209))),IF($H$6=6,IF(D210=1,$F$10,DATE(YEAR(E209),MONTH(E209)+2,DAY(E209))),IF($H$6=4,IF(D210=1,$F$10,DATE(YEAR(E209),MONTH(E209)+3,DAY(E209))),IF($H$6=2,IF(D210=1,$F$10,DATE(YEAR(E209),MONTH(E209)+6,DAY(E209))),IF($H$6=1,IF(D210=1,$F$10,DATE(YEAR(E209)+1,MONTH(E209),DAY(E209))),"")))))))),""))</f>
        <v/>
      </c>
      <c r="F210" s="72" t="str">
        <f t="shared" ca="1" si="19"/>
        <v/>
      </c>
      <c r="G210" s="72" t="str">
        <f t="shared" ca="1" si="15"/>
        <v/>
      </c>
      <c r="H210" s="73" t="str">
        <f t="shared" ca="1" si="16"/>
        <v/>
      </c>
      <c r="I210" s="74" t="str">
        <f t="shared" ca="1" si="17"/>
        <v/>
      </c>
      <c r="J210" s="73" t="str">
        <f t="shared" ca="1" si="18"/>
        <v/>
      </c>
      <c r="K210" s="75" t="str">
        <f t="shared" ca="1" si="20"/>
        <v/>
      </c>
      <c r="L210" s="10"/>
      <c r="M210" s="9"/>
      <c r="N210" s="9"/>
      <c r="O210" s="9"/>
    </row>
    <row r="211" spans="2:15" x14ac:dyDescent="0.3">
      <c r="B211" s="9"/>
      <c r="C211" s="10"/>
      <c r="D211" s="70" t="str">
        <f t="shared" ca="1" si="14"/>
        <v/>
      </c>
      <c r="E211" s="71" t="str">
        <f ca="1">IF($P$17=0,"",IF(D211&lt;&gt;"",IF($H$6=50,IF(D211=1,$F$10,DATE(YEAR(E210),MONTH(E210),DAY(E210)+7)),IF($H$6=25,IF(D211=1,$F$10,DATE(YEAR(E210),MONTH(E210),DAY(E210)+14)),IF($H$6=24,IF(D211=1,_01_01_1900,IF(DAY(E210)&gt;=15,DATE(YEAR(E210),MONTH(E210),DAY(E210)+16),DATE(YEAR(E210),MONTH(E210),DAY(E210)+15))),IF($H$6=12,IF(D211=1,$F$10,DATE(YEAR(E210),MONTH(E210)+1,DAY(E210))),IF($H$6=6,IF(D211=1,$F$10,DATE(YEAR(E210),MONTH(E210)+2,DAY(E210))),IF($H$6=4,IF(D211=1,$F$10,DATE(YEAR(E210),MONTH(E210)+3,DAY(E210))),IF($H$6=2,IF(D211=1,$F$10,DATE(YEAR(E210),MONTH(E210)+6,DAY(E210))),IF($H$6=1,IF(D211=1,$F$10,DATE(YEAR(E210)+1,MONTH(E210),DAY(E210))),"")))))))),""))</f>
        <v/>
      </c>
      <c r="F211" s="72" t="str">
        <f t="shared" ca="1" si="19"/>
        <v/>
      </c>
      <c r="G211" s="72" t="str">
        <f t="shared" ca="1" si="15"/>
        <v/>
      </c>
      <c r="H211" s="73" t="str">
        <f t="shared" ca="1" si="16"/>
        <v/>
      </c>
      <c r="I211" s="74" t="str">
        <f t="shared" ca="1" si="17"/>
        <v/>
      </c>
      <c r="J211" s="73" t="str">
        <f t="shared" ca="1" si="18"/>
        <v/>
      </c>
      <c r="K211" s="75" t="str">
        <f t="shared" ca="1" si="20"/>
        <v/>
      </c>
      <c r="L211" s="10"/>
      <c r="M211" s="9"/>
      <c r="N211" s="9"/>
      <c r="O211" s="9"/>
    </row>
    <row r="212" spans="2:15" x14ac:dyDescent="0.3">
      <c r="B212" s="9"/>
      <c r="C212" s="10"/>
      <c r="D212" s="70" t="str">
        <f t="shared" ref="D212:D275" ca="1" si="21">IF(K211="","",IF($H$5,IF(OR(D211&gt;=$H$8,ROUND(K211,2)&lt;=0),"",D211+1),IF(OR(D211&gt;=$H$8,K211&lt;=0),"",D211+1)))</f>
        <v/>
      </c>
      <c r="E212" s="71" t="str">
        <f ca="1">IF($P$17=0,"",IF(D212&lt;&gt;"",IF($H$6=50,IF(D212=1,$F$10,DATE(YEAR(E211),MONTH(E211),DAY(E211)+7)),IF($H$6=25,IF(D212=1,$F$10,DATE(YEAR(E211),MONTH(E211),DAY(E211)+14)),IF($H$6=24,IF(D212=1,_01_01_1900,IF(DAY(E211)&gt;=15,DATE(YEAR(E211),MONTH(E211),DAY(E211)+16),DATE(YEAR(E211),MONTH(E211),DAY(E211)+15))),IF($H$6=12,IF(D212=1,$F$10,DATE(YEAR(E211),MONTH(E211)+1,DAY(E211))),IF($H$6=6,IF(D212=1,$F$10,DATE(YEAR(E211),MONTH(E211)+2,DAY(E211))),IF($H$6=4,IF(D212=1,$F$10,DATE(YEAR(E211),MONTH(E211)+3,DAY(E211))),IF($H$6=2,IF(D212=1,$F$10,DATE(YEAR(E211),MONTH(E211)+6,DAY(E211))),IF($H$6=1,IF(D212=1,$F$10,DATE(YEAR(E211)+1,MONTH(E211),DAY(E211))),"")))))))),""))</f>
        <v/>
      </c>
      <c r="F212" s="72" t="str">
        <f t="shared" ca="1" si="19"/>
        <v/>
      </c>
      <c r="G212" s="72" t="str">
        <f t="shared" ref="G212:G275" ca="1" si="22">IF($P$17=0,"",IF(D212&lt;&gt;"",IF(AND(D212=1,$H$4=1),0,IF($H$5,ROUND($K$5*K211,0),$K$5*K211)),""))</f>
        <v/>
      </c>
      <c r="H212" s="73" t="str">
        <f t="shared" ref="H212:H275" ca="1" si="23">IF($P$17=1,IF(D212="","",IF(I212&lt;&gt;"",F212-G212+I212,F212-G212)),"")</f>
        <v/>
      </c>
      <c r="I212" s="74" t="str">
        <f t="shared" ref="I212:I275" ca="1" si="24">IF($P$17=1,IF(J212&gt;=F212,IF(D212&lt;$K$12,IF(AND(D212&lt;&gt;"",F212+($J$19-F212)&lt;K211),(J212-F212),IF(AND(D212&lt;&gt;"",J212=F212),0,IF(D212&lt;&gt;"",0,""))),""),0),"")</f>
        <v/>
      </c>
      <c r="J212" s="73" t="str">
        <f t="shared" ref="J212:J275" ca="1" si="25">IF($P$17=1,IF(F212&gt;=K211,F212,IF(OR($F$12="",$F$12&lt;F212),F212,IF($F$12&gt;=F212,IF(D212&lt;$K$12,IF(AND(D212&lt;&gt;"",F212+($F$12-F212)&lt;K211),$F$12,IF(AND(D212&lt;&gt;"",K211&lt;&gt;""),F212,IF(D212&lt;&gt;"",0,""))),""),0))),"")</f>
        <v/>
      </c>
      <c r="K212" s="75" t="str">
        <f t="shared" ca="1" si="20"/>
        <v/>
      </c>
      <c r="L212" s="10"/>
      <c r="M212" s="9"/>
      <c r="N212" s="9"/>
      <c r="O212" s="9"/>
    </row>
    <row r="213" spans="2:15" x14ac:dyDescent="0.3">
      <c r="B213" s="9"/>
      <c r="C213" s="10"/>
      <c r="D213" s="70" t="str">
        <f t="shared" ca="1" si="21"/>
        <v/>
      </c>
      <c r="E213" s="71" t="str">
        <f ca="1">IF($P$17=0,"",IF(D213&lt;&gt;"",IF($H$6=50,IF(D213=1,$F$10,DATE(YEAR(E212),MONTH(E212),DAY(E212)+7)),IF($H$6=25,IF(D213=1,$F$10,DATE(YEAR(E212),MONTH(E212),DAY(E212)+14)),IF($H$6=24,IF(D213=1,_01_01_1900,IF(DAY(E212)&gt;=15,DATE(YEAR(E212),MONTH(E212),DAY(E212)+16),DATE(YEAR(E212),MONTH(E212),DAY(E212)+15))),IF($H$6=12,IF(D213=1,$F$10,DATE(YEAR(E212),MONTH(E212)+1,DAY(E212))),IF($H$6=6,IF(D213=1,$F$10,DATE(YEAR(E212),MONTH(E212)+2,DAY(E212))),IF($H$6=4,IF(D213=1,$F$10,DATE(YEAR(E212),MONTH(E212)+3,DAY(E212))),IF($H$6=2,IF(D213=1,$F$10,DATE(YEAR(E212),MONTH(E212)+6,DAY(E212))),IF($H$6=1,IF(D213=1,$F$10,DATE(YEAR(E212)+1,MONTH(E212),DAY(E212))),"")))))))),""))</f>
        <v/>
      </c>
      <c r="F213" s="72" t="str">
        <f t="shared" ref="F213:F276" ca="1" si="26">IF($P$17=1,IF(D213="","",IF($H$5,IF(OR(D213=$H$8,$K$12&gt;ROUND((1+$K$5)*K212,0),ROUND((1+$K$5)*K212,0),$K$12),IF(OR(D213=$H$8,$K$12&gt;(1+$K$5)*K212),ROUND((1+$K$5)*K212,0),$K$12)),0)),"")</f>
        <v/>
      </c>
      <c r="G213" s="72" t="str">
        <f t="shared" ca="1" si="22"/>
        <v/>
      </c>
      <c r="H213" s="73" t="str">
        <f t="shared" ca="1" si="23"/>
        <v/>
      </c>
      <c r="I213" s="74" t="str">
        <f t="shared" ca="1" si="24"/>
        <v/>
      </c>
      <c r="J213" s="73" t="str">
        <f t="shared" ca="1" si="25"/>
        <v/>
      </c>
      <c r="K213" s="75" t="str">
        <f t="shared" ref="K213:K276" ca="1" si="27">IF($P$17=1,IF(J213&lt;&gt;0,IF(D213&lt;&gt;"",K212-(J213-G213),""),K212),"")</f>
        <v/>
      </c>
      <c r="L213" s="10"/>
      <c r="M213" s="9"/>
      <c r="N213" s="9"/>
      <c r="O213" s="9"/>
    </row>
    <row r="214" spans="2:15" x14ac:dyDescent="0.3">
      <c r="B214" s="9"/>
      <c r="C214" s="10"/>
      <c r="D214" s="70" t="str">
        <f t="shared" ca="1" si="21"/>
        <v/>
      </c>
      <c r="E214" s="71" t="str">
        <f ca="1">IF($P$17=0,"",IF(D214&lt;&gt;"",IF($H$6=50,IF(D214=1,$F$10,DATE(YEAR(E213),MONTH(E213),DAY(E213)+7)),IF($H$6=25,IF(D214=1,$F$10,DATE(YEAR(E213),MONTH(E213),DAY(E213)+14)),IF($H$6=24,IF(D214=1,_01_01_1900,IF(DAY(E213)&gt;=15,DATE(YEAR(E213),MONTH(E213),DAY(E213)+16),DATE(YEAR(E213),MONTH(E213),DAY(E213)+15))),IF($H$6=12,IF(D214=1,$F$10,DATE(YEAR(E213),MONTH(E213)+1,DAY(E213))),IF($H$6=6,IF(D214=1,$F$10,DATE(YEAR(E213),MONTH(E213)+2,DAY(E213))),IF($H$6=4,IF(D214=1,$F$10,DATE(YEAR(E213),MONTH(E213)+3,DAY(E213))),IF($H$6=2,IF(D214=1,$F$10,DATE(YEAR(E213),MONTH(E213)+6,DAY(E213))),IF($H$6=1,IF(D214=1,$F$10,DATE(YEAR(E213)+1,MONTH(E213),DAY(E213))),"")))))))),""))</f>
        <v/>
      </c>
      <c r="F214" s="72" t="str">
        <f t="shared" ca="1" si="26"/>
        <v/>
      </c>
      <c r="G214" s="72" t="str">
        <f t="shared" ca="1" si="22"/>
        <v/>
      </c>
      <c r="H214" s="73" t="str">
        <f t="shared" ca="1" si="23"/>
        <v/>
      </c>
      <c r="I214" s="74" t="str">
        <f t="shared" ca="1" si="24"/>
        <v/>
      </c>
      <c r="J214" s="73" t="str">
        <f t="shared" ca="1" si="25"/>
        <v/>
      </c>
      <c r="K214" s="75" t="str">
        <f t="shared" ca="1" si="27"/>
        <v/>
      </c>
      <c r="L214" s="10"/>
      <c r="M214" s="9"/>
      <c r="N214" s="9"/>
      <c r="O214" s="9"/>
    </row>
    <row r="215" spans="2:15" x14ac:dyDescent="0.3">
      <c r="B215" s="9"/>
      <c r="C215" s="10"/>
      <c r="D215" s="70" t="str">
        <f t="shared" ca="1" si="21"/>
        <v/>
      </c>
      <c r="E215" s="71" t="str">
        <f ca="1">IF($P$17=0,"",IF(D215&lt;&gt;"",IF($H$6=50,IF(D215=1,$F$10,DATE(YEAR(E214),MONTH(E214),DAY(E214)+7)),IF($H$6=25,IF(D215=1,$F$10,DATE(YEAR(E214),MONTH(E214),DAY(E214)+14)),IF($H$6=24,IF(D215=1,_01_01_1900,IF(DAY(E214)&gt;=15,DATE(YEAR(E214),MONTH(E214),DAY(E214)+16),DATE(YEAR(E214),MONTH(E214),DAY(E214)+15))),IF($H$6=12,IF(D215=1,$F$10,DATE(YEAR(E214),MONTH(E214)+1,DAY(E214))),IF($H$6=6,IF(D215=1,$F$10,DATE(YEAR(E214),MONTH(E214)+2,DAY(E214))),IF($H$6=4,IF(D215=1,$F$10,DATE(YEAR(E214),MONTH(E214)+3,DAY(E214))),IF($H$6=2,IF(D215=1,$F$10,DATE(YEAR(E214),MONTH(E214)+6,DAY(E214))),IF($H$6=1,IF(D215=1,$F$10,DATE(YEAR(E214)+1,MONTH(E214),DAY(E214))),"")))))))),""))</f>
        <v/>
      </c>
      <c r="F215" s="72" t="str">
        <f t="shared" ca="1" si="26"/>
        <v/>
      </c>
      <c r="G215" s="72" t="str">
        <f t="shared" ca="1" si="22"/>
        <v/>
      </c>
      <c r="H215" s="73" t="str">
        <f t="shared" ca="1" si="23"/>
        <v/>
      </c>
      <c r="I215" s="74" t="str">
        <f t="shared" ca="1" si="24"/>
        <v/>
      </c>
      <c r="J215" s="73" t="str">
        <f t="shared" ca="1" si="25"/>
        <v/>
      </c>
      <c r="K215" s="75" t="str">
        <f t="shared" ca="1" si="27"/>
        <v/>
      </c>
      <c r="L215" s="10"/>
      <c r="M215" s="9"/>
      <c r="N215" s="9"/>
      <c r="O215" s="9"/>
    </row>
    <row r="216" spans="2:15" x14ac:dyDescent="0.3">
      <c r="B216" s="9"/>
      <c r="C216" s="10"/>
      <c r="D216" s="70" t="str">
        <f t="shared" ca="1" si="21"/>
        <v/>
      </c>
      <c r="E216" s="71" t="str">
        <f ca="1">IF($P$17=0,"",IF(D216&lt;&gt;"",IF($H$6=50,IF(D216=1,$F$10,DATE(YEAR(E215),MONTH(E215),DAY(E215)+7)),IF($H$6=25,IF(D216=1,$F$10,DATE(YEAR(E215),MONTH(E215),DAY(E215)+14)),IF($H$6=24,IF(D216=1,_01_01_1900,IF(DAY(E215)&gt;=15,DATE(YEAR(E215),MONTH(E215),DAY(E215)+16),DATE(YEAR(E215),MONTH(E215),DAY(E215)+15))),IF($H$6=12,IF(D216=1,$F$10,DATE(YEAR(E215),MONTH(E215)+1,DAY(E215))),IF($H$6=6,IF(D216=1,$F$10,DATE(YEAR(E215),MONTH(E215)+2,DAY(E215))),IF($H$6=4,IF(D216=1,$F$10,DATE(YEAR(E215),MONTH(E215)+3,DAY(E215))),IF($H$6=2,IF(D216=1,$F$10,DATE(YEAR(E215),MONTH(E215)+6,DAY(E215))),IF($H$6=1,IF(D216=1,$F$10,DATE(YEAR(E215)+1,MONTH(E215),DAY(E215))),"")))))))),""))</f>
        <v/>
      </c>
      <c r="F216" s="72" t="str">
        <f t="shared" ca="1" si="26"/>
        <v/>
      </c>
      <c r="G216" s="72" t="str">
        <f t="shared" ca="1" si="22"/>
        <v/>
      </c>
      <c r="H216" s="73" t="str">
        <f t="shared" ca="1" si="23"/>
        <v/>
      </c>
      <c r="I216" s="74" t="str">
        <f t="shared" ca="1" si="24"/>
        <v/>
      </c>
      <c r="J216" s="73" t="str">
        <f t="shared" ca="1" si="25"/>
        <v/>
      </c>
      <c r="K216" s="75" t="str">
        <f t="shared" ca="1" si="27"/>
        <v/>
      </c>
      <c r="L216" s="10"/>
      <c r="M216" s="9"/>
      <c r="N216" s="9"/>
      <c r="O216" s="9"/>
    </row>
    <row r="217" spans="2:15" x14ac:dyDescent="0.3">
      <c r="B217" s="9"/>
      <c r="C217" s="10"/>
      <c r="D217" s="70" t="str">
        <f t="shared" ca="1" si="21"/>
        <v/>
      </c>
      <c r="E217" s="71" t="str">
        <f ca="1">IF($P$17=0,"",IF(D217&lt;&gt;"",IF($H$6=50,IF(D217=1,$F$10,DATE(YEAR(E216),MONTH(E216),DAY(E216)+7)),IF($H$6=25,IF(D217=1,$F$10,DATE(YEAR(E216),MONTH(E216),DAY(E216)+14)),IF($H$6=24,IF(D217=1,_01_01_1900,IF(DAY(E216)&gt;=15,DATE(YEAR(E216),MONTH(E216),DAY(E216)+16),DATE(YEAR(E216),MONTH(E216),DAY(E216)+15))),IF($H$6=12,IF(D217=1,$F$10,DATE(YEAR(E216),MONTH(E216)+1,DAY(E216))),IF($H$6=6,IF(D217=1,$F$10,DATE(YEAR(E216),MONTH(E216)+2,DAY(E216))),IF($H$6=4,IF(D217=1,$F$10,DATE(YEAR(E216),MONTH(E216)+3,DAY(E216))),IF($H$6=2,IF(D217=1,$F$10,DATE(YEAR(E216),MONTH(E216)+6,DAY(E216))),IF($H$6=1,IF(D217=1,$F$10,DATE(YEAR(E216)+1,MONTH(E216),DAY(E216))),"")))))))),""))</f>
        <v/>
      </c>
      <c r="F217" s="72" t="str">
        <f t="shared" ca="1" si="26"/>
        <v/>
      </c>
      <c r="G217" s="72" t="str">
        <f t="shared" ca="1" si="22"/>
        <v/>
      </c>
      <c r="H217" s="73" t="str">
        <f t="shared" ca="1" si="23"/>
        <v/>
      </c>
      <c r="I217" s="74" t="str">
        <f t="shared" ca="1" si="24"/>
        <v/>
      </c>
      <c r="J217" s="73" t="str">
        <f t="shared" ca="1" si="25"/>
        <v/>
      </c>
      <c r="K217" s="75" t="str">
        <f t="shared" ca="1" si="27"/>
        <v/>
      </c>
      <c r="L217" s="10"/>
      <c r="M217" s="9"/>
      <c r="N217" s="9"/>
      <c r="O217" s="9"/>
    </row>
    <row r="218" spans="2:15" x14ac:dyDescent="0.3">
      <c r="B218" s="9"/>
      <c r="C218" s="10"/>
      <c r="D218" s="70" t="str">
        <f t="shared" ca="1" si="21"/>
        <v/>
      </c>
      <c r="E218" s="71" t="str">
        <f ca="1">IF($P$17=0,"",IF(D218&lt;&gt;"",IF($H$6=50,IF(D218=1,$F$10,DATE(YEAR(E217),MONTH(E217),DAY(E217)+7)),IF($H$6=25,IF(D218=1,$F$10,DATE(YEAR(E217),MONTH(E217),DAY(E217)+14)),IF($H$6=24,IF(D218=1,_01_01_1900,IF(DAY(E217)&gt;=15,DATE(YEAR(E217),MONTH(E217),DAY(E217)+16),DATE(YEAR(E217),MONTH(E217),DAY(E217)+15))),IF($H$6=12,IF(D218=1,$F$10,DATE(YEAR(E217),MONTH(E217)+1,DAY(E217))),IF($H$6=6,IF(D218=1,$F$10,DATE(YEAR(E217),MONTH(E217)+2,DAY(E217))),IF($H$6=4,IF(D218=1,$F$10,DATE(YEAR(E217),MONTH(E217)+3,DAY(E217))),IF($H$6=2,IF(D218=1,$F$10,DATE(YEAR(E217),MONTH(E217)+6,DAY(E217))),IF($H$6=1,IF(D218=1,$F$10,DATE(YEAR(E217)+1,MONTH(E217),DAY(E217))),"")))))))),""))</f>
        <v/>
      </c>
      <c r="F218" s="72" t="str">
        <f t="shared" ca="1" si="26"/>
        <v/>
      </c>
      <c r="G218" s="72" t="str">
        <f t="shared" ca="1" si="22"/>
        <v/>
      </c>
      <c r="H218" s="73" t="str">
        <f t="shared" ca="1" si="23"/>
        <v/>
      </c>
      <c r="I218" s="74" t="str">
        <f t="shared" ca="1" si="24"/>
        <v/>
      </c>
      <c r="J218" s="73" t="str">
        <f t="shared" ca="1" si="25"/>
        <v/>
      </c>
      <c r="K218" s="75" t="str">
        <f t="shared" ca="1" si="27"/>
        <v/>
      </c>
      <c r="L218" s="10"/>
      <c r="M218" s="9"/>
      <c r="N218" s="9"/>
      <c r="O218" s="9"/>
    </row>
    <row r="219" spans="2:15" x14ac:dyDescent="0.3">
      <c r="B219" s="9"/>
      <c r="C219" s="10"/>
      <c r="D219" s="70" t="str">
        <f t="shared" ca="1" si="21"/>
        <v/>
      </c>
      <c r="E219" s="71" t="str">
        <f ca="1">IF($P$17=0,"",IF(D219&lt;&gt;"",IF($H$6=50,IF(D219=1,$F$10,DATE(YEAR(E218),MONTH(E218),DAY(E218)+7)),IF($H$6=25,IF(D219=1,$F$10,DATE(YEAR(E218),MONTH(E218),DAY(E218)+14)),IF($H$6=24,IF(D219=1,_01_01_1900,IF(DAY(E218)&gt;=15,DATE(YEAR(E218),MONTH(E218),DAY(E218)+16),DATE(YEAR(E218),MONTH(E218),DAY(E218)+15))),IF($H$6=12,IF(D219=1,$F$10,DATE(YEAR(E218),MONTH(E218)+1,DAY(E218))),IF($H$6=6,IF(D219=1,$F$10,DATE(YEAR(E218),MONTH(E218)+2,DAY(E218))),IF($H$6=4,IF(D219=1,$F$10,DATE(YEAR(E218),MONTH(E218)+3,DAY(E218))),IF($H$6=2,IF(D219=1,$F$10,DATE(YEAR(E218),MONTH(E218)+6,DAY(E218))),IF($H$6=1,IF(D219=1,$F$10,DATE(YEAR(E218)+1,MONTH(E218),DAY(E218))),"")))))))),""))</f>
        <v/>
      </c>
      <c r="F219" s="72" t="str">
        <f t="shared" ca="1" si="26"/>
        <v/>
      </c>
      <c r="G219" s="72" t="str">
        <f t="shared" ca="1" si="22"/>
        <v/>
      </c>
      <c r="H219" s="73" t="str">
        <f t="shared" ca="1" si="23"/>
        <v/>
      </c>
      <c r="I219" s="74" t="str">
        <f t="shared" ca="1" si="24"/>
        <v/>
      </c>
      <c r="J219" s="73" t="str">
        <f t="shared" ca="1" si="25"/>
        <v/>
      </c>
      <c r="K219" s="75" t="str">
        <f t="shared" ca="1" si="27"/>
        <v/>
      </c>
      <c r="L219" s="10"/>
      <c r="M219" s="9"/>
      <c r="N219" s="9"/>
      <c r="O219" s="9"/>
    </row>
    <row r="220" spans="2:15" x14ac:dyDescent="0.3">
      <c r="B220" s="9"/>
      <c r="C220" s="10"/>
      <c r="D220" s="70" t="str">
        <f t="shared" ca="1" si="21"/>
        <v/>
      </c>
      <c r="E220" s="71" t="str">
        <f ca="1">IF($P$17=0,"",IF(D220&lt;&gt;"",IF($H$6=50,IF(D220=1,$F$10,DATE(YEAR(E219),MONTH(E219),DAY(E219)+7)),IF($H$6=25,IF(D220=1,$F$10,DATE(YEAR(E219),MONTH(E219),DAY(E219)+14)),IF($H$6=24,IF(D220=1,_01_01_1900,IF(DAY(E219)&gt;=15,DATE(YEAR(E219),MONTH(E219),DAY(E219)+16),DATE(YEAR(E219),MONTH(E219),DAY(E219)+15))),IF($H$6=12,IF(D220=1,$F$10,DATE(YEAR(E219),MONTH(E219)+1,DAY(E219))),IF($H$6=6,IF(D220=1,$F$10,DATE(YEAR(E219),MONTH(E219)+2,DAY(E219))),IF($H$6=4,IF(D220=1,$F$10,DATE(YEAR(E219),MONTH(E219)+3,DAY(E219))),IF($H$6=2,IF(D220=1,$F$10,DATE(YEAR(E219),MONTH(E219)+6,DAY(E219))),IF($H$6=1,IF(D220=1,$F$10,DATE(YEAR(E219)+1,MONTH(E219),DAY(E219))),"")))))))),""))</f>
        <v/>
      </c>
      <c r="F220" s="72" t="str">
        <f t="shared" ca="1" si="26"/>
        <v/>
      </c>
      <c r="G220" s="72" t="str">
        <f t="shared" ca="1" si="22"/>
        <v/>
      </c>
      <c r="H220" s="73" t="str">
        <f t="shared" ca="1" si="23"/>
        <v/>
      </c>
      <c r="I220" s="74" t="str">
        <f t="shared" ca="1" si="24"/>
        <v/>
      </c>
      <c r="J220" s="73" t="str">
        <f t="shared" ca="1" si="25"/>
        <v/>
      </c>
      <c r="K220" s="75" t="str">
        <f t="shared" ca="1" si="27"/>
        <v/>
      </c>
      <c r="L220" s="10"/>
      <c r="M220" s="9"/>
      <c r="N220" s="9"/>
      <c r="O220" s="9"/>
    </row>
    <row r="221" spans="2:15" x14ac:dyDescent="0.3">
      <c r="B221" s="9"/>
      <c r="C221" s="10"/>
      <c r="D221" s="70" t="str">
        <f t="shared" ca="1" si="21"/>
        <v/>
      </c>
      <c r="E221" s="71" t="str">
        <f ca="1">IF($P$17=0,"",IF(D221&lt;&gt;"",IF($H$6=50,IF(D221=1,$F$10,DATE(YEAR(E220),MONTH(E220),DAY(E220)+7)),IF($H$6=25,IF(D221=1,$F$10,DATE(YEAR(E220),MONTH(E220),DAY(E220)+14)),IF($H$6=24,IF(D221=1,_01_01_1900,IF(DAY(E220)&gt;=15,DATE(YEAR(E220),MONTH(E220),DAY(E220)+16),DATE(YEAR(E220),MONTH(E220),DAY(E220)+15))),IF($H$6=12,IF(D221=1,$F$10,DATE(YEAR(E220),MONTH(E220)+1,DAY(E220))),IF($H$6=6,IF(D221=1,$F$10,DATE(YEAR(E220),MONTH(E220)+2,DAY(E220))),IF($H$6=4,IF(D221=1,$F$10,DATE(YEAR(E220),MONTH(E220)+3,DAY(E220))),IF($H$6=2,IF(D221=1,$F$10,DATE(YEAR(E220),MONTH(E220)+6,DAY(E220))),IF($H$6=1,IF(D221=1,$F$10,DATE(YEAR(E220)+1,MONTH(E220),DAY(E220))),"")))))))),""))</f>
        <v/>
      </c>
      <c r="F221" s="72" t="str">
        <f t="shared" ca="1" si="26"/>
        <v/>
      </c>
      <c r="G221" s="72" t="str">
        <f t="shared" ca="1" si="22"/>
        <v/>
      </c>
      <c r="H221" s="73" t="str">
        <f t="shared" ca="1" si="23"/>
        <v/>
      </c>
      <c r="I221" s="74" t="str">
        <f t="shared" ca="1" si="24"/>
        <v/>
      </c>
      <c r="J221" s="73" t="str">
        <f t="shared" ca="1" si="25"/>
        <v/>
      </c>
      <c r="K221" s="75" t="str">
        <f t="shared" ca="1" si="27"/>
        <v/>
      </c>
      <c r="L221" s="10"/>
      <c r="M221" s="9"/>
      <c r="N221" s="9"/>
      <c r="O221" s="9"/>
    </row>
    <row r="222" spans="2:15" x14ac:dyDescent="0.3">
      <c r="B222" s="9"/>
      <c r="C222" s="10"/>
      <c r="D222" s="70" t="str">
        <f t="shared" ca="1" si="21"/>
        <v/>
      </c>
      <c r="E222" s="71" t="str">
        <f ca="1">IF($P$17=0,"",IF(D222&lt;&gt;"",IF($H$6=50,IF(D222=1,$F$10,DATE(YEAR(E221),MONTH(E221),DAY(E221)+7)),IF($H$6=25,IF(D222=1,$F$10,DATE(YEAR(E221),MONTH(E221),DAY(E221)+14)),IF($H$6=24,IF(D222=1,_01_01_1900,IF(DAY(E221)&gt;=15,DATE(YEAR(E221),MONTH(E221),DAY(E221)+16),DATE(YEAR(E221),MONTH(E221),DAY(E221)+15))),IF($H$6=12,IF(D222=1,$F$10,DATE(YEAR(E221),MONTH(E221)+1,DAY(E221))),IF($H$6=6,IF(D222=1,$F$10,DATE(YEAR(E221),MONTH(E221)+2,DAY(E221))),IF($H$6=4,IF(D222=1,$F$10,DATE(YEAR(E221),MONTH(E221)+3,DAY(E221))),IF($H$6=2,IF(D222=1,$F$10,DATE(YEAR(E221),MONTH(E221)+6,DAY(E221))),IF($H$6=1,IF(D222=1,$F$10,DATE(YEAR(E221)+1,MONTH(E221),DAY(E221))),"")))))))),""))</f>
        <v/>
      </c>
      <c r="F222" s="72" t="str">
        <f t="shared" ca="1" si="26"/>
        <v/>
      </c>
      <c r="G222" s="72" t="str">
        <f t="shared" ca="1" si="22"/>
        <v/>
      </c>
      <c r="H222" s="73" t="str">
        <f t="shared" ca="1" si="23"/>
        <v/>
      </c>
      <c r="I222" s="74" t="str">
        <f t="shared" ca="1" si="24"/>
        <v/>
      </c>
      <c r="J222" s="73" t="str">
        <f t="shared" ca="1" si="25"/>
        <v/>
      </c>
      <c r="K222" s="75" t="str">
        <f t="shared" ca="1" si="27"/>
        <v/>
      </c>
      <c r="L222" s="10"/>
      <c r="M222" s="9"/>
      <c r="N222" s="9"/>
      <c r="O222" s="9"/>
    </row>
    <row r="223" spans="2:15" x14ac:dyDescent="0.3">
      <c r="B223" s="9"/>
      <c r="C223" s="10"/>
      <c r="D223" s="70" t="str">
        <f t="shared" ca="1" si="21"/>
        <v/>
      </c>
      <c r="E223" s="71" t="str">
        <f ca="1">IF($P$17=0,"",IF(D223&lt;&gt;"",IF($H$6=50,IF(D223=1,$F$10,DATE(YEAR(E222),MONTH(E222),DAY(E222)+7)),IF($H$6=25,IF(D223=1,$F$10,DATE(YEAR(E222),MONTH(E222),DAY(E222)+14)),IF($H$6=24,IF(D223=1,_01_01_1900,IF(DAY(E222)&gt;=15,DATE(YEAR(E222),MONTH(E222),DAY(E222)+16),DATE(YEAR(E222),MONTH(E222),DAY(E222)+15))),IF($H$6=12,IF(D223=1,$F$10,DATE(YEAR(E222),MONTH(E222)+1,DAY(E222))),IF($H$6=6,IF(D223=1,$F$10,DATE(YEAR(E222),MONTH(E222)+2,DAY(E222))),IF($H$6=4,IF(D223=1,$F$10,DATE(YEAR(E222),MONTH(E222)+3,DAY(E222))),IF($H$6=2,IF(D223=1,$F$10,DATE(YEAR(E222),MONTH(E222)+6,DAY(E222))),IF($H$6=1,IF(D223=1,$F$10,DATE(YEAR(E222)+1,MONTH(E222),DAY(E222))),"")))))))),""))</f>
        <v/>
      </c>
      <c r="F223" s="72" t="str">
        <f t="shared" ca="1" si="26"/>
        <v/>
      </c>
      <c r="G223" s="72" t="str">
        <f t="shared" ca="1" si="22"/>
        <v/>
      </c>
      <c r="H223" s="73" t="str">
        <f t="shared" ca="1" si="23"/>
        <v/>
      </c>
      <c r="I223" s="74" t="str">
        <f t="shared" ca="1" si="24"/>
        <v/>
      </c>
      <c r="J223" s="73" t="str">
        <f t="shared" ca="1" si="25"/>
        <v/>
      </c>
      <c r="K223" s="75" t="str">
        <f t="shared" ca="1" si="27"/>
        <v/>
      </c>
      <c r="L223" s="10"/>
      <c r="M223" s="9"/>
      <c r="N223" s="9"/>
      <c r="O223" s="9"/>
    </row>
    <row r="224" spans="2:15" x14ac:dyDescent="0.3">
      <c r="B224" s="9"/>
      <c r="C224" s="10"/>
      <c r="D224" s="70" t="str">
        <f t="shared" ca="1" si="21"/>
        <v/>
      </c>
      <c r="E224" s="71" t="str">
        <f ca="1">IF($P$17=0,"",IF(D224&lt;&gt;"",IF($H$6=50,IF(D224=1,$F$10,DATE(YEAR(E223),MONTH(E223),DAY(E223)+7)),IF($H$6=25,IF(D224=1,$F$10,DATE(YEAR(E223),MONTH(E223),DAY(E223)+14)),IF($H$6=24,IF(D224=1,_01_01_1900,IF(DAY(E223)&gt;=15,DATE(YEAR(E223),MONTH(E223),DAY(E223)+16),DATE(YEAR(E223),MONTH(E223),DAY(E223)+15))),IF($H$6=12,IF(D224=1,$F$10,DATE(YEAR(E223),MONTH(E223)+1,DAY(E223))),IF($H$6=6,IF(D224=1,$F$10,DATE(YEAR(E223),MONTH(E223)+2,DAY(E223))),IF($H$6=4,IF(D224=1,$F$10,DATE(YEAR(E223),MONTH(E223)+3,DAY(E223))),IF($H$6=2,IF(D224=1,$F$10,DATE(YEAR(E223),MONTH(E223)+6,DAY(E223))),IF($H$6=1,IF(D224=1,$F$10,DATE(YEAR(E223)+1,MONTH(E223),DAY(E223))),"")))))))),""))</f>
        <v/>
      </c>
      <c r="F224" s="72" t="str">
        <f t="shared" ca="1" si="26"/>
        <v/>
      </c>
      <c r="G224" s="72" t="str">
        <f t="shared" ca="1" si="22"/>
        <v/>
      </c>
      <c r="H224" s="73" t="str">
        <f t="shared" ca="1" si="23"/>
        <v/>
      </c>
      <c r="I224" s="74" t="str">
        <f t="shared" ca="1" si="24"/>
        <v/>
      </c>
      <c r="J224" s="73" t="str">
        <f t="shared" ca="1" si="25"/>
        <v/>
      </c>
      <c r="K224" s="75" t="str">
        <f t="shared" ca="1" si="27"/>
        <v/>
      </c>
      <c r="L224" s="10"/>
      <c r="M224" s="9"/>
      <c r="N224" s="9"/>
      <c r="O224" s="9"/>
    </row>
    <row r="225" spans="2:15" x14ac:dyDescent="0.3">
      <c r="B225" s="9"/>
      <c r="C225" s="10"/>
      <c r="D225" s="70" t="str">
        <f t="shared" ca="1" si="21"/>
        <v/>
      </c>
      <c r="E225" s="71" t="str">
        <f ca="1">IF($P$17=0,"",IF(D225&lt;&gt;"",IF($H$6=50,IF(D225=1,$F$10,DATE(YEAR(E224),MONTH(E224),DAY(E224)+7)),IF($H$6=25,IF(D225=1,$F$10,DATE(YEAR(E224),MONTH(E224),DAY(E224)+14)),IF($H$6=24,IF(D225=1,_01_01_1900,IF(DAY(E224)&gt;=15,DATE(YEAR(E224),MONTH(E224),DAY(E224)+16),DATE(YEAR(E224),MONTH(E224),DAY(E224)+15))),IF($H$6=12,IF(D225=1,$F$10,DATE(YEAR(E224),MONTH(E224)+1,DAY(E224))),IF($H$6=6,IF(D225=1,$F$10,DATE(YEAR(E224),MONTH(E224)+2,DAY(E224))),IF($H$6=4,IF(D225=1,$F$10,DATE(YEAR(E224),MONTH(E224)+3,DAY(E224))),IF($H$6=2,IF(D225=1,$F$10,DATE(YEAR(E224),MONTH(E224)+6,DAY(E224))),IF($H$6=1,IF(D225=1,$F$10,DATE(YEAR(E224)+1,MONTH(E224),DAY(E224))),"")))))))),""))</f>
        <v/>
      </c>
      <c r="F225" s="72" t="str">
        <f t="shared" ca="1" si="26"/>
        <v/>
      </c>
      <c r="G225" s="72" t="str">
        <f t="shared" ca="1" si="22"/>
        <v/>
      </c>
      <c r="H225" s="73" t="str">
        <f t="shared" ca="1" si="23"/>
        <v/>
      </c>
      <c r="I225" s="74" t="str">
        <f t="shared" ca="1" si="24"/>
        <v/>
      </c>
      <c r="J225" s="73" t="str">
        <f t="shared" ca="1" si="25"/>
        <v/>
      </c>
      <c r="K225" s="75" t="str">
        <f t="shared" ca="1" si="27"/>
        <v/>
      </c>
      <c r="L225" s="10"/>
      <c r="M225" s="9"/>
      <c r="N225" s="9"/>
      <c r="O225" s="9"/>
    </row>
    <row r="226" spans="2:15" x14ac:dyDescent="0.3">
      <c r="B226" s="9"/>
      <c r="C226" s="10"/>
      <c r="D226" s="70" t="str">
        <f t="shared" ca="1" si="21"/>
        <v/>
      </c>
      <c r="E226" s="71" t="str">
        <f ca="1">IF($P$17=0,"",IF(D226&lt;&gt;"",IF($H$6=50,IF(D226=1,$F$10,DATE(YEAR(E225),MONTH(E225),DAY(E225)+7)),IF($H$6=25,IF(D226=1,$F$10,DATE(YEAR(E225),MONTH(E225),DAY(E225)+14)),IF($H$6=24,IF(D226=1,_01_01_1900,IF(DAY(E225)&gt;=15,DATE(YEAR(E225),MONTH(E225),DAY(E225)+16),DATE(YEAR(E225),MONTH(E225),DAY(E225)+15))),IF($H$6=12,IF(D226=1,$F$10,DATE(YEAR(E225),MONTH(E225)+1,DAY(E225))),IF($H$6=6,IF(D226=1,$F$10,DATE(YEAR(E225),MONTH(E225)+2,DAY(E225))),IF($H$6=4,IF(D226=1,$F$10,DATE(YEAR(E225),MONTH(E225)+3,DAY(E225))),IF($H$6=2,IF(D226=1,$F$10,DATE(YEAR(E225),MONTH(E225)+6,DAY(E225))),IF($H$6=1,IF(D226=1,$F$10,DATE(YEAR(E225)+1,MONTH(E225),DAY(E225))),"")))))))),""))</f>
        <v/>
      </c>
      <c r="F226" s="72" t="str">
        <f t="shared" ca="1" si="26"/>
        <v/>
      </c>
      <c r="G226" s="72" t="str">
        <f t="shared" ca="1" si="22"/>
        <v/>
      </c>
      <c r="H226" s="73" t="str">
        <f t="shared" ca="1" si="23"/>
        <v/>
      </c>
      <c r="I226" s="74" t="str">
        <f t="shared" ca="1" si="24"/>
        <v/>
      </c>
      <c r="J226" s="73" t="str">
        <f t="shared" ca="1" si="25"/>
        <v/>
      </c>
      <c r="K226" s="75" t="str">
        <f t="shared" ca="1" si="27"/>
        <v/>
      </c>
      <c r="L226" s="10"/>
      <c r="M226" s="9"/>
      <c r="N226" s="9"/>
      <c r="O226" s="9"/>
    </row>
    <row r="227" spans="2:15" x14ac:dyDescent="0.3">
      <c r="B227" s="9"/>
      <c r="C227" s="10"/>
      <c r="D227" s="70" t="str">
        <f t="shared" ca="1" si="21"/>
        <v/>
      </c>
      <c r="E227" s="71" t="str">
        <f ca="1">IF($P$17=0,"",IF(D227&lt;&gt;"",IF($H$6=50,IF(D227=1,$F$10,DATE(YEAR(E226),MONTH(E226),DAY(E226)+7)),IF($H$6=25,IF(D227=1,$F$10,DATE(YEAR(E226),MONTH(E226),DAY(E226)+14)),IF($H$6=24,IF(D227=1,_01_01_1900,IF(DAY(E226)&gt;=15,DATE(YEAR(E226),MONTH(E226),DAY(E226)+16),DATE(YEAR(E226),MONTH(E226),DAY(E226)+15))),IF($H$6=12,IF(D227=1,$F$10,DATE(YEAR(E226),MONTH(E226)+1,DAY(E226))),IF($H$6=6,IF(D227=1,$F$10,DATE(YEAR(E226),MONTH(E226)+2,DAY(E226))),IF($H$6=4,IF(D227=1,$F$10,DATE(YEAR(E226),MONTH(E226)+3,DAY(E226))),IF($H$6=2,IF(D227=1,$F$10,DATE(YEAR(E226),MONTH(E226)+6,DAY(E226))),IF($H$6=1,IF(D227=1,$F$10,DATE(YEAR(E226)+1,MONTH(E226),DAY(E226))),"")))))))),""))</f>
        <v/>
      </c>
      <c r="F227" s="72" t="str">
        <f t="shared" ca="1" si="26"/>
        <v/>
      </c>
      <c r="G227" s="72" t="str">
        <f t="shared" ca="1" si="22"/>
        <v/>
      </c>
      <c r="H227" s="73" t="str">
        <f t="shared" ca="1" si="23"/>
        <v/>
      </c>
      <c r="I227" s="74" t="str">
        <f t="shared" ca="1" si="24"/>
        <v/>
      </c>
      <c r="J227" s="73" t="str">
        <f t="shared" ca="1" si="25"/>
        <v/>
      </c>
      <c r="K227" s="75" t="str">
        <f t="shared" ca="1" si="27"/>
        <v/>
      </c>
      <c r="L227" s="10"/>
      <c r="M227" s="9"/>
      <c r="N227" s="9"/>
      <c r="O227" s="9"/>
    </row>
    <row r="228" spans="2:15" x14ac:dyDescent="0.3">
      <c r="B228" s="9"/>
      <c r="C228" s="10"/>
      <c r="D228" s="70" t="str">
        <f t="shared" ca="1" si="21"/>
        <v/>
      </c>
      <c r="E228" s="71" t="str">
        <f ca="1">IF($P$17=0,"",IF(D228&lt;&gt;"",IF($H$6=50,IF(D228=1,$F$10,DATE(YEAR(E227),MONTH(E227),DAY(E227)+7)),IF($H$6=25,IF(D228=1,$F$10,DATE(YEAR(E227),MONTH(E227),DAY(E227)+14)),IF($H$6=24,IF(D228=1,_01_01_1900,IF(DAY(E227)&gt;=15,DATE(YEAR(E227),MONTH(E227),DAY(E227)+16),DATE(YEAR(E227),MONTH(E227),DAY(E227)+15))),IF($H$6=12,IF(D228=1,$F$10,DATE(YEAR(E227),MONTH(E227)+1,DAY(E227))),IF($H$6=6,IF(D228=1,$F$10,DATE(YEAR(E227),MONTH(E227)+2,DAY(E227))),IF($H$6=4,IF(D228=1,$F$10,DATE(YEAR(E227),MONTH(E227)+3,DAY(E227))),IF($H$6=2,IF(D228=1,$F$10,DATE(YEAR(E227),MONTH(E227)+6,DAY(E227))),IF($H$6=1,IF(D228=1,$F$10,DATE(YEAR(E227)+1,MONTH(E227),DAY(E227))),"")))))))),""))</f>
        <v/>
      </c>
      <c r="F228" s="72" t="str">
        <f t="shared" ca="1" si="26"/>
        <v/>
      </c>
      <c r="G228" s="72" t="str">
        <f t="shared" ca="1" si="22"/>
        <v/>
      </c>
      <c r="H228" s="73" t="str">
        <f t="shared" ca="1" si="23"/>
        <v/>
      </c>
      <c r="I228" s="74" t="str">
        <f t="shared" ca="1" si="24"/>
        <v/>
      </c>
      <c r="J228" s="73" t="str">
        <f t="shared" ca="1" si="25"/>
        <v/>
      </c>
      <c r="K228" s="75" t="str">
        <f t="shared" ca="1" si="27"/>
        <v/>
      </c>
      <c r="L228" s="10"/>
      <c r="M228" s="9"/>
      <c r="N228" s="9"/>
      <c r="O228" s="9"/>
    </row>
    <row r="229" spans="2:15" x14ac:dyDescent="0.3">
      <c r="B229" s="9"/>
      <c r="C229" s="10"/>
      <c r="D229" s="70" t="str">
        <f t="shared" ca="1" si="21"/>
        <v/>
      </c>
      <c r="E229" s="71" t="str">
        <f ca="1">IF($P$17=0,"",IF(D229&lt;&gt;"",IF($H$6=50,IF(D229=1,$F$10,DATE(YEAR(E228),MONTH(E228),DAY(E228)+7)),IF($H$6=25,IF(D229=1,$F$10,DATE(YEAR(E228),MONTH(E228),DAY(E228)+14)),IF($H$6=24,IF(D229=1,_01_01_1900,IF(DAY(E228)&gt;=15,DATE(YEAR(E228),MONTH(E228),DAY(E228)+16),DATE(YEAR(E228),MONTH(E228),DAY(E228)+15))),IF($H$6=12,IF(D229=1,$F$10,DATE(YEAR(E228),MONTH(E228)+1,DAY(E228))),IF($H$6=6,IF(D229=1,$F$10,DATE(YEAR(E228),MONTH(E228)+2,DAY(E228))),IF($H$6=4,IF(D229=1,$F$10,DATE(YEAR(E228),MONTH(E228)+3,DAY(E228))),IF($H$6=2,IF(D229=1,$F$10,DATE(YEAR(E228),MONTH(E228)+6,DAY(E228))),IF($H$6=1,IF(D229=1,$F$10,DATE(YEAR(E228)+1,MONTH(E228),DAY(E228))),"")))))))),""))</f>
        <v/>
      </c>
      <c r="F229" s="72" t="str">
        <f t="shared" ca="1" si="26"/>
        <v/>
      </c>
      <c r="G229" s="72" t="str">
        <f t="shared" ca="1" si="22"/>
        <v/>
      </c>
      <c r="H229" s="73" t="str">
        <f t="shared" ca="1" si="23"/>
        <v/>
      </c>
      <c r="I229" s="74" t="str">
        <f t="shared" ca="1" si="24"/>
        <v/>
      </c>
      <c r="J229" s="73" t="str">
        <f t="shared" ca="1" si="25"/>
        <v/>
      </c>
      <c r="K229" s="75" t="str">
        <f t="shared" ca="1" si="27"/>
        <v/>
      </c>
      <c r="L229" s="10"/>
      <c r="M229" s="9"/>
      <c r="N229" s="9"/>
      <c r="O229" s="9"/>
    </row>
    <row r="230" spans="2:15" x14ac:dyDescent="0.3">
      <c r="B230" s="9"/>
      <c r="C230" s="10"/>
      <c r="D230" s="70" t="str">
        <f t="shared" ca="1" si="21"/>
        <v/>
      </c>
      <c r="E230" s="71" t="str">
        <f ca="1">IF($P$17=0,"",IF(D230&lt;&gt;"",IF($H$6=50,IF(D230=1,$F$10,DATE(YEAR(E229),MONTH(E229),DAY(E229)+7)),IF($H$6=25,IF(D230=1,$F$10,DATE(YEAR(E229),MONTH(E229),DAY(E229)+14)),IF($H$6=24,IF(D230=1,_01_01_1900,IF(DAY(E229)&gt;=15,DATE(YEAR(E229),MONTH(E229),DAY(E229)+16),DATE(YEAR(E229),MONTH(E229),DAY(E229)+15))),IF($H$6=12,IF(D230=1,$F$10,DATE(YEAR(E229),MONTH(E229)+1,DAY(E229))),IF($H$6=6,IF(D230=1,$F$10,DATE(YEAR(E229),MONTH(E229)+2,DAY(E229))),IF($H$6=4,IF(D230=1,$F$10,DATE(YEAR(E229),MONTH(E229)+3,DAY(E229))),IF($H$6=2,IF(D230=1,$F$10,DATE(YEAR(E229),MONTH(E229)+6,DAY(E229))),IF($H$6=1,IF(D230=1,$F$10,DATE(YEAR(E229)+1,MONTH(E229),DAY(E229))),"")))))))),""))</f>
        <v/>
      </c>
      <c r="F230" s="72" t="str">
        <f t="shared" ca="1" si="26"/>
        <v/>
      </c>
      <c r="G230" s="72" t="str">
        <f t="shared" ca="1" si="22"/>
        <v/>
      </c>
      <c r="H230" s="73" t="str">
        <f t="shared" ca="1" si="23"/>
        <v/>
      </c>
      <c r="I230" s="74" t="str">
        <f t="shared" ca="1" si="24"/>
        <v/>
      </c>
      <c r="J230" s="73" t="str">
        <f t="shared" ca="1" si="25"/>
        <v/>
      </c>
      <c r="K230" s="75" t="str">
        <f t="shared" ca="1" si="27"/>
        <v/>
      </c>
      <c r="L230" s="10"/>
      <c r="M230" s="9"/>
      <c r="N230" s="9"/>
      <c r="O230" s="9"/>
    </row>
    <row r="231" spans="2:15" x14ac:dyDescent="0.3">
      <c r="B231" s="9"/>
      <c r="C231" s="10"/>
      <c r="D231" s="70" t="str">
        <f t="shared" ca="1" si="21"/>
        <v/>
      </c>
      <c r="E231" s="71" t="str">
        <f ca="1">IF($P$17=0,"",IF(D231&lt;&gt;"",IF($H$6=50,IF(D231=1,$F$10,DATE(YEAR(E230),MONTH(E230),DAY(E230)+7)),IF($H$6=25,IF(D231=1,$F$10,DATE(YEAR(E230),MONTH(E230),DAY(E230)+14)),IF($H$6=24,IF(D231=1,_01_01_1900,IF(DAY(E230)&gt;=15,DATE(YEAR(E230),MONTH(E230),DAY(E230)+16),DATE(YEAR(E230),MONTH(E230),DAY(E230)+15))),IF($H$6=12,IF(D231=1,$F$10,DATE(YEAR(E230),MONTH(E230)+1,DAY(E230))),IF($H$6=6,IF(D231=1,$F$10,DATE(YEAR(E230),MONTH(E230)+2,DAY(E230))),IF($H$6=4,IF(D231=1,$F$10,DATE(YEAR(E230),MONTH(E230)+3,DAY(E230))),IF($H$6=2,IF(D231=1,$F$10,DATE(YEAR(E230),MONTH(E230)+6,DAY(E230))),IF($H$6=1,IF(D231=1,$F$10,DATE(YEAR(E230)+1,MONTH(E230),DAY(E230))),"")))))))),""))</f>
        <v/>
      </c>
      <c r="F231" s="72" t="str">
        <f t="shared" ca="1" si="26"/>
        <v/>
      </c>
      <c r="G231" s="72" t="str">
        <f t="shared" ca="1" si="22"/>
        <v/>
      </c>
      <c r="H231" s="73" t="str">
        <f t="shared" ca="1" si="23"/>
        <v/>
      </c>
      <c r="I231" s="74" t="str">
        <f t="shared" ca="1" si="24"/>
        <v/>
      </c>
      <c r="J231" s="73" t="str">
        <f t="shared" ca="1" si="25"/>
        <v/>
      </c>
      <c r="K231" s="75" t="str">
        <f t="shared" ca="1" si="27"/>
        <v/>
      </c>
      <c r="L231" s="10"/>
      <c r="M231" s="9"/>
      <c r="N231" s="9"/>
      <c r="O231" s="9"/>
    </row>
    <row r="232" spans="2:15" x14ac:dyDescent="0.3">
      <c r="B232" s="9"/>
      <c r="C232" s="10"/>
      <c r="D232" s="70" t="str">
        <f t="shared" ca="1" si="21"/>
        <v/>
      </c>
      <c r="E232" s="71" t="str">
        <f ca="1">IF($P$17=0,"",IF(D232&lt;&gt;"",IF($H$6=50,IF(D232=1,$F$10,DATE(YEAR(E231),MONTH(E231),DAY(E231)+7)),IF($H$6=25,IF(D232=1,$F$10,DATE(YEAR(E231),MONTH(E231),DAY(E231)+14)),IF($H$6=24,IF(D232=1,_01_01_1900,IF(DAY(E231)&gt;=15,DATE(YEAR(E231),MONTH(E231),DAY(E231)+16),DATE(YEAR(E231),MONTH(E231),DAY(E231)+15))),IF($H$6=12,IF(D232=1,$F$10,DATE(YEAR(E231),MONTH(E231)+1,DAY(E231))),IF($H$6=6,IF(D232=1,$F$10,DATE(YEAR(E231),MONTH(E231)+2,DAY(E231))),IF($H$6=4,IF(D232=1,$F$10,DATE(YEAR(E231),MONTH(E231)+3,DAY(E231))),IF($H$6=2,IF(D232=1,$F$10,DATE(YEAR(E231),MONTH(E231)+6,DAY(E231))),IF($H$6=1,IF(D232=1,$F$10,DATE(YEAR(E231)+1,MONTH(E231),DAY(E231))),"")))))))),""))</f>
        <v/>
      </c>
      <c r="F232" s="72" t="str">
        <f t="shared" ca="1" si="26"/>
        <v/>
      </c>
      <c r="G232" s="72" t="str">
        <f t="shared" ca="1" si="22"/>
        <v/>
      </c>
      <c r="H232" s="73" t="str">
        <f t="shared" ca="1" si="23"/>
        <v/>
      </c>
      <c r="I232" s="74" t="str">
        <f t="shared" ca="1" si="24"/>
        <v/>
      </c>
      <c r="J232" s="73" t="str">
        <f t="shared" ca="1" si="25"/>
        <v/>
      </c>
      <c r="K232" s="75" t="str">
        <f t="shared" ca="1" si="27"/>
        <v/>
      </c>
      <c r="L232" s="10"/>
      <c r="M232" s="9"/>
      <c r="N232" s="9"/>
      <c r="O232" s="9"/>
    </row>
    <row r="233" spans="2:15" x14ac:dyDescent="0.3">
      <c r="B233" s="9"/>
      <c r="C233" s="10"/>
      <c r="D233" s="70" t="str">
        <f t="shared" ca="1" si="21"/>
        <v/>
      </c>
      <c r="E233" s="71" t="str">
        <f ca="1">IF($P$17=0,"",IF(D233&lt;&gt;"",IF($H$6=50,IF(D233=1,$F$10,DATE(YEAR(E232),MONTH(E232),DAY(E232)+7)),IF($H$6=25,IF(D233=1,$F$10,DATE(YEAR(E232),MONTH(E232),DAY(E232)+14)),IF($H$6=24,IF(D233=1,_01_01_1900,IF(DAY(E232)&gt;=15,DATE(YEAR(E232),MONTH(E232),DAY(E232)+16),DATE(YEAR(E232),MONTH(E232),DAY(E232)+15))),IF($H$6=12,IF(D233=1,$F$10,DATE(YEAR(E232),MONTH(E232)+1,DAY(E232))),IF($H$6=6,IF(D233=1,$F$10,DATE(YEAR(E232),MONTH(E232)+2,DAY(E232))),IF($H$6=4,IF(D233=1,$F$10,DATE(YEAR(E232),MONTH(E232)+3,DAY(E232))),IF($H$6=2,IF(D233=1,$F$10,DATE(YEAR(E232),MONTH(E232)+6,DAY(E232))),IF($H$6=1,IF(D233=1,$F$10,DATE(YEAR(E232)+1,MONTH(E232),DAY(E232))),"")))))))),""))</f>
        <v/>
      </c>
      <c r="F233" s="72" t="str">
        <f t="shared" ca="1" si="26"/>
        <v/>
      </c>
      <c r="G233" s="72" t="str">
        <f t="shared" ca="1" si="22"/>
        <v/>
      </c>
      <c r="H233" s="73" t="str">
        <f t="shared" ca="1" si="23"/>
        <v/>
      </c>
      <c r="I233" s="74" t="str">
        <f t="shared" ca="1" si="24"/>
        <v/>
      </c>
      <c r="J233" s="73" t="str">
        <f t="shared" ca="1" si="25"/>
        <v/>
      </c>
      <c r="K233" s="75" t="str">
        <f t="shared" ca="1" si="27"/>
        <v/>
      </c>
      <c r="L233" s="10"/>
      <c r="M233" s="9"/>
      <c r="N233" s="9"/>
      <c r="O233" s="9"/>
    </row>
    <row r="234" spans="2:15" x14ac:dyDescent="0.3">
      <c r="B234" s="9"/>
      <c r="C234" s="10"/>
      <c r="D234" s="70" t="str">
        <f t="shared" ca="1" si="21"/>
        <v/>
      </c>
      <c r="E234" s="71" t="str">
        <f ca="1">IF($P$17=0,"",IF(D234&lt;&gt;"",IF($H$6=50,IF(D234=1,$F$10,DATE(YEAR(E233),MONTH(E233),DAY(E233)+7)),IF($H$6=25,IF(D234=1,$F$10,DATE(YEAR(E233),MONTH(E233),DAY(E233)+14)),IF($H$6=24,IF(D234=1,_01_01_1900,IF(DAY(E233)&gt;=15,DATE(YEAR(E233),MONTH(E233),DAY(E233)+16),DATE(YEAR(E233),MONTH(E233),DAY(E233)+15))),IF($H$6=12,IF(D234=1,$F$10,DATE(YEAR(E233),MONTH(E233)+1,DAY(E233))),IF($H$6=6,IF(D234=1,$F$10,DATE(YEAR(E233),MONTH(E233)+2,DAY(E233))),IF($H$6=4,IF(D234=1,$F$10,DATE(YEAR(E233),MONTH(E233)+3,DAY(E233))),IF($H$6=2,IF(D234=1,$F$10,DATE(YEAR(E233),MONTH(E233)+6,DAY(E233))),IF($H$6=1,IF(D234=1,$F$10,DATE(YEAR(E233)+1,MONTH(E233),DAY(E233))),"")))))))),""))</f>
        <v/>
      </c>
      <c r="F234" s="72" t="str">
        <f t="shared" ca="1" si="26"/>
        <v/>
      </c>
      <c r="G234" s="72" t="str">
        <f t="shared" ca="1" si="22"/>
        <v/>
      </c>
      <c r="H234" s="73" t="str">
        <f t="shared" ca="1" si="23"/>
        <v/>
      </c>
      <c r="I234" s="74" t="str">
        <f t="shared" ca="1" si="24"/>
        <v/>
      </c>
      <c r="J234" s="73" t="str">
        <f t="shared" ca="1" si="25"/>
        <v/>
      </c>
      <c r="K234" s="75" t="str">
        <f t="shared" ca="1" si="27"/>
        <v/>
      </c>
      <c r="L234" s="10"/>
      <c r="M234" s="9"/>
      <c r="N234" s="9"/>
      <c r="O234" s="9"/>
    </row>
    <row r="235" spans="2:15" x14ac:dyDescent="0.3">
      <c r="B235" s="9"/>
      <c r="C235" s="10"/>
      <c r="D235" s="70" t="str">
        <f t="shared" ca="1" si="21"/>
        <v/>
      </c>
      <c r="E235" s="71" t="str">
        <f ca="1">IF($P$17=0,"",IF(D235&lt;&gt;"",IF($H$6=50,IF(D235=1,$F$10,DATE(YEAR(E234),MONTH(E234),DAY(E234)+7)),IF($H$6=25,IF(D235=1,$F$10,DATE(YEAR(E234),MONTH(E234),DAY(E234)+14)),IF($H$6=24,IF(D235=1,_01_01_1900,IF(DAY(E234)&gt;=15,DATE(YEAR(E234),MONTH(E234),DAY(E234)+16),DATE(YEAR(E234),MONTH(E234),DAY(E234)+15))),IF($H$6=12,IF(D235=1,$F$10,DATE(YEAR(E234),MONTH(E234)+1,DAY(E234))),IF($H$6=6,IF(D235=1,$F$10,DATE(YEAR(E234),MONTH(E234)+2,DAY(E234))),IF($H$6=4,IF(D235=1,$F$10,DATE(YEAR(E234),MONTH(E234)+3,DAY(E234))),IF($H$6=2,IF(D235=1,$F$10,DATE(YEAR(E234),MONTH(E234)+6,DAY(E234))),IF($H$6=1,IF(D235=1,$F$10,DATE(YEAR(E234)+1,MONTH(E234),DAY(E234))),"")))))))),""))</f>
        <v/>
      </c>
      <c r="F235" s="72" t="str">
        <f t="shared" ca="1" si="26"/>
        <v/>
      </c>
      <c r="G235" s="72" t="str">
        <f t="shared" ca="1" si="22"/>
        <v/>
      </c>
      <c r="H235" s="73" t="str">
        <f t="shared" ca="1" si="23"/>
        <v/>
      </c>
      <c r="I235" s="74" t="str">
        <f t="shared" ca="1" si="24"/>
        <v/>
      </c>
      <c r="J235" s="73" t="str">
        <f t="shared" ca="1" si="25"/>
        <v/>
      </c>
      <c r="K235" s="75" t="str">
        <f t="shared" ca="1" si="27"/>
        <v/>
      </c>
      <c r="L235" s="10"/>
      <c r="M235" s="9"/>
      <c r="N235" s="9"/>
      <c r="O235" s="9"/>
    </row>
    <row r="236" spans="2:15" x14ac:dyDescent="0.3">
      <c r="B236" s="9"/>
      <c r="C236" s="10"/>
      <c r="D236" s="70" t="str">
        <f t="shared" ca="1" si="21"/>
        <v/>
      </c>
      <c r="E236" s="71" t="str">
        <f ca="1">IF($P$17=0,"",IF(D236&lt;&gt;"",IF($H$6=50,IF(D236=1,$F$10,DATE(YEAR(E235),MONTH(E235),DAY(E235)+7)),IF($H$6=25,IF(D236=1,$F$10,DATE(YEAR(E235),MONTH(E235),DAY(E235)+14)),IF($H$6=24,IF(D236=1,_01_01_1900,IF(DAY(E235)&gt;=15,DATE(YEAR(E235),MONTH(E235),DAY(E235)+16),DATE(YEAR(E235),MONTH(E235),DAY(E235)+15))),IF($H$6=12,IF(D236=1,$F$10,DATE(YEAR(E235),MONTH(E235)+1,DAY(E235))),IF($H$6=6,IF(D236=1,$F$10,DATE(YEAR(E235),MONTH(E235)+2,DAY(E235))),IF($H$6=4,IF(D236=1,$F$10,DATE(YEAR(E235),MONTH(E235)+3,DAY(E235))),IF($H$6=2,IF(D236=1,$F$10,DATE(YEAR(E235),MONTH(E235)+6,DAY(E235))),IF($H$6=1,IF(D236=1,$F$10,DATE(YEAR(E235)+1,MONTH(E235),DAY(E235))),"")))))))),""))</f>
        <v/>
      </c>
      <c r="F236" s="72" t="str">
        <f t="shared" ca="1" si="26"/>
        <v/>
      </c>
      <c r="G236" s="72" t="str">
        <f t="shared" ca="1" si="22"/>
        <v/>
      </c>
      <c r="H236" s="73" t="str">
        <f t="shared" ca="1" si="23"/>
        <v/>
      </c>
      <c r="I236" s="74" t="str">
        <f t="shared" ca="1" si="24"/>
        <v/>
      </c>
      <c r="J236" s="73" t="str">
        <f t="shared" ca="1" si="25"/>
        <v/>
      </c>
      <c r="K236" s="75" t="str">
        <f t="shared" ca="1" si="27"/>
        <v/>
      </c>
      <c r="L236" s="10"/>
      <c r="M236" s="9"/>
      <c r="N236" s="9"/>
      <c r="O236" s="9"/>
    </row>
    <row r="237" spans="2:15" x14ac:dyDescent="0.3">
      <c r="B237" s="9"/>
      <c r="C237" s="10"/>
      <c r="D237" s="70" t="str">
        <f t="shared" ca="1" si="21"/>
        <v/>
      </c>
      <c r="E237" s="71" t="str">
        <f ca="1">IF($P$17=0,"",IF(D237&lt;&gt;"",IF($H$6=50,IF(D237=1,$F$10,DATE(YEAR(E236),MONTH(E236),DAY(E236)+7)),IF($H$6=25,IF(D237=1,$F$10,DATE(YEAR(E236),MONTH(E236),DAY(E236)+14)),IF($H$6=24,IF(D237=1,_01_01_1900,IF(DAY(E236)&gt;=15,DATE(YEAR(E236),MONTH(E236),DAY(E236)+16),DATE(YEAR(E236),MONTH(E236),DAY(E236)+15))),IF($H$6=12,IF(D237=1,$F$10,DATE(YEAR(E236),MONTH(E236)+1,DAY(E236))),IF($H$6=6,IF(D237=1,$F$10,DATE(YEAR(E236),MONTH(E236)+2,DAY(E236))),IF($H$6=4,IF(D237=1,$F$10,DATE(YEAR(E236),MONTH(E236)+3,DAY(E236))),IF($H$6=2,IF(D237=1,$F$10,DATE(YEAR(E236),MONTH(E236)+6,DAY(E236))),IF($H$6=1,IF(D237=1,$F$10,DATE(YEAR(E236)+1,MONTH(E236),DAY(E236))),"")))))))),""))</f>
        <v/>
      </c>
      <c r="F237" s="72" t="str">
        <f t="shared" ca="1" si="26"/>
        <v/>
      </c>
      <c r="G237" s="72" t="str">
        <f t="shared" ca="1" si="22"/>
        <v/>
      </c>
      <c r="H237" s="73" t="str">
        <f t="shared" ca="1" si="23"/>
        <v/>
      </c>
      <c r="I237" s="74" t="str">
        <f t="shared" ca="1" si="24"/>
        <v/>
      </c>
      <c r="J237" s="73" t="str">
        <f t="shared" ca="1" si="25"/>
        <v/>
      </c>
      <c r="K237" s="75" t="str">
        <f t="shared" ca="1" si="27"/>
        <v/>
      </c>
      <c r="L237" s="10"/>
      <c r="M237" s="9"/>
      <c r="N237" s="9"/>
      <c r="O237" s="9"/>
    </row>
    <row r="238" spans="2:15" x14ac:dyDescent="0.3">
      <c r="B238" s="9"/>
      <c r="C238" s="10"/>
      <c r="D238" s="70" t="str">
        <f t="shared" ca="1" si="21"/>
        <v/>
      </c>
      <c r="E238" s="71" t="str">
        <f ca="1">IF($P$17=0,"",IF(D238&lt;&gt;"",IF($H$6=50,IF(D238=1,$F$10,DATE(YEAR(E237),MONTH(E237),DAY(E237)+7)),IF($H$6=25,IF(D238=1,$F$10,DATE(YEAR(E237),MONTH(E237),DAY(E237)+14)),IF($H$6=24,IF(D238=1,_01_01_1900,IF(DAY(E237)&gt;=15,DATE(YEAR(E237),MONTH(E237),DAY(E237)+16),DATE(YEAR(E237),MONTH(E237),DAY(E237)+15))),IF($H$6=12,IF(D238=1,$F$10,DATE(YEAR(E237),MONTH(E237)+1,DAY(E237))),IF($H$6=6,IF(D238=1,$F$10,DATE(YEAR(E237),MONTH(E237)+2,DAY(E237))),IF($H$6=4,IF(D238=1,$F$10,DATE(YEAR(E237),MONTH(E237)+3,DAY(E237))),IF($H$6=2,IF(D238=1,$F$10,DATE(YEAR(E237),MONTH(E237)+6,DAY(E237))),IF($H$6=1,IF(D238=1,$F$10,DATE(YEAR(E237)+1,MONTH(E237),DAY(E237))),"")))))))),""))</f>
        <v/>
      </c>
      <c r="F238" s="72" t="str">
        <f t="shared" ca="1" si="26"/>
        <v/>
      </c>
      <c r="G238" s="72" t="str">
        <f t="shared" ca="1" si="22"/>
        <v/>
      </c>
      <c r="H238" s="73" t="str">
        <f t="shared" ca="1" si="23"/>
        <v/>
      </c>
      <c r="I238" s="74" t="str">
        <f t="shared" ca="1" si="24"/>
        <v/>
      </c>
      <c r="J238" s="73" t="str">
        <f t="shared" ca="1" si="25"/>
        <v/>
      </c>
      <c r="K238" s="75" t="str">
        <f t="shared" ca="1" si="27"/>
        <v/>
      </c>
      <c r="L238" s="10"/>
      <c r="M238" s="9"/>
      <c r="N238" s="9"/>
      <c r="O238" s="9"/>
    </row>
    <row r="239" spans="2:15" x14ac:dyDescent="0.3">
      <c r="B239" s="9"/>
      <c r="C239" s="10"/>
      <c r="D239" s="70" t="str">
        <f t="shared" ca="1" si="21"/>
        <v/>
      </c>
      <c r="E239" s="71" t="str">
        <f ca="1">IF($P$17=0,"",IF(D239&lt;&gt;"",IF($H$6=50,IF(D239=1,$F$10,DATE(YEAR(E238),MONTH(E238),DAY(E238)+7)),IF($H$6=25,IF(D239=1,$F$10,DATE(YEAR(E238),MONTH(E238),DAY(E238)+14)),IF($H$6=24,IF(D239=1,_01_01_1900,IF(DAY(E238)&gt;=15,DATE(YEAR(E238),MONTH(E238),DAY(E238)+16),DATE(YEAR(E238),MONTH(E238),DAY(E238)+15))),IF($H$6=12,IF(D239=1,$F$10,DATE(YEAR(E238),MONTH(E238)+1,DAY(E238))),IF($H$6=6,IF(D239=1,$F$10,DATE(YEAR(E238),MONTH(E238)+2,DAY(E238))),IF($H$6=4,IF(D239=1,$F$10,DATE(YEAR(E238),MONTH(E238)+3,DAY(E238))),IF($H$6=2,IF(D239=1,$F$10,DATE(YEAR(E238),MONTH(E238)+6,DAY(E238))),IF($H$6=1,IF(D239=1,$F$10,DATE(YEAR(E238)+1,MONTH(E238),DAY(E238))),"")))))))),""))</f>
        <v/>
      </c>
      <c r="F239" s="72" t="str">
        <f t="shared" ca="1" si="26"/>
        <v/>
      </c>
      <c r="G239" s="72" t="str">
        <f t="shared" ca="1" si="22"/>
        <v/>
      </c>
      <c r="H239" s="73" t="str">
        <f t="shared" ca="1" si="23"/>
        <v/>
      </c>
      <c r="I239" s="74" t="str">
        <f t="shared" ca="1" si="24"/>
        <v/>
      </c>
      <c r="J239" s="73" t="str">
        <f t="shared" ca="1" si="25"/>
        <v/>
      </c>
      <c r="K239" s="75" t="str">
        <f t="shared" ca="1" si="27"/>
        <v/>
      </c>
      <c r="L239" s="10"/>
      <c r="M239" s="9"/>
      <c r="N239" s="9"/>
      <c r="O239" s="9"/>
    </row>
    <row r="240" spans="2:15" x14ac:dyDescent="0.3">
      <c r="B240" s="9"/>
      <c r="C240" s="10"/>
      <c r="D240" s="70" t="str">
        <f t="shared" ca="1" si="21"/>
        <v/>
      </c>
      <c r="E240" s="71" t="str">
        <f ca="1">IF($P$17=0,"",IF(D240&lt;&gt;"",IF($H$6=50,IF(D240=1,$F$10,DATE(YEAR(E239),MONTH(E239),DAY(E239)+7)),IF($H$6=25,IF(D240=1,$F$10,DATE(YEAR(E239),MONTH(E239),DAY(E239)+14)),IF($H$6=24,IF(D240=1,_01_01_1900,IF(DAY(E239)&gt;=15,DATE(YEAR(E239),MONTH(E239),DAY(E239)+16),DATE(YEAR(E239),MONTH(E239),DAY(E239)+15))),IF($H$6=12,IF(D240=1,$F$10,DATE(YEAR(E239),MONTH(E239)+1,DAY(E239))),IF($H$6=6,IF(D240=1,$F$10,DATE(YEAR(E239),MONTH(E239)+2,DAY(E239))),IF($H$6=4,IF(D240=1,$F$10,DATE(YEAR(E239),MONTH(E239)+3,DAY(E239))),IF($H$6=2,IF(D240=1,$F$10,DATE(YEAR(E239),MONTH(E239)+6,DAY(E239))),IF($H$6=1,IF(D240=1,$F$10,DATE(YEAR(E239)+1,MONTH(E239),DAY(E239))),"")))))))),""))</f>
        <v/>
      </c>
      <c r="F240" s="72" t="str">
        <f t="shared" ca="1" si="26"/>
        <v/>
      </c>
      <c r="G240" s="72" t="str">
        <f t="shared" ca="1" si="22"/>
        <v/>
      </c>
      <c r="H240" s="73" t="str">
        <f t="shared" ca="1" si="23"/>
        <v/>
      </c>
      <c r="I240" s="74" t="str">
        <f t="shared" ca="1" si="24"/>
        <v/>
      </c>
      <c r="J240" s="73" t="str">
        <f t="shared" ca="1" si="25"/>
        <v/>
      </c>
      <c r="K240" s="75" t="str">
        <f t="shared" ca="1" si="27"/>
        <v/>
      </c>
      <c r="L240" s="10"/>
      <c r="M240" s="9"/>
      <c r="N240" s="9"/>
      <c r="O240" s="9"/>
    </row>
    <row r="241" spans="2:15" x14ac:dyDescent="0.3">
      <c r="B241" s="9"/>
      <c r="C241" s="10"/>
      <c r="D241" s="70" t="str">
        <f t="shared" ca="1" si="21"/>
        <v/>
      </c>
      <c r="E241" s="71" t="str">
        <f ca="1">IF($P$17=0,"",IF(D241&lt;&gt;"",IF($H$6=50,IF(D241=1,$F$10,DATE(YEAR(E240),MONTH(E240),DAY(E240)+7)),IF($H$6=25,IF(D241=1,$F$10,DATE(YEAR(E240),MONTH(E240),DAY(E240)+14)),IF($H$6=24,IF(D241=1,_01_01_1900,IF(DAY(E240)&gt;=15,DATE(YEAR(E240),MONTH(E240),DAY(E240)+16),DATE(YEAR(E240),MONTH(E240),DAY(E240)+15))),IF($H$6=12,IF(D241=1,$F$10,DATE(YEAR(E240),MONTH(E240)+1,DAY(E240))),IF($H$6=6,IF(D241=1,$F$10,DATE(YEAR(E240),MONTH(E240)+2,DAY(E240))),IF($H$6=4,IF(D241=1,$F$10,DATE(YEAR(E240),MONTH(E240)+3,DAY(E240))),IF($H$6=2,IF(D241=1,$F$10,DATE(YEAR(E240),MONTH(E240)+6,DAY(E240))),IF($H$6=1,IF(D241=1,$F$10,DATE(YEAR(E240)+1,MONTH(E240),DAY(E240))),"")))))))),""))</f>
        <v/>
      </c>
      <c r="F241" s="72" t="str">
        <f t="shared" ca="1" si="26"/>
        <v/>
      </c>
      <c r="G241" s="72" t="str">
        <f t="shared" ca="1" si="22"/>
        <v/>
      </c>
      <c r="H241" s="73" t="str">
        <f t="shared" ca="1" si="23"/>
        <v/>
      </c>
      <c r="I241" s="74" t="str">
        <f t="shared" ca="1" si="24"/>
        <v/>
      </c>
      <c r="J241" s="73" t="str">
        <f t="shared" ca="1" si="25"/>
        <v/>
      </c>
      <c r="K241" s="75" t="str">
        <f t="shared" ca="1" si="27"/>
        <v/>
      </c>
      <c r="L241" s="10"/>
      <c r="M241" s="9"/>
      <c r="N241" s="9"/>
      <c r="O241" s="9"/>
    </row>
    <row r="242" spans="2:15" x14ac:dyDescent="0.3">
      <c r="B242" s="9"/>
      <c r="C242" s="10"/>
      <c r="D242" s="70" t="str">
        <f t="shared" ca="1" si="21"/>
        <v/>
      </c>
      <c r="E242" s="71" t="str">
        <f ca="1">IF($P$17=0,"",IF(D242&lt;&gt;"",IF($H$6=50,IF(D242=1,$F$10,DATE(YEAR(E241),MONTH(E241),DAY(E241)+7)),IF($H$6=25,IF(D242=1,$F$10,DATE(YEAR(E241),MONTH(E241),DAY(E241)+14)),IF($H$6=24,IF(D242=1,_01_01_1900,IF(DAY(E241)&gt;=15,DATE(YEAR(E241),MONTH(E241),DAY(E241)+16),DATE(YEAR(E241),MONTH(E241),DAY(E241)+15))),IF($H$6=12,IF(D242=1,$F$10,DATE(YEAR(E241),MONTH(E241)+1,DAY(E241))),IF($H$6=6,IF(D242=1,$F$10,DATE(YEAR(E241),MONTH(E241)+2,DAY(E241))),IF($H$6=4,IF(D242=1,$F$10,DATE(YEAR(E241),MONTH(E241)+3,DAY(E241))),IF($H$6=2,IF(D242=1,$F$10,DATE(YEAR(E241),MONTH(E241)+6,DAY(E241))),IF($H$6=1,IF(D242=1,$F$10,DATE(YEAR(E241)+1,MONTH(E241),DAY(E241))),"")))))))),""))</f>
        <v/>
      </c>
      <c r="F242" s="72" t="str">
        <f t="shared" ca="1" si="26"/>
        <v/>
      </c>
      <c r="G242" s="72" t="str">
        <f t="shared" ca="1" si="22"/>
        <v/>
      </c>
      <c r="H242" s="73" t="str">
        <f t="shared" ca="1" si="23"/>
        <v/>
      </c>
      <c r="I242" s="74" t="str">
        <f t="shared" ca="1" si="24"/>
        <v/>
      </c>
      <c r="J242" s="73" t="str">
        <f t="shared" ca="1" si="25"/>
        <v/>
      </c>
      <c r="K242" s="75" t="str">
        <f t="shared" ca="1" si="27"/>
        <v/>
      </c>
      <c r="L242" s="10"/>
      <c r="M242" s="9"/>
      <c r="N242" s="9"/>
      <c r="O242" s="9"/>
    </row>
    <row r="243" spans="2:15" x14ac:dyDescent="0.3">
      <c r="B243" s="9"/>
      <c r="C243" s="10"/>
      <c r="D243" s="70" t="str">
        <f t="shared" ca="1" si="21"/>
        <v/>
      </c>
      <c r="E243" s="71" t="str">
        <f ca="1">IF($P$17=0,"",IF(D243&lt;&gt;"",IF($H$6=50,IF(D243=1,$F$10,DATE(YEAR(E242),MONTH(E242),DAY(E242)+7)),IF($H$6=25,IF(D243=1,$F$10,DATE(YEAR(E242),MONTH(E242),DAY(E242)+14)),IF($H$6=24,IF(D243=1,_01_01_1900,IF(DAY(E242)&gt;=15,DATE(YEAR(E242),MONTH(E242),DAY(E242)+16),DATE(YEAR(E242),MONTH(E242),DAY(E242)+15))),IF($H$6=12,IF(D243=1,$F$10,DATE(YEAR(E242),MONTH(E242)+1,DAY(E242))),IF($H$6=6,IF(D243=1,$F$10,DATE(YEAR(E242),MONTH(E242)+2,DAY(E242))),IF($H$6=4,IF(D243=1,$F$10,DATE(YEAR(E242),MONTH(E242)+3,DAY(E242))),IF($H$6=2,IF(D243=1,$F$10,DATE(YEAR(E242),MONTH(E242)+6,DAY(E242))),IF($H$6=1,IF(D243=1,$F$10,DATE(YEAR(E242)+1,MONTH(E242),DAY(E242))),"")))))))),""))</f>
        <v/>
      </c>
      <c r="F243" s="72" t="str">
        <f t="shared" ca="1" si="26"/>
        <v/>
      </c>
      <c r="G243" s="72" t="str">
        <f t="shared" ca="1" si="22"/>
        <v/>
      </c>
      <c r="H243" s="73" t="str">
        <f t="shared" ca="1" si="23"/>
        <v/>
      </c>
      <c r="I243" s="74" t="str">
        <f t="shared" ca="1" si="24"/>
        <v/>
      </c>
      <c r="J243" s="73" t="str">
        <f t="shared" ca="1" si="25"/>
        <v/>
      </c>
      <c r="K243" s="75" t="str">
        <f t="shared" ca="1" si="27"/>
        <v/>
      </c>
      <c r="L243" s="10"/>
      <c r="M243" s="9"/>
      <c r="N243" s="9"/>
      <c r="O243" s="9"/>
    </row>
    <row r="244" spans="2:15" x14ac:dyDescent="0.3">
      <c r="B244" s="9"/>
      <c r="C244" s="10"/>
      <c r="D244" s="70" t="str">
        <f t="shared" ca="1" si="21"/>
        <v/>
      </c>
      <c r="E244" s="71" t="str">
        <f ca="1">IF($P$17=0,"",IF(D244&lt;&gt;"",IF($H$6=50,IF(D244=1,$F$10,DATE(YEAR(E243),MONTH(E243),DAY(E243)+7)),IF($H$6=25,IF(D244=1,$F$10,DATE(YEAR(E243),MONTH(E243),DAY(E243)+14)),IF($H$6=24,IF(D244=1,_01_01_1900,IF(DAY(E243)&gt;=15,DATE(YEAR(E243),MONTH(E243),DAY(E243)+16),DATE(YEAR(E243),MONTH(E243),DAY(E243)+15))),IF($H$6=12,IF(D244=1,$F$10,DATE(YEAR(E243),MONTH(E243)+1,DAY(E243))),IF($H$6=6,IF(D244=1,$F$10,DATE(YEAR(E243),MONTH(E243)+2,DAY(E243))),IF($H$6=4,IF(D244=1,$F$10,DATE(YEAR(E243),MONTH(E243)+3,DAY(E243))),IF($H$6=2,IF(D244=1,$F$10,DATE(YEAR(E243),MONTH(E243)+6,DAY(E243))),IF($H$6=1,IF(D244=1,$F$10,DATE(YEAR(E243)+1,MONTH(E243),DAY(E243))),"")))))))),""))</f>
        <v/>
      </c>
      <c r="F244" s="72" t="str">
        <f t="shared" ca="1" si="26"/>
        <v/>
      </c>
      <c r="G244" s="72" t="str">
        <f t="shared" ca="1" si="22"/>
        <v/>
      </c>
      <c r="H244" s="73" t="str">
        <f t="shared" ca="1" si="23"/>
        <v/>
      </c>
      <c r="I244" s="74" t="str">
        <f t="shared" ca="1" si="24"/>
        <v/>
      </c>
      <c r="J244" s="73" t="str">
        <f t="shared" ca="1" si="25"/>
        <v/>
      </c>
      <c r="K244" s="75" t="str">
        <f t="shared" ca="1" si="27"/>
        <v/>
      </c>
      <c r="L244" s="10"/>
      <c r="M244" s="9"/>
      <c r="N244" s="9"/>
      <c r="O244" s="9"/>
    </row>
    <row r="245" spans="2:15" x14ac:dyDescent="0.3">
      <c r="B245" s="9"/>
      <c r="C245" s="10"/>
      <c r="D245" s="70" t="str">
        <f t="shared" ca="1" si="21"/>
        <v/>
      </c>
      <c r="E245" s="71" t="str">
        <f ca="1">IF($P$17=0,"",IF(D245&lt;&gt;"",IF($H$6=50,IF(D245=1,$F$10,DATE(YEAR(E244),MONTH(E244),DAY(E244)+7)),IF($H$6=25,IF(D245=1,$F$10,DATE(YEAR(E244),MONTH(E244),DAY(E244)+14)),IF($H$6=24,IF(D245=1,_01_01_1900,IF(DAY(E244)&gt;=15,DATE(YEAR(E244),MONTH(E244),DAY(E244)+16),DATE(YEAR(E244),MONTH(E244),DAY(E244)+15))),IF($H$6=12,IF(D245=1,$F$10,DATE(YEAR(E244),MONTH(E244)+1,DAY(E244))),IF($H$6=6,IF(D245=1,$F$10,DATE(YEAR(E244),MONTH(E244)+2,DAY(E244))),IF($H$6=4,IF(D245=1,$F$10,DATE(YEAR(E244),MONTH(E244)+3,DAY(E244))),IF($H$6=2,IF(D245=1,$F$10,DATE(YEAR(E244),MONTH(E244)+6,DAY(E244))),IF($H$6=1,IF(D245=1,$F$10,DATE(YEAR(E244)+1,MONTH(E244),DAY(E244))),"")))))))),""))</f>
        <v/>
      </c>
      <c r="F245" s="72" t="str">
        <f t="shared" ca="1" si="26"/>
        <v/>
      </c>
      <c r="G245" s="72" t="str">
        <f t="shared" ca="1" si="22"/>
        <v/>
      </c>
      <c r="H245" s="73" t="str">
        <f t="shared" ca="1" si="23"/>
        <v/>
      </c>
      <c r="I245" s="74" t="str">
        <f t="shared" ca="1" si="24"/>
        <v/>
      </c>
      <c r="J245" s="73" t="str">
        <f t="shared" ca="1" si="25"/>
        <v/>
      </c>
      <c r="K245" s="75" t="str">
        <f t="shared" ca="1" si="27"/>
        <v/>
      </c>
      <c r="L245" s="10"/>
      <c r="M245" s="9"/>
      <c r="N245" s="9"/>
      <c r="O245" s="9"/>
    </row>
    <row r="246" spans="2:15" x14ac:dyDescent="0.3">
      <c r="B246" s="9"/>
      <c r="C246" s="10"/>
      <c r="D246" s="70" t="str">
        <f t="shared" ca="1" si="21"/>
        <v/>
      </c>
      <c r="E246" s="71" t="str">
        <f ca="1">IF($P$17=0,"",IF(D246&lt;&gt;"",IF($H$6=50,IF(D246=1,$F$10,DATE(YEAR(E245),MONTH(E245),DAY(E245)+7)),IF($H$6=25,IF(D246=1,$F$10,DATE(YEAR(E245),MONTH(E245),DAY(E245)+14)),IF($H$6=24,IF(D246=1,_01_01_1900,IF(DAY(E245)&gt;=15,DATE(YEAR(E245),MONTH(E245),DAY(E245)+16),DATE(YEAR(E245),MONTH(E245),DAY(E245)+15))),IF($H$6=12,IF(D246=1,$F$10,DATE(YEAR(E245),MONTH(E245)+1,DAY(E245))),IF($H$6=6,IF(D246=1,$F$10,DATE(YEAR(E245),MONTH(E245)+2,DAY(E245))),IF($H$6=4,IF(D246=1,$F$10,DATE(YEAR(E245),MONTH(E245)+3,DAY(E245))),IF($H$6=2,IF(D246=1,$F$10,DATE(YEAR(E245),MONTH(E245)+6,DAY(E245))),IF($H$6=1,IF(D246=1,$F$10,DATE(YEAR(E245)+1,MONTH(E245),DAY(E245))),"")))))))),""))</f>
        <v/>
      </c>
      <c r="F246" s="72" t="str">
        <f t="shared" ca="1" si="26"/>
        <v/>
      </c>
      <c r="G246" s="72" t="str">
        <f t="shared" ca="1" si="22"/>
        <v/>
      </c>
      <c r="H246" s="73" t="str">
        <f t="shared" ca="1" si="23"/>
        <v/>
      </c>
      <c r="I246" s="74" t="str">
        <f t="shared" ca="1" si="24"/>
        <v/>
      </c>
      <c r="J246" s="73" t="str">
        <f t="shared" ca="1" si="25"/>
        <v/>
      </c>
      <c r="K246" s="75" t="str">
        <f t="shared" ca="1" si="27"/>
        <v/>
      </c>
      <c r="L246" s="10"/>
      <c r="M246" s="9"/>
      <c r="N246" s="9"/>
      <c r="O246" s="9"/>
    </row>
    <row r="247" spans="2:15" x14ac:dyDescent="0.3">
      <c r="B247" s="9"/>
      <c r="C247" s="10"/>
      <c r="D247" s="70" t="str">
        <f t="shared" ca="1" si="21"/>
        <v/>
      </c>
      <c r="E247" s="71" t="str">
        <f ca="1">IF($P$17=0,"",IF(D247&lt;&gt;"",IF($H$6=50,IF(D247=1,$F$10,DATE(YEAR(E246),MONTH(E246),DAY(E246)+7)),IF($H$6=25,IF(D247=1,$F$10,DATE(YEAR(E246),MONTH(E246),DAY(E246)+14)),IF($H$6=24,IF(D247=1,_01_01_1900,IF(DAY(E246)&gt;=15,DATE(YEAR(E246),MONTH(E246),DAY(E246)+16),DATE(YEAR(E246),MONTH(E246),DAY(E246)+15))),IF($H$6=12,IF(D247=1,$F$10,DATE(YEAR(E246),MONTH(E246)+1,DAY(E246))),IF($H$6=6,IF(D247=1,$F$10,DATE(YEAR(E246),MONTH(E246)+2,DAY(E246))),IF($H$6=4,IF(D247=1,$F$10,DATE(YEAR(E246),MONTH(E246)+3,DAY(E246))),IF($H$6=2,IF(D247=1,$F$10,DATE(YEAR(E246),MONTH(E246)+6,DAY(E246))),IF($H$6=1,IF(D247=1,$F$10,DATE(YEAR(E246)+1,MONTH(E246),DAY(E246))),"")))))))),""))</f>
        <v/>
      </c>
      <c r="F247" s="72" t="str">
        <f t="shared" ca="1" si="26"/>
        <v/>
      </c>
      <c r="G247" s="72" t="str">
        <f t="shared" ca="1" si="22"/>
        <v/>
      </c>
      <c r="H247" s="73" t="str">
        <f t="shared" ca="1" si="23"/>
        <v/>
      </c>
      <c r="I247" s="74" t="str">
        <f t="shared" ca="1" si="24"/>
        <v/>
      </c>
      <c r="J247" s="73" t="str">
        <f t="shared" ca="1" si="25"/>
        <v/>
      </c>
      <c r="K247" s="75" t="str">
        <f t="shared" ca="1" si="27"/>
        <v/>
      </c>
      <c r="L247" s="10"/>
      <c r="M247" s="9"/>
      <c r="N247" s="9"/>
      <c r="O247" s="9"/>
    </row>
    <row r="248" spans="2:15" x14ac:dyDescent="0.3">
      <c r="B248" s="9"/>
      <c r="C248" s="10"/>
      <c r="D248" s="70" t="str">
        <f t="shared" ca="1" si="21"/>
        <v/>
      </c>
      <c r="E248" s="71" t="str">
        <f ca="1">IF($P$17=0,"",IF(D248&lt;&gt;"",IF($H$6=50,IF(D248=1,$F$10,DATE(YEAR(E247),MONTH(E247),DAY(E247)+7)),IF($H$6=25,IF(D248=1,$F$10,DATE(YEAR(E247),MONTH(E247),DAY(E247)+14)),IF($H$6=24,IF(D248=1,_01_01_1900,IF(DAY(E247)&gt;=15,DATE(YEAR(E247),MONTH(E247),DAY(E247)+16),DATE(YEAR(E247),MONTH(E247),DAY(E247)+15))),IF($H$6=12,IF(D248=1,$F$10,DATE(YEAR(E247),MONTH(E247)+1,DAY(E247))),IF($H$6=6,IF(D248=1,$F$10,DATE(YEAR(E247),MONTH(E247)+2,DAY(E247))),IF($H$6=4,IF(D248=1,$F$10,DATE(YEAR(E247),MONTH(E247)+3,DAY(E247))),IF($H$6=2,IF(D248=1,$F$10,DATE(YEAR(E247),MONTH(E247)+6,DAY(E247))),IF($H$6=1,IF(D248=1,$F$10,DATE(YEAR(E247)+1,MONTH(E247),DAY(E247))),"")))))))),""))</f>
        <v/>
      </c>
      <c r="F248" s="72" t="str">
        <f t="shared" ca="1" si="26"/>
        <v/>
      </c>
      <c r="G248" s="72" t="str">
        <f t="shared" ca="1" si="22"/>
        <v/>
      </c>
      <c r="H248" s="73" t="str">
        <f t="shared" ca="1" si="23"/>
        <v/>
      </c>
      <c r="I248" s="74" t="str">
        <f t="shared" ca="1" si="24"/>
        <v/>
      </c>
      <c r="J248" s="73" t="str">
        <f t="shared" ca="1" si="25"/>
        <v/>
      </c>
      <c r="K248" s="75" t="str">
        <f t="shared" ca="1" si="27"/>
        <v/>
      </c>
      <c r="L248" s="10"/>
      <c r="M248" s="9"/>
      <c r="N248" s="9"/>
      <c r="O248" s="9"/>
    </row>
    <row r="249" spans="2:15" x14ac:dyDescent="0.3">
      <c r="B249" s="9"/>
      <c r="C249" s="10"/>
      <c r="D249" s="70" t="str">
        <f t="shared" ca="1" si="21"/>
        <v/>
      </c>
      <c r="E249" s="71" t="str">
        <f ca="1">IF($P$17=0,"",IF(D249&lt;&gt;"",IF($H$6=50,IF(D249=1,$F$10,DATE(YEAR(E248),MONTH(E248),DAY(E248)+7)),IF($H$6=25,IF(D249=1,$F$10,DATE(YEAR(E248),MONTH(E248),DAY(E248)+14)),IF($H$6=24,IF(D249=1,_01_01_1900,IF(DAY(E248)&gt;=15,DATE(YEAR(E248),MONTH(E248),DAY(E248)+16),DATE(YEAR(E248),MONTH(E248),DAY(E248)+15))),IF($H$6=12,IF(D249=1,$F$10,DATE(YEAR(E248),MONTH(E248)+1,DAY(E248))),IF($H$6=6,IF(D249=1,$F$10,DATE(YEAR(E248),MONTH(E248)+2,DAY(E248))),IF($H$6=4,IF(D249=1,$F$10,DATE(YEAR(E248),MONTH(E248)+3,DAY(E248))),IF($H$6=2,IF(D249=1,$F$10,DATE(YEAR(E248),MONTH(E248)+6,DAY(E248))),IF($H$6=1,IF(D249=1,$F$10,DATE(YEAR(E248)+1,MONTH(E248),DAY(E248))),"")))))))),""))</f>
        <v/>
      </c>
      <c r="F249" s="72" t="str">
        <f t="shared" ca="1" si="26"/>
        <v/>
      </c>
      <c r="G249" s="72" t="str">
        <f t="shared" ca="1" si="22"/>
        <v/>
      </c>
      <c r="H249" s="73" t="str">
        <f t="shared" ca="1" si="23"/>
        <v/>
      </c>
      <c r="I249" s="74" t="str">
        <f t="shared" ca="1" si="24"/>
        <v/>
      </c>
      <c r="J249" s="73" t="str">
        <f t="shared" ca="1" si="25"/>
        <v/>
      </c>
      <c r="K249" s="75" t="str">
        <f t="shared" ca="1" si="27"/>
        <v/>
      </c>
      <c r="L249" s="10"/>
      <c r="M249" s="9"/>
      <c r="N249" s="9"/>
      <c r="O249" s="9"/>
    </row>
    <row r="250" spans="2:15" x14ac:dyDescent="0.3">
      <c r="B250" s="9"/>
      <c r="C250" s="10"/>
      <c r="D250" s="70" t="str">
        <f t="shared" ca="1" si="21"/>
        <v/>
      </c>
      <c r="E250" s="71" t="str">
        <f ca="1">IF($P$17=0,"",IF(D250&lt;&gt;"",IF($H$6=50,IF(D250=1,$F$10,DATE(YEAR(E249),MONTH(E249),DAY(E249)+7)),IF($H$6=25,IF(D250=1,$F$10,DATE(YEAR(E249),MONTH(E249),DAY(E249)+14)),IF($H$6=24,IF(D250=1,_01_01_1900,IF(DAY(E249)&gt;=15,DATE(YEAR(E249),MONTH(E249),DAY(E249)+16),DATE(YEAR(E249),MONTH(E249),DAY(E249)+15))),IF($H$6=12,IF(D250=1,$F$10,DATE(YEAR(E249),MONTH(E249)+1,DAY(E249))),IF($H$6=6,IF(D250=1,$F$10,DATE(YEAR(E249),MONTH(E249)+2,DAY(E249))),IF($H$6=4,IF(D250=1,$F$10,DATE(YEAR(E249),MONTH(E249)+3,DAY(E249))),IF($H$6=2,IF(D250=1,$F$10,DATE(YEAR(E249),MONTH(E249)+6,DAY(E249))),IF($H$6=1,IF(D250=1,$F$10,DATE(YEAR(E249)+1,MONTH(E249),DAY(E249))),"")))))))),""))</f>
        <v/>
      </c>
      <c r="F250" s="72" t="str">
        <f t="shared" ca="1" si="26"/>
        <v/>
      </c>
      <c r="G250" s="72" t="str">
        <f t="shared" ca="1" si="22"/>
        <v/>
      </c>
      <c r="H250" s="73" t="str">
        <f t="shared" ca="1" si="23"/>
        <v/>
      </c>
      <c r="I250" s="74" t="str">
        <f t="shared" ca="1" si="24"/>
        <v/>
      </c>
      <c r="J250" s="73" t="str">
        <f t="shared" ca="1" si="25"/>
        <v/>
      </c>
      <c r="K250" s="75" t="str">
        <f t="shared" ca="1" si="27"/>
        <v/>
      </c>
      <c r="L250" s="10"/>
      <c r="M250" s="9"/>
      <c r="N250" s="9"/>
      <c r="O250" s="9"/>
    </row>
    <row r="251" spans="2:15" x14ac:dyDescent="0.3">
      <c r="B251" s="9"/>
      <c r="C251" s="10"/>
      <c r="D251" s="70" t="str">
        <f t="shared" ca="1" si="21"/>
        <v/>
      </c>
      <c r="E251" s="71" t="str">
        <f ca="1">IF($P$17=0,"",IF(D251&lt;&gt;"",IF($H$6=50,IF(D251=1,$F$10,DATE(YEAR(E250),MONTH(E250),DAY(E250)+7)),IF($H$6=25,IF(D251=1,$F$10,DATE(YEAR(E250),MONTH(E250),DAY(E250)+14)),IF($H$6=24,IF(D251=1,_01_01_1900,IF(DAY(E250)&gt;=15,DATE(YEAR(E250),MONTH(E250),DAY(E250)+16),DATE(YEAR(E250),MONTH(E250),DAY(E250)+15))),IF($H$6=12,IF(D251=1,$F$10,DATE(YEAR(E250),MONTH(E250)+1,DAY(E250))),IF($H$6=6,IF(D251=1,$F$10,DATE(YEAR(E250),MONTH(E250)+2,DAY(E250))),IF($H$6=4,IF(D251=1,$F$10,DATE(YEAR(E250),MONTH(E250)+3,DAY(E250))),IF($H$6=2,IF(D251=1,$F$10,DATE(YEAR(E250),MONTH(E250)+6,DAY(E250))),IF($H$6=1,IF(D251=1,$F$10,DATE(YEAR(E250)+1,MONTH(E250),DAY(E250))),"")))))))),""))</f>
        <v/>
      </c>
      <c r="F251" s="72" t="str">
        <f t="shared" ca="1" si="26"/>
        <v/>
      </c>
      <c r="G251" s="72" t="str">
        <f t="shared" ca="1" si="22"/>
        <v/>
      </c>
      <c r="H251" s="73" t="str">
        <f t="shared" ca="1" si="23"/>
        <v/>
      </c>
      <c r="I251" s="74" t="str">
        <f t="shared" ca="1" si="24"/>
        <v/>
      </c>
      <c r="J251" s="73" t="str">
        <f t="shared" ca="1" si="25"/>
        <v/>
      </c>
      <c r="K251" s="75" t="str">
        <f t="shared" ca="1" si="27"/>
        <v/>
      </c>
      <c r="L251" s="10"/>
      <c r="M251" s="9"/>
      <c r="N251" s="9"/>
      <c r="O251" s="9"/>
    </row>
    <row r="252" spans="2:15" x14ac:dyDescent="0.3">
      <c r="B252" s="9"/>
      <c r="C252" s="10"/>
      <c r="D252" s="70" t="str">
        <f t="shared" ca="1" si="21"/>
        <v/>
      </c>
      <c r="E252" s="71" t="str">
        <f ca="1">IF($P$17=0,"",IF(D252&lt;&gt;"",IF($H$6=50,IF(D252=1,$F$10,DATE(YEAR(E251),MONTH(E251),DAY(E251)+7)),IF($H$6=25,IF(D252=1,$F$10,DATE(YEAR(E251),MONTH(E251),DAY(E251)+14)),IF($H$6=24,IF(D252=1,_01_01_1900,IF(DAY(E251)&gt;=15,DATE(YEAR(E251),MONTH(E251),DAY(E251)+16),DATE(YEAR(E251),MONTH(E251),DAY(E251)+15))),IF($H$6=12,IF(D252=1,$F$10,DATE(YEAR(E251),MONTH(E251)+1,DAY(E251))),IF($H$6=6,IF(D252=1,$F$10,DATE(YEAR(E251),MONTH(E251)+2,DAY(E251))),IF($H$6=4,IF(D252=1,$F$10,DATE(YEAR(E251),MONTH(E251)+3,DAY(E251))),IF($H$6=2,IF(D252=1,$F$10,DATE(YEAR(E251),MONTH(E251)+6,DAY(E251))),IF($H$6=1,IF(D252=1,$F$10,DATE(YEAR(E251)+1,MONTH(E251),DAY(E251))),"")))))))),""))</f>
        <v/>
      </c>
      <c r="F252" s="72" t="str">
        <f t="shared" ca="1" si="26"/>
        <v/>
      </c>
      <c r="G252" s="72" t="str">
        <f t="shared" ca="1" si="22"/>
        <v/>
      </c>
      <c r="H252" s="73" t="str">
        <f t="shared" ca="1" si="23"/>
        <v/>
      </c>
      <c r="I252" s="74" t="str">
        <f t="shared" ca="1" si="24"/>
        <v/>
      </c>
      <c r="J252" s="73" t="str">
        <f t="shared" ca="1" si="25"/>
        <v/>
      </c>
      <c r="K252" s="75" t="str">
        <f t="shared" ca="1" si="27"/>
        <v/>
      </c>
      <c r="L252" s="10"/>
      <c r="M252" s="9"/>
      <c r="N252" s="9"/>
      <c r="O252" s="9"/>
    </row>
    <row r="253" spans="2:15" x14ac:dyDescent="0.3">
      <c r="B253" s="9"/>
      <c r="C253" s="10"/>
      <c r="D253" s="70" t="str">
        <f t="shared" ca="1" si="21"/>
        <v/>
      </c>
      <c r="E253" s="71" t="str">
        <f ca="1">IF($P$17=0,"",IF(D253&lt;&gt;"",IF($H$6=50,IF(D253=1,$F$10,DATE(YEAR(E252),MONTH(E252),DAY(E252)+7)),IF($H$6=25,IF(D253=1,$F$10,DATE(YEAR(E252),MONTH(E252),DAY(E252)+14)),IF($H$6=24,IF(D253=1,_01_01_1900,IF(DAY(E252)&gt;=15,DATE(YEAR(E252),MONTH(E252),DAY(E252)+16),DATE(YEAR(E252),MONTH(E252),DAY(E252)+15))),IF($H$6=12,IF(D253=1,$F$10,DATE(YEAR(E252),MONTH(E252)+1,DAY(E252))),IF($H$6=6,IF(D253=1,$F$10,DATE(YEAR(E252),MONTH(E252)+2,DAY(E252))),IF($H$6=4,IF(D253=1,$F$10,DATE(YEAR(E252),MONTH(E252)+3,DAY(E252))),IF($H$6=2,IF(D253=1,$F$10,DATE(YEAR(E252),MONTH(E252)+6,DAY(E252))),IF($H$6=1,IF(D253=1,$F$10,DATE(YEAR(E252)+1,MONTH(E252),DAY(E252))),"")))))))),""))</f>
        <v/>
      </c>
      <c r="F253" s="72" t="str">
        <f t="shared" ca="1" si="26"/>
        <v/>
      </c>
      <c r="G253" s="72" t="str">
        <f t="shared" ca="1" si="22"/>
        <v/>
      </c>
      <c r="H253" s="73" t="str">
        <f t="shared" ca="1" si="23"/>
        <v/>
      </c>
      <c r="I253" s="74" t="str">
        <f t="shared" ca="1" si="24"/>
        <v/>
      </c>
      <c r="J253" s="73" t="str">
        <f t="shared" ca="1" si="25"/>
        <v/>
      </c>
      <c r="K253" s="75" t="str">
        <f t="shared" ca="1" si="27"/>
        <v/>
      </c>
      <c r="L253" s="10"/>
      <c r="M253" s="9"/>
      <c r="N253" s="9"/>
      <c r="O253" s="9"/>
    </row>
    <row r="254" spans="2:15" x14ac:dyDescent="0.3">
      <c r="B254" s="9"/>
      <c r="C254" s="10"/>
      <c r="D254" s="70" t="str">
        <f t="shared" ca="1" si="21"/>
        <v/>
      </c>
      <c r="E254" s="71" t="str">
        <f ca="1">IF($P$17=0,"",IF(D254&lt;&gt;"",IF($H$6=50,IF(D254=1,$F$10,DATE(YEAR(E253),MONTH(E253),DAY(E253)+7)),IF($H$6=25,IF(D254=1,$F$10,DATE(YEAR(E253),MONTH(E253),DAY(E253)+14)),IF($H$6=24,IF(D254=1,_01_01_1900,IF(DAY(E253)&gt;=15,DATE(YEAR(E253),MONTH(E253),DAY(E253)+16),DATE(YEAR(E253),MONTH(E253),DAY(E253)+15))),IF($H$6=12,IF(D254=1,$F$10,DATE(YEAR(E253),MONTH(E253)+1,DAY(E253))),IF($H$6=6,IF(D254=1,$F$10,DATE(YEAR(E253),MONTH(E253)+2,DAY(E253))),IF($H$6=4,IF(D254=1,$F$10,DATE(YEAR(E253),MONTH(E253)+3,DAY(E253))),IF($H$6=2,IF(D254=1,$F$10,DATE(YEAR(E253),MONTH(E253)+6,DAY(E253))),IF($H$6=1,IF(D254=1,$F$10,DATE(YEAR(E253)+1,MONTH(E253),DAY(E253))),"")))))))),""))</f>
        <v/>
      </c>
      <c r="F254" s="72" t="str">
        <f t="shared" ca="1" si="26"/>
        <v/>
      </c>
      <c r="G254" s="72" t="str">
        <f t="shared" ca="1" si="22"/>
        <v/>
      </c>
      <c r="H254" s="73" t="str">
        <f t="shared" ca="1" si="23"/>
        <v/>
      </c>
      <c r="I254" s="74" t="str">
        <f t="shared" ca="1" si="24"/>
        <v/>
      </c>
      <c r="J254" s="73" t="str">
        <f t="shared" ca="1" si="25"/>
        <v/>
      </c>
      <c r="K254" s="75" t="str">
        <f t="shared" ca="1" si="27"/>
        <v/>
      </c>
      <c r="L254" s="10"/>
      <c r="M254" s="9"/>
      <c r="N254" s="9"/>
      <c r="O254" s="9"/>
    </row>
    <row r="255" spans="2:15" x14ac:dyDescent="0.3">
      <c r="B255" s="9"/>
      <c r="C255" s="10"/>
      <c r="D255" s="70" t="str">
        <f t="shared" ca="1" si="21"/>
        <v/>
      </c>
      <c r="E255" s="71" t="str">
        <f ca="1">IF($P$17=0,"",IF(D255&lt;&gt;"",IF($H$6=50,IF(D255=1,$F$10,DATE(YEAR(E254),MONTH(E254),DAY(E254)+7)),IF($H$6=25,IF(D255=1,$F$10,DATE(YEAR(E254),MONTH(E254),DAY(E254)+14)),IF($H$6=24,IF(D255=1,_01_01_1900,IF(DAY(E254)&gt;=15,DATE(YEAR(E254),MONTH(E254),DAY(E254)+16),DATE(YEAR(E254),MONTH(E254),DAY(E254)+15))),IF($H$6=12,IF(D255=1,$F$10,DATE(YEAR(E254),MONTH(E254)+1,DAY(E254))),IF($H$6=6,IF(D255=1,$F$10,DATE(YEAR(E254),MONTH(E254)+2,DAY(E254))),IF($H$6=4,IF(D255=1,$F$10,DATE(YEAR(E254),MONTH(E254)+3,DAY(E254))),IF($H$6=2,IF(D255=1,$F$10,DATE(YEAR(E254),MONTH(E254)+6,DAY(E254))),IF($H$6=1,IF(D255=1,$F$10,DATE(YEAR(E254)+1,MONTH(E254),DAY(E254))),"")))))))),""))</f>
        <v/>
      </c>
      <c r="F255" s="72" t="str">
        <f t="shared" ca="1" si="26"/>
        <v/>
      </c>
      <c r="G255" s="72" t="str">
        <f t="shared" ca="1" si="22"/>
        <v/>
      </c>
      <c r="H255" s="73" t="str">
        <f t="shared" ca="1" si="23"/>
        <v/>
      </c>
      <c r="I255" s="74" t="str">
        <f t="shared" ca="1" si="24"/>
        <v/>
      </c>
      <c r="J255" s="73" t="str">
        <f t="shared" ca="1" si="25"/>
        <v/>
      </c>
      <c r="K255" s="75" t="str">
        <f t="shared" ca="1" si="27"/>
        <v/>
      </c>
      <c r="L255" s="10"/>
      <c r="M255" s="9"/>
      <c r="N255" s="9"/>
      <c r="O255" s="9"/>
    </row>
    <row r="256" spans="2:15" x14ac:dyDescent="0.3">
      <c r="B256" s="9"/>
      <c r="C256" s="10"/>
      <c r="D256" s="70" t="str">
        <f t="shared" ca="1" si="21"/>
        <v/>
      </c>
      <c r="E256" s="71" t="str">
        <f ca="1">IF($P$17=0,"",IF(D256&lt;&gt;"",IF($H$6=50,IF(D256=1,$F$10,DATE(YEAR(E255),MONTH(E255),DAY(E255)+7)),IF($H$6=25,IF(D256=1,$F$10,DATE(YEAR(E255),MONTH(E255),DAY(E255)+14)),IF($H$6=24,IF(D256=1,_01_01_1900,IF(DAY(E255)&gt;=15,DATE(YEAR(E255),MONTH(E255),DAY(E255)+16),DATE(YEAR(E255),MONTH(E255),DAY(E255)+15))),IF($H$6=12,IF(D256=1,$F$10,DATE(YEAR(E255),MONTH(E255)+1,DAY(E255))),IF($H$6=6,IF(D256=1,$F$10,DATE(YEAR(E255),MONTH(E255)+2,DAY(E255))),IF($H$6=4,IF(D256=1,$F$10,DATE(YEAR(E255),MONTH(E255)+3,DAY(E255))),IF($H$6=2,IF(D256=1,$F$10,DATE(YEAR(E255),MONTH(E255)+6,DAY(E255))),IF($H$6=1,IF(D256=1,$F$10,DATE(YEAR(E255)+1,MONTH(E255),DAY(E255))),"")))))))),""))</f>
        <v/>
      </c>
      <c r="F256" s="72" t="str">
        <f t="shared" ca="1" si="26"/>
        <v/>
      </c>
      <c r="G256" s="72" t="str">
        <f t="shared" ca="1" si="22"/>
        <v/>
      </c>
      <c r="H256" s="73" t="str">
        <f t="shared" ca="1" si="23"/>
        <v/>
      </c>
      <c r="I256" s="74" t="str">
        <f t="shared" ca="1" si="24"/>
        <v/>
      </c>
      <c r="J256" s="73" t="str">
        <f t="shared" ca="1" si="25"/>
        <v/>
      </c>
      <c r="K256" s="75" t="str">
        <f t="shared" ca="1" si="27"/>
        <v/>
      </c>
      <c r="L256" s="10"/>
      <c r="M256" s="9"/>
      <c r="N256" s="9"/>
      <c r="O256" s="9"/>
    </row>
    <row r="257" spans="2:15" x14ac:dyDescent="0.3">
      <c r="B257" s="9"/>
      <c r="C257" s="10"/>
      <c r="D257" s="70" t="str">
        <f t="shared" ca="1" si="21"/>
        <v/>
      </c>
      <c r="E257" s="71" t="str">
        <f ca="1">IF($P$17=0,"",IF(D257&lt;&gt;"",IF($H$6=50,IF(D257=1,$F$10,DATE(YEAR(E256),MONTH(E256),DAY(E256)+7)),IF($H$6=25,IF(D257=1,$F$10,DATE(YEAR(E256),MONTH(E256),DAY(E256)+14)),IF($H$6=24,IF(D257=1,_01_01_1900,IF(DAY(E256)&gt;=15,DATE(YEAR(E256),MONTH(E256),DAY(E256)+16),DATE(YEAR(E256),MONTH(E256),DAY(E256)+15))),IF($H$6=12,IF(D257=1,$F$10,DATE(YEAR(E256),MONTH(E256)+1,DAY(E256))),IF($H$6=6,IF(D257=1,$F$10,DATE(YEAR(E256),MONTH(E256)+2,DAY(E256))),IF($H$6=4,IF(D257=1,$F$10,DATE(YEAR(E256),MONTH(E256)+3,DAY(E256))),IF($H$6=2,IF(D257=1,$F$10,DATE(YEAR(E256),MONTH(E256)+6,DAY(E256))),IF($H$6=1,IF(D257=1,$F$10,DATE(YEAR(E256)+1,MONTH(E256),DAY(E256))),"")))))))),""))</f>
        <v/>
      </c>
      <c r="F257" s="72" t="str">
        <f t="shared" ca="1" si="26"/>
        <v/>
      </c>
      <c r="G257" s="72" t="str">
        <f t="shared" ca="1" si="22"/>
        <v/>
      </c>
      <c r="H257" s="73" t="str">
        <f t="shared" ca="1" si="23"/>
        <v/>
      </c>
      <c r="I257" s="74" t="str">
        <f t="shared" ca="1" si="24"/>
        <v/>
      </c>
      <c r="J257" s="73" t="str">
        <f t="shared" ca="1" si="25"/>
        <v/>
      </c>
      <c r="K257" s="75" t="str">
        <f t="shared" ca="1" si="27"/>
        <v/>
      </c>
      <c r="L257" s="10"/>
      <c r="M257" s="9"/>
      <c r="N257" s="9"/>
      <c r="O257" s="9"/>
    </row>
    <row r="258" spans="2:15" x14ac:dyDescent="0.3">
      <c r="B258" s="9"/>
      <c r="C258" s="10"/>
      <c r="D258" s="70" t="str">
        <f t="shared" ca="1" si="21"/>
        <v/>
      </c>
      <c r="E258" s="71" t="str">
        <f ca="1">IF($P$17=0,"",IF(D258&lt;&gt;"",IF($H$6=50,IF(D258=1,$F$10,DATE(YEAR(E257),MONTH(E257),DAY(E257)+7)),IF($H$6=25,IF(D258=1,$F$10,DATE(YEAR(E257),MONTH(E257),DAY(E257)+14)),IF($H$6=24,IF(D258=1,_01_01_1900,IF(DAY(E257)&gt;=15,DATE(YEAR(E257),MONTH(E257),DAY(E257)+16),DATE(YEAR(E257),MONTH(E257),DAY(E257)+15))),IF($H$6=12,IF(D258=1,$F$10,DATE(YEAR(E257),MONTH(E257)+1,DAY(E257))),IF($H$6=6,IF(D258=1,$F$10,DATE(YEAR(E257),MONTH(E257)+2,DAY(E257))),IF($H$6=4,IF(D258=1,$F$10,DATE(YEAR(E257),MONTH(E257)+3,DAY(E257))),IF($H$6=2,IF(D258=1,$F$10,DATE(YEAR(E257),MONTH(E257)+6,DAY(E257))),IF($H$6=1,IF(D258=1,$F$10,DATE(YEAR(E257)+1,MONTH(E257),DAY(E257))),"")))))))),""))</f>
        <v/>
      </c>
      <c r="F258" s="72" t="str">
        <f t="shared" ca="1" si="26"/>
        <v/>
      </c>
      <c r="G258" s="72" t="str">
        <f t="shared" ca="1" si="22"/>
        <v/>
      </c>
      <c r="H258" s="73" t="str">
        <f t="shared" ca="1" si="23"/>
        <v/>
      </c>
      <c r="I258" s="74" t="str">
        <f t="shared" ca="1" si="24"/>
        <v/>
      </c>
      <c r="J258" s="73" t="str">
        <f t="shared" ca="1" si="25"/>
        <v/>
      </c>
      <c r="K258" s="75" t="str">
        <f t="shared" ca="1" si="27"/>
        <v/>
      </c>
      <c r="L258" s="10"/>
      <c r="M258" s="9"/>
      <c r="N258" s="9"/>
      <c r="O258" s="9"/>
    </row>
    <row r="259" spans="2:15" x14ac:dyDescent="0.3">
      <c r="B259" s="9"/>
      <c r="C259" s="10"/>
      <c r="D259" s="70" t="str">
        <f t="shared" ca="1" si="21"/>
        <v/>
      </c>
      <c r="E259" s="71" t="str">
        <f ca="1">IF($P$17=0,"",IF(D259&lt;&gt;"",IF($H$6=50,IF(D259=1,$F$10,DATE(YEAR(E258),MONTH(E258),DAY(E258)+7)),IF($H$6=25,IF(D259=1,$F$10,DATE(YEAR(E258),MONTH(E258),DAY(E258)+14)),IF($H$6=24,IF(D259=1,_01_01_1900,IF(DAY(E258)&gt;=15,DATE(YEAR(E258),MONTH(E258),DAY(E258)+16),DATE(YEAR(E258),MONTH(E258),DAY(E258)+15))),IF($H$6=12,IF(D259=1,$F$10,DATE(YEAR(E258),MONTH(E258)+1,DAY(E258))),IF($H$6=6,IF(D259=1,$F$10,DATE(YEAR(E258),MONTH(E258)+2,DAY(E258))),IF($H$6=4,IF(D259=1,$F$10,DATE(YEAR(E258),MONTH(E258)+3,DAY(E258))),IF($H$6=2,IF(D259=1,$F$10,DATE(YEAR(E258),MONTH(E258)+6,DAY(E258))),IF($H$6=1,IF(D259=1,$F$10,DATE(YEAR(E258)+1,MONTH(E258),DAY(E258))),"")))))))),""))</f>
        <v/>
      </c>
      <c r="F259" s="72" t="str">
        <f t="shared" ca="1" si="26"/>
        <v/>
      </c>
      <c r="G259" s="72" t="str">
        <f t="shared" ca="1" si="22"/>
        <v/>
      </c>
      <c r="H259" s="73" t="str">
        <f t="shared" ca="1" si="23"/>
        <v/>
      </c>
      <c r="I259" s="74" t="str">
        <f t="shared" ca="1" si="24"/>
        <v/>
      </c>
      <c r="J259" s="73" t="str">
        <f t="shared" ca="1" si="25"/>
        <v/>
      </c>
      <c r="K259" s="75" t="str">
        <f t="shared" ca="1" si="27"/>
        <v/>
      </c>
      <c r="L259" s="10"/>
      <c r="M259" s="9"/>
      <c r="N259" s="9"/>
      <c r="O259" s="9"/>
    </row>
    <row r="260" spans="2:15" x14ac:dyDescent="0.3">
      <c r="B260" s="9"/>
      <c r="C260" s="10"/>
      <c r="D260" s="70" t="str">
        <f t="shared" ca="1" si="21"/>
        <v/>
      </c>
      <c r="E260" s="71" t="str">
        <f ca="1">IF($P$17=0,"",IF(D260&lt;&gt;"",IF($H$6=50,IF(D260=1,$F$10,DATE(YEAR(E259),MONTH(E259),DAY(E259)+7)),IF($H$6=25,IF(D260=1,$F$10,DATE(YEAR(E259),MONTH(E259),DAY(E259)+14)),IF($H$6=24,IF(D260=1,_01_01_1900,IF(DAY(E259)&gt;=15,DATE(YEAR(E259),MONTH(E259),DAY(E259)+16),DATE(YEAR(E259),MONTH(E259),DAY(E259)+15))),IF($H$6=12,IF(D260=1,$F$10,DATE(YEAR(E259),MONTH(E259)+1,DAY(E259))),IF($H$6=6,IF(D260=1,$F$10,DATE(YEAR(E259),MONTH(E259)+2,DAY(E259))),IF($H$6=4,IF(D260=1,$F$10,DATE(YEAR(E259),MONTH(E259)+3,DAY(E259))),IF($H$6=2,IF(D260=1,$F$10,DATE(YEAR(E259),MONTH(E259)+6,DAY(E259))),IF($H$6=1,IF(D260=1,$F$10,DATE(YEAR(E259)+1,MONTH(E259),DAY(E259))),"")))))))),""))</f>
        <v/>
      </c>
      <c r="F260" s="72" t="str">
        <f t="shared" ca="1" si="26"/>
        <v/>
      </c>
      <c r="G260" s="72" t="str">
        <f t="shared" ca="1" si="22"/>
        <v/>
      </c>
      <c r="H260" s="73" t="str">
        <f t="shared" ca="1" si="23"/>
        <v/>
      </c>
      <c r="I260" s="74" t="str">
        <f t="shared" ca="1" si="24"/>
        <v/>
      </c>
      <c r="J260" s="73" t="str">
        <f t="shared" ca="1" si="25"/>
        <v/>
      </c>
      <c r="K260" s="75" t="str">
        <f t="shared" ca="1" si="27"/>
        <v/>
      </c>
      <c r="L260" s="10"/>
      <c r="M260" s="9"/>
      <c r="N260" s="9"/>
      <c r="O260" s="9"/>
    </row>
    <row r="261" spans="2:15" x14ac:dyDescent="0.3">
      <c r="B261" s="9"/>
      <c r="C261" s="10"/>
      <c r="D261" s="70" t="str">
        <f t="shared" ca="1" si="21"/>
        <v/>
      </c>
      <c r="E261" s="71" t="str">
        <f ca="1">IF($P$17=0,"",IF(D261&lt;&gt;"",IF($H$6=50,IF(D261=1,$F$10,DATE(YEAR(E260),MONTH(E260),DAY(E260)+7)),IF($H$6=25,IF(D261=1,$F$10,DATE(YEAR(E260),MONTH(E260),DAY(E260)+14)),IF($H$6=24,IF(D261=1,_01_01_1900,IF(DAY(E260)&gt;=15,DATE(YEAR(E260),MONTH(E260),DAY(E260)+16),DATE(YEAR(E260),MONTH(E260),DAY(E260)+15))),IF($H$6=12,IF(D261=1,$F$10,DATE(YEAR(E260),MONTH(E260)+1,DAY(E260))),IF($H$6=6,IF(D261=1,$F$10,DATE(YEAR(E260),MONTH(E260)+2,DAY(E260))),IF($H$6=4,IF(D261=1,$F$10,DATE(YEAR(E260),MONTH(E260)+3,DAY(E260))),IF($H$6=2,IF(D261=1,$F$10,DATE(YEAR(E260),MONTH(E260)+6,DAY(E260))),IF($H$6=1,IF(D261=1,$F$10,DATE(YEAR(E260)+1,MONTH(E260),DAY(E260))),"")))))))),""))</f>
        <v/>
      </c>
      <c r="F261" s="72" t="str">
        <f t="shared" ca="1" si="26"/>
        <v/>
      </c>
      <c r="G261" s="72" t="str">
        <f t="shared" ca="1" si="22"/>
        <v/>
      </c>
      <c r="H261" s="73" t="str">
        <f t="shared" ca="1" si="23"/>
        <v/>
      </c>
      <c r="I261" s="74" t="str">
        <f t="shared" ca="1" si="24"/>
        <v/>
      </c>
      <c r="J261" s="73" t="str">
        <f t="shared" ca="1" si="25"/>
        <v/>
      </c>
      <c r="K261" s="75" t="str">
        <f t="shared" ca="1" si="27"/>
        <v/>
      </c>
      <c r="L261" s="10"/>
      <c r="M261" s="9"/>
      <c r="N261" s="9"/>
      <c r="O261" s="9"/>
    </row>
    <row r="262" spans="2:15" x14ac:dyDescent="0.3">
      <c r="B262" s="9"/>
      <c r="C262" s="10"/>
      <c r="D262" s="70" t="str">
        <f t="shared" ca="1" si="21"/>
        <v/>
      </c>
      <c r="E262" s="71" t="str">
        <f ca="1">IF($P$17=0,"",IF(D262&lt;&gt;"",IF($H$6=50,IF(D262=1,$F$10,DATE(YEAR(E261),MONTH(E261),DAY(E261)+7)),IF($H$6=25,IF(D262=1,$F$10,DATE(YEAR(E261),MONTH(E261),DAY(E261)+14)),IF($H$6=24,IF(D262=1,_01_01_1900,IF(DAY(E261)&gt;=15,DATE(YEAR(E261),MONTH(E261),DAY(E261)+16),DATE(YEAR(E261),MONTH(E261),DAY(E261)+15))),IF($H$6=12,IF(D262=1,$F$10,DATE(YEAR(E261),MONTH(E261)+1,DAY(E261))),IF($H$6=6,IF(D262=1,$F$10,DATE(YEAR(E261),MONTH(E261)+2,DAY(E261))),IF($H$6=4,IF(D262=1,$F$10,DATE(YEAR(E261),MONTH(E261)+3,DAY(E261))),IF($H$6=2,IF(D262=1,$F$10,DATE(YEAR(E261),MONTH(E261)+6,DAY(E261))),IF($H$6=1,IF(D262=1,$F$10,DATE(YEAR(E261)+1,MONTH(E261),DAY(E261))),"")))))))),""))</f>
        <v/>
      </c>
      <c r="F262" s="72" t="str">
        <f t="shared" ca="1" si="26"/>
        <v/>
      </c>
      <c r="G262" s="72" t="str">
        <f t="shared" ca="1" si="22"/>
        <v/>
      </c>
      <c r="H262" s="73" t="str">
        <f t="shared" ca="1" si="23"/>
        <v/>
      </c>
      <c r="I262" s="74" t="str">
        <f t="shared" ca="1" si="24"/>
        <v/>
      </c>
      <c r="J262" s="73" t="str">
        <f t="shared" ca="1" si="25"/>
        <v/>
      </c>
      <c r="K262" s="75" t="str">
        <f t="shared" ca="1" si="27"/>
        <v/>
      </c>
      <c r="L262" s="10"/>
      <c r="M262" s="9"/>
      <c r="N262" s="9"/>
      <c r="O262" s="9"/>
    </row>
    <row r="263" spans="2:15" x14ac:dyDescent="0.3">
      <c r="B263" s="9"/>
      <c r="C263" s="10"/>
      <c r="D263" s="70" t="str">
        <f t="shared" ca="1" si="21"/>
        <v/>
      </c>
      <c r="E263" s="71" t="str">
        <f ca="1">IF($P$17=0,"",IF(D263&lt;&gt;"",IF($H$6=50,IF(D263=1,$F$10,DATE(YEAR(E262),MONTH(E262),DAY(E262)+7)),IF($H$6=25,IF(D263=1,$F$10,DATE(YEAR(E262),MONTH(E262),DAY(E262)+14)),IF($H$6=24,IF(D263=1,_01_01_1900,IF(DAY(E262)&gt;=15,DATE(YEAR(E262),MONTH(E262),DAY(E262)+16),DATE(YEAR(E262),MONTH(E262),DAY(E262)+15))),IF($H$6=12,IF(D263=1,$F$10,DATE(YEAR(E262),MONTH(E262)+1,DAY(E262))),IF($H$6=6,IF(D263=1,$F$10,DATE(YEAR(E262),MONTH(E262)+2,DAY(E262))),IF($H$6=4,IF(D263=1,$F$10,DATE(YEAR(E262),MONTH(E262)+3,DAY(E262))),IF($H$6=2,IF(D263=1,$F$10,DATE(YEAR(E262),MONTH(E262)+6,DAY(E262))),IF($H$6=1,IF(D263=1,$F$10,DATE(YEAR(E262)+1,MONTH(E262),DAY(E262))),"")))))))),""))</f>
        <v/>
      </c>
      <c r="F263" s="72" t="str">
        <f t="shared" ca="1" si="26"/>
        <v/>
      </c>
      <c r="G263" s="72" t="str">
        <f t="shared" ca="1" si="22"/>
        <v/>
      </c>
      <c r="H263" s="73" t="str">
        <f t="shared" ca="1" si="23"/>
        <v/>
      </c>
      <c r="I263" s="74" t="str">
        <f t="shared" ca="1" si="24"/>
        <v/>
      </c>
      <c r="J263" s="73" t="str">
        <f t="shared" ca="1" si="25"/>
        <v/>
      </c>
      <c r="K263" s="75" t="str">
        <f t="shared" ca="1" si="27"/>
        <v/>
      </c>
      <c r="L263" s="10"/>
      <c r="M263" s="9"/>
      <c r="N263" s="9"/>
      <c r="O263" s="9"/>
    </row>
    <row r="264" spans="2:15" x14ac:dyDescent="0.3">
      <c r="B264" s="9"/>
      <c r="C264" s="10"/>
      <c r="D264" s="70" t="str">
        <f t="shared" ca="1" si="21"/>
        <v/>
      </c>
      <c r="E264" s="71" t="str">
        <f ca="1">IF($P$17=0,"",IF(D264&lt;&gt;"",IF($H$6=50,IF(D264=1,$F$10,DATE(YEAR(E263),MONTH(E263),DAY(E263)+7)),IF($H$6=25,IF(D264=1,$F$10,DATE(YEAR(E263),MONTH(E263),DAY(E263)+14)),IF($H$6=24,IF(D264=1,_01_01_1900,IF(DAY(E263)&gt;=15,DATE(YEAR(E263),MONTH(E263),DAY(E263)+16),DATE(YEAR(E263),MONTH(E263),DAY(E263)+15))),IF($H$6=12,IF(D264=1,$F$10,DATE(YEAR(E263),MONTH(E263)+1,DAY(E263))),IF($H$6=6,IF(D264=1,$F$10,DATE(YEAR(E263),MONTH(E263)+2,DAY(E263))),IF($H$6=4,IF(D264=1,$F$10,DATE(YEAR(E263),MONTH(E263)+3,DAY(E263))),IF($H$6=2,IF(D264=1,$F$10,DATE(YEAR(E263),MONTH(E263)+6,DAY(E263))),IF($H$6=1,IF(D264=1,$F$10,DATE(YEAR(E263)+1,MONTH(E263),DAY(E263))),"")))))))),""))</f>
        <v/>
      </c>
      <c r="F264" s="72" t="str">
        <f t="shared" ca="1" si="26"/>
        <v/>
      </c>
      <c r="G264" s="72" t="str">
        <f t="shared" ca="1" si="22"/>
        <v/>
      </c>
      <c r="H264" s="73" t="str">
        <f t="shared" ca="1" si="23"/>
        <v/>
      </c>
      <c r="I264" s="74" t="str">
        <f t="shared" ca="1" si="24"/>
        <v/>
      </c>
      <c r="J264" s="73" t="str">
        <f t="shared" ca="1" si="25"/>
        <v/>
      </c>
      <c r="K264" s="75" t="str">
        <f t="shared" ca="1" si="27"/>
        <v/>
      </c>
      <c r="L264" s="10"/>
      <c r="M264" s="9"/>
      <c r="N264" s="9"/>
      <c r="O264" s="9"/>
    </row>
    <row r="265" spans="2:15" x14ac:dyDescent="0.3">
      <c r="B265" s="9"/>
      <c r="C265" s="10"/>
      <c r="D265" s="70" t="str">
        <f t="shared" ca="1" si="21"/>
        <v/>
      </c>
      <c r="E265" s="71" t="str">
        <f ca="1">IF($P$17=0,"",IF(D265&lt;&gt;"",IF($H$6=50,IF(D265=1,$F$10,DATE(YEAR(E264),MONTH(E264),DAY(E264)+7)),IF($H$6=25,IF(D265=1,$F$10,DATE(YEAR(E264),MONTH(E264),DAY(E264)+14)),IF($H$6=24,IF(D265=1,_01_01_1900,IF(DAY(E264)&gt;=15,DATE(YEAR(E264),MONTH(E264),DAY(E264)+16),DATE(YEAR(E264),MONTH(E264),DAY(E264)+15))),IF($H$6=12,IF(D265=1,$F$10,DATE(YEAR(E264),MONTH(E264)+1,DAY(E264))),IF($H$6=6,IF(D265=1,$F$10,DATE(YEAR(E264),MONTH(E264)+2,DAY(E264))),IF($H$6=4,IF(D265=1,$F$10,DATE(YEAR(E264),MONTH(E264)+3,DAY(E264))),IF($H$6=2,IF(D265=1,$F$10,DATE(YEAR(E264),MONTH(E264)+6,DAY(E264))),IF($H$6=1,IF(D265=1,$F$10,DATE(YEAR(E264)+1,MONTH(E264),DAY(E264))),"")))))))),""))</f>
        <v/>
      </c>
      <c r="F265" s="72" t="str">
        <f t="shared" ca="1" si="26"/>
        <v/>
      </c>
      <c r="G265" s="72" t="str">
        <f t="shared" ca="1" si="22"/>
        <v/>
      </c>
      <c r="H265" s="73" t="str">
        <f t="shared" ca="1" si="23"/>
        <v/>
      </c>
      <c r="I265" s="74" t="str">
        <f t="shared" ca="1" si="24"/>
        <v/>
      </c>
      <c r="J265" s="73" t="str">
        <f t="shared" ca="1" si="25"/>
        <v/>
      </c>
      <c r="K265" s="75" t="str">
        <f t="shared" ca="1" si="27"/>
        <v/>
      </c>
      <c r="L265" s="10"/>
      <c r="M265" s="9"/>
      <c r="N265" s="9"/>
      <c r="O265" s="9"/>
    </row>
    <row r="266" spans="2:15" x14ac:dyDescent="0.3">
      <c r="B266" s="9"/>
      <c r="C266" s="10"/>
      <c r="D266" s="70" t="str">
        <f t="shared" ca="1" si="21"/>
        <v/>
      </c>
      <c r="E266" s="71" t="str">
        <f ca="1">IF($P$17=0,"",IF(D266&lt;&gt;"",IF($H$6=50,IF(D266=1,$F$10,DATE(YEAR(E265),MONTH(E265),DAY(E265)+7)),IF($H$6=25,IF(D266=1,$F$10,DATE(YEAR(E265),MONTH(E265),DAY(E265)+14)),IF($H$6=24,IF(D266=1,_01_01_1900,IF(DAY(E265)&gt;=15,DATE(YEAR(E265),MONTH(E265),DAY(E265)+16),DATE(YEAR(E265),MONTH(E265),DAY(E265)+15))),IF($H$6=12,IF(D266=1,$F$10,DATE(YEAR(E265),MONTH(E265)+1,DAY(E265))),IF($H$6=6,IF(D266=1,$F$10,DATE(YEAR(E265),MONTH(E265)+2,DAY(E265))),IF($H$6=4,IF(D266=1,$F$10,DATE(YEAR(E265),MONTH(E265)+3,DAY(E265))),IF($H$6=2,IF(D266=1,$F$10,DATE(YEAR(E265),MONTH(E265)+6,DAY(E265))),IF($H$6=1,IF(D266=1,$F$10,DATE(YEAR(E265)+1,MONTH(E265),DAY(E265))),"")))))))),""))</f>
        <v/>
      </c>
      <c r="F266" s="72" t="str">
        <f t="shared" ca="1" si="26"/>
        <v/>
      </c>
      <c r="G266" s="72" t="str">
        <f t="shared" ca="1" si="22"/>
        <v/>
      </c>
      <c r="H266" s="73" t="str">
        <f t="shared" ca="1" si="23"/>
        <v/>
      </c>
      <c r="I266" s="74" t="str">
        <f t="shared" ca="1" si="24"/>
        <v/>
      </c>
      <c r="J266" s="73" t="str">
        <f t="shared" ca="1" si="25"/>
        <v/>
      </c>
      <c r="K266" s="75" t="str">
        <f t="shared" ca="1" si="27"/>
        <v/>
      </c>
      <c r="L266" s="10"/>
      <c r="M266" s="9"/>
      <c r="N266" s="9"/>
      <c r="O266" s="9"/>
    </row>
    <row r="267" spans="2:15" x14ac:dyDescent="0.3">
      <c r="B267" s="9"/>
      <c r="C267" s="10"/>
      <c r="D267" s="70" t="str">
        <f t="shared" ca="1" si="21"/>
        <v/>
      </c>
      <c r="E267" s="71" t="str">
        <f ca="1">IF($P$17=0,"",IF(D267&lt;&gt;"",IF($H$6=50,IF(D267=1,$F$10,DATE(YEAR(E266),MONTH(E266),DAY(E266)+7)),IF($H$6=25,IF(D267=1,$F$10,DATE(YEAR(E266),MONTH(E266),DAY(E266)+14)),IF($H$6=24,IF(D267=1,_01_01_1900,IF(DAY(E266)&gt;=15,DATE(YEAR(E266),MONTH(E266),DAY(E266)+16),DATE(YEAR(E266),MONTH(E266),DAY(E266)+15))),IF($H$6=12,IF(D267=1,$F$10,DATE(YEAR(E266),MONTH(E266)+1,DAY(E266))),IF($H$6=6,IF(D267=1,$F$10,DATE(YEAR(E266),MONTH(E266)+2,DAY(E266))),IF($H$6=4,IF(D267=1,$F$10,DATE(YEAR(E266),MONTH(E266)+3,DAY(E266))),IF($H$6=2,IF(D267=1,$F$10,DATE(YEAR(E266),MONTH(E266)+6,DAY(E266))),IF($H$6=1,IF(D267=1,$F$10,DATE(YEAR(E266)+1,MONTH(E266),DAY(E266))),"")))))))),""))</f>
        <v/>
      </c>
      <c r="F267" s="72" t="str">
        <f t="shared" ca="1" si="26"/>
        <v/>
      </c>
      <c r="G267" s="72" t="str">
        <f t="shared" ca="1" si="22"/>
        <v/>
      </c>
      <c r="H267" s="73" t="str">
        <f t="shared" ca="1" si="23"/>
        <v/>
      </c>
      <c r="I267" s="74" t="str">
        <f t="shared" ca="1" si="24"/>
        <v/>
      </c>
      <c r="J267" s="73" t="str">
        <f t="shared" ca="1" si="25"/>
        <v/>
      </c>
      <c r="K267" s="75" t="str">
        <f t="shared" ca="1" si="27"/>
        <v/>
      </c>
      <c r="L267" s="10"/>
      <c r="M267" s="9"/>
      <c r="N267" s="9"/>
      <c r="O267" s="9"/>
    </row>
    <row r="268" spans="2:15" x14ac:dyDescent="0.3">
      <c r="B268" s="9"/>
      <c r="C268" s="10"/>
      <c r="D268" s="70" t="str">
        <f t="shared" ca="1" si="21"/>
        <v/>
      </c>
      <c r="E268" s="71" t="str">
        <f ca="1">IF($P$17=0,"",IF(D268&lt;&gt;"",IF($H$6=50,IF(D268=1,$F$10,DATE(YEAR(E267),MONTH(E267),DAY(E267)+7)),IF($H$6=25,IF(D268=1,$F$10,DATE(YEAR(E267),MONTH(E267),DAY(E267)+14)),IF($H$6=24,IF(D268=1,_01_01_1900,IF(DAY(E267)&gt;=15,DATE(YEAR(E267),MONTH(E267),DAY(E267)+16),DATE(YEAR(E267),MONTH(E267),DAY(E267)+15))),IF($H$6=12,IF(D268=1,$F$10,DATE(YEAR(E267),MONTH(E267)+1,DAY(E267))),IF($H$6=6,IF(D268=1,$F$10,DATE(YEAR(E267),MONTH(E267)+2,DAY(E267))),IF($H$6=4,IF(D268=1,$F$10,DATE(YEAR(E267),MONTH(E267)+3,DAY(E267))),IF($H$6=2,IF(D268=1,$F$10,DATE(YEAR(E267),MONTH(E267)+6,DAY(E267))),IF($H$6=1,IF(D268=1,$F$10,DATE(YEAR(E267)+1,MONTH(E267),DAY(E267))),"")))))))),""))</f>
        <v/>
      </c>
      <c r="F268" s="72" t="str">
        <f t="shared" ca="1" si="26"/>
        <v/>
      </c>
      <c r="G268" s="72" t="str">
        <f t="shared" ca="1" si="22"/>
        <v/>
      </c>
      <c r="H268" s="73" t="str">
        <f t="shared" ca="1" si="23"/>
        <v/>
      </c>
      <c r="I268" s="74" t="str">
        <f t="shared" ca="1" si="24"/>
        <v/>
      </c>
      <c r="J268" s="73" t="str">
        <f t="shared" ca="1" si="25"/>
        <v/>
      </c>
      <c r="K268" s="75" t="str">
        <f t="shared" ca="1" si="27"/>
        <v/>
      </c>
      <c r="L268" s="10"/>
      <c r="M268" s="9"/>
      <c r="N268" s="9"/>
      <c r="O268" s="9"/>
    </row>
    <row r="269" spans="2:15" x14ac:dyDescent="0.3">
      <c r="B269" s="9"/>
      <c r="C269" s="10"/>
      <c r="D269" s="70" t="str">
        <f t="shared" ca="1" si="21"/>
        <v/>
      </c>
      <c r="E269" s="71" t="str">
        <f ca="1">IF($P$17=0,"",IF(D269&lt;&gt;"",IF($H$6=50,IF(D269=1,$F$10,DATE(YEAR(E268),MONTH(E268),DAY(E268)+7)),IF($H$6=25,IF(D269=1,$F$10,DATE(YEAR(E268),MONTH(E268),DAY(E268)+14)),IF($H$6=24,IF(D269=1,_01_01_1900,IF(DAY(E268)&gt;=15,DATE(YEAR(E268),MONTH(E268),DAY(E268)+16),DATE(YEAR(E268),MONTH(E268),DAY(E268)+15))),IF($H$6=12,IF(D269=1,$F$10,DATE(YEAR(E268),MONTH(E268)+1,DAY(E268))),IF($H$6=6,IF(D269=1,$F$10,DATE(YEAR(E268),MONTH(E268)+2,DAY(E268))),IF($H$6=4,IF(D269=1,$F$10,DATE(YEAR(E268),MONTH(E268)+3,DAY(E268))),IF($H$6=2,IF(D269=1,$F$10,DATE(YEAR(E268),MONTH(E268)+6,DAY(E268))),IF($H$6=1,IF(D269=1,$F$10,DATE(YEAR(E268)+1,MONTH(E268),DAY(E268))),"")))))))),""))</f>
        <v/>
      </c>
      <c r="F269" s="72" t="str">
        <f t="shared" ca="1" si="26"/>
        <v/>
      </c>
      <c r="G269" s="72" t="str">
        <f t="shared" ca="1" si="22"/>
        <v/>
      </c>
      <c r="H269" s="73" t="str">
        <f t="shared" ca="1" si="23"/>
        <v/>
      </c>
      <c r="I269" s="74" t="str">
        <f t="shared" ca="1" si="24"/>
        <v/>
      </c>
      <c r="J269" s="73" t="str">
        <f t="shared" ca="1" si="25"/>
        <v/>
      </c>
      <c r="K269" s="75" t="str">
        <f t="shared" ca="1" si="27"/>
        <v/>
      </c>
      <c r="L269" s="10"/>
      <c r="M269" s="9"/>
      <c r="N269" s="9"/>
      <c r="O269" s="9"/>
    </row>
    <row r="270" spans="2:15" x14ac:dyDescent="0.3">
      <c r="B270" s="9"/>
      <c r="C270" s="10"/>
      <c r="D270" s="70" t="str">
        <f t="shared" ca="1" si="21"/>
        <v/>
      </c>
      <c r="E270" s="71" t="str">
        <f ca="1">IF($P$17=0,"",IF(D270&lt;&gt;"",IF($H$6=50,IF(D270=1,$F$10,DATE(YEAR(E269),MONTH(E269),DAY(E269)+7)),IF($H$6=25,IF(D270=1,$F$10,DATE(YEAR(E269),MONTH(E269),DAY(E269)+14)),IF($H$6=24,IF(D270=1,_01_01_1900,IF(DAY(E269)&gt;=15,DATE(YEAR(E269),MONTH(E269),DAY(E269)+16),DATE(YEAR(E269),MONTH(E269),DAY(E269)+15))),IF($H$6=12,IF(D270=1,$F$10,DATE(YEAR(E269),MONTH(E269)+1,DAY(E269))),IF($H$6=6,IF(D270=1,$F$10,DATE(YEAR(E269),MONTH(E269)+2,DAY(E269))),IF($H$6=4,IF(D270=1,$F$10,DATE(YEAR(E269),MONTH(E269)+3,DAY(E269))),IF($H$6=2,IF(D270=1,$F$10,DATE(YEAR(E269),MONTH(E269)+6,DAY(E269))),IF($H$6=1,IF(D270=1,$F$10,DATE(YEAR(E269)+1,MONTH(E269),DAY(E269))),"")))))))),""))</f>
        <v/>
      </c>
      <c r="F270" s="72" t="str">
        <f t="shared" ca="1" si="26"/>
        <v/>
      </c>
      <c r="G270" s="72" t="str">
        <f t="shared" ca="1" si="22"/>
        <v/>
      </c>
      <c r="H270" s="73" t="str">
        <f t="shared" ca="1" si="23"/>
        <v/>
      </c>
      <c r="I270" s="74" t="str">
        <f t="shared" ca="1" si="24"/>
        <v/>
      </c>
      <c r="J270" s="73" t="str">
        <f t="shared" ca="1" si="25"/>
        <v/>
      </c>
      <c r="K270" s="75" t="str">
        <f t="shared" ca="1" si="27"/>
        <v/>
      </c>
      <c r="L270" s="10"/>
      <c r="M270" s="9"/>
      <c r="N270" s="9"/>
      <c r="O270" s="9"/>
    </row>
    <row r="271" spans="2:15" x14ac:dyDescent="0.3">
      <c r="B271" s="9"/>
      <c r="C271" s="10"/>
      <c r="D271" s="70" t="str">
        <f t="shared" ca="1" si="21"/>
        <v/>
      </c>
      <c r="E271" s="71" t="str">
        <f ca="1">IF($P$17=0,"",IF(D271&lt;&gt;"",IF($H$6=50,IF(D271=1,$F$10,DATE(YEAR(E270),MONTH(E270),DAY(E270)+7)),IF($H$6=25,IF(D271=1,$F$10,DATE(YEAR(E270),MONTH(E270),DAY(E270)+14)),IF($H$6=24,IF(D271=1,_01_01_1900,IF(DAY(E270)&gt;=15,DATE(YEAR(E270),MONTH(E270),DAY(E270)+16),DATE(YEAR(E270),MONTH(E270),DAY(E270)+15))),IF($H$6=12,IF(D271=1,$F$10,DATE(YEAR(E270),MONTH(E270)+1,DAY(E270))),IF($H$6=6,IF(D271=1,$F$10,DATE(YEAR(E270),MONTH(E270)+2,DAY(E270))),IF($H$6=4,IF(D271=1,$F$10,DATE(YEAR(E270),MONTH(E270)+3,DAY(E270))),IF($H$6=2,IF(D271=1,$F$10,DATE(YEAR(E270),MONTH(E270)+6,DAY(E270))),IF($H$6=1,IF(D271=1,$F$10,DATE(YEAR(E270)+1,MONTH(E270),DAY(E270))),"")))))))),""))</f>
        <v/>
      </c>
      <c r="F271" s="72" t="str">
        <f t="shared" ca="1" si="26"/>
        <v/>
      </c>
      <c r="G271" s="72" t="str">
        <f t="shared" ca="1" si="22"/>
        <v/>
      </c>
      <c r="H271" s="73" t="str">
        <f t="shared" ca="1" si="23"/>
        <v/>
      </c>
      <c r="I271" s="74" t="str">
        <f t="shared" ca="1" si="24"/>
        <v/>
      </c>
      <c r="J271" s="73" t="str">
        <f t="shared" ca="1" si="25"/>
        <v/>
      </c>
      <c r="K271" s="75" t="str">
        <f t="shared" ca="1" si="27"/>
        <v/>
      </c>
      <c r="L271" s="10"/>
      <c r="M271" s="9"/>
      <c r="N271" s="9"/>
      <c r="O271" s="9"/>
    </row>
    <row r="272" spans="2:15" x14ac:dyDescent="0.3">
      <c r="B272" s="9"/>
      <c r="C272" s="10"/>
      <c r="D272" s="70" t="str">
        <f t="shared" ca="1" si="21"/>
        <v/>
      </c>
      <c r="E272" s="71" t="str">
        <f ca="1">IF($P$17=0,"",IF(D272&lt;&gt;"",IF($H$6=50,IF(D272=1,$F$10,DATE(YEAR(E271),MONTH(E271),DAY(E271)+7)),IF($H$6=25,IF(D272=1,$F$10,DATE(YEAR(E271),MONTH(E271),DAY(E271)+14)),IF($H$6=24,IF(D272=1,_01_01_1900,IF(DAY(E271)&gt;=15,DATE(YEAR(E271),MONTH(E271),DAY(E271)+16),DATE(YEAR(E271),MONTH(E271),DAY(E271)+15))),IF($H$6=12,IF(D272=1,$F$10,DATE(YEAR(E271),MONTH(E271)+1,DAY(E271))),IF($H$6=6,IF(D272=1,$F$10,DATE(YEAR(E271),MONTH(E271)+2,DAY(E271))),IF($H$6=4,IF(D272=1,$F$10,DATE(YEAR(E271),MONTH(E271)+3,DAY(E271))),IF($H$6=2,IF(D272=1,$F$10,DATE(YEAR(E271),MONTH(E271)+6,DAY(E271))),IF($H$6=1,IF(D272=1,$F$10,DATE(YEAR(E271)+1,MONTH(E271),DAY(E271))),"")))))))),""))</f>
        <v/>
      </c>
      <c r="F272" s="72" t="str">
        <f t="shared" ca="1" si="26"/>
        <v/>
      </c>
      <c r="G272" s="72" t="str">
        <f t="shared" ca="1" si="22"/>
        <v/>
      </c>
      <c r="H272" s="73" t="str">
        <f t="shared" ca="1" si="23"/>
        <v/>
      </c>
      <c r="I272" s="74" t="str">
        <f t="shared" ca="1" si="24"/>
        <v/>
      </c>
      <c r="J272" s="73" t="str">
        <f t="shared" ca="1" si="25"/>
        <v/>
      </c>
      <c r="K272" s="75" t="str">
        <f t="shared" ca="1" si="27"/>
        <v/>
      </c>
      <c r="L272" s="10"/>
      <c r="M272" s="9"/>
      <c r="N272" s="9"/>
      <c r="O272" s="9"/>
    </row>
    <row r="273" spans="2:15" x14ac:dyDescent="0.3">
      <c r="B273" s="9"/>
      <c r="C273" s="10"/>
      <c r="D273" s="70" t="str">
        <f t="shared" ca="1" si="21"/>
        <v/>
      </c>
      <c r="E273" s="71" t="str">
        <f ca="1">IF($P$17=0,"",IF(D273&lt;&gt;"",IF($H$6=50,IF(D273=1,$F$10,DATE(YEAR(E272),MONTH(E272),DAY(E272)+7)),IF($H$6=25,IF(D273=1,$F$10,DATE(YEAR(E272),MONTH(E272),DAY(E272)+14)),IF($H$6=24,IF(D273=1,_01_01_1900,IF(DAY(E272)&gt;=15,DATE(YEAR(E272),MONTH(E272),DAY(E272)+16),DATE(YEAR(E272),MONTH(E272),DAY(E272)+15))),IF($H$6=12,IF(D273=1,$F$10,DATE(YEAR(E272),MONTH(E272)+1,DAY(E272))),IF($H$6=6,IF(D273=1,$F$10,DATE(YEAR(E272),MONTH(E272)+2,DAY(E272))),IF($H$6=4,IF(D273=1,$F$10,DATE(YEAR(E272),MONTH(E272)+3,DAY(E272))),IF($H$6=2,IF(D273=1,$F$10,DATE(YEAR(E272),MONTH(E272)+6,DAY(E272))),IF($H$6=1,IF(D273=1,$F$10,DATE(YEAR(E272)+1,MONTH(E272),DAY(E272))),"")))))))),""))</f>
        <v/>
      </c>
      <c r="F273" s="72" t="str">
        <f t="shared" ca="1" si="26"/>
        <v/>
      </c>
      <c r="G273" s="72" t="str">
        <f t="shared" ca="1" si="22"/>
        <v/>
      </c>
      <c r="H273" s="73" t="str">
        <f t="shared" ca="1" si="23"/>
        <v/>
      </c>
      <c r="I273" s="74" t="str">
        <f t="shared" ca="1" si="24"/>
        <v/>
      </c>
      <c r="J273" s="73" t="str">
        <f t="shared" ca="1" si="25"/>
        <v/>
      </c>
      <c r="K273" s="75" t="str">
        <f t="shared" ca="1" si="27"/>
        <v/>
      </c>
      <c r="L273" s="10"/>
      <c r="M273" s="9"/>
      <c r="N273" s="9"/>
      <c r="O273" s="9"/>
    </row>
    <row r="274" spans="2:15" x14ac:dyDescent="0.3">
      <c r="B274" s="9"/>
      <c r="C274" s="10"/>
      <c r="D274" s="70" t="str">
        <f t="shared" ca="1" si="21"/>
        <v/>
      </c>
      <c r="E274" s="71" t="str">
        <f ca="1">IF($P$17=0,"",IF(D274&lt;&gt;"",IF($H$6=50,IF(D274=1,$F$10,DATE(YEAR(E273),MONTH(E273),DAY(E273)+7)),IF($H$6=25,IF(D274=1,$F$10,DATE(YEAR(E273),MONTH(E273),DAY(E273)+14)),IF($H$6=24,IF(D274=1,_01_01_1900,IF(DAY(E273)&gt;=15,DATE(YEAR(E273),MONTH(E273),DAY(E273)+16),DATE(YEAR(E273),MONTH(E273),DAY(E273)+15))),IF($H$6=12,IF(D274=1,$F$10,DATE(YEAR(E273),MONTH(E273)+1,DAY(E273))),IF($H$6=6,IF(D274=1,$F$10,DATE(YEAR(E273),MONTH(E273)+2,DAY(E273))),IF($H$6=4,IF(D274=1,$F$10,DATE(YEAR(E273),MONTH(E273)+3,DAY(E273))),IF($H$6=2,IF(D274=1,$F$10,DATE(YEAR(E273),MONTH(E273)+6,DAY(E273))),IF($H$6=1,IF(D274=1,$F$10,DATE(YEAR(E273)+1,MONTH(E273),DAY(E273))),"")))))))),""))</f>
        <v/>
      </c>
      <c r="F274" s="72" t="str">
        <f t="shared" ca="1" si="26"/>
        <v/>
      </c>
      <c r="G274" s="72" t="str">
        <f t="shared" ca="1" si="22"/>
        <v/>
      </c>
      <c r="H274" s="73" t="str">
        <f t="shared" ca="1" si="23"/>
        <v/>
      </c>
      <c r="I274" s="74" t="str">
        <f t="shared" ca="1" si="24"/>
        <v/>
      </c>
      <c r="J274" s="73" t="str">
        <f t="shared" ca="1" si="25"/>
        <v/>
      </c>
      <c r="K274" s="75" t="str">
        <f t="shared" ca="1" si="27"/>
        <v/>
      </c>
      <c r="L274" s="10"/>
      <c r="M274" s="9"/>
      <c r="N274" s="9"/>
      <c r="O274" s="9"/>
    </row>
    <row r="275" spans="2:15" x14ac:dyDescent="0.3">
      <c r="B275" s="9"/>
      <c r="C275" s="10"/>
      <c r="D275" s="70" t="str">
        <f t="shared" ca="1" si="21"/>
        <v/>
      </c>
      <c r="E275" s="71" t="str">
        <f ca="1">IF($P$17=0,"",IF(D275&lt;&gt;"",IF($H$6=50,IF(D275=1,$F$10,DATE(YEAR(E274),MONTH(E274),DAY(E274)+7)),IF($H$6=25,IF(D275=1,$F$10,DATE(YEAR(E274),MONTH(E274),DAY(E274)+14)),IF($H$6=24,IF(D275=1,_01_01_1900,IF(DAY(E274)&gt;=15,DATE(YEAR(E274),MONTH(E274),DAY(E274)+16),DATE(YEAR(E274),MONTH(E274),DAY(E274)+15))),IF($H$6=12,IF(D275=1,$F$10,DATE(YEAR(E274),MONTH(E274)+1,DAY(E274))),IF($H$6=6,IF(D275=1,$F$10,DATE(YEAR(E274),MONTH(E274)+2,DAY(E274))),IF($H$6=4,IF(D275=1,$F$10,DATE(YEAR(E274),MONTH(E274)+3,DAY(E274))),IF($H$6=2,IF(D275=1,$F$10,DATE(YEAR(E274),MONTH(E274)+6,DAY(E274))),IF($H$6=1,IF(D275=1,$F$10,DATE(YEAR(E274)+1,MONTH(E274),DAY(E274))),"")))))))),""))</f>
        <v/>
      </c>
      <c r="F275" s="72" t="str">
        <f t="shared" ca="1" si="26"/>
        <v/>
      </c>
      <c r="G275" s="72" t="str">
        <f t="shared" ca="1" si="22"/>
        <v/>
      </c>
      <c r="H275" s="73" t="str">
        <f t="shared" ca="1" si="23"/>
        <v/>
      </c>
      <c r="I275" s="74" t="str">
        <f t="shared" ca="1" si="24"/>
        <v/>
      </c>
      <c r="J275" s="73" t="str">
        <f t="shared" ca="1" si="25"/>
        <v/>
      </c>
      <c r="K275" s="75" t="str">
        <f t="shared" ca="1" si="27"/>
        <v/>
      </c>
      <c r="L275" s="10"/>
      <c r="M275" s="9"/>
      <c r="N275" s="9"/>
      <c r="O275" s="9"/>
    </row>
    <row r="276" spans="2:15" x14ac:dyDescent="0.3">
      <c r="B276" s="9"/>
      <c r="C276" s="10"/>
      <c r="D276" s="70" t="str">
        <f t="shared" ref="D276:D339" ca="1" si="28">IF(K275="","",IF($H$5,IF(OR(D275&gt;=$H$8,ROUND(K275,2)&lt;=0),"",D275+1),IF(OR(D275&gt;=$H$8,K275&lt;=0),"",D275+1)))</f>
        <v/>
      </c>
      <c r="E276" s="71" t="str">
        <f ca="1">IF($P$17=0,"",IF(D276&lt;&gt;"",IF($H$6=50,IF(D276=1,$F$10,DATE(YEAR(E275),MONTH(E275),DAY(E275)+7)),IF($H$6=25,IF(D276=1,$F$10,DATE(YEAR(E275),MONTH(E275),DAY(E275)+14)),IF($H$6=24,IF(D276=1,_01_01_1900,IF(DAY(E275)&gt;=15,DATE(YEAR(E275),MONTH(E275),DAY(E275)+16),DATE(YEAR(E275),MONTH(E275),DAY(E275)+15))),IF($H$6=12,IF(D276=1,$F$10,DATE(YEAR(E275),MONTH(E275)+1,DAY(E275))),IF($H$6=6,IF(D276=1,$F$10,DATE(YEAR(E275),MONTH(E275)+2,DAY(E275))),IF($H$6=4,IF(D276=1,$F$10,DATE(YEAR(E275),MONTH(E275)+3,DAY(E275))),IF($H$6=2,IF(D276=1,$F$10,DATE(YEAR(E275),MONTH(E275)+6,DAY(E275))),IF($H$6=1,IF(D276=1,$F$10,DATE(YEAR(E275)+1,MONTH(E275),DAY(E275))),"")))))))),""))</f>
        <v/>
      </c>
      <c r="F276" s="72" t="str">
        <f t="shared" ca="1" si="26"/>
        <v/>
      </c>
      <c r="G276" s="72" t="str">
        <f t="shared" ref="G276:G339" ca="1" si="29">IF($P$17=0,"",IF(D276&lt;&gt;"",IF(AND(D276=1,$H$4=1),0,IF($H$5,ROUND($K$5*K275,0),$K$5*K275)),""))</f>
        <v/>
      </c>
      <c r="H276" s="73" t="str">
        <f t="shared" ref="H276:H339" ca="1" si="30">IF($P$17=1,IF(D276="","",IF(I276&lt;&gt;"",F276-G276+I276,F276-G276)),"")</f>
        <v/>
      </c>
      <c r="I276" s="74" t="str">
        <f t="shared" ref="I276:I339" ca="1" si="31">IF($P$17=1,IF(J276&gt;=F276,IF(D276&lt;$K$12,IF(AND(D276&lt;&gt;"",F276+($J$19-F276)&lt;K275),(J276-F276),IF(AND(D276&lt;&gt;"",J276=F276),0,IF(D276&lt;&gt;"",0,""))),""),0),"")</f>
        <v/>
      </c>
      <c r="J276" s="73" t="str">
        <f t="shared" ref="J276:J339" ca="1" si="32">IF($P$17=1,IF(F276&gt;=K275,F276,IF(OR($F$12="",$F$12&lt;F276),F276,IF($F$12&gt;=F276,IF(D276&lt;$K$12,IF(AND(D276&lt;&gt;"",F276+($F$12-F276)&lt;K275),$F$12,IF(AND(D276&lt;&gt;"",K275&lt;&gt;""),F276,IF(D276&lt;&gt;"",0,""))),""),0))),"")</f>
        <v/>
      </c>
      <c r="K276" s="75" t="str">
        <f t="shared" ca="1" si="27"/>
        <v/>
      </c>
      <c r="L276" s="10"/>
      <c r="M276" s="9"/>
      <c r="N276" s="9"/>
      <c r="O276" s="9"/>
    </row>
    <row r="277" spans="2:15" x14ac:dyDescent="0.3">
      <c r="B277" s="9"/>
      <c r="C277" s="10"/>
      <c r="D277" s="70" t="str">
        <f t="shared" ca="1" si="28"/>
        <v/>
      </c>
      <c r="E277" s="71" t="str">
        <f ca="1">IF($P$17=0,"",IF(D277&lt;&gt;"",IF($H$6=50,IF(D277=1,$F$10,DATE(YEAR(E276),MONTH(E276),DAY(E276)+7)),IF($H$6=25,IF(D277=1,$F$10,DATE(YEAR(E276),MONTH(E276),DAY(E276)+14)),IF($H$6=24,IF(D277=1,_01_01_1900,IF(DAY(E276)&gt;=15,DATE(YEAR(E276),MONTH(E276),DAY(E276)+16),DATE(YEAR(E276),MONTH(E276),DAY(E276)+15))),IF($H$6=12,IF(D277=1,$F$10,DATE(YEAR(E276),MONTH(E276)+1,DAY(E276))),IF($H$6=6,IF(D277=1,$F$10,DATE(YEAR(E276),MONTH(E276)+2,DAY(E276))),IF($H$6=4,IF(D277=1,$F$10,DATE(YEAR(E276),MONTH(E276)+3,DAY(E276))),IF($H$6=2,IF(D277=1,$F$10,DATE(YEAR(E276),MONTH(E276)+6,DAY(E276))),IF($H$6=1,IF(D277=1,$F$10,DATE(YEAR(E276)+1,MONTH(E276),DAY(E276))),"")))))))),""))</f>
        <v/>
      </c>
      <c r="F277" s="72" t="str">
        <f t="shared" ref="F277:F340" ca="1" si="33">IF($P$17=1,IF(D277="","",IF($H$5,IF(OR(D277=$H$8,$K$12&gt;ROUND((1+$K$5)*K276,0),ROUND((1+$K$5)*K276,0),$K$12),IF(OR(D277=$H$8,$K$12&gt;(1+$K$5)*K276),ROUND((1+$K$5)*K276,0),$K$12)),0)),"")</f>
        <v/>
      </c>
      <c r="G277" s="72" t="str">
        <f t="shared" ca="1" si="29"/>
        <v/>
      </c>
      <c r="H277" s="73" t="str">
        <f t="shared" ca="1" si="30"/>
        <v/>
      </c>
      <c r="I277" s="74" t="str">
        <f t="shared" ca="1" si="31"/>
        <v/>
      </c>
      <c r="J277" s="73" t="str">
        <f t="shared" ca="1" si="32"/>
        <v/>
      </c>
      <c r="K277" s="75" t="str">
        <f t="shared" ref="K277:K340" ca="1" si="34">IF($P$17=1,IF(J277&lt;&gt;0,IF(D277&lt;&gt;"",K276-(J277-G277),""),K276),"")</f>
        <v/>
      </c>
      <c r="L277" s="10"/>
      <c r="M277" s="9"/>
      <c r="N277" s="9"/>
      <c r="O277" s="9"/>
    </row>
    <row r="278" spans="2:15" x14ac:dyDescent="0.3">
      <c r="B278" s="9"/>
      <c r="C278" s="10"/>
      <c r="D278" s="70" t="str">
        <f t="shared" ca="1" si="28"/>
        <v/>
      </c>
      <c r="E278" s="71" t="str">
        <f ca="1">IF($P$17=0,"",IF(D278&lt;&gt;"",IF($H$6=50,IF(D278=1,$F$10,DATE(YEAR(E277),MONTH(E277),DAY(E277)+7)),IF($H$6=25,IF(D278=1,$F$10,DATE(YEAR(E277),MONTH(E277),DAY(E277)+14)),IF($H$6=24,IF(D278=1,_01_01_1900,IF(DAY(E277)&gt;=15,DATE(YEAR(E277),MONTH(E277),DAY(E277)+16),DATE(YEAR(E277),MONTH(E277),DAY(E277)+15))),IF($H$6=12,IF(D278=1,$F$10,DATE(YEAR(E277),MONTH(E277)+1,DAY(E277))),IF($H$6=6,IF(D278=1,$F$10,DATE(YEAR(E277),MONTH(E277)+2,DAY(E277))),IF($H$6=4,IF(D278=1,$F$10,DATE(YEAR(E277),MONTH(E277)+3,DAY(E277))),IF($H$6=2,IF(D278=1,$F$10,DATE(YEAR(E277),MONTH(E277)+6,DAY(E277))),IF($H$6=1,IF(D278=1,$F$10,DATE(YEAR(E277)+1,MONTH(E277),DAY(E277))),"")))))))),""))</f>
        <v/>
      </c>
      <c r="F278" s="72" t="str">
        <f t="shared" ca="1" si="33"/>
        <v/>
      </c>
      <c r="G278" s="72" t="str">
        <f t="shared" ca="1" si="29"/>
        <v/>
      </c>
      <c r="H278" s="73" t="str">
        <f t="shared" ca="1" si="30"/>
        <v/>
      </c>
      <c r="I278" s="74" t="str">
        <f t="shared" ca="1" si="31"/>
        <v/>
      </c>
      <c r="J278" s="73" t="str">
        <f t="shared" ca="1" si="32"/>
        <v/>
      </c>
      <c r="K278" s="75" t="str">
        <f t="shared" ca="1" si="34"/>
        <v/>
      </c>
      <c r="L278" s="10"/>
      <c r="M278" s="9"/>
      <c r="N278" s="9"/>
      <c r="O278" s="9"/>
    </row>
    <row r="279" spans="2:15" x14ac:dyDescent="0.3">
      <c r="B279" s="9"/>
      <c r="C279" s="10"/>
      <c r="D279" s="70" t="str">
        <f t="shared" ca="1" si="28"/>
        <v/>
      </c>
      <c r="E279" s="71" t="str">
        <f ca="1">IF($P$17=0,"",IF(D279&lt;&gt;"",IF($H$6=50,IF(D279=1,$F$10,DATE(YEAR(E278),MONTH(E278),DAY(E278)+7)),IF($H$6=25,IF(D279=1,$F$10,DATE(YEAR(E278),MONTH(E278),DAY(E278)+14)),IF($H$6=24,IF(D279=1,_01_01_1900,IF(DAY(E278)&gt;=15,DATE(YEAR(E278),MONTH(E278),DAY(E278)+16),DATE(YEAR(E278),MONTH(E278),DAY(E278)+15))),IF($H$6=12,IF(D279=1,$F$10,DATE(YEAR(E278),MONTH(E278)+1,DAY(E278))),IF($H$6=6,IF(D279=1,$F$10,DATE(YEAR(E278),MONTH(E278)+2,DAY(E278))),IF($H$6=4,IF(D279=1,$F$10,DATE(YEAR(E278),MONTH(E278)+3,DAY(E278))),IF($H$6=2,IF(D279=1,$F$10,DATE(YEAR(E278),MONTH(E278)+6,DAY(E278))),IF($H$6=1,IF(D279=1,$F$10,DATE(YEAR(E278)+1,MONTH(E278),DAY(E278))),"")))))))),""))</f>
        <v/>
      </c>
      <c r="F279" s="72" t="str">
        <f t="shared" ca="1" si="33"/>
        <v/>
      </c>
      <c r="G279" s="72" t="str">
        <f t="shared" ca="1" si="29"/>
        <v/>
      </c>
      <c r="H279" s="73" t="str">
        <f t="shared" ca="1" si="30"/>
        <v/>
      </c>
      <c r="I279" s="74" t="str">
        <f t="shared" ca="1" si="31"/>
        <v/>
      </c>
      <c r="J279" s="73" t="str">
        <f t="shared" ca="1" si="32"/>
        <v/>
      </c>
      <c r="K279" s="75" t="str">
        <f t="shared" ca="1" si="34"/>
        <v/>
      </c>
      <c r="L279" s="10"/>
      <c r="M279" s="9"/>
      <c r="N279" s="9"/>
      <c r="O279" s="9"/>
    </row>
    <row r="280" spans="2:15" x14ac:dyDescent="0.3">
      <c r="B280" s="9"/>
      <c r="C280" s="10"/>
      <c r="D280" s="70" t="str">
        <f t="shared" ca="1" si="28"/>
        <v/>
      </c>
      <c r="E280" s="71" t="str">
        <f ca="1">IF($P$17=0,"",IF(D280&lt;&gt;"",IF($H$6=50,IF(D280=1,$F$10,DATE(YEAR(E279),MONTH(E279),DAY(E279)+7)),IF($H$6=25,IF(D280=1,$F$10,DATE(YEAR(E279),MONTH(E279),DAY(E279)+14)),IF($H$6=24,IF(D280=1,_01_01_1900,IF(DAY(E279)&gt;=15,DATE(YEAR(E279),MONTH(E279),DAY(E279)+16),DATE(YEAR(E279),MONTH(E279),DAY(E279)+15))),IF($H$6=12,IF(D280=1,$F$10,DATE(YEAR(E279),MONTH(E279)+1,DAY(E279))),IF($H$6=6,IF(D280=1,$F$10,DATE(YEAR(E279),MONTH(E279)+2,DAY(E279))),IF($H$6=4,IF(D280=1,$F$10,DATE(YEAR(E279),MONTH(E279)+3,DAY(E279))),IF($H$6=2,IF(D280=1,$F$10,DATE(YEAR(E279),MONTH(E279)+6,DAY(E279))),IF($H$6=1,IF(D280=1,$F$10,DATE(YEAR(E279)+1,MONTH(E279),DAY(E279))),"")))))))),""))</f>
        <v/>
      </c>
      <c r="F280" s="72" t="str">
        <f t="shared" ca="1" si="33"/>
        <v/>
      </c>
      <c r="G280" s="72" t="str">
        <f t="shared" ca="1" si="29"/>
        <v/>
      </c>
      <c r="H280" s="73" t="str">
        <f t="shared" ca="1" si="30"/>
        <v/>
      </c>
      <c r="I280" s="74" t="str">
        <f t="shared" ca="1" si="31"/>
        <v/>
      </c>
      <c r="J280" s="73" t="str">
        <f t="shared" ca="1" si="32"/>
        <v/>
      </c>
      <c r="K280" s="75" t="str">
        <f t="shared" ca="1" si="34"/>
        <v/>
      </c>
      <c r="L280" s="10"/>
      <c r="M280" s="9"/>
      <c r="N280" s="9"/>
      <c r="O280" s="9"/>
    </row>
    <row r="281" spans="2:15" x14ac:dyDescent="0.3">
      <c r="B281" s="9"/>
      <c r="C281" s="10"/>
      <c r="D281" s="70" t="str">
        <f t="shared" ca="1" si="28"/>
        <v/>
      </c>
      <c r="E281" s="71" t="str">
        <f ca="1">IF($P$17=0,"",IF(D281&lt;&gt;"",IF($H$6=50,IF(D281=1,$F$10,DATE(YEAR(E280),MONTH(E280),DAY(E280)+7)),IF($H$6=25,IF(D281=1,$F$10,DATE(YEAR(E280),MONTH(E280),DAY(E280)+14)),IF($H$6=24,IF(D281=1,_01_01_1900,IF(DAY(E280)&gt;=15,DATE(YEAR(E280),MONTH(E280),DAY(E280)+16),DATE(YEAR(E280),MONTH(E280),DAY(E280)+15))),IF($H$6=12,IF(D281=1,$F$10,DATE(YEAR(E280),MONTH(E280)+1,DAY(E280))),IF($H$6=6,IF(D281=1,$F$10,DATE(YEAR(E280),MONTH(E280)+2,DAY(E280))),IF($H$6=4,IF(D281=1,$F$10,DATE(YEAR(E280),MONTH(E280)+3,DAY(E280))),IF($H$6=2,IF(D281=1,$F$10,DATE(YEAR(E280),MONTH(E280)+6,DAY(E280))),IF($H$6=1,IF(D281=1,$F$10,DATE(YEAR(E280)+1,MONTH(E280),DAY(E280))),"")))))))),""))</f>
        <v/>
      </c>
      <c r="F281" s="72" t="str">
        <f t="shared" ca="1" si="33"/>
        <v/>
      </c>
      <c r="G281" s="72" t="str">
        <f t="shared" ca="1" si="29"/>
        <v/>
      </c>
      <c r="H281" s="73" t="str">
        <f t="shared" ca="1" si="30"/>
        <v/>
      </c>
      <c r="I281" s="74" t="str">
        <f t="shared" ca="1" si="31"/>
        <v/>
      </c>
      <c r="J281" s="73" t="str">
        <f t="shared" ca="1" si="32"/>
        <v/>
      </c>
      <c r="K281" s="75" t="str">
        <f t="shared" ca="1" si="34"/>
        <v/>
      </c>
      <c r="L281" s="10"/>
      <c r="M281" s="9"/>
      <c r="N281" s="9"/>
      <c r="O281" s="9"/>
    </row>
    <row r="282" spans="2:15" x14ac:dyDescent="0.3">
      <c r="B282" s="9"/>
      <c r="C282" s="10"/>
      <c r="D282" s="70" t="str">
        <f t="shared" ca="1" si="28"/>
        <v/>
      </c>
      <c r="E282" s="71" t="str">
        <f ca="1">IF($P$17=0,"",IF(D282&lt;&gt;"",IF($H$6=50,IF(D282=1,$F$10,DATE(YEAR(E281),MONTH(E281),DAY(E281)+7)),IF($H$6=25,IF(D282=1,$F$10,DATE(YEAR(E281),MONTH(E281),DAY(E281)+14)),IF($H$6=24,IF(D282=1,_01_01_1900,IF(DAY(E281)&gt;=15,DATE(YEAR(E281),MONTH(E281),DAY(E281)+16),DATE(YEAR(E281),MONTH(E281),DAY(E281)+15))),IF($H$6=12,IF(D282=1,$F$10,DATE(YEAR(E281),MONTH(E281)+1,DAY(E281))),IF($H$6=6,IF(D282=1,$F$10,DATE(YEAR(E281),MONTH(E281)+2,DAY(E281))),IF($H$6=4,IF(D282=1,$F$10,DATE(YEAR(E281),MONTH(E281)+3,DAY(E281))),IF($H$6=2,IF(D282=1,$F$10,DATE(YEAR(E281),MONTH(E281)+6,DAY(E281))),IF($H$6=1,IF(D282=1,$F$10,DATE(YEAR(E281)+1,MONTH(E281),DAY(E281))),"")))))))),""))</f>
        <v/>
      </c>
      <c r="F282" s="72" t="str">
        <f t="shared" ca="1" si="33"/>
        <v/>
      </c>
      <c r="G282" s="72" t="str">
        <f t="shared" ca="1" si="29"/>
        <v/>
      </c>
      <c r="H282" s="73" t="str">
        <f t="shared" ca="1" si="30"/>
        <v/>
      </c>
      <c r="I282" s="74" t="str">
        <f t="shared" ca="1" si="31"/>
        <v/>
      </c>
      <c r="J282" s="73" t="str">
        <f t="shared" ca="1" si="32"/>
        <v/>
      </c>
      <c r="K282" s="75" t="str">
        <f t="shared" ca="1" si="34"/>
        <v/>
      </c>
      <c r="L282" s="10"/>
      <c r="M282" s="9"/>
      <c r="N282" s="9"/>
      <c r="O282" s="9"/>
    </row>
    <row r="283" spans="2:15" x14ac:dyDescent="0.3">
      <c r="B283" s="9"/>
      <c r="C283" s="10"/>
      <c r="D283" s="70" t="str">
        <f t="shared" ca="1" si="28"/>
        <v/>
      </c>
      <c r="E283" s="71" t="str">
        <f ca="1">IF($P$17=0,"",IF(D283&lt;&gt;"",IF($H$6=50,IF(D283=1,$F$10,DATE(YEAR(E282),MONTH(E282),DAY(E282)+7)),IF($H$6=25,IF(D283=1,$F$10,DATE(YEAR(E282),MONTH(E282),DAY(E282)+14)),IF($H$6=24,IF(D283=1,_01_01_1900,IF(DAY(E282)&gt;=15,DATE(YEAR(E282),MONTH(E282),DAY(E282)+16),DATE(YEAR(E282),MONTH(E282),DAY(E282)+15))),IF($H$6=12,IF(D283=1,$F$10,DATE(YEAR(E282),MONTH(E282)+1,DAY(E282))),IF($H$6=6,IF(D283=1,$F$10,DATE(YEAR(E282),MONTH(E282)+2,DAY(E282))),IF($H$6=4,IF(D283=1,$F$10,DATE(YEAR(E282),MONTH(E282)+3,DAY(E282))),IF($H$6=2,IF(D283=1,$F$10,DATE(YEAR(E282),MONTH(E282)+6,DAY(E282))),IF($H$6=1,IF(D283=1,$F$10,DATE(YEAR(E282)+1,MONTH(E282),DAY(E282))),"")))))))),""))</f>
        <v/>
      </c>
      <c r="F283" s="72" t="str">
        <f t="shared" ca="1" si="33"/>
        <v/>
      </c>
      <c r="G283" s="72" t="str">
        <f t="shared" ca="1" si="29"/>
        <v/>
      </c>
      <c r="H283" s="73" t="str">
        <f t="shared" ca="1" si="30"/>
        <v/>
      </c>
      <c r="I283" s="74" t="str">
        <f t="shared" ca="1" si="31"/>
        <v/>
      </c>
      <c r="J283" s="73" t="str">
        <f t="shared" ca="1" si="32"/>
        <v/>
      </c>
      <c r="K283" s="75" t="str">
        <f t="shared" ca="1" si="34"/>
        <v/>
      </c>
      <c r="L283" s="10"/>
      <c r="M283" s="9"/>
      <c r="N283" s="9"/>
      <c r="O283" s="9"/>
    </row>
    <row r="284" spans="2:15" x14ac:dyDescent="0.3">
      <c r="B284" s="9"/>
      <c r="C284" s="10"/>
      <c r="D284" s="70" t="str">
        <f t="shared" ca="1" si="28"/>
        <v/>
      </c>
      <c r="E284" s="71" t="str">
        <f ca="1">IF($P$17=0,"",IF(D284&lt;&gt;"",IF($H$6=50,IF(D284=1,$F$10,DATE(YEAR(E283),MONTH(E283),DAY(E283)+7)),IF($H$6=25,IF(D284=1,$F$10,DATE(YEAR(E283),MONTH(E283),DAY(E283)+14)),IF($H$6=24,IF(D284=1,_01_01_1900,IF(DAY(E283)&gt;=15,DATE(YEAR(E283),MONTH(E283),DAY(E283)+16),DATE(YEAR(E283),MONTH(E283),DAY(E283)+15))),IF($H$6=12,IF(D284=1,$F$10,DATE(YEAR(E283),MONTH(E283)+1,DAY(E283))),IF($H$6=6,IF(D284=1,$F$10,DATE(YEAR(E283),MONTH(E283)+2,DAY(E283))),IF($H$6=4,IF(D284=1,$F$10,DATE(YEAR(E283),MONTH(E283)+3,DAY(E283))),IF($H$6=2,IF(D284=1,$F$10,DATE(YEAR(E283),MONTH(E283)+6,DAY(E283))),IF($H$6=1,IF(D284=1,$F$10,DATE(YEAR(E283)+1,MONTH(E283),DAY(E283))),"")))))))),""))</f>
        <v/>
      </c>
      <c r="F284" s="72" t="str">
        <f t="shared" ca="1" si="33"/>
        <v/>
      </c>
      <c r="G284" s="72" t="str">
        <f t="shared" ca="1" si="29"/>
        <v/>
      </c>
      <c r="H284" s="73" t="str">
        <f t="shared" ca="1" si="30"/>
        <v/>
      </c>
      <c r="I284" s="74" t="str">
        <f t="shared" ca="1" si="31"/>
        <v/>
      </c>
      <c r="J284" s="73" t="str">
        <f t="shared" ca="1" si="32"/>
        <v/>
      </c>
      <c r="K284" s="75" t="str">
        <f t="shared" ca="1" si="34"/>
        <v/>
      </c>
      <c r="L284" s="10"/>
      <c r="M284" s="9"/>
      <c r="N284" s="9"/>
      <c r="O284" s="9"/>
    </row>
    <row r="285" spans="2:15" x14ac:dyDescent="0.3">
      <c r="B285" s="9"/>
      <c r="C285" s="10"/>
      <c r="D285" s="70" t="str">
        <f t="shared" ca="1" si="28"/>
        <v/>
      </c>
      <c r="E285" s="71" t="str">
        <f ca="1">IF($P$17=0,"",IF(D285&lt;&gt;"",IF($H$6=50,IF(D285=1,$F$10,DATE(YEAR(E284),MONTH(E284),DAY(E284)+7)),IF($H$6=25,IF(D285=1,$F$10,DATE(YEAR(E284),MONTH(E284),DAY(E284)+14)),IF($H$6=24,IF(D285=1,_01_01_1900,IF(DAY(E284)&gt;=15,DATE(YEAR(E284),MONTH(E284),DAY(E284)+16),DATE(YEAR(E284),MONTH(E284),DAY(E284)+15))),IF($H$6=12,IF(D285=1,$F$10,DATE(YEAR(E284),MONTH(E284)+1,DAY(E284))),IF($H$6=6,IF(D285=1,$F$10,DATE(YEAR(E284),MONTH(E284)+2,DAY(E284))),IF($H$6=4,IF(D285=1,$F$10,DATE(YEAR(E284),MONTH(E284)+3,DAY(E284))),IF($H$6=2,IF(D285=1,$F$10,DATE(YEAR(E284),MONTH(E284)+6,DAY(E284))),IF($H$6=1,IF(D285=1,$F$10,DATE(YEAR(E284)+1,MONTH(E284),DAY(E284))),"")))))))),""))</f>
        <v/>
      </c>
      <c r="F285" s="72" t="str">
        <f t="shared" ca="1" si="33"/>
        <v/>
      </c>
      <c r="G285" s="72" t="str">
        <f t="shared" ca="1" si="29"/>
        <v/>
      </c>
      <c r="H285" s="73" t="str">
        <f t="shared" ca="1" si="30"/>
        <v/>
      </c>
      <c r="I285" s="74" t="str">
        <f t="shared" ca="1" si="31"/>
        <v/>
      </c>
      <c r="J285" s="73" t="str">
        <f t="shared" ca="1" si="32"/>
        <v/>
      </c>
      <c r="K285" s="75" t="str">
        <f t="shared" ca="1" si="34"/>
        <v/>
      </c>
      <c r="L285" s="10"/>
      <c r="M285" s="9"/>
      <c r="N285" s="9"/>
      <c r="O285" s="9"/>
    </row>
    <row r="286" spans="2:15" x14ac:dyDescent="0.3">
      <c r="B286" s="9"/>
      <c r="C286" s="10"/>
      <c r="D286" s="70" t="str">
        <f t="shared" ca="1" si="28"/>
        <v/>
      </c>
      <c r="E286" s="71" t="str">
        <f ca="1">IF($P$17=0,"",IF(D286&lt;&gt;"",IF($H$6=50,IF(D286=1,$F$10,DATE(YEAR(E285),MONTH(E285),DAY(E285)+7)),IF($H$6=25,IF(D286=1,$F$10,DATE(YEAR(E285),MONTH(E285),DAY(E285)+14)),IF($H$6=24,IF(D286=1,_01_01_1900,IF(DAY(E285)&gt;=15,DATE(YEAR(E285),MONTH(E285),DAY(E285)+16),DATE(YEAR(E285),MONTH(E285),DAY(E285)+15))),IF($H$6=12,IF(D286=1,$F$10,DATE(YEAR(E285),MONTH(E285)+1,DAY(E285))),IF($H$6=6,IF(D286=1,$F$10,DATE(YEAR(E285),MONTH(E285)+2,DAY(E285))),IF($H$6=4,IF(D286=1,$F$10,DATE(YEAR(E285),MONTH(E285)+3,DAY(E285))),IF($H$6=2,IF(D286=1,$F$10,DATE(YEAR(E285),MONTH(E285)+6,DAY(E285))),IF($H$6=1,IF(D286=1,$F$10,DATE(YEAR(E285)+1,MONTH(E285),DAY(E285))),"")))))))),""))</f>
        <v/>
      </c>
      <c r="F286" s="72" t="str">
        <f t="shared" ca="1" si="33"/>
        <v/>
      </c>
      <c r="G286" s="72" t="str">
        <f t="shared" ca="1" si="29"/>
        <v/>
      </c>
      <c r="H286" s="73" t="str">
        <f t="shared" ca="1" si="30"/>
        <v/>
      </c>
      <c r="I286" s="74" t="str">
        <f t="shared" ca="1" si="31"/>
        <v/>
      </c>
      <c r="J286" s="73" t="str">
        <f t="shared" ca="1" si="32"/>
        <v/>
      </c>
      <c r="K286" s="75" t="str">
        <f t="shared" ca="1" si="34"/>
        <v/>
      </c>
      <c r="L286" s="10"/>
      <c r="M286" s="9"/>
      <c r="N286" s="9"/>
      <c r="O286" s="9"/>
    </row>
    <row r="287" spans="2:15" x14ac:dyDescent="0.3">
      <c r="B287" s="9"/>
      <c r="C287" s="10"/>
      <c r="D287" s="70" t="str">
        <f t="shared" ca="1" si="28"/>
        <v/>
      </c>
      <c r="E287" s="71" t="str">
        <f ca="1">IF($P$17=0,"",IF(D287&lt;&gt;"",IF($H$6=50,IF(D287=1,$F$10,DATE(YEAR(E286),MONTH(E286),DAY(E286)+7)),IF($H$6=25,IF(D287=1,$F$10,DATE(YEAR(E286),MONTH(E286),DAY(E286)+14)),IF($H$6=24,IF(D287=1,_01_01_1900,IF(DAY(E286)&gt;=15,DATE(YEAR(E286),MONTH(E286),DAY(E286)+16),DATE(YEAR(E286),MONTH(E286),DAY(E286)+15))),IF($H$6=12,IF(D287=1,$F$10,DATE(YEAR(E286),MONTH(E286)+1,DAY(E286))),IF($H$6=6,IF(D287=1,$F$10,DATE(YEAR(E286),MONTH(E286)+2,DAY(E286))),IF($H$6=4,IF(D287=1,$F$10,DATE(YEAR(E286),MONTH(E286)+3,DAY(E286))),IF($H$6=2,IF(D287=1,$F$10,DATE(YEAR(E286),MONTH(E286)+6,DAY(E286))),IF($H$6=1,IF(D287=1,$F$10,DATE(YEAR(E286)+1,MONTH(E286),DAY(E286))),"")))))))),""))</f>
        <v/>
      </c>
      <c r="F287" s="72" t="str">
        <f t="shared" ca="1" si="33"/>
        <v/>
      </c>
      <c r="G287" s="72" t="str">
        <f t="shared" ca="1" si="29"/>
        <v/>
      </c>
      <c r="H287" s="73" t="str">
        <f t="shared" ca="1" si="30"/>
        <v/>
      </c>
      <c r="I287" s="74" t="str">
        <f t="shared" ca="1" si="31"/>
        <v/>
      </c>
      <c r="J287" s="73" t="str">
        <f t="shared" ca="1" si="32"/>
        <v/>
      </c>
      <c r="K287" s="75" t="str">
        <f t="shared" ca="1" si="34"/>
        <v/>
      </c>
      <c r="L287" s="10"/>
      <c r="M287" s="9"/>
      <c r="N287" s="9"/>
      <c r="O287" s="9"/>
    </row>
    <row r="288" spans="2:15" x14ac:dyDescent="0.3">
      <c r="B288" s="9"/>
      <c r="C288" s="10"/>
      <c r="D288" s="70" t="str">
        <f t="shared" ca="1" si="28"/>
        <v/>
      </c>
      <c r="E288" s="71" t="str">
        <f ca="1">IF($P$17=0,"",IF(D288&lt;&gt;"",IF($H$6=50,IF(D288=1,$F$10,DATE(YEAR(E287),MONTH(E287),DAY(E287)+7)),IF($H$6=25,IF(D288=1,$F$10,DATE(YEAR(E287),MONTH(E287),DAY(E287)+14)),IF($H$6=24,IF(D288=1,_01_01_1900,IF(DAY(E287)&gt;=15,DATE(YEAR(E287),MONTH(E287),DAY(E287)+16),DATE(YEAR(E287),MONTH(E287),DAY(E287)+15))),IF($H$6=12,IF(D288=1,$F$10,DATE(YEAR(E287),MONTH(E287)+1,DAY(E287))),IF($H$6=6,IF(D288=1,$F$10,DATE(YEAR(E287),MONTH(E287)+2,DAY(E287))),IF($H$6=4,IF(D288=1,$F$10,DATE(YEAR(E287),MONTH(E287)+3,DAY(E287))),IF($H$6=2,IF(D288=1,$F$10,DATE(YEAR(E287),MONTH(E287)+6,DAY(E287))),IF($H$6=1,IF(D288=1,$F$10,DATE(YEAR(E287)+1,MONTH(E287),DAY(E287))),"")))))))),""))</f>
        <v/>
      </c>
      <c r="F288" s="72" t="str">
        <f t="shared" ca="1" si="33"/>
        <v/>
      </c>
      <c r="G288" s="72" t="str">
        <f t="shared" ca="1" si="29"/>
        <v/>
      </c>
      <c r="H288" s="73" t="str">
        <f t="shared" ca="1" si="30"/>
        <v/>
      </c>
      <c r="I288" s="74" t="str">
        <f t="shared" ca="1" si="31"/>
        <v/>
      </c>
      <c r="J288" s="73" t="str">
        <f t="shared" ca="1" si="32"/>
        <v/>
      </c>
      <c r="K288" s="75" t="str">
        <f t="shared" ca="1" si="34"/>
        <v/>
      </c>
      <c r="L288" s="10"/>
      <c r="M288" s="9"/>
      <c r="N288" s="9"/>
      <c r="O288" s="9"/>
    </row>
    <row r="289" spans="2:15" x14ac:dyDescent="0.3">
      <c r="B289" s="9"/>
      <c r="C289" s="10"/>
      <c r="D289" s="70" t="str">
        <f t="shared" ca="1" si="28"/>
        <v/>
      </c>
      <c r="E289" s="71" t="str">
        <f ca="1">IF($P$17=0,"",IF(D289&lt;&gt;"",IF($H$6=50,IF(D289=1,$F$10,DATE(YEAR(E288),MONTH(E288),DAY(E288)+7)),IF($H$6=25,IF(D289=1,$F$10,DATE(YEAR(E288),MONTH(E288),DAY(E288)+14)),IF($H$6=24,IF(D289=1,_01_01_1900,IF(DAY(E288)&gt;=15,DATE(YEAR(E288),MONTH(E288),DAY(E288)+16),DATE(YEAR(E288),MONTH(E288),DAY(E288)+15))),IF($H$6=12,IF(D289=1,$F$10,DATE(YEAR(E288),MONTH(E288)+1,DAY(E288))),IF($H$6=6,IF(D289=1,$F$10,DATE(YEAR(E288),MONTH(E288)+2,DAY(E288))),IF($H$6=4,IF(D289=1,$F$10,DATE(YEAR(E288),MONTH(E288)+3,DAY(E288))),IF($H$6=2,IF(D289=1,$F$10,DATE(YEAR(E288),MONTH(E288)+6,DAY(E288))),IF($H$6=1,IF(D289=1,$F$10,DATE(YEAR(E288)+1,MONTH(E288),DAY(E288))),"")))))))),""))</f>
        <v/>
      </c>
      <c r="F289" s="72" t="str">
        <f t="shared" ca="1" si="33"/>
        <v/>
      </c>
      <c r="G289" s="72" t="str">
        <f t="shared" ca="1" si="29"/>
        <v/>
      </c>
      <c r="H289" s="73" t="str">
        <f t="shared" ca="1" si="30"/>
        <v/>
      </c>
      <c r="I289" s="74" t="str">
        <f t="shared" ca="1" si="31"/>
        <v/>
      </c>
      <c r="J289" s="73" t="str">
        <f t="shared" ca="1" si="32"/>
        <v/>
      </c>
      <c r="K289" s="75" t="str">
        <f t="shared" ca="1" si="34"/>
        <v/>
      </c>
      <c r="L289" s="10"/>
      <c r="M289" s="9"/>
      <c r="N289" s="9"/>
      <c r="O289" s="9"/>
    </row>
    <row r="290" spans="2:15" x14ac:dyDescent="0.3">
      <c r="B290" s="9"/>
      <c r="C290" s="10"/>
      <c r="D290" s="70" t="str">
        <f t="shared" ca="1" si="28"/>
        <v/>
      </c>
      <c r="E290" s="71" t="str">
        <f ca="1">IF($P$17=0,"",IF(D290&lt;&gt;"",IF($H$6=50,IF(D290=1,$F$10,DATE(YEAR(E289),MONTH(E289),DAY(E289)+7)),IF($H$6=25,IF(D290=1,$F$10,DATE(YEAR(E289),MONTH(E289),DAY(E289)+14)),IF($H$6=24,IF(D290=1,_01_01_1900,IF(DAY(E289)&gt;=15,DATE(YEAR(E289),MONTH(E289),DAY(E289)+16),DATE(YEAR(E289),MONTH(E289),DAY(E289)+15))),IF($H$6=12,IF(D290=1,$F$10,DATE(YEAR(E289),MONTH(E289)+1,DAY(E289))),IF($H$6=6,IF(D290=1,$F$10,DATE(YEAR(E289),MONTH(E289)+2,DAY(E289))),IF($H$6=4,IF(D290=1,$F$10,DATE(YEAR(E289),MONTH(E289)+3,DAY(E289))),IF($H$6=2,IF(D290=1,$F$10,DATE(YEAR(E289),MONTH(E289)+6,DAY(E289))),IF($H$6=1,IF(D290=1,$F$10,DATE(YEAR(E289)+1,MONTH(E289),DAY(E289))),"")))))))),""))</f>
        <v/>
      </c>
      <c r="F290" s="72" t="str">
        <f t="shared" ca="1" si="33"/>
        <v/>
      </c>
      <c r="G290" s="72" t="str">
        <f t="shared" ca="1" si="29"/>
        <v/>
      </c>
      <c r="H290" s="73" t="str">
        <f t="shared" ca="1" si="30"/>
        <v/>
      </c>
      <c r="I290" s="74" t="str">
        <f t="shared" ca="1" si="31"/>
        <v/>
      </c>
      <c r="J290" s="73" t="str">
        <f t="shared" ca="1" si="32"/>
        <v/>
      </c>
      <c r="K290" s="75" t="str">
        <f t="shared" ca="1" si="34"/>
        <v/>
      </c>
      <c r="L290" s="10"/>
      <c r="M290" s="9"/>
      <c r="N290" s="9"/>
      <c r="O290" s="9"/>
    </row>
    <row r="291" spans="2:15" x14ac:dyDescent="0.3">
      <c r="B291" s="9"/>
      <c r="C291" s="10"/>
      <c r="D291" s="70" t="str">
        <f t="shared" ca="1" si="28"/>
        <v/>
      </c>
      <c r="E291" s="71" t="str">
        <f ca="1">IF($P$17=0,"",IF(D291&lt;&gt;"",IF($H$6=50,IF(D291=1,$F$10,DATE(YEAR(E290),MONTH(E290),DAY(E290)+7)),IF($H$6=25,IF(D291=1,$F$10,DATE(YEAR(E290),MONTH(E290),DAY(E290)+14)),IF($H$6=24,IF(D291=1,_01_01_1900,IF(DAY(E290)&gt;=15,DATE(YEAR(E290),MONTH(E290),DAY(E290)+16),DATE(YEAR(E290),MONTH(E290),DAY(E290)+15))),IF($H$6=12,IF(D291=1,$F$10,DATE(YEAR(E290),MONTH(E290)+1,DAY(E290))),IF($H$6=6,IF(D291=1,$F$10,DATE(YEAR(E290),MONTH(E290)+2,DAY(E290))),IF($H$6=4,IF(D291=1,$F$10,DATE(YEAR(E290),MONTH(E290)+3,DAY(E290))),IF($H$6=2,IF(D291=1,$F$10,DATE(YEAR(E290),MONTH(E290)+6,DAY(E290))),IF($H$6=1,IF(D291=1,$F$10,DATE(YEAR(E290)+1,MONTH(E290),DAY(E290))),"")))))))),""))</f>
        <v/>
      </c>
      <c r="F291" s="72" t="str">
        <f t="shared" ca="1" si="33"/>
        <v/>
      </c>
      <c r="G291" s="72" t="str">
        <f t="shared" ca="1" si="29"/>
        <v/>
      </c>
      <c r="H291" s="73" t="str">
        <f t="shared" ca="1" si="30"/>
        <v/>
      </c>
      <c r="I291" s="74" t="str">
        <f t="shared" ca="1" si="31"/>
        <v/>
      </c>
      <c r="J291" s="73" t="str">
        <f t="shared" ca="1" si="32"/>
        <v/>
      </c>
      <c r="K291" s="75" t="str">
        <f t="shared" ca="1" si="34"/>
        <v/>
      </c>
      <c r="L291" s="10"/>
      <c r="M291" s="9"/>
      <c r="N291" s="9"/>
      <c r="O291" s="9"/>
    </row>
    <row r="292" spans="2:15" x14ac:dyDescent="0.3">
      <c r="B292" s="9"/>
      <c r="C292" s="10"/>
      <c r="D292" s="70" t="str">
        <f t="shared" ca="1" si="28"/>
        <v/>
      </c>
      <c r="E292" s="71" t="str">
        <f ca="1">IF($P$17=0,"",IF(D292&lt;&gt;"",IF($H$6=50,IF(D292=1,$F$10,DATE(YEAR(E291),MONTH(E291),DAY(E291)+7)),IF($H$6=25,IF(D292=1,$F$10,DATE(YEAR(E291),MONTH(E291),DAY(E291)+14)),IF($H$6=24,IF(D292=1,_01_01_1900,IF(DAY(E291)&gt;=15,DATE(YEAR(E291),MONTH(E291),DAY(E291)+16),DATE(YEAR(E291),MONTH(E291),DAY(E291)+15))),IF($H$6=12,IF(D292=1,$F$10,DATE(YEAR(E291),MONTH(E291)+1,DAY(E291))),IF($H$6=6,IF(D292=1,$F$10,DATE(YEAR(E291),MONTH(E291)+2,DAY(E291))),IF($H$6=4,IF(D292=1,$F$10,DATE(YEAR(E291),MONTH(E291)+3,DAY(E291))),IF($H$6=2,IF(D292=1,$F$10,DATE(YEAR(E291),MONTH(E291)+6,DAY(E291))),IF($H$6=1,IF(D292=1,$F$10,DATE(YEAR(E291)+1,MONTH(E291),DAY(E291))),"")))))))),""))</f>
        <v/>
      </c>
      <c r="F292" s="72" t="str">
        <f t="shared" ca="1" si="33"/>
        <v/>
      </c>
      <c r="G292" s="72" t="str">
        <f t="shared" ca="1" si="29"/>
        <v/>
      </c>
      <c r="H292" s="73" t="str">
        <f t="shared" ca="1" si="30"/>
        <v/>
      </c>
      <c r="I292" s="74" t="str">
        <f t="shared" ca="1" si="31"/>
        <v/>
      </c>
      <c r="J292" s="73" t="str">
        <f t="shared" ca="1" si="32"/>
        <v/>
      </c>
      <c r="K292" s="75" t="str">
        <f t="shared" ca="1" si="34"/>
        <v/>
      </c>
      <c r="L292" s="10"/>
      <c r="M292" s="9"/>
      <c r="N292" s="9"/>
      <c r="O292" s="9"/>
    </row>
    <row r="293" spans="2:15" x14ac:dyDescent="0.3">
      <c r="B293" s="9"/>
      <c r="C293" s="10"/>
      <c r="D293" s="70" t="str">
        <f t="shared" ca="1" si="28"/>
        <v/>
      </c>
      <c r="E293" s="71" t="str">
        <f ca="1">IF($P$17=0,"",IF(D293&lt;&gt;"",IF($H$6=50,IF(D293=1,$F$10,DATE(YEAR(E292),MONTH(E292),DAY(E292)+7)),IF($H$6=25,IF(D293=1,$F$10,DATE(YEAR(E292),MONTH(E292),DAY(E292)+14)),IF($H$6=24,IF(D293=1,_01_01_1900,IF(DAY(E292)&gt;=15,DATE(YEAR(E292),MONTH(E292),DAY(E292)+16),DATE(YEAR(E292),MONTH(E292),DAY(E292)+15))),IF($H$6=12,IF(D293=1,$F$10,DATE(YEAR(E292),MONTH(E292)+1,DAY(E292))),IF($H$6=6,IF(D293=1,$F$10,DATE(YEAR(E292),MONTH(E292)+2,DAY(E292))),IF($H$6=4,IF(D293=1,$F$10,DATE(YEAR(E292),MONTH(E292)+3,DAY(E292))),IF($H$6=2,IF(D293=1,$F$10,DATE(YEAR(E292),MONTH(E292)+6,DAY(E292))),IF($H$6=1,IF(D293=1,$F$10,DATE(YEAR(E292)+1,MONTH(E292),DAY(E292))),"")))))))),""))</f>
        <v/>
      </c>
      <c r="F293" s="72" t="str">
        <f t="shared" ca="1" si="33"/>
        <v/>
      </c>
      <c r="G293" s="72" t="str">
        <f t="shared" ca="1" si="29"/>
        <v/>
      </c>
      <c r="H293" s="73" t="str">
        <f t="shared" ca="1" si="30"/>
        <v/>
      </c>
      <c r="I293" s="74" t="str">
        <f t="shared" ca="1" si="31"/>
        <v/>
      </c>
      <c r="J293" s="73" t="str">
        <f t="shared" ca="1" si="32"/>
        <v/>
      </c>
      <c r="K293" s="75" t="str">
        <f t="shared" ca="1" si="34"/>
        <v/>
      </c>
      <c r="L293" s="10"/>
      <c r="M293" s="9"/>
      <c r="N293" s="9"/>
      <c r="O293" s="9"/>
    </row>
    <row r="294" spans="2:15" x14ac:dyDescent="0.3">
      <c r="B294" s="9"/>
      <c r="C294" s="10"/>
      <c r="D294" s="70" t="str">
        <f t="shared" ca="1" si="28"/>
        <v/>
      </c>
      <c r="E294" s="71" t="str">
        <f ca="1">IF($P$17=0,"",IF(D294&lt;&gt;"",IF($H$6=50,IF(D294=1,$F$10,DATE(YEAR(E293),MONTH(E293),DAY(E293)+7)),IF($H$6=25,IF(D294=1,$F$10,DATE(YEAR(E293),MONTH(E293),DAY(E293)+14)),IF($H$6=24,IF(D294=1,_01_01_1900,IF(DAY(E293)&gt;=15,DATE(YEAR(E293),MONTH(E293),DAY(E293)+16),DATE(YEAR(E293),MONTH(E293),DAY(E293)+15))),IF($H$6=12,IF(D294=1,$F$10,DATE(YEAR(E293),MONTH(E293)+1,DAY(E293))),IF($H$6=6,IF(D294=1,$F$10,DATE(YEAR(E293),MONTH(E293)+2,DAY(E293))),IF($H$6=4,IF(D294=1,$F$10,DATE(YEAR(E293),MONTH(E293)+3,DAY(E293))),IF($H$6=2,IF(D294=1,$F$10,DATE(YEAR(E293),MONTH(E293)+6,DAY(E293))),IF($H$6=1,IF(D294=1,$F$10,DATE(YEAR(E293)+1,MONTH(E293),DAY(E293))),"")))))))),""))</f>
        <v/>
      </c>
      <c r="F294" s="72" t="str">
        <f t="shared" ca="1" si="33"/>
        <v/>
      </c>
      <c r="G294" s="72" t="str">
        <f t="shared" ca="1" si="29"/>
        <v/>
      </c>
      <c r="H294" s="73" t="str">
        <f t="shared" ca="1" si="30"/>
        <v/>
      </c>
      <c r="I294" s="74" t="str">
        <f t="shared" ca="1" si="31"/>
        <v/>
      </c>
      <c r="J294" s="73" t="str">
        <f t="shared" ca="1" si="32"/>
        <v/>
      </c>
      <c r="K294" s="75" t="str">
        <f t="shared" ca="1" si="34"/>
        <v/>
      </c>
      <c r="L294" s="10"/>
      <c r="M294" s="9"/>
      <c r="N294" s="9"/>
      <c r="O294" s="9"/>
    </row>
    <row r="295" spans="2:15" x14ac:dyDescent="0.3">
      <c r="B295" s="9"/>
      <c r="C295" s="10"/>
      <c r="D295" s="70" t="str">
        <f t="shared" ca="1" si="28"/>
        <v/>
      </c>
      <c r="E295" s="71" t="str">
        <f ca="1">IF($P$17=0,"",IF(D295&lt;&gt;"",IF($H$6=50,IF(D295=1,$F$10,DATE(YEAR(E294),MONTH(E294),DAY(E294)+7)),IF($H$6=25,IF(D295=1,$F$10,DATE(YEAR(E294),MONTH(E294),DAY(E294)+14)),IF($H$6=24,IF(D295=1,_01_01_1900,IF(DAY(E294)&gt;=15,DATE(YEAR(E294),MONTH(E294),DAY(E294)+16),DATE(YEAR(E294),MONTH(E294),DAY(E294)+15))),IF($H$6=12,IF(D295=1,$F$10,DATE(YEAR(E294),MONTH(E294)+1,DAY(E294))),IF($H$6=6,IF(D295=1,$F$10,DATE(YEAR(E294),MONTH(E294)+2,DAY(E294))),IF($H$6=4,IF(D295=1,$F$10,DATE(YEAR(E294),MONTH(E294)+3,DAY(E294))),IF($H$6=2,IF(D295=1,$F$10,DATE(YEAR(E294),MONTH(E294)+6,DAY(E294))),IF($H$6=1,IF(D295=1,$F$10,DATE(YEAR(E294)+1,MONTH(E294),DAY(E294))),"")))))))),""))</f>
        <v/>
      </c>
      <c r="F295" s="72" t="str">
        <f t="shared" ca="1" si="33"/>
        <v/>
      </c>
      <c r="G295" s="72" t="str">
        <f t="shared" ca="1" si="29"/>
        <v/>
      </c>
      <c r="H295" s="73" t="str">
        <f t="shared" ca="1" si="30"/>
        <v/>
      </c>
      <c r="I295" s="74" t="str">
        <f t="shared" ca="1" si="31"/>
        <v/>
      </c>
      <c r="J295" s="73" t="str">
        <f t="shared" ca="1" si="32"/>
        <v/>
      </c>
      <c r="K295" s="75" t="str">
        <f t="shared" ca="1" si="34"/>
        <v/>
      </c>
      <c r="L295" s="10"/>
      <c r="M295" s="9"/>
      <c r="N295" s="9"/>
      <c r="O295" s="9"/>
    </row>
    <row r="296" spans="2:15" x14ac:dyDescent="0.3">
      <c r="B296" s="9"/>
      <c r="C296" s="10"/>
      <c r="D296" s="70" t="str">
        <f t="shared" ca="1" si="28"/>
        <v/>
      </c>
      <c r="E296" s="71" t="str">
        <f ca="1">IF($P$17=0,"",IF(D296&lt;&gt;"",IF($H$6=50,IF(D296=1,$F$10,DATE(YEAR(E295),MONTH(E295),DAY(E295)+7)),IF($H$6=25,IF(D296=1,$F$10,DATE(YEAR(E295),MONTH(E295),DAY(E295)+14)),IF($H$6=24,IF(D296=1,_01_01_1900,IF(DAY(E295)&gt;=15,DATE(YEAR(E295),MONTH(E295),DAY(E295)+16),DATE(YEAR(E295),MONTH(E295),DAY(E295)+15))),IF($H$6=12,IF(D296=1,$F$10,DATE(YEAR(E295),MONTH(E295)+1,DAY(E295))),IF($H$6=6,IF(D296=1,$F$10,DATE(YEAR(E295),MONTH(E295)+2,DAY(E295))),IF($H$6=4,IF(D296=1,$F$10,DATE(YEAR(E295),MONTH(E295)+3,DAY(E295))),IF($H$6=2,IF(D296=1,$F$10,DATE(YEAR(E295),MONTH(E295)+6,DAY(E295))),IF($H$6=1,IF(D296=1,$F$10,DATE(YEAR(E295)+1,MONTH(E295),DAY(E295))),"")))))))),""))</f>
        <v/>
      </c>
      <c r="F296" s="72" t="str">
        <f t="shared" ca="1" si="33"/>
        <v/>
      </c>
      <c r="G296" s="72" t="str">
        <f t="shared" ca="1" si="29"/>
        <v/>
      </c>
      <c r="H296" s="73" t="str">
        <f t="shared" ca="1" si="30"/>
        <v/>
      </c>
      <c r="I296" s="74" t="str">
        <f t="shared" ca="1" si="31"/>
        <v/>
      </c>
      <c r="J296" s="73" t="str">
        <f t="shared" ca="1" si="32"/>
        <v/>
      </c>
      <c r="K296" s="75" t="str">
        <f t="shared" ca="1" si="34"/>
        <v/>
      </c>
      <c r="L296" s="10"/>
      <c r="M296" s="9"/>
      <c r="N296" s="9"/>
      <c r="O296" s="9"/>
    </row>
    <row r="297" spans="2:15" x14ac:dyDescent="0.3">
      <c r="B297" s="9"/>
      <c r="C297" s="10"/>
      <c r="D297" s="70" t="str">
        <f t="shared" ca="1" si="28"/>
        <v/>
      </c>
      <c r="E297" s="71" t="str">
        <f ca="1">IF($P$17=0,"",IF(D297&lt;&gt;"",IF($H$6=50,IF(D297=1,$F$10,DATE(YEAR(E296),MONTH(E296),DAY(E296)+7)),IF($H$6=25,IF(D297=1,$F$10,DATE(YEAR(E296),MONTH(E296),DAY(E296)+14)),IF($H$6=24,IF(D297=1,_01_01_1900,IF(DAY(E296)&gt;=15,DATE(YEAR(E296),MONTH(E296),DAY(E296)+16),DATE(YEAR(E296),MONTH(E296),DAY(E296)+15))),IF($H$6=12,IF(D297=1,$F$10,DATE(YEAR(E296),MONTH(E296)+1,DAY(E296))),IF($H$6=6,IF(D297=1,$F$10,DATE(YEAR(E296),MONTH(E296)+2,DAY(E296))),IF($H$6=4,IF(D297=1,$F$10,DATE(YEAR(E296),MONTH(E296)+3,DAY(E296))),IF($H$6=2,IF(D297=1,$F$10,DATE(YEAR(E296),MONTH(E296)+6,DAY(E296))),IF($H$6=1,IF(D297=1,$F$10,DATE(YEAR(E296)+1,MONTH(E296),DAY(E296))),"")))))))),""))</f>
        <v/>
      </c>
      <c r="F297" s="72" t="str">
        <f t="shared" ca="1" si="33"/>
        <v/>
      </c>
      <c r="G297" s="72" t="str">
        <f t="shared" ca="1" si="29"/>
        <v/>
      </c>
      <c r="H297" s="73" t="str">
        <f t="shared" ca="1" si="30"/>
        <v/>
      </c>
      <c r="I297" s="74" t="str">
        <f t="shared" ca="1" si="31"/>
        <v/>
      </c>
      <c r="J297" s="73" t="str">
        <f t="shared" ca="1" si="32"/>
        <v/>
      </c>
      <c r="K297" s="75" t="str">
        <f t="shared" ca="1" si="34"/>
        <v/>
      </c>
      <c r="L297" s="10"/>
      <c r="M297" s="9"/>
      <c r="N297" s="9"/>
      <c r="O297" s="9"/>
    </row>
    <row r="298" spans="2:15" x14ac:dyDescent="0.3">
      <c r="B298" s="9"/>
      <c r="C298" s="10"/>
      <c r="D298" s="70" t="str">
        <f t="shared" ca="1" si="28"/>
        <v/>
      </c>
      <c r="E298" s="71" t="str">
        <f ca="1">IF($P$17=0,"",IF(D298&lt;&gt;"",IF($H$6=50,IF(D298=1,$F$10,DATE(YEAR(E297),MONTH(E297),DAY(E297)+7)),IF($H$6=25,IF(D298=1,$F$10,DATE(YEAR(E297),MONTH(E297),DAY(E297)+14)),IF($H$6=24,IF(D298=1,_01_01_1900,IF(DAY(E297)&gt;=15,DATE(YEAR(E297),MONTH(E297),DAY(E297)+16),DATE(YEAR(E297),MONTH(E297),DAY(E297)+15))),IF($H$6=12,IF(D298=1,$F$10,DATE(YEAR(E297),MONTH(E297)+1,DAY(E297))),IF($H$6=6,IF(D298=1,$F$10,DATE(YEAR(E297),MONTH(E297)+2,DAY(E297))),IF($H$6=4,IF(D298=1,$F$10,DATE(YEAR(E297),MONTH(E297)+3,DAY(E297))),IF($H$6=2,IF(D298=1,$F$10,DATE(YEAR(E297),MONTH(E297)+6,DAY(E297))),IF($H$6=1,IF(D298=1,$F$10,DATE(YEAR(E297)+1,MONTH(E297),DAY(E297))),"")))))))),""))</f>
        <v/>
      </c>
      <c r="F298" s="72" t="str">
        <f t="shared" ca="1" si="33"/>
        <v/>
      </c>
      <c r="G298" s="72" t="str">
        <f t="shared" ca="1" si="29"/>
        <v/>
      </c>
      <c r="H298" s="73" t="str">
        <f t="shared" ca="1" si="30"/>
        <v/>
      </c>
      <c r="I298" s="74" t="str">
        <f t="shared" ca="1" si="31"/>
        <v/>
      </c>
      <c r="J298" s="73" t="str">
        <f t="shared" ca="1" si="32"/>
        <v/>
      </c>
      <c r="K298" s="75" t="str">
        <f t="shared" ca="1" si="34"/>
        <v/>
      </c>
      <c r="L298" s="10"/>
      <c r="M298" s="9"/>
      <c r="N298" s="9"/>
      <c r="O298" s="9"/>
    </row>
    <row r="299" spans="2:15" x14ac:dyDescent="0.3">
      <c r="B299" s="9"/>
      <c r="C299" s="10"/>
      <c r="D299" s="70" t="str">
        <f t="shared" ca="1" si="28"/>
        <v/>
      </c>
      <c r="E299" s="71" t="str">
        <f ca="1">IF($P$17=0,"",IF(D299&lt;&gt;"",IF($H$6=50,IF(D299=1,$F$10,DATE(YEAR(E298),MONTH(E298),DAY(E298)+7)),IF($H$6=25,IF(D299=1,$F$10,DATE(YEAR(E298),MONTH(E298),DAY(E298)+14)),IF($H$6=24,IF(D299=1,_01_01_1900,IF(DAY(E298)&gt;=15,DATE(YEAR(E298),MONTH(E298),DAY(E298)+16),DATE(YEAR(E298),MONTH(E298),DAY(E298)+15))),IF($H$6=12,IF(D299=1,$F$10,DATE(YEAR(E298),MONTH(E298)+1,DAY(E298))),IF($H$6=6,IF(D299=1,$F$10,DATE(YEAR(E298),MONTH(E298)+2,DAY(E298))),IF($H$6=4,IF(D299=1,$F$10,DATE(YEAR(E298),MONTH(E298)+3,DAY(E298))),IF($H$6=2,IF(D299=1,$F$10,DATE(YEAR(E298),MONTH(E298)+6,DAY(E298))),IF($H$6=1,IF(D299=1,$F$10,DATE(YEAR(E298)+1,MONTH(E298),DAY(E298))),"")))))))),""))</f>
        <v/>
      </c>
      <c r="F299" s="72" t="str">
        <f t="shared" ca="1" si="33"/>
        <v/>
      </c>
      <c r="G299" s="72" t="str">
        <f t="shared" ca="1" si="29"/>
        <v/>
      </c>
      <c r="H299" s="73" t="str">
        <f t="shared" ca="1" si="30"/>
        <v/>
      </c>
      <c r="I299" s="74" t="str">
        <f t="shared" ca="1" si="31"/>
        <v/>
      </c>
      <c r="J299" s="73" t="str">
        <f t="shared" ca="1" si="32"/>
        <v/>
      </c>
      <c r="K299" s="75" t="str">
        <f t="shared" ca="1" si="34"/>
        <v/>
      </c>
      <c r="L299" s="10"/>
      <c r="M299" s="9"/>
      <c r="N299" s="9"/>
      <c r="O299" s="9"/>
    </row>
    <row r="300" spans="2:15" x14ac:dyDescent="0.3">
      <c r="B300" s="9"/>
      <c r="C300" s="10"/>
      <c r="D300" s="70" t="str">
        <f t="shared" ca="1" si="28"/>
        <v/>
      </c>
      <c r="E300" s="71" t="str">
        <f ca="1">IF($P$17=0,"",IF(D300&lt;&gt;"",IF($H$6=50,IF(D300=1,$F$10,DATE(YEAR(E299),MONTH(E299),DAY(E299)+7)),IF($H$6=25,IF(D300=1,$F$10,DATE(YEAR(E299),MONTH(E299),DAY(E299)+14)),IF($H$6=24,IF(D300=1,_01_01_1900,IF(DAY(E299)&gt;=15,DATE(YEAR(E299),MONTH(E299),DAY(E299)+16),DATE(YEAR(E299),MONTH(E299),DAY(E299)+15))),IF($H$6=12,IF(D300=1,$F$10,DATE(YEAR(E299),MONTH(E299)+1,DAY(E299))),IF($H$6=6,IF(D300=1,$F$10,DATE(YEAR(E299),MONTH(E299)+2,DAY(E299))),IF($H$6=4,IF(D300=1,$F$10,DATE(YEAR(E299),MONTH(E299)+3,DAY(E299))),IF($H$6=2,IF(D300=1,$F$10,DATE(YEAR(E299),MONTH(E299)+6,DAY(E299))),IF($H$6=1,IF(D300=1,$F$10,DATE(YEAR(E299)+1,MONTH(E299),DAY(E299))),"")))))))),""))</f>
        <v/>
      </c>
      <c r="F300" s="72" t="str">
        <f t="shared" ca="1" si="33"/>
        <v/>
      </c>
      <c r="G300" s="72" t="str">
        <f t="shared" ca="1" si="29"/>
        <v/>
      </c>
      <c r="H300" s="73" t="str">
        <f t="shared" ca="1" si="30"/>
        <v/>
      </c>
      <c r="I300" s="74" t="str">
        <f t="shared" ca="1" si="31"/>
        <v/>
      </c>
      <c r="J300" s="73" t="str">
        <f t="shared" ca="1" si="32"/>
        <v/>
      </c>
      <c r="K300" s="75" t="str">
        <f t="shared" ca="1" si="34"/>
        <v/>
      </c>
      <c r="L300" s="10"/>
      <c r="M300" s="9"/>
      <c r="N300" s="9"/>
      <c r="O300" s="9"/>
    </row>
    <row r="301" spans="2:15" x14ac:dyDescent="0.3">
      <c r="B301" s="9"/>
      <c r="C301" s="10"/>
      <c r="D301" s="70" t="str">
        <f t="shared" ca="1" si="28"/>
        <v/>
      </c>
      <c r="E301" s="71" t="str">
        <f ca="1">IF($P$17=0,"",IF(D301&lt;&gt;"",IF($H$6=50,IF(D301=1,$F$10,DATE(YEAR(E300),MONTH(E300),DAY(E300)+7)),IF($H$6=25,IF(D301=1,$F$10,DATE(YEAR(E300),MONTH(E300),DAY(E300)+14)),IF($H$6=24,IF(D301=1,_01_01_1900,IF(DAY(E300)&gt;=15,DATE(YEAR(E300),MONTH(E300),DAY(E300)+16),DATE(YEAR(E300),MONTH(E300),DAY(E300)+15))),IF($H$6=12,IF(D301=1,$F$10,DATE(YEAR(E300),MONTH(E300)+1,DAY(E300))),IF($H$6=6,IF(D301=1,$F$10,DATE(YEAR(E300),MONTH(E300)+2,DAY(E300))),IF($H$6=4,IF(D301=1,$F$10,DATE(YEAR(E300),MONTH(E300)+3,DAY(E300))),IF($H$6=2,IF(D301=1,$F$10,DATE(YEAR(E300),MONTH(E300)+6,DAY(E300))),IF($H$6=1,IF(D301=1,$F$10,DATE(YEAR(E300)+1,MONTH(E300),DAY(E300))),"")))))))),""))</f>
        <v/>
      </c>
      <c r="F301" s="72" t="str">
        <f t="shared" ca="1" si="33"/>
        <v/>
      </c>
      <c r="G301" s="72" t="str">
        <f t="shared" ca="1" si="29"/>
        <v/>
      </c>
      <c r="H301" s="73" t="str">
        <f t="shared" ca="1" si="30"/>
        <v/>
      </c>
      <c r="I301" s="74" t="str">
        <f t="shared" ca="1" si="31"/>
        <v/>
      </c>
      <c r="J301" s="73" t="str">
        <f t="shared" ca="1" si="32"/>
        <v/>
      </c>
      <c r="K301" s="75" t="str">
        <f t="shared" ca="1" si="34"/>
        <v/>
      </c>
      <c r="L301" s="10"/>
      <c r="M301" s="9"/>
      <c r="N301" s="9"/>
      <c r="O301" s="9"/>
    </row>
    <row r="302" spans="2:15" x14ac:dyDescent="0.3">
      <c r="B302" s="9"/>
      <c r="C302" s="10"/>
      <c r="D302" s="70" t="str">
        <f t="shared" ca="1" si="28"/>
        <v/>
      </c>
      <c r="E302" s="71" t="str">
        <f ca="1">IF($P$17=0,"",IF(D302&lt;&gt;"",IF($H$6=50,IF(D302=1,$F$10,DATE(YEAR(E301),MONTH(E301),DAY(E301)+7)),IF($H$6=25,IF(D302=1,$F$10,DATE(YEAR(E301),MONTH(E301),DAY(E301)+14)),IF($H$6=24,IF(D302=1,_01_01_1900,IF(DAY(E301)&gt;=15,DATE(YEAR(E301),MONTH(E301),DAY(E301)+16),DATE(YEAR(E301),MONTH(E301),DAY(E301)+15))),IF($H$6=12,IF(D302=1,$F$10,DATE(YEAR(E301),MONTH(E301)+1,DAY(E301))),IF($H$6=6,IF(D302=1,$F$10,DATE(YEAR(E301),MONTH(E301)+2,DAY(E301))),IF($H$6=4,IF(D302=1,$F$10,DATE(YEAR(E301),MONTH(E301)+3,DAY(E301))),IF($H$6=2,IF(D302=1,$F$10,DATE(YEAR(E301),MONTH(E301)+6,DAY(E301))),IF($H$6=1,IF(D302=1,$F$10,DATE(YEAR(E301)+1,MONTH(E301),DAY(E301))),"")))))))),""))</f>
        <v/>
      </c>
      <c r="F302" s="72" t="str">
        <f t="shared" ca="1" si="33"/>
        <v/>
      </c>
      <c r="G302" s="72" t="str">
        <f t="shared" ca="1" si="29"/>
        <v/>
      </c>
      <c r="H302" s="73" t="str">
        <f t="shared" ca="1" si="30"/>
        <v/>
      </c>
      <c r="I302" s="74" t="str">
        <f t="shared" ca="1" si="31"/>
        <v/>
      </c>
      <c r="J302" s="73" t="str">
        <f t="shared" ca="1" si="32"/>
        <v/>
      </c>
      <c r="K302" s="75" t="str">
        <f t="shared" ca="1" si="34"/>
        <v/>
      </c>
      <c r="L302" s="10"/>
      <c r="M302" s="9"/>
      <c r="N302" s="9"/>
      <c r="O302" s="9"/>
    </row>
    <row r="303" spans="2:15" x14ac:dyDescent="0.3">
      <c r="B303" s="9"/>
      <c r="C303" s="10"/>
      <c r="D303" s="70" t="str">
        <f t="shared" ca="1" si="28"/>
        <v/>
      </c>
      <c r="E303" s="71" t="str">
        <f ca="1">IF($P$17=0,"",IF(D303&lt;&gt;"",IF($H$6=50,IF(D303=1,$F$10,DATE(YEAR(E302),MONTH(E302),DAY(E302)+7)),IF($H$6=25,IF(D303=1,$F$10,DATE(YEAR(E302),MONTH(E302),DAY(E302)+14)),IF($H$6=24,IF(D303=1,_01_01_1900,IF(DAY(E302)&gt;=15,DATE(YEAR(E302),MONTH(E302),DAY(E302)+16),DATE(YEAR(E302),MONTH(E302),DAY(E302)+15))),IF($H$6=12,IF(D303=1,$F$10,DATE(YEAR(E302),MONTH(E302)+1,DAY(E302))),IF($H$6=6,IF(D303=1,$F$10,DATE(YEAR(E302),MONTH(E302)+2,DAY(E302))),IF($H$6=4,IF(D303=1,$F$10,DATE(YEAR(E302),MONTH(E302)+3,DAY(E302))),IF($H$6=2,IF(D303=1,$F$10,DATE(YEAR(E302),MONTH(E302)+6,DAY(E302))),IF($H$6=1,IF(D303=1,$F$10,DATE(YEAR(E302)+1,MONTH(E302),DAY(E302))),"")))))))),""))</f>
        <v/>
      </c>
      <c r="F303" s="72" t="str">
        <f t="shared" ca="1" si="33"/>
        <v/>
      </c>
      <c r="G303" s="72" t="str">
        <f t="shared" ca="1" si="29"/>
        <v/>
      </c>
      <c r="H303" s="73" t="str">
        <f t="shared" ca="1" si="30"/>
        <v/>
      </c>
      <c r="I303" s="74" t="str">
        <f t="shared" ca="1" si="31"/>
        <v/>
      </c>
      <c r="J303" s="73" t="str">
        <f t="shared" ca="1" si="32"/>
        <v/>
      </c>
      <c r="K303" s="75" t="str">
        <f t="shared" ca="1" si="34"/>
        <v/>
      </c>
      <c r="L303" s="10"/>
      <c r="M303" s="9"/>
      <c r="N303" s="9"/>
      <c r="O303" s="9"/>
    </row>
    <row r="304" spans="2:15" x14ac:dyDescent="0.3">
      <c r="B304" s="9"/>
      <c r="C304" s="10"/>
      <c r="D304" s="70" t="str">
        <f t="shared" ca="1" si="28"/>
        <v/>
      </c>
      <c r="E304" s="71" t="str">
        <f ca="1">IF($P$17=0,"",IF(D304&lt;&gt;"",IF($H$6=50,IF(D304=1,$F$10,DATE(YEAR(E303),MONTH(E303),DAY(E303)+7)),IF($H$6=25,IF(D304=1,$F$10,DATE(YEAR(E303),MONTH(E303),DAY(E303)+14)),IF($H$6=24,IF(D304=1,_01_01_1900,IF(DAY(E303)&gt;=15,DATE(YEAR(E303),MONTH(E303),DAY(E303)+16),DATE(YEAR(E303),MONTH(E303),DAY(E303)+15))),IF($H$6=12,IF(D304=1,$F$10,DATE(YEAR(E303),MONTH(E303)+1,DAY(E303))),IF($H$6=6,IF(D304=1,$F$10,DATE(YEAR(E303),MONTH(E303)+2,DAY(E303))),IF($H$6=4,IF(D304=1,$F$10,DATE(YEAR(E303),MONTH(E303)+3,DAY(E303))),IF($H$6=2,IF(D304=1,$F$10,DATE(YEAR(E303),MONTH(E303)+6,DAY(E303))),IF($H$6=1,IF(D304=1,$F$10,DATE(YEAR(E303)+1,MONTH(E303),DAY(E303))),"")))))))),""))</f>
        <v/>
      </c>
      <c r="F304" s="72" t="str">
        <f t="shared" ca="1" si="33"/>
        <v/>
      </c>
      <c r="G304" s="72" t="str">
        <f t="shared" ca="1" si="29"/>
        <v/>
      </c>
      <c r="H304" s="73" t="str">
        <f t="shared" ca="1" si="30"/>
        <v/>
      </c>
      <c r="I304" s="74" t="str">
        <f t="shared" ca="1" si="31"/>
        <v/>
      </c>
      <c r="J304" s="73" t="str">
        <f t="shared" ca="1" si="32"/>
        <v/>
      </c>
      <c r="K304" s="75" t="str">
        <f t="shared" ca="1" si="34"/>
        <v/>
      </c>
      <c r="L304" s="10"/>
      <c r="M304" s="9"/>
      <c r="N304" s="9"/>
      <c r="O304" s="9"/>
    </row>
    <row r="305" spans="2:15" x14ac:dyDescent="0.3">
      <c r="B305" s="9"/>
      <c r="C305" s="10"/>
      <c r="D305" s="70" t="str">
        <f t="shared" ca="1" si="28"/>
        <v/>
      </c>
      <c r="E305" s="71" t="str">
        <f ca="1">IF($P$17=0,"",IF(D305&lt;&gt;"",IF($H$6=50,IF(D305=1,$F$10,DATE(YEAR(E304),MONTH(E304),DAY(E304)+7)),IF($H$6=25,IF(D305=1,$F$10,DATE(YEAR(E304),MONTH(E304),DAY(E304)+14)),IF($H$6=24,IF(D305=1,_01_01_1900,IF(DAY(E304)&gt;=15,DATE(YEAR(E304),MONTH(E304),DAY(E304)+16),DATE(YEAR(E304),MONTH(E304),DAY(E304)+15))),IF($H$6=12,IF(D305=1,$F$10,DATE(YEAR(E304),MONTH(E304)+1,DAY(E304))),IF($H$6=6,IF(D305=1,$F$10,DATE(YEAR(E304),MONTH(E304)+2,DAY(E304))),IF($H$6=4,IF(D305=1,$F$10,DATE(YEAR(E304),MONTH(E304)+3,DAY(E304))),IF($H$6=2,IF(D305=1,$F$10,DATE(YEAR(E304),MONTH(E304)+6,DAY(E304))),IF($H$6=1,IF(D305=1,$F$10,DATE(YEAR(E304)+1,MONTH(E304),DAY(E304))),"")))))))),""))</f>
        <v/>
      </c>
      <c r="F305" s="72" t="str">
        <f t="shared" ca="1" si="33"/>
        <v/>
      </c>
      <c r="G305" s="72" t="str">
        <f t="shared" ca="1" si="29"/>
        <v/>
      </c>
      <c r="H305" s="73" t="str">
        <f t="shared" ca="1" si="30"/>
        <v/>
      </c>
      <c r="I305" s="74" t="str">
        <f t="shared" ca="1" si="31"/>
        <v/>
      </c>
      <c r="J305" s="73" t="str">
        <f t="shared" ca="1" si="32"/>
        <v/>
      </c>
      <c r="K305" s="75" t="str">
        <f t="shared" ca="1" si="34"/>
        <v/>
      </c>
      <c r="L305" s="10"/>
      <c r="M305" s="9"/>
      <c r="N305" s="9"/>
      <c r="O305" s="9"/>
    </row>
    <row r="306" spans="2:15" x14ac:dyDescent="0.3">
      <c r="B306" s="9"/>
      <c r="C306" s="10"/>
      <c r="D306" s="70" t="str">
        <f t="shared" ca="1" si="28"/>
        <v/>
      </c>
      <c r="E306" s="71" t="str">
        <f ca="1">IF($P$17=0,"",IF(D306&lt;&gt;"",IF($H$6=50,IF(D306=1,$F$10,DATE(YEAR(E305),MONTH(E305),DAY(E305)+7)),IF($H$6=25,IF(D306=1,$F$10,DATE(YEAR(E305),MONTH(E305),DAY(E305)+14)),IF($H$6=24,IF(D306=1,_01_01_1900,IF(DAY(E305)&gt;=15,DATE(YEAR(E305),MONTH(E305),DAY(E305)+16),DATE(YEAR(E305),MONTH(E305),DAY(E305)+15))),IF($H$6=12,IF(D306=1,$F$10,DATE(YEAR(E305),MONTH(E305)+1,DAY(E305))),IF($H$6=6,IF(D306=1,$F$10,DATE(YEAR(E305),MONTH(E305)+2,DAY(E305))),IF($H$6=4,IF(D306=1,$F$10,DATE(YEAR(E305),MONTH(E305)+3,DAY(E305))),IF($H$6=2,IF(D306=1,$F$10,DATE(YEAR(E305),MONTH(E305)+6,DAY(E305))),IF($H$6=1,IF(D306=1,$F$10,DATE(YEAR(E305)+1,MONTH(E305),DAY(E305))),"")))))))),""))</f>
        <v/>
      </c>
      <c r="F306" s="72" t="str">
        <f t="shared" ca="1" si="33"/>
        <v/>
      </c>
      <c r="G306" s="72" t="str">
        <f t="shared" ca="1" si="29"/>
        <v/>
      </c>
      <c r="H306" s="73" t="str">
        <f t="shared" ca="1" si="30"/>
        <v/>
      </c>
      <c r="I306" s="74" t="str">
        <f t="shared" ca="1" si="31"/>
        <v/>
      </c>
      <c r="J306" s="73" t="str">
        <f t="shared" ca="1" si="32"/>
        <v/>
      </c>
      <c r="K306" s="75" t="str">
        <f t="shared" ca="1" si="34"/>
        <v/>
      </c>
      <c r="L306" s="10"/>
      <c r="M306" s="9"/>
      <c r="N306" s="9"/>
      <c r="O306" s="9"/>
    </row>
    <row r="307" spans="2:15" x14ac:dyDescent="0.3">
      <c r="B307" s="9"/>
      <c r="C307" s="10"/>
      <c r="D307" s="70" t="str">
        <f t="shared" ca="1" si="28"/>
        <v/>
      </c>
      <c r="E307" s="71" t="str">
        <f ca="1">IF($P$17=0,"",IF(D307&lt;&gt;"",IF($H$6=50,IF(D307=1,$F$10,DATE(YEAR(E306),MONTH(E306),DAY(E306)+7)),IF($H$6=25,IF(D307=1,$F$10,DATE(YEAR(E306),MONTH(E306),DAY(E306)+14)),IF($H$6=24,IF(D307=1,_01_01_1900,IF(DAY(E306)&gt;=15,DATE(YEAR(E306),MONTH(E306),DAY(E306)+16),DATE(YEAR(E306),MONTH(E306),DAY(E306)+15))),IF($H$6=12,IF(D307=1,$F$10,DATE(YEAR(E306),MONTH(E306)+1,DAY(E306))),IF($H$6=6,IF(D307=1,$F$10,DATE(YEAR(E306),MONTH(E306)+2,DAY(E306))),IF($H$6=4,IF(D307=1,$F$10,DATE(YEAR(E306),MONTH(E306)+3,DAY(E306))),IF($H$6=2,IF(D307=1,$F$10,DATE(YEAR(E306),MONTH(E306)+6,DAY(E306))),IF($H$6=1,IF(D307=1,$F$10,DATE(YEAR(E306)+1,MONTH(E306),DAY(E306))),"")))))))),""))</f>
        <v/>
      </c>
      <c r="F307" s="72" t="str">
        <f t="shared" ca="1" si="33"/>
        <v/>
      </c>
      <c r="G307" s="72" t="str">
        <f t="shared" ca="1" si="29"/>
        <v/>
      </c>
      <c r="H307" s="73" t="str">
        <f t="shared" ca="1" si="30"/>
        <v/>
      </c>
      <c r="I307" s="74" t="str">
        <f t="shared" ca="1" si="31"/>
        <v/>
      </c>
      <c r="J307" s="73" t="str">
        <f t="shared" ca="1" si="32"/>
        <v/>
      </c>
      <c r="K307" s="75" t="str">
        <f t="shared" ca="1" si="34"/>
        <v/>
      </c>
      <c r="L307" s="10"/>
      <c r="M307" s="9"/>
      <c r="N307" s="9"/>
      <c r="O307" s="9"/>
    </row>
    <row r="308" spans="2:15" x14ac:dyDescent="0.3">
      <c r="B308" s="9"/>
      <c r="C308" s="10"/>
      <c r="D308" s="70" t="str">
        <f t="shared" ca="1" si="28"/>
        <v/>
      </c>
      <c r="E308" s="71" t="str">
        <f ca="1">IF($P$17=0,"",IF(D308&lt;&gt;"",IF($H$6=50,IF(D308=1,$F$10,DATE(YEAR(E307),MONTH(E307),DAY(E307)+7)),IF($H$6=25,IF(D308=1,$F$10,DATE(YEAR(E307),MONTH(E307),DAY(E307)+14)),IF($H$6=24,IF(D308=1,_01_01_1900,IF(DAY(E307)&gt;=15,DATE(YEAR(E307),MONTH(E307),DAY(E307)+16),DATE(YEAR(E307),MONTH(E307),DAY(E307)+15))),IF($H$6=12,IF(D308=1,$F$10,DATE(YEAR(E307),MONTH(E307)+1,DAY(E307))),IF($H$6=6,IF(D308=1,$F$10,DATE(YEAR(E307),MONTH(E307)+2,DAY(E307))),IF($H$6=4,IF(D308=1,$F$10,DATE(YEAR(E307),MONTH(E307)+3,DAY(E307))),IF($H$6=2,IF(D308=1,$F$10,DATE(YEAR(E307),MONTH(E307)+6,DAY(E307))),IF($H$6=1,IF(D308=1,$F$10,DATE(YEAR(E307)+1,MONTH(E307),DAY(E307))),"")))))))),""))</f>
        <v/>
      </c>
      <c r="F308" s="72" t="str">
        <f t="shared" ca="1" si="33"/>
        <v/>
      </c>
      <c r="G308" s="72" t="str">
        <f t="shared" ca="1" si="29"/>
        <v/>
      </c>
      <c r="H308" s="73" t="str">
        <f t="shared" ca="1" si="30"/>
        <v/>
      </c>
      <c r="I308" s="74" t="str">
        <f t="shared" ca="1" si="31"/>
        <v/>
      </c>
      <c r="J308" s="73" t="str">
        <f t="shared" ca="1" si="32"/>
        <v/>
      </c>
      <c r="K308" s="75" t="str">
        <f t="shared" ca="1" si="34"/>
        <v/>
      </c>
      <c r="L308" s="10"/>
      <c r="M308" s="9"/>
      <c r="N308" s="9"/>
      <c r="O308" s="9"/>
    </row>
    <row r="309" spans="2:15" x14ac:dyDescent="0.3">
      <c r="B309" s="9"/>
      <c r="C309" s="10"/>
      <c r="D309" s="70" t="str">
        <f t="shared" ca="1" si="28"/>
        <v/>
      </c>
      <c r="E309" s="71" t="str">
        <f ca="1">IF($P$17=0,"",IF(D309&lt;&gt;"",IF($H$6=50,IF(D309=1,$F$10,DATE(YEAR(E308),MONTH(E308),DAY(E308)+7)),IF($H$6=25,IF(D309=1,$F$10,DATE(YEAR(E308),MONTH(E308),DAY(E308)+14)),IF($H$6=24,IF(D309=1,_01_01_1900,IF(DAY(E308)&gt;=15,DATE(YEAR(E308),MONTH(E308),DAY(E308)+16),DATE(YEAR(E308),MONTH(E308),DAY(E308)+15))),IF($H$6=12,IF(D309=1,$F$10,DATE(YEAR(E308),MONTH(E308)+1,DAY(E308))),IF($H$6=6,IF(D309=1,$F$10,DATE(YEAR(E308),MONTH(E308)+2,DAY(E308))),IF($H$6=4,IF(D309=1,$F$10,DATE(YEAR(E308),MONTH(E308)+3,DAY(E308))),IF($H$6=2,IF(D309=1,$F$10,DATE(YEAR(E308),MONTH(E308)+6,DAY(E308))),IF($H$6=1,IF(D309=1,$F$10,DATE(YEAR(E308)+1,MONTH(E308),DAY(E308))),"")))))))),""))</f>
        <v/>
      </c>
      <c r="F309" s="72" t="str">
        <f t="shared" ca="1" si="33"/>
        <v/>
      </c>
      <c r="G309" s="72" t="str">
        <f t="shared" ca="1" si="29"/>
        <v/>
      </c>
      <c r="H309" s="73" t="str">
        <f t="shared" ca="1" si="30"/>
        <v/>
      </c>
      <c r="I309" s="74" t="str">
        <f t="shared" ca="1" si="31"/>
        <v/>
      </c>
      <c r="J309" s="73" t="str">
        <f t="shared" ca="1" si="32"/>
        <v/>
      </c>
      <c r="K309" s="75" t="str">
        <f t="shared" ca="1" si="34"/>
        <v/>
      </c>
      <c r="L309" s="10"/>
      <c r="M309" s="9"/>
      <c r="N309" s="9"/>
      <c r="O309" s="9"/>
    </row>
    <row r="310" spans="2:15" x14ac:dyDescent="0.3">
      <c r="B310" s="9"/>
      <c r="C310" s="10"/>
      <c r="D310" s="70" t="str">
        <f t="shared" ca="1" si="28"/>
        <v/>
      </c>
      <c r="E310" s="71" t="str">
        <f ca="1">IF($P$17=0,"",IF(D310&lt;&gt;"",IF($H$6=50,IF(D310=1,$F$10,DATE(YEAR(E309),MONTH(E309),DAY(E309)+7)),IF($H$6=25,IF(D310=1,$F$10,DATE(YEAR(E309),MONTH(E309),DAY(E309)+14)),IF($H$6=24,IF(D310=1,_01_01_1900,IF(DAY(E309)&gt;=15,DATE(YEAR(E309),MONTH(E309),DAY(E309)+16),DATE(YEAR(E309),MONTH(E309),DAY(E309)+15))),IF($H$6=12,IF(D310=1,$F$10,DATE(YEAR(E309),MONTH(E309)+1,DAY(E309))),IF($H$6=6,IF(D310=1,$F$10,DATE(YEAR(E309),MONTH(E309)+2,DAY(E309))),IF($H$6=4,IF(D310=1,$F$10,DATE(YEAR(E309),MONTH(E309)+3,DAY(E309))),IF($H$6=2,IF(D310=1,$F$10,DATE(YEAR(E309),MONTH(E309)+6,DAY(E309))),IF($H$6=1,IF(D310=1,$F$10,DATE(YEAR(E309)+1,MONTH(E309),DAY(E309))),"")))))))),""))</f>
        <v/>
      </c>
      <c r="F310" s="72" t="str">
        <f t="shared" ca="1" si="33"/>
        <v/>
      </c>
      <c r="G310" s="72" t="str">
        <f t="shared" ca="1" si="29"/>
        <v/>
      </c>
      <c r="H310" s="73" t="str">
        <f t="shared" ca="1" si="30"/>
        <v/>
      </c>
      <c r="I310" s="74" t="str">
        <f t="shared" ca="1" si="31"/>
        <v/>
      </c>
      <c r="J310" s="73" t="str">
        <f t="shared" ca="1" si="32"/>
        <v/>
      </c>
      <c r="K310" s="75" t="str">
        <f t="shared" ca="1" si="34"/>
        <v/>
      </c>
      <c r="L310" s="10"/>
      <c r="M310" s="9"/>
      <c r="N310" s="9"/>
      <c r="O310" s="9"/>
    </row>
    <row r="311" spans="2:15" x14ac:dyDescent="0.3">
      <c r="B311" s="9"/>
      <c r="C311" s="10"/>
      <c r="D311" s="70" t="str">
        <f t="shared" ca="1" si="28"/>
        <v/>
      </c>
      <c r="E311" s="71" t="str">
        <f ca="1">IF($P$17=0,"",IF(D311&lt;&gt;"",IF($H$6=50,IF(D311=1,$F$10,DATE(YEAR(E310),MONTH(E310),DAY(E310)+7)),IF($H$6=25,IF(D311=1,$F$10,DATE(YEAR(E310),MONTH(E310),DAY(E310)+14)),IF($H$6=24,IF(D311=1,_01_01_1900,IF(DAY(E310)&gt;=15,DATE(YEAR(E310),MONTH(E310),DAY(E310)+16),DATE(YEAR(E310),MONTH(E310),DAY(E310)+15))),IF($H$6=12,IF(D311=1,$F$10,DATE(YEAR(E310),MONTH(E310)+1,DAY(E310))),IF($H$6=6,IF(D311=1,$F$10,DATE(YEAR(E310),MONTH(E310)+2,DAY(E310))),IF($H$6=4,IF(D311=1,$F$10,DATE(YEAR(E310),MONTH(E310)+3,DAY(E310))),IF($H$6=2,IF(D311=1,$F$10,DATE(YEAR(E310),MONTH(E310)+6,DAY(E310))),IF($H$6=1,IF(D311=1,$F$10,DATE(YEAR(E310)+1,MONTH(E310),DAY(E310))),"")))))))),""))</f>
        <v/>
      </c>
      <c r="F311" s="72" t="str">
        <f t="shared" ca="1" si="33"/>
        <v/>
      </c>
      <c r="G311" s="72" t="str">
        <f t="shared" ca="1" si="29"/>
        <v/>
      </c>
      <c r="H311" s="73" t="str">
        <f t="shared" ca="1" si="30"/>
        <v/>
      </c>
      <c r="I311" s="74" t="str">
        <f t="shared" ca="1" si="31"/>
        <v/>
      </c>
      <c r="J311" s="73" t="str">
        <f t="shared" ca="1" si="32"/>
        <v/>
      </c>
      <c r="K311" s="75" t="str">
        <f t="shared" ca="1" si="34"/>
        <v/>
      </c>
      <c r="L311" s="10"/>
      <c r="M311" s="9"/>
      <c r="N311" s="9"/>
      <c r="O311" s="9"/>
    </row>
    <row r="312" spans="2:15" x14ac:dyDescent="0.3">
      <c r="B312" s="9"/>
      <c r="C312" s="10"/>
      <c r="D312" s="70" t="str">
        <f t="shared" ca="1" si="28"/>
        <v/>
      </c>
      <c r="E312" s="71" t="str">
        <f ca="1">IF($P$17=0,"",IF(D312&lt;&gt;"",IF($H$6=50,IF(D312=1,$F$10,DATE(YEAR(E311),MONTH(E311),DAY(E311)+7)),IF($H$6=25,IF(D312=1,$F$10,DATE(YEAR(E311),MONTH(E311),DAY(E311)+14)),IF($H$6=24,IF(D312=1,_01_01_1900,IF(DAY(E311)&gt;=15,DATE(YEAR(E311),MONTH(E311),DAY(E311)+16),DATE(YEAR(E311),MONTH(E311),DAY(E311)+15))),IF($H$6=12,IF(D312=1,$F$10,DATE(YEAR(E311),MONTH(E311)+1,DAY(E311))),IF($H$6=6,IF(D312=1,$F$10,DATE(YEAR(E311),MONTH(E311)+2,DAY(E311))),IF($H$6=4,IF(D312=1,$F$10,DATE(YEAR(E311),MONTH(E311)+3,DAY(E311))),IF($H$6=2,IF(D312=1,$F$10,DATE(YEAR(E311),MONTH(E311)+6,DAY(E311))),IF($H$6=1,IF(D312=1,$F$10,DATE(YEAR(E311)+1,MONTH(E311),DAY(E311))),"")))))))),""))</f>
        <v/>
      </c>
      <c r="F312" s="72" t="str">
        <f t="shared" ca="1" si="33"/>
        <v/>
      </c>
      <c r="G312" s="72" t="str">
        <f t="shared" ca="1" si="29"/>
        <v/>
      </c>
      <c r="H312" s="73" t="str">
        <f t="shared" ca="1" si="30"/>
        <v/>
      </c>
      <c r="I312" s="74" t="str">
        <f t="shared" ca="1" si="31"/>
        <v/>
      </c>
      <c r="J312" s="73" t="str">
        <f t="shared" ca="1" si="32"/>
        <v/>
      </c>
      <c r="K312" s="75" t="str">
        <f t="shared" ca="1" si="34"/>
        <v/>
      </c>
      <c r="L312" s="10"/>
      <c r="M312" s="9"/>
      <c r="N312" s="9"/>
      <c r="O312" s="9"/>
    </row>
    <row r="313" spans="2:15" x14ac:dyDescent="0.3">
      <c r="B313" s="9"/>
      <c r="C313" s="10"/>
      <c r="D313" s="70" t="str">
        <f t="shared" ca="1" si="28"/>
        <v/>
      </c>
      <c r="E313" s="71" t="str">
        <f ca="1">IF($P$17=0,"",IF(D313&lt;&gt;"",IF($H$6=50,IF(D313=1,$F$10,DATE(YEAR(E312),MONTH(E312),DAY(E312)+7)),IF($H$6=25,IF(D313=1,$F$10,DATE(YEAR(E312),MONTH(E312),DAY(E312)+14)),IF($H$6=24,IF(D313=1,_01_01_1900,IF(DAY(E312)&gt;=15,DATE(YEAR(E312),MONTH(E312),DAY(E312)+16),DATE(YEAR(E312),MONTH(E312),DAY(E312)+15))),IF($H$6=12,IF(D313=1,$F$10,DATE(YEAR(E312),MONTH(E312)+1,DAY(E312))),IF($H$6=6,IF(D313=1,$F$10,DATE(YEAR(E312),MONTH(E312)+2,DAY(E312))),IF($H$6=4,IF(D313=1,$F$10,DATE(YEAR(E312),MONTH(E312)+3,DAY(E312))),IF($H$6=2,IF(D313=1,$F$10,DATE(YEAR(E312),MONTH(E312)+6,DAY(E312))),IF($H$6=1,IF(D313=1,$F$10,DATE(YEAR(E312)+1,MONTH(E312),DAY(E312))),"")))))))),""))</f>
        <v/>
      </c>
      <c r="F313" s="72" t="str">
        <f t="shared" ca="1" si="33"/>
        <v/>
      </c>
      <c r="G313" s="72" t="str">
        <f t="shared" ca="1" si="29"/>
        <v/>
      </c>
      <c r="H313" s="73" t="str">
        <f t="shared" ca="1" si="30"/>
        <v/>
      </c>
      <c r="I313" s="74" t="str">
        <f t="shared" ca="1" si="31"/>
        <v/>
      </c>
      <c r="J313" s="73" t="str">
        <f t="shared" ca="1" si="32"/>
        <v/>
      </c>
      <c r="K313" s="75" t="str">
        <f t="shared" ca="1" si="34"/>
        <v/>
      </c>
      <c r="L313" s="10"/>
      <c r="M313" s="9"/>
      <c r="N313" s="9"/>
      <c r="O313" s="9"/>
    </row>
    <row r="314" spans="2:15" x14ac:dyDescent="0.3">
      <c r="B314" s="9"/>
      <c r="C314" s="10"/>
      <c r="D314" s="70" t="str">
        <f t="shared" ca="1" si="28"/>
        <v/>
      </c>
      <c r="E314" s="71" t="str">
        <f ca="1">IF($P$17=0,"",IF(D314&lt;&gt;"",IF($H$6=50,IF(D314=1,$F$10,DATE(YEAR(E313),MONTH(E313),DAY(E313)+7)),IF($H$6=25,IF(D314=1,$F$10,DATE(YEAR(E313),MONTH(E313),DAY(E313)+14)),IF($H$6=24,IF(D314=1,_01_01_1900,IF(DAY(E313)&gt;=15,DATE(YEAR(E313),MONTH(E313),DAY(E313)+16),DATE(YEAR(E313),MONTH(E313),DAY(E313)+15))),IF($H$6=12,IF(D314=1,$F$10,DATE(YEAR(E313),MONTH(E313)+1,DAY(E313))),IF($H$6=6,IF(D314=1,$F$10,DATE(YEAR(E313),MONTH(E313)+2,DAY(E313))),IF($H$6=4,IF(D314=1,$F$10,DATE(YEAR(E313),MONTH(E313)+3,DAY(E313))),IF($H$6=2,IF(D314=1,$F$10,DATE(YEAR(E313),MONTH(E313)+6,DAY(E313))),IF($H$6=1,IF(D314=1,$F$10,DATE(YEAR(E313)+1,MONTH(E313),DAY(E313))),"")))))))),""))</f>
        <v/>
      </c>
      <c r="F314" s="72" t="str">
        <f t="shared" ca="1" si="33"/>
        <v/>
      </c>
      <c r="G314" s="72" t="str">
        <f t="shared" ca="1" si="29"/>
        <v/>
      </c>
      <c r="H314" s="73" t="str">
        <f t="shared" ca="1" si="30"/>
        <v/>
      </c>
      <c r="I314" s="74" t="str">
        <f t="shared" ca="1" si="31"/>
        <v/>
      </c>
      <c r="J314" s="73" t="str">
        <f t="shared" ca="1" si="32"/>
        <v/>
      </c>
      <c r="K314" s="75" t="str">
        <f t="shared" ca="1" si="34"/>
        <v/>
      </c>
      <c r="L314" s="10"/>
      <c r="M314" s="9"/>
      <c r="N314" s="9"/>
      <c r="O314" s="9"/>
    </row>
    <row r="315" spans="2:15" x14ac:dyDescent="0.3">
      <c r="B315" s="9"/>
      <c r="C315" s="10"/>
      <c r="D315" s="70" t="str">
        <f t="shared" ca="1" si="28"/>
        <v/>
      </c>
      <c r="E315" s="71" t="str">
        <f ca="1">IF($P$17=0,"",IF(D315&lt;&gt;"",IF($H$6=50,IF(D315=1,$F$10,DATE(YEAR(E314),MONTH(E314),DAY(E314)+7)),IF($H$6=25,IF(D315=1,$F$10,DATE(YEAR(E314),MONTH(E314),DAY(E314)+14)),IF($H$6=24,IF(D315=1,_01_01_1900,IF(DAY(E314)&gt;=15,DATE(YEAR(E314),MONTH(E314),DAY(E314)+16),DATE(YEAR(E314),MONTH(E314),DAY(E314)+15))),IF($H$6=12,IF(D315=1,$F$10,DATE(YEAR(E314),MONTH(E314)+1,DAY(E314))),IF($H$6=6,IF(D315=1,$F$10,DATE(YEAR(E314),MONTH(E314)+2,DAY(E314))),IF($H$6=4,IF(D315=1,$F$10,DATE(YEAR(E314),MONTH(E314)+3,DAY(E314))),IF($H$6=2,IF(D315=1,$F$10,DATE(YEAR(E314),MONTH(E314)+6,DAY(E314))),IF($H$6=1,IF(D315=1,$F$10,DATE(YEAR(E314)+1,MONTH(E314),DAY(E314))),"")))))))),""))</f>
        <v/>
      </c>
      <c r="F315" s="72" t="str">
        <f t="shared" ca="1" si="33"/>
        <v/>
      </c>
      <c r="G315" s="72" t="str">
        <f t="shared" ca="1" si="29"/>
        <v/>
      </c>
      <c r="H315" s="73" t="str">
        <f t="shared" ca="1" si="30"/>
        <v/>
      </c>
      <c r="I315" s="74" t="str">
        <f t="shared" ca="1" si="31"/>
        <v/>
      </c>
      <c r="J315" s="73" t="str">
        <f t="shared" ca="1" si="32"/>
        <v/>
      </c>
      <c r="K315" s="75" t="str">
        <f t="shared" ca="1" si="34"/>
        <v/>
      </c>
      <c r="L315" s="10"/>
      <c r="M315" s="9"/>
      <c r="N315" s="9"/>
      <c r="O315" s="9"/>
    </row>
    <row r="316" spans="2:15" x14ac:dyDescent="0.3">
      <c r="B316" s="9"/>
      <c r="C316" s="10"/>
      <c r="D316" s="70" t="str">
        <f t="shared" ca="1" si="28"/>
        <v/>
      </c>
      <c r="E316" s="71" t="str">
        <f ca="1">IF($P$17=0,"",IF(D316&lt;&gt;"",IF($H$6=50,IF(D316=1,$F$10,DATE(YEAR(E315),MONTH(E315),DAY(E315)+7)),IF($H$6=25,IF(D316=1,$F$10,DATE(YEAR(E315),MONTH(E315),DAY(E315)+14)),IF($H$6=24,IF(D316=1,_01_01_1900,IF(DAY(E315)&gt;=15,DATE(YEAR(E315),MONTH(E315),DAY(E315)+16),DATE(YEAR(E315),MONTH(E315),DAY(E315)+15))),IF($H$6=12,IF(D316=1,$F$10,DATE(YEAR(E315),MONTH(E315)+1,DAY(E315))),IF($H$6=6,IF(D316=1,$F$10,DATE(YEAR(E315),MONTH(E315)+2,DAY(E315))),IF($H$6=4,IF(D316=1,$F$10,DATE(YEAR(E315),MONTH(E315)+3,DAY(E315))),IF($H$6=2,IF(D316=1,$F$10,DATE(YEAR(E315),MONTH(E315)+6,DAY(E315))),IF($H$6=1,IF(D316=1,$F$10,DATE(YEAR(E315)+1,MONTH(E315),DAY(E315))),"")))))))),""))</f>
        <v/>
      </c>
      <c r="F316" s="72" t="str">
        <f t="shared" ca="1" si="33"/>
        <v/>
      </c>
      <c r="G316" s="72" t="str">
        <f t="shared" ca="1" si="29"/>
        <v/>
      </c>
      <c r="H316" s="73" t="str">
        <f t="shared" ca="1" si="30"/>
        <v/>
      </c>
      <c r="I316" s="74" t="str">
        <f t="shared" ca="1" si="31"/>
        <v/>
      </c>
      <c r="J316" s="73" t="str">
        <f t="shared" ca="1" si="32"/>
        <v/>
      </c>
      <c r="K316" s="75" t="str">
        <f t="shared" ca="1" si="34"/>
        <v/>
      </c>
      <c r="L316" s="10"/>
      <c r="M316" s="9"/>
      <c r="N316" s="9"/>
      <c r="O316" s="9"/>
    </row>
    <row r="317" spans="2:15" x14ac:dyDescent="0.3">
      <c r="B317" s="9"/>
      <c r="C317" s="10"/>
      <c r="D317" s="70" t="str">
        <f t="shared" ca="1" si="28"/>
        <v/>
      </c>
      <c r="E317" s="71" t="str">
        <f ca="1">IF($P$17=0,"",IF(D317&lt;&gt;"",IF($H$6=50,IF(D317=1,$F$10,DATE(YEAR(E316),MONTH(E316),DAY(E316)+7)),IF($H$6=25,IF(D317=1,$F$10,DATE(YEAR(E316),MONTH(E316),DAY(E316)+14)),IF($H$6=24,IF(D317=1,_01_01_1900,IF(DAY(E316)&gt;=15,DATE(YEAR(E316),MONTH(E316),DAY(E316)+16),DATE(YEAR(E316),MONTH(E316),DAY(E316)+15))),IF($H$6=12,IF(D317=1,$F$10,DATE(YEAR(E316),MONTH(E316)+1,DAY(E316))),IF($H$6=6,IF(D317=1,$F$10,DATE(YEAR(E316),MONTH(E316)+2,DAY(E316))),IF($H$6=4,IF(D317=1,$F$10,DATE(YEAR(E316),MONTH(E316)+3,DAY(E316))),IF($H$6=2,IF(D317=1,$F$10,DATE(YEAR(E316),MONTH(E316)+6,DAY(E316))),IF($H$6=1,IF(D317=1,$F$10,DATE(YEAR(E316)+1,MONTH(E316),DAY(E316))),"")))))))),""))</f>
        <v/>
      </c>
      <c r="F317" s="72" t="str">
        <f t="shared" ca="1" si="33"/>
        <v/>
      </c>
      <c r="G317" s="72" t="str">
        <f t="shared" ca="1" si="29"/>
        <v/>
      </c>
      <c r="H317" s="73" t="str">
        <f t="shared" ca="1" si="30"/>
        <v/>
      </c>
      <c r="I317" s="74" t="str">
        <f t="shared" ca="1" si="31"/>
        <v/>
      </c>
      <c r="J317" s="73" t="str">
        <f t="shared" ca="1" si="32"/>
        <v/>
      </c>
      <c r="K317" s="75" t="str">
        <f t="shared" ca="1" si="34"/>
        <v/>
      </c>
      <c r="L317" s="10"/>
      <c r="M317" s="9"/>
      <c r="N317" s="9"/>
      <c r="O317" s="9"/>
    </row>
    <row r="318" spans="2:15" x14ac:dyDescent="0.3">
      <c r="B318" s="9"/>
      <c r="C318" s="10"/>
      <c r="D318" s="70" t="str">
        <f t="shared" ca="1" si="28"/>
        <v/>
      </c>
      <c r="E318" s="71" t="str">
        <f ca="1">IF($P$17=0,"",IF(D318&lt;&gt;"",IF($H$6=50,IF(D318=1,$F$10,DATE(YEAR(E317),MONTH(E317),DAY(E317)+7)),IF($H$6=25,IF(D318=1,$F$10,DATE(YEAR(E317),MONTH(E317),DAY(E317)+14)),IF($H$6=24,IF(D318=1,_01_01_1900,IF(DAY(E317)&gt;=15,DATE(YEAR(E317),MONTH(E317),DAY(E317)+16),DATE(YEAR(E317),MONTH(E317),DAY(E317)+15))),IF($H$6=12,IF(D318=1,$F$10,DATE(YEAR(E317),MONTH(E317)+1,DAY(E317))),IF($H$6=6,IF(D318=1,$F$10,DATE(YEAR(E317),MONTH(E317)+2,DAY(E317))),IF($H$6=4,IF(D318=1,$F$10,DATE(YEAR(E317),MONTH(E317)+3,DAY(E317))),IF($H$6=2,IF(D318=1,$F$10,DATE(YEAR(E317),MONTH(E317)+6,DAY(E317))),IF($H$6=1,IF(D318=1,$F$10,DATE(YEAR(E317)+1,MONTH(E317),DAY(E317))),"")))))))),""))</f>
        <v/>
      </c>
      <c r="F318" s="72" t="str">
        <f t="shared" ca="1" si="33"/>
        <v/>
      </c>
      <c r="G318" s="72" t="str">
        <f t="shared" ca="1" si="29"/>
        <v/>
      </c>
      <c r="H318" s="73" t="str">
        <f t="shared" ca="1" si="30"/>
        <v/>
      </c>
      <c r="I318" s="74" t="str">
        <f t="shared" ca="1" si="31"/>
        <v/>
      </c>
      <c r="J318" s="73" t="str">
        <f t="shared" ca="1" si="32"/>
        <v/>
      </c>
      <c r="K318" s="75" t="str">
        <f t="shared" ca="1" si="34"/>
        <v/>
      </c>
      <c r="L318" s="10"/>
      <c r="M318" s="9"/>
      <c r="N318" s="9"/>
      <c r="O318" s="9"/>
    </row>
    <row r="319" spans="2:15" x14ac:dyDescent="0.3">
      <c r="B319" s="9"/>
      <c r="C319" s="10"/>
      <c r="D319" s="70" t="str">
        <f t="shared" ca="1" si="28"/>
        <v/>
      </c>
      <c r="E319" s="71" t="str">
        <f ca="1">IF($P$17=0,"",IF(D319&lt;&gt;"",IF($H$6=50,IF(D319=1,$F$10,DATE(YEAR(E318),MONTH(E318),DAY(E318)+7)),IF($H$6=25,IF(D319=1,$F$10,DATE(YEAR(E318),MONTH(E318),DAY(E318)+14)),IF($H$6=24,IF(D319=1,_01_01_1900,IF(DAY(E318)&gt;=15,DATE(YEAR(E318),MONTH(E318),DAY(E318)+16),DATE(YEAR(E318),MONTH(E318),DAY(E318)+15))),IF($H$6=12,IF(D319=1,$F$10,DATE(YEAR(E318),MONTH(E318)+1,DAY(E318))),IF($H$6=6,IF(D319=1,$F$10,DATE(YEAR(E318),MONTH(E318)+2,DAY(E318))),IF($H$6=4,IF(D319=1,$F$10,DATE(YEAR(E318),MONTH(E318)+3,DAY(E318))),IF($H$6=2,IF(D319=1,$F$10,DATE(YEAR(E318),MONTH(E318)+6,DAY(E318))),IF($H$6=1,IF(D319=1,$F$10,DATE(YEAR(E318)+1,MONTH(E318),DAY(E318))),"")))))))),""))</f>
        <v/>
      </c>
      <c r="F319" s="72" t="str">
        <f t="shared" ca="1" si="33"/>
        <v/>
      </c>
      <c r="G319" s="72" t="str">
        <f t="shared" ca="1" si="29"/>
        <v/>
      </c>
      <c r="H319" s="73" t="str">
        <f t="shared" ca="1" si="30"/>
        <v/>
      </c>
      <c r="I319" s="74" t="str">
        <f t="shared" ca="1" si="31"/>
        <v/>
      </c>
      <c r="J319" s="73" t="str">
        <f t="shared" ca="1" si="32"/>
        <v/>
      </c>
      <c r="K319" s="75" t="str">
        <f t="shared" ca="1" si="34"/>
        <v/>
      </c>
      <c r="L319" s="10"/>
      <c r="M319" s="9"/>
      <c r="N319" s="9"/>
      <c r="O319" s="9"/>
    </row>
    <row r="320" spans="2:15" x14ac:dyDescent="0.3">
      <c r="B320" s="9"/>
      <c r="C320" s="10"/>
      <c r="D320" s="70" t="str">
        <f t="shared" ca="1" si="28"/>
        <v/>
      </c>
      <c r="E320" s="71" t="str">
        <f ca="1">IF($P$17=0,"",IF(D320&lt;&gt;"",IF($H$6=50,IF(D320=1,$F$10,DATE(YEAR(E319),MONTH(E319),DAY(E319)+7)),IF($H$6=25,IF(D320=1,$F$10,DATE(YEAR(E319),MONTH(E319),DAY(E319)+14)),IF($H$6=24,IF(D320=1,_01_01_1900,IF(DAY(E319)&gt;=15,DATE(YEAR(E319),MONTH(E319),DAY(E319)+16),DATE(YEAR(E319),MONTH(E319),DAY(E319)+15))),IF($H$6=12,IF(D320=1,$F$10,DATE(YEAR(E319),MONTH(E319)+1,DAY(E319))),IF($H$6=6,IF(D320=1,$F$10,DATE(YEAR(E319),MONTH(E319)+2,DAY(E319))),IF($H$6=4,IF(D320=1,$F$10,DATE(YEAR(E319),MONTH(E319)+3,DAY(E319))),IF($H$6=2,IF(D320=1,$F$10,DATE(YEAR(E319),MONTH(E319)+6,DAY(E319))),IF($H$6=1,IF(D320=1,$F$10,DATE(YEAR(E319)+1,MONTH(E319),DAY(E319))),"")))))))),""))</f>
        <v/>
      </c>
      <c r="F320" s="72" t="str">
        <f t="shared" ca="1" si="33"/>
        <v/>
      </c>
      <c r="G320" s="72" t="str">
        <f t="shared" ca="1" si="29"/>
        <v/>
      </c>
      <c r="H320" s="73" t="str">
        <f t="shared" ca="1" si="30"/>
        <v/>
      </c>
      <c r="I320" s="74" t="str">
        <f t="shared" ca="1" si="31"/>
        <v/>
      </c>
      <c r="J320" s="73" t="str">
        <f t="shared" ca="1" si="32"/>
        <v/>
      </c>
      <c r="K320" s="75" t="str">
        <f t="shared" ca="1" si="34"/>
        <v/>
      </c>
      <c r="L320" s="10"/>
      <c r="M320" s="9"/>
      <c r="N320" s="9"/>
      <c r="O320" s="9"/>
    </row>
    <row r="321" spans="2:15" x14ac:dyDescent="0.3">
      <c r="B321" s="9"/>
      <c r="C321" s="10"/>
      <c r="D321" s="70" t="str">
        <f t="shared" ca="1" si="28"/>
        <v/>
      </c>
      <c r="E321" s="71" t="str">
        <f ca="1">IF($P$17=0,"",IF(D321&lt;&gt;"",IF($H$6=50,IF(D321=1,$F$10,DATE(YEAR(E320),MONTH(E320),DAY(E320)+7)),IF($H$6=25,IF(D321=1,$F$10,DATE(YEAR(E320),MONTH(E320),DAY(E320)+14)),IF($H$6=24,IF(D321=1,_01_01_1900,IF(DAY(E320)&gt;=15,DATE(YEAR(E320),MONTH(E320),DAY(E320)+16),DATE(YEAR(E320),MONTH(E320),DAY(E320)+15))),IF($H$6=12,IF(D321=1,$F$10,DATE(YEAR(E320),MONTH(E320)+1,DAY(E320))),IF($H$6=6,IF(D321=1,$F$10,DATE(YEAR(E320),MONTH(E320)+2,DAY(E320))),IF($H$6=4,IF(D321=1,$F$10,DATE(YEAR(E320),MONTH(E320)+3,DAY(E320))),IF($H$6=2,IF(D321=1,$F$10,DATE(YEAR(E320),MONTH(E320)+6,DAY(E320))),IF($H$6=1,IF(D321=1,$F$10,DATE(YEAR(E320)+1,MONTH(E320),DAY(E320))),"")))))))),""))</f>
        <v/>
      </c>
      <c r="F321" s="72" t="str">
        <f t="shared" ca="1" si="33"/>
        <v/>
      </c>
      <c r="G321" s="72" t="str">
        <f t="shared" ca="1" si="29"/>
        <v/>
      </c>
      <c r="H321" s="73" t="str">
        <f t="shared" ca="1" si="30"/>
        <v/>
      </c>
      <c r="I321" s="74" t="str">
        <f t="shared" ca="1" si="31"/>
        <v/>
      </c>
      <c r="J321" s="73" t="str">
        <f t="shared" ca="1" si="32"/>
        <v/>
      </c>
      <c r="K321" s="75" t="str">
        <f t="shared" ca="1" si="34"/>
        <v/>
      </c>
      <c r="L321" s="10"/>
      <c r="M321" s="9"/>
      <c r="N321" s="9"/>
      <c r="O321" s="9"/>
    </row>
    <row r="322" spans="2:15" x14ac:dyDescent="0.3">
      <c r="B322" s="9"/>
      <c r="C322" s="10"/>
      <c r="D322" s="70" t="str">
        <f t="shared" ca="1" si="28"/>
        <v/>
      </c>
      <c r="E322" s="71" t="str">
        <f ca="1">IF($P$17=0,"",IF(D322&lt;&gt;"",IF($H$6=50,IF(D322=1,$F$10,DATE(YEAR(E321),MONTH(E321),DAY(E321)+7)),IF($H$6=25,IF(D322=1,$F$10,DATE(YEAR(E321),MONTH(E321),DAY(E321)+14)),IF($H$6=24,IF(D322=1,_01_01_1900,IF(DAY(E321)&gt;=15,DATE(YEAR(E321),MONTH(E321),DAY(E321)+16),DATE(YEAR(E321),MONTH(E321),DAY(E321)+15))),IF($H$6=12,IF(D322=1,$F$10,DATE(YEAR(E321),MONTH(E321)+1,DAY(E321))),IF($H$6=6,IF(D322=1,$F$10,DATE(YEAR(E321),MONTH(E321)+2,DAY(E321))),IF($H$6=4,IF(D322=1,$F$10,DATE(YEAR(E321),MONTH(E321)+3,DAY(E321))),IF($H$6=2,IF(D322=1,$F$10,DATE(YEAR(E321),MONTH(E321)+6,DAY(E321))),IF($H$6=1,IF(D322=1,$F$10,DATE(YEAR(E321)+1,MONTH(E321),DAY(E321))),"")))))))),""))</f>
        <v/>
      </c>
      <c r="F322" s="72" t="str">
        <f t="shared" ca="1" si="33"/>
        <v/>
      </c>
      <c r="G322" s="72" t="str">
        <f t="shared" ca="1" si="29"/>
        <v/>
      </c>
      <c r="H322" s="73" t="str">
        <f t="shared" ca="1" si="30"/>
        <v/>
      </c>
      <c r="I322" s="74" t="str">
        <f t="shared" ca="1" si="31"/>
        <v/>
      </c>
      <c r="J322" s="73" t="str">
        <f t="shared" ca="1" si="32"/>
        <v/>
      </c>
      <c r="K322" s="75" t="str">
        <f t="shared" ca="1" si="34"/>
        <v/>
      </c>
      <c r="L322" s="10"/>
      <c r="M322" s="9"/>
      <c r="N322" s="9"/>
      <c r="O322" s="9"/>
    </row>
    <row r="323" spans="2:15" x14ac:dyDescent="0.3">
      <c r="B323" s="9"/>
      <c r="C323" s="10"/>
      <c r="D323" s="70" t="str">
        <f t="shared" ca="1" si="28"/>
        <v/>
      </c>
      <c r="E323" s="71" t="str">
        <f ca="1">IF($P$17=0,"",IF(D323&lt;&gt;"",IF($H$6=50,IF(D323=1,$F$10,DATE(YEAR(E322),MONTH(E322),DAY(E322)+7)),IF($H$6=25,IF(D323=1,$F$10,DATE(YEAR(E322),MONTH(E322),DAY(E322)+14)),IF($H$6=24,IF(D323=1,_01_01_1900,IF(DAY(E322)&gt;=15,DATE(YEAR(E322),MONTH(E322),DAY(E322)+16),DATE(YEAR(E322),MONTH(E322),DAY(E322)+15))),IF($H$6=12,IF(D323=1,$F$10,DATE(YEAR(E322),MONTH(E322)+1,DAY(E322))),IF($H$6=6,IF(D323=1,$F$10,DATE(YEAR(E322),MONTH(E322)+2,DAY(E322))),IF($H$6=4,IF(D323=1,$F$10,DATE(YEAR(E322),MONTH(E322)+3,DAY(E322))),IF($H$6=2,IF(D323=1,$F$10,DATE(YEAR(E322),MONTH(E322)+6,DAY(E322))),IF($H$6=1,IF(D323=1,$F$10,DATE(YEAR(E322)+1,MONTH(E322),DAY(E322))),"")))))))),""))</f>
        <v/>
      </c>
      <c r="F323" s="72" t="str">
        <f t="shared" ca="1" si="33"/>
        <v/>
      </c>
      <c r="G323" s="72" t="str">
        <f t="shared" ca="1" si="29"/>
        <v/>
      </c>
      <c r="H323" s="73" t="str">
        <f t="shared" ca="1" si="30"/>
        <v/>
      </c>
      <c r="I323" s="74" t="str">
        <f t="shared" ca="1" si="31"/>
        <v/>
      </c>
      <c r="J323" s="73" t="str">
        <f t="shared" ca="1" si="32"/>
        <v/>
      </c>
      <c r="K323" s="75" t="str">
        <f t="shared" ca="1" si="34"/>
        <v/>
      </c>
      <c r="L323" s="10"/>
      <c r="M323" s="9"/>
      <c r="N323" s="9"/>
      <c r="O323" s="9"/>
    </row>
    <row r="324" spans="2:15" x14ac:dyDescent="0.3">
      <c r="B324" s="9"/>
      <c r="C324" s="10"/>
      <c r="D324" s="70" t="str">
        <f t="shared" ca="1" si="28"/>
        <v/>
      </c>
      <c r="E324" s="71" t="str">
        <f ca="1">IF($P$17=0,"",IF(D324&lt;&gt;"",IF($H$6=50,IF(D324=1,$F$10,DATE(YEAR(E323),MONTH(E323),DAY(E323)+7)),IF($H$6=25,IF(D324=1,$F$10,DATE(YEAR(E323),MONTH(E323),DAY(E323)+14)),IF($H$6=24,IF(D324=1,_01_01_1900,IF(DAY(E323)&gt;=15,DATE(YEAR(E323),MONTH(E323),DAY(E323)+16),DATE(YEAR(E323),MONTH(E323),DAY(E323)+15))),IF($H$6=12,IF(D324=1,$F$10,DATE(YEAR(E323),MONTH(E323)+1,DAY(E323))),IF($H$6=6,IF(D324=1,$F$10,DATE(YEAR(E323),MONTH(E323)+2,DAY(E323))),IF($H$6=4,IF(D324=1,$F$10,DATE(YEAR(E323),MONTH(E323)+3,DAY(E323))),IF($H$6=2,IF(D324=1,$F$10,DATE(YEAR(E323),MONTH(E323)+6,DAY(E323))),IF($H$6=1,IF(D324=1,$F$10,DATE(YEAR(E323)+1,MONTH(E323),DAY(E323))),"")))))))),""))</f>
        <v/>
      </c>
      <c r="F324" s="72" t="str">
        <f t="shared" ca="1" si="33"/>
        <v/>
      </c>
      <c r="G324" s="72" t="str">
        <f t="shared" ca="1" si="29"/>
        <v/>
      </c>
      <c r="H324" s="73" t="str">
        <f t="shared" ca="1" si="30"/>
        <v/>
      </c>
      <c r="I324" s="74" t="str">
        <f t="shared" ca="1" si="31"/>
        <v/>
      </c>
      <c r="J324" s="73" t="str">
        <f t="shared" ca="1" si="32"/>
        <v/>
      </c>
      <c r="K324" s="75" t="str">
        <f t="shared" ca="1" si="34"/>
        <v/>
      </c>
      <c r="L324" s="10"/>
      <c r="M324" s="9"/>
      <c r="N324" s="9"/>
      <c r="O324" s="9"/>
    </row>
    <row r="325" spans="2:15" x14ac:dyDescent="0.3">
      <c r="B325" s="9"/>
      <c r="C325" s="10"/>
      <c r="D325" s="70" t="str">
        <f t="shared" ca="1" si="28"/>
        <v/>
      </c>
      <c r="E325" s="71" t="str">
        <f ca="1">IF($P$17=0,"",IF(D325&lt;&gt;"",IF($H$6=50,IF(D325=1,$F$10,DATE(YEAR(E324),MONTH(E324),DAY(E324)+7)),IF($H$6=25,IF(D325=1,$F$10,DATE(YEAR(E324),MONTH(E324),DAY(E324)+14)),IF($H$6=24,IF(D325=1,_01_01_1900,IF(DAY(E324)&gt;=15,DATE(YEAR(E324),MONTH(E324),DAY(E324)+16),DATE(YEAR(E324),MONTH(E324),DAY(E324)+15))),IF($H$6=12,IF(D325=1,$F$10,DATE(YEAR(E324),MONTH(E324)+1,DAY(E324))),IF($H$6=6,IF(D325=1,$F$10,DATE(YEAR(E324),MONTH(E324)+2,DAY(E324))),IF($H$6=4,IF(D325=1,$F$10,DATE(YEAR(E324),MONTH(E324)+3,DAY(E324))),IF($H$6=2,IF(D325=1,$F$10,DATE(YEAR(E324),MONTH(E324)+6,DAY(E324))),IF($H$6=1,IF(D325=1,$F$10,DATE(YEAR(E324)+1,MONTH(E324),DAY(E324))),"")))))))),""))</f>
        <v/>
      </c>
      <c r="F325" s="72" t="str">
        <f t="shared" ca="1" si="33"/>
        <v/>
      </c>
      <c r="G325" s="72" t="str">
        <f t="shared" ca="1" si="29"/>
        <v/>
      </c>
      <c r="H325" s="73" t="str">
        <f t="shared" ca="1" si="30"/>
        <v/>
      </c>
      <c r="I325" s="74" t="str">
        <f t="shared" ca="1" si="31"/>
        <v/>
      </c>
      <c r="J325" s="73" t="str">
        <f t="shared" ca="1" si="32"/>
        <v/>
      </c>
      <c r="K325" s="75" t="str">
        <f t="shared" ca="1" si="34"/>
        <v/>
      </c>
      <c r="L325" s="10"/>
      <c r="M325" s="9"/>
      <c r="N325" s="9"/>
      <c r="O325" s="9"/>
    </row>
    <row r="326" spans="2:15" x14ac:dyDescent="0.3">
      <c r="B326" s="9"/>
      <c r="C326" s="10"/>
      <c r="D326" s="70" t="str">
        <f t="shared" ca="1" si="28"/>
        <v/>
      </c>
      <c r="E326" s="71" t="str">
        <f ca="1">IF($P$17=0,"",IF(D326&lt;&gt;"",IF($H$6=50,IF(D326=1,$F$10,DATE(YEAR(E325),MONTH(E325),DAY(E325)+7)),IF($H$6=25,IF(D326=1,$F$10,DATE(YEAR(E325),MONTH(E325),DAY(E325)+14)),IF($H$6=24,IF(D326=1,_01_01_1900,IF(DAY(E325)&gt;=15,DATE(YEAR(E325),MONTH(E325),DAY(E325)+16),DATE(YEAR(E325),MONTH(E325),DAY(E325)+15))),IF($H$6=12,IF(D326=1,$F$10,DATE(YEAR(E325),MONTH(E325)+1,DAY(E325))),IF($H$6=6,IF(D326=1,$F$10,DATE(YEAR(E325),MONTH(E325)+2,DAY(E325))),IF($H$6=4,IF(D326=1,$F$10,DATE(YEAR(E325),MONTH(E325)+3,DAY(E325))),IF($H$6=2,IF(D326=1,$F$10,DATE(YEAR(E325),MONTH(E325)+6,DAY(E325))),IF($H$6=1,IF(D326=1,$F$10,DATE(YEAR(E325)+1,MONTH(E325),DAY(E325))),"")))))))),""))</f>
        <v/>
      </c>
      <c r="F326" s="72" t="str">
        <f t="shared" ca="1" si="33"/>
        <v/>
      </c>
      <c r="G326" s="72" t="str">
        <f t="shared" ca="1" si="29"/>
        <v/>
      </c>
      <c r="H326" s="73" t="str">
        <f t="shared" ca="1" si="30"/>
        <v/>
      </c>
      <c r="I326" s="74" t="str">
        <f t="shared" ca="1" si="31"/>
        <v/>
      </c>
      <c r="J326" s="73" t="str">
        <f t="shared" ca="1" si="32"/>
        <v/>
      </c>
      <c r="K326" s="75" t="str">
        <f t="shared" ca="1" si="34"/>
        <v/>
      </c>
      <c r="L326" s="10"/>
      <c r="M326" s="9"/>
      <c r="N326" s="9"/>
      <c r="O326" s="9"/>
    </row>
    <row r="327" spans="2:15" x14ac:dyDescent="0.3">
      <c r="B327" s="9"/>
      <c r="C327" s="10"/>
      <c r="D327" s="70" t="str">
        <f t="shared" ca="1" si="28"/>
        <v/>
      </c>
      <c r="E327" s="71" t="str">
        <f ca="1">IF($P$17=0,"",IF(D327&lt;&gt;"",IF($H$6=50,IF(D327=1,$F$10,DATE(YEAR(E326),MONTH(E326),DAY(E326)+7)),IF($H$6=25,IF(D327=1,$F$10,DATE(YEAR(E326),MONTH(E326),DAY(E326)+14)),IF($H$6=24,IF(D327=1,_01_01_1900,IF(DAY(E326)&gt;=15,DATE(YEAR(E326),MONTH(E326),DAY(E326)+16),DATE(YEAR(E326),MONTH(E326),DAY(E326)+15))),IF($H$6=12,IF(D327=1,$F$10,DATE(YEAR(E326),MONTH(E326)+1,DAY(E326))),IF($H$6=6,IF(D327=1,$F$10,DATE(YEAR(E326),MONTH(E326)+2,DAY(E326))),IF($H$6=4,IF(D327=1,$F$10,DATE(YEAR(E326),MONTH(E326)+3,DAY(E326))),IF($H$6=2,IF(D327=1,$F$10,DATE(YEAR(E326),MONTH(E326)+6,DAY(E326))),IF($H$6=1,IF(D327=1,$F$10,DATE(YEAR(E326)+1,MONTH(E326),DAY(E326))),"")))))))),""))</f>
        <v/>
      </c>
      <c r="F327" s="72" t="str">
        <f t="shared" ca="1" si="33"/>
        <v/>
      </c>
      <c r="G327" s="72" t="str">
        <f t="shared" ca="1" si="29"/>
        <v/>
      </c>
      <c r="H327" s="73" t="str">
        <f t="shared" ca="1" si="30"/>
        <v/>
      </c>
      <c r="I327" s="74" t="str">
        <f t="shared" ca="1" si="31"/>
        <v/>
      </c>
      <c r="J327" s="73" t="str">
        <f t="shared" ca="1" si="32"/>
        <v/>
      </c>
      <c r="K327" s="75" t="str">
        <f t="shared" ca="1" si="34"/>
        <v/>
      </c>
      <c r="L327" s="10"/>
      <c r="M327" s="9"/>
      <c r="N327" s="9"/>
      <c r="O327" s="9"/>
    </row>
    <row r="328" spans="2:15" x14ac:dyDescent="0.3">
      <c r="B328" s="9"/>
      <c r="C328" s="10"/>
      <c r="D328" s="70" t="str">
        <f t="shared" ca="1" si="28"/>
        <v/>
      </c>
      <c r="E328" s="71" t="str">
        <f ca="1">IF($P$17=0,"",IF(D328&lt;&gt;"",IF($H$6=50,IF(D328=1,$F$10,DATE(YEAR(E327),MONTH(E327),DAY(E327)+7)),IF($H$6=25,IF(D328=1,$F$10,DATE(YEAR(E327),MONTH(E327),DAY(E327)+14)),IF($H$6=24,IF(D328=1,_01_01_1900,IF(DAY(E327)&gt;=15,DATE(YEAR(E327),MONTH(E327),DAY(E327)+16),DATE(YEAR(E327),MONTH(E327),DAY(E327)+15))),IF($H$6=12,IF(D328=1,$F$10,DATE(YEAR(E327),MONTH(E327)+1,DAY(E327))),IF($H$6=6,IF(D328=1,$F$10,DATE(YEAR(E327),MONTH(E327)+2,DAY(E327))),IF($H$6=4,IF(D328=1,$F$10,DATE(YEAR(E327),MONTH(E327)+3,DAY(E327))),IF($H$6=2,IF(D328=1,$F$10,DATE(YEAR(E327),MONTH(E327)+6,DAY(E327))),IF($H$6=1,IF(D328=1,$F$10,DATE(YEAR(E327)+1,MONTH(E327),DAY(E327))),"")))))))),""))</f>
        <v/>
      </c>
      <c r="F328" s="72" t="str">
        <f t="shared" ca="1" si="33"/>
        <v/>
      </c>
      <c r="G328" s="72" t="str">
        <f t="shared" ca="1" si="29"/>
        <v/>
      </c>
      <c r="H328" s="73" t="str">
        <f t="shared" ca="1" si="30"/>
        <v/>
      </c>
      <c r="I328" s="74" t="str">
        <f t="shared" ca="1" si="31"/>
        <v/>
      </c>
      <c r="J328" s="73" t="str">
        <f t="shared" ca="1" si="32"/>
        <v/>
      </c>
      <c r="K328" s="75" t="str">
        <f t="shared" ca="1" si="34"/>
        <v/>
      </c>
      <c r="L328" s="10"/>
      <c r="M328" s="9"/>
      <c r="N328" s="9"/>
      <c r="O328" s="9"/>
    </row>
    <row r="329" spans="2:15" x14ac:dyDescent="0.3">
      <c r="B329" s="9"/>
      <c r="C329" s="10"/>
      <c r="D329" s="70" t="str">
        <f t="shared" ca="1" si="28"/>
        <v/>
      </c>
      <c r="E329" s="71" t="str">
        <f ca="1">IF($P$17=0,"",IF(D329&lt;&gt;"",IF($H$6=50,IF(D329=1,$F$10,DATE(YEAR(E328),MONTH(E328),DAY(E328)+7)),IF($H$6=25,IF(D329=1,$F$10,DATE(YEAR(E328),MONTH(E328),DAY(E328)+14)),IF($H$6=24,IF(D329=1,_01_01_1900,IF(DAY(E328)&gt;=15,DATE(YEAR(E328),MONTH(E328),DAY(E328)+16),DATE(YEAR(E328),MONTH(E328),DAY(E328)+15))),IF($H$6=12,IF(D329=1,$F$10,DATE(YEAR(E328),MONTH(E328)+1,DAY(E328))),IF($H$6=6,IF(D329=1,$F$10,DATE(YEAR(E328),MONTH(E328)+2,DAY(E328))),IF($H$6=4,IF(D329=1,$F$10,DATE(YEAR(E328),MONTH(E328)+3,DAY(E328))),IF($H$6=2,IF(D329=1,$F$10,DATE(YEAR(E328),MONTH(E328)+6,DAY(E328))),IF($H$6=1,IF(D329=1,$F$10,DATE(YEAR(E328)+1,MONTH(E328),DAY(E328))),"")))))))),""))</f>
        <v/>
      </c>
      <c r="F329" s="72" t="str">
        <f t="shared" ca="1" si="33"/>
        <v/>
      </c>
      <c r="G329" s="72" t="str">
        <f t="shared" ca="1" si="29"/>
        <v/>
      </c>
      <c r="H329" s="73" t="str">
        <f t="shared" ca="1" si="30"/>
        <v/>
      </c>
      <c r="I329" s="74" t="str">
        <f t="shared" ca="1" si="31"/>
        <v/>
      </c>
      <c r="J329" s="73" t="str">
        <f t="shared" ca="1" si="32"/>
        <v/>
      </c>
      <c r="K329" s="75" t="str">
        <f t="shared" ca="1" si="34"/>
        <v/>
      </c>
      <c r="L329" s="10"/>
      <c r="M329" s="9"/>
      <c r="N329" s="9"/>
      <c r="O329" s="9"/>
    </row>
    <row r="330" spans="2:15" x14ac:dyDescent="0.3">
      <c r="B330" s="9"/>
      <c r="C330" s="10"/>
      <c r="D330" s="70" t="str">
        <f t="shared" ca="1" si="28"/>
        <v/>
      </c>
      <c r="E330" s="71" t="str">
        <f ca="1">IF($P$17=0,"",IF(D330&lt;&gt;"",IF($H$6=50,IF(D330=1,$F$10,DATE(YEAR(E329),MONTH(E329),DAY(E329)+7)),IF($H$6=25,IF(D330=1,$F$10,DATE(YEAR(E329),MONTH(E329),DAY(E329)+14)),IF($H$6=24,IF(D330=1,_01_01_1900,IF(DAY(E329)&gt;=15,DATE(YEAR(E329),MONTH(E329),DAY(E329)+16),DATE(YEAR(E329),MONTH(E329),DAY(E329)+15))),IF($H$6=12,IF(D330=1,$F$10,DATE(YEAR(E329),MONTH(E329)+1,DAY(E329))),IF($H$6=6,IF(D330=1,$F$10,DATE(YEAR(E329),MONTH(E329)+2,DAY(E329))),IF($H$6=4,IF(D330=1,$F$10,DATE(YEAR(E329),MONTH(E329)+3,DAY(E329))),IF($H$6=2,IF(D330=1,$F$10,DATE(YEAR(E329),MONTH(E329)+6,DAY(E329))),IF($H$6=1,IF(D330=1,$F$10,DATE(YEAR(E329)+1,MONTH(E329),DAY(E329))),"")))))))),""))</f>
        <v/>
      </c>
      <c r="F330" s="72" t="str">
        <f t="shared" ca="1" si="33"/>
        <v/>
      </c>
      <c r="G330" s="72" t="str">
        <f t="shared" ca="1" si="29"/>
        <v/>
      </c>
      <c r="H330" s="73" t="str">
        <f t="shared" ca="1" si="30"/>
        <v/>
      </c>
      <c r="I330" s="74" t="str">
        <f t="shared" ca="1" si="31"/>
        <v/>
      </c>
      <c r="J330" s="73" t="str">
        <f t="shared" ca="1" si="32"/>
        <v/>
      </c>
      <c r="K330" s="75" t="str">
        <f t="shared" ca="1" si="34"/>
        <v/>
      </c>
      <c r="L330" s="10"/>
      <c r="M330" s="9"/>
      <c r="N330" s="9"/>
      <c r="O330" s="9"/>
    </row>
    <row r="331" spans="2:15" x14ac:dyDescent="0.3">
      <c r="B331" s="9"/>
      <c r="C331" s="10"/>
      <c r="D331" s="70" t="str">
        <f t="shared" ca="1" si="28"/>
        <v/>
      </c>
      <c r="E331" s="71" t="str">
        <f ca="1">IF($P$17=0,"",IF(D331&lt;&gt;"",IF($H$6=50,IF(D331=1,$F$10,DATE(YEAR(E330),MONTH(E330),DAY(E330)+7)),IF($H$6=25,IF(D331=1,$F$10,DATE(YEAR(E330),MONTH(E330),DAY(E330)+14)),IF($H$6=24,IF(D331=1,_01_01_1900,IF(DAY(E330)&gt;=15,DATE(YEAR(E330),MONTH(E330),DAY(E330)+16),DATE(YEAR(E330),MONTH(E330),DAY(E330)+15))),IF($H$6=12,IF(D331=1,$F$10,DATE(YEAR(E330),MONTH(E330)+1,DAY(E330))),IF($H$6=6,IF(D331=1,$F$10,DATE(YEAR(E330),MONTH(E330)+2,DAY(E330))),IF($H$6=4,IF(D331=1,$F$10,DATE(YEAR(E330),MONTH(E330)+3,DAY(E330))),IF($H$6=2,IF(D331=1,$F$10,DATE(YEAR(E330),MONTH(E330)+6,DAY(E330))),IF($H$6=1,IF(D331=1,$F$10,DATE(YEAR(E330)+1,MONTH(E330),DAY(E330))),"")))))))),""))</f>
        <v/>
      </c>
      <c r="F331" s="72" t="str">
        <f t="shared" ca="1" si="33"/>
        <v/>
      </c>
      <c r="G331" s="72" t="str">
        <f t="shared" ca="1" si="29"/>
        <v/>
      </c>
      <c r="H331" s="73" t="str">
        <f t="shared" ca="1" si="30"/>
        <v/>
      </c>
      <c r="I331" s="74" t="str">
        <f t="shared" ca="1" si="31"/>
        <v/>
      </c>
      <c r="J331" s="73" t="str">
        <f t="shared" ca="1" si="32"/>
        <v/>
      </c>
      <c r="K331" s="75" t="str">
        <f t="shared" ca="1" si="34"/>
        <v/>
      </c>
      <c r="L331" s="10"/>
      <c r="M331" s="9"/>
      <c r="N331" s="9"/>
      <c r="O331" s="9"/>
    </row>
    <row r="332" spans="2:15" x14ac:dyDescent="0.3">
      <c r="B332" s="9"/>
      <c r="C332" s="10"/>
      <c r="D332" s="70" t="str">
        <f t="shared" ca="1" si="28"/>
        <v/>
      </c>
      <c r="E332" s="71" t="str">
        <f ca="1">IF($P$17=0,"",IF(D332&lt;&gt;"",IF($H$6=50,IF(D332=1,$F$10,DATE(YEAR(E331),MONTH(E331),DAY(E331)+7)),IF($H$6=25,IF(D332=1,$F$10,DATE(YEAR(E331),MONTH(E331),DAY(E331)+14)),IF($H$6=24,IF(D332=1,_01_01_1900,IF(DAY(E331)&gt;=15,DATE(YEAR(E331),MONTH(E331),DAY(E331)+16),DATE(YEAR(E331),MONTH(E331),DAY(E331)+15))),IF($H$6=12,IF(D332=1,$F$10,DATE(YEAR(E331),MONTH(E331)+1,DAY(E331))),IF($H$6=6,IF(D332=1,$F$10,DATE(YEAR(E331),MONTH(E331)+2,DAY(E331))),IF($H$6=4,IF(D332=1,$F$10,DATE(YEAR(E331),MONTH(E331)+3,DAY(E331))),IF($H$6=2,IF(D332=1,$F$10,DATE(YEAR(E331),MONTH(E331)+6,DAY(E331))),IF($H$6=1,IF(D332=1,$F$10,DATE(YEAR(E331)+1,MONTH(E331),DAY(E331))),"")))))))),""))</f>
        <v/>
      </c>
      <c r="F332" s="72" t="str">
        <f t="shared" ca="1" si="33"/>
        <v/>
      </c>
      <c r="G332" s="72" t="str">
        <f t="shared" ca="1" si="29"/>
        <v/>
      </c>
      <c r="H332" s="73" t="str">
        <f t="shared" ca="1" si="30"/>
        <v/>
      </c>
      <c r="I332" s="74" t="str">
        <f t="shared" ca="1" si="31"/>
        <v/>
      </c>
      <c r="J332" s="73" t="str">
        <f t="shared" ca="1" si="32"/>
        <v/>
      </c>
      <c r="K332" s="75" t="str">
        <f t="shared" ca="1" si="34"/>
        <v/>
      </c>
      <c r="L332" s="10"/>
      <c r="M332" s="9"/>
      <c r="N332" s="9"/>
      <c r="O332" s="9"/>
    </row>
    <row r="333" spans="2:15" x14ac:dyDescent="0.3">
      <c r="B333" s="9"/>
      <c r="C333" s="10"/>
      <c r="D333" s="70" t="str">
        <f t="shared" ca="1" si="28"/>
        <v/>
      </c>
      <c r="E333" s="71" t="str">
        <f ca="1">IF($P$17=0,"",IF(D333&lt;&gt;"",IF($H$6=50,IF(D333=1,$F$10,DATE(YEAR(E332),MONTH(E332),DAY(E332)+7)),IF($H$6=25,IF(D333=1,$F$10,DATE(YEAR(E332),MONTH(E332),DAY(E332)+14)),IF($H$6=24,IF(D333=1,_01_01_1900,IF(DAY(E332)&gt;=15,DATE(YEAR(E332),MONTH(E332),DAY(E332)+16),DATE(YEAR(E332),MONTH(E332),DAY(E332)+15))),IF($H$6=12,IF(D333=1,$F$10,DATE(YEAR(E332),MONTH(E332)+1,DAY(E332))),IF($H$6=6,IF(D333=1,$F$10,DATE(YEAR(E332),MONTH(E332)+2,DAY(E332))),IF($H$6=4,IF(D333=1,$F$10,DATE(YEAR(E332),MONTH(E332)+3,DAY(E332))),IF($H$6=2,IF(D333=1,$F$10,DATE(YEAR(E332),MONTH(E332)+6,DAY(E332))),IF($H$6=1,IF(D333=1,$F$10,DATE(YEAR(E332)+1,MONTH(E332),DAY(E332))),"")))))))),""))</f>
        <v/>
      </c>
      <c r="F333" s="72" t="str">
        <f t="shared" ca="1" si="33"/>
        <v/>
      </c>
      <c r="G333" s="72" t="str">
        <f t="shared" ca="1" si="29"/>
        <v/>
      </c>
      <c r="H333" s="73" t="str">
        <f t="shared" ca="1" si="30"/>
        <v/>
      </c>
      <c r="I333" s="74" t="str">
        <f t="shared" ca="1" si="31"/>
        <v/>
      </c>
      <c r="J333" s="73" t="str">
        <f t="shared" ca="1" si="32"/>
        <v/>
      </c>
      <c r="K333" s="75" t="str">
        <f t="shared" ca="1" si="34"/>
        <v/>
      </c>
      <c r="L333" s="10"/>
      <c r="M333" s="9"/>
      <c r="N333" s="9"/>
      <c r="O333" s="9"/>
    </row>
    <row r="334" spans="2:15" x14ac:dyDescent="0.3">
      <c r="B334" s="9"/>
      <c r="C334" s="10"/>
      <c r="D334" s="70" t="str">
        <f t="shared" ca="1" si="28"/>
        <v/>
      </c>
      <c r="E334" s="71" t="str">
        <f ca="1">IF($P$17=0,"",IF(D334&lt;&gt;"",IF($H$6=50,IF(D334=1,$F$10,DATE(YEAR(E333),MONTH(E333),DAY(E333)+7)),IF($H$6=25,IF(D334=1,$F$10,DATE(YEAR(E333),MONTH(E333),DAY(E333)+14)),IF($H$6=24,IF(D334=1,_01_01_1900,IF(DAY(E333)&gt;=15,DATE(YEAR(E333),MONTH(E333),DAY(E333)+16),DATE(YEAR(E333),MONTH(E333),DAY(E333)+15))),IF($H$6=12,IF(D334=1,$F$10,DATE(YEAR(E333),MONTH(E333)+1,DAY(E333))),IF($H$6=6,IF(D334=1,$F$10,DATE(YEAR(E333),MONTH(E333)+2,DAY(E333))),IF($H$6=4,IF(D334=1,$F$10,DATE(YEAR(E333),MONTH(E333)+3,DAY(E333))),IF($H$6=2,IF(D334=1,$F$10,DATE(YEAR(E333),MONTH(E333)+6,DAY(E333))),IF($H$6=1,IF(D334=1,$F$10,DATE(YEAR(E333)+1,MONTH(E333),DAY(E333))),"")))))))),""))</f>
        <v/>
      </c>
      <c r="F334" s="72" t="str">
        <f t="shared" ca="1" si="33"/>
        <v/>
      </c>
      <c r="G334" s="72" t="str">
        <f t="shared" ca="1" si="29"/>
        <v/>
      </c>
      <c r="H334" s="73" t="str">
        <f t="shared" ca="1" si="30"/>
        <v/>
      </c>
      <c r="I334" s="74" t="str">
        <f t="shared" ca="1" si="31"/>
        <v/>
      </c>
      <c r="J334" s="73" t="str">
        <f t="shared" ca="1" si="32"/>
        <v/>
      </c>
      <c r="K334" s="75" t="str">
        <f t="shared" ca="1" si="34"/>
        <v/>
      </c>
      <c r="L334" s="10"/>
      <c r="M334" s="9"/>
      <c r="N334" s="9"/>
      <c r="O334" s="9"/>
    </row>
    <row r="335" spans="2:15" x14ac:dyDescent="0.3">
      <c r="B335" s="9"/>
      <c r="C335" s="10"/>
      <c r="D335" s="70" t="str">
        <f t="shared" ca="1" si="28"/>
        <v/>
      </c>
      <c r="E335" s="71" t="str">
        <f ca="1">IF($P$17=0,"",IF(D335&lt;&gt;"",IF($H$6=50,IF(D335=1,$F$10,DATE(YEAR(E334),MONTH(E334),DAY(E334)+7)),IF($H$6=25,IF(D335=1,$F$10,DATE(YEAR(E334),MONTH(E334),DAY(E334)+14)),IF($H$6=24,IF(D335=1,_01_01_1900,IF(DAY(E334)&gt;=15,DATE(YEAR(E334),MONTH(E334),DAY(E334)+16),DATE(YEAR(E334),MONTH(E334),DAY(E334)+15))),IF($H$6=12,IF(D335=1,$F$10,DATE(YEAR(E334),MONTH(E334)+1,DAY(E334))),IF($H$6=6,IF(D335=1,$F$10,DATE(YEAR(E334),MONTH(E334)+2,DAY(E334))),IF($H$6=4,IF(D335=1,$F$10,DATE(YEAR(E334),MONTH(E334)+3,DAY(E334))),IF($H$6=2,IF(D335=1,$F$10,DATE(YEAR(E334),MONTH(E334)+6,DAY(E334))),IF($H$6=1,IF(D335=1,$F$10,DATE(YEAR(E334)+1,MONTH(E334),DAY(E334))),"")))))))),""))</f>
        <v/>
      </c>
      <c r="F335" s="72" t="str">
        <f t="shared" ca="1" si="33"/>
        <v/>
      </c>
      <c r="G335" s="72" t="str">
        <f t="shared" ca="1" si="29"/>
        <v/>
      </c>
      <c r="H335" s="73" t="str">
        <f t="shared" ca="1" si="30"/>
        <v/>
      </c>
      <c r="I335" s="74" t="str">
        <f t="shared" ca="1" si="31"/>
        <v/>
      </c>
      <c r="J335" s="73" t="str">
        <f t="shared" ca="1" si="32"/>
        <v/>
      </c>
      <c r="K335" s="75" t="str">
        <f t="shared" ca="1" si="34"/>
        <v/>
      </c>
      <c r="L335" s="10"/>
      <c r="M335" s="9"/>
      <c r="N335" s="9"/>
      <c r="O335" s="9"/>
    </row>
    <row r="336" spans="2:15" x14ac:dyDescent="0.3">
      <c r="B336" s="9"/>
      <c r="C336" s="10"/>
      <c r="D336" s="70" t="str">
        <f t="shared" ca="1" si="28"/>
        <v/>
      </c>
      <c r="E336" s="71" t="str">
        <f ca="1">IF($P$17=0,"",IF(D336&lt;&gt;"",IF($H$6=50,IF(D336=1,$F$10,DATE(YEAR(E335),MONTH(E335),DAY(E335)+7)),IF($H$6=25,IF(D336=1,$F$10,DATE(YEAR(E335),MONTH(E335),DAY(E335)+14)),IF($H$6=24,IF(D336=1,_01_01_1900,IF(DAY(E335)&gt;=15,DATE(YEAR(E335),MONTH(E335),DAY(E335)+16),DATE(YEAR(E335),MONTH(E335),DAY(E335)+15))),IF($H$6=12,IF(D336=1,$F$10,DATE(YEAR(E335),MONTH(E335)+1,DAY(E335))),IF($H$6=6,IF(D336=1,$F$10,DATE(YEAR(E335),MONTH(E335)+2,DAY(E335))),IF($H$6=4,IF(D336=1,$F$10,DATE(YEAR(E335),MONTH(E335)+3,DAY(E335))),IF($H$6=2,IF(D336=1,$F$10,DATE(YEAR(E335),MONTH(E335)+6,DAY(E335))),IF($H$6=1,IF(D336=1,$F$10,DATE(YEAR(E335)+1,MONTH(E335),DAY(E335))),"")))))))),""))</f>
        <v/>
      </c>
      <c r="F336" s="72" t="str">
        <f t="shared" ca="1" si="33"/>
        <v/>
      </c>
      <c r="G336" s="72" t="str">
        <f t="shared" ca="1" si="29"/>
        <v/>
      </c>
      <c r="H336" s="73" t="str">
        <f t="shared" ca="1" si="30"/>
        <v/>
      </c>
      <c r="I336" s="74" t="str">
        <f t="shared" ca="1" si="31"/>
        <v/>
      </c>
      <c r="J336" s="73" t="str">
        <f t="shared" ca="1" si="32"/>
        <v/>
      </c>
      <c r="K336" s="75" t="str">
        <f t="shared" ca="1" si="34"/>
        <v/>
      </c>
      <c r="L336" s="10"/>
      <c r="M336" s="9"/>
      <c r="N336" s="9"/>
      <c r="O336" s="9"/>
    </row>
    <row r="337" spans="2:15" x14ac:dyDescent="0.3">
      <c r="B337" s="9"/>
      <c r="C337" s="10"/>
      <c r="D337" s="70" t="str">
        <f t="shared" ca="1" si="28"/>
        <v/>
      </c>
      <c r="E337" s="71" t="str">
        <f ca="1">IF($P$17=0,"",IF(D337&lt;&gt;"",IF($H$6=50,IF(D337=1,$F$10,DATE(YEAR(E336),MONTH(E336),DAY(E336)+7)),IF($H$6=25,IF(D337=1,$F$10,DATE(YEAR(E336),MONTH(E336),DAY(E336)+14)),IF($H$6=24,IF(D337=1,_01_01_1900,IF(DAY(E336)&gt;=15,DATE(YEAR(E336),MONTH(E336),DAY(E336)+16),DATE(YEAR(E336),MONTH(E336),DAY(E336)+15))),IF($H$6=12,IF(D337=1,$F$10,DATE(YEAR(E336),MONTH(E336)+1,DAY(E336))),IF($H$6=6,IF(D337=1,$F$10,DATE(YEAR(E336),MONTH(E336)+2,DAY(E336))),IF($H$6=4,IF(D337=1,$F$10,DATE(YEAR(E336),MONTH(E336)+3,DAY(E336))),IF($H$6=2,IF(D337=1,$F$10,DATE(YEAR(E336),MONTH(E336)+6,DAY(E336))),IF($H$6=1,IF(D337=1,$F$10,DATE(YEAR(E336)+1,MONTH(E336),DAY(E336))),"")))))))),""))</f>
        <v/>
      </c>
      <c r="F337" s="72" t="str">
        <f t="shared" ca="1" si="33"/>
        <v/>
      </c>
      <c r="G337" s="72" t="str">
        <f t="shared" ca="1" si="29"/>
        <v/>
      </c>
      <c r="H337" s="73" t="str">
        <f t="shared" ca="1" si="30"/>
        <v/>
      </c>
      <c r="I337" s="74" t="str">
        <f t="shared" ca="1" si="31"/>
        <v/>
      </c>
      <c r="J337" s="73" t="str">
        <f t="shared" ca="1" si="32"/>
        <v/>
      </c>
      <c r="K337" s="75" t="str">
        <f t="shared" ca="1" si="34"/>
        <v/>
      </c>
      <c r="L337" s="10"/>
      <c r="M337" s="9"/>
      <c r="N337" s="9"/>
      <c r="O337" s="9"/>
    </row>
    <row r="338" spans="2:15" x14ac:dyDescent="0.3">
      <c r="B338" s="9"/>
      <c r="C338" s="10"/>
      <c r="D338" s="70" t="str">
        <f t="shared" ca="1" si="28"/>
        <v/>
      </c>
      <c r="E338" s="71" t="str">
        <f ca="1">IF($P$17=0,"",IF(D338&lt;&gt;"",IF($H$6=50,IF(D338=1,$F$10,DATE(YEAR(E337),MONTH(E337),DAY(E337)+7)),IF($H$6=25,IF(D338=1,$F$10,DATE(YEAR(E337),MONTH(E337),DAY(E337)+14)),IF($H$6=24,IF(D338=1,_01_01_1900,IF(DAY(E337)&gt;=15,DATE(YEAR(E337),MONTH(E337),DAY(E337)+16),DATE(YEAR(E337),MONTH(E337),DAY(E337)+15))),IF($H$6=12,IF(D338=1,$F$10,DATE(YEAR(E337),MONTH(E337)+1,DAY(E337))),IF($H$6=6,IF(D338=1,$F$10,DATE(YEAR(E337),MONTH(E337)+2,DAY(E337))),IF($H$6=4,IF(D338=1,$F$10,DATE(YEAR(E337),MONTH(E337)+3,DAY(E337))),IF($H$6=2,IF(D338=1,$F$10,DATE(YEAR(E337),MONTH(E337)+6,DAY(E337))),IF($H$6=1,IF(D338=1,$F$10,DATE(YEAR(E337)+1,MONTH(E337),DAY(E337))),"")))))))),""))</f>
        <v/>
      </c>
      <c r="F338" s="72" t="str">
        <f t="shared" ca="1" si="33"/>
        <v/>
      </c>
      <c r="G338" s="72" t="str">
        <f t="shared" ca="1" si="29"/>
        <v/>
      </c>
      <c r="H338" s="73" t="str">
        <f t="shared" ca="1" si="30"/>
        <v/>
      </c>
      <c r="I338" s="74" t="str">
        <f t="shared" ca="1" si="31"/>
        <v/>
      </c>
      <c r="J338" s="73" t="str">
        <f t="shared" ca="1" si="32"/>
        <v/>
      </c>
      <c r="K338" s="75" t="str">
        <f t="shared" ca="1" si="34"/>
        <v/>
      </c>
      <c r="L338" s="10"/>
      <c r="M338" s="9"/>
      <c r="N338" s="9"/>
      <c r="O338" s="9"/>
    </row>
    <row r="339" spans="2:15" x14ac:dyDescent="0.3">
      <c r="B339" s="9"/>
      <c r="C339" s="10"/>
      <c r="D339" s="70" t="str">
        <f t="shared" ca="1" si="28"/>
        <v/>
      </c>
      <c r="E339" s="71" t="str">
        <f ca="1">IF($P$17=0,"",IF(D339&lt;&gt;"",IF($H$6=50,IF(D339=1,$F$10,DATE(YEAR(E338),MONTH(E338),DAY(E338)+7)),IF($H$6=25,IF(D339=1,$F$10,DATE(YEAR(E338),MONTH(E338),DAY(E338)+14)),IF($H$6=24,IF(D339=1,_01_01_1900,IF(DAY(E338)&gt;=15,DATE(YEAR(E338),MONTH(E338),DAY(E338)+16),DATE(YEAR(E338),MONTH(E338),DAY(E338)+15))),IF($H$6=12,IF(D339=1,$F$10,DATE(YEAR(E338),MONTH(E338)+1,DAY(E338))),IF($H$6=6,IF(D339=1,$F$10,DATE(YEAR(E338),MONTH(E338)+2,DAY(E338))),IF($H$6=4,IF(D339=1,$F$10,DATE(YEAR(E338),MONTH(E338)+3,DAY(E338))),IF($H$6=2,IF(D339=1,$F$10,DATE(YEAR(E338),MONTH(E338)+6,DAY(E338))),IF($H$6=1,IF(D339=1,$F$10,DATE(YEAR(E338)+1,MONTH(E338),DAY(E338))),"")))))))),""))</f>
        <v/>
      </c>
      <c r="F339" s="72" t="str">
        <f t="shared" ca="1" si="33"/>
        <v/>
      </c>
      <c r="G339" s="72" t="str">
        <f t="shared" ca="1" si="29"/>
        <v/>
      </c>
      <c r="H339" s="73" t="str">
        <f t="shared" ca="1" si="30"/>
        <v/>
      </c>
      <c r="I339" s="74" t="str">
        <f t="shared" ca="1" si="31"/>
        <v/>
      </c>
      <c r="J339" s="73" t="str">
        <f t="shared" ca="1" si="32"/>
        <v/>
      </c>
      <c r="K339" s="75" t="str">
        <f t="shared" ca="1" si="34"/>
        <v/>
      </c>
      <c r="L339" s="10"/>
      <c r="M339" s="9"/>
      <c r="N339" s="9"/>
      <c r="O339" s="9"/>
    </row>
    <row r="340" spans="2:15" x14ac:dyDescent="0.3">
      <c r="B340" s="9"/>
      <c r="C340" s="10"/>
      <c r="D340" s="70" t="str">
        <f t="shared" ref="D340:D403" ca="1" si="35">IF(K339="","",IF($H$5,IF(OR(D339&gt;=$H$8,ROUND(K339,2)&lt;=0),"",D339+1),IF(OR(D339&gt;=$H$8,K339&lt;=0),"",D339+1)))</f>
        <v/>
      </c>
      <c r="E340" s="71" t="str">
        <f ca="1">IF($P$17=0,"",IF(D340&lt;&gt;"",IF($H$6=50,IF(D340=1,$F$10,DATE(YEAR(E339),MONTH(E339),DAY(E339)+7)),IF($H$6=25,IF(D340=1,$F$10,DATE(YEAR(E339),MONTH(E339),DAY(E339)+14)),IF($H$6=24,IF(D340=1,_01_01_1900,IF(DAY(E339)&gt;=15,DATE(YEAR(E339),MONTH(E339),DAY(E339)+16),DATE(YEAR(E339),MONTH(E339),DAY(E339)+15))),IF($H$6=12,IF(D340=1,$F$10,DATE(YEAR(E339),MONTH(E339)+1,DAY(E339))),IF($H$6=6,IF(D340=1,$F$10,DATE(YEAR(E339),MONTH(E339)+2,DAY(E339))),IF($H$6=4,IF(D340=1,$F$10,DATE(YEAR(E339),MONTH(E339)+3,DAY(E339))),IF($H$6=2,IF(D340=1,$F$10,DATE(YEAR(E339),MONTH(E339)+6,DAY(E339))),IF($H$6=1,IF(D340=1,$F$10,DATE(YEAR(E339)+1,MONTH(E339),DAY(E339))),"")))))))),""))</f>
        <v/>
      </c>
      <c r="F340" s="72" t="str">
        <f t="shared" ca="1" si="33"/>
        <v/>
      </c>
      <c r="G340" s="72" t="str">
        <f t="shared" ref="G340:G403" ca="1" si="36">IF($P$17=0,"",IF(D340&lt;&gt;"",IF(AND(D340=1,$H$4=1),0,IF($H$5,ROUND($K$5*K339,0),$K$5*K339)),""))</f>
        <v/>
      </c>
      <c r="H340" s="73" t="str">
        <f t="shared" ref="H340:H403" ca="1" si="37">IF($P$17=1,IF(D340="","",IF(I340&lt;&gt;"",F340-G340+I340,F340-G340)),"")</f>
        <v/>
      </c>
      <c r="I340" s="74" t="str">
        <f t="shared" ref="I340:I403" ca="1" si="38">IF($P$17=1,IF(J340&gt;=F340,IF(D340&lt;$K$12,IF(AND(D340&lt;&gt;"",F340+($J$19-F340)&lt;K339),(J340-F340),IF(AND(D340&lt;&gt;"",J340=F340),0,IF(D340&lt;&gt;"",0,""))),""),0),"")</f>
        <v/>
      </c>
      <c r="J340" s="73" t="str">
        <f t="shared" ref="J340:J403" ca="1" si="39">IF($P$17=1,IF(F340&gt;=K339,F340,IF(OR($F$12="",$F$12&lt;F340),F340,IF($F$12&gt;=F340,IF(D340&lt;$K$12,IF(AND(D340&lt;&gt;"",F340+($F$12-F340)&lt;K339),$F$12,IF(AND(D340&lt;&gt;"",K339&lt;&gt;""),F340,IF(D340&lt;&gt;"",0,""))),""),0))),"")</f>
        <v/>
      </c>
      <c r="K340" s="75" t="str">
        <f t="shared" ca="1" si="34"/>
        <v/>
      </c>
      <c r="L340" s="10"/>
      <c r="M340" s="9"/>
      <c r="N340" s="9"/>
      <c r="O340" s="9"/>
    </row>
    <row r="341" spans="2:15" x14ac:dyDescent="0.3">
      <c r="B341" s="9"/>
      <c r="C341" s="10"/>
      <c r="D341" s="70" t="str">
        <f t="shared" ca="1" si="35"/>
        <v/>
      </c>
      <c r="E341" s="71" t="str">
        <f ca="1">IF($P$17=0,"",IF(D341&lt;&gt;"",IF($H$6=50,IF(D341=1,$F$10,DATE(YEAR(E340),MONTH(E340),DAY(E340)+7)),IF($H$6=25,IF(D341=1,$F$10,DATE(YEAR(E340),MONTH(E340),DAY(E340)+14)),IF($H$6=24,IF(D341=1,_01_01_1900,IF(DAY(E340)&gt;=15,DATE(YEAR(E340),MONTH(E340),DAY(E340)+16),DATE(YEAR(E340),MONTH(E340),DAY(E340)+15))),IF($H$6=12,IF(D341=1,$F$10,DATE(YEAR(E340),MONTH(E340)+1,DAY(E340))),IF($H$6=6,IF(D341=1,$F$10,DATE(YEAR(E340),MONTH(E340)+2,DAY(E340))),IF($H$6=4,IF(D341=1,$F$10,DATE(YEAR(E340),MONTH(E340)+3,DAY(E340))),IF($H$6=2,IF(D341=1,$F$10,DATE(YEAR(E340),MONTH(E340)+6,DAY(E340))),IF($H$6=1,IF(D341=1,$F$10,DATE(YEAR(E340)+1,MONTH(E340),DAY(E340))),"")))))))),""))</f>
        <v/>
      </c>
      <c r="F341" s="72" t="str">
        <f t="shared" ref="F341:F404" ca="1" si="40">IF($P$17=1,IF(D341="","",IF($H$5,IF(OR(D341=$H$8,$K$12&gt;ROUND((1+$K$5)*K340,0),ROUND((1+$K$5)*K340,0),$K$12),IF(OR(D341=$H$8,$K$12&gt;(1+$K$5)*K340),ROUND((1+$K$5)*K340,0),$K$12)),0)),"")</f>
        <v/>
      </c>
      <c r="G341" s="72" t="str">
        <f t="shared" ca="1" si="36"/>
        <v/>
      </c>
      <c r="H341" s="73" t="str">
        <f t="shared" ca="1" si="37"/>
        <v/>
      </c>
      <c r="I341" s="74" t="str">
        <f t="shared" ca="1" si="38"/>
        <v/>
      </c>
      <c r="J341" s="73" t="str">
        <f t="shared" ca="1" si="39"/>
        <v/>
      </c>
      <c r="K341" s="75" t="str">
        <f t="shared" ref="K341:K404" ca="1" si="41">IF($P$17=1,IF(J341&lt;&gt;0,IF(D341&lt;&gt;"",K340-(J341-G341),""),K340),"")</f>
        <v/>
      </c>
      <c r="L341" s="10"/>
      <c r="M341" s="9"/>
      <c r="N341" s="9"/>
      <c r="O341" s="9"/>
    </row>
    <row r="342" spans="2:15" x14ac:dyDescent="0.3">
      <c r="B342" s="9"/>
      <c r="C342" s="10"/>
      <c r="D342" s="70" t="str">
        <f t="shared" ca="1" si="35"/>
        <v/>
      </c>
      <c r="E342" s="71" t="str">
        <f ca="1">IF($P$17=0,"",IF(D342&lt;&gt;"",IF($H$6=50,IF(D342=1,$F$10,DATE(YEAR(E341),MONTH(E341),DAY(E341)+7)),IF($H$6=25,IF(D342=1,$F$10,DATE(YEAR(E341),MONTH(E341),DAY(E341)+14)),IF($H$6=24,IF(D342=1,_01_01_1900,IF(DAY(E341)&gt;=15,DATE(YEAR(E341),MONTH(E341),DAY(E341)+16),DATE(YEAR(E341),MONTH(E341),DAY(E341)+15))),IF($H$6=12,IF(D342=1,$F$10,DATE(YEAR(E341),MONTH(E341)+1,DAY(E341))),IF($H$6=6,IF(D342=1,$F$10,DATE(YEAR(E341),MONTH(E341)+2,DAY(E341))),IF($H$6=4,IF(D342=1,$F$10,DATE(YEAR(E341),MONTH(E341)+3,DAY(E341))),IF($H$6=2,IF(D342=1,$F$10,DATE(YEAR(E341),MONTH(E341)+6,DAY(E341))),IF($H$6=1,IF(D342=1,$F$10,DATE(YEAR(E341)+1,MONTH(E341),DAY(E341))),"")))))))),""))</f>
        <v/>
      </c>
      <c r="F342" s="72" t="str">
        <f t="shared" ca="1" si="40"/>
        <v/>
      </c>
      <c r="G342" s="72" t="str">
        <f t="shared" ca="1" si="36"/>
        <v/>
      </c>
      <c r="H342" s="73" t="str">
        <f t="shared" ca="1" si="37"/>
        <v/>
      </c>
      <c r="I342" s="74" t="str">
        <f t="shared" ca="1" si="38"/>
        <v/>
      </c>
      <c r="J342" s="73" t="str">
        <f t="shared" ca="1" si="39"/>
        <v/>
      </c>
      <c r="K342" s="75" t="str">
        <f t="shared" ca="1" si="41"/>
        <v/>
      </c>
      <c r="L342" s="10"/>
      <c r="M342" s="9"/>
      <c r="N342" s="9"/>
      <c r="O342" s="9"/>
    </row>
    <row r="343" spans="2:15" x14ac:dyDescent="0.3">
      <c r="B343" s="9"/>
      <c r="C343" s="10"/>
      <c r="D343" s="70" t="str">
        <f t="shared" ca="1" si="35"/>
        <v/>
      </c>
      <c r="E343" s="71" t="str">
        <f ca="1">IF($P$17=0,"",IF(D343&lt;&gt;"",IF($H$6=50,IF(D343=1,$F$10,DATE(YEAR(E342),MONTH(E342),DAY(E342)+7)),IF($H$6=25,IF(D343=1,$F$10,DATE(YEAR(E342),MONTH(E342),DAY(E342)+14)),IF($H$6=24,IF(D343=1,_01_01_1900,IF(DAY(E342)&gt;=15,DATE(YEAR(E342),MONTH(E342),DAY(E342)+16),DATE(YEAR(E342),MONTH(E342),DAY(E342)+15))),IF($H$6=12,IF(D343=1,$F$10,DATE(YEAR(E342),MONTH(E342)+1,DAY(E342))),IF($H$6=6,IF(D343=1,$F$10,DATE(YEAR(E342),MONTH(E342)+2,DAY(E342))),IF($H$6=4,IF(D343=1,$F$10,DATE(YEAR(E342),MONTH(E342)+3,DAY(E342))),IF($H$6=2,IF(D343=1,$F$10,DATE(YEAR(E342),MONTH(E342)+6,DAY(E342))),IF($H$6=1,IF(D343=1,$F$10,DATE(YEAR(E342)+1,MONTH(E342),DAY(E342))),"")))))))),""))</f>
        <v/>
      </c>
      <c r="F343" s="72" t="str">
        <f t="shared" ca="1" si="40"/>
        <v/>
      </c>
      <c r="G343" s="72" t="str">
        <f t="shared" ca="1" si="36"/>
        <v/>
      </c>
      <c r="H343" s="73" t="str">
        <f t="shared" ca="1" si="37"/>
        <v/>
      </c>
      <c r="I343" s="74" t="str">
        <f t="shared" ca="1" si="38"/>
        <v/>
      </c>
      <c r="J343" s="73" t="str">
        <f t="shared" ca="1" si="39"/>
        <v/>
      </c>
      <c r="K343" s="75" t="str">
        <f t="shared" ca="1" si="41"/>
        <v/>
      </c>
      <c r="L343" s="10"/>
      <c r="M343" s="9"/>
      <c r="N343" s="9"/>
      <c r="O343" s="9"/>
    </row>
    <row r="344" spans="2:15" x14ac:dyDescent="0.3">
      <c r="B344" s="9"/>
      <c r="C344" s="10"/>
      <c r="D344" s="70" t="str">
        <f t="shared" ca="1" si="35"/>
        <v/>
      </c>
      <c r="E344" s="71" t="str">
        <f ca="1">IF($P$17=0,"",IF(D344&lt;&gt;"",IF($H$6=50,IF(D344=1,$F$10,DATE(YEAR(E343),MONTH(E343),DAY(E343)+7)),IF($H$6=25,IF(D344=1,$F$10,DATE(YEAR(E343),MONTH(E343),DAY(E343)+14)),IF($H$6=24,IF(D344=1,_01_01_1900,IF(DAY(E343)&gt;=15,DATE(YEAR(E343),MONTH(E343),DAY(E343)+16),DATE(YEAR(E343),MONTH(E343),DAY(E343)+15))),IF($H$6=12,IF(D344=1,$F$10,DATE(YEAR(E343),MONTH(E343)+1,DAY(E343))),IF($H$6=6,IF(D344=1,$F$10,DATE(YEAR(E343),MONTH(E343)+2,DAY(E343))),IF($H$6=4,IF(D344=1,$F$10,DATE(YEAR(E343),MONTH(E343)+3,DAY(E343))),IF($H$6=2,IF(D344=1,$F$10,DATE(YEAR(E343),MONTH(E343)+6,DAY(E343))),IF($H$6=1,IF(D344=1,$F$10,DATE(YEAR(E343)+1,MONTH(E343),DAY(E343))),"")))))))),""))</f>
        <v/>
      </c>
      <c r="F344" s="72" t="str">
        <f t="shared" ca="1" si="40"/>
        <v/>
      </c>
      <c r="G344" s="72" t="str">
        <f t="shared" ca="1" si="36"/>
        <v/>
      </c>
      <c r="H344" s="73" t="str">
        <f t="shared" ca="1" si="37"/>
        <v/>
      </c>
      <c r="I344" s="74" t="str">
        <f t="shared" ca="1" si="38"/>
        <v/>
      </c>
      <c r="J344" s="73" t="str">
        <f t="shared" ca="1" si="39"/>
        <v/>
      </c>
      <c r="K344" s="75" t="str">
        <f t="shared" ca="1" si="41"/>
        <v/>
      </c>
      <c r="L344" s="10"/>
      <c r="M344" s="9"/>
      <c r="N344" s="9"/>
      <c r="O344" s="9"/>
    </row>
    <row r="345" spans="2:15" x14ac:dyDescent="0.3">
      <c r="B345" s="9"/>
      <c r="C345" s="10"/>
      <c r="D345" s="70" t="str">
        <f t="shared" ca="1" si="35"/>
        <v/>
      </c>
      <c r="E345" s="71" t="str">
        <f ca="1">IF($P$17=0,"",IF(D345&lt;&gt;"",IF($H$6=50,IF(D345=1,$F$10,DATE(YEAR(E344),MONTH(E344),DAY(E344)+7)),IF($H$6=25,IF(D345=1,$F$10,DATE(YEAR(E344),MONTH(E344),DAY(E344)+14)),IF($H$6=24,IF(D345=1,_01_01_1900,IF(DAY(E344)&gt;=15,DATE(YEAR(E344),MONTH(E344),DAY(E344)+16),DATE(YEAR(E344),MONTH(E344),DAY(E344)+15))),IF($H$6=12,IF(D345=1,$F$10,DATE(YEAR(E344),MONTH(E344)+1,DAY(E344))),IF($H$6=6,IF(D345=1,$F$10,DATE(YEAR(E344),MONTH(E344)+2,DAY(E344))),IF($H$6=4,IF(D345=1,$F$10,DATE(YEAR(E344),MONTH(E344)+3,DAY(E344))),IF($H$6=2,IF(D345=1,$F$10,DATE(YEAR(E344),MONTH(E344)+6,DAY(E344))),IF($H$6=1,IF(D345=1,$F$10,DATE(YEAR(E344)+1,MONTH(E344),DAY(E344))),"")))))))),""))</f>
        <v/>
      </c>
      <c r="F345" s="72" t="str">
        <f t="shared" ca="1" si="40"/>
        <v/>
      </c>
      <c r="G345" s="72" t="str">
        <f t="shared" ca="1" si="36"/>
        <v/>
      </c>
      <c r="H345" s="73" t="str">
        <f t="shared" ca="1" si="37"/>
        <v/>
      </c>
      <c r="I345" s="74" t="str">
        <f t="shared" ca="1" si="38"/>
        <v/>
      </c>
      <c r="J345" s="73" t="str">
        <f t="shared" ca="1" si="39"/>
        <v/>
      </c>
      <c r="K345" s="75" t="str">
        <f t="shared" ca="1" si="41"/>
        <v/>
      </c>
      <c r="L345" s="10"/>
      <c r="M345" s="9"/>
      <c r="N345" s="9"/>
      <c r="O345" s="9"/>
    </row>
    <row r="346" spans="2:15" x14ac:dyDescent="0.3">
      <c r="B346" s="9"/>
      <c r="C346" s="10"/>
      <c r="D346" s="70" t="str">
        <f t="shared" ca="1" si="35"/>
        <v/>
      </c>
      <c r="E346" s="71" t="str">
        <f ca="1">IF($P$17=0,"",IF(D346&lt;&gt;"",IF($H$6=50,IF(D346=1,$F$10,DATE(YEAR(E345),MONTH(E345),DAY(E345)+7)),IF($H$6=25,IF(D346=1,$F$10,DATE(YEAR(E345),MONTH(E345),DAY(E345)+14)),IF($H$6=24,IF(D346=1,_01_01_1900,IF(DAY(E345)&gt;=15,DATE(YEAR(E345),MONTH(E345),DAY(E345)+16),DATE(YEAR(E345),MONTH(E345),DAY(E345)+15))),IF($H$6=12,IF(D346=1,$F$10,DATE(YEAR(E345),MONTH(E345)+1,DAY(E345))),IF($H$6=6,IF(D346=1,$F$10,DATE(YEAR(E345),MONTH(E345)+2,DAY(E345))),IF($H$6=4,IF(D346=1,$F$10,DATE(YEAR(E345),MONTH(E345)+3,DAY(E345))),IF($H$6=2,IF(D346=1,$F$10,DATE(YEAR(E345),MONTH(E345)+6,DAY(E345))),IF($H$6=1,IF(D346=1,$F$10,DATE(YEAR(E345)+1,MONTH(E345),DAY(E345))),"")))))))),""))</f>
        <v/>
      </c>
      <c r="F346" s="72" t="str">
        <f t="shared" ca="1" si="40"/>
        <v/>
      </c>
      <c r="G346" s="72" t="str">
        <f t="shared" ca="1" si="36"/>
        <v/>
      </c>
      <c r="H346" s="73" t="str">
        <f t="shared" ca="1" si="37"/>
        <v/>
      </c>
      <c r="I346" s="74" t="str">
        <f t="shared" ca="1" si="38"/>
        <v/>
      </c>
      <c r="J346" s="73" t="str">
        <f t="shared" ca="1" si="39"/>
        <v/>
      </c>
      <c r="K346" s="75" t="str">
        <f t="shared" ca="1" si="41"/>
        <v/>
      </c>
      <c r="L346" s="10"/>
      <c r="M346" s="9"/>
      <c r="N346" s="9"/>
      <c r="O346" s="9"/>
    </row>
    <row r="347" spans="2:15" x14ac:dyDescent="0.3">
      <c r="B347" s="9"/>
      <c r="C347" s="10"/>
      <c r="D347" s="70" t="str">
        <f t="shared" ca="1" si="35"/>
        <v/>
      </c>
      <c r="E347" s="71" t="str">
        <f ca="1">IF($P$17=0,"",IF(D347&lt;&gt;"",IF($H$6=50,IF(D347=1,$F$10,DATE(YEAR(E346),MONTH(E346),DAY(E346)+7)),IF($H$6=25,IF(D347=1,$F$10,DATE(YEAR(E346),MONTH(E346),DAY(E346)+14)),IF($H$6=24,IF(D347=1,_01_01_1900,IF(DAY(E346)&gt;=15,DATE(YEAR(E346),MONTH(E346),DAY(E346)+16),DATE(YEAR(E346),MONTH(E346),DAY(E346)+15))),IF($H$6=12,IF(D347=1,$F$10,DATE(YEAR(E346),MONTH(E346)+1,DAY(E346))),IF($H$6=6,IF(D347=1,$F$10,DATE(YEAR(E346),MONTH(E346)+2,DAY(E346))),IF($H$6=4,IF(D347=1,$F$10,DATE(YEAR(E346),MONTH(E346)+3,DAY(E346))),IF($H$6=2,IF(D347=1,$F$10,DATE(YEAR(E346),MONTH(E346)+6,DAY(E346))),IF($H$6=1,IF(D347=1,$F$10,DATE(YEAR(E346)+1,MONTH(E346),DAY(E346))),"")))))))),""))</f>
        <v/>
      </c>
      <c r="F347" s="72" t="str">
        <f t="shared" ca="1" si="40"/>
        <v/>
      </c>
      <c r="G347" s="72" t="str">
        <f t="shared" ca="1" si="36"/>
        <v/>
      </c>
      <c r="H347" s="73" t="str">
        <f t="shared" ca="1" si="37"/>
        <v/>
      </c>
      <c r="I347" s="74" t="str">
        <f t="shared" ca="1" si="38"/>
        <v/>
      </c>
      <c r="J347" s="73" t="str">
        <f t="shared" ca="1" si="39"/>
        <v/>
      </c>
      <c r="K347" s="75" t="str">
        <f t="shared" ca="1" si="41"/>
        <v/>
      </c>
      <c r="L347" s="10"/>
      <c r="M347" s="9"/>
      <c r="N347" s="9"/>
      <c r="O347" s="9"/>
    </row>
    <row r="348" spans="2:15" x14ac:dyDescent="0.3">
      <c r="B348" s="9"/>
      <c r="C348" s="10"/>
      <c r="D348" s="70" t="str">
        <f t="shared" ca="1" si="35"/>
        <v/>
      </c>
      <c r="E348" s="71" t="str">
        <f ca="1">IF($P$17=0,"",IF(D348&lt;&gt;"",IF($H$6=50,IF(D348=1,$F$10,DATE(YEAR(E347),MONTH(E347),DAY(E347)+7)),IF($H$6=25,IF(D348=1,$F$10,DATE(YEAR(E347),MONTH(E347),DAY(E347)+14)),IF($H$6=24,IF(D348=1,_01_01_1900,IF(DAY(E347)&gt;=15,DATE(YEAR(E347),MONTH(E347),DAY(E347)+16),DATE(YEAR(E347),MONTH(E347),DAY(E347)+15))),IF($H$6=12,IF(D348=1,$F$10,DATE(YEAR(E347),MONTH(E347)+1,DAY(E347))),IF($H$6=6,IF(D348=1,$F$10,DATE(YEAR(E347),MONTH(E347)+2,DAY(E347))),IF($H$6=4,IF(D348=1,$F$10,DATE(YEAR(E347),MONTH(E347)+3,DAY(E347))),IF($H$6=2,IF(D348=1,$F$10,DATE(YEAR(E347),MONTH(E347)+6,DAY(E347))),IF($H$6=1,IF(D348=1,$F$10,DATE(YEAR(E347)+1,MONTH(E347),DAY(E347))),"")))))))),""))</f>
        <v/>
      </c>
      <c r="F348" s="72" t="str">
        <f t="shared" ca="1" si="40"/>
        <v/>
      </c>
      <c r="G348" s="72" t="str">
        <f t="shared" ca="1" si="36"/>
        <v/>
      </c>
      <c r="H348" s="73" t="str">
        <f t="shared" ca="1" si="37"/>
        <v/>
      </c>
      <c r="I348" s="74" t="str">
        <f t="shared" ca="1" si="38"/>
        <v/>
      </c>
      <c r="J348" s="73" t="str">
        <f t="shared" ca="1" si="39"/>
        <v/>
      </c>
      <c r="K348" s="75" t="str">
        <f t="shared" ca="1" si="41"/>
        <v/>
      </c>
      <c r="L348" s="10"/>
      <c r="M348" s="9"/>
      <c r="N348" s="9"/>
      <c r="O348" s="9"/>
    </row>
    <row r="349" spans="2:15" x14ac:dyDescent="0.3">
      <c r="B349" s="9"/>
      <c r="C349" s="10"/>
      <c r="D349" s="70" t="str">
        <f t="shared" ca="1" si="35"/>
        <v/>
      </c>
      <c r="E349" s="71" t="str">
        <f ca="1">IF($P$17=0,"",IF(D349&lt;&gt;"",IF($H$6=50,IF(D349=1,$F$10,DATE(YEAR(E348),MONTH(E348),DAY(E348)+7)),IF($H$6=25,IF(D349=1,$F$10,DATE(YEAR(E348),MONTH(E348),DAY(E348)+14)),IF($H$6=24,IF(D349=1,_01_01_1900,IF(DAY(E348)&gt;=15,DATE(YEAR(E348),MONTH(E348),DAY(E348)+16),DATE(YEAR(E348),MONTH(E348),DAY(E348)+15))),IF($H$6=12,IF(D349=1,$F$10,DATE(YEAR(E348),MONTH(E348)+1,DAY(E348))),IF($H$6=6,IF(D349=1,$F$10,DATE(YEAR(E348),MONTH(E348)+2,DAY(E348))),IF($H$6=4,IF(D349=1,$F$10,DATE(YEAR(E348),MONTH(E348)+3,DAY(E348))),IF($H$6=2,IF(D349=1,$F$10,DATE(YEAR(E348),MONTH(E348)+6,DAY(E348))),IF($H$6=1,IF(D349=1,$F$10,DATE(YEAR(E348)+1,MONTH(E348),DAY(E348))),"")))))))),""))</f>
        <v/>
      </c>
      <c r="F349" s="72" t="str">
        <f t="shared" ca="1" si="40"/>
        <v/>
      </c>
      <c r="G349" s="72" t="str">
        <f t="shared" ca="1" si="36"/>
        <v/>
      </c>
      <c r="H349" s="73" t="str">
        <f t="shared" ca="1" si="37"/>
        <v/>
      </c>
      <c r="I349" s="74" t="str">
        <f t="shared" ca="1" si="38"/>
        <v/>
      </c>
      <c r="J349" s="73" t="str">
        <f t="shared" ca="1" si="39"/>
        <v/>
      </c>
      <c r="K349" s="75" t="str">
        <f t="shared" ca="1" si="41"/>
        <v/>
      </c>
      <c r="L349" s="10"/>
      <c r="M349" s="9"/>
      <c r="N349" s="9"/>
      <c r="O349" s="9"/>
    </row>
    <row r="350" spans="2:15" x14ac:dyDescent="0.3">
      <c r="B350" s="9"/>
      <c r="C350" s="10"/>
      <c r="D350" s="70" t="str">
        <f t="shared" ca="1" si="35"/>
        <v/>
      </c>
      <c r="E350" s="71" t="str">
        <f ca="1">IF($P$17=0,"",IF(D350&lt;&gt;"",IF($H$6=50,IF(D350=1,$F$10,DATE(YEAR(E349),MONTH(E349),DAY(E349)+7)),IF($H$6=25,IF(D350=1,$F$10,DATE(YEAR(E349),MONTH(E349),DAY(E349)+14)),IF($H$6=24,IF(D350=1,_01_01_1900,IF(DAY(E349)&gt;=15,DATE(YEAR(E349),MONTH(E349),DAY(E349)+16),DATE(YEAR(E349),MONTH(E349),DAY(E349)+15))),IF($H$6=12,IF(D350=1,$F$10,DATE(YEAR(E349),MONTH(E349)+1,DAY(E349))),IF($H$6=6,IF(D350=1,$F$10,DATE(YEAR(E349),MONTH(E349)+2,DAY(E349))),IF($H$6=4,IF(D350=1,$F$10,DATE(YEAR(E349),MONTH(E349)+3,DAY(E349))),IF($H$6=2,IF(D350=1,$F$10,DATE(YEAR(E349),MONTH(E349)+6,DAY(E349))),IF($H$6=1,IF(D350=1,$F$10,DATE(YEAR(E349)+1,MONTH(E349),DAY(E349))),"")))))))),""))</f>
        <v/>
      </c>
      <c r="F350" s="72" t="str">
        <f t="shared" ca="1" si="40"/>
        <v/>
      </c>
      <c r="G350" s="72" t="str">
        <f t="shared" ca="1" si="36"/>
        <v/>
      </c>
      <c r="H350" s="73" t="str">
        <f t="shared" ca="1" si="37"/>
        <v/>
      </c>
      <c r="I350" s="74" t="str">
        <f t="shared" ca="1" si="38"/>
        <v/>
      </c>
      <c r="J350" s="73" t="str">
        <f t="shared" ca="1" si="39"/>
        <v/>
      </c>
      <c r="K350" s="75" t="str">
        <f t="shared" ca="1" si="41"/>
        <v/>
      </c>
      <c r="L350" s="10"/>
      <c r="M350" s="9"/>
      <c r="N350" s="9"/>
      <c r="O350" s="9"/>
    </row>
    <row r="351" spans="2:15" x14ac:dyDescent="0.3">
      <c r="B351" s="9"/>
      <c r="C351" s="10"/>
      <c r="D351" s="70" t="str">
        <f t="shared" ca="1" si="35"/>
        <v/>
      </c>
      <c r="E351" s="71" t="str">
        <f ca="1">IF($P$17=0,"",IF(D351&lt;&gt;"",IF($H$6=50,IF(D351=1,$F$10,DATE(YEAR(E350),MONTH(E350),DAY(E350)+7)),IF($H$6=25,IF(D351=1,$F$10,DATE(YEAR(E350),MONTH(E350),DAY(E350)+14)),IF($H$6=24,IF(D351=1,_01_01_1900,IF(DAY(E350)&gt;=15,DATE(YEAR(E350),MONTH(E350),DAY(E350)+16),DATE(YEAR(E350),MONTH(E350),DAY(E350)+15))),IF($H$6=12,IF(D351=1,$F$10,DATE(YEAR(E350),MONTH(E350)+1,DAY(E350))),IF($H$6=6,IF(D351=1,$F$10,DATE(YEAR(E350),MONTH(E350)+2,DAY(E350))),IF($H$6=4,IF(D351=1,$F$10,DATE(YEAR(E350),MONTH(E350)+3,DAY(E350))),IF($H$6=2,IF(D351=1,$F$10,DATE(YEAR(E350),MONTH(E350)+6,DAY(E350))),IF($H$6=1,IF(D351=1,$F$10,DATE(YEAR(E350)+1,MONTH(E350),DAY(E350))),"")))))))),""))</f>
        <v/>
      </c>
      <c r="F351" s="72" t="str">
        <f t="shared" ca="1" si="40"/>
        <v/>
      </c>
      <c r="G351" s="72" t="str">
        <f t="shared" ca="1" si="36"/>
        <v/>
      </c>
      <c r="H351" s="73" t="str">
        <f t="shared" ca="1" si="37"/>
        <v/>
      </c>
      <c r="I351" s="74" t="str">
        <f t="shared" ca="1" si="38"/>
        <v/>
      </c>
      <c r="J351" s="73" t="str">
        <f t="shared" ca="1" si="39"/>
        <v/>
      </c>
      <c r="K351" s="75" t="str">
        <f t="shared" ca="1" si="41"/>
        <v/>
      </c>
      <c r="L351" s="10"/>
      <c r="M351" s="9"/>
      <c r="N351" s="9"/>
      <c r="O351" s="9"/>
    </row>
    <row r="352" spans="2:15" x14ac:dyDescent="0.3">
      <c r="B352" s="9"/>
      <c r="C352" s="10"/>
      <c r="D352" s="70" t="str">
        <f t="shared" ca="1" si="35"/>
        <v/>
      </c>
      <c r="E352" s="71" t="str">
        <f ca="1">IF($P$17=0,"",IF(D352&lt;&gt;"",IF($H$6=50,IF(D352=1,$F$10,DATE(YEAR(E351),MONTH(E351),DAY(E351)+7)),IF($H$6=25,IF(D352=1,$F$10,DATE(YEAR(E351),MONTH(E351),DAY(E351)+14)),IF($H$6=24,IF(D352=1,_01_01_1900,IF(DAY(E351)&gt;=15,DATE(YEAR(E351),MONTH(E351),DAY(E351)+16),DATE(YEAR(E351),MONTH(E351),DAY(E351)+15))),IF($H$6=12,IF(D352=1,$F$10,DATE(YEAR(E351),MONTH(E351)+1,DAY(E351))),IF($H$6=6,IF(D352=1,$F$10,DATE(YEAR(E351),MONTH(E351)+2,DAY(E351))),IF($H$6=4,IF(D352=1,$F$10,DATE(YEAR(E351),MONTH(E351)+3,DAY(E351))),IF($H$6=2,IF(D352=1,$F$10,DATE(YEAR(E351),MONTH(E351)+6,DAY(E351))),IF($H$6=1,IF(D352=1,$F$10,DATE(YEAR(E351)+1,MONTH(E351),DAY(E351))),"")))))))),""))</f>
        <v/>
      </c>
      <c r="F352" s="72" t="str">
        <f t="shared" ca="1" si="40"/>
        <v/>
      </c>
      <c r="G352" s="72" t="str">
        <f t="shared" ca="1" si="36"/>
        <v/>
      </c>
      <c r="H352" s="73" t="str">
        <f t="shared" ca="1" si="37"/>
        <v/>
      </c>
      <c r="I352" s="74" t="str">
        <f t="shared" ca="1" si="38"/>
        <v/>
      </c>
      <c r="J352" s="73" t="str">
        <f t="shared" ca="1" si="39"/>
        <v/>
      </c>
      <c r="K352" s="75" t="str">
        <f t="shared" ca="1" si="41"/>
        <v/>
      </c>
      <c r="L352" s="10"/>
      <c r="M352" s="9"/>
      <c r="N352" s="9"/>
      <c r="O352" s="9"/>
    </row>
    <row r="353" spans="2:15" x14ac:dyDescent="0.3">
      <c r="B353" s="9"/>
      <c r="C353" s="10"/>
      <c r="D353" s="70" t="str">
        <f t="shared" ca="1" si="35"/>
        <v/>
      </c>
      <c r="E353" s="71" t="str">
        <f ca="1">IF($P$17=0,"",IF(D353&lt;&gt;"",IF($H$6=50,IF(D353=1,$F$10,DATE(YEAR(E352),MONTH(E352),DAY(E352)+7)),IF($H$6=25,IF(D353=1,$F$10,DATE(YEAR(E352),MONTH(E352),DAY(E352)+14)),IF($H$6=24,IF(D353=1,_01_01_1900,IF(DAY(E352)&gt;=15,DATE(YEAR(E352),MONTH(E352),DAY(E352)+16),DATE(YEAR(E352),MONTH(E352),DAY(E352)+15))),IF($H$6=12,IF(D353=1,$F$10,DATE(YEAR(E352),MONTH(E352)+1,DAY(E352))),IF($H$6=6,IF(D353=1,$F$10,DATE(YEAR(E352),MONTH(E352)+2,DAY(E352))),IF($H$6=4,IF(D353=1,$F$10,DATE(YEAR(E352),MONTH(E352)+3,DAY(E352))),IF($H$6=2,IF(D353=1,$F$10,DATE(YEAR(E352),MONTH(E352)+6,DAY(E352))),IF($H$6=1,IF(D353=1,$F$10,DATE(YEAR(E352)+1,MONTH(E352),DAY(E352))),"")))))))),""))</f>
        <v/>
      </c>
      <c r="F353" s="72" t="str">
        <f t="shared" ca="1" si="40"/>
        <v/>
      </c>
      <c r="G353" s="72" t="str">
        <f t="shared" ca="1" si="36"/>
        <v/>
      </c>
      <c r="H353" s="73" t="str">
        <f t="shared" ca="1" si="37"/>
        <v/>
      </c>
      <c r="I353" s="74" t="str">
        <f t="shared" ca="1" si="38"/>
        <v/>
      </c>
      <c r="J353" s="73" t="str">
        <f t="shared" ca="1" si="39"/>
        <v/>
      </c>
      <c r="K353" s="75" t="str">
        <f t="shared" ca="1" si="41"/>
        <v/>
      </c>
      <c r="L353" s="10"/>
      <c r="M353" s="9"/>
      <c r="N353" s="9"/>
      <c r="O353" s="9"/>
    </row>
    <row r="354" spans="2:15" x14ac:dyDescent="0.3">
      <c r="B354" s="9"/>
      <c r="C354" s="10"/>
      <c r="D354" s="70" t="str">
        <f t="shared" ca="1" si="35"/>
        <v/>
      </c>
      <c r="E354" s="71" t="str">
        <f ca="1">IF($P$17=0,"",IF(D354&lt;&gt;"",IF($H$6=50,IF(D354=1,$F$10,DATE(YEAR(E353),MONTH(E353),DAY(E353)+7)),IF($H$6=25,IF(D354=1,$F$10,DATE(YEAR(E353),MONTH(E353),DAY(E353)+14)),IF($H$6=24,IF(D354=1,_01_01_1900,IF(DAY(E353)&gt;=15,DATE(YEAR(E353),MONTH(E353),DAY(E353)+16),DATE(YEAR(E353),MONTH(E353),DAY(E353)+15))),IF($H$6=12,IF(D354=1,$F$10,DATE(YEAR(E353),MONTH(E353)+1,DAY(E353))),IF($H$6=6,IF(D354=1,$F$10,DATE(YEAR(E353),MONTH(E353)+2,DAY(E353))),IF($H$6=4,IF(D354=1,$F$10,DATE(YEAR(E353),MONTH(E353)+3,DAY(E353))),IF($H$6=2,IF(D354=1,$F$10,DATE(YEAR(E353),MONTH(E353)+6,DAY(E353))),IF($H$6=1,IF(D354=1,$F$10,DATE(YEAR(E353)+1,MONTH(E353),DAY(E353))),"")))))))),""))</f>
        <v/>
      </c>
      <c r="F354" s="72" t="str">
        <f t="shared" ca="1" si="40"/>
        <v/>
      </c>
      <c r="G354" s="72" t="str">
        <f t="shared" ca="1" si="36"/>
        <v/>
      </c>
      <c r="H354" s="73" t="str">
        <f t="shared" ca="1" si="37"/>
        <v/>
      </c>
      <c r="I354" s="74" t="str">
        <f t="shared" ca="1" si="38"/>
        <v/>
      </c>
      <c r="J354" s="73" t="str">
        <f t="shared" ca="1" si="39"/>
        <v/>
      </c>
      <c r="K354" s="75" t="str">
        <f t="shared" ca="1" si="41"/>
        <v/>
      </c>
      <c r="L354" s="10"/>
      <c r="M354" s="9"/>
      <c r="N354" s="9"/>
      <c r="O354" s="9"/>
    </row>
    <row r="355" spans="2:15" x14ac:dyDescent="0.3">
      <c r="B355" s="9"/>
      <c r="C355" s="10"/>
      <c r="D355" s="70" t="str">
        <f t="shared" ca="1" si="35"/>
        <v/>
      </c>
      <c r="E355" s="71" t="str">
        <f ca="1">IF($P$17=0,"",IF(D355&lt;&gt;"",IF($H$6=50,IF(D355=1,$F$10,DATE(YEAR(E354),MONTH(E354),DAY(E354)+7)),IF($H$6=25,IF(D355=1,$F$10,DATE(YEAR(E354),MONTH(E354),DAY(E354)+14)),IF($H$6=24,IF(D355=1,_01_01_1900,IF(DAY(E354)&gt;=15,DATE(YEAR(E354),MONTH(E354),DAY(E354)+16),DATE(YEAR(E354),MONTH(E354),DAY(E354)+15))),IF($H$6=12,IF(D355=1,$F$10,DATE(YEAR(E354),MONTH(E354)+1,DAY(E354))),IF($H$6=6,IF(D355=1,$F$10,DATE(YEAR(E354),MONTH(E354)+2,DAY(E354))),IF($H$6=4,IF(D355=1,$F$10,DATE(YEAR(E354),MONTH(E354)+3,DAY(E354))),IF($H$6=2,IF(D355=1,$F$10,DATE(YEAR(E354),MONTH(E354)+6,DAY(E354))),IF($H$6=1,IF(D355=1,$F$10,DATE(YEAR(E354)+1,MONTH(E354),DAY(E354))),"")))))))),""))</f>
        <v/>
      </c>
      <c r="F355" s="72" t="str">
        <f t="shared" ca="1" si="40"/>
        <v/>
      </c>
      <c r="G355" s="72" t="str">
        <f t="shared" ca="1" si="36"/>
        <v/>
      </c>
      <c r="H355" s="73" t="str">
        <f t="shared" ca="1" si="37"/>
        <v/>
      </c>
      <c r="I355" s="74" t="str">
        <f t="shared" ca="1" si="38"/>
        <v/>
      </c>
      <c r="J355" s="73" t="str">
        <f t="shared" ca="1" si="39"/>
        <v/>
      </c>
      <c r="K355" s="75" t="str">
        <f t="shared" ca="1" si="41"/>
        <v/>
      </c>
      <c r="L355" s="10"/>
      <c r="M355" s="9"/>
      <c r="N355" s="9"/>
      <c r="O355" s="9"/>
    </row>
    <row r="356" spans="2:15" x14ac:dyDescent="0.3">
      <c r="B356" s="9"/>
      <c r="C356" s="10"/>
      <c r="D356" s="70" t="str">
        <f t="shared" ca="1" si="35"/>
        <v/>
      </c>
      <c r="E356" s="71" t="str">
        <f ca="1">IF($P$17=0,"",IF(D356&lt;&gt;"",IF($H$6=50,IF(D356=1,$F$10,DATE(YEAR(E355),MONTH(E355),DAY(E355)+7)),IF($H$6=25,IF(D356=1,$F$10,DATE(YEAR(E355),MONTH(E355),DAY(E355)+14)),IF($H$6=24,IF(D356=1,_01_01_1900,IF(DAY(E355)&gt;=15,DATE(YEAR(E355),MONTH(E355),DAY(E355)+16),DATE(YEAR(E355),MONTH(E355),DAY(E355)+15))),IF($H$6=12,IF(D356=1,$F$10,DATE(YEAR(E355),MONTH(E355)+1,DAY(E355))),IF($H$6=6,IF(D356=1,$F$10,DATE(YEAR(E355),MONTH(E355)+2,DAY(E355))),IF($H$6=4,IF(D356=1,$F$10,DATE(YEAR(E355),MONTH(E355)+3,DAY(E355))),IF($H$6=2,IF(D356=1,$F$10,DATE(YEAR(E355),MONTH(E355)+6,DAY(E355))),IF($H$6=1,IF(D356=1,$F$10,DATE(YEAR(E355)+1,MONTH(E355),DAY(E355))),"")))))))),""))</f>
        <v/>
      </c>
      <c r="F356" s="72" t="str">
        <f t="shared" ca="1" si="40"/>
        <v/>
      </c>
      <c r="G356" s="72" t="str">
        <f t="shared" ca="1" si="36"/>
        <v/>
      </c>
      <c r="H356" s="73" t="str">
        <f t="shared" ca="1" si="37"/>
        <v/>
      </c>
      <c r="I356" s="74" t="str">
        <f t="shared" ca="1" si="38"/>
        <v/>
      </c>
      <c r="J356" s="73" t="str">
        <f t="shared" ca="1" si="39"/>
        <v/>
      </c>
      <c r="K356" s="75" t="str">
        <f t="shared" ca="1" si="41"/>
        <v/>
      </c>
      <c r="L356" s="10"/>
      <c r="M356" s="9"/>
      <c r="N356" s="9"/>
      <c r="O356" s="9"/>
    </row>
    <row r="357" spans="2:15" x14ac:dyDescent="0.3">
      <c r="B357" s="9"/>
      <c r="C357" s="10"/>
      <c r="D357" s="70" t="str">
        <f t="shared" ca="1" si="35"/>
        <v/>
      </c>
      <c r="E357" s="71" t="str">
        <f ca="1">IF($P$17=0,"",IF(D357&lt;&gt;"",IF($H$6=50,IF(D357=1,$F$10,DATE(YEAR(E356),MONTH(E356),DAY(E356)+7)),IF($H$6=25,IF(D357=1,$F$10,DATE(YEAR(E356),MONTH(E356),DAY(E356)+14)),IF($H$6=24,IF(D357=1,_01_01_1900,IF(DAY(E356)&gt;=15,DATE(YEAR(E356),MONTH(E356),DAY(E356)+16),DATE(YEAR(E356),MONTH(E356),DAY(E356)+15))),IF($H$6=12,IF(D357=1,$F$10,DATE(YEAR(E356),MONTH(E356)+1,DAY(E356))),IF($H$6=6,IF(D357=1,$F$10,DATE(YEAR(E356),MONTH(E356)+2,DAY(E356))),IF($H$6=4,IF(D357=1,$F$10,DATE(YEAR(E356),MONTH(E356)+3,DAY(E356))),IF($H$6=2,IF(D357=1,$F$10,DATE(YEAR(E356),MONTH(E356)+6,DAY(E356))),IF($H$6=1,IF(D357=1,$F$10,DATE(YEAR(E356)+1,MONTH(E356),DAY(E356))),"")))))))),""))</f>
        <v/>
      </c>
      <c r="F357" s="72" t="str">
        <f t="shared" ca="1" si="40"/>
        <v/>
      </c>
      <c r="G357" s="72" t="str">
        <f t="shared" ca="1" si="36"/>
        <v/>
      </c>
      <c r="H357" s="73" t="str">
        <f t="shared" ca="1" si="37"/>
        <v/>
      </c>
      <c r="I357" s="74" t="str">
        <f t="shared" ca="1" si="38"/>
        <v/>
      </c>
      <c r="J357" s="73" t="str">
        <f t="shared" ca="1" si="39"/>
        <v/>
      </c>
      <c r="K357" s="75" t="str">
        <f t="shared" ca="1" si="41"/>
        <v/>
      </c>
      <c r="L357" s="10"/>
      <c r="M357" s="9"/>
      <c r="N357" s="9"/>
      <c r="O357" s="9"/>
    </row>
    <row r="358" spans="2:15" x14ac:dyDescent="0.3">
      <c r="B358" s="9"/>
      <c r="C358" s="10"/>
      <c r="D358" s="70" t="str">
        <f t="shared" ca="1" si="35"/>
        <v/>
      </c>
      <c r="E358" s="71" t="str">
        <f ca="1">IF($P$17=0,"",IF(D358&lt;&gt;"",IF($H$6=50,IF(D358=1,$F$10,DATE(YEAR(E357),MONTH(E357),DAY(E357)+7)),IF($H$6=25,IF(D358=1,$F$10,DATE(YEAR(E357),MONTH(E357),DAY(E357)+14)),IF($H$6=24,IF(D358=1,_01_01_1900,IF(DAY(E357)&gt;=15,DATE(YEAR(E357),MONTH(E357),DAY(E357)+16),DATE(YEAR(E357),MONTH(E357),DAY(E357)+15))),IF($H$6=12,IF(D358=1,$F$10,DATE(YEAR(E357),MONTH(E357)+1,DAY(E357))),IF($H$6=6,IF(D358=1,$F$10,DATE(YEAR(E357),MONTH(E357)+2,DAY(E357))),IF($H$6=4,IF(D358=1,$F$10,DATE(YEAR(E357),MONTH(E357)+3,DAY(E357))),IF($H$6=2,IF(D358=1,$F$10,DATE(YEAR(E357),MONTH(E357)+6,DAY(E357))),IF($H$6=1,IF(D358=1,$F$10,DATE(YEAR(E357)+1,MONTH(E357),DAY(E357))),"")))))))),""))</f>
        <v/>
      </c>
      <c r="F358" s="72" t="str">
        <f t="shared" ca="1" si="40"/>
        <v/>
      </c>
      <c r="G358" s="72" t="str">
        <f t="shared" ca="1" si="36"/>
        <v/>
      </c>
      <c r="H358" s="73" t="str">
        <f t="shared" ca="1" si="37"/>
        <v/>
      </c>
      <c r="I358" s="74" t="str">
        <f t="shared" ca="1" si="38"/>
        <v/>
      </c>
      <c r="J358" s="73" t="str">
        <f t="shared" ca="1" si="39"/>
        <v/>
      </c>
      <c r="K358" s="75" t="str">
        <f t="shared" ca="1" si="41"/>
        <v/>
      </c>
      <c r="L358" s="10"/>
      <c r="M358" s="9"/>
      <c r="N358" s="9"/>
      <c r="O358" s="9"/>
    </row>
    <row r="359" spans="2:15" x14ac:dyDescent="0.3">
      <c r="B359" s="9"/>
      <c r="C359" s="10"/>
      <c r="D359" s="70" t="str">
        <f t="shared" ca="1" si="35"/>
        <v/>
      </c>
      <c r="E359" s="71" t="str">
        <f ca="1">IF($P$17=0,"",IF(D359&lt;&gt;"",IF($H$6=50,IF(D359=1,$F$10,DATE(YEAR(E358),MONTH(E358),DAY(E358)+7)),IF($H$6=25,IF(D359=1,$F$10,DATE(YEAR(E358),MONTH(E358),DAY(E358)+14)),IF($H$6=24,IF(D359=1,_01_01_1900,IF(DAY(E358)&gt;=15,DATE(YEAR(E358),MONTH(E358),DAY(E358)+16),DATE(YEAR(E358),MONTH(E358),DAY(E358)+15))),IF($H$6=12,IF(D359=1,$F$10,DATE(YEAR(E358),MONTH(E358)+1,DAY(E358))),IF($H$6=6,IF(D359=1,$F$10,DATE(YEAR(E358),MONTH(E358)+2,DAY(E358))),IF($H$6=4,IF(D359=1,$F$10,DATE(YEAR(E358),MONTH(E358)+3,DAY(E358))),IF($H$6=2,IF(D359=1,$F$10,DATE(YEAR(E358),MONTH(E358)+6,DAY(E358))),IF($H$6=1,IF(D359=1,$F$10,DATE(YEAR(E358)+1,MONTH(E358),DAY(E358))),"")))))))),""))</f>
        <v/>
      </c>
      <c r="F359" s="72" t="str">
        <f t="shared" ca="1" si="40"/>
        <v/>
      </c>
      <c r="G359" s="72" t="str">
        <f t="shared" ca="1" si="36"/>
        <v/>
      </c>
      <c r="H359" s="73" t="str">
        <f t="shared" ca="1" si="37"/>
        <v/>
      </c>
      <c r="I359" s="74" t="str">
        <f t="shared" ca="1" si="38"/>
        <v/>
      </c>
      <c r="J359" s="73" t="str">
        <f t="shared" ca="1" si="39"/>
        <v/>
      </c>
      <c r="K359" s="75" t="str">
        <f t="shared" ca="1" si="41"/>
        <v/>
      </c>
      <c r="L359" s="10"/>
      <c r="M359" s="9"/>
      <c r="N359" s="9"/>
      <c r="O359" s="9"/>
    </row>
    <row r="360" spans="2:15" x14ac:dyDescent="0.3">
      <c r="B360" s="9"/>
      <c r="C360" s="10"/>
      <c r="D360" s="70" t="str">
        <f t="shared" ca="1" si="35"/>
        <v/>
      </c>
      <c r="E360" s="71" t="str">
        <f ca="1">IF($P$17=0,"",IF(D360&lt;&gt;"",IF($H$6=50,IF(D360=1,$F$10,DATE(YEAR(E359),MONTH(E359),DAY(E359)+7)),IF($H$6=25,IF(D360=1,$F$10,DATE(YEAR(E359),MONTH(E359),DAY(E359)+14)),IF($H$6=24,IF(D360=1,_01_01_1900,IF(DAY(E359)&gt;=15,DATE(YEAR(E359),MONTH(E359),DAY(E359)+16),DATE(YEAR(E359),MONTH(E359),DAY(E359)+15))),IF($H$6=12,IF(D360=1,$F$10,DATE(YEAR(E359),MONTH(E359)+1,DAY(E359))),IF($H$6=6,IF(D360=1,$F$10,DATE(YEAR(E359),MONTH(E359)+2,DAY(E359))),IF($H$6=4,IF(D360=1,$F$10,DATE(YEAR(E359),MONTH(E359)+3,DAY(E359))),IF($H$6=2,IF(D360=1,$F$10,DATE(YEAR(E359),MONTH(E359)+6,DAY(E359))),IF($H$6=1,IF(D360=1,$F$10,DATE(YEAR(E359)+1,MONTH(E359),DAY(E359))),"")))))))),""))</f>
        <v/>
      </c>
      <c r="F360" s="72" t="str">
        <f t="shared" ca="1" si="40"/>
        <v/>
      </c>
      <c r="G360" s="72" t="str">
        <f t="shared" ca="1" si="36"/>
        <v/>
      </c>
      <c r="H360" s="73" t="str">
        <f t="shared" ca="1" si="37"/>
        <v/>
      </c>
      <c r="I360" s="74" t="str">
        <f t="shared" ca="1" si="38"/>
        <v/>
      </c>
      <c r="J360" s="73" t="str">
        <f t="shared" ca="1" si="39"/>
        <v/>
      </c>
      <c r="K360" s="75" t="str">
        <f t="shared" ca="1" si="41"/>
        <v/>
      </c>
      <c r="L360" s="10"/>
      <c r="M360" s="9"/>
      <c r="N360" s="9"/>
      <c r="O360" s="9"/>
    </row>
    <row r="361" spans="2:15" x14ac:dyDescent="0.3">
      <c r="B361" s="9"/>
      <c r="C361" s="10"/>
      <c r="D361" s="70" t="str">
        <f t="shared" ca="1" si="35"/>
        <v/>
      </c>
      <c r="E361" s="71" t="str">
        <f ca="1">IF($P$17=0,"",IF(D361&lt;&gt;"",IF($H$6=50,IF(D361=1,$F$10,DATE(YEAR(E360),MONTH(E360),DAY(E360)+7)),IF($H$6=25,IF(D361=1,$F$10,DATE(YEAR(E360),MONTH(E360),DAY(E360)+14)),IF($H$6=24,IF(D361=1,_01_01_1900,IF(DAY(E360)&gt;=15,DATE(YEAR(E360),MONTH(E360),DAY(E360)+16),DATE(YEAR(E360),MONTH(E360),DAY(E360)+15))),IF($H$6=12,IF(D361=1,$F$10,DATE(YEAR(E360),MONTH(E360)+1,DAY(E360))),IF($H$6=6,IF(D361=1,$F$10,DATE(YEAR(E360),MONTH(E360)+2,DAY(E360))),IF($H$6=4,IF(D361=1,$F$10,DATE(YEAR(E360),MONTH(E360)+3,DAY(E360))),IF($H$6=2,IF(D361=1,$F$10,DATE(YEAR(E360),MONTH(E360)+6,DAY(E360))),IF($H$6=1,IF(D361=1,$F$10,DATE(YEAR(E360)+1,MONTH(E360),DAY(E360))),"")))))))),""))</f>
        <v/>
      </c>
      <c r="F361" s="72" t="str">
        <f t="shared" ca="1" si="40"/>
        <v/>
      </c>
      <c r="G361" s="72" t="str">
        <f t="shared" ca="1" si="36"/>
        <v/>
      </c>
      <c r="H361" s="73" t="str">
        <f t="shared" ca="1" si="37"/>
        <v/>
      </c>
      <c r="I361" s="74" t="str">
        <f t="shared" ca="1" si="38"/>
        <v/>
      </c>
      <c r="J361" s="73" t="str">
        <f t="shared" ca="1" si="39"/>
        <v/>
      </c>
      <c r="K361" s="75" t="str">
        <f t="shared" ca="1" si="41"/>
        <v/>
      </c>
      <c r="L361" s="10"/>
      <c r="M361" s="9"/>
      <c r="N361" s="9"/>
      <c r="O361" s="9"/>
    </row>
    <row r="362" spans="2:15" x14ac:dyDescent="0.3">
      <c r="B362" s="9"/>
      <c r="C362" s="10"/>
      <c r="D362" s="70" t="str">
        <f t="shared" ca="1" si="35"/>
        <v/>
      </c>
      <c r="E362" s="71" t="str">
        <f ca="1">IF($P$17=0,"",IF(D362&lt;&gt;"",IF($H$6=50,IF(D362=1,$F$10,DATE(YEAR(E361),MONTH(E361),DAY(E361)+7)),IF($H$6=25,IF(D362=1,$F$10,DATE(YEAR(E361),MONTH(E361),DAY(E361)+14)),IF($H$6=24,IF(D362=1,_01_01_1900,IF(DAY(E361)&gt;=15,DATE(YEAR(E361),MONTH(E361),DAY(E361)+16),DATE(YEAR(E361),MONTH(E361),DAY(E361)+15))),IF($H$6=12,IF(D362=1,$F$10,DATE(YEAR(E361),MONTH(E361)+1,DAY(E361))),IF($H$6=6,IF(D362=1,$F$10,DATE(YEAR(E361),MONTH(E361)+2,DAY(E361))),IF($H$6=4,IF(D362=1,$F$10,DATE(YEAR(E361),MONTH(E361)+3,DAY(E361))),IF($H$6=2,IF(D362=1,$F$10,DATE(YEAR(E361),MONTH(E361)+6,DAY(E361))),IF($H$6=1,IF(D362=1,$F$10,DATE(YEAR(E361)+1,MONTH(E361),DAY(E361))),"")))))))),""))</f>
        <v/>
      </c>
      <c r="F362" s="72" t="str">
        <f t="shared" ca="1" si="40"/>
        <v/>
      </c>
      <c r="G362" s="72" t="str">
        <f t="shared" ca="1" si="36"/>
        <v/>
      </c>
      <c r="H362" s="73" t="str">
        <f t="shared" ca="1" si="37"/>
        <v/>
      </c>
      <c r="I362" s="74" t="str">
        <f t="shared" ca="1" si="38"/>
        <v/>
      </c>
      <c r="J362" s="73" t="str">
        <f t="shared" ca="1" si="39"/>
        <v/>
      </c>
      <c r="K362" s="75" t="str">
        <f t="shared" ca="1" si="41"/>
        <v/>
      </c>
      <c r="L362" s="10"/>
      <c r="M362" s="9"/>
      <c r="N362" s="9"/>
      <c r="O362" s="9"/>
    </row>
    <row r="363" spans="2:15" x14ac:dyDescent="0.3">
      <c r="B363" s="9"/>
      <c r="C363" s="10"/>
      <c r="D363" s="70" t="str">
        <f t="shared" ca="1" si="35"/>
        <v/>
      </c>
      <c r="E363" s="71" t="str">
        <f ca="1">IF($P$17=0,"",IF(D363&lt;&gt;"",IF($H$6=50,IF(D363=1,$F$10,DATE(YEAR(E362),MONTH(E362),DAY(E362)+7)),IF($H$6=25,IF(D363=1,$F$10,DATE(YEAR(E362),MONTH(E362),DAY(E362)+14)),IF($H$6=24,IF(D363=1,_01_01_1900,IF(DAY(E362)&gt;=15,DATE(YEAR(E362),MONTH(E362),DAY(E362)+16),DATE(YEAR(E362),MONTH(E362),DAY(E362)+15))),IF($H$6=12,IF(D363=1,$F$10,DATE(YEAR(E362),MONTH(E362)+1,DAY(E362))),IF($H$6=6,IF(D363=1,$F$10,DATE(YEAR(E362),MONTH(E362)+2,DAY(E362))),IF($H$6=4,IF(D363=1,$F$10,DATE(YEAR(E362),MONTH(E362)+3,DAY(E362))),IF($H$6=2,IF(D363=1,$F$10,DATE(YEAR(E362),MONTH(E362)+6,DAY(E362))),IF($H$6=1,IF(D363=1,$F$10,DATE(YEAR(E362)+1,MONTH(E362),DAY(E362))),"")))))))),""))</f>
        <v/>
      </c>
      <c r="F363" s="72" t="str">
        <f t="shared" ca="1" si="40"/>
        <v/>
      </c>
      <c r="G363" s="72" t="str">
        <f t="shared" ca="1" si="36"/>
        <v/>
      </c>
      <c r="H363" s="73" t="str">
        <f t="shared" ca="1" si="37"/>
        <v/>
      </c>
      <c r="I363" s="74" t="str">
        <f t="shared" ca="1" si="38"/>
        <v/>
      </c>
      <c r="J363" s="73" t="str">
        <f t="shared" ca="1" si="39"/>
        <v/>
      </c>
      <c r="K363" s="75" t="str">
        <f t="shared" ca="1" si="41"/>
        <v/>
      </c>
      <c r="L363" s="10"/>
      <c r="M363" s="9"/>
      <c r="N363" s="9"/>
      <c r="O363" s="9"/>
    </row>
    <row r="364" spans="2:15" x14ac:dyDescent="0.3">
      <c r="B364" s="9"/>
      <c r="C364" s="10"/>
      <c r="D364" s="70" t="str">
        <f t="shared" ca="1" si="35"/>
        <v/>
      </c>
      <c r="E364" s="71" t="str">
        <f ca="1">IF($P$17=0,"",IF(D364&lt;&gt;"",IF($H$6=50,IF(D364=1,$F$10,DATE(YEAR(E363),MONTH(E363),DAY(E363)+7)),IF($H$6=25,IF(D364=1,$F$10,DATE(YEAR(E363),MONTH(E363),DAY(E363)+14)),IF($H$6=24,IF(D364=1,_01_01_1900,IF(DAY(E363)&gt;=15,DATE(YEAR(E363),MONTH(E363),DAY(E363)+16),DATE(YEAR(E363),MONTH(E363),DAY(E363)+15))),IF($H$6=12,IF(D364=1,$F$10,DATE(YEAR(E363),MONTH(E363)+1,DAY(E363))),IF($H$6=6,IF(D364=1,$F$10,DATE(YEAR(E363),MONTH(E363)+2,DAY(E363))),IF($H$6=4,IF(D364=1,$F$10,DATE(YEAR(E363),MONTH(E363)+3,DAY(E363))),IF($H$6=2,IF(D364=1,$F$10,DATE(YEAR(E363),MONTH(E363)+6,DAY(E363))),IF($H$6=1,IF(D364=1,$F$10,DATE(YEAR(E363)+1,MONTH(E363),DAY(E363))),"")))))))),""))</f>
        <v/>
      </c>
      <c r="F364" s="72" t="str">
        <f t="shared" ca="1" si="40"/>
        <v/>
      </c>
      <c r="G364" s="72" t="str">
        <f t="shared" ca="1" si="36"/>
        <v/>
      </c>
      <c r="H364" s="73" t="str">
        <f t="shared" ca="1" si="37"/>
        <v/>
      </c>
      <c r="I364" s="74" t="str">
        <f t="shared" ca="1" si="38"/>
        <v/>
      </c>
      <c r="J364" s="73" t="str">
        <f t="shared" ca="1" si="39"/>
        <v/>
      </c>
      <c r="K364" s="75" t="str">
        <f t="shared" ca="1" si="41"/>
        <v/>
      </c>
      <c r="L364" s="10"/>
      <c r="M364" s="9"/>
      <c r="N364" s="9"/>
      <c r="O364" s="9"/>
    </row>
    <row r="365" spans="2:15" x14ac:dyDescent="0.3">
      <c r="B365" s="9"/>
      <c r="C365" s="10"/>
      <c r="D365" s="70" t="str">
        <f t="shared" ca="1" si="35"/>
        <v/>
      </c>
      <c r="E365" s="71" t="str">
        <f ca="1">IF($P$17=0,"",IF(D365&lt;&gt;"",IF($H$6=50,IF(D365=1,$F$10,DATE(YEAR(E364),MONTH(E364),DAY(E364)+7)),IF($H$6=25,IF(D365=1,$F$10,DATE(YEAR(E364),MONTH(E364),DAY(E364)+14)),IF($H$6=24,IF(D365=1,_01_01_1900,IF(DAY(E364)&gt;=15,DATE(YEAR(E364),MONTH(E364),DAY(E364)+16),DATE(YEAR(E364),MONTH(E364),DAY(E364)+15))),IF($H$6=12,IF(D365=1,$F$10,DATE(YEAR(E364),MONTH(E364)+1,DAY(E364))),IF($H$6=6,IF(D365=1,$F$10,DATE(YEAR(E364),MONTH(E364)+2,DAY(E364))),IF($H$6=4,IF(D365=1,$F$10,DATE(YEAR(E364),MONTH(E364)+3,DAY(E364))),IF($H$6=2,IF(D365=1,$F$10,DATE(YEAR(E364),MONTH(E364)+6,DAY(E364))),IF($H$6=1,IF(D365=1,$F$10,DATE(YEAR(E364)+1,MONTH(E364),DAY(E364))),"")))))))),""))</f>
        <v/>
      </c>
      <c r="F365" s="72" t="str">
        <f t="shared" ca="1" si="40"/>
        <v/>
      </c>
      <c r="G365" s="72" t="str">
        <f t="shared" ca="1" si="36"/>
        <v/>
      </c>
      <c r="H365" s="73" t="str">
        <f t="shared" ca="1" si="37"/>
        <v/>
      </c>
      <c r="I365" s="74" t="str">
        <f t="shared" ca="1" si="38"/>
        <v/>
      </c>
      <c r="J365" s="73" t="str">
        <f t="shared" ca="1" si="39"/>
        <v/>
      </c>
      <c r="K365" s="75" t="str">
        <f t="shared" ca="1" si="41"/>
        <v/>
      </c>
      <c r="L365" s="10"/>
      <c r="M365" s="9"/>
      <c r="N365" s="9"/>
      <c r="O365" s="9"/>
    </row>
    <row r="366" spans="2:15" x14ac:dyDescent="0.3">
      <c r="B366" s="9"/>
      <c r="C366" s="10"/>
      <c r="D366" s="70" t="str">
        <f t="shared" ca="1" si="35"/>
        <v/>
      </c>
      <c r="E366" s="71" t="str">
        <f ca="1">IF($P$17=0,"",IF(D366&lt;&gt;"",IF($H$6=50,IF(D366=1,$F$10,DATE(YEAR(E365),MONTH(E365),DAY(E365)+7)),IF($H$6=25,IF(D366=1,$F$10,DATE(YEAR(E365),MONTH(E365),DAY(E365)+14)),IF($H$6=24,IF(D366=1,_01_01_1900,IF(DAY(E365)&gt;=15,DATE(YEAR(E365),MONTH(E365),DAY(E365)+16),DATE(YEAR(E365),MONTH(E365),DAY(E365)+15))),IF($H$6=12,IF(D366=1,$F$10,DATE(YEAR(E365),MONTH(E365)+1,DAY(E365))),IF($H$6=6,IF(D366=1,$F$10,DATE(YEAR(E365),MONTH(E365)+2,DAY(E365))),IF($H$6=4,IF(D366=1,$F$10,DATE(YEAR(E365),MONTH(E365)+3,DAY(E365))),IF($H$6=2,IF(D366=1,$F$10,DATE(YEAR(E365),MONTH(E365)+6,DAY(E365))),IF($H$6=1,IF(D366=1,$F$10,DATE(YEAR(E365)+1,MONTH(E365),DAY(E365))),"")))))))),""))</f>
        <v/>
      </c>
      <c r="F366" s="72" t="str">
        <f t="shared" ca="1" si="40"/>
        <v/>
      </c>
      <c r="G366" s="72" t="str">
        <f t="shared" ca="1" si="36"/>
        <v/>
      </c>
      <c r="H366" s="73" t="str">
        <f t="shared" ca="1" si="37"/>
        <v/>
      </c>
      <c r="I366" s="74" t="str">
        <f t="shared" ca="1" si="38"/>
        <v/>
      </c>
      <c r="J366" s="73" t="str">
        <f t="shared" ca="1" si="39"/>
        <v/>
      </c>
      <c r="K366" s="75" t="str">
        <f t="shared" ca="1" si="41"/>
        <v/>
      </c>
      <c r="L366" s="10"/>
      <c r="M366" s="9"/>
      <c r="N366" s="9"/>
      <c r="O366" s="9"/>
    </row>
    <row r="367" spans="2:15" x14ac:dyDescent="0.3">
      <c r="B367" s="9"/>
      <c r="C367" s="10"/>
      <c r="D367" s="70" t="str">
        <f t="shared" ca="1" si="35"/>
        <v/>
      </c>
      <c r="E367" s="71" t="str">
        <f ca="1">IF($P$17=0,"",IF(D367&lt;&gt;"",IF($H$6=50,IF(D367=1,$F$10,DATE(YEAR(E366),MONTH(E366),DAY(E366)+7)),IF($H$6=25,IF(D367=1,$F$10,DATE(YEAR(E366),MONTH(E366),DAY(E366)+14)),IF($H$6=24,IF(D367=1,_01_01_1900,IF(DAY(E366)&gt;=15,DATE(YEAR(E366),MONTH(E366),DAY(E366)+16),DATE(YEAR(E366),MONTH(E366),DAY(E366)+15))),IF($H$6=12,IF(D367=1,$F$10,DATE(YEAR(E366),MONTH(E366)+1,DAY(E366))),IF($H$6=6,IF(D367=1,$F$10,DATE(YEAR(E366),MONTH(E366)+2,DAY(E366))),IF($H$6=4,IF(D367=1,$F$10,DATE(YEAR(E366),MONTH(E366)+3,DAY(E366))),IF($H$6=2,IF(D367=1,$F$10,DATE(YEAR(E366),MONTH(E366)+6,DAY(E366))),IF($H$6=1,IF(D367=1,$F$10,DATE(YEAR(E366)+1,MONTH(E366),DAY(E366))),"")))))))),""))</f>
        <v/>
      </c>
      <c r="F367" s="72" t="str">
        <f t="shared" ca="1" si="40"/>
        <v/>
      </c>
      <c r="G367" s="72" t="str">
        <f t="shared" ca="1" si="36"/>
        <v/>
      </c>
      <c r="H367" s="73" t="str">
        <f t="shared" ca="1" si="37"/>
        <v/>
      </c>
      <c r="I367" s="74" t="str">
        <f t="shared" ca="1" si="38"/>
        <v/>
      </c>
      <c r="J367" s="73" t="str">
        <f t="shared" ca="1" si="39"/>
        <v/>
      </c>
      <c r="K367" s="75" t="str">
        <f t="shared" ca="1" si="41"/>
        <v/>
      </c>
      <c r="L367" s="10"/>
      <c r="M367" s="9"/>
      <c r="N367" s="9"/>
      <c r="O367" s="9"/>
    </row>
    <row r="368" spans="2:15" x14ac:dyDescent="0.3">
      <c r="B368" s="9"/>
      <c r="C368" s="10"/>
      <c r="D368" s="70" t="str">
        <f t="shared" ca="1" si="35"/>
        <v/>
      </c>
      <c r="E368" s="71" t="str">
        <f ca="1">IF($P$17=0,"",IF(D368&lt;&gt;"",IF($H$6=50,IF(D368=1,$F$10,DATE(YEAR(E367),MONTH(E367),DAY(E367)+7)),IF($H$6=25,IF(D368=1,$F$10,DATE(YEAR(E367),MONTH(E367),DAY(E367)+14)),IF($H$6=24,IF(D368=1,_01_01_1900,IF(DAY(E367)&gt;=15,DATE(YEAR(E367),MONTH(E367),DAY(E367)+16),DATE(YEAR(E367),MONTH(E367),DAY(E367)+15))),IF($H$6=12,IF(D368=1,$F$10,DATE(YEAR(E367),MONTH(E367)+1,DAY(E367))),IF($H$6=6,IF(D368=1,$F$10,DATE(YEAR(E367),MONTH(E367)+2,DAY(E367))),IF($H$6=4,IF(D368=1,$F$10,DATE(YEAR(E367),MONTH(E367)+3,DAY(E367))),IF($H$6=2,IF(D368=1,$F$10,DATE(YEAR(E367),MONTH(E367)+6,DAY(E367))),IF($H$6=1,IF(D368=1,$F$10,DATE(YEAR(E367)+1,MONTH(E367),DAY(E367))),"")))))))),""))</f>
        <v/>
      </c>
      <c r="F368" s="72" t="str">
        <f t="shared" ca="1" si="40"/>
        <v/>
      </c>
      <c r="G368" s="72" t="str">
        <f t="shared" ca="1" si="36"/>
        <v/>
      </c>
      <c r="H368" s="73" t="str">
        <f t="shared" ca="1" si="37"/>
        <v/>
      </c>
      <c r="I368" s="74" t="str">
        <f t="shared" ca="1" si="38"/>
        <v/>
      </c>
      <c r="J368" s="73" t="str">
        <f t="shared" ca="1" si="39"/>
        <v/>
      </c>
      <c r="K368" s="75" t="str">
        <f t="shared" ca="1" si="41"/>
        <v/>
      </c>
      <c r="L368" s="10"/>
      <c r="M368" s="9"/>
      <c r="N368" s="9"/>
      <c r="O368" s="9"/>
    </row>
    <row r="369" spans="2:15" x14ac:dyDescent="0.3">
      <c r="B369" s="9"/>
      <c r="C369" s="10"/>
      <c r="D369" s="70" t="str">
        <f t="shared" ca="1" si="35"/>
        <v/>
      </c>
      <c r="E369" s="71" t="str">
        <f ca="1">IF($P$17=0,"",IF(D369&lt;&gt;"",IF($H$6=50,IF(D369=1,$F$10,DATE(YEAR(E368),MONTH(E368),DAY(E368)+7)),IF($H$6=25,IF(D369=1,$F$10,DATE(YEAR(E368),MONTH(E368),DAY(E368)+14)),IF($H$6=24,IF(D369=1,_01_01_1900,IF(DAY(E368)&gt;=15,DATE(YEAR(E368),MONTH(E368),DAY(E368)+16),DATE(YEAR(E368),MONTH(E368),DAY(E368)+15))),IF($H$6=12,IF(D369=1,$F$10,DATE(YEAR(E368),MONTH(E368)+1,DAY(E368))),IF($H$6=6,IF(D369=1,$F$10,DATE(YEAR(E368),MONTH(E368)+2,DAY(E368))),IF($H$6=4,IF(D369=1,$F$10,DATE(YEAR(E368),MONTH(E368)+3,DAY(E368))),IF($H$6=2,IF(D369=1,$F$10,DATE(YEAR(E368),MONTH(E368)+6,DAY(E368))),IF($H$6=1,IF(D369=1,$F$10,DATE(YEAR(E368)+1,MONTH(E368),DAY(E368))),"")))))))),""))</f>
        <v/>
      </c>
      <c r="F369" s="72" t="str">
        <f t="shared" ca="1" si="40"/>
        <v/>
      </c>
      <c r="G369" s="72" t="str">
        <f t="shared" ca="1" si="36"/>
        <v/>
      </c>
      <c r="H369" s="73" t="str">
        <f t="shared" ca="1" si="37"/>
        <v/>
      </c>
      <c r="I369" s="74" t="str">
        <f t="shared" ca="1" si="38"/>
        <v/>
      </c>
      <c r="J369" s="73" t="str">
        <f t="shared" ca="1" si="39"/>
        <v/>
      </c>
      <c r="K369" s="75" t="str">
        <f t="shared" ca="1" si="41"/>
        <v/>
      </c>
      <c r="L369" s="10"/>
      <c r="M369" s="9"/>
      <c r="N369" s="9"/>
      <c r="O369" s="9"/>
    </row>
    <row r="370" spans="2:15" x14ac:dyDescent="0.3">
      <c r="B370" s="9"/>
      <c r="C370" s="10"/>
      <c r="D370" s="70" t="str">
        <f t="shared" ca="1" si="35"/>
        <v/>
      </c>
      <c r="E370" s="71" t="str">
        <f ca="1">IF($P$17=0,"",IF(D370&lt;&gt;"",IF($H$6=50,IF(D370=1,$F$10,DATE(YEAR(E369),MONTH(E369),DAY(E369)+7)),IF($H$6=25,IF(D370=1,$F$10,DATE(YEAR(E369),MONTH(E369),DAY(E369)+14)),IF($H$6=24,IF(D370=1,_01_01_1900,IF(DAY(E369)&gt;=15,DATE(YEAR(E369),MONTH(E369),DAY(E369)+16),DATE(YEAR(E369),MONTH(E369),DAY(E369)+15))),IF($H$6=12,IF(D370=1,$F$10,DATE(YEAR(E369),MONTH(E369)+1,DAY(E369))),IF($H$6=6,IF(D370=1,$F$10,DATE(YEAR(E369),MONTH(E369)+2,DAY(E369))),IF($H$6=4,IF(D370=1,$F$10,DATE(YEAR(E369),MONTH(E369)+3,DAY(E369))),IF($H$6=2,IF(D370=1,$F$10,DATE(YEAR(E369),MONTH(E369)+6,DAY(E369))),IF($H$6=1,IF(D370=1,$F$10,DATE(YEAR(E369)+1,MONTH(E369),DAY(E369))),"")))))))),""))</f>
        <v/>
      </c>
      <c r="F370" s="72" t="str">
        <f t="shared" ca="1" si="40"/>
        <v/>
      </c>
      <c r="G370" s="72" t="str">
        <f t="shared" ca="1" si="36"/>
        <v/>
      </c>
      <c r="H370" s="73" t="str">
        <f t="shared" ca="1" si="37"/>
        <v/>
      </c>
      <c r="I370" s="74" t="str">
        <f t="shared" ca="1" si="38"/>
        <v/>
      </c>
      <c r="J370" s="73" t="str">
        <f t="shared" ca="1" si="39"/>
        <v/>
      </c>
      <c r="K370" s="75" t="str">
        <f t="shared" ca="1" si="41"/>
        <v/>
      </c>
      <c r="L370" s="10"/>
      <c r="M370" s="9"/>
      <c r="N370" s="9"/>
      <c r="O370" s="9"/>
    </row>
    <row r="371" spans="2:15" x14ac:dyDescent="0.3">
      <c r="B371" s="9"/>
      <c r="C371" s="10"/>
      <c r="D371" s="70" t="str">
        <f t="shared" ca="1" si="35"/>
        <v/>
      </c>
      <c r="E371" s="71" t="str">
        <f ca="1">IF($P$17=0,"",IF(D371&lt;&gt;"",IF($H$6=50,IF(D371=1,$F$10,DATE(YEAR(E370),MONTH(E370),DAY(E370)+7)),IF($H$6=25,IF(D371=1,$F$10,DATE(YEAR(E370),MONTH(E370),DAY(E370)+14)),IF($H$6=24,IF(D371=1,_01_01_1900,IF(DAY(E370)&gt;=15,DATE(YEAR(E370),MONTH(E370),DAY(E370)+16),DATE(YEAR(E370),MONTH(E370),DAY(E370)+15))),IF($H$6=12,IF(D371=1,$F$10,DATE(YEAR(E370),MONTH(E370)+1,DAY(E370))),IF($H$6=6,IF(D371=1,$F$10,DATE(YEAR(E370),MONTH(E370)+2,DAY(E370))),IF($H$6=4,IF(D371=1,$F$10,DATE(YEAR(E370),MONTH(E370)+3,DAY(E370))),IF($H$6=2,IF(D371=1,$F$10,DATE(YEAR(E370),MONTH(E370)+6,DAY(E370))),IF($H$6=1,IF(D371=1,$F$10,DATE(YEAR(E370)+1,MONTH(E370),DAY(E370))),"")))))))),""))</f>
        <v/>
      </c>
      <c r="F371" s="72" t="str">
        <f t="shared" ca="1" si="40"/>
        <v/>
      </c>
      <c r="G371" s="72" t="str">
        <f t="shared" ca="1" si="36"/>
        <v/>
      </c>
      <c r="H371" s="73" t="str">
        <f t="shared" ca="1" si="37"/>
        <v/>
      </c>
      <c r="I371" s="74" t="str">
        <f t="shared" ca="1" si="38"/>
        <v/>
      </c>
      <c r="J371" s="73" t="str">
        <f t="shared" ca="1" si="39"/>
        <v/>
      </c>
      <c r="K371" s="75" t="str">
        <f t="shared" ca="1" si="41"/>
        <v/>
      </c>
      <c r="L371" s="10"/>
      <c r="M371" s="9"/>
      <c r="N371" s="9"/>
      <c r="O371" s="9"/>
    </row>
    <row r="372" spans="2:15" x14ac:dyDescent="0.3">
      <c r="B372" s="9"/>
      <c r="C372" s="10"/>
      <c r="D372" s="70" t="str">
        <f t="shared" ca="1" si="35"/>
        <v/>
      </c>
      <c r="E372" s="71" t="str">
        <f ca="1">IF($P$17=0,"",IF(D372&lt;&gt;"",IF($H$6=50,IF(D372=1,$F$10,DATE(YEAR(E371),MONTH(E371),DAY(E371)+7)),IF($H$6=25,IF(D372=1,$F$10,DATE(YEAR(E371),MONTH(E371),DAY(E371)+14)),IF($H$6=24,IF(D372=1,_01_01_1900,IF(DAY(E371)&gt;=15,DATE(YEAR(E371),MONTH(E371),DAY(E371)+16),DATE(YEAR(E371),MONTH(E371),DAY(E371)+15))),IF($H$6=12,IF(D372=1,$F$10,DATE(YEAR(E371),MONTH(E371)+1,DAY(E371))),IF($H$6=6,IF(D372=1,$F$10,DATE(YEAR(E371),MONTH(E371)+2,DAY(E371))),IF($H$6=4,IF(D372=1,$F$10,DATE(YEAR(E371),MONTH(E371)+3,DAY(E371))),IF($H$6=2,IF(D372=1,$F$10,DATE(YEAR(E371),MONTH(E371)+6,DAY(E371))),IF($H$6=1,IF(D372=1,$F$10,DATE(YEAR(E371)+1,MONTH(E371),DAY(E371))),"")))))))),""))</f>
        <v/>
      </c>
      <c r="F372" s="72" t="str">
        <f t="shared" ca="1" si="40"/>
        <v/>
      </c>
      <c r="G372" s="72" t="str">
        <f t="shared" ca="1" si="36"/>
        <v/>
      </c>
      <c r="H372" s="73" t="str">
        <f t="shared" ca="1" si="37"/>
        <v/>
      </c>
      <c r="I372" s="74" t="str">
        <f t="shared" ca="1" si="38"/>
        <v/>
      </c>
      <c r="J372" s="73" t="str">
        <f t="shared" ca="1" si="39"/>
        <v/>
      </c>
      <c r="K372" s="75" t="str">
        <f t="shared" ca="1" si="41"/>
        <v/>
      </c>
      <c r="L372" s="10"/>
      <c r="M372" s="9"/>
      <c r="N372" s="9"/>
      <c r="O372" s="9"/>
    </row>
    <row r="373" spans="2:15" x14ac:dyDescent="0.3">
      <c r="B373" s="9"/>
      <c r="C373" s="10"/>
      <c r="D373" s="70" t="str">
        <f t="shared" ca="1" si="35"/>
        <v/>
      </c>
      <c r="E373" s="71" t="str">
        <f ca="1">IF($P$17=0,"",IF(D373&lt;&gt;"",IF($H$6=50,IF(D373=1,$F$10,DATE(YEAR(E372),MONTH(E372),DAY(E372)+7)),IF($H$6=25,IF(D373=1,$F$10,DATE(YEAR(E372),MONTH(E372),DAY(E372)+14)),IF($H$6=24,IF(D373=1,_01_01_1900,IF(DAY(E372)&gt;=15,DATE(YEAR(E372),MONTH(E372),DAY(E372)+16),DATE(YEAR(E372),MONTH(E372),DAY(E372)+15))),IF($H$6=12,IF(D373=1,$F$10,DATE(YEAR(E372),MONTH(E372)+1,DAY(E372))),IF($H$6=6,IF(D373=1,$F$10,DATE(YEAR(E372),MONTH(E372)+2,DAY(E372))),IF($H$6=4,IF(D373=1,$F$10,DATE(YEAR(E372),MONTH(E372)+3,DAY(E372))),IF($H$6=2,IF(D373=1,$F$10,DATE(YEAR(E372),MONTH(E372)+6,DAY(E372))),IF($H$6=1,IF(D373=1,$F$10,DATE(YEAR(E372)+1,MONTH(E372),DAY(E372))),"")))))))),""))</f>
        <v/>
      </c>
      <c r="F373" s="72" t="str">
        <f t="shared" ca="1" si="40"/>
        <v/>
      </c>
      <c r="G373" s="72" t="str">
        <f t="shared" ca="1" si="36"/>
        <v/>
      </c>
      <c r="H373" s="73" t="str">
        <f t="shared" ca="1" si="37"/>
        <v/>
      </c>
      <c r="I373" s="74" t="str">
        <f t="shared" ca="1" si="38"/>
        <v/>
      </c>
      <c r="J373" s="73" t="str">
        <f t="shared" ca="1" si="39"/>
        <v/>
      </c>
      <c r="K373" s="75" t="str">
        <f t="shared" ca="1" si="41"/>
        <v/>
      </c>
      <c r="L373" s="10"/>
      <c r="M373" s="9"/>
      <c r="N373" s="9"/>
      <c r="O373" s="9"/>
    </row>
    <row r="374" spans="2:15" x14ac:dyDescent="0.3">
      <c r="B374" s="9"/>
      <c r="C374" s="10"/>
      <c r="D374" s="70" t="str">
        <f t="shared" ca="1" si="35"/>
        <v/>
      </c>
      <c r="E374" s="71" t="str">
        <f ca="1">IF($P$17=0,"",IF(D374&lt;&gt;"",IF($H$6=50,IF(D374=1,$F$10,DATE(YEAR(E373),MONTH(E373),DAY(E373)+7)),IF($H$6=25,IF(D374=1,$F$10,DATE(YEAR(E373),MONTH(E373),DAY(E373)+14)),IF($H$6=24,IF(D374=1,_01_01_1900,IF(DAY(E373)&gt;=15,DATE(YEAR(E373),MONTH(E373),DAY(E373)+16),DATE(YEAR(E373),MONTH(E373),DAY(E373)+15))),IF($H$6=12,IF(D374=1,$F$10,DATE(YEAR(E373),MONTH(E373)+1,DAY(E373))),IF($H$6=6,IF(D374=1,$F$10,DATE(YEAR(E373),MONTH(E373)+2,DAY(E373))),IF($H$6=4,IF(D374=1,$F$10,DATE(YEAR(E373),MONTH(E373)+3,DAY(E373))),IF($H$6=2,IF(D374=1,$F$10,DATE(YEAR(E373),MONTH(E373)+6,DAY(E373))),IF($H$6=1,IF(D374=1,$F$10,DATE(YEAR(E373)+1,MONTH(E373),DAY(E373))),"")))))))),""))</f>
        <v/>
      </c>
      <c r="F374" s="72" t="str">
        <f t="shared" ca="1" si="40"/>
        <v/>
      </c>
      <c r="G374" s="72" t="str">
        <f t="shared" ca="1" si="36"/>
        <v/>
      </c>
      <c r="H374" s="73" t="str">
        <f t="shared" ca="1" si="37"/>
        <v/>
      </c>
      <c r="I374" s="74" t="str">
        <f t="shared" ca="1" si="38"/>
        <v/>
      </c>
      <c r="J374" s="73" t="str">
        <f t="shared" ca="1" si="39"/>
        <v/>
      </c>
      <c r="K374" s="75" t="str">
        <f t="shared" ca="1" si="41"/>
        <v/>
      </c>
      <c r="L374" s="10"/>
      <c r="M374" s="9"/>
      <c r="N374" s="9"/>
      <c r="O374" s="9"/>
    </row>
    <row r="375" spans="2:15" x14ac:dyDescent="0.3">
      <c r="B375" s="9"/>
      <c r="C375" s="10"/>
      <c r="D375" s="70" t="str">
        <f t="shared" ca="1" si="35"/>
        <v/>
      </c>
      <c r="E375" s="71" t="str">
        <f ca="1">IF($P$17=0,"",IF(D375&lt;&gt;"",IF($H$6=50,IF(D375=1,$F$10,DATE(YEAR(E374),MONTH(E374),DAY(E374)+7)),IF($H$6=25,IF(D375=1,$F$10,DATE(YEAR(E374),MONTH(E374),DAY(E374)+14)),IF($H$6=24,IF(D375=1,_01_01_1900,IF(DAY(E374)&gt;=15,DATE(YEAR(E374),MONTH(E374),DAY(E374)+16),DATE(YEAR(E374),MONTH(E374),DAY(E374)+15))),IF($H$6=12,IF(D375=1,$F$10,DATE(YEAR(E374),MONTH(E374)+1,DAY(E374))),IF($H$6=6,IF(D375=1,$F$10,DATE(YEAR(E374),MONTH(E374)+2,DAY(E374))),IF($H$6=4,IF(D375=1,$F$10,DATE(YEAR(E374),MONTH(E374)+3,DAY(E374))),IF($H$6=2,IF(D375=1,$F$10,DATE(YEAR(E374),MONTH(E374)+6,DAY(E374))),IF($H$6=1,IF(D375=1,$F$10,DATE(YEAR(E374)+1,MONTH(E374),DAY(E374))),"")))))))),""))</f>
        <v/>
      </c>
      <c r="F375" s="72" t="str">
        <f t="shared" ca="1" si="40"/>
        <v/>
      </c>
      <c r="G375" s="72" t="str">
        <f t="shared" ca="1" si="36"/>
        <v/>
      </c>
      <c r="H375" s="73" t="str">
        <f t="shared" ca="1" si="37"/>
        <v/>
      </c>
      <c r="I375" s="74" t="str">
        <f t="shared" ca="1" si="38"/>
        <v/>
      </c>
      <c r="J375" s="73" t="str">
        <f t="shared" ca="1" si="39"/>
        <v/>
      </c>
      <c r="K375" s="75" t="str">
        <f t="shared" ca="1" si="41"/>
        <v/>
      </c>
      <c r="L375" s="10"/>
      <c r="M375" s="9"/>
      <c r="N375" s="9"/>
      <c r="O375" s="9"/>
    </row>
    <row r="376" spans="2:15" x14ac:dyDescent="0.3">
      <c r="B376" s="9"/>
      <c r="C376" s="10"/>
      <c r="D376" s="70" t="str">
        <f t="shared" ca="1" si="35"/>
        <v/>
      </c>
      <c r="E376" s="71" t="str">
        <f ca="1">IF($P$17=0,"",IF(D376&lt;&gt;"",IF($H$6=50,IF(D376=1,$F$10,DATE(YEAR(E375),MONTH(E375),DAY(E375)+7)),IF($H$6=25,IF(D376=1,$F$10,DATE(YEAR(E375),MONTH(E375),DAY(E375)+14)),IF($H$6=24,IF(D376=1,_01_01_1900,IF(DAY(E375)&gt;=15,DATE(YEAR(E375),MONTH(E375),DAY(E375)+16),DATE(YEAR(E375),MONTH(E375),DAY(E375)+15))),IF($H$6=12,IF(D376=1,$F$10,DATE(YEAR(E375),MONTH(E375)+1,DAY(E375))),IF($H$6=6,IF(D376=1,$F$10,DATE(YEAR(E375),MONTH(E375)+2,DAY(E375))),IF($H$6=4,IF(D376=1,$F$10,DATE(YEAR(E375),MONTH(E375)+3,DAY(E375))),IF($H$6=2,IF(D376=1,$F$10,DATE(YEAR(E375),MONTH(E375)+6,DAY(E375))),IF($H$6=1,IF(D376=1,$F$10,DATE(YEAR(E375)+1,MONTH(E375),DAY(E375))),"")))))))),""))</f>
        <v/>
      </c>
      <c r="F376" s="72" t="str">
        <f t="shared" ca="1" si="40"/>
        <v/>
      </c>
      <c r="G376" s="72" t="str">
        <f t="shared" ca="1" si="36"/>
        <v/>
      </c>
      <c r="H376" s="73" t="str">
        <f t="shared" ca="1" si="37"/>
        <v/>
      </c>
      <c r="I376" s="74" t="str">
        <f t="shared" ca="1" si="38"/>
        <v/>
      </c>
      <c r="J376" s="73" t="str">
        <f t="shared" ca="1" si="39"/>
        <v/>
      </c>
      <c r="K376" s="75" t="str">
        <f t="shared" ca="1" si="41"/>
        <v/>
      </c>
      <c r="L376" s="10"/>
      <c r="M376" s="9"/>
      <c r="N376" s="9"/>
      <c r="O376" s="9"/>
    </row>
    <row r="377" spans="2:15" x14ac:dyDescent="0.3">
      <c r="B377" s="9"/>
      <c r="C377" s="10"/>
      <c r="D377" s="70" t="str">
        <f t="shared" ca="1" si="35"/>
        <v/>
      </c>
      <c r="E377" s="71" t="str">
        <f ca="1">IF($P$17=0,"",IF(D377&lt;&gt;"",IF($H$6=50,IF(D377=1,$F$10,DATE(YEAR(E376),MONTH(E376),DAY(E376)+7)),IF($H$6=25,IF(D377=1,$F$10,DATE(YEAR(E376),MONTH(E376),DAY(E376)+14)),IF($H$6=24,IF(D377=1,_01_01_1900,IF(DAY(E376)&gt;=15,DATE(YEAR(E376),MONTH(E376),DAY(E376)+16),DATE(YEAR(E376),MONTH(E376),DAY(E376)+15))),IF($H$6=12,IF(D377=1,$F$10,DATE(YEAR(E376),MONTH(E376)+1,DAY(E376))),IF($H$6=6,IF(D377=1,$F$10,DATE(YEAR(E376),MONTH(E376)+2,DAY(E376))),IF($H$6=4,IF(D377=1,$F$10,DATE(YEAR(E376),MONTH(E376)+3,DAY(E376))),IF($H$6=2,IF(D377=1,$F$10,DATE(YEAR(E376),MONTH(E376)+6,DAY(E376))),IF($H$6=1,IF(D377=1,$F$10,DATE(YEAR(E376)+1,MONTH(E376),DAY(E376))),"")))))))),""))</f>
        <v/>
      </c>
      <c r="F377" s="72" t="str">
        <f t="shared" ca="1" si="40"/>
        <v/>
      </c>
      <c r="G377" s="72" t="str">
        <f t="shared" ca="1" si="36"/>
        <v/>
      </c>
      <c r="H377" s="73" t="str">
        <f t="shared" ca="1" si="37"/>
        <v/>
      </c>
      <c r="I377" s="74" t="str">
        <f t="shared" ca="1" si="38"/>
        <v/>
      </c>
      <c r="J377" s="73" t="str">
        <f t="shared" ca="1" si="39"/>
        <v/>
      </c>
      <c r="K377" s="75" t="str">
        <f t="shared" ca="1" si="41"/>
        <v/>
      </c>
      <c r="L377" s="10"/>
      <c r="M377" s="9"/>
      <c r="N377" s="9"/>
      <c r="O377" s="9"/>
    </row>
    <row r="378" spans="2:15" x14ac:dyDescent="0.3">
      <c r="B378" s="9"/>
      <c r="C378" s="10"/>
      <c r="D378" s="70" t="str">
        <f t="shared" ca="1" si="35"/>
        <v/>
      </c>
      <c r="E378" s="71" t="str">
        <f ca="1">IF($P$17=0,"",IF(D378&lt;&gt;"",IF($H$6=50,IF(D378=1,$F$10,DATE(YEAR(E377),MONTH(E377),DAY(E377)+7)),IF($H$6=25,IF(D378=1,$F$10,DATE(YEAR(E377),MONTH(E377),DAY(E377)+14)),IF($H$6=24,IF(D378=1,_01_01_1900,IF(DAY(E377)&gt;=15,DATE(YEAR(E377),MONTH(E377),DAY(E377)+16),DATE(YEAR(E377),MONTH(E377),DAY(E377)+15))),IF($H$6=12,IF(D378=1,$F$10,DATE(YEAR(E377),MONTH(E377)+1,DAY(E377))),IF($H$6=6,IF(D378=1,$F$10,DATE(YEAR(E377),MONTH(E377)+2,DAY(E377))),IF($H$6=4,IF(D378=1,$F$10,DATE(YEAR(E377),MONTH(E377)+3,DAY(E377))),IF($H$6=2,IF(D378=1,$F$10,DATE(YEAR(E377),MONTH(E377)+6,DAY(E377))),IF($H$6=1,IF(D378=1,$F$10,DATE(YEAR(E377)+1,MONTH(E377),DAY(E377))),"")))))))),""))</f>
        <v/>
      </c>
      <c r="F378" s="72" t="str">
        <f t="shared" ca="1" si="40"/>
        <v/>
      </c>
      <c r="G378" s="72" t="str">
        <f t="shared" ca="1" si="36"/>
        <v/>
      </c>
      <c r="H378" s="73" t="str">
        <f t="shared" ca="1" si="37"/>
        <v/>
      </c>
      <c r="I378" s="74" t="str">
        <f t="shared" ca="1" si="38"/>
        <v/>
      </c>
      <c r="J378" s="73" t="str">
        <f t="shared" ca="1" si="39"/>
        <v/>
      </c>
      <c r="K378" s="75" t="str">
        <f t="shared" ca="1" si="41"/>
        <v/>
      </c>
      <c r="L378" s="10"/>
      <c r="M378" s="9"/>
      <c r="N378" s="9"/>
      <c r="O378" s="9"/>
    </row>
    <row r="379" spans="2:15" x14ac:dyDescent="0.3">
      <c r="B379" s="9"/>
      <c r="C379" s="10"/>
      <c r="D379" s="70" t="str">
        <f t="shared" ca="1" si="35"/>
        <v/>
      </c>
      <c r="E379" s="71" t="str">
        <f ca="1">IF($P$17=0,"",IF(D379&lt;&gt;"",IF($H$6=50,IF(D379=1,$F$10,DATE(YEAR(E378),MONTH(E378),DAY(E378)+7)),IF($H$6=25,IF(D379=1,$F$10,DATE(YEAR(E378),MONTH(E378),DAY(E378)+14)),IF($H$6=24,IF(D379=1,_01_01_1900,IF(DAY(E378)&gt;=15,DATE(YEAR(E378),MONTH(E378),DAY(E378)+16),DATE(YEAR(E378),MONTH(E378),DAY(E378)+15))),IF($H$6=12,IF(D379=1,$F$10,DATE(YEAR(E378),MONTH(E378)+1,DAY(E378))),IF($H$6=6,IF(D379=1,$F$10,DATE(YEAR(E378),MONTH(E378)+2,DAY(E378))),IF($H$6=4,IF(D379=1,$F$10,DATE(YEAR(E378),MONTH(E378)+3,DAY(E378))),IF($H$6=2,IF(D379=1,$F$10,DATE(YEAR(E378),MONTH(E378)+6,DAY(E378))),IF($H$6=1,IF(D379=1,$F$10,DATE(YEAR(E378)+1,MONTH(E378),DAY(E378))),"")))))))),""))</f>
        <v/>
      </c>
      <c r="F379" s="72" t="str">
        <f t="shared" ca="1" si="40"/>
        <v/>
      </c>
      <c r="G379" s="72" t="str">
        <f t="shared" ca="1" si="36"/>
        <v/>
      </c>
      <c r="H379" s="73" t="str">
        <f t="shared" ca="1" si="37"/>
        <v/>
      </c>
      <c r="I379" s="74" t="str">
        <f t="shared" ca="1" si="38"/>
        <v/>
      </c>
      <c r="J379" s="73" t="str">
        <f t="shared" ca="1" si="39"/>
        <v/>
      </c>
      <c r="K379" s="75" t="str">
        <f t="shared" ca="1" si="41"/>
        <v/>
      </c>
      <c r="L379" s="10"/>
      <c r="M379" s="9"/>
      <c r="N379" s="9"/>
      <c r="O379" s="9"/>
    </row>
    <row r="380" spans="2:15" x14ac:dyDescent="0.3">
      <c r="B380" s="9"/>
      <c r="C380" s="10"/>
      <c r="D380" s="70" t="str">
        <f t="shared" ca="1" si="35"/>
        <v/>
      </c>
      <c r="E380" s="71" t="str">
        <f ca="1">IF($P$17=0,"",IF(D380&lt;&gt;"",IF($H$6=50,IF(D380=1,$F$10,DATE(YEAR(E379),MONTH(E379),DAY(E379)+7)),IF($H$6=25,IF(D380=1,$F$10,DATE(YEAR(E379),MONTH(E379),DAY(E379)+14)),IF($H$6=24,IF(D380=1,_01_01_1900,IF(DAY(E379)&gt;=15,DATE(YEAR(E379),MONTH(E379),DAY(E379)+16),DATE(YEAR(E379),MONTH(E379),DAY(E379)+15))),IF($H$6=12,IF(D380=1,$F$10,DATE(YEAR(E379),MONTH(E379)+1,DAY(E379))),IF($H$6=6,IF(D380=1,$F$10,DATE(YEAR(E379),MONTH(E379)+2,DAY(E379))),IF($H$6=4,IF(D380=1,$F$10,DATE(YEAR(E379),MONTH(E379)+3,DAY(E379))),IF($H$6=2,IF(D380=1,$F$10,DATE(YEAR(E379),MONTH(E379)+6,DAY(E379))),IF($H$6=1,IF(D380=1,$F$10,DATE(YEAR(E379)+1,MONTH(E379),DAY(E379))),"")))))))),""))</f>
        <v/>
      </c>
      <c r="F380" s="72" t="str">
        <f t="shared" ca="1" si="40"/>
        <v/>
      </c>
      <c r="G380" s="72" t="str">
        <f t="shared" ca="1" si="36"/>
        <v/>
      </c>
      <c r="H380" s="73" t="str">
        <f t="shared" ca="1" si="37"/>
        <v/>
      </c>
      <c r="I380" s="74" t="str">
        <f t="shared" ca="1" si="38"/>
        <v/>
      </c>
      <c r="J380" s="73" t="str">
        <f t="shared" ca="1" si="39"/>
        <v/>
      </c>
      <c r="K380" s="75" t="str">
        <f t="shared" ca="1" si="41"/>
        <v/>
      </c>
      <c r="L380" s="10"/>
      <c r="M380" s="9"/>
      <c r="N380" s="9"/>
      <c r="O380" s="9"/>
    </row>
    <row r="381" spans="2:15" x14ac:dyDescent="0.3">
      <c r="B381" s="9"/>
      <c r="C381" s="10"/>
      <c r="D381" s="70" t="str">
        <f t="shared" ca="1" si="35"/>
        <v/>
      </c>
      <c r="E381" s="71" t="str">
        <f ca="1">IF($P$17=0,"",IF(D381&lt;&gt;"",IF($H$6=50,IF(D381=1,$F$10,DATE(YEAR(E380),MONTH(E380),DAY(E380)+7)),IF($H$6=25,IF(D381=1,$F$10,DATE(YEAR(E380),MONTH(E380),DAY(E380)+14)),IF($H$6=24,IF(D381=1,_01_01_1900,IF(DAY(E380)&gt;=15,DATE(YEAR(E380),MONTH(E380),DAY(E380)+16),DATE(YEAR(E380),MONTH(E380),DAY(E380)+15))),IF($H$6=12,IF(D381=1,$F$10,DATE(YEAR(E380),MONTH(E380)+1,DAY(E380))),IF($H$6=6,IF(D381=1,$F$10,DATE(YEAR(E380),MONTH(E380)+2,DAY(E380))),IF($H$6=4,IF(D381=1,$F$10,DATE(YEAR(E380),MONTH(E380)+3,DAY(E380))),IF($H$6=2,IF(D381=1,$F$10,DATE(YEAR(E380),MONTH(E380)+6,DAY(E380))),IF($H$6=1,IF(D381=1,$F$10,DATE(YEAR(E380)+1,MONTH(E380),DAY(E380))),"")))))))),""))</f>
        <v/>
      </c>
      <c r="F381" s="72" t="str">
        <f t="shared" ca="1" si="40"/>
        <v/>
      </c>
      <c r="G381" s="72" t="str">
        <f t="shared" ca="1" si="36"/>
        <v/>
      </c>
      <c r="H381" s="73" t="str">
        <f t="shared" ca="1" si="37"/>
        <v/>
      </c>
      <c r="I381" s="74" t="str">
        <f t="shared" ca="1" si="38"/>
        <v/>
      </c>
      <c r="J381" s="73" t="str">
        <f t="shared" ca="1" si="39"/>
        <v/>
      </c>
      <c r="K381" s="75" t="str">
        <f t="shared" ca="1" si="41"/>
        <v/>
      </c>
      <c r="L381" s="10"/>
      <c r="M381" s="9"/>
      <c r="N381" s="9"/>
      <c r="O381" s="9"/>
    </row>
    <row r="382" spans="2:15" x14ac:dyDescent="0.3">
      <c r="B382" s="9"/>
      <c r="C382" s="10"/>
      <c r="D382" s="70" t="str">
        <f t="shared" ca="1" si="35"/>
        <v/>
      </c>
      <c r="E382" s="71" t="str">
        <f ca="1">IF($P$17=0,"",IF(D382&lt;&gt;"",IF($H$6=50,IF(D382=1,$F$10,DATE(YEAR(E381),MONTH(E381),DAY(E381)+7)),IF($H$6=25,IF(D382=1,$F$10,DATE(YEAR(E381),MONTH(E381),DAY(E381)+14)),IF($H$6=24,IF(D382=1,_01_01_1900,IF(DAY(E381)&gt;=15,DATE(YEAR(E381),MONTH(E381),DAY(E381)+16),DATE(YEAR(E381),MONTH(E381),DAY(E381)+15))),IF($H$6=12,IF(D382=1,$F$10,DATE(YEAR(E381),MONTH(E381)+1,DAY(E381))),IF($H$6=6,IF(D382=1,$F$10,DATE(YEAR(E381),MONTH(E381)+2,DAY(E381))),IF($H$6=4,IF(D382=1,$F$10,DATE(YEAR(E381),MONTH(E381)+3,DAY(E381))),IF($H$6=2,IF(D382=1,$F$10,DATE(YEAR(E381),MONTH(E381)+6,DAY(E381))),IF($H$6=1,IF(D382=1,$F$10,DATE(YEAR(E381)+1,MONTH(E381),DAY(E381))),"")))))))),""))</f>
        <v/>
      </c>
      <c r="F382" s="72" t="str">
        <f t="shared" ca="1" si="40"/>
        <v/>
      </c>
      <c r="G382" s="72" t="str">
        <f t="shared" ca="1" si="36"/>
        <v/>
      </c>
      <c r="H382" s="73" t="str">
        <f t="shared" ca="1" si="37"/>
        <v/>
      </c>
      <c r="I382" s="74" t="str">
        <f t="shared" ca="1" si="38"/>
        <v/>
      </c>
      <c r="J382" s="73" t="str">
        <f t="shared" ca="1" si="39"/>
        <v/>
      </c>
      <c r="K382" s="75" t="str">
        <f t="shared" ca="1" si="41"/>
        <v/>
      </c>
      <c r="L382" s="10"/>
      <c r="M382" s="9"/>
      <c r="N382" s="9"/>
      <c r="O382" s="9"/>
    </row>
    <row r="383" spans="2:15" x14ac:dyDescent="0.3">
      <c r="B383" s="9"/>
      <c r="C383" s="10"/>
      <c r="D383" s="70" t="str">
        <f t="shared" ca="1" si="35"/>
        <v/>
      </c>
      <c r="E383" s="71" t="str">
        <f ca="1">IF($P$17=0,"",IF(D383&lt;&gt;"",IF($H$6=50,IF(D383=1,$F$10,DATE(YEAR(E382),MONTH(E382),DAY(E382)+7)),IF($H$6=25,IF(D383=1,$F$10,DATE(YEAR(E382),MONTH(E382),DAY(E382)+14)),IF($H$6=24,IF(D383=1,_01_01_1900,IF(DAY(E382)&gt;=15,DATE(YEAR(E382),MONTH(E382),DAY(E382)+16),DATE(YEAR(E382),MONTH(E382),DAY(E382)+15))),IF($H$6=12,IF(D383=1,$F$10,DATE(YEAR(E382),MONTH(E382)+1,DAY(E382))),IF($H$6=6,IF(D383=1,$F$10,DATE(YEAR(E382),MONTH(E382)+2,DAY(E382))),IF($H$6=4,IF(D383=1,$F$10,DATE(YEAR(E382),MONTH(E382)+3,DAY(E382))),IF($H$6=2,IF(D383=1,$F$10,DATE(YEAR(E382),MONTH(E382)+6,DAY(E382))),IF($H$6=1,IF(D383=1,$F$10,DATE(YEAR(E382)+1,MONTH(E382),DAY(E382))),"")))))))),""))</f>
        <v/>
      </c>
      <c r="F383" s="72" t="str">
        <f t="shared" ca="1" si="40"/>
        <v/>
      </c>
      <c r="G383" s="72" t="str">
        <f t="shared" ca="1" si="36"/>
        <v/>
      </c>
      <c r="H383" s="73" t="str">
        <f t="shared" ca="1" si="37"/>
        <v/>
      </c>
      <c r="I383" s="74" t="str">
        <f t="shared" ca="1" si="38"/>
        <v/>
      </c>
      <c r="J383" s="73" t="str">
        <f t="shared" ca="1" si="39"/>
        <v/>
      </c>
      <c r="K383" s="75" t="str">
        <f t="shared" ca="1" si="41"/>
        <v/>
      </c>
      <c r="L383" s="10"/>
      <c r="M383" s="9"/>
      <c r="N383" s="9"/>
      <c r="O383" s="9"/>
    </row>
    <row r="384" spans="2:15" x14ac:dyDescent="0.3">
      <c r="B384" s="9"/>
      <c r="C384" s="10"/>
      <c r="D384" s="70" t="str">
        <f t="shared" ca="1" si="35"/>
        <v/>
      </c>
      <c r="E384" s="71" t="str">
        <f ca="1">IF($P$17=0,"",IF(D384&lt;&gt;"",IF($H$6=50,IF(D384=1,$F$10,DATE(YEAR(E383),MONTH(E383),DAY(E383)+7)),IF($H$6=25,IF(D384=1,$F$10,DATE(YEAR(E383),MONTH(E383),DAY(E383)+14)),IF($H$6=24,IF(D384=1,_01_01_1900,IF(DAY(E383)&gt;=15,DATE(YEAR(E383),MONTH(E383),DAY(E383)+16),DATE(YEAR(E383),MONTH(E383),DAY(E383)+15))),IF($H$6=12,IF(D384=1,$F$10,DATE(YEAR(E383),MONTH(E383)+1,DAY(E383))),IF($H$6=6,IF(D384=1,$F$10,DATE(YEAR(E383),MONTH(E383)+2,DAY(E383))),IF($H$6=4,IF(D384=1,$F$10,DATE(YEAR(E383),MONTH(E383)+3,DAY(E383))),IF($H$6=2,IF(D384=1,$F$10,DATE(YEAR(E383),MONTH(E383)+6,DAY(E383))),IF($H$6=1,IF(D384=1,$F$10,DATE(YEAR(E383)+1,MONTH(E383),DAY(E383))),"")))))))),""))</f>
        <v/>
      </c>
      <c r="F384" s="72" t="str">
        <f t="shared" ca="1" si="40"/>
        <v/>
      </c>
      <c r="G384" s="72" t="str">
        <f t="shared" ca="1" si="36"/>
        <v/>
      </c>
      <c r="H384" s="73" t="str">
        <f t="shared" ca="1" si="37"/>
        <v/>
      </c>
      <c r="I384" s="74" t="str">
        <f t="shared" ca="1" si="38"/>
        <v/>
      </c>
      <c r="J384" s="73" t="str">
        <f t="shared" ca="1" si="39"/>
        <v/>
      </c>
      <c r="K384" s="75" t="str">
        <f t="shared" ca="1" si="41"/>
        <v/>
      </c>
      <c r="L384" s="10"/>
      <c r="M384" s="9"/>
      <c r="N384" s="9"/>
      <c r="O384" s="9"/>
    </row>
    <row r="385" spans="2:15" x14ac:dyDescent="0.3">
      <c r="B385" s="9"/>
      <c r="C385" s="10"/>
      <c r="D385" s="70" t="str">
        <f t="shared" ca="1" si="35"/>
        <v/>
      </c>
      <c r="E385" s="71" t="str">
        <f ca="1">IF($P$17=0,"",IF(D385&lt;&gt;"",IF($H$6=50,IF(D385=1,$F$10,DATE(YEAR(E384),MONTH(E384),DAY(E384)+7)),IF($H$6=25,IF(D385=1,$F$10,DATE(YEAR(E384),MONTH(E384),DAY(E384)+14)),IF($H$6=24,IF(D385=1,_01_01_1900,IF(DAY(E384)&gt;=15,DATE(YEAR(E384),MONTH(E384),DAY(E384)+16),DATE(YEAR(E384),MONTH(E384),DAY(E384)+15))),IF($H$6=12,IF(D385=1,$F$10,DATE(YEAR(E384),MONTH(E384)+1,DAY(E384))),IF($H$6=6,IF(D385=1,$F$10,DATE(YEAR(E384),MONTH(E384)+2,DAY(E384))),IF($H$6=4,IF(D385=1,$F$10,DATE(YEAR(E384),MONTH(E384)+3,DAY(E384))),IF($H$6=2,IF(D385=1,$F$10,DATE(YEAR(E384),MONTH(E384)+6,DAY(E384))),IF($H$6=1,IF(D385=1,$F$10,DATE(YEAR(E384)+1,MONTH(E384),DAY(E384))),"")))))))),""))</f>
        <v/>
      </c>
      <c r="F385" s="72" t="str">
        <f t="shared" ca="1" si="40"/>
        <v/>
      </c>
      <c r="G385" s="72" t="str">
        <f t="shared" ca="1" si="36"/>
        <v/>
      </c>
      <c r="H385" s="73" t="str">
        <f t="shared" ca="1" si="37"/>
        <v/>
      </c>
      <c r="I385" s="74" t="str">
        <f t="shared" ca="1" si="38"/>
        <v/>
      </c>
      <c r="J385" s="73" t="str">
        <f t="shared" ca="1" si="39"/>
        <v/>
      </c>
      <c r="K385" s="75" t="str">
        <f t="shared" ca="1" si="41"/>
        <v/>
      </c>
      <c r="L385" s="10"/>
      <c r="M385" s="9"/>
      <c r="N385" s="9"/>
      <c r="O385" s="9"/>
    </row>
    <row r="386" spans="2:15" x14ac:dyDescent="0.3">
      <c r="B386" s="9"/>
      <c r="C386" s="10"/>
      <c r="D386" s="70" t="str">
        <f t="shared" ca="1" si="35"/>
        <v/>
      </c>
      <c r="E386" s="71" t="str">
        <f ca="1">IF($P$17=0,"",IF(D386&lt;&gt;"",IF($H$6=50,IF(D386=1,$F$10,DATE(YEAR(E385),MONTH(E385),DAY(E385)+7)),IF($H$6=25,IF(D386=1,$F$10,DATE(YEAR(E385),MONTH(E385),DAY(E385)+14)),IF($H$6=24,IF(D386=1,_01_01_1900,IF(DAY(E385)&gt;=15,DATE(YEAR(E385),MONTH(E385),DAY(E385)+16),DATE(YEAR(E385),MONTH(E385),DAY(E385)+15))),IF($H$6=12,IF(D386=1,$F$10,DATE(YEAR(E385),MONTH(E385)+1,DAY(E385))),IF($H$6=6,IF(D386=1,$F$10,DATE(YEAR(E385),MONTH(E385)+2,DAY(E385))),IF($H$6=4,IF(D386=1,$F$10,DATE(YEAR(E385),MONTH(E385)+3,DAY(E385))),IF($H$6=2,IF(D386=1,$F$10,DATE(YEAR(E385),MONTH(E385)+6,DAY(E385))),IF($H$6=1,IF(D386=1,$F$10,DATE(YEAR(E385)+1,MONTH(E385),DAY(E385))),"")))))))),""))</f>
        <v/>
      </c>
      <c r="F386" s="72" t="str">
        <f t="shared" ca="1" si="40"/>
        <v/>
      </c>
      <c r="G386" s="72" t="str">
        <f t="shared" ca="1" si="36"/>
        <v/>
      </c>
      <c r="H386" s="73" t="str">
        <f t="shared" ca="1" si="37"/>
        <v/>
      </c>
      <c r="I386" s="74" t="str">
        <f t="shared" ca="1" si="38"/>
        <v/>
      </c>
      <c r="J386" s="73" t="str">
        <f t="shared" ca="1" si="39"/>
        <v/>
      </c>
      <c r="K386" s="75" t="str">
        <f t="shared" ca="1" si="41"/>
        <v/>
      </c>
      <c r="L386" s="10"/>
      <c r="M386" s="9"/>
      <c r="N386" s="9"/>
      <c r="O386" s="9"/>
    </row>
    <row r="387" spans="2:15" x14ac:dyDescent="0.3">
      <c r="B387" s="9"/>
      <c r="C387" s="10"/>
      <c r="D387" s="70" t="str">
        <f t="shared" ca="1" si="35"/>
        <v/>
      </c>
      <c r="E387" s="71" t="str">
        <f ca="1">IF($P$17=0,"",IF(D387&lt;&gt;"",IF($H$6=50,IF(D387=1,$F$10,DATE(YEAR(E386),MONTH(E386),DAY(E386)+7)),IF($H$6=25,IF(D387=1,$F$10,DATE(YEAR(E386),MONTH(E386),DAY(E386)+14)),IF($H$6=24,IF(D387=1,_01_01_1900,IF(DAY(E386)&gt;=15,DATE(YEAR(E386),MONTH(E386),DAY(E386)+16),DATE(YEAR(E386),MONTH(E386),DAY(E386)+15))),IF($H$6=12,IF(D387=1,$F$10,DATE(YEAR(E386),MONTH(E386)+1,DAY(E386))),IF($H$6=6,IF(D387=1,$F$10,DATE(YEAR(E386),MONTH(E386)+2,DAY(E386))),IF($H$6=4,IF(D387=1,$F$10,DATE(YEAR(E386),MONTH(E386)+3,DAY(E386))),IF($H$6=2,IF(D387=1,$F$10,DATE(YEAR(E386),MONTH(E386)+6,DAY(E386))),IF($H$6=1,IF(D387=1,$F$10,DATE(YEAR(E386)+1,MONTH(E386),DAY(E386))),"")))))))),""))</f>
        <v/>
      </c>
      <c r="F387" s="72" t="str">
        <f t="shared" ca="1" si="40"/>
        <v/>
      </c>
      <c r="G387" s="72" t="str">
        <f t="shared" ca="1" si="36"/>
        <v/>
      </c>
      <c r="H387" s="73" t="str">
        <f t="shared" ca="1" si="37"/>
        <v/>
      </c>
      <c r="I387" s="74" t="str">
        <f t="shared" ca="1" si="38"/>
        <v/>
      </c>
      <c r="J387" s="73" t="str">
        <f t="shared" ca="1" si="39"/>
        <v/>
      </c>
      <c r="K387" s="75" t="str">
        <f t="shared" ca="1" si="41"/>
        <v/>
      </c>
      <c r="L387" s="10"/>
      <c r="M387" s="9"/>
      <c r="N387" s="9"/>
      <c r="O387" s="9"/>
    </row>
    <row r="388" spans="2:15" x14ac:dyDescent="0.3">
      <c r="B388" s="9"/>
      <c r="C388" s="10"/>
      <c r="D388" s="70" t="str">
        <f t="shared" ca="1" si="35"/>
        <v/>
      </c>
      <c r="E388" s="71" t="str">
        <f ca="1">IF($P$17=0,"",IF(D388&lt;&gt;"",IF($H$6=50,IF(D388=1,$F$10,DATE(YEAR(E387),MONTH(E387),DAY(E387)+7)),IF($H$6=25,IF(D388=1,$F$10,DATE(YEAR(E387),MONTH(E387),DAY(E387)+14)),IF($H$6=24,IF(D388=1,_01_01_1900,IF(DAY(E387)&gt;=15,DATE(YEAR(E387),MONTH(E387),DAY(E387)+16),DATE(YEAR(E387),MONTH(E387),DAY(E387)+15))),IF($H$6=12,IF(D388=1,$F$10,DATE(YEAR(E387),MONTH(E387)+1,DAY(E387))),IF($H$6=6,IF(D388=1,$F$10,DATE(YEAR(E387),MONTH(E387)+2,DAY(E387))),IF($H$6=4,IF(D388=1,$F$10,DATE(YEAR(E387),MONTH(E387)+3,DAY(E387))),IF($H$6=2,IF(D388=1,$F$10,DATE(YEAR(E387),MONTH(E387)+6,DAY(E387))),IF($H$6=1,IF(D388=1,$F$10,DATE(YEAR(E387)+1,MONTH(E387),DAY(E387))),"")))))))),""))</f>
        <v/>
      </c>
      <c r="F388" s="72" t="str">
        <f t="shared" ca="1" si="40"/>
        <v/>
      </c>
      <c r="G388" s="72" t="str">
        <f t="shared" ca="1" si="36"/>
        <v/>
      </c>
      <c r="H388" s="73" t="str">
        <f t="shared" ca="1" si="37"/>
        <v/>
      </c>
      <c r="I388" s="74" t="str">
        <f t="shared" ca="1" si="38"/>
        <v/>
      </c>
      <c r="J388" s="73" t="str">
        <f t="shared" ca="1" si="39"/>
        <v/>
      </c>
      <c r="K388" s="75" t="str">
        <f t="shared" ca="1" si="41"/>
        <v/>
      </c>
      <c r="L388" s="10"/>
      <c r="M388" s="9"/>
      <c r="N388" s="9"/>
      <c r="O388" s="9"/>
    </row>
    <row r="389" spans="2:15" x14ac:dyDescent="0.3">
      <c r="B389" s="9"/>
      <c r="C389" s="10"/>
      <c r="D389" s="70" t="str">
        <f t="shared" ca="1" si="35"/>
        <v/>
      </c>
      <c r="E389" s="71" t="str">
        <f ca="1">IF($P$17=0,"",IF(D389&lt;&gt;"",IF($H$6=50,IF(D389=1,$F$10,DATE(YEAR(E388),MONTH(E388),DAY(E388)+7)),IF($H$6=25,IF(D389=1,$F$10,DATE(YEAR(E388),MONTH(E388),DAY(E388)+14)),IF($H$6=24,IF(D389=1,_01_01_1900,IF(DAY(E388)&gt;=15,DATE(YEAR(E388),MONTH(E388),DAY(E388)+16),DATE(YEAR(E388),MONTH(E388),DAY(E388)+15))),IF($H$6=12,IF(D389=1,$F$10,DATE(YEAR(E388),MONTH(E388)+1,DAY(E388))),IF($H$6=6,IF(D389=1,$F$10,DATE(YEAR(E388),MONTH(E388)+2,DAY(E388))),IF($H$6=4,IF(D389=1,$F$10,DATE(YEAR(E388),MONTH(E388)+3,DAY(E388))),IF($H$6=2,IF(D389=1,$F$10,DATE(YEAR(E388),MONTH(E388)+6,DAY(E388))),IF($H$6=1,IF(D389=1,$F$10,DATE(YEAR(E388)+1,MONTH(E388),DAY(E388))),"")))))))),""))</f>
        <v/>
      </c>
      <c r="F389" s="72" t="str">
        <f t="shared" ca="1" si="40"/>
        <v/>
      </c>
      <c r="G389" s="72" t="str">
        <f t="shared" ca="1" si="36"/>
        <v/>
      </c>
      <c r="H389" s="73" t="str">
        <f t="shared" ca="1" si="37"/>
        <v/>
      </c>
      <c r="I389" s="74" t="str">
        <f t="shared" ca="1" si="38"/>
        <v/>
      </c>
      <c r="J389" s="73" t="str">
        <f t="shared" ca="1" si="39"/>
        <v/>
      </c>
      <c r="K389" s="75" t="str">
        <f t="shared" ca="1" si="41"/>
        <v/>
      </c>
      <c r="L389" s="10"/>
      <c r="M389" s="9"/>
      <c r="N389" s="9"/>
      <c r="O389" s="9"/>
    </row>
    <row r="390" spans="2:15" x14ac:dyDescent="0.3">
      <c r="B390" s="9"/>
      <c r="C390" s="10"/>
      <c r="D390" s="70" t="str">
        <f t="shared" ca="1" si="35"/>
        <v/>
      </c>
      <c r="E390" s="71" t="str">
        <f ca="1">IF($P$17=0,"",IF(D390&lt;&gt;"",IF($H$6=50,IF(D390=1,$F$10,DATE(YEAR(E389),MONTH(E389),DAY(E389)+7)),IF($H$6=25,IF(D390=1,$F$10,DATE(YEAR(E389),MONTH(E389),DAY(E389)+14)),IF($H$6=24,IF(D390=1,_01_01_1900,IF(DAY(E389)&gt;=15,DATE(YEAR(E389),MONTH(E389),DAY(E389)+16),DATE(YEAR(E389),MONTH(E389),DAY(E389)+15))),IF($H$6=12,IF(D390=1,$F$10,DATE(YEAR(E389),MONTH(E389)+1,DAY(E389))),IF($H$6=6,IF(D390=1,$F$10,DATE(YEAR(E389),MONTH(E389)+2,DAY(E389))),IF($H$6=4,IF(D390=1,$F$10,DATE(YEAR(E389),MONTH(E389)+3,DAY(E389))),IF($H$6=2,IF(D390=1,$F$10,DATE(YEAR(E389),MONTH(E389)+6,DAY(E389))),IF($H$6=1,IF(D390=1,$F$10,DATE(YEAR(E389)+1,MONTH(E389),DAY(E389))),"")))))))),""))</f>
        <v/>
      </c>
      <c r="F390" s="72" t="str">
        <f t="shared" ca="1" si="40"/>
        <v/>
      </c>
      <c r="G390" s="72" t="str">
        <f t="shared" ca="1" si="36"/>
        <v/>
      </c>
      <c r="H390" s="73" t="str">
        <f t="shared" ca="1" si="37"/>
        <v/>
      </c>
      <c r="I390" s="74" t="str">
        <f t="shared" ca="1" si="38"/>
        <v/>
      </c>
      <c r="J390" s="73" t="str">
        <f t="shared" ca="1" si="39"/>
        <v/>
      </c>
      <c r="K390" s="75" t="str">
        <f t="shared" ca="1" si="41"/>
        <v/>
      </c>
      <c r="L390" s="10"/>
      <c r="M390" s="9"/>
      <c r="N390" s="9"/>
      <c r="O390" s="9"/>
    </row>
    <row r="391" spans="2:15" x14ac:dyDescent="0.3">
      <c r="B391" s="9"/>
      <c r="C391" s="10"/>
      <c r="D391" s="70" t="str">
        <f t="shared" ca="1" si="35"/>
        <v/>
      </c>
      <c r="E391" s="71" t="str">
        <f ca="1">IF($P$17=0,"",IF(D391&lt;&gt;"",IF($H$6=50,IF(D391=1,$F$10,DATE(YEAR(E390),MONTH(E390),DAY(E390)+7)),IF($H$6=25,IF(D391=1,$F$10,DATE(YEAR(E390),MONTH(E390),DAY(E390)+14)),IF($H$6=24,IF(D391=1,_01_01_1900,IF(DAY(E390)&gt;=15,DATE(YEAR(E390),MONTH(E390),DAY(E390)+16),DATE(YEAR(E390),MONTH(E390),DAY(E390)+15))),IF($H$6=12,IF(D391=1,$F$10,DATE(YEAR(E390),MONTH(E390)+1,DAY(E390))),IF($H$6=6,IF(D391=1,$F$10,DATE(YEAR(E390),MONTH(E390)+2,DAY(E390))),IF($H$6=4,IF(D391=1,$F$10,DATE(YEAR(E390),MONTH(E390)+3,DAY(E390))),IF($H$6=2,IF(D391=1,$F$10,DATE(YEAR(E390),MONTH(E390)+6,DAY(E390))),IF($H$6=1,IF(D391=1,$F$10,DATE(YEAR(E390)+1,MONTH(E390),DAY(E390))),"")))))))),""))</f>
        <v/>
      </c>
      <c r="F391" s="72" t="str">
        <f t="shared" ca="1" si="40"/>
        <v/>
      </c>
      <c r="G391" s="72" t="str">
        <f t="shared" ca="1" si="36"/>
        <v/>
      </c>
      <c r="H391" s="73" t="str">
        <f t="shared" ca="1" si="37"/>
        <v/>
      </c>
      <c r="I391" s="74" t="str">
        <f t="shared" ca="1" si="38"/>
        <v/>
      </c>
      <c r="J391" s="73" t="str">
        <f t="shared" ca="1" si="39"/>
        <v/>
      </c>
      <c r="K391" s="75" t="str">
        <f t="shared" ca="1" si="41"/>
        <v/>
      </c>
      <c r="L391" s="10"/>
      <c r="M391" s="9"/>
      <c r="N391" s="9"/>
      <c r="O391" s="9"/>
    </row>
    <row r="392" spans="2:15" x14ac:dyDescent="0.3">
      <c r="B392" s="9"/>
      <c r="C392" s="10"/>
      <c r="D392" s="70" t="str">
        <f t="shared" ca="1" si="35"/>
        <v/>
      </c>
      <c r="E392" s="71" t="str">
        <f ca="1">IF($P$17=0,"",IF(D392&lt;&gt;"",IF($H$6=50,IF(D392=1,$F$10,DATE(YEAR(E391),MONTH(E391),DAY(E391)+7)),IF($H$6=25,IF(D392=1,$F$10,DATE(YEAR(E391),MONTH(E391),DAY(E391)+14)),IF($H$6=24,IF(D392=1,_01_01_1900,IF(DAY(E391)&gt;=15,DATE(YEAR(E391),MONTH(E391),DAY(E391)+16),DATE(YEAR(E391),MONTH(E391),DAY(E391)+15))),IF($H$6=12,IF(D392=1,$F$10,DATE(YEAR(E391),MONTH(E391)+1,DAY(E391))),IF($H$6=6,IF(D392=1,$F$10,DATE(YEAR(E391),MONTH(E391)+2,DAY(E391))),IF($H$6=4,IF(D392=1,$F$10,DATE(YEAR(E391),MONTH(E391)+3,DAY(E391))),IF($H$6=2,IF(D392=1,$F$10,DATE(YEAR(E391),MONTH(E391)+6,DAY(E391))),IF($H$6=1,IF(D392=1,$F$10,DATE(YEAR(E391)+1,MONTH(E391),DAY(E391))),"")))))))),""))</f>
        <v/>
      </c>
      <c r="F392" s="72" t="str">
        <f t="shared" ca="1" si="40"/>
        <v/>
      </c>
      <c r="G392" s="72" t="str">
        <f t="shared" ca="1" si="36"/>
        <v/>
      </c>
      <c r="H392" s="73" t="str">
        <f t="shared" ca="1" si="37"/>
        <v/>
      </c>
      <c r="I392" s="74" t="str">
        <f t="shared" ca="1" si="38"/>
        <v/>
      </c>
      <c r="J392" s="73" t="str">
        <f t="shared" ca="1" si="39"/>
        <v/>
      </c>
      <c r="K392" s="75" t="str">
        <f t="shared" ca="1" si="41"/>
        <v/>
      </c>
      <c r="L392" s="10"/>
      <c r="M392" s="9"/>
      <c r="N392" s="9"/>
      <c r="O392" s="9"/>
    </row>
    <row r="393" spans="2:15" x14ac:dyDescent="0.3">
      <c r="B393" s="9"/>
      <c r="C393" s="10"/>
      <c r="D393" s="70" t="str">
        <f t="shared" ca="1" si="35"/>
        <v/>
      </c>
      <c r="E393" s="71" t="str">
        <f ca="1">IF($P$17=0,"",IF(D393&lt;&gt;"",IF($H$6=50,IF(D393=1,$F$10,DATE(YEAR(E392),MONTH(E392),DAY(E392)+7)),IF($H$6=25,IF(D393=1,$F$10,DATE(YEAR(E392),MONTH(E392),DAY(E392)+14)),IF($H$6=24,IF(D393=1,_01_01_1900,IF(DAY(E392)&gt;=15,DATE(YEAR(E392),MONTH(E392),DAY(E392)+16),DATE(YEAR(E392),MONTH(E392),DAY(E392)+15))),IF($H$6=12,IF(D393=1,$F$10,DATE(YEAR(E392),MONTH(E392)+1,DAY(E392))),IF($H$6=6,IF(D393=1,$F$10,DATE(YEAR(E392),MONTH(E392)+2,DAY(E392))),IF($H$6=4,IF(D393=1,$F$10,DATE(YEAR(E392),MONTH(E392)+3,DAY(E392))),IF($H$6=2,IF(D393=1,$F$10,DATE(YEAR(E392),MONTH(E392)+6,DAY(E392))),IF($H$6=1,IF(D393=1,$F$10,DATE(YEAR(E392)+1,MONTH(E392),DAY(E392))),"")))))))),""))</f>
        <v/>
      </c>
      <c r="F393" s="72" t="str">
        <f t="shared" ca="1" si="40"/>
        <v/>
      </c>
      <c r="G393" s="72" t="str">
        <f t="shared" ca="1" si="36"/>
        <v/>
      </c>
      <c r="H393" s="73" t="str">
        <f t="shared" ca="1" si="37"/>
        <v/>
      </c>
      <c r="I393" s="74" t="str">
        <f t="shared" ca="1" si="38"/>
        <v/>
      </c>
      <c r="J393" s="73" t="str">
        <f t="shared" ca="1" si="39"/>
        <v/>
      </c>
      <c r="K393" s="75" t="str">
        <f t="shared" ca="1" si="41"/>
        <v/>
      </c>
      <c r="L393" s="10"/>
      <c r="M393" s="9"/>
      <c r="N393" s="9"/>
      <c r="O393" s="9"/>
    </row>
    <row r="394" spans="2:15" x14ac:dyDescent="0.3">
      <c r="B394" s="9"/>
      <c r="C394" s="10"/>
      <c r="D394" s="70" t="str">
        <f t="shared" ca="1" si="35"/>
        <v/>
      </c>
      <c r="E394" s="71" t="str">
        <f ca="1">IF($P$17=0,"",IF(D394&lt;&gt;"",IF($H$6=50,IF(D394=1,$F$10,DATE(YEAR(E393),MONTH(E393),DAY(E393)+7)),IF($H$6=25,IF(D394=1,$F$10,DATE(YEAR(E393),MONTH(E393),DAY(E393)+14)),IF($H$6=24,IF(D394=1,_01_01_1900,IF(DAY(E393)&gt;=15,DATE(YEAR(E393),MONTH(E393),DAY(E393)+16),DATE(YEAR(E393),MONTH(E393),DAY(E393)+15))),IF($H$6=12,IF(D394=1,$F$10,DATE(YEAR(E393),MONTH(E393)+1,DAY(E393))),IF($H$6=6,IF(D394=1,$F$10,DATE(YEAR(E393),MONTH(E393)+2,DAY(E393))),IF($H$6=4,IF(D394=1,$F$10,DATE(YEAR(E393),MONTH(E393)+3,DAY(E393))),IF($H$6=2,IF(D394=1,$F$10,DATE(YEAR(E393),MONTH(E393)+6,DAY(E393))),IF($H$6=1,IF(D394=1,$F$10,DATE(YEAR(E393)+1,MONTH(E393),DAY(E393))),"")))))))),""))</f>
        <v/>
      </c>
      <c r="F394" s="72" t="str">
        <f t="shared" ca="1" si="40"/>
        <v/>
      </c>
      <c r="G394" s="72" t="str">
        <f t="shared" ca="1" si="36"/>
        <v/>
      </c>
      <c r="H394" s="73" t="str">
        <f t="shared" ca="1" si="37"/>
        <v/>
      </c>
      <c r="I394" s="74" t="str">
        <f t="shared" ca="1" si="38"/>
        <v/>
      </c>
      <c r="J394" s="73" t="str">
        <f t="shared" ca="1" si="39"/>
        <v/>
      </c>
      <c r="K394" s="75" t="str">
        <f t="shared" ca="1" si="41"/>
        <v/>
      </c>
      <c r="L394" s="10"/>
      <c r="M394" s="9"/>
      <c r="N394" s="9"/>
      <c r="O394" s="9"/>
    </row>
    <row r="395" spans="2:15" x14ac:dyDescent="0.3">
      <c r="B395" s="9"/>
      <c r="C395" s="10"/>
      <c r="D395" s="70" t="str">
        <f t="shared" ca="1" si="35"/>
        <v/>
      </c>
      <c r="E395" s="71" t="str">
        <f ca="1">IF($P$17=0,"",IF(D395&lt;&gt;"",IF($H$6=50,IF(D395=1,$F$10,DATE(YEAR(E394),MONTH(E394),DAY(E394)+7)),IF($H$6=25,IF(D395=1,$F$10,DATE(YEAR(E394),MONTH(E394),DAY(E394)+14)),IF($H$6=24,IF(D395=1,_01_01_1900,IF(DAY(E394)&gt;=15,DATE(YEAR(E394),MONTH(E394),DAY(E394)+16),DATE(YEAR(E394),MONTH(E394),DAY(E394)+15))),IF($H$6=12,IF(D395=1,$F$10,DATE(YEAR(E394),MONTH(E394)+1,DAY(E394))),IF($H$6=6,IF(D395=1,$F$10,DATE(YEAR(E394),MONTH(E394)+2,DAY(E394))),IF($H$6=4,IF(D395=1,$F$10,DATE(YEAR(E394),MONTH(E394)+3,DAY(E394))),IF($H$6=2,IF(D395=1,$F$10,DATE(YEAR(E394),MONTH(E394)+6,DAY(E394))),IF($H$6=1,IF(D395=1,$F$10,DATE(YEAR(E394)+1,MONTH(E394),DAY(E394))),"")))))))),""))</f>
        <v/>
      </c>
      <c r="F395" s="72" t="str">
        <f t="shared" ca="1" si="40"/>
        <v/>
      </c>
      <c r="G395" s="72" t="str">
        <f t="shared" ca="1" si="36"/>
        <v/>
      </c>
      <c r="H395" s="73" t="str">
        <f t="shared" ca="1" si="37"/>
        <v/>
      </c>
      <c r="I395" s="74" t="str">
        <f t="shared" ca="1" si="38"/>
        <v/>
      </c>
      <c r="J395" s="73" t="str">
        <f t="shared" ca="1" si="39"/>
        <v/>
      </c>
      <c r="K395" s="75" t="str">
        <f t="shared" ca="1" si="41"/>
        <v/>
      </c>
      <c r="L395" s="10"/>
      <c r="M395" s="9"/>
      <c r="N395" s="9"/>
      <c r="O395" s="9"/>
    </row>
    <row r="396" spans="2:15" x14ac:dyDescent="0.3">
      <c r="B396" s="9"/>
      <c r="C396" s="10"/>
      <c r="D396" s="70" t="str">
        <f t="shared" ca="1" si="35"/>
        <v/>
      </c>
      <c r="E396" s="71" t="str">
        <f ca="1">IF($P$17=0,"",IF(D396&lt;&gt;"",IF($H$6=50,IF(D396=1,$F$10,DATE(YEAR(E395),MONTH(E395),DAY(E395)+7)),IF($H$6=25,IF(D396=1,$F$10,DATE(YEAR(E395),MONTH(E395),DAY(E395)+14)),IF($H$6=24,IF(D396=1,_01_01_1900,IF(DAY(E395)&gt;=15,DATE(YEAR(E395),MONTH(E395),DAY(E395)+16),DATE(YEAR(E395),MONTH(E395),DAY(E395)+15))),IF($H$6=12,IF(D396=1,$F$10,DATE(YEAR(E395),MONTH(E395)+1,DAY(E395))),IF($H$6=6,IF(D396=1,$F$10,DATE(YEAR(E395),MONTH(E395)+2,DAY(E395))),IF($H$6=4,IF(D396=1,$F$10,DATE(YEAR(E395),MONTH(E395)+3,DAY(E395))),IF($H$6=2,IF(D396=1,$F$10,DATE(YEAR(E395),MONTH(E395)+6,DAY(E395))),IF($H$6=1,IF(D396=1,$F$10,DATE(YEAR(E395)+1,MONTH(E395),DAY(E395))),"")))))))),""))</f>
        <v/>
      </c>
      <c r="F396" s="72" t="str">
        <f t="shared" ca="1" si="40"/>
        <v/>
      </c>
      <c r="G396" s="72" t="str">
        <f t="shared" ca="1" si="36"/>
        <v/>
      </c>
      <c r="H396" s="73" t="str">
        <f t="shared" ca="1" si="37"/>
        <v/>
      </c>
      <c r="I396" s="74" t="str">
        <f t="shared" ca="1" si="38"/>
        <v/>
      </c>
      <c r="J396" s="73" t="str">
        <f t="shared" ca="1" si="39"/>
        <v/>
      </c>
      <c r="K396" s="75" t="str">
        <f t="shared" ca="1" si="41"/>
        <v/>
      </c>
      <c r="L396" s="10"/>
      <c r="M396" s="9"/>
      <c r="N396" s="9"/>
      <c r="O396" s="9"/>
    </row>
    <row r="397" spans="2:15" x14ac:dyDescent="0.3">
      <c r="B397" s="9"/>
      <c r="C397" s="10"/>
      <c r="D397" s="70" t="str">
        <f t="shared" ca="1" si="35"/>
        <v/>
      </c>
      <c r="E397" s="71" t="str">
        <f ca="1">IF($P$17=0,"",IF(D397&lt;&gt;"",IF($H$6=50,IF(D397=1,$F$10,DATE(YEAR(E396),MONTH(E396),DAY(E396)+7)),IF($H$6=25,IF(D397=1,$F$10,DATE(YEAR(E396),MONTH(E396),DAY(E396)+14)),IF($H$6=24,IF(D397=1,_01_01_1900,IF(DAY(E396)&gt;=15,DATE(YEAR(E396),MONTH(E396),DAY(E396)+16),DATE(YEAR(E396),MONTH(E396),DAY(E396)+15))),IF($H$6=12,IF(D397=1,$F$10,DATE(YEAR(E396),MONTH(E396)+1,DAY(E396))),IF($H$6=6,IF(D397=1,$F$10,DATE(YEAR(E396),MONTH(E396)+2,DAY(E396))),IF($H$6=4,IF(D397=1,$F$10,DATE(YEAR(E396),MONTH(E396)+3,DAY(E396))),IF($H$6=2,IF(D397=1,$F$10,DATE(YEAR(E396),MONTH(E396)+6,DAY(E396))),IF($H$6=1,IF(D397=1,$F$10,DATE(YEAR(E396)+1,MONTH(E396),DAY(E396))),"")))))))),""))</f>
        <v/>
      </c>
      <c r="F397" s="72" t="str">
        <f t="shared" ca="1" si="40"/>
        <v/>
      </c>
      <c r="G397" s="72" t="str">
        <f t="shared" ca="1" si="36"/>
        <v/>
      </c>
      <c r="H397" s="73" t="str">
        <f t="shared" ca="1" si="37"/>
        <v/>
      </c>
      <c r="I397" s="74" t="str">
        <f t="shared" ca="1" si="38"/>
        <v/>
      </c>
      <c r="J397" s="73" t="str">
        <f t="shared" ca="1" si="39"/>
        <v/>
      </c>
      <c r="K397" s="75" t="str">
        <f t="shared" ca="1" si="41"/>
        <v/>
      </c>
      <c r="L397" s="10"/>
      <c r="M397" s="9"/>
      <c r="N397" s="9"/>
      <c r="O397" s="9"/>
    </row>
    <row r="398" spans="2:15" x14ac:dyDescent="0.3">
      <c r="B398" s="9"/>
      <c r="C398" s="10"/>
      <c r="D398" s="70" t="str">
        <f t="shared" ca="1" si="35"/>
        <v/>
      </c>
      <c r="E398" s="71" t="str">
        <f ca="1">IF($P$17=0,"",IF(D398&lt;&gt;"",IF($H$6=50,IF(D398=1,$F$10,DATE(YEAR(E397),MONTH(E397),DAY(E397)+7)),IF($H$6=25,IF(D398=1,$F$10,DATE(YEAR(E397),MONTH(E397),DAY(E397)+14)),IF($H$6=24,IF(D398=1,_01_01_1900,IF(DAY(E397)&gt;=15,DATE(YEAR(E397),MONTH(E397),DAY(E397)+16),DATE(YEAR(E397),MONTH(E397),DAY(E397)+15))),IF($H$6=12,IF(D398=1,$F$10,DATE(YEAR(E397),MONTH(E397)+1,DAY(E397))),IF($H$6=6,IF(D398=1,$F$10,DATE(YEAR(E397),MONTH(E397)+2,DAY(E397))),IF($H$6=4,IF(D398=1,$F$10,DATE(YEAR(E397),MONTH(E397)+3,DAY(E397))),IF($H$6=2,IF(D398=1,$F$10,DATE(YEAR(E397),MONTH(E397)+6,DAY(E397))),IF($H$6=1,IF(D398=1,$F$10,DATE(YEAR(E397)+1,MONTH(E397),DAY(E397))),"")))))))),""))</f>
        <v/>
      </c>
      <c r="F398" s="72" t="str">
        <f t="shared" ca="1" si="40"/>
        <v/>
      </c>
      <c r="G398" s="72" t="str">
        <f t="shared" ca="1" si="36"/>
        <v/>
      </c>
      <c r="H398" s="73" t="str">
        <f t="shared" ca="1" si="37"/>
        <v/>
      </c>
      <c r="I398" s="74" t="str">
        <f t="shared" ca="1" si="38"/>
        <v/>
      </c>
      <c r="J398" s="73" t="str">
        <f t="shared" ca="1" si="39"/>
        <v/>
      </c>
      <c r="K398" s="75" t="str">
        <f t="shared" ca="1" si="41"/>
        <v/>
      </c>
      <c r="L398" s="10"/>
      <c r="M398" s="9"/>
      <c r="N398" s="9"/>
      <c r="O398" s="9"/>
    </row>
    <row r="399" spans="2:15" x14ac:dyDescent="0.3">
      <c r="B399" s="9"/>
      <c r="C399" s="10"/>
      <c r="D399" s="70" t="str">
        <f t="shared" ca="1" si="35"/>
        <v/>
      </c>
      <c r="E399" s="71" t="str">
        <f ca="1">IF($P$17=0,"",IF(D399&lt;&gt;"",IF($H$6=50,IF(D399=1,$F$10,DATE(YEAR(E398),MONTH(E398),DAY(E398)+7)),IF($H$6=25,IF(D399=1,$F$10,DATE(YEAR(E398),MONTH(E398),DAY(E398)+14)),IF($H$6=24,IF(D399=1,_01_01_1900,IF(DAY(E398)&gt;=15,DATE(YEAR(E398),MONTH(E398),DAY(E398)+16),DATE(YEAR(E398),MONTH(E398),DAY(E398)+15))),IF($H$6=12,IF(D399=1,$F$10,DATE(YEAR(E398),MONTH(E398)+1,DAY(E398))),IF($H$6=6,IF(D399=1,$F$10,DATE(YEAR(E398),MONTH(E398)+2,DAY(E398))),IF($H$6=4,IF(D399=1,$F$10,DATE(YEAR(E398),MONTH(E398)+3,DAY(E398))),IF($H$6=2,IF(D399=1,$F$10,DATE(YEAR(E398),MONTH(E398)+6,DAY(E398))),IF($H$6=1,IF(D399=1,$F$10,DATE(YEAR(E398)+1,MONTH(E398),DAY(E398))),"")))))))),""))</f>
        <v/>
      </c>
      <c r="F399" s="72" t="str">
        <f t="shared" ca="1" si="40"/>
        <v/>
      </c>
      <c r="G399" s="72" t="str">
        <f t="shared" ca="1" si="36"/>
        <v/>
      </c>
      <c r="H399" s="73" t="str">
        <f t="shared" ca="1" si="37"/>
        <v/>
      </c>
      <c r="I399" s="74" t="str">
        <f t="shared" ca="1" si="38"/>
        <v/>
      </c>
      <c r="J399" s="73" t="str">
        <f t="shared" ca="1" si="39"/>
        <v/>
      </c>
      <c r="K399" s="75" t="str">
        <f t="shared" ca="1" si="41"/>
        <v/>
      </c>
      <c r="L399" s="10"/>
      <c r="M399" s="9"/>
      <c r="N399" s="9"/>
      <c r="O399" s="9"/>
    </row>
    <row r="400" spans="2:15" x14ac:dyDescent="0.3">
      <c r="B400" s="9"/>
      <c r="C400" s="10"/>
      <c r="D400" s="70" t="str">
        <f t="shared" ca="1" si="35"/>
        <v/>
      </c>
      <c r="E400" s="71" t="str">
        <f ca="1">IF($P$17=0,"",IF(D400&lt;&gt;"",IF($H$6=50,IF(D400=1,$F$10,DATE(YEAR(E399),MONTH(E399),DAY(E399)+7)),IF($H$6=25,IF(D400=1,$F$10,DATE(YEAR(E399),MONTH(E399),DAY(E399)+14)),IF($H$6=24,IF(D400=1,_01_01_1900,IF(DAY(E399)&gt;=15,DATE(YEAR(E399),MONTH(E399),DAY(E399)+16),DATE(YEAR(E399),MONTH(E399),DAY(E399)+15))),IF($H$6=12,IF(D400=1,$F$10,DATE(YEAR(E399),MONTH(E399)+1,DAY(E399))),IF($H$6=6,IF(D400=1,$F$10,DATE(YEAR(E399),MONTH(E399)+2,DAY(E399))),IF($H$6=4,IF(D400=1,$F$10,DATE(YEAR(E399),MONTH(E399)+3,DAY(E399))),IF($H$6=2,IF(D400=1,$F$10,DATE(YEAR(E399),MONTH(E399)+6,DAY(E399))),IF($H$6=1,IF(D400=1,$F$10,DATE(YEAR(E399)+1,MONTH(E399),DAY(E399))),"")))))))),""))</f>
        <v/>
      </c>
      <c r="F400" s="72" t="str">
        <f t="shared" ca="1" si="40"/>
        <v/>
      </c>
      <c r="G400" s="72" t="str">
        <f t="shared" ca="1" si="36"/>
        <v/>
      </c>
      <c r="H400" s="73" t="str">
        <f t="shared" ca="1" si="37"/>
        <v/>
      </c>
      <c r="I400" s="74" t="str">
        <f t="shared" ca="1" si="38"/>
        <v/>
      </c>
      <c r="J400" s="73" t="str">
        <f t="shared" ca="1" si="39"/>
        <v/>
      </c>
      <c r="K400" s="75" t="str">
        <f t="shared" ca="1" si="41"/>
        <v/>
      </c>
      <c r="L400" s="10"/>
      <c r="M400" s="9"/>
      <c r="N400" s="9"/>
      <c r="O400" s="9"/>
    </row>
    <row r="401" spans="2:15" x14ac:dyDescent="0.3">
      <c r="B401" s="9"/>
      <c r="C401" s="10"/>
      <c r="D401" s="70" t="str">
        <f t="shared" ca="1" si="35"/>
        <v/>
      </c>
      <c r="E401" s="71" t="str">
        <f ca="1">IF($P$17=0,"",IF(D401&lt;&gt;"",IF($H$6=50,IF(D401=1,$F$10,DATE(YEAR(E400),MONTH(E400),DAY(E400)+7)),IF($H$6=25,IF(D401=1,$F$10,DATE(YEAR(E400),MONTH(E400),DAY(E400)+14)),IF($H$6=24,IF(D401=1,_01_01_1900,IF(DAY(E400)&gt;=15,DATE(YEAR(E400),MONTH(E400),DAY(E400)+16),DATE(YEAR(E400),MONTH(E400),DAY(E400)+15))),IF($H$6=12,IF(D401=1,$F$10,DATE(YEAR(E400),MONTH(E400)+1,DAY(E400))),IF($H$6=6,IF(D401=1,$F$10,DATE(YEAR(E400),MONTH(E400)+2,DAY(E400))),IF($H$6=4,IF(D401=1,$F$10,DATE(YEAR(E400),MONTH(E400)+3,DAY(E400))),IF($H$6=2,IF(D401=1,$F$10,DATE(YEAR(E400),MONTH(E400)+6,DAY(E400))),IF($H$6=1,IF(D401=1,$F$10,DATE(YEAR(E400)+1,MONTH(E400),DAY(E400))),"")))))))),""))</f>
        <v/>
      </c>
      <c r="F401" s="72" t="str">
        <f t="shared" ca="1" si="40"/>
        <v/>
      </c>
      <c r="G401" s="72" t="str">
        <f t="shared" ca="1" si="36"/>
        <v/>
      </c>
      <c r="H401" s="73" t="str">
        <f t="shared" ca="1" si="37"/>
        <v/>
      </c>
      <c r="I401" s="74" t="str">
        <f t="shared" ca="1" si="38"/>
        <v/>
      </c>
      <c r="J401" s="73" t="str">
        <f t="shared" ca="1" si="39"/>
        <v/>
      </c>
      <c r="K401" s="75" t="str">
        <f t="shared" ca="1" si="41"/>
        <v/>
      </c>
      <c r="L401" s="10"/>
      <c r="M401" s="9"/>
      <c r="N401" s="9"/>
      <c r="O401" s="9"/>
    </row>
    <row r="402" spans="2:15" x14ac:dyDescent="0.3">
      <c r="B402" s="9"/>
      <c r="C402" s="10"/>
      <c r="D402" s="70" t="str">
        <f t="shared" ca="1" si="35"/>
        <v/>
      </c>
      <c r="E402" s="71" t="str">
        <f ca="1">IF($P$17=0,"",IF(D402&lt;&gt;"",IF($H$6=50,IF(D402=1,$F$10,DATE(YEAR(E401),MONTH(E401),DAY(E401)+7)),IF($H$6=25,IF(D402=1,$F$10,DATE(YEAR(E401),MONTH(E401),DAY(E401)+14)),IF($H$6=24,IF(D402=1,_01_01_1900,IF(DAY(E401)&gt;=15,DATE(YEAR(E401),MONTH(E401),DAY(E401)+16),DATE(YEAR(E401),MONTH(E401),DAY(E401)+15))),IF($H$6=12,IF(D402=1,$F$10,DATE(YEAR(E401),MONTH(E401)+1,DAY(E401))),IF($H$6=6,IF(D402=1,$F$10,DATE(YEAR(E401),MONTH(E401)+2,DAY(E401))),IF($H$6=4,IF(D402=1,$F$10,DATE(YEAR(E401),MONTH(E401)+3,DAY(E401))),IF($H$6=2,IF(D402=1,$F$10,DATE(YEAR(E401),MONTH(E401)+6,DAY(E401))),IF($H$6=1,IF(D402=1,$F$10,DATE(YEAR(E401)+1,MONTH(E401),DAY(E401))),"")))))))),""))</f>
        <v/>
      </c>
      <c r="F402" s="72" t="str">
        <f t="shared" ca="1" si="40"/>
        <v/>
      </c>
      <c r="G402" s="72" t="str">
        <f t="shared" ca="1" si="36"/>
        <v/>
      </c>
      <c r="H402" s="73" t="str">
        <f t="shared" ca="1" si="37"/>
        <v/>
      </c>
      <c r="I402" s="74" t="str">
        <f t="shared" ca="1" si="38"/>
        <v/>
      </c>
      <c r="J402" s="73" t="str">
        <f t="shared" ca="1" si="39"/>
        <v/>
      </c>
      <c r="K402" s="75" t="str">
        <f t="shared" ca="1" si="41"/>
        <v/>
      </c>
      <c r="L402" s="10"/>
      <c r="M402" s="9"/>
      <c r="N402" s="9"/>
      <c r="O402" s="9"/>
    </row>
    <row r="403" spans="2:15" x14ac:dyDescent="0.3">
      <c r="B403" s="9"/>
      <c r="C403" s="10"/>
      <c r="D403" s="70" t="str">
        <f t="shared" ca="1" si="35"/>
        <v/>
      </c>
      <c r="E403" s="71" t="str">
        <f ca="1">IF($P$17=0,"",IF(D403&lt;&gt;"",IF($H$6=50,IF(D403=1,$F$10,DATE(YEAR(E402),MONTH(E402),DAY(E402)+7)),IF($H$6=25,IF(D403=1,$F$10,DATE(YEAR(E402),MONTH(E402),DAY(E402)+14)),IF($H$6=24,IF(D403=1,_01_01_1900,IF(DAY(E402)&gt;=15,DATE(YEAR(E402),MONTH(E402),DAY(E402)+16),DATE(YEAR(E402),MONTH(E402),DAY(E402)+15))),IF($H$6=12,IF(D403=1,$F$10,DATE(YEAR(E402),MONTH(E402)+1,DAY(E402))),IF($H$6=6,IF(D403=1,$F$10,DATE(YEAR(E402),MONTH(E402)+2,DAY(E402))),IF($H$6=4,IF(D403=1,$F$10,DATE(YEAR(E402),MONTH(E402)+3,DAY(E402))),IF($H$6=2,IF(D403=1,$F$10,DATE(YEAR(E402),MONTH(E402)+6,DAY(E402))),IF($H$6=1,IF(D403=1,$F$10,DATE(YEAR(E402)+1,MONTH(E402),DAY(E402))),"")))))))),""))</f>
        <v/>
      </c>
      <c r="F403" s="72" t="str">
        <f t="shared" ca="1" si="40"/>
        <v/>
      </c>
      <c r="G403" s="72" t="str">
        <f t="shared" ca="1" si="36"/>
        <v/>
      </c>
      <c r="H403" s="73" t="str">
        <f t="shared" ca="1" si="37"/>
        <v/>
      </c>
      <c r="I403" s="74" t="str">
        <f t="shared" ca="1" si="38"/>
        <v/>
      </c>
      <c r="J403" s="73" t="str">
        <f t="shared" ca="1" si="39"/>
        <v/>
      </c>
      <c r="K403" s="75" t="str">
        <f t="shared" ca="1" si="41"/>
        <v/>
      </c>
      <c r="L403" s="10"/>
      <c r="M403" s="9"/>
      <c r="N403" s="9"/>
      <c r="O403" s="9"/>
    </row>
    <row r="404" spans="2:15" x14ac:dyDescent="0.3">
      <c r="B404" s="9"/>
      <c r="C404" s="10"/>
      <c r="D404" s="70" t="str">
        <f t="shared" ref="D404:D467" ca="1" si="42">IF(K403="","",IF($H$5,IF(OR(D403&gt;=$H$8,ROUND(K403,2)&lt;=0),"",D403+1),IF(OR(D403&gt;=$H$8,K403&lt;=0),"",D403+1)))</f>
        <v/>
      </c>
      <c r="E404" s="71" t="str">
        <f ca="1">IF($P$17=0,"",IF(D404&lt;&gt;"",IF($H$6=50,IF(D404=1,$F$10,DATE(YEAR(E403),MONTH(E403),DAY(E403)+7)),IF($H$6=25,IF(D404=1,$F$10,DATE(YEAR(E403),MONTH(E403),DAY(E403)+14)),IF($H$6=24,IF(D404=1,_01_01_1900,IF(DAY(E403)&gt;=15,DATE(YEAR(E403),MONTH(E403),DAY(E403)+16),DATE(YEAR(E403),MONTH(E403),DAY(E403)+15))),IF($H$6=12,IF(D404=1,$F$10,DATE(YEAR(E403),MONTH(E403)+1,DAY(E403))),IF($H$6=6,IF(D404=1,$F$10,DATE(YEAR(E403),MONTH(E403)+2,DAY(E403))),IF($H$6=4,IF(D404=1,$F$10,DATE(YEAR(E403),MONTH(E403)+3,DAY(E403))),IF($H$6=2,IF(D404=1,$F$10,DATE(YEAR(E403),MONTH(E403)+6,DAY(E403))),IF($H$6=1,IF(D404=1,$F$10,DATE(YEAR(E403)+1,MONTH(E403),DAY(E403))),"")))))))),""))</f>
        <v/>
      </c>
      <c r="F404" s="72" t="str">
        <f t="shared" ca="1" si="40"/>
        <v/>
      </c>
      <c r="G404" s="72" t="str">
        <f t="shared" ref="G404:G467" ca="1" si="43">IF($P$17=0,"",IF(D404&lt;&gt;"",IF(AND(D404=1,$H$4=1),0,IF($H$5,ROUND($K$5*K403,0),$K$5*K403)),""))</f>
        <v/>
      </c>
      <c r="H404" s="73" t="str">
        <f t="shared" ref="H404:H467" ca="1" si="44">IF($P$17=1,IF(D404="","",IF(I404&lt;&gt;"",F404-G404+I404,F404-G404)),"")</f>
        <v/>
      </c>
      <c r="I404" s="74" t="str">
        <f t="shared" ref="I404:I467" ca="1" si="45">IF($P$17=1,IF(J404&gt;=F404,IF(D404&lt;$K$12,IF(AND(D404&lt;&gt;"",F404+($J$19-F404)&lt;K403),(J404-F404),IF(AND(D404&lt;&gt;"",J404=F404),0,IF(D404&lt;&gt;"",0,""))),""),0),"")</f>
        <v/>
      </c>
      <c r="J404" s="73" t="str">
        <f t="shared" ref="J404:J467" ca="1" si="46">IF($P$17=1,IF(F404&gt;=K403,F404,IF(OR($F$12="",$F$12&lt;F404),F404,IF($F$12&gt;=F404,IF(D404&lt;$K$12,IF(AND(D404&lt;&gt;"",F404+($F$12-F404)&lt;K403),$F$12,IF(AND(D404&lt;&gt;"",K403&lt;&gt;""),F404,IF(D404&lt;&gt;"",0,""))),""),0))),"")</f>
        <v/>
      </c>
      <c r="K404" s="75" t="str">
        <f t="shared" ca="1" si="41"/>
        <v/>
      </c>
      <c r="L404" s="10"/>
      <c r="M404" s="9"/>
      <c r="N404" s="9"/>
      <c r="O404" s="9"/>
    </row>
    <row r="405" spans="2:15" x14ac:dyDescent="0.3">
      <c r="B405" s="9"/>
      <c r="C405" s="10"/>
      <c r="D405" s="70" t="str">
        <f t="shared" ca="1" si="42"/>
        <v/>
      </c>
      <c r="E405" s="71" t="str">
        <f ca="1">IF($P$17=0,"",IF(D405&lt;&gt;"",IF($H$6=50,IF(D405=1,$F$10,DATE(YEAR(E404),MONTH(E404),DAY(E404)+7)),IF($H$6=25,IF(D405=1,$F$10,DATE(YEAR(E404),MONTH(E404),DAY(E404)+14)),IF($H$6=24,IF(D405=1,_01_01_1900,IF(DAY(E404)&gt;=15,DATE(YEAR(E404),MONTH(E404),DAY(E404)+16),DATE(YEAR(E404),MONTH(E404),DAY(E404)+15))),IF($H$6=12,IF(D405=1,$F$10,DATE(YEAR(E404),MONTH(E404)+1,DAY(E404))),IF($H$6=6,IF(D405=1,$F$10,DATE(YEAR(E404),MONTH(E404)+2,DAY(E404))),IF($H$6=4,IF(D405=1,$F$10,DATE(YEAR(E404),MONTH(E404)+3,DAY(E404))),IF($H$6=2,IF(D405=1,$F$10,DATE(YEAR(E404),MONTH(E404)+6,DAY(E404))),IF($H$6=1,IF(D405=1,$F$10,DATE(YEAR(E404)+1,MONTH(E404),DAY(E404))),"")))))))),""))</f>
        <v/>
      </c>
      <c r="F405" s="72" t="str">
        <f t="shared" ref="F405:F468" ca="1" si="47">IF($P$17=1,IF(D405="","",IF($H$5,IF(OR(D405=$H$8,$K$12&gt;ROUND((1+$K$5)*K404,0),ROUND((1+$K$5)*K404,0),$K$12),IF(OR(D405=$H$8,$K$12&gt;(1+$K$5)*K404),ROUND((1+$K$5)*K404,0),$K$12)),0)),"")</f>
        <v/>
      </c>
      <c r="G405" s="72" t="str">
        <f t="shared" ca="1" si="43"/>
        <v/>
      </c>
      <c r="H405" s="73" t="str">
        <f t="shared" ca="1" si="44"/>
        <v/>
      </c>
      <c r="I405" s="74" t="str">
        <f t="shared" ca="1" si="45"/>
        <v/>
      </c>
      <c r="J405" s="73" t="str">
        <f t="shared" ca="1" si="46"/>
        <v/>
      </c>
      <c r="K405" s="75" t="str">
        <f t="shared" ref="K405:K468" ca="1" si="48">IF($P$17=1,IF(J405&lt;&gt;0,IF(D405&lt;&gt;"",K404-(J405-G405),""),K404),"")</f>
        <v/>
      </c>
      <c r="L405" s="10"/>
      <c r="M405" s="9"/>
      <c r="N405" s="9"/>
      <c r="O405" s="9"/>
    </row>
    <row r="406" spans="2:15" x14ac:dyDescent="0.3">
      <c r="B406" s="9"/>
      <c r="C406" s="10"/>
      <c r="D406" s="70" t="str">
        <f t="shared" ca="1" si="42"/>
        <v/>
      </c>
      <c r="E406" s="71" t="str">
        <f ca="1">IF($P$17=0,"",IF(D406&lt;&gt;"",IF($H$6=50,IF(D406=1,$F$10,DATE(YEAR(E405),MONTH(E405),DAY(E405)+7)),IF($H$6=25,IF(D406=1,$F$10,DATE(YEAR(E405),MONTH(E405),DAY(E405)+14)),IF($H$6=24,IF(D406=1,_01_01_1900,IF(DAY(E405)&gt;=15,DATE(YEAR(E405),MONTH(E405),DAY(E405)+16),DATE(YEAR(E405),MONTH(E405),DAY(E405)+15))),IF($H$6=12,IF(D406=1,$F$10,DATE(YEAR(E405),MONTH(E405)+1,DAY(E405))),IF($H$6=6,IF(D406=1,$F$10,DATE(YEAR(E405),MONTH(E405)+2,DAY(E405))),IF($H$6=4,IF(D406=1,$F$10,DATE(YEAR(E405),MONTH(E405)+3,DAY(E405))),IF($H$6=2,IF(D406=1,$F$10,DATE(YEAR(E405),MONTH(E405)+6,DAY(E405))),IF($H$6=1,IF(D406=1,$F$10,DATE(YEAR(E405)+1,MONTH(E405),DAY(E405))),"")))))))),""))</f>
        <v/>
      </c>
      <c r="F406" s="72" t="str">
        <f t="shared" ca="1" si="47"/>
        <v/>
      </c>
      <c r="G406" s="72" t="str">
        <f t="shared" ca="1" si="43"/>
        <v/>
      </c>
      <c r="H406" s="73" t="str">
        <f t="shared" ca="1" si="44"/>
        <v/>
      </c>
      <c r="I406" s="74" t="str">
        <f t="shared" ca="1" si="45"/>
        <v/>
      </c>
      <c r="J406" s="73" t="str">
        <f t="shared" ca="1" si="46"/>
        <v/>
      </c>
      <c r="K406" s="75" t="str">
        <f t="shared" ca="1" si="48"/>
        <v/>
      </c>
      <c r="L406" s="10"/>
      <c r="M406" s="9"/>
      <c r="N406" s="9"/>
      <c r="O406" s="9"/>
    </row>
    <row r="407" spans="2:15" x14ac:dyDescent="0.3">
      <c r="B407" s="9"/>
      <c r="C407" s="10"/>
      <c r="D407" s="70" t="str">
        <f t="shared" ca="1" si="42"/>
        <v/>
      </c>
      <c r="E407" s="71" t="str">
        <f ca="1">IF($P$17=0,"",IF(D407&lt;&gt;"",IF($H$6=50,IF(D407=1,$F$10,DATE(YEAR(E406),MONTH(E406),DAY(E406)+7)),IF($H$6=25,IF(D407=1,$F$10,DATE(YEAR(E406),MONTH(E406),DAY(E406)+14)),IF($H$6=24,IF(D407=1,_01_01_1900,IF(DAY(E406)&gt;=15,DATE(YEAR(E406),MONTH(E406),DAY(E406)+16),DATE(YEAR(E406),MONTH(E406),DAY(E406)+15))),IF($H$6=12,IF(D407=1,$F$10,DATE(YEAR(E406),MONTH(E406)+1,DAY(E406))),IF($H$6=6,IF(D407=1,$F$10,DATE(YEAR(E406),MONTH(E406)+2,DAY(E406))),IF($H$6=4,IF(D407=1,$F$10,DATE(YEAR(E406),MONTH(E406)+3,DAY(E406))),IF($H$6=2,IF(D407=1,$F$10,DATE(YEAR(E406),MONTH(E406)+6,DAY(E406))),IF($H$6=1,IF(D407=1,$F$10,DATE(YEAR(E406)+1,MONTH(E406),DAY(E406))),"")))))))),""))</f>
        <v/>
      </c>
      <c r="F407" s="72" t="str">
        <f t="shared" ca="1" si="47"/>
        <v/>
      </c>
      <c r="G407" s="72" t="str">
        <f t="shared" ca="1" si="43"/>
        <v/>
      </c>
      <c r="H407" s="73" t="str">
        <f t="shared" ca="1" si="44"/>
        <v/>
      </c>
      <c r="I407" s="74" t="str">
        <f t="shared" ca="1" si="45"/>
        <v/>
      </c>
      <c r="J407" s="73" t="str">
        <f t="shared" ca="1" si="46"/>
        <v/>
      </c>
      <c r="K407" s="75" t="str">
        <f t="shared" ca="1" si="48"/>
        <v/>
      </c>
      <c r="L407" s="10"/>
      <c r="M407" s="9"/>
      <c r="N407" s="9"/>
      <c r="O407" s="9"/>
    </row>
    <row r="408" spans="2:15" x14ac:dyDescent="0.3">
      <c r="B408" s="9"/>
      <c r="C408" s="10"/>
      <c r="D408" s="70" t="str">
        <f t="shared" ca="1" si="42"/>
        <v/>
      </c>
      <c r="E408" s="71" t="str">
        <f ca="1">IF($P$17=0,"",IF(D408&lt;&gt;"",IF($H$6=50,IF(D408=1,$F$10,DATE(YEAR(E407),MONTH(E407),DAY(E407)+7)),IF($H$6=25,IF(D408=1,$F$10,DATE(YEAR(E407),MONTH(E407),DAY(E407)+14)),IF($H$6=24,IF(D408=1,_01_01_1900,IF(DAY(E407)&gt;=15,DATE(YEAR(E407),MONTH(E407),DAY(E407)+16),DATE(YEAR(E407),MONTH(E407),DAY(E407)+15))),IF($H$6=12,IF(D408=1,$F$10,DATE(YEAR(E407),MONTH(E407)+1,DAY(E407))),IF($H$6=6,IF(D408=1,$F$10,DATE(YEAR(E407),MONTH(E407)+2,DAY(E407))),IF($H$6=4,IF(D408=1,$F$10,DATE(YEAR(E407),MONTH(E407)+3,DAY(E407))),IF($H$6=2,IF(D408=1,$F$10,DATE(YEAR(E407),MONTH(E407)+6,DAY(E407))),IF($H$6=1,IF(D408=1,$F$10,DATE(YEAR(E407)+1,MONTH(E407),DAY(E407))),"")))))))),""))</f>
        <v/>
      </c>
      <c r="F408" s="72" t="str">
        <f t="shared" ca="1" si="47"/>
        <v/>
      </c>
      <c r="G408" s="72" t="str">
        <f t="shared" ca="1" si="43"/>
        <v/>
      </c>
      <c r="H408" s="73" t="str">
        <f t="shared" ca="1" si="44"/>
        <v/>
      </c>
      <c r="I408" s="74" t="str">
        <f t="shared" ca="1" si="45"/>
        <v/>
      </c>
      <c r="J408" s="73" t="str">
        <f t="shared" ca="1" si="46"/>
        <v/>
      </c>
      <c r="K408" s="75" t="str">
        <f t="shared" ca="1" si="48"/>
        <v/>
      </c>
      <c r="L408" s="10"/>
      <c r="M408" s="9"/>
      <c r="N408" s="9"/>
      <c r="O408" s="9"/>
    </row>
    <row r="409" spans="2:15" x14ac:dyDescent="0.3">
      <c r="B409" s="9"/>
      <c r="C409" s="10"/>
      <c r="D409" s="70" t="str">
        <f t="shared" ca="1" si="42"/>
        <v/>
      </c>
      <c r="E409" s="71" t="str">
        <f ca="1">IF($P$17=0,"",IF(D409&lt;&gt;"",IF($H$6=50,IF(D409=1,$F$10,DATE(YEAR(E408),MONTH(E408),DAY(E408)+7)),IF($H$6=25,IF(D409=1,$F$10,DATE(YEAR(E408),MONTH(E408),DAY(E408)+14)),IF($H$6=24,IF(D409=1,_01_01_1900,IF(DAY(E408)&gt;=15,DATE(YEAR(E408),MONTH(E408),DAY(E408)+16),DATE(YEAR(E408),MONTH(E408),DAY(E408)+15))),IF($H$6=12,IF(D409=1,$F$10,DATE(YEAR(E408),MONTH(E408)+1,DAY(E408))),IF($H$6=6,IF(D409=1,$F$10,DATE(YEAR(E408),MONTH(E408)+2,DAY(E408))),IF($H$6=4,IF(D409=1,$F$10,DATE(YEAR(E408),MONTH(E408)+3,DAY(E408))),IF($H$6=2,IF(D409=1,$F$10,DATE(YEAR(E408),MONTH(E408)+6,DAY(E408))),IF($H$6=1,IF(D409=1,$F$10,DATE(YEAR(E408)+1,MONTH(E408),DAY(E408))),"")))))))),""))</f>
        <v/>
      </c>
      <c r="F409" s="72" t="str">
        <f t="shared" ca="1" si="47"/>
        <v/>
      </c>
      <c r="G409" s="72" t="str">
        <f t="shared" ca="1" si="43"/>
        <v/>
      </c>
      <c r="H409" s="73" t="str">
        <f t="shared" ca="1" si="44"/>
        <v/>
      </c>
      <c r="I409" s="74" t="str">
        <f t="shared" ca="1" si="45"/>
        <v/>
      </c>
      <c r="J409" s="73" t="str">
        <f t="shared" ca="1" si="46"/>
        <v/>
      </c>
      <c r="K409" s="75" t="str">
        <f t="shared" ca="1" si="48"/>
        <v/>
      </c>
      <c r="L409" s="10"/>
      <c r="M409" s="9"/>
      <c r="N409" s="9"/>
      <c r="O409" s="9"/>
    </row>
    <row r="410" spans="2:15" x14ac:dyDescent="0.3">
      <c r="B410" s="9"/>
      <c r="C410" s="10"/>
      <c r="D410" s="70" t="str">
        <f t="shared" ca="1" si="42"/>
        <v/>
      </c>
      <c r="E410" s="71" t="str">
        <f ca="1">IF($P$17=0,"",IF(D410&lt;&gt;"",IF($H$6=50,IF(D410=1,$F$10,DATE(YEAR(E409),MONTH(E409),DAY(E409)+7)),IF($H$6=25,IF(D410=1,$F$10,DATE(YEAR(E409),MONTH(E409),DAY(E409)+14)),IF($H$6=24,IF(D410=1,_01_01_1900,IF(DAY(E409)&gt;=15,DATE(YEAR(E409),MONTH(E409),DAY(E409)+16),DATE(YEAR(E409),MONTH(E409),DAY(E409)+15))),IF($H$6=12,IF(D410=1,$F$10,DATE(YEAR(E409),MONTH(E409)+1,DAY(E409))),IF($H$6=6,IF(D410=1,$F$10,DATE(YEAR(E409),MONTH(E409)+2,DAY(E409))),IF($H$6=4,IF(D410=1,$F$10,DATE(YEAR(E409),MONTH(E409)+3,DAY(E409))),IF($H$6=2,IF(D410=1,$F$10,DATE(YEAR(E409),MONTH(E409)+6,DAY(E409))),IF($H$6=1,IF(D410=1,$F$10,DATE(YEAR(E409)+1,MONTH(E409),DAY(E409))),"")))))))),""))</f>
        <v/>
      </c>
      <c r="F410" s="72" t="str">
        <f t="shared" ca="1" si="47"/>
        <v/>
      </c>
      <c r="G410" s="72" t="str">
        <f t="shared" ca="1" si="43"/>
        <v/>
      </c>
      <c r="H410" s="73" t="str">
        <f t="shared" ca="1" si="44"/>
        <v/>
      </c>
      <c r="I410" s="74" t="str">
        <f t="shared" ca="1" si="45"/>
        <v/>
      </c>
      <c r="J410" s="73" t="str">
        <f t="shared" ca="1" si="46"/>
        <v/>
      </c>
      <c r="K410" s="75" t="str">
        <f t="shared" ca="1" si="48"/>
        <v/>
      </c>
      <c r="L410" s="10"/>
      <c r="M410" s="9"/>
      <c r="N410" s="9"/>
      <c r="O410" s="9"/>
    </row>
    <row r="411" spans="2:15" x14ac:dyDescent="0.3">
      <c r="B411" s="9"/>
      <c r="C411" s="10"/>
      <c r="D411" s="70" t="str">
        <f t="shared" ca="1" si="42"/>
        <v/>
      </c>
      <c r="E411" s="71" t="str">
        <f ca="1">IF($P$17=0,"",IF(D411&lt;&gt;"",IF($H$6=50,IF(D411=1,$F$10,DATE(YEAR(E410),MONTH(E410),DAY(E410)+7)),IF($H$6=25,IF(D411=1,$F$10,DATE(YEAR(E410),MONTH(E410),DAY(E410)+14)),IF($H$6=24,IF(D411=1,_01_01_1900,IF(DAY(E410)&gt;=15,DATE(YEAR(E410),MONTH(E410),DAY(E410)+16),DATE(YEAR(E410),MONTH(E410),DAY(E410)+15))),IF($H$6=12,IF(D411=1,$F$10,DATE(YEAR(E410),MONTH(E410)+1,DAY(E410))),IF($H$6=6,IF(D411=1,$F$10,DATE(YEAR(E410),MONTH(E410)+2,DAY(E410))),IF($H$6=4,IF(D411=1,$F$10,DATE(YEAR(E410),MONTH(E410)+3,DAY(E410))),IF($H$6=2,IF(D411=1,$F$10,DATE(YEAR(E410),MONTH(E410)+6,DAY(E410))),IF($H$6=1,IF(D411=1,$F$10,DATE(YEAR(E410)+1,MONTH(E410),DAY(E410))),"")))))))),""))</f>
        <v/>
      </c>
      <c r="F411" s="72" t="str">
        <f t="shared" ca="1" si="47"/>
        <v/>
      </c>
      <c r="G411" s="72" t="str">
        <f t="shared" ca="1" si="43"/>
        <v/>
      </c>
      <c r="H411" s="73" t="str">
        <f t="shared" ca="1" si="44"/>
        <v/>
      </c>
      <c r="I411" s="74" t="str">
        <f t="shared" ca="1" si="45"/>
        <v/>
      </c>
      <c r="J411" s="73" t="str">
        <f t="shared" ca="1" si="46"/>
        <v/>
      </c>
      <c r="K411" s="75" t="str">
        <f t="shared" ca="1" si="48"/>
        <v/>
      </c>
      <c r="L411" s="10"/>
      <c r="M411" s="9"/>
      <c r="N411" s="9"/>
      <c r="O411" s="9"/>
    </row>
    <row r="412" spans="2:15" x14ac:dyDescent="0.3">
      <c r="B412" s="9"/>
      <c r="C412" s="10"/>
      <c r="D412" s="70" t="str">
        <f t="shared" ca="1" si="42"/>
        <v/>
      </c>
      <c r="E412" s="71" t="str">
        <f ca="1">IF($P$17=0,"",IF(D412&lt;&gt;"",IF($H$6=50,IF(D412=1,$F$10,DATE(YEAR(E411),MONTH(E411),DAY(E411)+7)),IF($H$6=25,IF(D412=1,$F$10,DATE(YEAR(E411),MONTH(E411),DAY(E411)+14)),IF($H$6=24,IF(D412=1,_01_01_1900,IF(DAY(E411)&gt;=15,DATE(YEAR(E411),MONTH(E411),DAY(E411)+16),DATE(YEAR(E411),MONTH(E411),DAY(E411)+15))),IF($H$6=12,IF(D412=1,$F$10,DATE(YEAR(E411),MONTH(E411)+1,DAY(E411))),IF($H$6=6,IF(D412=1,$F$10,DATE(YEAR(E411),MONTH(E411)+2,DAY(E411))),IF($H$6=4,IF(D412=1,$F$10,DATE(YEAR(E411),MONTH(E411)+3,DAY(E411))),IF($H$6=2,IF(D412=1,$F$10,DATE(YEAR(E411),MONTH(E411)+6,DAY(E411))),IF($H$6=1,IF(D412=1,$F$10,DATE(YEAR(E411)+1,MONTH(E411),DAY(E411))),"")))))))),""))</f>
        <v/>
      </c>
      <c r="F412" s="72" t="str">
        <f t="shared" ca="1" si="47"/>
        <v/>
      </c>
      <c r="G412" s="72" t="str">
        <f t="shared" ca="1" si="43"/>
        <v/>
      </c>
      <c r="H412" s="73" t="str">
        <f t="shared" ca="1" si="44"/>
        <v/>
      </c>
      <c r="I412" s="74" t="str">
        <f t="shared" ca="1" si="45"/>
        <v/>
      </c>
      <c r="J412" s="73" t="str">
        <f t="shared" ca="1" si="46"/>
        <v/>
      </c>
      <c r="K412" s="75" t="str">
        <f t="shared" ca="1" si="48"/>
        <v/>
      </c>
      <c r="L412" s="10"/>
      <c r="M412" s="9"/>
      <c r="N412" s="9"/>
      <c r="O412" s="9"/>
    </row>
    <row r="413" spans="2:15" x14ac:dyDescent="0.3">
      <c r="B413" s="9"/>
      <c r="C413" s="10"/>
      <c r="D413" s="70" t="str">
        <f t="shared" ca="1" si="42"/>
        <v/>
      </c>
      <c r="E413" s="71" t="str">
        <f ca="1">IF($P$17=0,"",IF(D413&lt;&gt;"",IF($H$6=50,IF(D413=1,$F$10,DATE(YEAR(E412),MONTH(E412),DAY(E412)+7)),IF($H$6=25,IF(D413=1,$F$10,DATE(YEAR(E412),MONTH(E412),DAY(E412)+14)),IF($H$6=24,IF(D413=1,_01_01_1900,IF(DAY(E412)&gt;=15,DATE(YEAR(E412),MONTH(E412),DAY(E412)+16),DATE(YEAR(E412),MONTH(E412),DAY(E412)+15))),IF($H$6=12,IF(D413=1,$F$10,DATE(YEAR(E412),MONTH(E412)+1,DAY(E412))),IF($H$6=6,IF(D413=1,$F$10,DATE(YEAR(E412),MONTH(E412)+2,DAY(E412))),IF($H$6=4,IF(D413=1,$F$10,DATE(YEAR(E412),MONTH(E412)+3,DAY(E412))),IF($H$6=2,IF(D413=1,$F$10,DATE(YEAR(E412),MONTH(E412)+6,DAY(E412))),IF($H$6=1,IF(D413=1,$F$10,DATE(YEAR(E412)+1,MONTH(E412),DAY(E412))),"")))))))),""))</f>
        <v/>
      </c>
      <c r="F413" s="72" t="str">
        <f t="shared" ca="1" si="47"/>
        <v/>
      </c>
      <c r="G413" s="72" t="str">
        <f t="shared" ca="1" si="43"/>
        <v/>
      </c>
      <c r="H413" s="73" t="str">
        <f t="shared" ca="1" si="44"/>
        <v/>
      </c>
      <c r="I413" s="74" t="str">
        <f t="shared" ca="1" si="45"/>
        <v/>
      </c>
      <c r="J413" s="73" t="str">
        <f t="shared" ca="1" si="46"/>
        <v/>
      </c>
      <c r="K413" s="75" t="str">
        <f t="shared" ca="1" si="48"/>
        <v/>
      </c>
      <c r="L413" s="10"/>
      <c r="M413" s="9"/>
      <c r="N413" s="9"/>
      <c r="O413" s="9"/>
    </row>
    <row r="414" spans="2:15" x14ac:dyDescent="0.3">
      <c r="B414" s="9"/>
      <c r="C414" s="10"/>
      <c r="D414" s="70" t="str">
        <f t="shared" ca="1" si="42"/>
        <v/>
      </c>
      <c r="E414" s="71" t="str">
        <f ca="1">IF($P$17=0,"",IF(D414&lt;&gt;"",IF($H$6=50,IF(D414=1,$F$10,DATE(YEAR(E413),MONTH(E413),DAY(E413)+7)),IF($H$6=25,IF(D414=1,$F$10,DATE(YEAR(E413),MONTH(E413),DAY(E413)+14)),IF($H$6=24,IF(D414=1,_01_01_1900,IF(DAY(E413)&gt;=15,DATE(YEAR(E413),MONTH(E413),DAY(E413)+16),DATE(YEAR(E413),MONTH(E413),DAY(E413)+15))),IF($H$6=12,IF(D414=1,$F$10,DATE(YEAR(E413),MONTH(E413)+1,DAY(E413))),IF($H$6=6,IF(D414=1,$F$10,DATE(YEAR(E413),MONTH(E413)+2,DAY(E413))),IF($H$6=4,IF(D414=1,$F$10,DATE(YEAR(E413),MONTH(E413)+3,DAY(E413))),IF($H$6=2,IF(D414=1,$F$10,DATE(YEAR(E413),MONTH(E413)+6,DAY(E413))),IF($H$6=1,IF(D414=1,$F$10,DATE(YEAR(E413)+1,MONTH(E413),DAY(E413))),"")))))))),""))</f>
        <v/>
      </c>
      <c r="F414" s="72" t="str">
        <f t="shared" ca="1" si="47"/>
        <v/>
      </c>
      <c r="G414" s="72" t="str">
        <f t="shared" ca="1" si="43"/>
        <v/>
      </c>
      <c r="H414" s="73" t="str">
        <f t="shared" ca="1" si="44"/>
        <v/>
      </c>
      <c r="I414" s="74" t="str">
        <f t="shared" ca="1" si="45"/>
        <v/>
      </c>
      <c r="J414" s="73" t="str">
        <f t="shared" ca="1" si="46"/>
        <v/>
      </c>
      <c r="K414" s="75" t="str">
        <f t="shared" ca="1" si="48"/>
        <v/>
      </c>
      <c r="L414" s="10"/>
      <c r="M414" s="9"/>
      <c r="N414" s="9"/>
      <c r="O414" s="9"/>
    </row>
    <row r="415" spans="2:15" x14ac:dyDescent="0.3">
      <c r="B415" s="9"/>
      <c r="C415" s="10"/>
      <c r="D415" s="70" t="str">
        <f t="shared" ca="1" si="42"/>
        <v/>
      </c>
      <c r="E415" s="71" t="str">
        <f ca="1">IF($P$17=0,"",IF(D415&lt;&gt;"",IF($H$6=50,IF(D415=1,$F$10,DATE(YEAR(E414),MONTH(E414),DAY(E414)+7)),IF($H$6=25,IF(D415=1,$F$10,DATE(YEAR(E414),MONTH(E414),DAY(E414)+14)),IF($H$6=24,IF(D415=1,_01_01_1900,IF(DAY(E414)&gt;=15,DATE(YEAR(E414),MONTH(E414),DAY(E414)+16),DATE(YEAR(E414),MONTH(E414),DAY(E414)+15))),IF($H$6=12,IF(D415=1,$F$10,DATE(YEAR(E414),MONTH(E414)+1,DAY(E414))),IF($H$6=6,IF(D415=1,$F$10,DATE(YEAR(E414),MONTH(E414)+2,DAY(E414))),IF($H$6=4,IF(D415=1,$F$10,DATE(YEAR(E414),MONTH(E414)+3,DAY(E414))),IF($H$6=2,IF(D415=1,$F$10,DATE(YEAR(E414),MONTH(E414)+6,DAY(E414))),IF($H$6=1,IF(D415=1,$F$10,DATE(YEAR(E414)+1,MONTH(E414),DAY(E414))),"")))))))),""))</f>
        <v/>
      </c>
      <c r="F415" s="72" t="str">
        <f t="shared" ca="1" si="47"/>
        <v/>
      </c>
      <c r="G415" s="72" t="str">
        <f t="shared" ca="1" si="43"/>
        <v/>
      </c>
      <c r="H415" s="73" t="str">
        <f t="shared" ca="1" si="44"/>
        <v/>
      </c>
      <c r="I415" s="74" t="str">
        <f t="shared" ca="1" si="45"/>
        <v/>
      </c>
      <c r="J415" s="73" t="str">
        <f t="shared" ca="1" si="46"/>
        <v/>
      </c>
      <c r="K415" s="75" t="str">
        <f t="shared" ca="1" si="48"/>
        <v/>
      </c>
      <c r="L415" s="10"/>
      <c r="M415" s="9"/>
      <c r="N415" s="9"/>
      <c r="O415" s="9"/>
    </row>
    <row r="416" spans="2:15" x14ac:dyDescent="0.3">
      <c r="B416" s="9"/>
      <c r="C416" s="10"/>
      <c r="D416" s="70" t="str">
        <f t="shared" ca="1" si="42"/>
        <v/>
      </c>
      <c r="E416" s="71" t="str">
        <f ca="1">IF($P$17=0,"",IF(D416&lt;&gt;"",IF($H$6=50,IF(D416=1,$F$10,DATE(YEAR(E415),MONTH(E415),DAY(E415)+7)),IF($H$6=25,IF(D416=1,$F$10,DATE(YEAR(E415),MONTH(E415),DAY(E415)+14)),IF($H$6=24,IF(D416=1,_01_01_1900,IF(DAY(E415)&gt;=15,DATE(YEAR(E415),MONTH(E415),DAY(E415)+16),DATE(YEAR(E415),MONTH(E415),DAY(E415)+15))),IF($H$6=12,IF(D416=1,$F$10,DATE(YEAR(E415),MONTH(E415)+1,DAY(E415))),IF($H$6=6,IF(D416=1,$F$10,DATE(YEAR(E415),MONTH(E415)+2,DAY(E415))),IF($H$6=4,IF(D416=1,$F$10,DATE(YEAR(E415),MONTH(E415)+3,DAY(E415))),IF($H$6=2,IF(D416=1,$F$10,DATE(YEAR(E415),MONTH(E415)+6,DAY(E415))),IF($H$6=1,IF(D416=1,$F$10,DATE(YEAR(E415)+1,MONTH(E415),DAY(E415))),"")))))))),""))</f>
        <v/>
      </c>
      <c r="F416" s="72" t="str">
        <f t="shared" ca="1" si="47"/>
        <v/>
      </c>
      <c r="G416" s="72" t="str">
        <f t="shared" ca="1" si="43"/>
        <v/>
      </c>
      <c r="H416" s="73" t="str">
        <f t="shared" ca="1" si="44"/>
        <v/>
      </c>
      <c r="I416" s="74" t="str">
        <f t="shared" ca="1" si="45"/>
        <v/>
      </c>
      <c r="J416" s="73" t="str">
        <f t="shared" ca="1" si="46"/>
        <v/>
      </c>
      <c r="K416" s="75" t="str">
        <f t="shared" ca="1" si="48"/>
        <v/>
      </c>
      <c r="L416" s="10"/>
      <c r="M416" s="9"/>
      <c r="N416" s="9"/>
      <c r="O416" s="9"/>
    </row>
    <row r="417" spans="2:15" x14ac:dyDescent="0.3">
      <c r="B417" s="9"/>
      <c r="C417" s="10"/>
      <c r="D417" s="70" t="str">
        <f t="shared" ca="1" si="42"/>
        <v/>
      </c>
      <c r="E417" s="71" t="str">
        <f ca="1">IF($P$17=0,"",IF(D417&lt;&gt;"",IF($H$6=50,IF(D417=1,$F$10,DATE(YEAR(E416),MONTH(E416),DAY(E416)+7)),IF($H$6=25,IF(D417=1,$F$10,DATE(YEAR(E416),MONTH(E416),DAY(E416)+14)),IF($H$6=24,IF(D417=1,_01_01_1900,IF(DAY(E416)&gt;=15,DATE(YEAR(E416),MONTH(E416),DAY(E416)+16),DATE(YEAR(E416),MONTH(E416),DAY(E416)+15))),IF($H$6=12,IF(D417=1,$F$10,DATE(YEAR(E416),MONTH(E416)+1,DAY(E416))),IF($H$6=6,IF(D417=1,$F$10,DATE(YEAR(E416),MONTH(E416)+2,DAY(E416))),IF($H$6=4,IF(D417=1,$F$10,DATE(YEAR(E416),MONTH(E416)+3,DAY(E416))),IF($H$6=2,IF(D417=1,$F$10,DATE(YEAR(E416),MONTH(E416)+6,DAY(E416))),IF($H$6=1,IF(D417=1,$F$10,DATE(YEAR(E416)+1,MONTH(E416),DAY(E416))),"")))))))),""))</f>
        <v/>
      </c>
      <c r="F417" s="72" t="str">
        <f t="shared" ca="1" si="47"/>
        <v/>
      </c>
      <c r="G417" s="72" t="str">
        <f t="shared" ca="1" si="43"/>
        <v/>
      </c>
      <c r="H417" s="73" t="str">
        <f t="shared" ca="1" si="44"/>
        <v/>
      </c>
      <c r="I417" s="74" t="str">
        <f t="shared" ca="1" si="45"/>
        <v/>
      </c>
      <c r="J417" s="73" t="str">
        <f t="shared" ca="1" si="46"/>
        <v/>
      </c>
      <c r="K417" s="75" t="str">
        <f t="shared" ca="1" si="48"/>
        <v/>
      </c>
      <c r="L417" s="10"/>
      <c r="M417" s="9"/>
      <c r="N417" s="9"/>
      <c r="O417" s="9"/>
    </row>
    <row r="418" spans="2:15" x14ac:dyDescent="0.3">
      <c r="B418" s="9"/>
      <c r="C418" s="10"/>
      <c r="D418" s="70" t="str">
        <f t="shared" ca="1" si="42"/>
        <v/>
      </c>
      <c r="E418" s="71" t="str">
        <f ca="1">IF($P$17=0,"",IF(D418&lt;&gt;"",IF($H$6=50,IF(D418=1,$F$10,DATE(YEAR(E417),MONTH(E417),DAY(E417)+7)),IF($H$6=25,IF(D418=1,$F$10,DATE(YEAR(E417),MONTH(E417),DAY(E417)+14)),IF($H$6=24,IF(D418=1,_01_01_1900,IF(DAY(E417)&gt;=15,DATE(YEAR(E417),MONTH(E417),DAY(E417)+16),DATE(YEAR(E417),MONTH(E417),DAY(E417)+15))),IF($H$6=12,IF(D418=1,$F$10,DATE(YEAR(E417),MONTH(E417)+1,DAY(E417))),IF($H$6=6,IF(D418=1,$F$10,DATE(YEAR(E417),MONTH(E417)+2,DAY(E417))),IF($H$6=4,IF(D418=1,$F$10,DATE(YEAR(E417),MONTH(E417)+3,DAY(E417))),IF($H$6=2,IF(D418=1,$F$10,DATE(YEAR(E417),MONTH(E417)+6,DAY(E417))),IF($H$6=1,IF(D418=1,$F$10,DATE(YEAR(E417)+1,MONTH(E417),DAY(E417))),"")))))))),""))</f>
        <v/>
      </c>
      <c r="F418" s="72" t="str">
        <f t="shared" ca="1" si="47"/>
        <v/>
      </c>
      <c r="G418" s="72" t="str">
        <f t="shared" ca="1" si="43"/>
        <v/>
      </c>
      <c r="H418" s="73" t="str">
        <f t="shared" ca="1" si="44"/>
        <v/>
      </c>
      <c r="I418" s="74" t="str">
        <f t="shared" ca="1" si="45"/>
        <v/>
      </c>
      <c r="J418" s="73" t="str">
        <f t="shared" ca="1" si="46"/>
        <v/>
      </c>
      <c r="K418" s="75" t="str">
        <f t="shared" ca="1" si="48"/>
        <v/>
      </c>
      <c r="L418" s="10"/>
      <c r="M418" s="9"/>
      <c r="N418" s="9"/>
      <c r="O418" s="9"/>
    </row>
    <row r="419" spans="2:15" x14ac:dyDescent="0.3">
      <c r="B419" s="9"/>
      <c r="C419" s="10"/>
      <c r="D419" s="70" t="str">
        <f t="shared" ca="1" si="42"/>
        <v/>
      </c>
      <c r="E419" s="71" t="str">
        <f ca="1">IF($P$17=0,"",IF(D419&lt;&gt;"",IF($H$6=50,IF(D419=1,$F$10,DATE(YEAR(E418),MONTH(E418),DAY(E418)+7)),IF($H$6=25,IF(D419=1,$F$10,DATE(YEAR(E418),MONTH(E418),DAY(E418)+14)),IF($H$6=24,IF(D419=1,_01_01_1900,IF(DAY(E418)&gt;=15,DATE(YEAR(E418),MONTH(E418),DAY(E418)+16),DATE(YEAR(E418),MONTH(E418),DAY(E418)+15))),IF($H$6=12,IF(D419=1,$F$10,DATE(YEAR(E418),MONTH(E418)+1,DAY(E418))),IF($H$6=6,IF(D419=1,$F$10,DATE(YEAR(E418),MONTH(E418)+2,DAY(E418))),IF($H$6=4,IF(D419=1,$F$10,DATE(YEAR(E418),MONTH(E418)+3,DAY(E418))),IF($H$6=2,IF(D419=1,$F$10,DATE(YEAR(E418),MONTH(E418)+6,DAY(E418))),IF($H$6=1,IF(D419=1,$F$10,DATE(YEAR(E418)+1,MONTH(E418),DAY(E418))),"")))))))),""))</f>
        <v/>
      </c>
      <c r="F419" s="72" t="str">
        <f t="shared" ca="1" si="47"/>
        <v/>
      </c>
      <c r="G419" s="72" t="str">
        <f t="shared" ca="1" si="43"/>
        <v/>
      </c>
      <c r="H419" s="73" t="str">
        <f t="shared" ca="1" si="44"/>
        <v/>
      </c>
      <c r="I419" s="74" t="str">
        <f t="shared" ca="1" si="45"/>
        <v/>
      </c>
      <c r="J419" s="73" t="str">
        <f t="shared" ca="1" si="46"/>
        <v/>
      </c>
      <c r="K419" s="75" t="str">
        <f t="shared" ca="1" si="48"/>
        <v/>
      </c>
      <c r="L419" s="10"/>
      <c r="M419" s="9"/>
      <c r="N419" s="9"/>
      <c r="O419" s="9"/>
    </row>
    <row r="420" spans="2:15" x14ac:dyDescent="0.3">
      <c r="B420" s="9"/>
      <c r="C420" s="10"/>
      <c r="D420" s="70" t="str">
        <f t="shared" ca="1" si="42"/>
        <v/>
      </c>
      <c r="E420" s="71" t="str">
        <f ca="1">IF($P$17=0,"",IF(D420&lt;&gt;"",IF($H$6=50,IF(D420=1,$F$10,DATE(YEAR(E419),MONTH(E419),DAY(E419)+7)),IF($H$6=25,IF(D420=1,$F$10,DATE(YEAR(E419),MONTH(E419),DAY(E419)+14)),IF($H$6=24,IF(D420=1,_01_01_1900,IF(DAY(E419)&gt;=15,DATE(YEAR(E419),MONTH(E419),DAY(E419)+16),DATE(YEAR(E419),MONTH(E419),DAY(E419)+15))),IF($H$6=12,IF(D420=1,$F$10,DATE(YEAR(E419),MONTH(E419)+1,DAY(E419))),IF($H$6=6,IF(D420=1,$F$10,DATE(YEAR(E419),MONTH(E419)+2,DAY(E419))),IF($H$6=4,IF(D420=1,$F$10,DATE(YEAR(E419),MONTH(E419)+3,DAY(E419))),IF($H$6=2,IF(D420=1,$F$10,DATE(YEAR(E419),MONTH(E419)+6,DAY(E419))),IF($H$6=1,IF(D420=1,$F$10,DATE(YEAR(E419)+1,MONTH(E419),DAY(E419))),"")))))))),""))</f>
        <v/>
      </c>
      <c r="F420" s="72" t="str">
        <f t="shared" ca="1" si="47"/>
        <v/>
      </c>
      <c r="G420" s="72" t="str">
        <f t="shared" ca="1" si="43"/>
        <v/>
      </c>
      <c r="H420" s="73" t="str">
        <f t="shared" ca="1" si="44"/>
        <v/>
      </c>
      <c r="I420" s="74" t="str">
        <f t="shared" ca="1" si="45"/>
        <v/>
      </c>
      <c r="J420" s="73" t="str">
        <f t="shared" ca="1" si="46"/>
        <v/>
      </c>
      <c r="K420" s="75" t="str">
        <f t="shared" ca="1" si="48"/>
        <v/>
      </c>
      <c r="L420" s="10"/>
      <c r="M420" s="9"/>
      <c r="N420" s="9"/>
      <c r="O420" s="9"/>
    </row>
    <row r="421" spans="2:15" x14ac:dyDescent="0.3">
      <c r="B421" s="9"/>
      <c r="C421" s="10"/>
      <c r="D421" s="70" t="str">
        <f t="shared" ca="1" si="42"/>
        <v/>
      </c>
      <c r="E421" s="71" t="str">
        <f ca="1">IF($P$17=0,"",IF(D421&lt;&gt;"",IF($H$6=50,IF(D421=1,$F$10,DATE(YEAR(E420),MONTH(E420),DAY(E420)+7)),IF($H$6=25,IF(D421=1,$F$10,DATE(YEAR(E420),MONTH(E420),DAY(E420)+14)),IF($H$6=24,IF(D421=1,_01_01_1900,IF(DAY(E420)&gt;=15,DATE(YEAR(E420),MONTH(E420),DAY(E420)+16),DATE(YEAR(E420),MONTH(E420),DAY(E420)+15))),IF($H$6=12,IF(D421=1,$F$10,DATE(YEAR(E420),MONTH(E420)+1,DAY(E420))),IF($H$6=6,IF(D421=1,$F$10,DATE(YEAR(E420),MONTH(E420)+2,DAY(E420))),IF($H$6=4,IF(D421=1,$F$10,DATE(YEAR(E420),MONTH(E420)+3,DAY(E420))),IF($H$6=2,IF(D421=1,$F$10,DATE(YEAR(E420),MONTH(E420)+6,DAY(E420))),IF($H$6=1,IF(D421=1,$F$10,DATE(YEAR(E420)+1,MONTH(E420),DAY(E420))),"")))))))),""))</f>
        <v/>
      </c>
      <c r="F421" s="72" t="str">
        <f t="shared" ca="1" si="47"/>
        <v/>
      </c>
      <c r="G421" s="72" t="str">
        <f t="shared" ca="1" si="43"/>
        <v/>
      </c>
      <c r="H421" s="73" t="str">
        <f t="shared" ca="1" si="44"/>
        <v/>
      </c>
      <c r="I421" s="74" t="str">
        <f t="shared" ca="1" si="45"/>
        <v/>
      </c>
      <c r="J421" s="73" t="str">
        <f t="shared" ca="1" si="46"/>
        <v/>
      </c>
      <c r="K421" s="75" t="str">
        <f t="shared" ca="1" si="48"/>
        <v/>
      </c>
      <c r="L421" s="10"/>
      <c r="M421" s="9"/>
      <c r="N421" s="9"/>
      <c r="O421" s="9"/>
    </row>
    <row r="422" spans="2:15" x14ac:dyDescent="0.3">
      <c r="B422" s="9"/>
      <c r="C422" s="10"/>
      <c r="D422" s="70" t="str">
        <f t="shared" ca="1" si="42"/>
        <v/>
      </c>
      <c r="E422" s="71" t="str">
        <f ca="1">IF($P$17=0,"",IF(D422&lt;&gt;"",IF($H$6=50,IF(D422=1,$F$10,DATE(YEAR(E421),MONTH(E421),DAY(E421)+7)),IF($H$6=25,IF(D422=1,$F$10,DATE(YEAR(E421),MONTH(E421),DAY(E421)+14)),IF($H$6=24,IF(D422=1,_01_01_1900,IF(DAY(E421)&gt;=15,DATE(YEAR(E421),MONTH(E421),DAY(E421)+16),DATE(YEAR(E421),MONTH(E421),DAY(E421)+15))),IF($H$6=12,IF(D422=1,$F$10,DATE(YEAR(E421),MONTH(E421)+1,DAY(E421))),IF($H$6=6,IF(D422=1,$F$10,DATE(YEAR(E421),MONTH(E421)+2,DAY(E421))),IF($H$6=4,IF(D422=1,$F$10,DATE(YEAR(E421),MONTH(E421)+3,DAY(E421))),IF($H$6=2,IF(D422=1,$F$10,DATE(YEAR(E421),MONTH(E421)+6,DAY(E421))),IF($H$6=1,IF(D422=1,$F$10,DATE(YEAR(E421)+1,MONTH(E421),DAY(E421))),"")))))))),""))</f>
        <v/>
      </c>
      <c r="F422" s="72" t="str">
        <f t="shared" ca="1" si="47"/>
        <v/>
      </c>
      <c r="G422" s="72" t="str">
        <f t="shared" ca="1" si="43"/>
        <v/>
      </c>
      <c r="H422" s="73" t="str">
        <f t="shared" ca="1" si="44"/>
        <v/>
      </c>
      <c r="I422" s="74" t="str">
        <f t="shared" ca="1" si="45"/>
        <v/>
      </c>
      <c r="J422" s="73" t="str">
        <f t="shared" ca="1" si="46"/>
        <v/>
      </c>
      <c r="K422" s="75" t="str">
        <f t="shared" ca="1" si="48"/>
        <v/>
      </c>
      <c r="L422" s="10"/>
      <c r="M422" s="9"/>
      <c r="N422" s="9"/>
      <c r="O422" s="9"/>
    </row>
    <row r="423" spans="2:15" x14ac:dyDescent="0.3">
      <c r="B423" s="9"/>
      <c r="C423" s="10"/>
      <c r="D423" s="70" t="str">
        <f t="shared" ca="1" si="42"/>
        <v/>
      </c>
      <c r="E423" s="71" t="str">
        <f ca="1">IF($P$17=0,"",IF(D423&lt;&gt;"",IF($H$6=50,IF(D423=1,$F$10,DATE(YEAR(E422),MONTH(E422),DAY(E422)+7)),IF($H$6=25,IF(D423=1,$F$10,DATE(YEAR(E422),MONTH(E422),DAY(E422)+14)),IF($H$6=24,IF(D423=1,_01_01_1900,IF(DAY(E422)&gt;=15,DATE(YEAR(E422),MONTH(E422),DAY(E422)+16),DATE(YEAR(E422),MONTH(E422),DAY(E422)+15))),IF($H$6=12,IF(D423=1,$F$10,DATE(YEAR(E422),MONTH(E422)+1,DAY(E422))),IF($H$6=6,IF(D423=1,$F$10,DATE(YEAR(E422),MONTH(E422)+2,DAY(E422))),IF($H$6=4,IF(D423=1,$F$10,DATE(YEAR(E422),MONTH(E422)+3,DAY(E422))),IF($H$6=2,IF(D423=1,$F$10,DATE(YEAR(E422),MONTH(E422)+6,DAY(E422))),IF($H$6=1,IF(D423=1,$F$10,DATE(YEAR(E422)+1,MONTH(E422),DAY(E422))),"")))))))),""))</f>
        <v/>
      </c>
      <c r="F423" s="72" t="str">
        <f t="shared" ca="1" si="47"/>
        <v/>
      </c>
      <c r="G423" s="72" t="str">
        <f t="shared" ca="1" si="43"/>
        <v/>
      </c>
      <c r="H423" s="73" t="str">
        <f t="shared" ca="1" si="44"/>
        <v/>
      </c>
      <c r="I423" s="74" t="str">
        <f t="shared" ca="1" si="45"/>
        <v/>
      </c>
      <c r="J423" s="73" t="str">
        <f t="shared" ca="1" si="46"/>
        <v/>
      </c>
      <c r="K423" s="75" t="str">
        <f t="shared" ca="1" si="48"/>
        <v/>
      </c>
      <c r="L423" s="10"/>
      <c r="M423" s="9"/>
      <c r="N423" s="9"/>
      <c r="O423" s="9"/>
    </row>
    <row r="424" spans="2:15" x14ac:dyDescent="0.3">
      <c r="B424" s="9"/>
      <c r="C424" s="10"/>
      <c r="D424" s="70" t="str">
        <f t="shared" ca="1" si="42"/>
        <v/>
      </c>
      <c r="E424" s="71" t="str">
        <f ca="1">IF($P$17=0,"",IF(D424&lt;&gt;"",IF($H$6=50,IF(D424=1,$F$10,DATE(YEAR(E423),MONTH(E423),DAY(E423)+7)),IF($H$6=25,IF(D424=1,$F$10,DATE(YEAR(E423),MONTH(E423),DAY(E423)+14)),IF($H$6=24,IF(D424=1,_01_01_1900,IF(DAY(E423)&gt;=15,DATE(YEAR(E423),MONTH(E423),DAY(E423)+16),DATE(YEAR(E423),MONTH(E423),DAY(E423)+15))),IF($H$6=12,IF(D424=1,$F$10,DATE(YEAR(E423),MONTH(E423)+1,DAY(E423))),IF($H$6=6,IF(D424=1,$F$10,DATE(YEAR(E423),MONTH(E423)+2,DAY(E423))),IF($H$6=4,IF(D424=1,$F$10,DATE(YEAR(E423),MONTH(E423)+3,DAY(E423))),IF($H$6=2,IF(D424=1,$F$10,DATE(YEAR(E423),MONTH(E423)+6,DAY(E423))),IF($H$6=1,IF(D424=1,$F$10,DATE(YEAR(E423)+1,MONTH(E423),DAY(E423))),"")))))))),""))</f>
        <v/>
      </c>
      <c r="F424" s="72" t="str">
        <f t="shared" ca="1" si="47"/>
        <v/>
      </c>
      <c r="G424" s="72" t="str">
        <f t="shared" ca="1" si="43"/>
        <v/>
      </c>
      <c r="H424" s="73" t="str">
        <f t="shared" ca="1" si="44"/>
        <v/>
      </c>
      <c r="I424" s="74" t="str">
        <f t="shared" ca="1" si="45"/>
        <v/>
      </c>
      <c r="J424" s="73" t="str">
        <f t="shared" ca="1" si="46"/>
        <v/>
      </c>
      <c r="K424" s="75" t="str">
        <f t="shared" ca="1" si="48"/>
        <v/>
      </c>
      <c r="L424" s="10"/>
      <c r="M424" s="9"/>
      <c r="N424" s="9"/>
      <c r="O424" s="9"/>
    </row>
    <row r="425" spans="2:15" x14ac:dyDescent="0.3">
      <c r="B425" s="9"/>
      <c r="C425" s="10"/>
      <c r="D425" s="70" t="str">
        <f t="shared" ca="1" si="42"/>
        <v/>
      </c>
      <c r="E425" s="71" t="str">
        <f ca="1">IF($P$17=0,"",IF(D425&lt;&gt;"",IF($H$6=50,IF(D425=1,$F$10,DATE(YEAR(E424),MONTH(E424),DAY(E424)+7)),IF($H$6=25,IF(D425=1,$F$10,DATE(YEAR(E424),MONTH(E424),DAY(E424)+14)),IF($H$6=24,IF(D425=1,_01_01_1900,IF(DAY(E424)&gt;=15,DATE(YEAR(E424),MONTH(E424),DAY(E424)+16),DATE(YEAR(E424),MONTH(E424),DAY(E424)+15))),IF($H$6=12,IF(D425=1,$F$10,DATE(YEAR(E424),MONTH(E424)+1,DAY(E424))),IF($H$6=6,IF(D425=1,$F$10,DATE(YEAR(E424),MONTH(E424)+2,DAY(E424))),IF($H$6=4,IF(D425=1,$F$10,DATE(YEAR(E424),MONTH(E424)+3,DAY(E424))),IF($H$6=2,IF(D425=1,$F$10,DATE(YEAR(E424),MONTH(E424)+6,DAY(E424))),IF($H$6=1,IF(D425=1,$F$10,DATE(YEAR(E424)+1,MONTH(E424),DAY(E424))),"")))))))),""))</f>
        <v/>
      </c>
      <c r="F425" s="72" t="str">
        <f t="shared" ca="1" si="47"/>
        <v/>
      </c>
      <c r="G425" s="72" t="str">
        <f t="shared" ca="1" si="43"/>
        <v/>
      </c>
      <c r="H425" s="73" t="str">
        <f t="shared" ca="1" si="44"/>
        <v/>
      </c>
      <c r="I425" s="74" t="str">
        <f t="shared" ca="1" si="45"/>
        <v/>
      </c>
      <c r="J425" s="73" t="str">
        <f t="shared" ca="1" si="46"/>
        <v/>
      </c>
      <c r="K425" s="75" t="str">
        <f t="shared" ca="1" si="48"/>
        <v/>
      </c>
      <c r="L425" s="10"/>
      <c r="M425" s="9"/>
      <c r="N425" s="9"/>
      <c r="O425" s="9"/>
    </row>
    <row r="426" spans="2:15" x14ac:dyDescent="0.3">
      <c r="B426" s="9"/>
      <c r="C426" s="10"/>
      <c r="D426" s="70" t="str">
        <f t="shared" ca="1" si="42"/>
        <v/>
      </c>
      <c r="E426" s="71" t="str">
        <f ca="1">IF($P$17=0,"",IF(D426&lt;&gt;"",IF($H$6=50,IF(D426=1,$F$10,DATE(YEAR(E425),MONTH(E425),DAY(E425)+7)),IF($H$6=25,IF(D426=1,$F$10,DATE(YEAR(E425),MONTH(E425),DAY(E425)+14)),IF($H$6=24,IF(D426=1,_01_01_1900,IF(DAY(E425)&gt;=15,DATE(YEAR(E425),MONTH(E425),DAY(E425)+16),DATE(YEAR(E425),MONTH(E425),DAY(E425)+15))),IF($H$6=12,IF(D426=1,$F$10,DATE(YEAR(E425),MONTH(E425)+1,DAY(E425))),IF($H$6=6,IF(D426=1,$F$10,DATE(YEAR(E425),MONTH(E425)+2,DAY(E425))),IF($H$6=4,IF(D426=1,$F$10,DATE(YEAR(E425),MONTH(E425)+3,DAY(E425))),IF($H$6=2,IF(D426=1,$F$10,DATE(YEAR(E425),MONTH(E425)+6,DAY(E425))),IF($H$6=1,IF(D426=1,$F$10,DATE(YEAR(E425)+1,MONTH(E425),DAY(E425))),"")))))))),""))</f>
        <v/>
      </c>
      <c r="F426" s="72" t="str">
        <f t="shared" ca="1" si="47"/>
        <v/>
      </c>
      <c r="G426" s="72" t="str">
        <f t="shared" ca="1" si="43"/>
        <v/>
      </c>
      <c r="H426" s="73" t="str">
        <f t="shared" ca="1" si="44"/>
        <v/>
      </c>
      <c r="I426" s="74" t="str">
        <f t="shared" ca="1" si="45"/>
        <v/>
      </c>
      <c r="J426" s="73" t="str">
        <f t="shared" ca="1" si="46"/>
        <v/>
      </c>
      <c r="K426" s="75" t="str">
        <f t="shared" ca="1" si="48"/>
        <v/>
      </c>
      <c r="L426" s="10"/>
      <c r="M426" s="9"/>
      <c r="N426" s="9"/>
      <c r="O426" s="9"/>
    </row>
    <row r="427" spans="2:15" x14ac:dyDescent="0.3">
      <c r="B427" s="9"/>
      <c r="C427" s="10"/>
      <c r="D427" s="70" t="str">
        <f t="shared" ca="1" si="42"/>
        <v/>
      </c>
      <c r="E427" s="71" t="str">
        <f ca="1">IF($P$17=0,"",IF(D427&lt;&gt;"",IF($H$6=50,IF(D427=1,$F$10,DATE(YEAR(E426),MONTH(E426),DAY(E426)+7)),IF($H$6=25,IF(D427=1,$F$10,DATE(YEAR(E426),MONTH(E426),DAY(E426)+14)),IF($H$6=24,IF(D427=1,_01_01_1900,IF(DAY(E426)&gt;=15,DATE(YEAR(E426),MONTH(E426),DAY(E426)+16),DATE(YEAR(E426),MONTH(E426),DAY(E426)+15))),IF($H$6=12,IF(D427=1,$F$10,DATE(YEAR(E426),MONTH(E426)+1,DAY(E426))),IF($H$6=6,IF(D427=1,$F$10,DATE(YEAR(E426),MONTH(E426)+2,DAY(E426))),IF($H$6=4,IF(D427=1,$F$10,DATE(YEAR(E426),MONTH(E426)+3,DAY(E426))),IF($H$6=2,IF(D427=1,$F$10,DATE(YEAR(E426),MONTH(E426)+6,DAY(E426))),IF($H$6=1,IF(D427=1,$F$10,DATE(YEAR(E426)+1,MONTH(E426),DAY(E426))),"")))))))),""))</f>
        <v/>
      </c>
      <c r="F427" s="72" t="str">
        <f t="shared" ca="1" si="47"/>
        <v/>
      </c>
      <c r="G427" s="72" t="str">
        <f t="shared" ca="1" si="43"/>
        <v/>
      </c>
      <c r="H427" s="73" t="str">
        <f t="shared" ca="1" si="44"/>
        <v/>
      </c>
      <c r="I427" s="74" t="str">
        <f t="shared" ca="1" si="45"/>
        <v/>
      </c>
      <c r="J427" s="73" t="str">
        <f t="shared" ca="1" si="46"/>
        <v/>
      </c>
      <c r="K427" s="75" t="str">
        <f t="shared" ca="1" si="48"/>
        <v/>
      </c>
      <c r="L427" s="10"/>
      <c r="M427" s="9"/>
      <c r="N427" s="9"/>
      <c r="O427" s="9"/>
    </row>
    <row r="428" spans="2:15" x14ac:dyDescent="0.3">
      <c r="B428" s="9"/>
      <c r="C428" s="10"/>
      <c r="D428" s="70" t="str">
        <f t="shared" ca="1" si="42"/>
        <v/>
      </c>
      <c r="E428" s="71" t="str">
        <f ca="1">IF($P$17=0,"",IF(D428&lt;&gt;"",IF($H$6=50,IF(D428=1,$F$10,DATE(YEAR(E427),MONTH(E427),DAY(E427)+7)),IF($H$6=25,IF(D428=1,$F$10,DATE(YEAR(E427),MONTH(E427),DAY(E427)+14)),IF($H$6=24,IF(D428=1,_01_01_1900,IF(DAY(E427)&gt;=15,DATE(YEAR(E427),MONTH(E427),DAY(E427)+16),DATE(YEAR(E427),MONTH(E427),DAY(E427)+15))),IF($H$6=12,IF(D428=1,$F$10,DATE(YEAR(E427),MONTH(E427)+1,DAY(E427))),IF($H$6=6,IF(D428=1,$F$10,DATE(YEAR(E427),MONTH(E427)+2,DAY(E427))),IF($H$6=4,IF(D428=1,$F$10,DATE(YEAR(E427),MONTH(E427)+3,DAY(E427))),IF($H$6=2,IF(D428=1,$F$10,DATE(YEAR(E427),MONTH(E427)+6,DAY(E427))),IF($H$6=1,IF(D428=1,$F$10,DATE(YEAR(E427)+1,MONTH(E427),DAY(E427))),"")))))))),""))</f>
        <v/>
      </c>
      <c r="F428" s="72" t="str">
        <f t="shared" ca="1" si="47"/>
        <v/>
      </c>
      <c r="G428" s="72" t="str">
        <f t="shared" ca="1" si="43"/>
        <v/>
      </c>
      <c r="H428" s="73" t="str">
        <f t="shared" ca="1" si="44"/>
        <v/>
      </c>
      <c r="I428" s="74" t="str">
        <f t="shared" ca="1" si="45"/>
        <v/>
      </c>
      <c r="J428" s="73" t="str">
        <f t="shared" ca="1" si="46"/>
        <v/>
      </c>
      <c r="K428" s="75" t="str">
        <f t="shared" ca="1" si="48"/>
        <v/>
      </c>
      <c r="L428" s="10"/>
      <c r="M428" s="9"/>
      <c r="N428" s="9"/>
      <c r="O428" s="9"/>
    </row>
    <row r="429" spans="2:15" x14ac:dyDescent="0.3">
      <c r="B429" s="9"/>
      <c r="C429" s="10"/>
      <c r="D429" s="70" t="str">
        <f t="shared" ca="1" si="42"/>
        <v/>
      </c>
      <c r="E429" s="71" t="str">
        <f ca="1">IF($P$17=0,"",IF(D429&lt;&gt;"",IF($H$6=50,IF(D429=1,$F$10,DATE(YEAR(E428),MONTH(E428),DAY(E428)+7)),IF($H$6=25,IF(D429=1,$F$10,DATE(YEAR(E428),MONTH(E428),DAY(E428)+14)),IF($H$6=24,IF(D429=1,_01_01_1900,IF(DAY(E428)&gt;=15,DATE(YEAR(E428),MONTH(E428),DAY(E428)+16),DATE(YEAR(E428),MONTH(E428),DAY(E428)+15))),IF($H$6=12,IF(D429=1,$F$10,DATE(YEAR(E428),MONTH(E428)+1,DAY(E428))),IF($H$6=6,IF(D429=1,$F$10,DATE(YEAR(E428),MONTH(E428)+2,DAY(E428))),IF($H$6=4,IF(D429=1,$F$10,DATE(YEAR(E428),MONTH(E428)+3,DAY(E428))),IF($H$6=2,IF(D429=1,$F$10,DATE(YEAR(E428),MONTH(E428)+6,DAY(E428))),IF($H$6=1,IF(D429=1,$F$10,DATE(YEAR(E428)+1,MONTH(E428),DAY(E428))),"")))))))),""))</f>
        <v/>
      </c>
      <c r="F429" s="72" t="str">
        <f t="shared" ca="1" si="47"/>
        <v/>
      </c>
      <c r="G429" s="72" t="str">
        <f t="shared" ca="1" si="43"/>
        <v/>
      </c>
      <c r="H429" s="73" t="str">
        <f t="shared" ca="1" si="44"/>
        <v/>
      </c>
      <c r="I429" s="74" t="str">
        <f t="shared" ca="1" si="45"/>
        <v/>
      </c>
      <c r="J429" s="73" t="str">
        <f t="shared" ca="1" si="46"/>
        <v/>
      </c>
      <c r="K429" s="75" t="str">
        <f t="shared" ca="1" si="48"/>
        <v/>
      </c>
      <c r="L429" s="10"/>
      <c r="M429" s="9"/>
      <c r="N429" s="9"/>
      <c r="O429" s="9"/>
    </row>
    <row r="430" spans="2:15" x14ac:dyDescent="0.3">
      <c r="B430" s="9"/>
      <c r="C430" s="10"/>
      <c r="D430" s="70" t="str">
        <f t="shared" ca="1" si="42"/>
        <v/>
      </c>
      <c r="E430" s="71" t="str">
        <f ca="1">IF($P$17=0,"",IF(D430&lt;&gt;"",IF($H$6=50,IF(D430=1,$F$10,DATE(YEAR(E429),MONTH(E429),DAY(E429)+7)),IF($H$6=25,IF(D430=1,$F$10,DATE(YEAR(E429),MONTH(E429),DAY(E429)+14)),IF($H$6=24,IF(D430=1,_01_01_1900,IF(DAY(E429)&gt;=15,DATE(YEAR(E429),MONTH(E429),DAY(E429)+16),DATE(YEAR(E429),MONTH(E429),DAY(E429)+15))),IF($H$6=12,IF(D430=1,$F$10,DATE(YEAR(E429),MONTH(E429)+1,DAY(E429))),IF($H$6=6,IF(D430=1,$F$10,DATE(YEAR(E429),MONTH(E429)+2,DAY(E429))),IF($H$6=4,IF(D430=1,$F$10,DATE(YEAR(E429),MONTH(E429)+3,DAY(E429))),IF($H$6=2,IF(D430=1,$F$10,DATE(YEAR(E429),MONTH(E429)+6,DAY(E429))),IF($H$6=1,IF(D430=1,$F$10,DATE(YEAR(E429)+1,MONTH(E429),DAY(E429))),"")))))))),""))</f>
        <v/>
      </c>
      <c r="F430" s="72" t="str">
        <f t="shared" ca="1" si="47"/>
        <v/>
      </c>
      <c r="G430" s="72" t="str">
        <f t="shared" ca="1" si="43"/>
        <v/>
      </c>
      <c r="H430" s="73" t="str">
        <f t="shared" ca="1" si="44"/>
        <v/>
      </c>
      <c r="I430" s="74" t="str">
        <f t="shared" ca="1" si="45"/>
        <v/>
      </c>
      <c r="J430" s="73" t="str">
        <f t="shared" ca="1" si="46"/>
        <v/>
      </c>
      <c r="K430" s="75" t="str">
        <f t="shared" ca="1" si="48"/>
        <v/>
      </c>
      <c r="L430" s="10"/>
      <c r="M430" s="9"/>
      <c r="N430" s="9"/>
      <c r="O430" s="9"/>
    </row>
    <row r="431" spans="2:15" x14ac:dyDescent="0.3">
      <c r="B431" s="9"/>
      <c r="C431" s="10"/>
      <c r="D431" s="70" t="str">
        <f t="shared" ca="1" si="42"/>
        <v/>
      </c>
      <c r="E431" s="71" t="str">
        <f ca="1">IF($P$17=0,"",IF(D431&lt;&gt;"",IF($H$6=50,IF(D431=1,$F$10,DATE(YEAR(E430),MONTH(E430),DAY(E430)+7)),IF($H$6=25,IF(D431=1,$F$10,DATE(YEAR(E430),MONTH(E430),DAY(E430)+14)),IF($H$6=24,IF(D431=1,_01_01_1900,IF(DAY(E430)&gt;=15,DATE(YEAR(E430),MONTH(E430),DAY(E430)+16),DATE(YEAR(E430),MONTH(E430),DAY(E430)+15))),IF($H$6=12,IF(D431=1,$F$10,DATE(YEAR(E430),MONTH(E430)+1,DAY(E430))),IF($H$6=6,IF(D431=1,$F$10,DATE(YEAR(E430),MONTH(E430)+2,DAY(E430))),IF($H$6=4,IF(D431=1,$F$10,DATE(YEAR(E430),MONTH(E430)+3,DAY(E430))),IF($H$6=2,IF(D431=1,$F$10,DATE(YEAR(E430),MONTH(E430)+6,DAY(E430))),IF($H$6=1,IF(D431=1,$F$10,DATE(YEAR(E430)+1,MONTH(E430),DAY(E430))),"")))))))),""))</f>
        <v/>
      </c>
      <c r="F431" s="72" t="str">
        <f t="shared" ca="1" si="47"/>
        <v/>
      </c>
      <c r="G431" s="72" t="str">
        <f t="shared" ca="1" si="43"/>
        <v/>
      </c>
      <c r="H431" s="73" t="str">
        <f t="shared" ca="1" si="44"/>
        <v/>
      </c>
      <c r="I431" s="74" t="str">
        <f t="shared" ca="1" si="45"/>
        <v/>
      </c>
      <c r="J431" s="73" t="str">
        <f t="shared" ca="1" si="46"/>
        <v/>
      </c>
      <c r="K431" s="75" t="str">
        <f t="shared" ca="1" si="48"/>
        <v/>
      </c>
      <c r="L431" s="10"/>
      <c r="M431" s="9"/>
      <c r="N431" s="9"/>
      <c r="O431" s="9"/>
    </row>
    <row r="432" spans="2:15" x14ac:dyDescent="0.3">
      <c r="B432" s="9"/>
      <c r="C432" s="10"/>
      <c r="D432" s="70" t="str">
        <f t="shared" ca="1" si="42"/>
        <v/>
      </c>
      <c r="E432" s="71" t="str">
        <f ca="1">IF($P$17=0,"",IF(D432&lt;&gt;"",IF($H$6=50,IF(D432=1,$F$10,DATE(YEAR(E431),MONTH(E431),DAY(E431)+7)),IF($H$6=25,IF(D432=1,$F$10,DATE(YEAR(E431),MONTH(E431),DAY(E431)+14)),IF($H$6=24,IF(D432=1,_01_01_1900,IF(DAY(E431)&gt;=15,DATE(YEAR(E431),MONTH(E431),DAY(E431)+16),DATE(YEAR(E431),MONTH(E431),DAY(E431)+15))),IF($H$6=12,IF(D432=1,$F$10,DATE(YEAR(E431),MONTH(E431)+1,DAY(E431))),IF($H$6=6,IF(D432=1,$F$10,DATE(YEAR(E431),MONTH(E431)+2,DAY(E431))),IF($H$6=4,IF(D432=1,$F$10,DATE(YEAR(E431),MONTH(E431)+3,DAY(E431))),IF($H$6=2,IF(D432=1,$F$10,DATE(YEAR(E431),MONTH(E431)+6,DAY(E431))),IF($H$6=1,IF(D432=1,$F$10,DATE(YEAR(E431)+1,MONTH(E431),DAY(E431))),"")))))))),""))</f>
        <v/>
      </c>
      <c r="F432" s="72" t="str">
        <f t="shared" ca="1" si="47"/>
        <v/>
      </c>
      <c r="G432" s="72" t="str">
        <f t="shared" ca="1" si="43"/>
        <v/>
      </c>
      <c r="H432" s="73" t="str">
        <f t="shared" ca="1" si="44"/>
        <v/>
      </c>
      <c r="I432" s="74" t="str">
        <f t="shared" ca="1" si="45"/>
        <v/>
      </c>
      <c r="J432" s="73" t="str">
        <f t="shared" ca="1" si="46"/>
        <v/>
      </c>
      <c r="K432" s="75" t="str">
        <f t="shared" ca="1" si="48"/>
        <v/>
      </c>
      <c r="L432" s="10"/>
      <c r="M432" s="9"/>
      <c r="N432" s="9"/>
      <c r="O432" s="9"/>
    </row>
    <row r="433" spans="2:15" x14ac:dyDescent="0.3">
      <c r="B433" s="9"/>
      <c r="C433" s="10"/>
      <c r="D433" s="70" t="str">
        <f t="shared" ca="1" si="42"/>
        <v/>
      </c>
      <c r="E433" s="71" t="str">
        <f ca="1">IF($P$17=0,"",IF(D433&lt;&gt;"",IF($H$6=50,IF(D433=1,$F$10,DATE(YEAR(E432),MONTH(E432),DAY(E432)+7)),IF($H$6=25,IF(D433=1,$F$10,DATE(YEAR(E432),MONTH(E432),DAY(E432)+14)),IF($H$6=24,IF(D433=1,_01_01_1900,IF(DAY(E432)&gt;=15,DATE(YEAR(E432),MONTH(E432),DAY(E432)+16),DATE(YEAR(E432),MONTH(E432),DAY(E432)+15))),IF($H$6=12,IF(D433=1,$F$10,DATE(YEAR(E432),MONTH(E432)+1,DAY(E432))),IF($H$6=6,IF(D433=1,$F$10,DATE(YEAR(E432),MONTH(E432)+2,DAY(E432))),IF($H$6=4,IF(D433=1,$F$10,DATE(YEAR(E432),MONTH(E432)+3,DAY(E432))),IF($H$6=2,IF(D433=1,$F$10,DATE(YEAR(E432),MONTH(E432)+6,DAY(E432))),IF($H$6=1,IF(D433=1,$F$10,DATE(YEAR(E432)+1,MONTH(E432),DAY(E432))),"")))))))),""))</f>
        <v/>
      </c>
      <c r="F433" s="72" t="str">
        <f t="shared" ca="1" si="47"/>
        <v/>
      </c>
      <c r="G433" s="72" t="str">
        <f t="shared" ca="1" si="43"/>
        <v/>
      </c>
      <c r="H433" s="73" t="str">
        <f t="shared" ca="1" si="44"/>
        <v/>
      </c>
      <c r="I433" s="74" t="str">
        <f t="shared" ca="1" si="45"/>
        <v/>
      </c>
      <c r="J433" s="73" t="str">
        <f t="shared" ca="1" si="46"/>
        <v/>
      </c>
      <c r="K433" s="75" t="str">
        <f t="shared" ca="1" si="48"/>
        <v/>
      </c>
      <c r="L433" s="10"/>
      <c r="M433" s="9"/>
      <c r="N433" s="9"/>
      <c r="O433" s="9"/>
    </row>
    <row r="434" spans="2:15" x14ac:dyDescent="0.3">
      <c r="B434" s="9"/>
      <c r="C434" s="10"/>
      <c r="D434" s="70" t="str">
        <f t="shared" ca="1" si="42"/>
        <v/>
      </c>
      <c r="E434" s="71" t="str">
        <f ca="1">IF($P$17=0,"",IF(D434&lt;&gt;"",IF($H$6=50,IF(D434=1,$F$10,DATE(YEAR(E433),MONTH(E433),DAY(E433)+7)),IF($H$6=25,IF(D434=1,$F$10,DATE(YEAR(E433),MONTH(E433),DAY(E433)+14)),IF($H$6=24,IF(D434=1,_01_01_1900,IF(DAY(E433)&gt;=15,DATE(YEAR(E433),MONTH(E433),DAY(E433)+16),DATE(YEAR(E433),MONTH(E433),DAY(E433)+15))),IF($H$6=12,IF(D434=1,$F$10,DATE(YEAR(E433),MONTH(E433)+1,DAY(E433))),IF($H$6=6,IF(D434=1,$F$10,DATE(YEAR(E433),MONTH(E433)+2,DAY(E433))),IF($H$6=4,IF(D434=1,$F$10,DATE(YEAR(E433),MONTH(E433)+3,DAY(E433))),IF($H$6=2,IF(D434=1,$F$10,DATE(YEAR(E433),MONTH(E433)+6,DAY(E433))),IF($H$6=1,IF(D434=1,$F$10,DATE(YEAR(E433)+1,MONTH(E433),DAY(E433))),"")))))))),""))</f>
        <v/>
      </c>
      <c r="F434" s="72" t="str">
        <f t="shared" ca="1" si="47"/>
        <v/>
      </c>
      <c r="G434" s="72" t="str">
        <f t="shared" ca="1" si="43"/>
        <v/>
      </c>
      <c r="H434" s="73" t="str">
        <f t="shared" ca="1" si="44"/>
        <v/>
      </c>
      <c r="I434" s="74" t="str">
        <f t="shared" ca="1" si="45"/>
        <v/>
      </c>
      <c r="J434" s="73" t="str">
        <f t="shared" ca="1" si="46"/>
        <v/>
      </c>
      <c r="K434" s="75" t="str">
        <f t="shared" ca="1" si="48"/>
        <v/>
      </c>
      <c r="L434" s="10"/>
      <c r="M434" s="9"/>
      <c r="N434" s="9"/>
      <c r="O434" s="9"/>
    </row>
    <row r="435" spans="2:15" x14ac:dyDescent="0.3">
      <c r="B435" s="9"/>
      <c r="C435" s="10"/>
      <c r="D435" s="70" t="str">
        <f t="shared" ca="1" si="42"/>
        <v/>
      </c>
      <c r="E435" s="71" t="str">
        <f ca="1">IF($P$17=0,"",IF(D435&lt;&gt;"",IF($H$6=50,IF(D435=1,$F$10,DATE(YEAR(E434),MONTH(E434),DAY(E434)+7)),IF($H$6=25,IF(D435=1,$F$10,DATE(YEAR(E434),MONTH(E434),DAY(E434)+14)),IF($H$6=24,IF(D435=1,_01_01_1900,IF(DAY(E434)&gt;=15,DATE(YEAR(E434),MONTH(E434),DAY(E434)+16),DATE(YEAR(E434),MONTH(E434),DAY(E434)+15))),IF($H$6=12,IF(D435=1,$F$10,DATE(YEAR(E434),MONTH(E434)+1,DAY(E434))),IF($H$6=6,IF(D435=1,$F$10,DATE(YEAR(E434),MONTH(E434)+2,DAY(E434))),IF($H$6=4,IF(D435=1,$F$10,DATE(YEAR(E434),MONTH(E434)+3,DAY(E434))),IF($H$6=2,IF(D435=1,$F$10,DATE(YEAR(E434),MONTH(E434)+6,DAY(E434))),IF($H$6=1,IF(D435=1,$F$10,DATE(YEAR(E434)+1,MONTH(E434),DAY(E434))),"")))))))),""))</f>
        <v/>
      </c>
      <c r="F435" s="72" t="str">
        <f t="shared" ca="1" si="47"/>
        <v/>
      </c>
      <c r="G435" s="72" t="str">
        <f t="shared" ca="1" si="43"/>
        <v/>
      </c>
      <c r="H435" s="73" t="str">
        <f t="shared" ca="1" si="44"/>
        <v/>
      </c>
      <c r="I435" s="74" t="str">
        <f t="shared" ca="1" si="45"/>
        <v/>
      </c>
      <c r="J435" s="73" t="str">
        <f t="shared" ca="1" si="46"/>
        <v/>
      </c>
      <c r="K435" s="75" t="str">
        <f t="shared" ca="1" si="48"/>
        <v/>
      </c>
      <c r="L435" s="10"/>
      <c r="M435" s="9"/>
      <c r="N435" s="9"/>
      <c r="O435" s="9"/>
    </row>
    <row r="436" spans="2:15" x14ac:dyDescent="0.3">
      <c r="B436" s="9"/>
      <c r="C436" s="10"/>
      <c r="D436" s="70" t="str">
        <f t="shared" ca="1" si="42"/>
        <v/>
      </c>
      <c r="E436" s="71" t="str">
        <f ca="1">IF($P$17=0,"",IF(D436&lt;&gt;"",IF($H$6=50,IF(D436=1,$F$10,DATE(YEAR(E435),MONTH(E435),DAY(E435)+7)),IF($H$6=25,IF(D436=1,$F$10,DATE(YEAR(E435),MONTH(E435),DAY(E435)+14)),IF($H$6=24,IF(D436=1,_01_01_1900,IF(DAY(E435)&gt;=15,DATE(YEAR(E435),MONTH(E435),DAY(E435)+16),DATE(YEAR(E435),MONTH(E435),DAY(E435)+15))),IF($H$6=12,IF(D436=1,$F$10,DATE(YEAR(E435),MONTH(E435)+1,DAY(E435))),IF($H$6=6,IF(D436=1,$F$10,DATE(YEAR(E435),MONTH(E435)+2,DAY(E435))),IF($H$6=4,IF(D436=1,$F$10,DATE(YEAR(E435),MONTH(E435)+3,DAY(E435))),IF($H$6=2,IF(D436=1,$F$10,DATE(YEAR(E435),MONTH(E435)+6,DAY(E435))),IF($H$6=1,IF(D436=1,$F$10,DATE(YEAR(E435)+1,MONTH(E435),DAY(E435))),"")))))))),""))</f>
        <v/>
      </c>
      <c r="F436" s="72" t="str">
        <f t="shared" ca="1" si="47"/>
        <v/>
      </c>
      <c r="G436" s="72" t="str">
        <f t="shared" ca="1" si="43"/>
        <v/>
      </c>
      <c r="H436" s="73" t="str">
        <f t="shared" ca="1" si="44"/>
        <v/>
      </c>
      <c r="I436" s="74" t="str">
        <f t="shared" ca="1" si="45"/>
        <v/>
      </c>
      <c r="J436" s="73" t="str">
        <f t="shared" ca="1" si="46"/>
        <v/>
      </c>
      <c r="K436" s="75" t="str">
        <f t="shared" ca="1" si="48"/>
        <v/>
      </c>
      <c r="L436" s="10"/>
      <c r="M436" s="9"/>
      <c r="N436" s="9"/>
      <c r="O436" s="9"/>
    </row>
    <row r="437" spans="2:15" x14ac:dyDescent="0.3">
      <c r="B437" s="9"/>
      <c r="C437" s="10"/>
      <c r="D437" s="70" t="str">
        <f t="shared" ca="1" si="42"/>
        <v/>
      </c>
      <c r="E437" s="71" t="str">
        <f ca="1">IF($P$17=0,"",IF(D437&lt;&gt;"",IF($H$6=50,IF(D437=1,$F$10,DATE(YEAR(E436),MONTH(E436),DAY(E436)+7)),IF($H$6=25,IF(D437=1,$F$10,DATE(YEAR(E436),MONTH(E436),DAY(E436)+14)),IF($H$6=24,IF(D437=1,_01_01_1900,IF(DAY(E436)&gt;=15,DATE(YEAR(E436),MONTH(E436),DAY(E436)+16),DATE(YEAR(E436),MONTH(E436),DAY(E436)+15))),IF($H$6=12,IF(D437=1,$F$10,DATE(YEAR(E436),MONTH(E436)+1,DAY(E436))),IF($H$6=6,IF(D437=1,$F$10,DATE(YEAR(E436),MONTH(E436)+2,DAY(E436))),IF($H$6=4,IF(D437=1,$F$10,DATE(YEAR(E436),MONTH(E436)+3,DAY(E436))),IF($H$6=2,IF(D437=1,$F$10,DATE(YEAR(E436),MONTH(E436)+6,DAY(E436))),IF($H$6=1,IF(D437=1,$F$10,DATE(YEAR(E436)+1,MONTH(E436),DAY(E436))),"")))))))),""))</f>
        <v/>
      </c>
      <c r="F437" s="72" t="str">
        <f t="shared" ca="1" si="47"/>
        <v/>
      </c>
      <c r="G437" s="72" t="str">
        <f t="shared" ca="1" si="43"/>
        <v/>
      </c>
      <c r="H437" s="73" t="str">
        <f t="shared" ca="1" si="44"/>
        <v/>
      </c>
      <c r="I437" s="74" t="str">
        <f t="shared" ca="1" si="45"/>
        <v/>
      </c>
      <c r="J437" s="73" t="str">
        <f t="shared" ca="1" si="46"/>
        <v/>
      </c>
      <c r="K437" s="75" t="str">
        <f t="shared" ca="1" si="48"/>
        <v/>
      </c>
      <c r="L437" s="10"/>
      <c r="M437" s="9"/>
      <c r="N437" s="9"/>
      <c r="O437" s="9"/>
    </row>
    <row r="438" spans="2:15" x14ac:dyDescent="0.3">
      <c r="B438" s="9"/>
      <c r="C438" s="10"/>
      <c r="D438" s="70" t="str">
        <f t="shared" ca="1" si="42"/>
        <v/>
      </c>
      <c r="E438" s="71" t="str">
        <f ca="1">IF($P$17=0,"",IF(D438&lt;&gt;"",IF($H$6=50,IF(D438=1,$F$10,DATE(YEAR(E437),MONTH(E437),DAY(E437)+7)),IF($H$6=25,IF(D438=1,$F$10,DATE(YEAR(E437),MONTH(E437),DAY(E437)+14)),IF($H$6=24,IF(D438=1,_01_01_1900,IF(DAY(E437)&gt;=15,DATE(YEAR(E437),MONTH(E437),DAY(E437)+16),DATE(YEAR(E437),MONTH(E437),DAY(E437)+15))),IF($H$6=12,IF(D438=1,$F$10,DATE(YEAR(E437),MONTH(E437)+1,DAY(E437))),IF($H$6=6,IF(D438=1,$F$10,DATE(YEAR(E437),MONTH(E437)+2,DAY(E437))),IF($H$6=4,IF(D438=1,$F$10,DATE(YEAR(E437),MONTH(E437)+3,DAY(E437))),IF($H$6=2,IF(D438=1,$F$10,DATE(YEAR(E437),MONTH(E437)+6,DAY(E437))),IF($H$6=1,IF(D438=1,$F$10,DATE(YEAR(E437)+1,MONTH(E437),DAY(E437))),"")))))))),""))</f>
        <v/>
      </c>
      <c r="F438" s="72" t="str">
        <f t="shared" ca="1" si="47"/>
        <v/>
      </c>
      <c r="G438" s="72" t="str">
        <f t="shared" ca="1" si="43"/>
        <v/>
      </c>
      <c r="H438" s="73" t="str">
        <f t="shared" ca="1" si="44"/>
        <v/>
      </c>
      <c r="I438" s="74" t="str">
        <f t="shared" ca="1" si="45"/>
        <v/>
      </c>
      <c r="J438" s="73" t="str">
        <f t="shared" ca="1" si="46"/>
        <v/>
      </c>
      <c r="K438" s="75" t="str">
        <f t="shared" ca="1" si="48"/>
        <v/>
      </c>
      <c r="L438" s="10"/>
      <c r="M438" s="9"/>
      <c r="N438" s="9"/>
      <c r="O438" s="9"/>
    </row>
    <row r="439" spans="2:15" x14ac:dyDescent="0.3">
      <c r="B439" s="9"/>
      <c r="C439" s="10"/>
      <c r="D439" s="70" t="str">
        <f t="shared" ca="1" si="42"/>
        <v/>
      </c>
      <c r="E439" s="71" t="str">
        <f ca="1">IF($P$17=0,"",IF(D439&lt;&gt;"",IF($H$6=50,IF(D439=1,$F$10,DATE(YEAR(E438),MONTH(E438),DAY(E438)+7)),IF($H$6=25,IF(D439=1,$F$10,DATE(YEAR(E438),MONTH(E438),DAY(E438)+14)),IF($H$6=24,IF(D439=1,_01_01_1900,IF(DAY(E438)&gt;=15,DATE(YEAR(E438),MONTH(E438),DAY(E438)+16),DATE(YEAR(E438),MONTH(E438),DAY(E438)+15))),IF($H$6=12,IF(D439=1,$F$10,DATE(YEAR(E438),MONTH(E438)+1,DAY(E438))),IF($H$6=6,IF(D439=1,$F$10,DATE(YEAR(E438),MONTH(E438)+2,DAY(E438))),IF($H$6=4,IF(D439=1,$F$10,DATE(YEAR(E438),MONTH(E438)+3,DAY(E438))),IF($H$6=2,IF(D439=1,$F$10,DATE(YEAR(E438),MONTH(E438)+6,DAY(E438))),IF($H$6=1,IF(D439=1,$F$10,DATE(YEAR(E438)+1,MONTH(E438),DAY(E438))),"")))))))),""))</f>
        <v/>
      </c>
      <c r="F439" s="72" t="str">
        <f t="shared" ca="1" si="47"/>
        <v/>
      </c>
      <c r="G439" s="72" t="str">
        <f t="shared" ca="1" si="43"/>
        <v/>
      </c>
      <c r="H439" s="73" t="str">
        <f t="shared" ca="1" si="44"/>
        <v/>
      </c>
      <c r="I439" s="74" t="str">
        <f t="shared" ca="1" si="45"/>
        <v/>
      </c>
      <c r="J439" s="73" t="str">
        <f t="shared" ca="1" si="46"/>
        <v/>
      </c>
      <c r="K439" s="75" t="str">
        <f t="shared" ca="1" si="48"/>
        <v/>
      </c>
      <c r="L439" s="10"/>
      <c r="M439" s="9"/>
      <c r="N439" s="9"/>
      <c r="O439" s="9"/>
    </row>
    <row r="440" spans="2:15" x14ac:dyDescent="0.3">
      <c r="B440" s="9"/>
      <c r="C440" s="10"/>
      <c r="D440" s="70" t="str">
        <f t="shared" ca="1" si="42"/>
        <v/>
      </c>
      <c r="E440" s="71" t="str">
        <f ca="1">IF($P$17=0,"",IF(D440&lt;&gt;"",IF($H$6=50,IF(D440=1,$F$10,DATE(YEAR(E439),MONTH(E439),DAY(E439)+7)),IF($H$6=25,IF(D440=1,$F$10,DATE(YEAR(E439),MONTH(E439),DAY(E439)+14)),IF($H$6=24,IF(D440=1,_01_01_1900,IF(DAY(E439)&gt;=15,DATE(YEAR(E439),MONTH(E439),DAY(E439)+16),DATE(YEAR(E439),MONTH(E439),DAY(E439)+15))),IF($H$6=12,IF(D440=1,$F$10,DATE(YEAR(E439),MONTH(E439)+1,DAY(E439))),IF($H$6=6,IF(D440=1,$F$10,DATE(YEAR(E439),MONTH(E439)+2,DAY(E439))),IF($H$6=4,IF(D440=1,$F$10,DATE(YEAR(E439),MONTH(E439)+3,DAY(E439))),IF($H$6=2,IF(D440=1,$F$10,DATE(YEAR(E439),MONTH(E439)+6,DAY(E439))),IF($H$6=1,IF(D440=1,$F$10,DATE(YEAR(E439)+1,MONTH(E439),DAY(E439))),"")))))))),""))</f>
        <v/>
      </c>
      <c r="F440" s="72" t="str">
        <f t="shared" ca="1" si="47"/>
        <v/>
      </c>
      <c r="G440" s="72" t="str">
        <f t="shared" ca="1" si="43"/>
        <v/>
      </c>
      <c r="H440" s="73" t="str">
        <f t="shared" ca="1" si="44"/>
        <v/>
      </c>
      <c r="I440" s="74" t="str">
        <f t="shared" ca="1" si="45"/>
        <v/>
      </c>
      <c r="J440" s="73" t="str">
        <f t="shared" ca="1" si="46"/>
        <v/>
      </c>
      <c r="K440" s="75" t="str">
        <f t="shared" ca="1" si="48"/>
        <v/>
      </c>
      <c r="L440" s="10"/>
      <c r="M440" s="9"/>
      <c r="N440" s="9"/>
      <c r="O440" s="9"/>
    </row>
    <row r="441" spans="2:15" x14ac:dyDescent="0.3">
      <c r="B441" s="9"/>
      <c r="C441" s="10"/>
      <c r="D441" s="70" t="str">
        <f t="shared" ca="1" si="42"/>
        <v/>
      </c>
      <c r="E441" s="71" t="str">
        <f ca="1">IF($P$17=0,"",IF(D441&lt;&gt;"",IF($H$6=50,IF(D441=1,$F$10,DATE(YEAR(E440),MONTH(E440),DAY(E440)+7)),IF($H$6=25,IF(D441=1,$F$10,DATE(YEAR(E440),MONTH(E440),DAY(E440)+14)),IF($H$6=24,IF(D441=1,_01_01_1900,IF(DAY(E440)&gt;=15,DATE(YEAR(E440),MONTH(E440),DAY(E440)+16),DATE(YEAR(E440),MONTH(E440),DAY(E440)+15))),IF($H$6=12,IF(D441=1,$F$10,DATE(YEAR(E440),MONTH(E440)+1,DAY(E440))),IF($H$6=6,IF(D441=1,$F$10,DATE(YEAR(E440),MONTH(E440)+2,DAY(E440))),IF($H$6=4,IF(D441=1,$F$10,DATE(YEAR(E440),MONTH(E440)+3,DAY(E440))),IF($H$6=2,IF(D441=1,$F$10,DATE(YEAR(E440),MONTH(E440)+6,DAY(E440))),IF($H$6=1,IF(D441=1,$F$10,DATE(YEAR(E440)+1,MONTH(E440),DAY(E440))),"")))))))),""))</f>
        <v/>
      </c>
      <c r="F441" s="72" t="str">
        <f t="shared" ca="1" si="47"/>
        <v/>
      </c>
      <c r="G441" s="72" t="str">
        <f t="shared" ca="1" si="43"/>
        <v/>
      </c>
      <c r="H441" s="73" t="str">
        <f t="shared" ca="1" si="44"/>
        <v/>
      </c>
      <c r="I441" s="74" t="str">
        <f t="shared" ca="1" si="45"/>
        <v/>
      </c>
      <c r="J441" s="73" t="str">
        <f t="shared" ca="1" si="46"/>
        <v/>
      </c>
      <c r="K441" s="75" t="str">
        <f t="shared" ca="1" si="48"/>
        <v/>
      </c>
      <c r="L441" s="10"/>
      <c r="M441" s="9"/>
      <c r="N441" s="9"/>
      <c r="O441" s="9"/>
    </row>
    <row r="442" spans="2:15" x14ac:dyDescent="0.3">
      <c r="B442" s="9"/>
      <c r="C442" s="10"/>
      <c r="D442" s="70" t="str">
        <f t="shared" ca="1" si="42"/>
        <v/>
      </c>
      <c r="E442" s="71" t="str">
        <f ca="1">IF($P$17=0,"",IF(D442&lt;&gt;"",IF($H$6=50,IF(D442=1,$F$10,DATE(YEAR(E441),MONTH(E441),DAY(E441)+7)),IF($H$6=25,IF(D442=1,$F$10,DATE(YEAR(E441),MONTH(E441),DAY(E441)+14)),IF($H$6=24,IF(D442=1,_01_01_1900,IF(DAY(E441)&gt;=15,DATE(YEAR(E441),MONTH(E441),DAY(E441)+16),DATE(YEAR(E441),MONTH(E441),DAY(E441)+15))),IF($H$6=12,IF(D442=1,$F$10,DATE(YEAR(E441),MONTH(E441)+1,DAY(E441))),IF($H$6=6,IF(D442=1,$F$10,DATE(YEAR(E441),MONTH(E441)+2,DAY(E441))),IF($H$6=4,IF(D442=1,$F$10,DATE(YEAR(E441),MONTH(E441)+3,DAY(E441))),IF($H$6=2,IF(D442=1,$F$10,DATE(YEAR(E441),MONTH(E441)+6,DAY(E441))),IF($H$6=1,IF(D442=1,$F$10,DATE(YEAR(E441)+1,MONTH(E441),DAY(E441))),"")))))))),""))</f>
        <v/>
      </c>
      <c r="F442" s="72" t="str">
        <f t="shared" ca="1" si="47"/>
        <v/>
      </c>
      <c r="G442" s="72" t="str">
        <f t="shared" ca="1" si="43"/>
        <v/>
      </c>
      <c r="H442" s="73" t="str">
        <f t="shared" ca="1" si="44"/>
        <v/>
      </c>
      <c r="I442" s="74" t="str">
        <f t="shared" ca="1" si="45"/>
        <v/>
      </c>
      <c r="J442" s="73" t="str">
        <f t="shared" ca="1" si="46"/>
        <v/>
      </c>
      <c r="K442" s="75" t="str">
        <f t="shared" ca="1" si="48"/>
        <v/>
      </c>
      <c r="L442" s="10"/>
      <c r="M442" s="9"/>
      <c r="N442" s="9"/>
      <c r="O442" s="9"/>
    </row>
    <row r="443" spans="2:15" x14ac:dyDescent="0.3">
      <c r="B443" s="9"/>
      <c r="C443" s="10"/>
      <c r="D443" s="70" t="str">
        <f t="shared" ca="1" si="42"/>
        <v/>
      </c>
      <c r="E443" s="71" t="str">
        <f ca="1">IF($P$17=0,"",IF(D443&lt;&gt;"",IF($H$6=50,IF(D443=1,$F$10,DATE(YEAR(E442),MONTH(E442),DAY(E442)+7)),IF($H$6=25,IF(D443=1,$F$10,DATE(YEAR(E442),MONTH(E442),DAY(E442)+14)),IF($H$6=24,IF(D443=1,_01_01_1900,IF(DAY(E442)&gt;=15,DATE(YEAR(E442),MONTH(E442),DAY(E442)+16),DATE(YEAR(E442),MONTH(E442),DAY(E442)+15))),IF($H$6=12,IF(D443=1,$F$10,DATE(YEAR(E442),MONTH(E442)+1,DAY(E442))),IF($H$6=6,IF(D443=1,$F$10,DATE(YEAR(E442),MONTH(E442)+2,DAY(E442))),IF($H$6=4,IF(D443=1,$F$10,DATE(YEAR(E442),MONTH(E442)+3,DAY(E442))),IF($H$6=2,IF(D443=1,$F$10,DATE(YEAR(E442),MONTH(E442)+6,DAY(E442))),IF($H$6=1,IF(D443=1,$F$10,DATE(YEAR(E442)+1,MONTH(E442),DAY(E442))),"")))))))),""))</f>
        <v/>
      </c>
      <c r="F443" s="72" t="str">
        <f t="shared" ca="1" si="47"/>
        <v/>
      </c>
      <c r="G443" s="72" t="str">
        <f t="shared" ca="1" si="43"/>
        <v/>
      </c>
      <c r="H443" s="73" t="str">
        <f t="shared" ca="1" si="44"/>
        <v/>
      </c>
      <c r="I443" s="74" t="str">
        <f t="shared" ca="1" si="45"/>
        <v/>
      </c>
      <c r="J443" s="73" t="str">
        <f t="shared" ca="1" si="46"/>
        <v/>
      </c>
      <c r="K443" s="75" t="str">
        <f t="shared" ca="1" si="48"/>
        <v/>
      </c>
      <c r="L443" s="10"/>
      <c r="M443" s="9"/>
      <c r="N443" s="9"/>
      <c r="O443" s="9"/>
    </row>
    <row r="444" spans="2:15" x14ac:dyDescent="0.3">
      <c r="B444" s="9"/>
      <c r="C444" s="10"/>
      <c r="D444" s="70" t="str">
        <f t="shared" ca="1" si="42"/>
        <v/>
      </c>
      <c r="E444" s="71" t="str">
        <f ca="1">IF($P$17=0,"",IF(D444&lt;&gt;"",IF($H$6=50,IF(D444=1,$F$10,DATE(YEAR(E443),MONTH(E443),DAY(E443)+7)),IF($H$6=25,IF(D444=1,$F$10,DATE(YEAR(E443),MONTH(E443),DAY(E443)+14)),IF($H$6=24,IF(D444=1,_01_01_1900,IF(DAY(E443)&gt;=15,DATE(YEAR(E443),MONTH(E443),DAY(E443)+16),DATE(YEAR(E443),MONTH(E443),DAY(E443)+15))),IF($H$6=12,IF(D444=1,$F$10,DATE(YEAR(E443),MONTH(E443)+1,DAY(E443))),IF($H$6=6,IF(D444=1,$F$10,DATE(YEAR(E443),MONTH(E443)+2,DAY(E443))),IF($H$6=4,IF(D444=1,$F$10,DATE(YEAR(E443),MONTH(E443)+3,DAY(E443))),IF($H$6=2,IF(D444=1,$F$10,DATE(YEAR(E443),MONTH(E443)+6,DAY(E443))),IF($H$6=1,IF(D444=1,$F$10,DATE(YEAR(E443)+1,MONTH(E443),DAY(E443))),"")))))))),""))</f>
        <v/>
      </c>
      <c r="F444" s="72" t="str">
        <f t="shared" ca="1" si="47"/>
        <v/>
      </c>
      <c r="G444" s="72" t="str">
        <f t="shared" ca="1" si="43"/>
        <v/>
      </c>
      <c r="H444" s="73" t="str">
        <f t="shared" ca="1" si="44"/>
        <v/>
      </c>
      <c r="I444" s="74" t="str">
        <f t="shared" ca="1" si="45"/>
        <v/>
      </c>
      <c r="J444" s="73" t="str">
        <f t="shared" ca="1" si="46"/>
        <v/>
      </c>
      <c r="K444" s="75" t="str">
        <f t="shared" ca="1" si="48"/>
        <v/>
      </c>
      <c r="L444" s="10"/>
      <c r="M444" s="9"/>
      <c r="N444" s="9"/>
      <c r="O444" s="9"/>
    </row>
    <row r="445" spans="2:15" x14ac:dyDescent="0.3">
      <c r="B445" s="9"/>
      <c r="C445" s="10"/>
      <c r="D445" s="70" t="str">
        <f t="shared" ca="1" si="42"/>
        <v/>
      </c>
      <c r="E445" s="71" t="str">
        <f ca="1">IF($P$17=0,"",IF(D445&lt;&gt;"",IF($H$6=50,IF(D445=1,$F$10,DATE(YEAR(E444),MONTH(E444),DAY(E444)+7)),IF($H$6=25,IF(D445=1,$F$10,DATE(YEAR(E444),MONTH(E444),DAY(E444)+14)),IF($H$6=24,IF(D445=1,_01_01_1900,IF(DAY(E444)&gt;=15,DATE(YEAR(E444),MONTH(E444),DAY(E444)+16),DATE(YEAR(E444),MONTH(E444),DAY(E444)+15))),IF($H$6=12,IF(D445=1,$F$10,DATE(YEAR(E444),MONTH(E444)+1,DAY(E444))),IF($H$6=6,IF(D445=1,$F$10,DATE(YEAR(E444),MONTH(E444)+2,DAY(E444))),IF($H$6=4,IF(D445=1,$F$10,DATE(YEAR(E444),MONTH(E444)+3,DAY(E444))),IF($H$6=2,IF(D445=1,$F$10,DATE(YEAR(E444),MONTH(E444)+6,DAY(E444))),IF($H$6=1,IF(D445=1,$F$10,DATE(YEAR(E444)+1,MONTH(E444),DAY(E444))),"")))))))),""))</f>
        <v/>
      </c>
      <c r="F445" s="72" t="str">
        <f t="shared" ca="1" si="47"/>
        <v/>
      </c>
      <c r="G445" s="72" t="str">
        <f t="shared" ca="1" si="43"/>
        <v/>
      </c>
      <c r="H445" s="73" t="str">
        <f t="shared" ca="1" si="44"/>
        <v/>
      </c>
      <c r="I445" s="74" t="str">
        <f t="shared" ca="1" si="45"/>
        <v/>
      </c>
      <c r="J445" s="73" t="str">
        <f t="shared" ca="1" si="46"/>
        <v/>
      </c>
      <c r="K445" s="75" t="str">
        <f t="shared" ca="1" si="48"/>
        <v/>
      </c>
      <c r="L445" s="10"/>
      <c r="M445" s="9"/>
      <c r="N445" s="9"/>
      <c r="O445" s="9"/>
    </row>
    <row r="446" spans="2:15" x14ac:dyDescent="0.3">
      <c r="B446" s="9"/>
      <c r="C446" s="10"/>
      <c r="D446" s="70" t="str">
        <f t="shared" ca="1" si="42"/>
        <v/>
      </c>
      <c r="E446" s="71" t="str">
        <f ca="1">IF($P$17=0,"",IF(D446&lt;&gt;"",IF($H$6=50,IF(D446=1,$F$10,DATE(YEAR(E445),MONTH(E445),DAY(E445)+7)),IF($H$6=25,IF(D446=1,$F$10,DATE(YEAR(E445),MONTH(E445),DAY(E445)+14)),IF($H$6=24,IF(D446=1,_01_01_1900,IF(DAY(E445)&gt;=15,DATE(YEAR(E445),MONTH(E445),DAY(E445)+16),DATE(YEAR(E445),MONTH(E445),DAY(E445)+15))),IF($H$6=12,IF(D446=1,$F$10,DATE(YEAR(E445),MONTH(E445)+1,DAY(E445))),IF($H$6=6,IF(D446=1,$F$10,DATE(YEAR(E445),MONTH(E445)+2,DAY(E445))),IF($H$6=4,IF(D446=1,$F$10,DATE(YEAR(E445),MONTH(E445)+3,DAY(E445))),IF($H$6=2,IF(D446=1,$F$10,DATE(YEAR(E445),MONTH(E445)+6,DAY(E445))),IF($H$6=1,IF(D446=1,$F$10,DATE(YEAR(E445)+1,MONTH(E445),DAY(E445))),"")))))))),""))</f>
        <v/>
      </c>
      <c r="F446" s="72" t="str">
        <f t="shared" ca="1" si="47"/>
        <v/>
      </c>
      <c r="G446" s="72" t="str">
        <f t="shared" ca="1" si="43"/>
        <v/>
      </c>
      <c r="H446" s="73" t="str">
        <f t="shared" ca="1" si="44"/>
        <v/>
      </c>
      <c r="I446" s="74" t="str">
        <f t="shared" ca="1" si="45"/>
        <v/>
      </c>
      <c r="J446" s="73" t="str">
        <f t="shared" ca="1" si="46"/>
        <v/>
      </c>
      <c r="K446" s="75" t="str">
        <f t="shared" ca="1" si="48"/>
        <v/>
      </c>
      <c r="L446" s="10"/>
      <c r="M446" s="9"/>
      <c r="N446" s="9"/>
      <c r="O446" s="9"/>
    </row>
    <row r="447" spans="2:15" x14ac:dyDescent="0.3">
      <c r="B447" s="9"/>
      <c r="C447" s="10"/>
      <c r="D447" s="70" t="str">
        <f t="shared" ca="1" si="42"/>
        <v/>
      </c>
      <c r="E447" s="71" t="str">
        <f ca="1">IF($P$17=0,"",IF(D447&lt;&gt;"",IF($H$6=50,IF(D447=1,$F$10,DATE(YEAR(E446),MONTH(E446),DAY(E446)+7)),IF($H$6=25,IF(D447=1,$F$10,DATE(YEAR(E446),MONTH(E446),DAY(E446)+14)),IF($H$6=24,IF(D447=1,_01_01_1900,IF(DAY(E446)&gt;=15,DATE(YEAR(E446),MONTH(E446),DAY(E446)+16),DATE(YEAR(E446),MONTH(E446),DAY(E446)+15))),IF($H$6=12,IF(D447=1,$F$10,DATE(YEAR(E446),MONTH(E446)+1,DAY(E446))),IF($H$6=6,IF(D447=1,$F$10,DATE(YEAR(E446),MONTH(E446)+2,DAY(E446))),IF($H$6=4,IF(D447=1,$F$10,DATE(YEAR(E446),MONTH(E446)+3,DAY(E446))),IF($H$6=2,IF(D447=1,$F$10,DATE(YEAR(E446),MONTH(E446)+6,DAY(E446))),IF($H$6=1,IF(D447=1,$F$10,DATE(YEAR(E446)+1,MONTH(E446),DAY(E446))),"")))))))),""))</f>
        <v/>
      </c>
      <c r="F447" s="72" t="str">
        <f t="shared" ca="1" si="47"/>
        <v/>
      </c>
      <c r="G447" s="72" t="str">
        <f t="shared" ca="1" si="43"/>
        <v/>
      </c>
      <c r="H447" s="73" t="str">
        <f t="shared" ca="1" si="44"/>
        <v/>
      </c>
      <c r="I447" s="74" t="str">
        <f t="shared" ca="1" si="45"/>
        <v/>
      </c>
      <c r="J447" s="73" t="str">
        <f t="shared" ca="1" si="46"/>
        <v/>
      </c>
      <c r="K447" s="75" t="str">
        <f t="shared" ca="1" si="48"/>
        <v/>
      </c>
      <c r="L447" s="10"/>
      <c r="M447" s="9"/>
      <c r="N447" s="9"/>
      <c r="O447" s="9"/>
    </row>
    <row r="448" spans="2:15" x14ac:dyDescent="0.3">
      <c r="B448" s="9"/>
      <c r="C448" s="10"/>
      <c r="D448" s="70" t="str">
        <f t="shared" ca="1" si="42"/>
        <v/>
      </c>
      <c r="E448" s="71" t="str">
        <f ca="1">IF($P$17=0,"",IF(D448&lt;&gt;"",IF($H$6=50,IF(D448=1,$F$10,DATE(YEAR(E447),MONTH(E447),DAY(E447)+7)),IF($H$6=25,IF(D448=1,$F$10,DATE(YEAR(E447),MONTH(E447),DAY(E447)+14)),IF($H$6=24,IF(D448=1,_01_01_1900,IF(DAY(E447)&gt;=15,DATE(YEAR(E447),MONTH(E447),DAY(E447)+16),DATE(YEAR(E447),MONTH(E447),DAY(E447)+15))),IF($H$6=12,IF(D448=1,$F$10,DATE(YEAR(E447),MONTH(E447)+1,DAY(E447))),IF($H$6=6,IF(D448=1,$F$10,DATE(YEAR(E447),MONTH(E447)+2,DAY(E447))),IF($H$6=4,IF(D448=1,$F$10,DATE(YEAR(E447),MONTH(E447)+3,DAY(E447))),IF($H$6=2,IF(D448=1,$F$10,DATE(YEAR(E447),MONTH(E447)+6,DAY(E447))),IF($H$6=1,IF(D448=1,$F$10,DATE(YEAR(E447)+1,MONTH(E447),DAY(E447))),"")))))))),""))</f>
        <v/>
      </c>
      <c r="F448" s="72" t="str">
        <f t="shared" ca="1" si="47"/>
        <v/>
      </c>
      <c r="G448" s="72" t="str">
        <f t="shared" ca="1" si="43"/>
        <v/>
      </c>
      <c r="H448" s="73" t="str">
        <f t="shared" ca="1" si="44"/>
        <v/>
      </c>
      <c r="I448" s="74" t="str">
        <f t="shared" ca="1" si="45"/>
        <v/>
      </c>
      <c r="J448" s="73" t="str">
        <f t="shared" ca="1" si="46"/>
        <v/>
      </c>
      <c r="K448" s="75" t="str">
        <f t="shared" ca="1" si="48"/>
        <v/>
      </c>
      <c r="L448" s="10"/>
      <c r="M448" s="9"/>
      <c r="N448" s="9"/>
      <c r="O448" s="9"/>
    </row>
    <row r="449" spans="2:15" x14ac:dyDescent="0.3">
      <c r="B449" s="9"/>
      <c r="C449" s="10"/>
      <c r="D449" s="70" t="str">
        <f t="shared" ca="1" si="42"/>
        <v/>
      </c>
      <c r="E449" s="71" t="str">
        <f ca="1">IF($P$17=0,"",IF(D449&lt;&gt;"",IF($H$6=50,IF(D449=1,$F$10,DATE(YEAR(E448),MONTH(E448),DAY(E448)+7)),IF($H$6=25,IF(D449=1,$F$10,DATE(YEAR(E448),MONTH(E448),DAY(E448)+14)),IF($H$6=24,IF(D449=1,_01_01_1900,IF(DAY(E448)&gt;=15,DATE(YEAR(E448),MONTH(E448),DAY(E448)+16),DATE(YEAR(E448),MONTH(E448),DAY(E448)+15))),IF($H$6=12,IF(D449=1,$F$10,DATE(YEAR(E448),MONTH(E448)+1,DAY(E448))),IF($H$6=6,IF(D449=1,$F$10,DATE(YEAR(E448),MONTH(E448)+2,DAY(E448))),IF($H$6=4,IF(D449=1,$F$10,DATE(YEAR(E448),MONTH(E448)+3,DAY(E448))),IF($H$6=2,IF(D449=1,$F$10,DATE(YEAR(E448),MONTH(E448)+6,DAY(E448))),IF($H$6=1,IF(D449=1,$F$10,DATE(YEAR(E448)+1,MONTH(E448),DAY(E448))),"")))))))),""))</f>
        <v/>
      </c>
      <c r="F449" s="72" t="str">
        <f t="shared" ca="1" si="47"/>
        <v/>
      </c>
      <c r="G449" s="72" t="str">
        <f t="shared" ca="1" si="43"/>
        <v/>
      </c>
      <c r="H449" s="73" t="str">
        <f t="shared" ca="1" si="44"/>
        <v/>
      </c>
      <c r="I449" s="74" t="str">
        <f t="shared" ca="1" si="45"/>
        <v/>
      </c>
      <c r="J449" s="73" t="str">
        <f t="shared" ca="1" si="46"/>
        <v/>
      </c>
      <c r="K449" s="75" t="str">
        <f t="shared" ca="1" si="48"/>
        <v/>
      </c>
      <c r="L449" s="10"/>
      <c r="M449" s="9"/>
      <c r="N449" s="9"/>
      <c r="O449" s="9"/>
    </row>
    <row r="450" spans="2:15" x14ac:dyDescent="0.3">
      <c r="B450" s="9"/>
      <c r="C450" s="10"/>
      <c r="D450" s="70" t="str">
        <f t="shared" ca="1" si="42"/>
        <v/>
      </c>
      <c r="E450" s="71" t="str">
        <f ca="1">IF($P$17=0,"",IF(D450&lt;&gt;"",IF($H$6=50,IF(D450=1,$F$10,DATE(YEAR(E449),MONTH(E449),DAY(E449)+7)),IF($H$6=25,IF(D450=1,$F$10,DATE(YEAR(E449),MONTH(E449),DAY(E449)+14)),IF($H$6=24,IF(D450=1,_01_01_1900,IF(DAY(E449)&gt;=15,DATE(YEAR(E449),MONTH(E449),DAY(E449)+16),DATE(YEAR(E449),MONTH(E449),DAY(E449)+15))),IF($H$6=12,IF(D450=1,$F$10,DATE(YEAR(E449),MONTH(E449)+1,DAY(E449))),IF($H$6=6,IF(D450=1,$F$10,DATE(YEAR(E449),MONTH(E449)+2,DAY(E449))),IF($H$6=4,IF(D450=1,$F$10,DATE(YEAR(E449),MONTH(E449)+3,DAY(E449))),IF($H$6=2,IF(D450=1,$F$10,DATE(YEAR(E449),MONTH(E449)+6,DAY(E449))),IF($H$6=1,IF(D450=1,$F$10,DATE(YEAR(E449)+1,MONTH(E449),DAY(E449))),"")))))))),""))</f>
        <v/>
      </c>
      <c r="F450" s="72" t="str">
        <f t="shared" ca="1" si="47"/>
        <v/>
      </c>
      <c r="G450" s="72" t="str">
        <f t="shared" ca="1" si="43"/>
        <v/>
      </c>
      <c r="H450" s="73" t="str">
        <f t="shared" ca="1" si="44"/>
        <v/>
      </c>
      <c r="I450" s="74" t="str">
        <f t="shared" ca="1" si="45"/>
        <v/>
      </c>
      <c r="J450" s="73" t="str">
        <f t="shared" ca="1" si="46"/>
        <v/>
      </c>
      <c r="K450" s="75" t="str">
        <f t="shared" ca="1" si="48"/>
        <v/>
      </c>
      <c r="L450" s="10"/>
      <c r="M450" s="9"/>
      <c r="N450" s="9"/>
      <c r="O450" s="9"/>
    </row>
    <row r="451" spans="2:15" x14ac:dyDescent="0.3">
      <c r="B451" s="9"/>
      <c r="C451" s="10"/>
      <c r="D451" s="70" t="str">
        <f t="shared" ca="1" si="42"/>
        <v/>
      </c>
      <c r="E451" s="71" t="str">
        <f ca="1">IF($P$17=0,"",IF(D451&lt;&gt;"",IF($H$6=50,IF(D451=1,$F$10,DATE(YEAR(E450),MONTH(E450),DAY(E450)+7)),IF($H$6=25,IF(D451=1,$F$10,DATE(YEAR(E450),MONTH(E450),DAY(E450)+14)),IF($H$6=24,IF(D451=1,_01_01_1900,IF(DAY(E450)&gt;=15,DATE(YEAR(E450),MONTH(E450),DAY(E450)+16),DATE(YEAR(E450),MONTH(E450),DAY(E450)+15))),IF($H$6=12,IF(D451=1,$F$10,DATE(YEAR(E450),MONTH(E450)+1,DAY(E450))),IF($H$6=6,IF(D451=1,$F$10,DATE(YEAR(E450),MONTH(E450)+2,DAY(E450))),IF($H$6=4,IF(D451=1,$F$10,DATE(YEAR(E450),MONTH(E450)+3,DAY(E450))),IF($H$6=2,IF(D451=1,$F$10,DATE(YEAR(E450),MONTH(E450)+6,DAY(E450))),IF($H$6=1,IF(D451=1,$F$10,DATE(YEAR(E450)+1,MONTH(E450),DAY(E450))),"")))))))),""))</f>
        <v/>
      </c>
      <c r="F451" s="72" t="str">
        <f t="shared" ca="1" si="47"/>
        <v/>
      </c>
      <c r="G451" s="72" t="str">
        <f t="shared" ca="1" si="43"/>
        <v/>
      </c>
      <c r="H451" s="73" t="str">
        <f t="shared" ca="1" si="44"/>
        <v/>
      </c>
      <c r="I451" s="74" t="str">
        <f t="shared" ca="1" si="45"/>
        <v/>
      </c>
      <c r="J451" s="73" t="str">
        <f t="shared" ca="1" si="46"/>
        <v/>
      </c>
      <c r="K451" s="75" t="str">
        <f t="shared" ca="1" si="48"/>
        <v/>
      </c>
      <c r="L451" s="10"/>
      <c r="M451" s="9"/>
      <c r="N451" s="9"/>
      <c r="O451" s="9"/>
    </row>
    <row r="452" spans="2:15" x14ac:dyDescent="0.3">
      <c r="B452" s="9"/>
      <c r="C452" s="10"/>
      <c r="D452" s="70" t="str">
        <f t="shared" ca="1" si="42"/>
        <v/>
      </c>
      <c r="E452" s="71" t="str">
        <f ca="1">IF($P$17=0,"",IF(D452&lt;&gt;"",IF($H$6=50,IF(D452=1,$F$10,DATE(YEAR(E451),MONTH(E451),DAY(E451)+7)),IF($H$6=25,IF(D452=1,$F$10,DATE(YEAR(E451),MONTH(E451),DAY(E451)+14)),IF($H$6=24,IF(D452=1,_01_01_1900,IF(DAY(E451)&gt;=15,DATE(YEAR(E451),MONTH(E451),DAY(E451)+16),DATE(YEAR(E451),MONTH(E451),DAY(E451)+15))),IF($H$6=12,IF(D452=1,$F$10,DATE(YEAR(E451),MONTH(E451)+1,DAY(E451))),IF($H$6=6,IF(D452=1,$F$10,DATE(YEAR(E451),MONTH(E451)+2,DAY(E451))),IF($H$6=4,IF(D452=1,$F$10,DATE(YEAR(E451),MONTH(E451)+3,DAY(E451))),IF($H$6=2,IF(D452=1,$F$10,DATE(YEAR(E451),MONTH(E451)+6,DAY(E451))),IF($H$6=1,IF(D452=1,$F$10,DATE(YEAR(E451)+1,MONTH(E451),DAY(E451))),"")))))))),""))</f>
        <v/>
      </c>
      <c r="F452" s="72" t="str">
        <f t="shared" ca="1" si="47"/>
        <v/>
      </c>
      <c r="G452" s="72" t="str">
        <f t="shared" ca="1" si="43"/>
        <v/>
      </c>
      <c r="H452" s="73" t="str">
        <f t="shared" ca="1" si="44"/>
        <v/>
      </c>
      <c r="I452" s="74" t="str">
        <f t="shared" ca="1" si="45"/>
        <v/>
      </c>
      <c r="J452" s="73" t="str">
        <f t="shared" ca="1" si="46"/>
        <v/>
      </c>
      <c r="K452" s="75" t="str">
        <f t="shared" ca="1" si="48"/>
        <v/>
      </c>
      <c r="L452" s="10"/>
      <c r="M452" s="9"/>
      <c r="N452" s="9"/>
      <c r="O452" s="9"/>
    </row>
    <row r="453" spans="2:15" x14ac:dyDescent="0.3">
      <c r="B453" s="9"/>
      <c r="C453" s="10"/>
      <c r="D453" s="70" t="str">
        <f t="shared" ca="1" si="42"/>
        <v/>
      </c>
      <c r="E453" s="71" t="str">
        <f ca="1">IF($P$17=0,"",IF(D453&lt;&gt;"",IF($H$6=50,IF(D453=1,$F$10,DATE(YEAR(E452),MONTH(E452),DAY(E452)+7)),IF($H$6=25,IF(D453=1,$F$10,DATE(YEAR(E452),MONTH(E452),DAY(E452)+14)),IF($H$6=24,IF(D453=1,_01_01_1900,IF(DAY(E452)&gt;=15,DATE(YEAR(E452),MONTH(E452),DAY(E452)+16),DATE(YEAR(E452),MONTH(E452),DAY(E452)+15))),IF($H$6=12,IF(D453=1,$F$10,DATE(YEAR(E452),MONTH(E452)+1,DAY(E452))),IF($H$6=6,IF(D453=1,$F$10,DATE(YEAR(E452),MONTH(E452)+2,DAY(E452))),IF($H$6=4,IF(D453=1,$F$10,DATE(YEAR(E452),MONTH(E452)+3,DAY(E452))),IF($H$6=2,IF(D453=1,$F$10,DATE(YEAR(E452),MONTH(E452)+6,DAY(E452))),IF($H$6=1,IF(D453=1,$F$10,DATE(YEAR(E452)+1,MONTH(E452),DAY(E452))),"")))))))),""))</f>
        <v/>
      </c>
      <c r="F453" s="72" t="str">
        <f t="shared" ca="1" si="47"/>
        <v/>
      </c>
      <c r="G453" s="72" t="str">
        <f t="shared" ca="1" si="43"/>
        <v/>
      </c>
      <c r="H453" s="73" t="str">
        <f t="shared" ca="1" si="44"/>
        <v/>
      </c>
      <c r="I453" s="74" t="str">
        <f t="shared" ca="1" si="45"/>
        <v/>
      </c>
      <c r="J453" s="73" t="str">
        <f t="shared" ca="1" si="46"/>
        <v/>
      </c>
      <c r="K453" s="75" t="str">
        <f t="shared" ca="1" si="48"/>
        <v/>
      </c>
      <c r="L453" s="10"/>
      <c r="M453" s="9"/>
      <c r="N453" s="9"/>
      <c r="O453" s="9"/>
    </row>
    <row r="454" spans="2:15" x14ac:dyDescent="0.3">
      <c r="B454" s="9"/>
      <c r="C454" s="10"/>
      <c r="D454" s="70" t="str">
        <f t="shared" ca="1" si="42"/>
        <v/>
      </c>
      <c r="E454" s="71" t="str">
        <f ca="1">IF($P$17=0,"",IF(D454&lt;&gt;"",IF($H$6=50,IF(D454=1,$F$10,DATE(YEAR(E453),MONTH(E453),DAY(E453)+7)),IF($H$6=25,IF(D454=1,$F$10,DATE(YEAR(E453),MONTH(E453),DAY(E453)+14)),IF($H$6=24,IF(D454=1,_01_01_1900,IF(DAY(E453)&gt;=15,DATE(YEAR(E453),MONTH(E453),DAY(E453)+16),DATE(YEAR(E453),MONTH(E453),DAY(E453)+15))),IF($H$6=12,IF(D454=1,$F$10,DATE(YEAR(E453),MONTH(E453)+1,DAY(E453))),IF($H$6=6,IF(D454=1,$F$10,DATE(YEAR(E453),MONTH(E453)+2,DAY(E453))),IF($H$6=4,IF(D454=1,$F$10,DATE(YEAR(E453),MONTH(E453)+3,DAY(E453))),IF($H$6=2,IF(D454=1,$F$10,DATE(YEAR(E453),MONTH(E453)+6,DAY(E453))),IF($H$6=1,IF(D454=1,$F$10,DATE(YEAR(E453)+1,MONTH(E453),DAY(E453))),"")))))))),""))</f>
        <v/>
      </c>
      <c r="F454" s="72" t="str">
        <f t="shared" ca="1" si="47"/>
        <v/>
      </c>
      <c r="G454" s="72" t="str">
        <f t="shared" ca="1" si="43"/>
        <v/>
      </c>
      <c r="H454" s="73" t="str">
        <f t="shared" ca="1" si="44"/>
        <v/>
      </c>
      <c r="I454" s="74" t="str">
        <f t="shared" ca="1" si="45"/>
        <v/>
      </c>
      <c r="J454" s="73" t="str">
        <f t="shared" ca="1" si="46"/>
        <v/>
      </c>
      <c r="K454" s="75" t="str">
        <f t="shared" ca="1" si="48"/>
        <v/>
      </c>
      <c r="L454" s="10"/>
      <c r="M454" s="9"/>
      <c r="N454" s="9"/>
      <c r="O454" s="9"/>
    </row>
    <row r="455" spans="2:15" x14ac:dyDescent="0.3">
      <c r="B455" s="9"/>
      <c r="C455" s="10"/>
      <c r="D455" s="70" t="str">
        <f t="shared" ca="1" si="42"/>
        <v/>
      </c>
      <c r="E455" s="71" t="str">
        <f ca="1">IF($P$17=0,"",IF(D455&lt;&gt;"",IF($H$6=50,IF(D455=1,$F$10,DATE(YEAR(E454),MONTH(E454),DAY(E454)+7)),IF($H$6=25,IF(D455=1,$F$10,DATE(YEAR(E454),MONTH(E454),DAY(E454)+14)),IF($H$6=24,IF(D455=1,_01_01_1900,IF(DAY(E454)&gt;=15,DATE(YEAR(E454),MONTH(E454),DAY(E454)+16),DATE(YEAR(E454),MONTH(E454),DAY(E454)+15))),IF($H$6=12,IF(D455=1,$F$10,DATE(YEAR(E454),MONTH(E454)+1,DAY(E454))),IF($H$6=6,IF(D455=1,$F$10,DATE(YEAR(E454),MONTH(E454)+2,DAY(E454))),IF($H$6=4,IF(D455=1,$F$10,DATE(YEAR(E454),MONTH(E454)+3,DAY(E454))),IF($H$6=2,IF(D455=1,$F$10,DATE(YEAR(E454),MONTH(E454)+6,DAY(E454))),IF($H$6=1,IF(D455=1,$F$10,DATE(YEAR(E454)+1,MONTH(E454),DAY(E454))),"")))))))),""))</f>
        <v/>
      </c>
      <c r="F455" s="72" t="str">
        <f t="shared" ca="1" si="47"/>
        <v/>
      </c>
      <c r="G455" s="72" t="str">
        <f t="shared" ca="1" si="43"/>
        <v/>
      </c>
      <c r="H455" s="73" t="str">
        <f t="shared" ca="1" si="44"/>
        <v/>
      </c>
      <c r="I455" s="74" t="str">
        <f t="shared" ca="1" si="45"/>
        <v/>
      </c>
      <c r="J455" s="73" t="str">
        <f t="shared" ca="1" si="46"/>
        <v/>
      </c>
      <c r="K455" s="75" t="str">
        <f t="shared" ca="1" si="48"/>
        <v/>
      </c>
      <c r="L455" s="10"/>
      <c r="M455" s="9"/>
      <c r="N455" s="9"/>
      <c r="O455" s="9"/>
    </row>
    <row r="456" spans="2:15" x14ac:dyDescent="0.3">
      <c r="B456" s="9"/>
      <c r="C456" s="10"/>
      <c r="D456" s="70" t="str">
        <f t="shared" ca="1" si="42"/>
        <v/>
      </c>
      <c r="E456" s="71" t="str">
        <f ca="1">IF($P$17=0,"",IF(D456&lt;&gt;"",IF($H$6=50,IF(D456=1,$F$10,DATE(YEAR(E455),MONTH(E455),DAY(E455)+7)),IF($H$6=25,IF(D456=1,$F$10,DATE(YEAR(E455),MONTH(E455),DAY(E455)+14)),IF($H$6=24,IF(D456=1,_01_01_1900,IF(DAY(E455)&gt;=15,DATE(YEAR(E455),MONTH(E455),DAY(E455)+16),DATE(YEAR(E455),MONTH(E455),DAY(E455)+15))),IF($H$6=12,IF(D456=1,$F$10,DATE(YEAR(E455),MONTH(E455)+1,DAY(E455))),IF($H$6=6,IF(D456=1,$F$10,DATE(YEAR(E455),MONTH(E455)+2,DAY(E455))),IF($H$6=4,IF(D456=1,$F$10,DATE(YEAR(E455),MONTH(E455)+3,DAY(E455))),IF($H$6=2,IF(D456=1,$F$10,DATE(YEAR(E455),MONTH(E455)+6,DAY(E455))),IF($H$6=1,IF(D456=1,$F$10,DATE(YEAR(E455)+1,MONTH(E455),DAY(E455))),"")))))))),""))</f>
        <v/>
      </c>
      <c r="F456" s="72" t="str">
        <f t="shared" ca="1" si="47"/>
        <v/>
      </c>
      <c r="G456" s="72" t="str">
        <f t="shared" ca="1" si="43"/>
        <v/>
      </c>
      <c r="H456" s="73" t="str">
        <f t="shared" ca="1" si="44"/>
        <v/>
      </c>
      <c r="I456" s="74" t="str">
        <f t="shared" ca="1" si="45"/>
        <v/>
      </c>
      <c r="J456" s="73" t="str">
        <f t="shared" ca="1" si="46"/>
        <v/>
      </c>
      <c r="K456" s="75" t="str">
        <f t="shared" ca="1" si="48"/>
        <v/>
      </c>
      <c r="L456" s="10"/>
      <c r="M456" s="9"/>
      <c r="N456" s="9"/>
      <c r="O456" s="9"/>
    </row>
    <row r="457" spans="2:15" x14ac:dyDescent="0.3">
      <c r="B457" s="9"/>
      <c r="C457" s="10"/>
      <c r="D457" s="70" t="str">
        <f t="shared" ca="1" si="42"/>
        <v/>
      </c>
      <c r="E457" s="71" t="str">
        <f ca="1">IF($P$17=0,"",IF(D457&lt;&gt;"",IF($H$6=50,IF(D457=1,$F$10,DATE(YEAR(E456),MONTH(E456),DAY(E456)+7)),IF($H$6=25,IF(D457=1,$F$10,DATE(YEAR(E456),MONTH(E456),DAY(E456)+14)),IF($H$6=24,IF(D457=1,_01_01_1900,IF(DAY(E456)&gt;=15,DATE(YEAR(E456),MONTH(E456),DAY(E456)+16),DATE(YEAR(E456),MONTH(E456),DAY(E456)+15))),IF($H$6=12,IF(D457=1,$F$10,DATE(YEAR(E456),MONTH(E456)+1,DAY(E456))),IF($H$6=6,IF(D457=1,$F$10,DATE(YEAR(E456),MONTH(E456)+2,DAY(E456))),IF($H$6=4,IF(D457=1,$F$10,DATE(YEAR(E456),MONTH(E456)+3,DAY(E456))),IF($H$6=2,IF(D457=1,$F$10,DATE(YEAR(E456),MONTH(E456)+6,DAY(E456))),IF($H$6=1,IF(D457=1,$F$10,DATE(YEAR(E456)+1,MONTH(E456),DAY(E456))),"")))))))),""))</f>
        <v/>
      </c>
      <c r="F457" s="72" t="str">
        <f t="shared" ca="1" si="47"/>
        <v/>
      </c>
      <c r="G457" s="72" t="str">
        <f t="shared" ca="1" si="43"/>
        <v/>
      </c>
      <c r="H457" s="73" t="str">
        <f t="shared" ca="1" si="44"/>
        <v/>
      </c>
      <c r="I457" s="74" t="str">
        <f t="shared" ca="1" si="45"/>
        <v/>
      </c>
      <c r="J457" s="73" t="str">
        <f t="shared" ca="1" si="46"/>
        <v/>
      </c>
      <c r="K457" s="75" t="str">
        <f t="shared" ca="1" si="48"/>
        <v/>
      </c>
      <c r="L457" s="10"/>
      <c r="M457" s="9"/>
      <c r="N457" s="9"/>
      <c r="O457" s="9"/>
    </row>
    <row r="458" spans="2:15" x14ac:dyDescent="0.3">
      <c r="B458" s="9"/>
      <c r="C458" s="10"/>
      <c r="D458" s="70" t="str">
        <f t="shared" ca="1" si="42"/>
        <v/>
      </c>
      <c r="E458" s="71" t="str">
        <f ca="1">IF($P$17=0,"",IF(D458&lt;&gt;"",IF($H$6=50,IF(D458=1,$F$10,DATE(YEAR(E457),MONTH(E457),DAY(E457)+7)),IF($H$6=25,IF(D458=1,$F$10,DATE(YEAR(E457),MONTH(E457),DAY(E457)+14)),IF($H$6=24,IF(D458=1,_01_01_1900,IF(DAY(E457)&gt;=15,DATE(YEAR(E457),MONTH(E457),DAY(E457)+16),DATE(YEAR(E457),MONTH(E457),DAY(E457)+15))),IF($H$6=12,IF(D458=1,$F$10,DATE(YEAR(E457),MONTH(E457)+1,DAY(E457))),IF($H$6=6,IF(D458=1,$F$10,DATE(YEAR(E457),MONTH(E457)+2,DAY(E457))),IF($H$6=4,IF(D458=1,$F$10,DATE(YEAR(E457),MONTH(E457)+3,DAY(E457))),IF($H$6=2,IF(D458=1,$F$10,DATE(YEAR(E457),MONTH(E457)+6,DAY(E457))),IF($H$6=1,IF(D458=1,$F$10,DATE(YEAR(E457)+1,MONTH(E457),DAY(E457))),"")))))))),""))</f>
        <v/>
      </c>
      <c r="F458" s="72" t="str">
        <f t="shared" ca="1" si="47"/>
        <v/>
      </c>
      <c r="G458" s="72" t="str">
        <f t="shared" ca="1" si="43"/>
        <v/>
      </c>
      <c r="H458" s="73" t="str">
        <f t="shared" ca="1" si="44"/>
        <v/>
      </c>
      <c r="I458" s="74" t="str">
        <f t="shared" ca="1" si="45"/>
        <v/>
      </c>
      <c r="J458" s="73" t="str">
        <f t="shared" ca="1" si="46"/>
        <v/>
      </c>
      <c r="K458" s="75" t="str">
        <f t="shared" ca="1" si="48"/>
        <v/>
      </c>
      <c r="L458" s="10"/>
      <c r="M458" s="9"/>
      <c r="N458" s="9"/>
      <c r="O458" s="9"/>
    </row>
    <row r="459" spans="2:15" x14ac:dyDescent="0.3">
      <c r="B459" s="9"/>
      <c r="C459" s="10"/>
      <c r="D459" s="70" t="str">
        <f t="shared" ca="1" si="42"/>
        <v/>
      </c>
      <c r="E459" s="71" t="str">
        <f ca="1">IF($P$17=0,"",IF(D459&lt;&gt;"",IF($H$6=50,IF(D459=1,$F$10,DATE(YEAR(E458),MONTH(E458),DAY(E458)+7)),IF($H$6=25,IF(D459=1,$F$10,DATE(YEAR(E458),MONTH(E458),DAY(E458)+14)),IF($H$6=24,IF(D459=1,_01_01_1900,IF(DAY(E458)&gt;=15,DATE(YEAR(E458),MONTH(E458),DAY(E458)+16),DATE(YEAR(E458),MONTH(E458),DAY(E458)+15))),IF($H$6=12,IF(D459=1,$F$10,DATE(YEAR(E458),MONTH(E458)+1,DAY(E458))),IF($H$6=6,IF(D459=1,$F$10,DATE(YEAR(E458),MONTH(E458)+2,DAY(E458))),IF($H$6=4,IF(D459=1,$F$10,DATE(YEAR(E458),MONTH(E458)+3,DAY(E458))),IF($H$6=2,IF(D459=1,$F$10,DATE(YEAR(E458),MONTH(E458)+6,DAY(E458))),IF($H$6=1,IF(D459=1,$F$10,DATE(YEAR(E458)+1,MONTH(E458),DAY(E458))),"")))))))),""))</f>
        <v/>
      </c>
      <c r="F459" s="72" t="str">
        <f t="shared" ca="1" si="47"/>
        <v/>
      </c>
      <c r="G459" s="72" t="str">
        <f t="shared" ca="1" si="43"/>
        <v/>
      </c>
      <c r="H459" s="73" t="str">
        <f t="shared" ca="1" si="44"/>
        <v/>
      </c>
      <c r="I459" s="74" t="str">
        <f t="shared" ca="1" si="45"/>
        <v/>
      </c>
      <c r="J459" s="73" t="str">
        <f t="shared" ca="1" si="46"/>
        <v/>
      </c>
      <c r="K459" s="75" t="str">
        <f t="shared" ca="1" si="48"/>
        <v/>
      </c>
      <c r="L459" s="10"/>
      <c r="M459" s="9"/>
      <c r="N459" s="9"/>
      <c r="O459" s="9"/>
    </row>
    <row r="460" spans="2:15" x14ac:dyDescent="0.3">
      <c r="B460" s="9"/>
      <c r="C460" s="10"/>
      <c r="D460" s="70" t="str">
        <f t="shared" ca="1" si="42"/>
        <v/>
      </c>
      <c r="E460" s="71" t="str">
        <f ca="1">IF($P$17=0,"",IF(D460&lt;&gt;"",IF($H$6=50,IF(D460=1,$F$10,DATE(YEAR(E459),MONTH(E459),DAY(E459)+7)),IF($H$6=25,IF(D460=1,$F$10,DATE(YEAR(E459),MONTH(E459),DAY(E459)+14)),IF($H$6=24,IF(D460=1,_01_01_1900,IF(DAY(E459)&gt;=15,DATE(YEAR(E459),MONTH(E459),DAY(E459)+16),DATE(YEAR(E459),MONTH(E459),DAY(E459)+15))),IF($H$6=12,IF(D460=1,$F$10,DATE(YEAR(E459),MONTH(E459)+1,DAY(E459))),IF($H$6=6,IF(D460=1,$F$10,DATE(YEAR(E459),MONTH(E459)+2,DAY(E459))),IF($H$6=4,IF(D460=1,$F$10,DATE(YEAR(E459),MONTH(E459)+3,DAY(E459))),IF($H$6=2,IF(D460=1,$F$10,DATE(YEAR(E459),MONTH(E459)+6,DAY(E459))),IF($H$6=1,IF(D460=1,$F$10,DATE(YEAR(E459)+1,MONTH(E459),DAY(E459))),"")))))))),""))</f>
        <v/>
      </c>
      <c r="F460" s="72" t="str">
        <f t="shared" ca="1" si="47"/>
        <v/>
      </c>
      <c r="G460" s="72" t="str">
        <f t="shared" ca="1" si="43"/>
        <v/>
      </c>
      <c r="H460" s="73" t="str">
        <f t="shared" ca="1" si="44"/>
        <v/>
      </c>
      <c r="I460" s="74" t="str">
        <f t="shared" ca="1" si="45"/>
        <v/>
      </c>
      <c r="J460" s="73" t="str">
        <f t="shared" ca="1" si="46"/>
        <v/>
      </c>
      <c r="K460" s="75" t="str">
        <f t="shared" ca="1" si="48"/>
        <v/>
      </c>
      <c r="L460" s="10"/>
      <c r="M460" s="9"/>
      <c r="N460" s="9"/>
      <c r="O460" s="9"/>
    </row>
    <row r="461" spans="2:15" x14ac:dyDescent="0.3">
      <c r="B461" s="9"/>
      <c r="C461" s="10"/>
      <c r="D461" s="70" t="str">
        <f t="shared" ca="1" si="42"/>
        <v/>
      </c>
      <c r="E461" s="71" t="str">
        <f ca="1">IF($P$17=0,"",IF(D461&lt;&gt;"",IF($H$6=50,IF(D461=1,$F$10,DATE(YEAR(E460),MONTH(E460),DAY(E460)+7)),IF($H$6=25,IF(D461=1,$F$10,DATE(YEAR(E460),MONTH(E460),DAY(E460)+14)),IF($H$6=24,IF(D461=1,_01_01_1900,IF(DAY(E460)&gt;=15,DATE(YEAR(E460),MONTH(E460),DAY(E460)+16),DATE(YEAR(E460),MONTH(E460),DAY(E460)+15))),IF($H$6=12,IF(D461=1,$F$10,DATE(YEAR(E460),MONTH(E460)+1,DAY(E460))),IF($H$6=6,IF(D461=1,$F$10,DATE(YEAR(E460),MONTH(E460)+2,DAY(E460))),IF($H$6=4,IF(D461=1,$F$10,DATE(YEAR(E460),MONTH(E460)+3,DAY(E460))),IF($H$6=2,IF(D461=1,$F$10,DATE(YEAR(E460),MONTH(E460)+6,DAY(E460))),IF($H$6=1,IF(D461=1,$F$10,DATE(YEAR(E460)+1,MONTH(E460),DAY(E460))),"")))))))),""))</f>
        <v/>
      </c>
      <c r="F461" s="72" t="str">
        <f t="shared" ca="1" si="47"/>
        <v/>
      </c>
      <c r="G461" s="72" t="str">
        <f t="shared" ca="1" si="43"/>
        <v/>
      </c>
      <c r="H461" s="73" t="str">
        <f t="shared" ca="1" si="44"/>
        <v/>
      </c>
      <c r="I461" s="74" t="str">
        <f t="shared" ca="1" si="45"/>
        <v/>
      </c>
      <c r="J461" s="73" t="str">
        <f t="shared" ca="1" si="46"/>
        <v/>
      </c>
      <c r="K461" s="75" t="str">
        <f t="shared" ca="1" si="48"/>
        <v/>
      </c>
      <c r="L461" s="10"/>
      <c r="M461" s="9"/>
      <c r="N461" s="9"/>
      <c r="O461" s="9"/>
    </row>
    <row r="462" spans="2:15" x14ac:dyDescent="0.3">
      <c r="B462" s="9"/>
      <c r="C462" s="10"/>
      <c r="D462" s="70" t="str">
        <f t="shared" ca="1" si="42"/>
        <v/>
      </c>
      <c r="E462" s="71" t="str">
        <f ca="1">IF($P$17=0,"",IF(D462&lt;&gt;"",IF($H$6=50,IF(D462=1,$F$10,DATE(YEAR(E461),MONTH(E461),DAY(E461)+7)),IF($H$6=25,IF(D462=1,$F$10,DATE(YEAR(E461),MONTH(E461),DAY(E461)+14)),IF($H$6=24,IF(D462=1,_01_01_1900,IF(DAY(E461)&gt;=15,DATE(YEAR(E461),MONTH(E461),DAY(E461)+16),DATE(YEAR(E461),MONTH(E461),DAY(E461)+15))),IF($H$6=12,IF(D462=1,$F$10,DATE(YEAR(E461),MONTH(E461)+1,DAY(E461))),IF($H$6=6,IF(D462=1,$F$10,DATE(YEAR(E461),MONTH(E461)+2,DAY(E461))),IF($H$6=4,IF(D462=1,$F$10,DATE(YEAR(E461),MONTH(E461)+3,DAY(E461))),IF($H$6=2,IF(D462=1,$F$10,DATE(YEAR(E461),MONTH(E461)+6,DAY(E461))),IF($H$6=1,IF(D462=1,$F$10,DATE(YEAR(E461)+1,MONTH(E461),DAY(E461))),"")))))))),""))</f>
        <v/>
      </c>
      <c r="F462" s="72" t="str">
        <f t="shared" ca="1" si="47"/>
        <v/>
      </c>
      <c r="G462" s="72" t="str">
        <f t="shared" ca="1" si="43"/>
        <v/>
      </c>
      <c r="H462" s="73" t="str">
        <f t="shared" ca="1" si="44"/>
        <v/>
      </c>
      <c r="I462" s="74" t="str">
        <f t="shared" ca="1" si="45"/>
        <v/>
      </c>
      <c r="J462" s="73" t="str">
        <f t="shared" ca="1" si="46"/>
        <v/>
      </c>
      <c r="K462" s="75" t="str">
        <f t="shared" ca="1" si="48"/>
        <v/>
      </c>
      <c r="L462" s="10"/>
      <c r="M462" s="9"/>
      <c r="N462" s="9"/>
      <c r="O462" s="9"/>
    </row>
    <row r="463" spans="2:15" x14ac:dyDescent="0.3">
      <c r="B463" s="9"/>
      <c r="C463" s="10"/>
      <c r="D463" s="70" t="str">
        <f t="shared" ca="1" si="42"/>
        <v/>
      </c>
      <c r="E463" s="71" t="str">
        <f ca="1">IF($P$17=0,"",IF(D463&lt;&gt;"",IF($H$6=50,IF(D463=1,$F$10,DATE(YEAR(E462),MONTH(E462),DAY(E462)+7)),IF($H$6=25,IF(D463=1,$F$10,DATE(YEAR(E462),MONTH(E462),DAY(E462)+14)),IF($H$6=24,IF(D463=1,_01_01_1900,IF(DAY(E462)&gt;=15,DATE(YEAR(E462),MONTH(E462),DAY(E462)+16),DATE(YEAR(E462),MONTH(E462),DAY(E462)+15))),IF($H$6=12,IF(D463=1,$F$10,DATE(YEAR(E462),MONTH(E462)+1,DAY(E462))),IF($H$6=6,IF(D463=1,$F$10,DATE(YEAR(E462),MONTH(E462)+2,DAY(E462))),IF($H$6=4,IF(D463=1,$F$10,DATE(YEAR(E462),MONTH(E462)+3,DAY(E462))),IF($H$6=2,IF(D463=1,$F$10,DATE(YEAR(E462),MONTH(E462)+6,DAY(E462))),IF($H$6=1,IF(D463=1,$F$10,DATE(YEAR(E462)+1,MONTH(E462),DAY(E462))),"")))))))),""))</f>
        <v/>
      </c>
      <c r="F463" s="72" t="str">
        <f t="shared" ca="1" si="47"/>
        <v/>
      </c>
      <c r="G463" s="72" t="str">
        <f t="shared" ca="1" si="43"/>
        <v/>
      </c>
      <c r="H463" s="73" t="str">
        <f t="shared" ca="1" si="44"/>
        <v/>
      </c>
      <c r="I463" s="74" t="str">
        <f t="shared" ca="1" si="45"/>
        <v/>
      </c>
      <c r="J463" s="73" t="str">
        <f t="shared" ca="1" si="46"/>
        <v/>
      </c>
      <c r="K463" s="75" t="str">
        <f t="shared" ca="1" si="48"/>
        <v/>
      </c>
      <c r="L463" s="10"/>
      <c r="M463" s="9"/>
      <c r="N463" s="9"/>
      <c r="O463" s="9"/>
    </row>
    <row r="464" spans="2:15" x14ac:dyDescent="0.3">
      <c r="B464" s="9"/>
      <c r="C464" s="10"/>
      <c r="D464" s="70" t="str">
        <f t="shared" ca="1" si="42"/>
        <v/>
      </c>
      <c r="E464" s="71" t="str">
        <f ca="1">IF($P$17=0,"",IF(D464&lt;&gt;"",IF($H$6=50,IF(D464=1,$F$10,DATE(YEAR(E463),MONTH(E463),DAY(E463)+7)),IF($H$6=25,IF(D464=1,$F$10,DATE(YEAR(E463),MONTH(E463),DAY(E463)+14)),IF($H$6=24,IF(D464=1,_01_01_1900,IF(DAY(E463)&gt;=15,DATE(YEAR(E463),MONTH(E463),DAY(E463)+16),DATE(YEAR(E463),MONTH(E463),DAY(E463)+15))),IF($H$6=12,IF(D464=1,$F$10,DATE(YEAR(E463),MONTH(E463)+1,DAY(E463))),IF($H$6=6,IF(D464=1,$F$10,DATE(YEAR(E463),MONTH(E463)+2,DAY(E463))),IF($H$6=4,IF(D464=1,$F$10,DATE(YEAR(E463),MONTH(E463)+3,DAY(E463))),IF($H$6=2,IF(D464=1,$F$10,DATE(YEAR(E463),MONTH(E463)+6,DAY(E463))),IF($H$6=1,IF(D464=1,$F$10,DATE(YEAR(E463)+1,MONTH(E463),DAY(E463))),"")))))))),""))</f>
        <v/>
      </c>
      <c r="F464" s="72" t="str">
        <f t="shared" ca="1" si="47"/>
        <v/>
      </c>
      <c r="G464" s="72" t="str">
        <f t="shared" ca="1" si="43"/>
        <v/>
      </c>
      <c r="H464" s="73" t="str">
        <f t="shared" ca="1" si="44"/>
        <v/>
      </c>
      <c r="I464" s="74" t="str">
        <f t="shared" ca="1" si="45"/>
        <v/>
      </c>
      <c r="J464" s="73" t="str">
        <f t="shared" ca="1" si="46"/>
        <v/>
      </c>
      <c r="K464" s="75" t="str">
        <f t="shared" ca="1" si="48"/>
        <v/>
      </c>
      <c r="L464" s="10"/>
      <c r="M464" s="9"/>
      <c r="N464" s="9"/>
      <c r="O464" s="9"/>
    </row>
    <row r="465" spans="2:15" x14ac:dyDescent="0.3">
      <c r="B465" s="9"/>
      <c r="C465" s="10"/>
      <c r="D465" s="70" t="str">
        <f t="shared" ca="1" si="42"/>
        <v/>
      </c>
      <c r="E465" s="71" t="str">
        <f ca="1">IF($P$17=0,"",IF(D465&lt;&gt;"",IF($H$6=50,IF(D465=1,$F$10,DATE(YEAR(E464),MONTH(E464),DAY(E464)+7)),IF($H$6=25,IF(D465=1,$F$10,DATE(YEAR(E464),MONTH(E464),DAY(E464)+14)),IF($H$6=24,IF(D465=1,_01_01_1900,IF(DAY(E464)&gt;=15,DATE(YEAR(E464),MONTH(E464),DAY(E464)+16),DATE(YEAR(E464),MONTH(E464),DAY(E464)+15))),IF($H$6=12,IF(D465=1,$F$10,DATE(YEAR(E464),MONTH(E464)+1,DAY(E464))),IF($H$6=6,IF(D465=1,$F$10,DATE(YEAR(E464),MONTH(E464)+2,DAY(E464))),IF($H$6=4,IF(D465=1,$F$10,DATE(YEAR(E464),MONTH(E464)+3,DAY(E464))),IF($H$6=2,IF(D465=1,$F$10,DATE(YEAR(E464),MONTH(E464)+6,DAY(E464))),IF($H$6=1,IF(D465=1,$F$10,DATE(YEAR(E464)+1,MONTH(E464),DAY(E464))),"")))))))),""))</f>
        <v/>
      </c>
      <c r="F465" s="72" t="str">
        <f t="shared" ca="1" si="47"/>
        <v/>
      </c>
      <c r="G465" s="72" t="str">
        <f t="shared" ca="1" si="43"/>
        <v/>
      </c>
      <c r="H465" s="73" t="str">
        <f t="shared" ca="1" si="44"/>
        <v/>
      </c>
      <c r="I465" s="74" t="str">
        <f t="shared" ca="1" si="45"/>
        <v/>
      </c>
      <c r="J465" s="73" t="str">
        <f t="shared" ca="1" si="46"/>
        <v/>
      </c>
      <c r="K465" s="75" t="str">
        <f t="shared" ca="1" si="48"/>
        <v/>
      </c>
      <c r="L465" s="10"/>
      <c r="M465" s="9"/>
      <c r="N465" s="9"/>
      <c r="O465" s="9"/>
    </row>
    <row r="466" spans="2:15" x14ac:dyDescent="0.3">
      <c r="B466" s="9"/>
      <c r="C466" s="10"/>
      <c r="D466" s="70" t="str">
        <f t="shared" ca="1" si="42"/>
        <v/>
      </c>
      <c r="E466" s="71" t="str">
        <f ca="1">IF($P$17=0,"",IF(D466&lt;&gt;"",IF($H$6=50,IF(D466=1,$F$10,DATE(YEAR(E465),MONTH(E465),DAY(E465)+7)),IF($H$6=25,IF(D466=1,$F$10,DATE(YEAR(E465),MONTH(E465),DAY(E465)+14)),IF($H$6=24,IF(D466=1,_01_01_1900,IF(DAY(E465)&gt;=15,DATE(YEAR(E465),MONTH(E465),DAY(E465)+16),DATE(YEAR(E465),MONTH(E465),DAY(E465)+15))),IF($H$6=12,IF(D466=1,$F$10,DATE(YEAR(E465),MONTH(E465)+1,DAY(E465))),IF($H$6=6,IF(D466=1,$F$10,DATE(YEAR(E465),MONTH(E465)+2,DAY(E465))),IF($H$6=4,IF(D466=1,$F$10,DATE(YEAR(E465),MONTH(E465)+3,DAY(E465))),IF($H$6=2,IF(D466=1,$F$10,DATE(YEAR(E465),MONTH(E465)+6,DAY(E465))),IF($H$6=1,IF(D466=1,$F$10,DATE(YEAR(E465)+1,MONTH(E465),DAY(E465))),"")))))))),""))</f>
        <v/>
      </c>
      <c r="F466" s="72" t="str">
        <f t="shared" ca="1" si="47"/>
        <v/>
      </c>
      <c r="G466" s="72" t="str">
        <f t="shared" ca="1" si="43"/>
        <v/>
      </c>
      <c r="H466" s="73" t="str">
        <f t="shared" ca="1" si="44"/>
        <v/>
      </c>
      <c r="I466" s="74" t="str">
        <f t="shared" ca="1" si="45"/>
        <v/>
      </c>
      <c r="J466" s="73" t="str">
        <f t="shared" ca="1" si="46"/>
        <v/>
      </c>
      <c r="K466" s="75" t="str">
        <f t="shared" ca="1" si="48"/>
        <v/>
      </c>
      <c r="L466" s="10"/>
      <c r="M466" s="9"/>
      <c r="N466" s="9"/>
      <c r="O466" s="9"/>
    </row>
    <row r="467" spans="2:15" x14ac:dyDescent="0.3">
      <c r="B467" s="9"/>
      <c r="C467" s="10"/>
      <c r="D467" s="70" t="str">
        <f t="shared" ca="1" si="42"/>
        <v/>
      </c>
      <c r="E467" s="71" t="str">
        <f ca="1">IF($P$17=0,"",IF(D467&lt;&gt;"",IF($H$6=50,IF(D467=1,$F$10,DATE(YEAR(E466),MONTH(E466),DAY(E466)+7)),IF($H$6=25,IF(D467=1,$F$10,DATE(YEAR(E466),MONTH(E466),DAY(E466)+14)),IF($H$6=24,IF(D467=1,_01_01_1900,IF(DAY(E466)&gt;=15,DATE(YEAR(E466),MONTH(E466),DAY(E466)+16),DATE(YEAR(E466),MONTH(E466),DAY(E466)+15))),IF($H$6=12,IF(D467=1,$F$10,DATE(YEAR(E466),MONTH(E466)+1,DAY(E466))),IF($H$6=6,IF(D467=1,$F$10,DATE(YEAR(E466),MONTH(E466)+2,DAY(E466))),IF($H$6=4,IF(D467=1,$F$10,DATE(YEAR(E466),MONTH(E466)+3,DAY(E466))),IF($H$6=2,IF(D467=1,$F$10,DATE(YEAR(E466),MONTH(E466)+6,DAY(E466))),IF($H$6=1,IF(D467=1,$F$10,DATE(YEAR(E466)+1,MONTH(E466),DAY(E466))),"")))))))),""))</f>
        <v/>
      </c>
      <c r="F467" s="72" t="str">
        <f t="shared" ca="1" si="47"/>
        <v/>
      </c>
      <c r="G467" s="72" t="str">
        <f t="shared" ca="1" si="43"/>
        <v/>
      </c>
      <c r="H467" s="73" t="str">
        <f t="shared" ca="1" si="44"/>
        <v/>
      </c>
      <c r="I467" s="74" t="str">
        <f t="shared" ca="1" si="45"/>
        <v/>
      </c>
      <c r="J467" s="73" t="str">
        <f t="shared" ca="1" si="46"/>
        <v/>
      </c>
      <c r="K467" s="75" t="str">
        <f t="shared" ca="1" si="48"/>
        <v/>
      </c>
      <c r="L467" s="10"/>
      <c r="M467" s="9"/>
      <c r="N467" s="9"/>
      <c r="O467" s="9"/>
    </row>
    <row r="468" spans="2:15" x14ac:dyDescent="0.3">
      <c r="B468" s="9"/>
      <c r="C468" s="10"/>
      <c r="D468" s="70" t="str">
        <f t="shared" ref="D468:D531" ca="1" si="49">IF(K467="","",IF($H$5,IF(OR(D467&gt;=$H$8,ROUND(K467,2)&lt;=0),"",D467+1),IF(OR(D467&gt;=$H$8,K467&lt;=0),"",D467+1)))</f>
        <v/>
      </c>
      <c r="E468" s="71" t="str">
        <f ca="1">IF($P$17=0,"",IF(D468&lt;&gt;"",IF($H$6=50,IF(D468=1,$F$10,DATE(YEAR(E467),MONTH(E467),DAY(E467)+7)),IF($H$6=25,IF(D468=1,$F$10,DATE(YEAR(E467),MONTH(E467),DAY(E467)+14)),IF($H$6=24,IF(D468=1,_01_01_1900,IF(DAY(E467)&gt;=15,DATE(YEAR(E467),MONTH(E467),DAY(E467)+16),DATE(YEAR(E467),MONTH(E467),DAY(E467)+15))),IF($H$6=12,IF(D468=1,$F$10,DATE(YEAR(E467),MONTH(E467)+1,DAY(E467))),IF($H$6=6,IF(D468=1,$F$10,DATE(YEAR(E467),MONTH(E467)+2,DAY(E467))),IF($H$6=4,IF(D468=1,$F$10,DATE(YEAR(E467),MONTH(E467)+3,DAY(E467))),IF($H$6=2,IF(D468=1,$F$10,DATE(YEAR(E467),MONTH(E467)+6,DAY(E467))),IF($H$6=1,IF(D468=1,$F$10,DATE(YEAR(E467)+1,MONTH(E467),DAY(E467))),"")))))))),""))</f>
        <v/>
      </c>
      <c r="F468" s="72" t="str">
        <f t="shared" ca="1" si="47"/>
        <v/>
      </c>
      <c r="G468" s="72" t="str">
        <f t="shared" ref="G468:G531" ca="1" si="50">IF($P$17=0,"",IF(D468&lt;&gt;"",IF(AND(D468=1,$H$4=1),0,IF($H$5,ROUND($K$5*K467,0),$K$5*K467)),""))</f>
        <v/>
      </c>
      <c r="H468" s="73" t="str">
        <f t="shared" ref="H468:H531" ca="1" si="51">IF($P$17=1,IF(D468="","",IF(I468&lt;&gt;"",F468-G468+I468,F468-G468)),"")</f>
        <v/>
      </c>
      <c r="I468" s="74" t="str">
        <f t="shared" ref="I468:I531" ca="1" si="52">IF($P$17=1,IF(J468&gt;=F468,IF(D468&lt;$K$12,IF(AND(D468&lt;&gt;"",F468+($J$19-F468)&lt;K467),(J468-F468),IF(AND(D468&lt;&gt;"",J468=F468),0,IF(D468&lt;&gt;"",0,""))),""),0),"")</f>
        <v/>
      </c>
      <c r="J468" s="73" t="str">
        <f t="shared" ref="J468:J531" ca="1" si="53">IF($P$17=1,IF(F468&gt;=K467,F468,IF(OR($F$12="",$F$12&lt;F468),F468,IF($F$12&gt;=F468,IF(D468&lt;$K$12,IF(AND(D468&lt;&gt;"",F468+($F$12-F468)&lt;K467),$F$12,IF(AND(D468&lt;&gt;"",K467&lt;&gt;""),F468,IF(D468&lt;&gt;"",0,""))),""),0))),"")</f>
        <v/>
      </c>
      <c r="K468" s="75" t="str">
        <f t="shared" ca="1" si="48"/>
        <v/>
      </c>
      <c r="L468" s="10"/>
      <c r="M468" s="9"/>
      <c r="N468" s="9"/>
      <c r="O468" s="9"/>
    </row>
    <row r="469" spans="2:15" x14ac:dyDescent="0.3">
      <c r="B469" s="9"/>
      <c r="C469" s="10"/>
      <c r="D469" s="70" t="str">
        <f t="shared" ca="1" si="49"/>
        <v/>
      </c>
      <c r="E469" s="71" t="str">
        <f ca="1">IF($P$17=0,"",IF(D469&lt;&gt;"",IF($H$6=50,IF(D469=1,$F$10,DATE(YEAR(E468),MONTH(E468),DAY(E468)+7)),IF($H$6=25,IF(D469=1,$F$10,DATE(YEAR(E468),MONTH(E468),DAY(E468)+14)),IF($H$6=24,IF(D469=1,_01_01_1900,IF(DAY(E468)&gt;=15,DATE(YEAR(E468),MONTH(E468),DAY(E468)+16),DATE(YEAR(E468),MONTH(E468),DAY(E468)+15))),IF($H$6=12,IF(D469=1,$F$10,DATE(YEAR(E468),MONTH(E468)+1,DAY(E468))),IF($H$6=6,IF(D469=1,$F$10,DATE(YEAR(E468),MONTH(E468)+2,DAY(E468))),IF($H$6=4,IF(D469=1,$F$10,DATE(YEAR(E468),MONTH(E468)+3,DAY(E468))),IF($H$6=2,IF(D469=1,$F$10,DATE(YEAR(E468),MONTH(E468)+6,DAY(E468))),IF($H$6=1,IF(D469=1,$F$10,DATE(YEAR(E468)+1,MONTH(E468),DAY(E468))),"")))))))),""))</f>
        <v/>
      </c>
      <c r="F469" s="72" t="str">
        <f t="shared" ref="F469:F532" ca="1" si="54">IF($P$17=1,IF(D469="","",IF($H$5,IF(OR(D469=$H$8,$K$12&gt;ROUND((1+$K$5)*K468,0),ROUND((1+$K$5)*K468,0),$K$12),IF(OR(D469=$H$8,$K$12&gt;(1+$K$5)*K468),ROUND((1+$K$5)*K468,0),$K$12)),0)),"")</f>
        <v/>
      </c>
      <c r="G469" s="72" t="str">
        <f t="shared" ca="1" si="50"/>
        <v/>
      </c>
      <c r="H469" s="73" t="str">
        <f t="shared" ca="1" si="51"/>
        <v/>
      </c>
      <c r="I469" s="74" t="str">
        <f t="shared" ca="1" si="52"/>
        <v/>
      </c>
      <c r="J469" s="73" t="str">
        <f t="shared" ca="1" si="53"/>
        <v/>
      </c>
      <c r="K469" s="75" t="str">
        <f t="shared" ref="K469:K532" ca="1" si="55">IF($P$17=1,IF(J469&lt;&gt;0,IF(D469&lt;&gt;"",K468-(J469-G469),""),K468),"")</f>
        <v/>
      </c>
      <c r="L469" s="10"/>
      <c r="M469" s="9"/>
      <c r="N469" s="9"/>
      <c r="O469" s="9"/>
    </row>
    <row r="470" spans="2:15" x14ac:dyDescent="0.3">
      <c r="B470" s="9"/>
      <c r="C470" s="10"/>
      <c r="D470" s="70" t="str">
        <f t="shared" ca="1" si="49"/>
        <v/>
      </c>
      <c r="E470" s="71" t="str">
        <f ca="1">IF($P$17=0,"",IF(D470&lt;&gt;"",IF($H$6=50,IF(D470=1,$F$10,DATE(YEAR(E469),MONTH(E469),DAY(E469)+7)),IF($H$6=25,IF(D470=1,$F$10,DATE(YEAR(E469),MONTH(E469),DAY(E469)+14)),IF($H$6=24,IF(D470=1,_01_01_1900,IF(DAY(E469)&gt;=15,DATE(YEAR(E469),MONTH(E469),DAY(E469)+16),DATE(YEAR(E469),MONTH(E469),DAY(E469)+15))),IF($H$6=12,IF(D470=1,$F$10,DATE(YEAR(E469),MONTH(E469)+1,DAY(E469))),IF($H$6=6,IF(D470=1,$F$10,DATE(YEAR(E469),MONTH(E469)+2,DAY(E469))),IF($H$6=4,IF(D470=1,$F$10,DATE(YEAR(E469),MONTH(E469)+3,DAY(E469))),IF($H$6=2,IF(D470=1,$F$10,DATE(YEAR(E469),MONTH(E469)+6,DAY(E469))),IF($H$6=1,IF(D470=1,$F$10,DATE(YEAR(E469)+1,MONTH(E469),DAY(E469))),"")))))))),""))</f>
        <v/>
      </c>
      <c r="F470" s="72" t="str">
        <f t="shared" ca="1" si="54"/>
        <v/>
      </c>
      <c r="G470" s="72" t="str">
        <f t="shared" ca="1" si="50"/>
        <v/>
      </c>
      <c r="H470" s="73" t="str">
        <f t="shared" ca="1" si="51"/>
        <v/>
      </c>
      <c r="I470" s="74" t="str">
        <f t="shared" ca="1" si="52"/>
        <v/>
      </c>
      <c r="J470" s="73" t="str">
        <f t="shared" ca="1" si="53"/>
        <v/>
      </c>
      <c r="K470" s="75" t="str">
        <f t="shared" ca="1" si="55"/>
        <v/>
      </c>
      <c r="L470" s="10"/>
      <c r="M470" s="9"/>
      <c r="N470" s="9"/>
      <c r="O470" s="9"/>
    </row>
    <row r="471" spans="2:15" x14ac:dyDescent="0.3">
      <c r="B471" s="9"/>
      <c r="C471" s="10"/>
      <c r="D471" s="70" t="str">
        <f t="shared" ca="1" si="49"/>
        <v/>
      </c>
      <c r="E471" s="71" t="str">
        <f ca="1">IF($P$17=0,"",IF(D471&lt;&gt;"",IF($H$6=50,IF(D471=1,$F$10,DATE(YEAR(E470),MONTH(E470),DAY(E470)+7)),IF($H$6=25,IF(D471=1,$F$10,DATE(YEAR(E470),MONTH(E470),DAY(E470)+14)),IF($H$6=24,IF(D471=1,_01_01_1900,IF(DAY(E470)&gt;=15,DATE(YEAR(E470),MONTH(E470),DAY(E470)+16),DATE(YEAR(E470),MONTH(E470),DAY(E470)+15))),IF($H$6=12,IF(D471=1,$F$10,DATE(YEAR(E470),MONTH(E470)+1,DAY(E470))),IF($H$6=6,IF(D471=1,$F$10,DATE(YEAR(E470),MONTH(E470)+2,DAY(E470))),IF($H$6=4,IF(D471=1,$F$10,DATE(YEAR(E470),MONTH(E470)+3,DAY(E470))),IF($H$6=2,IF(D471=1,$F$10,DATE(YEAR(E470),MONTH(E470)+6,DAY(E470))),IF($H$6=1,IF(D471=1,$F$10,DATE(YEAR(E470)+1,MONTH(E470),DAY(E470))),"")))))))),""))</f>
        <v/>
      </c>
      <c r="F471" s="72" t="str">
        <f t="shared" ca="1" si="54"/>
        <v/>
      </c>
      <c r="G471" s="72" t="str">
        <f t="shared" ca="1" si="50"/>
        <v/>
      </c>
      <c r="H471" s="73" t="str">
        <f t="shared" ca="1" si="51"/>
        <v/>
      </c>
      <c r="I471" s="74" t="str">
        <f t="shared" ca="1" si="52"/>
        <v/>
      </c>
      <c r="J471" s="73" t="str">
        <f t="shared" ca="1" si="53"/>
        <v/>
      </c>
      <c r="K471" s="75" t="str">
        <f t="shared" ca="1" si="55"/>
        <v/>
      </c>
      <c r="L471" s="10"/>
      <c r="M471" s="9"/>
      <c r="N471" s="9"/>
      <c r="O471" s="9"/>
    </row>
    <row r="472" spans="2:15" x14ac:dyDescent="0.3">
      <c r="B472" s="9"/>
      <c r="C472" s="10"/>
      <c r="D472" s="70" t="str">
        <f t="shared" ca="1" si="49"/>
        <v/>
      </c>
      <c r="E472" s="71" t="str">
        <f ca="1">IF($P$17=0,"",IF(D472&lt;&gt;"",IF($H$6=50,IF(D472=1,$F$10,DATE(YEAR(E471),MONTH(E471),DAY(E471)+7)),IF($H$6=25,IF(D472=1,$F$10,DATE(YEAR(E471),MONTH(E471),DAY(E471)+14)),IF($H$6=24,IF(D472=1,_01_01_1900,IF(DAY(E471)&gt;=15,DATE(YEAR(E471),MONTH(E471),DAY(E471)+16),DATE(YEAR(E471),MONTH(E471),DAY(E471)+15))),IF($H$6=12,IF(D472=1,$F$10,DATE(YEAR(E471),MONTH(E471)+1,DAY(E471))),IF($H$6=6,IF(D472=1,$F$10,DATE(YEAR(E471),MONTH(E471)+2,DAY(E471))),IF($H$6=4,IF(D472=1,$F$10,DATE(YEAR(E471),MONTH(E471)+3,DAY(E471))),IF($H$6=2,IF(D472=1,$F$10,DATE(YEAR(E471),MONTH(E471)+6,DAY(E471))),IF($H$6=1,IF(D472=1,$F$10,DATE(YEAR(E471)+1,MONTH(E471),DAY(E471))),"")))))))),""))</f>
        <v/>
      </c>
      <c r="F472" s="72" t="str">
        <f t="shared" ca="1" si="54"/>
        <v/>
      </c>
      <c r="G472" s="72" t="str">
        <f t="shared" ca="1" si="50"/>
        <v/>
      </c>
      <c r="H472" s="73" t="str">
        <f t="shared" ca="1" si="51"/>
        <v/>
      </c>
      <c r="I472" s="74" t="str">
        <f t="shared" ca="1" si="52"/>
        <v/>
      </c>
      <c r="J472" s="73" t="str">
        <f t="shared" ca="1" si="53"/>
        <v/>
      </c>
      <c r="K472" s="75" t="str">
        <f t="shared" ca="1" si="55"/>
        <v/>
      </c>
      <c r="L472" s="10"/>
      <c r="M472" s="9"/>
      <c r="N472" s="9"/>
      <c r="O472" s="9"/>
    </row>
    <row r="473" spans="2:15" x14ac:dyDescent="0.3">
      <c r="B473" s="9"/>
      <c r="C473" s="10"/>
      <c r="D473" s="70" t="str">
        <f t="shared" ca="1" si="49"/>
        <v/>
      </c>
      <c r="E473" s="71" t="str">
        <f ca="1">IF($P$17=0,"",IF(D473&lt;&gt;"",IF($H$6=50,IF(D473=1,$F$10,DATE(YEAR(E472),MONTH(E472),DAY(E472)+7)),IF($H$6=25,IF(D473=1,$F$10,DATE(YEAR(E472),MONTH(E472),DAY(E472)+14)),IF($H$6=24,IF(D473=1,_01_01_1900,IF(DAY(E472)&gt;=15,DATE(YEAR(E472),MONTH(E472),DAY(E472)+16),DATE(YEAR(E472),MONTH(E472),DAY(E472)+15))),IF($H$6=12,IF(D473=1,$F$10,DATE(YEAR(E472),MONTH(E472)+1,DAY(E472))),IF($H$6=6,IF(D473=1,$F$10,DATE(YEAR(E472),MONTH(E472)+2,DAY(E472))),IF($H$6=4,IF(D473=1,$F$10,DATE(YEAR(E472),MONTH(E472)+3,DAY(E472))),IF($H$6=2,IF(D473=1,$F$10,DATE(YEAR(E472),MONTH(E472)+6,DAY(E472))),IF($H$6=1,IF(D473=1,$F$10,DATE(YEAR(E472)+1,MONTH(E472),DAY(E472))),"")))))))),""))</f>
        <v/>
      </c>
      <c r="F473" s="72" t="str">
        <f t="shared" ca="1" si="54"/>
        <v/>
      </c>
      <c r="G473" s="72" t="str">
        <f t="shared" ca="1" si="50"/>
        <v/>
      </c>
      <c r="H473" s="73" t="str">
        <f t="shared" ca="1" si="51"/>
        <v/>
      </c>
      <c r="I473" s="74" t="str">
        <f t="shared" ca="1" si="52"/>
        <v/>
      </c>
      <c r="J473" s="73" t="str">
        <f t="shared" ca="1" si="53"/>
        <v/>
      </c>
      <c r="K473" s="75" t="str">
        <f t="shared" ca="1" si="55"/>
        <v/>
      </c>
      <c r="L473" s="10"/>
      <c r="M473" s="9"/>
      <c r="N473" s="9"/>
      <c r="O473" s="9"/>
    </row>
    <row r="474" spans="2:15" x14ac:dyDescent="0.3">
      <c r="B474" s="9"/>
      <c r="C474" s="10"/>
      <c r="D474" s="70" t="str">
        <f t="shared" ca="1" si="49"/>
        <v/>
      </c>
      <c r="E474" s="71" t="str">
        <f ca="1">IF($P$17=0,"",IF(D474&lt;&gt;"",IF($H$6=50,IF(D474=1,$F$10,DATE(YEAR(E473),MONTH(E473),DAY(E473)+7)),IF($H$6=25,IF(D474=1,$F$10,DATE(YEAR(E473),MONTH(E473),DAY(E473)+14)),IF($H$6=24,IF(D474=1,_01_01_1900,IF(DAY(E473)&gt;=15,DATE(YEAR(E473),MONTH(E473),DAY(E473)+16),DATE(YEAR(E473),MONTH(E473),DAY(E473)+15))),IF($H$6=12,IF(D474=1,$F$10,DATE(YEAR(E473),MONTH(E473)+1,DAY(E473))),IF($H$6=6,IF(D474=1,$F$10,DATE(YEAR(E473),MONTH(E473)+2,DAY(E473))),IF($H$6=4,IF(D474=1,$F$10,DATE(YEAR(E473),MONTH(E473)+3,DAY(E473))),IF($H$6=2,IF(D474=1,$F$10,DATE(YEAR(E473),MONTH(E473)+6,DAY(E473))),IF($H$6=1,IF(D474=1,$F$10,DATE(YEAR(E473)+1,MONTH(E473),DAY(E473))),"")))))))),""))</f>
        <v/>
      </c>
      <c r="F474" s="72" t="str">
        <f t="shared" ca="1" si="54"/>
        <v/>
      </c>
      <c r="G474" s="72" t="str">
        <f t="shared" ca="1" si="50"/>
        <v/>
      </c>
      <c r="H474" s="73" t="str">
        <f t="shared" ca="1" si="51"/>
        <v/>
      </c>
      <c r="I474" s="74" t="str">
        <f t="shared" ca="1" si="52"/>
        <v/>
      </c>
      <c r="J474" s="73" t="str">
        <f t="shared" ca="1" si="53"/>
        <v/>
      </c>
      <c r="K474" s="75" t="str">
        <f t="shared" ca="1" si="55"/>
        <v/>
      </c>
      <c r="L474" s="10"/>
      <c r="M474" s="9"/>
      <c r="N474" s="9"/>
      <c r="O474" s="9"/>
    </row>
    <row r="475" spans="2:15" x14ac:dyDescent="0.3">
      <c r="B475" s="9"/>
      <c r="C475" s="10"/>
      <c r="D475" s="70" t="str">
        <f t="shared" ca="1" si="49"/>
        <v/>
      </c>
      <c r="E475" s="71" t="str">
        <f ca="1">IF($P$17=0,"",IF(D475&lt;&gt;"",IF($H$6=50,IF(D475=1,$F$10,DATE(YEAR(E474),MONTH(E474),DAY(E474)+7)),IF($H$6=25,IF(D475=1,$F$10,DATE(YEAR(E474),MONTH(E474),DAY(E474)+14)),IF($H$6=24,IF(D475=1,_01_01_1900,IF(DAY(E474)&gt;=15,DATE(YEAR(E474),MONTH(E474),DAY(E474)+16),DATE(YEAR(E474),MONTH(E474),DAY(E474)+15))),IF($H$6=12,IF(D475=1,$F$10,DATE(YEAR(E474),MONTH(E474)+1,DAY(E474))),IF($H$6=6,IF(D475=1,$F$10,DATE(YEAR(E474),MONTH(E474)+2,DAY(E474))),IF($H$6=4,IF(D475=1,$F$10,DATE(YEAR(E474),MONTH(E474)+3,DAY(E474))),IF($H$6=2,IF(D475=1,$F$10,DATE(YEAR(E474),MONTH(E474)+6,DAY(E474))),IF($H$6=1,IF(D475=1,$F$10,DATE(YEAR(E474)+1,MONTH(E474),DAY(E474))),"")))))))),""))</f>
        <v/>
      </c>
      <c r="F475" s="72" t="str">
        <f t="shared" ca="1" si="54"/>
        <v/>
      </c>
      <c r="G475" s="72" t="str">
        <f t="shared" ca="1" si="50"/>
        <v/>
      </c>
      <c r="H475" s="73" t="str">
        <f t="shared" ca="1" si="51"/>
        <v/>
      </c>
      <c r="I475" s="74" t="str">
        <f t="shared" ca="1" si="52"/>
        <v/>
      </c>
      <c r="J475" s="73" t="str">
        <f t="shared" ca="1" si="53"/>
        <v/>
      </c>
      <c r="K475" s="75" t="str">
        <f t="shared" ca="1" si="55"/>
        <v/>
      </c>
      <c r="L475" s="10"/>
      <c r="M475" s="9"/>
      <c r="N475" s="9"/>
      <c r="O475" s="9"/>
    </row>
    <row r="476" spans="2:15" x14ac:dyDescent="0.3">
      <c r="B476" s="9"/>
      <c r="C476" s="10"/>
      <c r="D476" s="70" t="str">
        <f t="shared" ca="1" si="49"/>
        <v/>
      </c>
      <c r="E476" s="71" t="str">
        <f ca="1">IF($P$17=0,"",IF(D476&lt;&gt;"",IF($H$6=50,IF(D476=1,$F$10,DATE(YEAR(E475),MONTH(E475),DAY(E475)+7)),IF($H$6=25,IF(D476=1,$F$10,DATE(YEAR(E475),MONTH(E475),DAY(E475)+14)),IF($H$6=24,IF(D476=1,_01_01_1900,IF(DAY(E475)&gt;=15,DATE(YEAR(E475),MONTH(E475),DAY(E475)+16),DATE(YEAR(E475),MONTH(E475),DAY(E475)+15))),IF($H$6=12,IF(D476=1,$F$10,DATE(YEAR(E475),MONTH(E475)+1,DAY(E475))),IF($H$6=6,IF(D476=1,$F$10,DATE(YEAR(E475),MONTH(E475)+2,DAY(E475))),IF($H$6=4,IF(D476=1,$F$10,DATE(YEAR(E475),MONTH(E475)+3,DAY(E475))),IF($H$6=2,IF(D476=1,$F$10,DATE(YEAR(E475),MONTH(E475)+6,DAY(E475))),IF($H$6=1,IF(D476=1,$F$10,DATE(YEAR(E475)+1,MONTH(E475),DAY(E475))),"")))))))),""))</f>
        <v/>
      </c>
      <c r="F476" s="72" t="str">
        <f t="shared" ca="1" si="54"/>
        <v/>
      </c>
      <c r="G476" s="72" t="str">
        <f t="shared" ca="1" si="50"/>
        <v/>
      </c>
      <c r="H476" s="73" t="str">
        <f t="shared" ca="1" si="51"/>
        <v/>
      </c>
      <c r="I476" s="74" t="str">
        <f t="shared" ca="1" si="52"/>
        <v/>
      </c>
      <c r="J476" s="73" t="str">
        <f t="shared" ca="1" si="53"/>
        <v/>
      </c>
      <c r="K476" s="75" t="str">
        <f t="shared" ca="1" si="55"/>
        <v/>
      </c>
      <c r="L476" s="10"/>
      <c r="M476" s="9"/>
      <c r="N476" s="9"/>
      <c r="O476" s="9"/>
    </row>
    <row r="477" spans="2:15" x14ac:dyDescent="0.3">
      <c r="B477" s="9"/>
      <c r="C477" s="10"/>
      <c r="D477" s="70" t="str">
        <f t="shared" ca="1" si="49"/>
        <v/>
      </c>
      <c r="E477" s="71" t="str">
        <f ca="1">IF($P$17=0,"",IF(D477&lt;&gt;"",IF($H$6=50,IF(D477=1,$F$10,DATE(YEAR(E476),MONTH(E476),DAY(E476)+7)),IF($H$6=25,IF(D477=1,$F$10,DATE(YEAR(E476),MONTH(E476),DAY(E476)+14)),IF($H$6=24,IF(D477=1,_01_01_1900,IF(DAY(E476)&gt;=15,DATE(YEAR(E476),MONTH(E476),DAY(E476)+16),DATE(YEAR(E476),MONTH(E476),DAY(E476)+15))),IF($H$6=12,IF(D477=1,$F$10,DATE(YEAR(E476),MONTH(E476)+1,DAY(E476))),IF($H$6=6,IF(D477=1,$F$10,DATE(YEAR(E476),MONTH(E476)+2,DAY(E476))),IF($H$6=4,IF(D477=1,$F$10,DATE(YEAR(E476),MONTH(E476)+3,DAY(E476))),IF($H$6=2,IF(D477=1,$F$10,DATE(YEAR(E476),MONTH(E476)+6,DAY(E476))),IF($H$6=1,IF(D477=1,$F$10,DATE(YEAR(E476)+1,MONTH(E476),DAY(E476))),"")))))))),""))</f>
        <v/>
      </c>
      <c r="F477" s="72" t="str">
        <f t="shared" ca="1" si="54"/>
        <v/>
      </c>
      <c r="G477" s="72" t="str">
        <f t="shared" ca="1" si="50"/>
        <v/>
      </c>
      <c r="H477" s="73" t="str">
        <f t="shared" ca="1" si="51"/>
        <v/>
      </c>
      <c r="I477" s="74" t="str">
        <f t="shared" ca="1" si="52"/>
        <v/>
      </c>
      <c r="J477" s="73" t="str">
        <f t="shared" ca="1" si="53"/>
        <v/>
      </c>
      <c r="K477" s="75" t="str">
        <f t="shared" ca="1" si="55"/>
        <v/>
      </c>
      <c r="L477" s="10"/>
      <c r="M477" s="9"/>
      <c r="N477" s="9"/>
      <c r="O477" s="9"/>
    </row>
    <row r="478" spans="2:15" x14ac:dyDescent="0.3">
      <c r="B478" s="9"/>
      <c r="C478" s="10"/>
      <c r="D478" s="70" t="str">
        <f t="shared" ca="1" si="49"/>
        <v/>
      </c>
      <c r="E478" s="71" t="str">
        <f ca="1">IF($P$17=0,"",IF(D478&lt;&gt;"",IF($H$6=50,IF(D478=1,$F$10,DATE(YEAR(E477),MONTH(E477),DAY(E477)+7)),IF($H$6=25,IF(D478=1,$F$10,DATE(YEAR(E477),MONTH(E477),DAY(E477)+14)),IF($H$6=24,IF(D478=1,_01_01_1900,IF(DAY(E477)&gt;=15,DATE(YEAR(E477),MONTH(E477),DAY(E477)+16),DATE(YEAR(E477),MONTH(E477),DAY(E477)+15))),IF($H$6=12,IF(D478=1,$F$10,DATE(YEAR(E477),MONTH(E477)+1,DAY(E477))),IF($H$6=6,IF(D478=1,$F$10,DATE(YEAR(E477),MONTH(E477)+2,DAY(E477))),IF($H$6=4,IF(D478=1,$F$10,DATE(YEAR(E477),MONTH(E477)+3,DAY(E477))),IF($H$6=2,IF(D478=1,$F$10,DATE(YEAR(E477),MONTH(E477)+6,DAY(E477))),IF($H$6=1,IF(D478=1,$F$10,DATE(YEAR(E477)+1,MONTH(E477),DAY(E477))),"")))))))),""))</f>
        <v/>
      </c>
      <c r="F478" s="72" t="str">
        <f t="shared" ca="1" si="54"/>
        <v/>
      </c>
      <c r="G478" s="72" t="str">
        <f t="shared" ca="1" si="50"/>
        <v/>
      </c>
      <c r="H478" s="73" t="str">
        <f t="shared" ca="1" si="51"/>
        <v/>
      </c>
      <c r="I478" s="74" t="str">
        <f t="shared" ca="1" si="52"/>
        <v/>
      </c>
      <c r="J478" s="73" t="str">
        <f t="shared" ca="1" si="53"/>
        <v/>
      </c>
      <c r="K478" s="75" t="str">
        <f t="shared" ca="1" si="55"/>
        <v/>
      </c>
      <c r="L478" s="10"/>
      <c r="M478" s="9"/>
      <c r="N478" s="9"/>
      <c r="O478" s="9"/>
    </row>
    <row r="479" spans="2:15" x14ac:dyDescent="0.3">
      <c r="B479" s="9"/>
      <c r="C479" s="10"/>
      <c r="D479" s="70" t="str">
        <f t="shared" ca="1" si="49"/>
        <v/>
      </c>
      <c r="E479" s="71" t="str">
        <f ca="1">IF($P$17=0,"",IF(D479&lt;&gt;"",IF($H$6=50,IF(D479=1,$F$10,DATE(YEAR(E478),MONTH(E478),DAY(E478)+7)),IF($H$6=25,IF(D479=1,$F$10,DATE(YEAR(E478),MONTH(E478),DAY(E478)+14)),IF($H$6=24,IF(D479=1,_01_01_1900,IF(DAY(E478)&gt;=15,DATE(YEAR(E478),MONTH(E478),DAY(E478)+16),DATE(YEAR(E478),MONTH(E478),DAY(E478)+15))),IF($H$6=12,IF(D479=1,$F$10,DATE(YEAR(E478),MONTH(E478)+1,DAY(E478))),IF($H$6=6,IF(D479=1,$F$10,DATE(YEAR(E478),MONTH(E478)+2,DAY(E478))),IF($H$6=4,IF(D479=1,$F$10,DATE(YEAR(E478),MONTH(E478)+3,DAY(E478))),IF($H$6=2,IF(D479=1,$F$10,DATE(YEAR(E478),MONTH(E478)+6,DAY(E478))),IF($H$6=1,IF(D479=1,$F$10,DATE(YEAR(E478)+1,MONTH(E478),DAY(E478))),"")))))))),""))</f>
        <v/>
      </c>
      <c r="F479" s="72" t="str">
        <f t="shared" ca="1" si="54"/>
        <v/>
      </c>
      <c r="G479" s="72" t="str">
        <f t="shared" ca="1" si="50"/>
        <v/>
      </c>
      <c r="H479" s="73" t="str">
        <f t="shared" ca="1" si="51"/>
        <v/>
      </c>
      <c r="I479" s="74" t="str">
        <f t="shared" ca="1" si="52"/>
        <v/>
      </c>
      <c r="J479" s="73" t="str">
        <f t="shared" ca="1" si="53"/>
        <v/>
      </c>
      <c r="K479" s="75" t="str">
        <f t="shared" ca="1" si="55"/>
        <v/>
      </c>
      <c r="L479" s="10"/>
      <c r="M479" s="9"/>
      <c r="N479" s="9"/>
      <c r="O479" s="9"/>
    </row>
    <row r="480" spans="2:15" x14ac:dyDescent="0.3">
      <c r="B480" s="9"/>
      <c r="C480" s="10"/>
      <c r="D480" s="70" t="str">
        <f t="shared" ca="1" si="49"/>
        <v/>
      </c>
      <c r="E480" s="71" t="str">
        <f ca="1">IF($P$17=0,"",IF(D480&lt;&gt;"",IF($H$6=50,IF(D480=1,$F$10,DATE(YEAR(E479),MONTH(E479),DAY(E479)+7)),IF($H$6=25,IF(D480=1,$F$10,DATE(YEAR(E479),MONTH(E479),DAY(E479)+14)),IF($H$6=24,IF(D480=1,_01_01_1900,IF(DAY(E479)&gt;=15,DATE(YEAR(E479),MONTH(E479),DAY(E479)+16),DATE(YEAR(E479),MONTH(E479),DAY(E479)+15))),IF($H$6=12,IF(D480=1,$F$10,DATE(YEAR(E479),MONTH(E479)+1,DAY(E479))),IF($H$6=6,IF(D480=1,$F$10,DATE(YEAR(E479),MONTH(E479)+2,DAY(E479))),IF($H$6=4,IF(D480=1,$F$10,DATE(YEAR(E479),MONTH(E479)+3,DAY(E479))),IF($H$6=2,IF(D480=1,$F$10,DATE(YEAR(E479),MONTH(E479)+6,DAY(E479))),IF($H$6=1,IF(D480=1,$F$10,DATE(YEAR(E479)+1,MONTH(E479),DAY(E479))),"")))))))),""))</f>
        <v/>
      </c>
      <c r="F480" s="72" t="str">
        <f t="shared" ca="1" si="54"/>
        <v/>
      </c>
      <c r="G480" s="72" t="str">
        <f t="shared" ca="1" si="50"/>
        <v/>
      </c>
      <c r="H480" s="73" t="str">
        <f t="shared" ca="1" si="51"/>
        <v/>
      </c>
      <c r="I480" s="74" t="str">
        <f t="shared" ca="1" si="52"/>
        <v/>
      </c>
      <c r="J480" s="73" t="str">
        <f t="shared" ca="1" si="53"/>
        <v/>
      </c>
      <c r="K480" s="75" t="str">
        <f t="shared" ca="1" si="55"/>
        <v/>
      </c>
      <c r="L480" s="10"/>
      <c r="M480" s="9"/>
      <c r="N480" s="9"/>
      <c r="O480" s="9"/>
    </row>
    <row r="481" spans="2:15" x14ac:dyDescent="0.3">
      <c r="B481" s="9"/>
      <c r="C481" s="10"/>
      <c r="D481" s="70" t="str">
        <f t="shared" ca="1" si="49"/>
        <v/>
      </c>
      <c r="E481" s="71" t="str">
        <f ca="1">IF($P$17=0,"",IF(D481&lt;&gt;"",IF($H$6=50,IF(D481=1,$F$10,DATE(YEAR(E480),MONTH(E480),DAY(E480)+7)),IF($H$6=25,IF(D481=1,$F$10,DATE(YEAR(E480),MONTH(E480),DAY(E480)+14)),IF($H$6=24,IF(D481=1,_01_01_1900,IF(DAY(E480)&gt;=15,DATE(YEAR(E480),MONTH(E480),DAY(E480)+16),DATE(YEAR(E480),MONTH(E480),DAY(E480)+15))),IF($H$6=12,IF(D481=1,$F$10,DATE(YEAR(E480),MONTH(E480)+1,DAY(E480))),IF($H$6=6,IF(D481=1,$F$10,DATE(YEAR(E480),MONTH(E480)+2,DAY(E480))),IF($H$6=4,IF(D481=1,$F$10,DATE(YEAR(E480),MONTH(E480)+3,DAY(E480))),IF($H$6=2,IF(D481=1,$F$10,DATE(YEAR(E480),MONTH(E480)+6,DAY(E480))),IF($H$6=1,IF(D481=1,$F$10,DATE(YEAR(E480)+1,MONTH(E480),DAY(E480))),"")))))))),""))</f>
        <v/>
      </c>
      <c r="F481" s="72" t="str">
        <f t="shared" ca="1" si="54"/>
        <v/>
      </c>
      <c r="G481" s="72" t="str">
        <f t="shared" ca="1" si="50"/>
        <v/>
      </c>
      <c r="H481" s="73" t="str">
        <f t="shared" ca="1" si="51"/>
        <v/>
      </c>
      <c r="I481" s="74" t="str">
        <f t="shared" ca="1" si="52"/>
        <v/>
      </c>
      <c r="J481" s="73" t="str">
        <f t="shared" ca="1" si="53"/>
        <v/>
      </c>
      <c r="K481" s="75" t="str">
        <f t="shared" ca="1" si="55"/>
        <v/>
      </c>
      <c r="L481" s="10"/>
      <c r="M481" s="9"/>
      <c r="N481" s="9"/>
      <c r="O481" s="9"/>
    </row>
    <row r="482" spans="2:15" x14ac:dyDescent="0.3">
      <c r="B482" s="9"/>
      <c r="C482" s="10"/>
      <c r="D482" s="70" t="str">
        <f t="shared" ca="1" si="49"/>
        <v/>
      </c>
      <c r="E482" s="71" t="str">
        <f ca="1">IF($P$17=0,"",IF(D482&lt;&gt;"",IF($H$6=50,IF(D482=1,$F$10,DATE(YEAR(E481),MONTH(E481),DAY(E481)+7)),IF($H$6=25,IF(D482=1,$F$10,DATE(YEAR(E481),MONTH(E481),DAY(E481)+14)),IF($H$6=24,IF(D482=1,_01_01_1900,IF(DAY(E481)&gt;=15,DATE(YEAR(E481),MONTH(E481),DAY(E481)+16),DATE(YEAR(E481),MONTH(E481),DAY(E481)+15))),IF($H$6=12,IF(D482=1,$F$10,DATE(YEAR(E481),MONTH(E481)+1,DAY(E481))),IF($H$6=6,IF(D482=1,$F$10,DATE(YEAR(E481),MONTH(E481)+2,DAY(E481))),IF($H$6=4,IF(D482=1,$F$10,DATE(YEAR(E481),MONTH(E481)+3,DAY(E481))),IF($H$6=2,IF(D482=1,$F$10,DATE(YEAR(E481),MONTH(E481)+6,DAY(E481))),IF($H$6=1,IF(D482=1,$F$10,DATE(YEAR(E481)+1,MONTH(E481),DAY(E481))),"")))))))),""))</f>
        <v/>
      </c>
      <c r="F482" s="72" t="str">
        <f t="shared" ca="1" si="54"/>
        <v/>
      </c>
      <c r="G482" s="72" t="str">
        <f t="shared" ca="1" si="50"/>
        <v/>
      </c>
      <c r="H482" s="73" t="str">
        <f t="shared" ca="1" si="51"/>
        <v/>
      </c>
      <c r="I482" s="74" t="str">
        <f t="shared" ca="1" si="52"/>
        <v/>
      </c>
      <c r="J482" s="73" t="str">
        <f t="shared" ca="1" si="53"/>
        <v/>
      </c>
      <c r="K482" s="75" t="str">
        <f t="shared" ca="1" si="55"/>
        <v/>
      </c>
      <c r="L482" s="10"/>
      <c r="M482" s="9"/>
      <c r="N482" s="9"/>
      <c r="O482" s="9"/>
    </row>
    <row r="483" spans="2:15" x14ac:dyDescent="0.3">
      <c r="B483" s="9"/>
      <c r="C483" s="10"/>
      <c r="D483" s="70" t="str">
        <f t="shared" ca="1" si="49"/>
        <v/>
      </c>
      <c r="E483" s="71" t="str">
        <f ca="1">IF($P$17=0,"",IF(D483&lt;&gt;"",IF($H$6=50,IF(D483=1,$F$10,DATE(YEAR(E482),MONTH(E482),DAY(E482)+7)),IF($H$6=25,IF(D483=1,$F$10,DATE(YEAR(E482),MONTH(E482),DAY(E482)+14)),IF($H$6=24,IF(D483=1,_01_01_1900,IF(DAY(E482)&gt;=15,DATE(YEAR(E482),MONTH(E482),DAY(E482)+16),DATE(YEAR(E482),MONTH(E482),DAY(E482)+15))),IF($H$6=12,IF(D483=1,$F$10,DATE(YEAR(E482),MONTH(E482)+1,DAY(E482))),IF($H$6=6,IF(D483=1,$F$10,DATE(YEAR(E482),MONTH(E482)+2,DAY(E482))),IF($H$6=4,IF(D483=1,$F$10,DATE(YEAR(E482),MONTH(E482)+3,DAY(E482))),IF($H$6=2,IF(D483=1,$F$10,DATE(YEAR(E482),MONTH(E482)+6,DAY(E482))),IF($H$6=1,IF(D483=1,$F$10,DATE(YEAR(E482)+1,MONTH(E482),DAY(E482))),"")))))))),""))</f>
        <v/>
      </c>
      <c r="F483" s="72" t="str">
        <f t="shared" ca="1" si="54"/>
        <v/>
      </c>
      <c r="G483" s="72" t="str">
        <f t="shared" ca="1" si="50"/>
        <v/>
      </c>
      <c r="H483" s="73" t="str">
        <f t="shared" ca="1" si="51"/>
        <v/>
      </c>
      <c r="I483" s="74" t="str">
        <f t="shared" ca="1" si="52"/>
        <v/>
      </c>
      <c r="J483" s="73" t="str">
        <f t="shared" ca="1" si="53"/>
        <v/>
      </c>
      <c r="K483" s="75" t="str">
        <f t="shared" ca="1" si="55"/>
        <v/>
      </c>
      <c r="L483" s="10"/>
      <c r="M483" s="9"/>
      <c r="N483" s="9"/>
      <c r="O483" s="9"/>
    </row>
    <row r="484" spans="2:15" x14ac:dyDescent="0.3">
      <c r="B484" s="9"/>
      <c r="C484" s="10"/>
      <c r="D484" s="70" t="str">
        <f t="shared" ca="1" si="49"/>
        <v/>
      </c>
      <c r="E484" s="71" t="str">
        <f ca="1">IF($P$17=0,"",IF(D484&lt;&gt;"",IF($H$6=50,IF(D484=1,$F$10,DATE(YEAR(E483),MONTH(E483),DAY(E483)+7)),IF($H$6=25,IF(D484=1,$F$10,DATE(YEAR(E483),MONTH(E483),DAY(E483)+14)),IF($H$6=24,IF(D484=1,_01_01_1900,IF(DAY(E483)&gt;=15,DATE(YEAR(E483),MONTH(E483),DAY(E483)+16),DATE(YEAR(E483),MONTH(E483),DAY(E483)+15))),IF($H$6=12,IF(D484=1,$F$10,DATE(YEAR(E483),MONTH(E483)+1,DAY(E483))),IF($H$6=6,IF(D484=1,$F$10,DATE(YEAR(E483),MONTH(E483)+2,DAY(E483))),IF($H$6=4,IF(D484=1,$F$10,DATE(YEAR(E483),MONTH(E483)+3,DAY(E483))),IF($H$6=2,IF(D484=1,$F$10,DATE(YEAR(E483),MONTH(E483)+6,DAY(E483))),IF($H$6=1,IF(D484=1,$F$10,DATE(YEAR(E483)+1,MONTH(E483),DAY(E483))),"")))))))),""))</f>
        <v/>
      </c>
      <c r="F484" s="72" t="str">
        <f t="shared" ca="1" si="54"/>
        <v/>
      </c>
      <c r="G484" s="72" t="str">
        <f t="shared" ca="1" si="50"/>
        <v/>
      </c>
      <c r="H484" s="73" t="str">
        <f t="shared" ca="1" si="51"/>
        <v/>
      </c>
      <c r="I484" s="74" t="str">
        <f t="shared" ca="1" si="52"/>
        <v/>
      </c>
      <c r="J484" s="73" t="str">
        <f t="shared" ca="1" si="53"/>
        <v/>
      </c>
      <c r="K484" s="75" t="str">
        <f t="shared" ca="1" si="55"/>
        <v/>
      </c>
      <c r="L484" s="10"/>
      <c r="M484" s="9"/>
      <c r="N484" s="9"/>
      <c r="O484" s="9"/>
    </row>
    <row r="485" spans="2:15" x14ac:dyDescent="0.3">
      <c r="B485" s="9"/>
      <c r="C485" s="10"/>
      <c r="D485" s="70" t="str">
        <f t="shared" ca="1" si="49"/>
        <v/>
      </c>
      <c r="E485" s="71" t="str">
        <f ca="1">IF($P$17=0,"",IF(D485&lt;&gt;"",IF($H$6=50,IF(D485=1,$F$10,DATE(YEAR(E484),MONTH(E484),DAY(E484)+7)),IF($H$6=25,IF(D485=1,$F$10,DATE(YEAR(E484),MONTH(E484),DAY(E484)+14)),IF($H$6=24,IF(D485=1,_01_01_1900,IF(DAY(E484)&gt;=15,DATE(YEAR(E484),MONTH(E484),DAY(E484)+16),DATE(YEAR(E484),MONTH(E484),DAY(E484)+15))),IF($H$6=12,IF(D485=1,$F$10,DATE(YEAR(E484),MONTH(E484)+1,DAY(E484))),IF($H$6=6,IF(D485=1,$F$10,DATE(YEAR(E484),MONTH(E484)+2,DAY(E484))),IF($H$6=4,IF(D485=1,$F$10,DATE(YEAR(E484),MONTH(E484)+3,DAY(E484))),IF($H$6=2,IF(D485=1,$F$10,DATE(YEAR(E484),MONTH(E484)+6,DAY(E484))),IF($H$6=1,IF(D485=1,$F$10,DATE(YEAR(E484)+1,MONTH(E484),DAY(E484))),"")))))))),""))</f>
        <v/>
      </c>
      <c r="F485" s="72" t="str">
        <f t="shared" ca="1" si="54"/>
        <v/>
      </c>
      <c r="G485" s="72" t="str">
        <f t="shared" ca="1" si="50"/>
        <v/>
      </c>
      <c r="H485" s="73" t="str">
        <f t="shared" ca="1" si="51"/>
        <v/>
      </c>
      <c r="I485" s="74" t="str">
        <f t="shared" ca="1" si="52"/>
        <v/>
      </c>
      <c r="J485" s="73" t="str">
        <f t="shared" ca="1" si="53"/>
        <v/>
      </c>
      <c r="K485" s="75" t="str">
        <f t="shared" ca="1" si="55"/>
        <v/>
      </c>
      <c r="L485" s="10"/>
      <c r="M485" s="9"/>
      <c r="N485" s="9"/>
      <c r="O485" s="9"/>
    </row>
    <row r="486" spans="2:15" x14ac:dyDescent="0.3">
      <c r="B486" s="9"/>
      <c r="C486" s="10"/>
      <c r="D486" s="70" t="str">
        <f t="shared" ca="1" si="49"/>
        <v/>
      </c>
      <c r="E486" s="71" t="str">
        <f ca="1">IF($P$17=0,"",IF(D486&lt;&gt;"",IF($H$6=50,IF(D486=1,$F$10,DATE(YEAR(E485),MONTH(E485),DAY(E485)+7)),IF($H$6=25,IF(D486=1,$F$10,DATE(YEAR(E485),MONTH(E485),DAY(E485)+14)),IF($H$6=24,IF(D486=1,_01_01_1900,IF(DAY(E485)&gt;=15,DATE(YEAR(E485),MONTH(E485),DAY(E485)+16),DATE(YEAR(E485),MONTH(E485),DAY(E485)+15))),IF($H$6=12,IF(D486=1,$F$10,DATE(YEAR(E485),MONTH(E485)+1,DAY(E485))),IF($H$6=6,IF(D486=1,$F$10,DATE(YEAR(E485),MONTH(E485)+2,DAY(E485))),IF($H$6=4,IF(D486=1,$F$10,DATE(YEAR(E485),MONTH(E485)+3,DAY(E485))),IF($H$6=2,IF(D486=1,$F$10,DATE(YEAR(E485),MONTH(E485)+6,DAY(E485))),IF($H$6=1,IF(D486=1,$F$10,DATE(YEAR(E485)+1,MONTH(E485),DAY(E485))),"")))))))),""))</f>
        <v/>
      </c>
      <c r="F486" s="72" t="str">
        <f t="shared" ca="1" si="54"/>
        <v/>
      </c>
      <c r="G486" s="72" t="str">
        <f t="shared" ca="1" si="50"/>
        <v/>
      </c>
      <c r="H486" s="73" t="str">
        <f t="shared" ca="1" si="51"/>
        <v/>
      </c>
      <c r="I486" s="74" t="str">
        <f t="shared" ca="1" si="52"/>
        <v/>
      </c>
      <c r="J486" s="73" t="str">
        <f t="shared" ca="1" si="53"/>
        <v/>
      </c>
      <c r="K486" s="75" t="str">
        <f t="shared" ca="1" si="55"/>
        <v/>
      </c>
      <c r="L486" s="10"/>
      <c r="M486" s="9"/>
      <c r="N486" s="9"/>
      <c r="O486" s="9"/>
    </row>
    <row r="487" spans="2:15" x14ac:dyDescent="0.3">
      <c r="B487" s="9"/>
      <c r="C487" s="10"/>
      <c r="D487" s="70" t="str">
        <f t="shared" ca="1" si="49"/>
        <v/>
      </c>
      <c r="E487" s="71" t="str">
        <f ca="1">IF($P$17=0,"",IF(D487&lt;&gt;"",IF($H$6=50,IF(D487=1,$F$10,DATE(YEAR(E486),MONTH(E486),DAY(E486)+7)),IF($H$6=25,IF(D487=1,$F$10,DATE(YEAR(E486),MONTH(E486),DAY(E486)+14)),IF($H$6=24,IF(D487=1,_01_01_1900,IF(DAY(E486)&gt;=15,DATE(YEAR(E486),MONTH(E486),DAY(E486)+16),DATE(YEAR(E486),MONTH(E486),DAY(E486)+15))),IF($H$6=12,IF(D487=1,$F$10,DATE(YEAR(E486),MONTH(E486)+1,DAY(E486))),IF($H$6=6,IF(D487=1,$F$10,DATE(YEAR(E486),MONTH(E486)+2,DAY(E486))),IF($H$6=4,IF(D487=1,$F$10,DATE(YEAR(E486),MONTH(E486)+3,DAY(E486))),IF($H$6=2,IF(D487=1,$F$10,DATE(YEAR(E486),MONTH(E486)+6,DAY(E486))),IF($H$6=1,IF(D487=1,$F$10,DATE(YEAR(E486)+1,MONTH(E486),DAY(E486))),"")))))))),""))</f>
        <v/>
      </c>
      <c r="F487" s="72" t="str">
        <f t="shared" ca="1" si="54"/>
        <v/>
      </c>
      <c r="G487" s="72" t="str">
        <f t="shared" ca="1" si="50"/>
        <v/>
      </c>
      <c r="H487" s="73" t="str">
        <f t="shared" ca="1" si="51"/>
        <v/>
      </c>
      <c r="I487" s="74" t="str">
        <f t="shared" ca="1" si="52"/>
        <v/>
      </c>
      <c r="J487" s="73" t="str">
        <f t="shared" ca="1" si="53"/>
        <v/>
      </c>
      <c r="K487" s="75" t="str">
        <f t="shared" ca="1" si="55"/>
        <v/>
      </c>
      <c r="L487" s="10"/>
      <c r="M487" s="9"/>
      <c r="N487" s="9"/>
      <c r="O487" s="9"/>
    </row>
    <row r="488" spans="2:15" x14ac:dyDescent="0.3">
      <c r="B488" s="9"/>
      <c r="C488" s="10"/>
      <c r="D488" s="70" t="str">
        <f t="shared" ca="1" si="49"/>
        <v/>
      </c>
      <c r="E488" s="71" t="str">
        <f ca="1">IF($P$17=0,"",IF(D488&lt;&gt;"",IF($H$6=50,IF(D488=1,$F$10,DATE(YEAR(E487),MONTH(E487),DAY(E487)+7)),IF($H$6=25,IF(D488=1,$F$10,DATE(YEAR(E487),MONTH(E487),DAY(E487)+14)),IF($H$6=24,IF(D488=1,_01_01_1900,IF(DAY(E487)&gt;=15,DATE(YEAR(E487),MONTH(E487),DAY(E487)+16),DATE(YEAR(E487),MONTH(E487),DAY(E487)+15))),IF($H$6=12,IF(D488=1,$F$10,DATE(YEAR(E487),MONTH(E487)+1,DAY(E487))),IF($H$6=6,IF(D488=1,$F$10,DATE(YEAR(E487),MONTH(E487)+2,DAY(E487))),IF($H$6=4,IF(D488=1,$F$10,DATE(YEAR(E487),MONTH(E487)+3,DAY(E487))),IF($H$6=2,IF(D488=1,$F$10,DATE(YEAR(E487),MONTH(E487)+6,DAY(E487))),IF($H$6=1,IF(D488=1,$F$10,DATE(YEAR(E487)+1,MONTH(E487),DAY(E487))),"")))))))),""))</f>
        <v/>
      </c>
      <c r="F488" s="72" t="str">
        <f t="shared" ca="1" si="54"/>
        <v/>
      </c>
      <c r="G488" s="72" t="str">
        <f t="shared" ca="1" si="50"/>
        <v/>
      </c>
      <c r="H488" s="73" t="str">
        <f t="shared" ca="1" si="51"/>
        <v/>
      </c>
      <c r="I488" s="74" t="str">
        <f t="shared" ca="1" si="52"/>
        <v/>
      </c>
      <c r="J488" s="73" t="str">
        <f t="shared" ca="1" si="53"/>
        <v/>
      </c>
      <c r="K488" s="75" t="str">
        <f t="shared" ca="1" si="55"/>
        <v/>
      </c>
      <c r="L488" s="10"/>
      <c r="M488" s="9"/>
      <c r="N488" s="9"/>
      <c r="O488" s="9"/>
    </row>
    <row r="489" spans="2:15" x14ac:dyDescent="0.3">
      <c r="B489" s="9"/>
      <c r="C489" s="10"/>
      <c r="D489" s="70" t="str">
        <f t="shared" ca="1" si="49"/>
        <v/>
      </c>
      <c r="E489" s="71" t="str">
        <f ca="1">IF($P$17=0,"",IF(D489&lt;&gt;"",IF($H$6=50,IF(D489=1,$F$10,DATE(YEAR(E488),MONTH(E488),DAY(E488)+7)),IF($H$6=25,IF(D489=1,$F$10,DATE(YEAR(E488),MONTH(E488),DAY(E488)+14)),IF($H$6=24,IF(D489=1,_01_01_1900,IF(DAY(E488)&gt;=15,DATE(YEAR(E488),MONTH(E488),DAY(E488)+16),DATE(YEAR(E488),MONTH(E488),DAY(E488)+15))),IF($H$6=12,IF(D489=1,$F$10,DATE(YEAR(E488),MONTH(E488)+1,DAY(E488))),IF($H$6=6,IF(D489=1,$F$10,DATE(YEAR(E488),MONTH(E488)+2,DAY(E488))),IF($H$6=4,IF(D489=1,$F$10,DATE(YEAR(E488),MONTH(E488)+3,DAY(E488))),IF($H$6=2,IF(D489=1,$F$10,DATE(YEAR(E488),MONTH(E488)+6,DAY(E488))),IF($H$6=1,IF(D489=1,$F$10,DATE(YEAR(E488)+1,MONTH(E488),DAY(E488))),"")))))))),""))</f>
        <v/>
      </c>
      <c r="F489" s="72" t="str">
        <f t="shared" ca="1" si="54"/>
        <v/>
      </c>
      <c r="G489" s="72" t="str">
        <f t="shared" ca="1" si="50"/>
        <v/>
      </c>
      <c r="H489" s="73" t="str">
        <f t="shared" ca="1" si="51"/>
        <v/>
      </c>
      <c r="I489" s="74" t="str">
        <f t="shared" ca="1" si="52"/>
        <v/>
      </c>
      <c r="J489" s="73" t="str">
        <f t="shared" ca="1" si="53"/>
        <v/>
      </c>
      <c r="K489" s="75" t="str">
        <f t="shared" ca="1" si="55"/>
        <v/>
      </c>
      <c r="L489" s="10"/>
      <c r="M489" s="9"/>
      <c r="N489" s="9"/>
      <c r="O489" s="9"/>
    </row>
    <row r="490" spans="2:15" x14ac:dyDescent="0.3">
      <c r="B490" s="9"/>
      <c r="C490" s="10"/>
      <c r="D490" s="70" t="str">
        <f t="shared" ca="1" si="49"/>
        <v/>
      </c>
      <c r="E490" s="71" t="str">
        <f ca="1">IF($P$17=0,"",IF(D490&lt;&gt;"",IF($H$6=50,IF(D490=1,$F$10,DATE(YEAR(E489),MONTH(E489),DAY(E489)+7)),IF($H$6=25,IF(D490=1,$F$10,DATE(YEAR(E489),MONTH(E489),DAY(E489)+14)),IF($H$6=24,IF(D490=1,_01_01_1900,IF(DAY(E489)&gt;=15,DATE(YEAR(E489),MONTH(E489),DAY(E489)+16),DATE(YEAR(E489),MONTH(E489),DAY(E489)+15))),IF($H$6=12,IF(D490=1,$F$10,DATE(YEAR(E489),MONTH(E489)+1,DAY(E489))),IF($H$6=6,IF(D490=1,$F$10,DATE(YEAR(E489),MONTH(E489)+2,DAY(E489))),IF($H$6=4,IF(D490=1,$F$10,DATE(YEAR(E489),MONTH(E489)+3,DAY(E489))),IF($H$6=2,IF(D490=1,$F$10,DATE(YEAR(E489),MONTH(E489)+6,DAY(E489))),IF($H$6=1,IF(D490=1,$F$10,DATE(YEAR(E489)+1,MONTH(E489),DAY(E489))),"")))))))),""))</f>
        <v/>
      </c>
      <c r="F490" s="72" t="str">
        <f t="shared" ca="1" si="54"/>
        <v/>
      </c>
      <c r="G490" s="72" t="str">
        <f t="shared" ca="1" si="50"/>
        <v/>
      </c>
      <c r="H490" s="73" t="str">
        <f t="shared" ca="1" si="51"/>
        <v/>
      </c>
      <c r="I490" s="74" t="str">
        <f t="shared" ca="1" si="52"/>
        <v/>
      </c>
      <c r="J490" s="73" t="str">
        <f t="shared" ca="1" si="53"/>
        <v/>
      </c>
      <c r="K490" s="75" t="str">
        <f t="shared" ca="1" si="55"/>
        <v/>
      </c>
      <c r="L490" s="10"/>
      <c r="M490" s="9"/>
      <c r="N490" s="9"/>
      <c r="O490" s="9"/>
    </row>
    <row r="491" spans="2:15" x14ac:dyDescent="0.3">
      <c r="B491" s="9"/>
      <c r="C491" s="10"/>
      <c r="D491" s="70" t="str">
        <f t="shared" ca="1" si="49"/>
        <v/>
      </c>
      <c r="E491" s="71" t="str">
        <f ca="1">IF($P$17=0,"",IF(D491&lt;&gt;"",IF($H$6=50,IF(D491=1,$F$10,DATE(YEAR(E490),MONTH(E490),DAY(E490)+7)),IF($H$6=25,IF(D491=1,$F$10,DATE(YEAR(E490),MONTH(E490),DAY(E490)+14)),IF($H$6=24,IF(D491=1,_01_01_1900,IF(DAY(E490)&gt;=15,DATE(YEAR(E490),MONTH(E490),DAY(E490)+16),DATE(YEAR(E490),MONTH(E490),DAY(E490)+15))),IF($H$6=12,IF(D491=1,$F$10,DATE(YEAR(E490),MONTH(E490)+1,DAY(E490))),IF($H$6=6,IF(D491=1,$F$10,DATE(YEAR(E490),MONTH(E490)+2,DAY(E490))),IF($H$6=4,IF(D491=1,$F$10,DATE(YEAR(E490),MONTH(E490)+3,DAY(E490))),IF($H$6=2,IF(D491=1,$F$10,DATE(YEAR(E490),MONTH(E490)+6,DAY(E490))),IF($H$6=1,IF(D491=1,$F$10,DATE(YEAR(E490)+1,MONTH(E490),DAY(E490))),"")))))))),""))</f>
        <v/>
      </c>
      <c r="F491" s="72" t="str">
        <f t="shared" ca="1" si="54"/>
        <v/>
      </c>
      <c r="G491" s="72" t="str">
        <f t="shared" ca="1" si="50"/>
        <v/>
      </c>
      <c r="H491" s="73" t="str">
        <f t="shared" ca="1" si="51"/>
        <v/>
      </c>
      <c r="I491" s="74" t="str">
        <f t="shared" ca="1" si="52"/>
        <v/>
      </c>
      <c r="J491" s="73" t="str">
        <f t="shared" ca="1" si="53"/>
        <v/>
      </c>
      <c r="K491" s="75" t="str">
        <f t="shared" ca="1" si="55"/>
        <v/>
      </c>
      <c r="L491" s="10"/>
      <c r="M491" s="9"/>
      <c r="N491" s="9"/>
      <c r="O491" s="9"/>
    </row>
    <row r="492" spans="2:15" x14ac:dyDescent="0.3">
      <c r="B492" s="9"/>
      <c r="C492" s="10"/>
      <c r="D492" s="70" t="str">
        <f t="shared" ca="1" si="49"/>
        <v/>
      </c>
      <c r="E492" s="71" t="str">
        <f ca="1">IF($P$17=0,"",IF(D492&lt;&gt;"",IF($H$6=50,IF(D492=1,$F$10,DATE(YEAR(E491),MONTH(E491),DAY(E491)+7)),IF($H$6=25,IF(D492=1,$F$10,DATE(YEAR(E491),MONTH(E491),DAY(E491)+14)),IF($H$6=24,IF(D492=1,_01_01_1900,IF(DAY(E491)&gt;=15,DATE(YEAR(E491),MONTH(E491),DAY(E491)+16),DATE(YEAR(E491),MONTH(E491),DAY(E491)+15))),IF($H$6=12,IF(D492=1,$F$10,DATE(YEAR(E491),MONTH(E491)+1,DAY(E491))),IF($H$6=6,IF(D492=1,$F$10,DATE(YEAR(E491),MONTH(E491)+2,DAY(E491))),IF($H$6=4,IF(D492=1,$F$10,DATE(YEAR(E491),MONTH(E491)+3,DAY(E491))),IF($H$6=2,IF(D492=1,$F$10,DATE(YEAR(E491),MONTH(E491)+6,DAY(E491))),IF($H$6=1,IF(D492=1,$F$10,DATE(YEAR(E491)+1,MONTH(E491),DAY(E491))),"")))))))),""))</f>
        <v/>
      </c>
      <c r="F492" s="72" t="str">
        <f t="shared" ca="1" si="54"/>
        <v/>
      </c>
      <c r="G492" s="72" t="str">
        <f t="shared" ca="1" si="50"/>
        <v/>
      </c>
      <c r="H492" s="73" t="str">
        <f t="shared" ca="1" si="51"/>
        <v/>
      </c>
      <c r="I492" s="74" t="str">
        <f t="shared" ca="1" si="52"/>
        <v/>
      </c>
      <c r="J492" s="73" t="str">
        <f t="shared" ca="1" si="53"/>
        <v/>
      </c>
      <c r="K492" s="75" t="str">
        <f t="shared" ca="1" si="55"/>
        <v/>
      </c>
      <c r="L492" s="10"/>
      <c r="M492" s="9"/>
      <c r="N492" s="9"/>
      <c r="O492" s="9"/>
    </row>
    <row r="493" spans="2:15" x14ac:dyDescent="0.3">
      <c r="B493" s="9"/>
      <c r="C493" s="10"/>
      <c r="D493" s="70" t="str">
        <f t="shared" ca="1" si="49"/>
        <v/>
      </c>
      <c r="E493" s="71" t="str">
        <f ca="1">IF($P$17=0,"",IF(D493&lt;&gt;"",IF($H$6=50,IF(D493=1,$F$10,DATE(YEAR(E492),MONTH(E492),DAY(E492)+7)),IF($H$6=25,IF(D493=1,$F$10,DATE(YEAR(E492),MONTH(E492),DAY(E492)+14)),IF($H$6=24,IF(D493=1,_01_01_1900,IF(DAY(E492)&gt;=15,DATE(YEAR(E492),MONTH(E492),DAY(E492)+16),DATE(YEAR(E492),MONTH(E492),DAY(E492)+15))),IF($H$6=12,IF(D493=1,$F$10,DATE(YEAR(E492),MONTH(E492)+1,DAY(E492))),IF($H$6=6,IF(D493=1,$F$10,DATE(YEAR(E492),MONTH(E492)+2,DAY(E492))),IF($H$6=4,IF(D493=1,$F$10,DATE(YEAR(E492),MONTH(E492)+3,DAY(E492))),IF($H$6=2,IF(D493=1,$F$10,DATE(YEAR(E492),MONTH(E492)+6,DAY(E492))),IF($H$6=1,IF(D493=1,$F$10,DATE(YEAR(E492)+1,MONTH(E492),DAY(E492))),"")))))))),""))</f>
        <v/>
      </c>
      <c r="F493" s="72" t="str">
        <f t="shared" ca="1" si="54"/>
        <v/>
      </c>
      <c r="G493" s="72" t="str">
        <f t="shared" ca="1" si="50"/>
        <v/>
      </c>
      <c r="H493" s="73" t="str">
        <f t="shared" ca="1" si="51"/>
        <v/>
      </c>
      <c r="I493" s="74" t="str">
        <f t="shared" ca="1" si="52"/>
        <v/>
      </c>
      <c r="J493" s="73" t="str">
        <f t="shared" ca="1" si="53"/>
        <v/>
      </c>
      <c r="K493" s="75" t="str">
        <f t="shared" ca="1" si="55"/>
        <v/>
      </c>
      <c r="L493" s="10"/>
      <c r="M493" s="9"/>
      <c r="N493" s="9"/>
      <c r="O493" s="9"/>
    </row>
    <row r="494" spans="2:15" x14ac:dyDescent="0.3">
      <c r="B494" s="9"/>
      <c r="C494" s="10"/>
      <c r="D494" s="70" t="str">
        <f t="shared" ca="1" si="49"/>
        <v/>
      </c>
      <c r="E494" s="71" t="str">
        <f ca="1">IF($P$17=0,"",IF(D494&lt;&gt;"",IF($H$6=50,IF(D494=1,$F$10,DATE(YEAR(E493),MONTH(E493),DAY(E493)+7)),IF($H$6=25,IF(D494=1,$F$10,DATE(YEAR(E493),MONTH(E493),DAY(E493)+14)),IF($H$6=24,IF(D494=1,_01_01_1900,IF(DAY(E493)&gt;=15,DATE(YEAR(E493),MONTH(E493),DAY(E493)+16),DATE(YEAR(E493),MONTH(E493),DAY(E493)+15))),IF($H$6=12,IF(D494=1,$F$10,DATE(YEAR(E493),MONTH(E493)+1,DAY(E493))),IF($H$6=6,IF(D494=1,$F$10,DATE(YEAR(E493),MONTH(E493)+2,DAY(E493))),IF($H$6=4,IF(D494=1,$F$10,DATE(YEAR(E493),MONTH(E493)+3,DAY(E493))),IF($H$6=2,IF(D494=1,$F$10,DATE(YEAR(E493),MONTH(E493)+6,DAY(E493))),IF($H$6=1,IF(D494=1,$F$10,DATE(YEAR(E493)+1,MONTH(E493),DAY(E493))),"")))))))),""))</f>
        <v/>
      </c>
      <c r="F494" s="72" t="str">
        <f t="shared" ca="1" si="54"/>
        <v/>
      </c>
      <c r="G494" s="72" t="str">
        <f t="shared" ca="1" si="50"/>
        <v/>
      </c>
      <c r="H494" s="73" t="str">
        <f t="shared" ca="1" si="51"/>
        <v/>
      </c>
      <c r="I494" s="74" t="str">
        <f t="shared" ca="1" si="52"/>
        <v/>
      </c>
      <c r="J494" s="73" t="str">
        <f t="shared" ca="1" si="53"/>
        <v/>
      </c>
      <c r="K494" s="75" t="str">
        <f t="shared" ca="1" si="55"/>
        <v/>
      </c>
      <c r="L494" s="10"/>
      <c r="M494" s="9"/>
      <c r="N494" s="9"/>
      <c r="O494" s="9"/>
    </row>
    <row r="495" spans="2:15" x14ac:dyDescent="0.3">
      <c r="B495" s="9"/>
      <c r="C495" s="10"/>
      <c r="D495" s="70" t="str">
        <f t="shared" ca="1" si="49"/>
        <v/>
      </c>
      <c r="E495" s="71" t="str">
        <f ca="1">IF($P$17=0,"",IF(D495&lt;&gt;"",IF($H$6=50,IF(D495=1,$F$10,DATE(YEAR(E494),MONTH(E494),DAY(E494)+7)),IF($H$6=25,IF(D495=1,$F$10,DATE(YEAR(E494),MONTH(E494),DAY(E494)+14)),IF($H$6=24,IF(D495=1,_01_01_1900,IF(DAY(E494)&gt;=15,DATE(YEAR(E494),MONTH(E494),DAY(E494)+16),DATE(YEAR(E494),MONTH(E494),DAY(E494)+15))),IF($H$6=12,IF(D495=1,$F$10,DATE(YEAR(E494),MONTH(E494)+1,DAY(E494))),IF($H$6=6,IF(D495=1,$F$10,DATE(YEAR(E494),MONTH(E494)+2,DAY(E494))),IF($H$6=4,IF(D495=1,$F$10,DATE(YEAR(E494),MONTH(E494)+3,DAY(E494))),IF($H$6=2,IF(D495=1,$F$10,DATE(YEAR(E494),MONTH(E494)+6,DAY(E494))),IF($H$6=1,IF(D495=1,$F$10,DATE(YEAR(E494)+1,MONTH(E494),DAY(E494))),"")))))))),""))</f>
        <v/>
      </c>
      <c r="F495" s="72" t="str">
        <f t="shared" ca="1" si="54"/>
        <v/>
      </c>
      <c r="G495" s="72" t="str">
        <f t="shared" ca="1" si="50"/>
        <v/>
      </c>
      <c r="H495" s="73" t="str">
        <f t="shared" ca="1" si="51"/>
        <v/>
      </c>
      <c r="I495" s="74" t="str">
        <f t="shared" ca="1" si="52"/>
        <v/>
      </c>
      <c r="J495" s="73" t="str">
        <f t="shared" ca="1" si="53"/>
        <v/>
      </c>
      <c r="K495" s="75" t="str">
        <f t="shared" ca="1" si="55"/>
        <v/>
      </c>
      <c r="L495" s="10"/>
      <c r="M495" s="9"/>
      <c r="N495" s="9"/>
      <c r="O495" s="9"/>
    </row>
    <row r="496" spans="2:15" x14ac:dyDescent="0.3">
      <c r="B496" s="9"/>
      <c r="C496" s="10"/>
      <c r="D496" s="70" t="str">
        <f t="shared" ca="1" si="49"/>
        <v/>
      </c>
      <c r="E496" s="71" t="str">
        <f ca="1">IF($P$17=0,"",IF(D496&lt;&gt;"",IF($H$6=50,IF(D496=1,$F$10,DATE(YEAR(E495),MONTH(E495),DAY(E495)+7)),IF($H$6=25,IF(D496=1,$F$10,DATE(YEAR(E495),MONTH(E495),DAY(E495)+14)),IF($H$6=24,IF(D496=1,_01_01_1900,IF(DAY(E495)&gt;=15,DATE(YEAR(E495),MONTH(E495),DAY(E495)+16),DATE(YEAR(E495),MONTH(E495),DAY(E495)+15))),IF($H$6=12,IF(D496=1,$F$10,DATE(YEAR(E495),MONTH(E495)+1,DAY(E495))),IF($H$6=6,IF(D496=1,$F$10,DATE(YEAR(E495),MONTH(E495)+2,DAY(E495))),IF($H$6=4,IF(D496=1,$F$10,DATE(YEAR(E495),MONTH(E495)+3,DAY(E495))),IF($H$6=2,IF(D496=1,$F$10,DATE(YEAR(E495),MONTH(E495)+6,DAY(E495))),IF($H$6=1,IF(D496=1,$F$10,DATE(YEAR(E495)+1,MONTH(E495),DAY(E495))),"")))))))),""))</f>
        <v/>
      </c>
      <c r="F496" s="72" t="str">
        <f t="shared" ca="1" si="54"/>
        <v/>
      </c>
      <c r="G496" s="72" t="str">
        <f t="shared" ca="1" si="50"/>
        <v/>
      </c>
      <c r="H496" s="73" t="str">
        <f t="shared" ca="1" si="51"/>
        <v/>
      </c>
      <c r="I496" s="74" t="str">
        <f t="shared" ca="1" si="52"/>
        <v/>
      </c>
      <c r="J496" s="73" t="str">
        <f t="shared" ca="1" si="53"/>
        <v/>
      </c>
      <c r="K496" s="75" t="str">
        <f t="shared" ca="1" si="55"/>
        <v/>
      </c>
      <c r="L496" s="10"/>
      <c r="M496" s="9"/>
      <c r="N496" s="9"/>
      <c r="O496" s="9"/>
    </row>
    <row r="497" spans="2:15" x14ac:dyDescent="0.3">
      <c r="B497" s="9"/>
      <c r="C497" s="10"/>
      <c r="D497" s="70" t="str">
        <f t="shared" ca="1" si="49"/>
        <v/>
      </c>
      <c r="E497" s="71" t="str">
        <f ca="1">IF($P$17=0,"",IF(D497&lt;&gt;"",IF($H$6=50,IF(D497=1,$F$10,DATE(YEAR(E496),MONTH(E496),DAY(E496)+7)),IF($H$6=25,IF(D497=1,$F$10,DATE(YEAR(E496),MONTH(E496),DAY(E496)+14)),IF($H$6=24,IF(D497=1,_01_01_1900,IF(DAY(E496)&gt;=15,DATE(YEAR(E496),MONTH(E496),DAY(E496)+16),DATE(YEAR(E496),MONTH(E496),DAY(E496)+15))),IF($H$6=12,IF(D497=1,$F$10,DATE(YEAR(E496),MONTH(E496)+1,DAY(E496))),IF($H$6=6,IF(D497=1,$F$10,DATE(YEAR(E496),MONTH(E496)+2,DAY(E496))),IF($H$6=4,IF(D497=1,$F$10,DATE(YEAR(E496),MONTH(E496)+3,DAY(E496))),IF($H$6=2,IF(D497=1,$F$10,DATE(YEAR(E496),MONTH(E496)+6,DAY(E496))),IF($H$6=1,IF(D497=1,$F$10,DATE(YEAR(E496)+1,MONTH(E496),DAY(E496))),"")))))))),""))</f>
        <v/>
      </c>
      <c r="F497" s="72" t="str">
        <f t="shared" ca="1" si="54"/>
        <v/>
      </c>
      <c r="G497" s="72" t="str">
        <f t="shared" ca="1" si="50"/>
        <v/>
      </c>
      <c r="H497" s="73" t="str">
        <f t="shared" ca="1" si="51"/>
        <v/>
      </c>
      <c r="I497" s="74" t="str">
        <f t="shared" ca="1" si="52"/>
        <v/>
      </c>
      <c r="J497" s="73" t="str">
        <f t="shared" ca="1" si="53"/>
        <v/>
      </c>
      <c r="K497" s="75" t="str">
        <f t="shared" ca="1" si="55"/>
        <v/>
      </c>
      <c r="L497" s="10"/>
      <c r="M497" s="9"/>
      <c r="N497" s="9"/>
      <c r="O497" s="9"/>
    </row>
    <row r="498" spans="2:15" x14ac:dyDescent="0.3">
      <c r="B498" s="9"/>
      <c r="C498" s="10"/>
      <c r="D498" s="70" t="str">
        <f t="shared" ca="1" si="49"/>
        <v/>
      </c>
      <c r="E498" s="71" t="str">
        <f ca="1">IF($P$17=0,"",IF(D498&lt;&gt;"",IF($H$6=50,IF(D498=1,$F$10,DATE(YEAR(E497),MONTH(E497),DAY(E497)+7)),IF($H$6=25,IF(D498=1,$F$10,DATE(YEAR(E497),MONTH(E497),DAY(E497)+14)),IF($H$6=24,IF(D498=1,_01_01_1900,IF(DAY(E497)&gt;=15,DATE(YEAR(E497),MONTH(E497),DAY(E497)+16),DATE(YEAR(E497),MONTH(E497),DAY(E497)+15))),IF($H$6=12,IF(D498=1,$F$10,DATE(YEAR(E497),MONTH(E497)+1,DAY(E497))),IF($H$6=6,IF(D498=1,$F$10,DATE(YEAR(E497),MONTH(E497)+2,DAY(E497))),IF($H$6=4,IF(D498=1,$F$10,DATE(YEAR(E497),MONTH(E497)+3,DAY(E497))),IF($H$6=2,IF(D498=1,$F$10,DATE(YEAR(E497),MONTH(E497)+6,DAY(E497))),IF($H$6=1,IF(D498=1,$F$10,DATE(YEAR(E497)+1,MONTH(E497),DAY(E497))),"")))))))),""))</f>
        <v/>
      </c>
      <c r="F498" s="72" t="str">
        <f t="shared" ca="1" si="54"/>
        <v/>
      </c>
      <c r="G498" s="72" t="str">
        <f t="shared" ca="1" si="50"/>
        <v/>
      </c>
      <c r="H498" s="73" t="str">
        <f t="shared" ca="1" si="51"/>
        <v/>
      </c>
      <c r="I498" s="74" t="str">
        <f t="shared" ca="1" si="52"/>
        <v/>
      </c>
      <c r="J498" s="73" t="str">
        <f t="shared" ca="1" si="53"/>
        <v/>
      </c>
      <c r="K498" s="75" t="str">
        <f t="shared" ca="1" si="55"/>
        <v/>
      </c>
      <c r="L498" s="10"/>
      <c r="M498" s="9"/>
      <c r="N498" s="9"/>
      <c r="O498" s="9"/>
    </row>
    <row r="499" spans="2:15" x14ac:dyDescent="0.3">
      <c r="B499" s="9"/>
      <c r="C499" s="10"/>
      <c r="D499" s="70" t="str">
        <f t="shared" ca="1" si="49"/>
        <v/>
      </c>
      <c r="E499" s="71" t="str">
        <f ca="1">IF($P$17=0,"",IF(D499&lt;&gt;"",IF($H$6=50,IF(D499=1,$F$10,DATE(YEAR(E498),MONTH(E498),DAY(E498)+7)),IF($H$6=25,IF(D499=1,$F$10,DATE(YEAR(E498),MONTH(E498),DAY(E498)+14)),IF($H$6=24,IF(D499=1,_01_01_1900,IF(DAY(E498)&gt;=15,DATE(YEAR(E498),MONTH(E498),DAY(E498)+16),DATE(YEAR(E498),MONTH(E498),DAY(E498)+15))),IF($H$6=12,IF(D499=1,$F$10,DATE(YEAR(E498),MONTH(E498)+1,DAY(E498))),IF($H$6=6,IF(D499=1,$F$10,DATE(YEAR(E498),MONTH(E498)+2,DAY(E498))),IF($H$6=4,IF(D499=1,$F$10,DATE(YEAR(E498),MONTH(E498)+3,DAY(E498))),IF($H$6=2,IF(D499=1,$F$10,DATE(YEAR(E498),MONTH(E498)+6,DAY(E498))),IF($H$6=1,IF(D499=1,$F$10,DATE(YEAR(E498)+1,MONTH(E498),DAY(E498))),"")))))))),""))</f>
        <v/>
      </c>
      <c r="F499" s="72" t="str">
        <f t="shared" ca="1" si="54"/>
        <v/>
      </c>
      <c r="G499" s="72" t="str">
        <f t="shared" ca="1" si="50"/>
        <v/>
      </c>
      <c r="H499" s="73" t="str">
        <f t="shared" ca="1" si="51"/>
        <v/>
      </c>
      <c r="I499" s="74" t="str">
        <f t="shared" ca="1" si="52"/>
        <v/>
      </c>
      <c r="J499" s="73" t="str">
        <f t="shared" ca="1" si="53"/>
        <v/>
      </c>
      <c r="K499" s="75" t="str">
        <f t="shared" ca="1" si="55"/>
        <v/>
      </c>
      <c r="L499" s="10"/>
      <c r="M499" s="9"/>
      <c r="N499" s="9"/>
      <c r="O499" s="9"/>
    </row>
    <row r="500" spans="2:15" x14ac:dyDescent="0.3">
      <c r="B500" s="9"/>
      <c r="C500" s="10"/>
      <c r="D500" s="70" t="str">
        <f t="shared" ca="1" si="49"/>
        <v/>
      </c>
      <c r="E500" s="71" t="str">
        <f ca="1">IF($P$17=0,"",IF(D500&lt;&gt;"",IF($H$6=50,IF(D500=1,$F$10,DATE(YEAR(E499),MONTH(E499),DAY(E499)+7)),IF($H$6=25,IF(D500=1,$F$10,DATE(YEAR(E499),MONTH(E499),DAY(E499)+14)),IF($H$6=24,IF(D500=1,_01_01_1900,IF(DAY(E499)&gt;=15,DATE(YEAR(E499),MONTH(E499),DAY(E499)+16),DATE(YEAR(E499),MONTH(E499),DAY(E499)+15))),IF($H$6=12,IF(D500=1,$F$10,DATE(YEAR(E499),MONTH(E499)+1,DAY(E499))),IF($H$6=6,IF(D500=1,$F$10,DATE(YEAR(E499),MONTH(E499)+2,DAY(E499))),IF($H$6=4,IF(D500=1,$F$10,DATE(YEAR(E499),MONTH(E499)+3,DAY(E499))),IF($H$6=2,IF(D500=1,$F$10,DATE(YEAR(E499),MONTH(E499)+6,DAY(E499))),IF($H$6=1,IF(D500=1,$F$10,DATE(YEAR(E499)+1,MONTH(E499),DAY(E499))),"")))))))),""))</f>
        <v/>
      </c>
      <c r="F500" s="72" t="str">
        <f t="shared" ca="1" si="54"/>
        <v/>
      </c>
      <c r="G500" s="72" t="str">
        <f t="shared" ca="1" si="50"/>
        <v/>
      </c>
      <c r="H500" s="73" t="str">
        <f t="shared" ca="1" si="51"/>
        <v/>
      </c>
      <c r="I500" s="74" t="str">
        <f t="shared" ca="1" si="52"/>
        <v/>
      </c>
      <c r="J500" s="73" t="str">
        <f t="shared" ca="1" si="53"/>
        <v/>
      </c>
      <c r="K500" s="75" t="str">
        <f t="shared" ca="1" si="55"/>
        <v/>
      </c>
      <c r="L500" s="10"/>
      <c r="M500" s="9"/>
      <c r="N500" s="9"/>
      <c r="O500" s="9"/>
    </row>
    <row r="501" spans="2:15" x14ac:dyDescent="0.3">
      <c r="B501" s="9"/>
      <c r="C501" s="10"/>
      <c r="D501" s="70" t="str">
        <f t="shared" ca="1" si="49"/>
        <v/>
      </c>
      <c r="E501" s="71" t="str">
        <f ca="1">IF($P$17=0,"",IF(D501&lt;&gt;"",IF($H$6=50,IF(D501=1,$F$10,DATE(YEAR(E500),MONTH(E500),DAY(E500)+7)),IF($H$6=25,IF(D501=1,$F$10,DATE(YEAR(E500),MONTH(E500),DAY(E500)+14)),IF($H$6=24,IF(D501=1,_01_01_1900,IF(DAY(E500)&gt;=15,DATE(YEAR(E500),MONTH(E500),DAY(E500)+16),DATE(YEAR(E500),MONTH(E500),DAY(E500)+15))),IF($H$6=12,IF(D501=1,$F$10,DATE(YEAR(E500),MONTH(E500)+1,DAY(E500))),IF($H$6=6,IF(D501=1,$F$10,DATE(YEAR(E500),MONTH(E500)+2,DAY(E500))),IF($H$6=4,IF(D501=1,$F$10,DATE(YEAR(E500),MONTH(E500)+3,DAY(E500))),IF($H$6=2,IF(D501=1,$F$10,DATE(YEAR(E500),MONTH(E500)+6,DAY(E500))),IF($H$6=1,IF(D501=1,$F$10,DATE(YEAR(E500)+1,MONTH(E500),DAY(E500))),"")))))))),""))</f>
        <v/>
      </c>
      <c r="F501" s="72" t="str">
        <f t="shared" ca="1" si="54"/>
        <v/>
      </c>
      <c r="G501" s="72" t="str">
        <f t="shared" ca="1" si="50"/>
        <v/>
      </c>
      <c r="H501" s="73" t="str">
        <f t="shared" ca="1" si="51"/>
        <v/>
      </c>
      <c r="I501" s="74" t="str">
        <f t="shared" ca="1" si="52"/>
        <v/>
      </c>
      <c r="J501" s="73" t="str">
        <f t="shared" ca="1" si="53"/>
        <v/>
      </c>
      <c r="K501" s="75" t="str">
        <f t="shared" ca="1" si="55"/>
        <v/>
      </c>
      <c r="L501" s="10"/>
      <c r="M501" s="9"/>
      <c r="N501" s="9"/>
      <c r="O501" s="9"/>
    </row>
    <row r="502" spans="2:15" x14ac:dyDescent="0.3">
      <c r="B502" s="9"/>
      <c r="C502" s="10"/>
      <c r="D502" s="70" t="str">
        <f t="shared" ca="1" si="49"/>
        <v/>
      </c>
      <c r="E502" s="71" t="str">
        <f ca="1">IF($P$17=0,"",IF(D502&lt;&gt;"",IF($H$6=50,IF(D502=1,$F$10,DATE(YEAR(E501),MONTH(E501),DAY(E501)+7)),IF($H$6=25,IF(D502=1,$F$10,DATE(YEAR(E501),MONTH(E501),DAY(E501)+14)),IF($H$6=24,IF(D502=1,_01_01_1900,IF(DAY(E501)&gt;=15,DATE(YEAR(E501),MONTH(E501),DAY(E501)+16),DATE(YEAR(E501),MONTH(E501),DAY(E501)+15))),IF($H$6=12,IF(D502=1,$F$10,DATE(YEAR(E501),MONTH(E501)+1,DAY(E501))),IF($H$6=6,IF(D502=1,$F$10,DATE(YEAR(E501),MONTH(E501)+2,DAY(E501))),IF($H$6=4,IF(D502=1,$F$10,DATE(YEAR(E501),MONTH(E501)+3,DAY(E501))),IF($H$6=2,IF(D502=1,$F$10,DATE(YEAR(E501),MONTH(E501)+6,DAY(E501))),IF($H$6=1,IF(D502=1,$F$10,DATE(YEAR(E501)+1,MONTH(E501),DAY(E501))),"")))))))),""))</f>
        <v/>
      </c>
      <c r="F502" s="72" t="str">
        <f t="shared" ca="1" si="54"/>
        <v/>
      </c>
      <c r="G502" s="72" t="str">
        <f t="shared" ca="1" si="50"/>
        <v/>
      </c>
      <c r="H502" s="73" t="str">
        <f t="shared" ca="1" si="51"/>
        <v/>
      </c>
      <c r="I502" s="74" t="str">
        <f t="shared" ca="1" si="52"/>
        <v/>
      </c>
      <c r="J502" s="73" t="str">
        <f t="shared" ca="1" si="53"/>
        <v/>
      </c>
      <c r="K502" s="75" t="str">
        <f t="shared" ca="1" si="55"/>
        <v/>
      </c>
      <c r="L502" s="10"/>
      <c r="M502" s="9"/>
      <c r="N502" s="9"/>
      <c r="O502" s="9"/>
    </row>
    <row r="503" spans="2:15" x14ac:dyDescent="0.3">
      <c r="B503" s="9"/>
      <c r="C503" s="10"/>
      <c r="D503" s="70" t="str">
        <f t="shared" ca="1" si="49"/>
        <v/>
      </c>
      <c r="E503" s="71" t="str">
        <f ca="1">IF($P$17=0,"",IF(D503&lt;&gt;"",IF($H$6=50,IF(D503=1,$F$10,DATE(YEAR(E502),MONTH(E502),DAY(E502)+7)),IF($H$6=25,IF(D503=1,$F$10,DATE(YEAR(E502),MONTH(E502),DAY(E502)+14)),IF($H$6=24,IF(D503=1,_01_01_1900,IF(DAY(E502)&gt;=15,DATE(YEAR(E502),MONTH(E502),DAY(E502)+16),DATE(YEAR(E502),MONTH(E502),DAY(E502)+15))),IF($H$6=12,IF(D503=1,$F$10,DATE(YEAR(E502),MONTH(E502)+1,DAY(E502))),IF($H$6=6,IF(D503=1,$F$10,DATE(YEAR(E502),MONTH(E502)+2,DAY(E502))),IF($H$6=4,IF(D503=1,$F$10,DATE(YEAR(E502),MONTH(E502)+3,DAY(E502))),IF($H$6=2,IF(D503=1,$F$10,DATE(YEAR(E502),MONTH(E502)+6,DAY(E502))),IF($H$6=1,IF(D503=1,$F$10,DATE(YEAR(E502)+1,MONTH(E502),DAY(E502))),"")))))))),""))</f>
        <v/>
      </c>
      <c r="F503" s="72" t="str">
        <f t="shared" ca="1" si="54"/>
        <v/>
      </c>
      <c r="G503" s="72" t="str">
        <f t="shared" ca="1" si="50"/>
        <v/>
      </c>
      <c r="H503" s="73" t="str">
        <f t="shared" ca="1" si="51"/>
        <v/>
      </c>
      <c r="I503" s="74" t="str">
        <f t="shared" ca="1" si="52"/>
        <v/>
      </c>
      <c r="J503" s="73" t="str">
        <f t="shared" ca="1" si="53"/>
        <v/>
      </c>
      <c r="K503" s="75" t="str">
        <f t="shared" ca="1" si="55"/>
        <v/>
      </c>
      <c r="L503" s="10"/>
      <c r="M503" s="9"/>
      <c r="N503" s="9"/>
      <c r="O503" s="9"/>
    </row>
    <row r="504" spans="2:15" x14ac:dyDescent="0.3">
      <c r="B504" s="9"/>
      <c r="C504" s="10"/>
      <c r="D504" s="70" t="str">
        <f t="shared" ca="1" si="49"/>
        <v/>
      </c>
      <c r="E504" s="71" t="str">
        <f ca="1">IF($P$17=0,"",IF(D504&lt;&gt;"",IF($H$6=50,IF(D504=1,$F$10,DATE(YEAR(E503),MONTH(E503),DAY(E503)+7)),IF($H$6=25,IF(D504=1,$F$10,DATE(YEAR(E503),MONTH(E503),DAY(E503)+14)),IF($H$6=24,IF(D504=1,_01_01_1900,IF(DAY(E503)&gt;=15,DATE(YEAR(E503),MONTH(E503),DAY(E503)+16),DATE(YEAR(E503),MONTH(E503),DAY(E503)+15))),IF($H$6=12,IF(D504=1,$F$10,DATE(YEAR(E503),MONTH(E503)+1,DAY(E503))),IF($H$6=6,IF(D504=1,$F$10,DATE(YEAR(E503),MONTH(E503)+2,DAY(E503))),IF($H$6=4,IF(D504=1,$F$10,DATE(YEAR(E503),MONTH(E503)+3,DAY(E503))),IF($H$6=2,IF(D504=1,$F$10,DATE(YEAR(E503),MONTH(E503)+6,DAY(E503))),IF($H$6=1,IF(D504=1,$F$10,DATE(YEAR(E503)+1,MONTH(E503),DAY(E503))),"")))))))),""))</f>
        <v/>
      </c>
      <c r="F504" s="72" t="str">
        <f t="shared" ca="1" si="54"/>
        <v/>
      </c>
      <c r="G504" s="72" t="str">
        <f t="shared" ca="1" si="50"/>
        <v/>
      </c>
      <c r="H504" s="73" t="str">
        <f t="shared" ca="1" si="51"/>
        <v/>
      </c>
      <c r="I504" s="74" t="str">
        <f t="shared" ca="1" si="52"/>
        <v/>
      </c>
      <c r="J504" s="73" t="str">
        <f t="shared" ca="1" si="53"/>
        <v/>
      </c>
      <c r="K504" s="75" t="str">
        <f t="shared" ca="1" si="55"/>
        <v/>
      </c>
      <c r="L504" s="10"/>
      <c r="M504" s="9"/>
      <c r="N504" s="9"/>
      <c r="O504" s="9"/>
    </row>
    <row r="505" spans="2:15" x14ac:dyDescent="0.3">
      <c r="B505" s="9"/>
      <c r="C505" s="10"/>
      <c r="D505" s="70" t="str">
        <f t="shared" ca="1" si="49"/>
        <v/>
      </c>
      <c r="E505" s="71" t="str">
        <f ca="1">IF($P$17=0,"",IF(D505&lt;&gt;"",IF($H$6=50,IF(D505=1,$F$10,DATE(YEAR(E504),MONTH(E504),DAY(E504)+7)),IF($H$6=25,IF(D505=1,$F$10,DATE(YEAR(E504),MONTH(E504),DAY(E504)+14)),IF($H$6=24,IF(D505=1,_01_01_1900,IF(DAY(E504)&gt;=15,DATE(YEAR(E504),MONTH(E504),DAY(E504)+16),DATE(YEAR(E504),MONTH(E504),DAY(E504)+15))),IF($H$6=12,IF(D505=1,$F$10,DATE(YEAR(E504),MONTH(E504)+1,DAY(E504))),IF($H$6=6,IF(D505=1,$F$10,DATE(YEAR(E504),MONTH(E504)+2,DAY(E504))),IF($H$6=4,IF(D505=1,$F$10,DATE(YEAR(E504),MONTH(E504)+3,DAY(E504))),IF($H$6=2,IF(D505=1,$F$10,DATE(YEAR(E504),MONTH(E504)+6,DAY(E504))),IF($H$6=1,IF(D505=1,$F$10,DATE(YEAR(E504)+1,MONTH(E504),DAY(E504))),"")))))))),""))</f>
        <v/>
      </c>
      <c r="F505" s="72" t="str">
        <f t="shared" ca="1" si="54"/>
        <v/>
      </c>
      <c r="G505" s="72" t="str">
        <f t="shared" ca="1" si="50"/>
        <v/>
      </c>
      <c r="H505" s="73" t="str">
        <f t="shared" ca="1" si="51"/>
        <v/>
      </c>
      <c r="I505" s="74" t="str">
        <f t="shared" ca="1" si="52"/>
        <v/>
      </c>
      <c r="J505" s="73" t="str">
        <f t="shared" ca="1" si="53"/>
        <v/>
      </c>
      <c r="K505" s="75" t="str">
        <f t="shared" ca="1" si="55"/>
        <v/>
      </c>
      <c r="L505" s="10"/>
      <c r="M505" s="9"/>
      <c r="N505" s="9"/>
      <c r="O505" s="9"/>
    </row>
    <row r="506" spans="2:15" x14ac:dyDescent="0.3">
      <c r="B506" s="9"/>
      <c r="C506" s="10"/>
      <c r="D506" s="70" t="str">
        <f t="shared" ca="1" si="49"/>
        <v/>
      </c>
      <c r="E506" s="71" t="str">
        <f ca="1">IF($P$17=0,"",IF(D506&lt;&gt;"",IF($H$6=50,IF(D506=1,$F$10,DATE(YEAR(E505),MONTH(E505),DAY(E505)+7)),IF($H$6=25,IF(D506=1,$F$10,DATE(YEAR(E505),MONTH(E505),DAY(E505)+14)),IF($H$6=24,IF(D506=1,_01_01_1900,IF(DAY(E505)&gt;=15,DATE(YEAR(E505),MONTH(E505),DAY(E505)+16),DATE(YEAR(E505),MONTH(E505),DAY(E505)+15))),IF($H$6=12,IF(D506=1,$F$10,DATE(YEAR(E505),MONTH(E505)+1,DAY(E505))),IF($H$6=6,IF(D506=1,$F$10,DATE(YEAR(E505),MONTH(E505)+2,DAY(E505))),IF($H$6=4,IF(D506=1,$F$10,DATE(YEAR(E505),MONTH(E505)+3,DAY(E505))),IF($H$6=2,IF(D506=1,$F$10,DATE(YEAR(E505),MONTH(E505)+6,DAY(E505))),IF($H$6=1,IF(D506=1,$F$10,DATE(YEAR(E505)+1,MONTH(E505),DAY(E505))),"")))))))),""))</f>
        <v/>
      </c>
      <c r="F506" s="72" t="str">
        <f t="shared" ca="1" si="54"/>
        <v/>
      </c>
      <c r="G506" s="72" t="str">
        <f t="shared" ca="1" si="50"/>
        <v/>
      </c>
      <c r="H506" s="73" t="str">
        <f t="shared" ca="1" si="51"/>
        <v/>
      </c>
      <c r="I506" s="74" t="str">
        <f t="shared" ca="1" si="52"/>
        <v/>
      </c>
      <c r="J506" s="73" t="str">
        <f t="shared" ca="1" si="53"/>
        <v/>
      </c>
      <c r="K506" s="75" t="str">
        <f t="shared" ca="1" si="55"/>
        <v/>
      </c>
      <c r="L506" s="10"/>
      <c r="M506" s="9"/>
      <c r="N506" s="9"/>
      <c r="O506" s="9"/>
    </row>
    <row r="507" spans="2:15" x14ac:dyDescent="0.3">
      <c r="B507" s="9"/>
      <c r="C507" s="10"/>
      <c r="D507" s="70" t="str">
        <f t="shared" ca="1" si="49"/>
        <v/>
      </c>
      <c r="E507" s="71" t="str">
        <f ca="1">IF($P$17=0,"",IF(D507&lt;&gt;"",IF($H$6=50,IF(D507=1,$F$10,DATE(YEAR(E506),MONTH(E506),DAY(E506)+7)),IF($H$6=25,IF(D507=1,$F$10,DATE(YEAR(E506),MONTH(E506),DAY(E506)+14)),IF($H$6=24,IF(D507=1,_01_01_1900,IF(DAY(E506)&gt;=15,DATE(YEAR(E506),MONTH(E506),DAY(E506)+16),DATE(YEAR(E506),MONTH(E506),DAY(E506)+15))),IF($H$6=12,IF(D507=1,$F$10,DATE(YEAR(E506),MONTH(E506)+1,DAY(E506))),IF($H$6=6,IF(D507=1,$F$10,DATE(YEAR(E506),MONTH(E506)+2,DAY(E506))),IF($H$6=4,IF(D507=1,$F$10,DATE(YEAR(E506),MONTH(E506)+3,DAY(E506))),IF($H$6=2,IF(D507=1,$F$10,DATE(YEAR(E506),MONTH(E506)+6,DAY(E506))),IF($H$6=1,IF(D507=1,$F$10,DATE(YEAR(E506)+1,MONTH(E506),DAY(E506))),"")))))))),""))</f>
        <v/>
      </c>
      <c r="F507" s="72" t="str">
        <f t="shared" ca="1" si="54"/>
        <v/>
      </c>
      <c r="G507" s="72" t="str">
        <f t="shared" ca="1" si="50"/>
        <v/>
      </c>
      <c r="H507" s="73" t="str">
        <f t="shared" ca="1" si="51"/>
        <v/>
      </c>
      <c r="I507" s="74" t="str">
        <f t="shared" ca="1" si="52"/>
        <v/>
      </c>
      <c r="J507" s="73" t="str">
        <f t="shared" ca="1" si="53"/>
        <v/>
      </c>
      <c r="K507" s="75" t="str">
        <f t="shared" ca="1" si="55"/>
        <v/>
      </c>
      <c r="L507" s="10"/>
      <c r="M507" s="9"/>
      <c r="N507" s="9"/>
      <c r="O507" s="9"/>
    </row>
    <row r="508" spans="2:15" x14ac:dyDescent="0.3">
      <c r="B508" s="9"/>
      <c r="C508" s="10"/>
      <c r="D508" s="70" t="str">
        <f t="shared" ca="1" si="49"/>
        <v/>
      </c>
      <c r="E508" s="71" t="str">
        <f ca="1">IF($P$17=0,"",IF(D508&lt;&gt;"",IF($H$6=50,IF(D508=1,$F$10,DATE(YEAR(E507),MONTH(E507),DAY(E507)+7)),IF($H$6=25,IF(D508=1,$F$10,DATE(YEAR(E507),MONTH(E507),DAY(E507)+14)),IF($H$6=24,IF(D508=1,_01_01_1900,IF(DAY(E507)&gt;=15,DATE(YEAR(E507),MONTH(E507),DAY(E507)+16),DATE(YEAR(E507),MONTH(E507),DAY(E507)+15))),IF($H$6=12,IF(D508=1,$F$10,DATE(YEAR(E507),MONTH(E507)+1,DAY(E507))),IF($H$6=6,IF(D508=1,$F$10,DATE(YEAR(E507),MONTH(E507)+2,DAY(E507))),IF($H$6=4,IF(D508=1,$F$10,DATE(YEAR(E507),MONTH(E507)+3,DAY(E507))),IF($H$6=2,IF(D508=1,$F$10,DATE(YEAR(E507),MONTH(E507)+6,DAY(E507))),IF($H$6=1,IF(D508=1,$F$10,DATE(YEAR(E507)+1,MONTH(E507),DAY(E507))),"")))))))),""))</f>
        <v/>
      </c>
      <c r="F508" s="72" t="str">
        <f t="shared" ca="1" si="54"/>
        <v/>
      </c>
      <c r="G508" s="72" t="str">
        <f t="shared" ca="1" si="50"/>
        <v/>
      </c>
      <c r="H508" s="73" t="str">
        <f t="shared" ca="1" si="51"/>
        <v/>
      </c>
      <c r="I508" s="74" t="str">
        <f t="shared" ca="1" si="52"/>
        <v/>
      </c>
      <c r="J508" s="73" t="str">
        <f t="shared" ca="1" si="53"/>
        <v/>
      </c>
      <c r="K508" s="75" t="str">
        <f t="shared" ca="1" si="55"/>
        <v/>
      </c>
      <c r="L508" s="10"/>
      <c r="M508" s="9"/>
      <c r="N508" s="9"/>
      <c r="O508" s="9"/>
    </row>
    <row r="509" spans="2:15" x14ac:dyDescent="0.3">
      <c r="B509" s="9"/>
      <c r="C509" s="10"/>
      <c r="D509" s="70" t="str">
        <f t="shared" ca="1" si="49"/>
        <v/>
      </c>
      <c r="E509" s="71" t="str">
        <f ca="1">IF($P$17=0,"",IF(D509&lt;&gt;"",IF($H$6=50,IF(D509=1,$F$10,DATE(YEAR(E508),MONTH(E508),DAY(E508)+7)),IF($H$6=25,IF(D509=1,$F$10,DATE(YEAR(E508),MONTH(E508),DAY(E508)+14)),IF($H$6=24,IF(D509=1,_01_01_1900,IF(DAY(E508)&gt;=15,DATE(YEAR(E508),MONTH(E508),DAY(E508)+16),DATE(YEAR(E508),MONTH(E508),DAY(E508)+15))),IF($H$6=12,IF(D509=1,$F$10,DATE(YEAR(E508),MONTH(E508)+1,DAY(E508))),IF($H$6=6,IF(D509=1,$F$10,DATE(YEAR(E508),MONTH(E508)+2,DAY(E508))),IF($H$6=4,IF(D509=1,$F$10,DATE(YEAR(E508),MONTH(E508)+3,DAY(E508))),IF($H$6=2,IF(D509=1,$F$10,DATE(YEAR(E508),MONTH(E508)+6,DAY(E508))),IF($H$6=1,IF(D509=1,$F$10,DATE(YEAR(E508)+1,MONTH(E508),DAY(E508))),"")))))))),""))</f>
        <v/>
      </c>
      <c r="F509" s="72" t="str">
        <f t="shared" ca="1" si="54"/>
        <v/>
      </c>
      <c r="G509" s="72" t="str">
        <f t="shared" ca="1" si="50"/>
        <v/>
      </c>
      <c r="H509" s="73" t="str">
        <f t="shared" ca="1" si="51"/>
        <v/>
      </c>
      <c r="I509" s="74" t="str">
        <f t="shared" ca="1" si="52"/>
        <v/>
      </c>
      <c r="J509" s="73" t="str">
        <f t="shared" ca="1" si="53"/>
        <v/>
      </c>
      <c r="K509" s="75" t="str">
        <f t="shared" ca="1" si="55"/>
        <v/>
      </c>
      <c r="L509" s="10"/>
      <c r="M509" s="9"/>
      <c r="N509" s="9"/>
      <c r="O509" s="9"/>
    </row>
    <row r="510" spans="2:15" x14ac:dyDescent="0.3">
      <c r="B510" s="9"/>
      <c r="C510" s="10"/>
      <c r="D510" s="70" t="str">
        <f t="shared" ca="1" si="49"/>
        <v/>
      </c>
      <c r="E510" s="71" t="str">
        <f ca="1">IF($P$17=0,"",IF(D510&lt;&gt;"",IF($H$6=50,IF(D510=1,$F$10,DATE(YEAR(E509),MONTH(E509),DAY(E509)+7)),IF($H$6=25,IF(D510=1,$F$10,DATE(YEAR(E509),MONTH(E509),DAY(E509)+14)),IF($H$6=24,IF(D510=1,_01_01_1900,IF(DAY(E509)&gt;=15,DATE(YEAR(E509),MONTH(E509),DAY(E509)+16),DATE(YEAR(E509),MONTH(E509),DAY(E509)+15))),IF($H$6=12,IF(D510=1,$F$10,DATE(YEAR(E509),MONTH(E509)+1,DAY(E509))),IF($H$6=6,IF(D510=1,$F$10,DATE(YEAR(E509),MONTH(E509)+2,DAY(E509))),IF($H$6=4,IF(D510=1,$F$10,DATE(YEAR(E509),MONTH(E509)+3,DAY(E509))),IF($H$6=2,IF(D510=1,$F$10,DATE(YEAR(E509),MONTH(E509)+6,DAY(E509))),IF($H$6=1,IF(D510=1,$F$10,DATE(YEAR(E509)+1,MONTH(E509),DAY(E509))),"")))))))),""))</f>
        <v/>
      </c>
      <c r="F510" s="72" t="str">
        <f t="shared" ca="1" si="54"/>
        <v/>
      </c>
      <c r="G510" s="72" t="str">
        <f t="shared" ca="1" si="50"/>
        <v/>
      </c>
      <c r="H510" s="73" t="str">
        <f t="shared" ca="1" si="51"/>
        <v/>
      </c>
      <c r="I510" s="74" t="str">
        <f t="shared" ca="1" si="52"/>
        <v/>
      </c>
      <c r="J510" s="73" t="str">
        <f t="shared" ca="1" si="53"/>
        <v/>
      </c>
      <c r="K510" s="75" t="str">
        <f t="shared" ca="1" si="55"/>
        <v/>
      </c>
      <c r="L510" s="10"/>
      <c r="M510" s="9"/>
      <c r="N510" s="9"/>
      <c r="O510" s="9"/>
    </row>
    <row r="511" spans="2:15" x14ac:dyDescent="0.3">
      <c r="B511" s="9"/>
      <c r="C511" s="10"/>
      <c r="D511" s="70" t="str">
        <f t="shared" ca="1" si="49"/>
        <v/>
      </c>
      <c r="E511" s="71" t="str">
        <f ca="1">IF($P$17=0,"",IF(D511&lt;&gt;"",IF($H$6=50,IF(D511=1,$F$10,DATE(YEAR(E510),MONTH(E510),DAY(E510)+7)),IF($H$6=25,IF(D511=1,$F$10,DATE(YEAR(E510),MONTH(E510),DAY(E510)+14)),IF($H$6=24,IF(D511=1,_01_01_1900,IF(DAY(E510)&gt;=15,DATE(YEAR(E510),MONTH(E510),DAY(E510)+16),DATE(YEAR(E510),MONTH(E510),DAY(E510)+15))),IF($H$6=12,IF(D511=1,$F$10,DATE(YEAR(E510),MONTH(E510)+1,DAY(E510))),IF($H$6=6,IF(D511=1,$F$10,DATE(YEAR(E510),MONTH(E510)+2,DAY(E510))),IF($H$6=4,IF(D511=1,$F$10,DATE(YEAR(E510),MONTH(E510)+3,DAY(E510))),IF($H$6=2,IF(D511=1,$F$10,DATE(YEAR(E510),MONTH(E510)+6,DAY(E510))),IF($H$6=1,IF(D511=1,$F$10,DATE(YEAR(E510)+1,MONTH(E510),DAY(E510))),"")))))))),""))</f>
        <v/>
      </c>
      <c r="F511" s="72" t="str">
        <f t="shared" ca="1" si="54"/>
        <v/>
      </c>
      <c r="G511" s="72" t="str">
        <f t="shared" ca="1" si="50"/>
        <v/>
      </c>
      <c r="H511" s="73" t="str">
        <f t="shared" ca="1" si="51"/>
        <v/>
      </c>
      <c r="I511" s="74" t="str">
        <f t="shared" ca="1" si="52"/>
        <v/>
      </c>
      <c r="J511" s="73" t="str">
        <f t="shared" ca="1" si="53"/>
        <v/>
      </c>
      <c r="K511" s="75" t="str">
        <f t="shared" ca="1" si="55"/>
        <v/>
      </c>
      <c r="L511" s="10"/>
      <c r="M511" s="9"/>
      <c r="N511" s="9"/>
      <c r="O511" s="9"/>
    </row>
    <row r="512" spans="2:15" x14ac:dyDescent="0.3">
      <c r="B512" s="9"/>
      <c r="C512" s="10"/>
      <c r="D512" s="70" t="str">
        <f t="shared" ca="1" si="49"/>
        <v/>
      </c>
      <c r="E512" s="71" t="str">
        <f ca="1">IF($P$17=0,"",IF(D512&lt;&gt;"",IF($H$6=50,IF(D512=1,$F$10,DATE(YEAR(E511),MONTH(E511),DAY(E511)+7)),IF($H$6=25,IF(D512=1,$F$10,DATE(YEAR(E511),MONTH(E511),DAY(E511)+14)),IF($H$6=24,IF(D512=1,_01_01_1900,IF(DAY(E511)&gt;=15,DATE(YEAR(E511),MONTH(E511),DAY(E511)+16),DATE(YEAR(E511),MONTH(E511),DAY(E511)+15))),IF($H$6=12,IF(D512=1,$F$10,DATE(YEAR(E511),MONTH(E511)+1,DAY(E511))),IF($H$6=6,IF(D512=1,$F$10,DATE(YEAR(E511),MONTH(E511)+2,DAY(E511))),IF($H$6=4,IF(D512=1,$F$10,DATE(YEAR(E511),MONTH(E511)+3,DAY(E511))),IF($H$6=2,IF(D512=1,$F$10,DATE(YEAR(E511),MONTH(E511)+6,DAY(E511))),IF($H$6=1,IF(D512=1,$F$10,DATE(YEAR(E511)+1,MONTH(E511),DAY(E511))),"")))))))),""))</f>
        <v/>
      </c>
      <c r="F512" s="72" t="str">
        <f t="shared" ca="1" si="54"/>
        <v/>
      </c>
      <c r="G512" s="72" t="str">
        <f t="shared" ca="1" si="50"/>
        <v/>
      </c>
      <c r="H512" s="73" t="str">
        <f t="shared" ca="1" si="51"/>
        <v/>
      </c>
      <c r="I512" s="74" t="str">
        <f t="shared" ca="1" si="52"/>
        <v/>
      </c>
      <c r="J512" s="73" t="str">
        <f t="shared" ca="1" si="53"/>
        <v/>
      </c>
      <c r="K512" s="75" t="str">
        <f t="shared" ca="1" si="55"/>
        <v/>
      </c>
      <c r="L512" s="10"/>
      <c r="M512" s="9"/>
      <c r="N512" s="9"/>
      <c r="O512" s="9"/>
    </row>
    <row r="513" spans="2:15" x14ac:dyDescent="0.3">
      <c r="B513" s="9"/>
      <c r="C513" s="10"/>
      <c r="D513" s="70" t="str">
        <f t="shared" ca="1" si="49"/>
        <v/>
      </c>
      <c r="E513" s="71" t="str">
        <f ca="1">IF($P$17=0,"",IF(D513&lt;&gt;"",IF($H$6=50,IF(D513=1,$F$10,DATE(YEAR(E512),MONTH(E512),DAY(E512)+7)),IF($H$6=25,IF(D513=1,$F$10,DATE(YEAR(E512),MONTH(E512),DAY(E512)+14)),IF($H$6=24,IF(D513=1,_01_01_1900,IF(DAY(E512)&gt;=15,DATE(YEAR(E512),MONTH(E512),DAY(E512)+16),DATE(YEAR(E512),MONTH(E512),DAY(E512)+15))),IF($H$6=12,IF(D513=1,$F$10,DATE(YEAR(E512),MONTH(E512)+1,DAY(E512))),IF($H$6=6,IF(D513=1,$F$10,DATE(YEAR(E512),MONTH(E512)+2,DAY(E512))),IF($H$6=4,IF(D513=1,$F$10,DATE(YEAR(E512),MONTH(E512)+3,DAY(E512))),IF($H$6=2,IF(D513=1,$F$10,DATE(YEAR(E512),MONTH(E512)+6,DAY(E512))),IF($H$6=1,IF(D513=1,$F$10,DATE(YEAR(E512)+1,MONTH(E512),DAY(E512))),"")))))))),""))</f>
        <v/>
      </c>
      <c r="F513" s="72" t="str">
        <f t="shared" ca="1" si="54"/>
        <v/>
      </c>
      <c r="G513" s="72" t="str">
        <f t="shared" ca="1" si="50"/>
        <v/>
      </c>
      <c r="H513" s="73" t="str">
        <f t="shared" ca="1" si="51"/>
        <v/>
      </c>
      <c r="I513" s="74" t="str">
        <f t="shared" ca="1" si="52"/>
        <v/>
      </c>
      <c r="J513" s="73" t="str">
        <f t="shared" ca="1" si="53"/>
        <v/>
      </c>
      <c r="K513" s="75" t="str">
        <f t="shared" ca="1" si="55"/>
        <v/>
      </c>
      <c r="L513" s="10"/>
      <c r="M513" s="9"/>
      <c r="N513" s="9"/>
      <c r="O513" s="9"/>
    </row>
    <row r="514" spans="2:15" x14ac:dyDescent="0.3">
      <c r="B514" s="9"/>
      <c r="C514" s="10"/>
      <c r="D514" s="70" t="str">
        <f t="shared" ca="1" si="49"/>
        <v/>
      </c>
      <c r="E514" s="71" t="str">
        <f ca="1">IF($P$17=0,"",IF(D514&lt;&gt;"",IF($H$6=50,IF(D514=1,$F$10,DATE(YEAR(E513),MONTH(E513),DAY(E513)+7)),IF($H$6=25,IF(D514=1,$F$10,DATE(YEAR(E513),MONTH(E513),DAY(E513)+14)),IF($H$6=24,IF(D514=1,_01_01_1900,IF(DAY(E513)&gt;=15,DATE(YEAR(E513),MONTH(E513),DAY(E513)+16),DATE(YEAR(E513),MONTH(E513),DAY(E513)+15))),IF($H$6=12,IF(D514=1,$F$10,DATE(YEAR(E513),MONTH(E513)+1,DAY(E513))),IF($H$6=6,IF(D514=1,$F$10,DATE(YEAR(E513),MONTH(E513)+2,DAY(E513))),IF($H$6=4,IF(D514=1,$F$10,DATE(YEAR(E513),MONTH(E513)+3,DAY(E513))),IF($H$6=2,IF(D514=1,$F$10,DATE(YEAR(E513),MONTH(E513)+6,DAY(E513))),IF($H$6=1,IF(D514=1,$F$10,DATE(YEAR(E513)+1,MONTH(E513),DAY(E513))),"")))))))),""))</f>
        <v/>
      </c>
      <c r="F514" s="72" t="str">
        <f t="shared" ca="1" si="54"/>
        <v/>
      </c>
      <c r="G514" s="72" t="str">
        <f t="shared" ca="1" si="50"/>
        <v/>
      </c>
      <c r="H514" s="73" t="str">
        <f t="shared" ca="1" si="51"/>
        <v/>
      </c>
      <c r="I514" s="74" t="str">
        <f t="shared" ca="1" si="52"/>
        <v/>
      </c>
      <c r="J514" s="73" t="str">
        <f t="shared" ca="1" si="53"/>
        <v/>
      </c>
      <c r="K514" s="75" t="str">
        <f t="shared" ca="1" si="55"/>
        <v/>
      </c>
      <c r="L514" s="10"/>
      <c r="M514" s="9"/>
      <c r="N514" s="9"/>
      <c r="O514" s="9"/>
    </row>
    <row r="515" spans="2:15" x14ac:dyDescent="0.3">
      <c r="B515" s="9"/>
      <c r="C515" s="10"/>
      <c r="D515" s="70" t="str">
        <f t="shared" ca="1" si="49"/>
        <v/>
      </c>
      <c r="E515" s="71" t="str">
        <f ca="1">IF($P$17=0,"",IF(D515&lt;&gt;"",IF($H$6=50,IF(D515=1,$F$10,DATE(YEAR(E514),MONTH(E514),DAY(E514)+7)),IF($H$6=25,IF(D515=1,$F$10,DATE(YEAR(E514),MONTH(E514),DAY(E514)+14)),IF($H$6=24,IF(D515=1,_01_01_1900,IF(DAY(E514)&gt;=15,DATE(YEAR(E514),MONTH(E514),DAY(E514)+16),DATE(YEAR(E514),MONTH(E514),DAY(E514)+15))),IF($H$6=12,IF(D515=1,$F$10,DATE(YEAR(E514),MONTH(E514)+1,DAY(E514))),IF($H$6=6,IF(D515=1,$F$10,DATE(YEAR(E514),MONTH(E514)+2,DAY(E514))),IF($H$6=4,IF(D515=1,$F$10,DATE(YEAR(E514),MONTH(E514)+3,DAY(E514))),IF($H$6=2,IF(D515=1,$F$10,DATE(YEAR(E514),MONTH(E514)+6,DAY(E514))),IF($H$6=1,IF(D515=1,$F$10,DATE(YEAR(E514)+1,MONTH(E514),DAY(E514))),"")))))))),""))</f>
        <v/>
      </c>
      <c r="F515" s="72" t="str">
        <f t="shared" ca="1" si="54"/>
        <v/>
      </c>
      <c r="G515" s="72" t="str">
        <f t="shared" ca="1" si="50"/>
        <v/>
      </c>
      <c r="H515" s="73" t="str">
        <f t="shared" ca="1" si="51"/>
        <v/>
      </c>
      <c r="I515" s="74" t="str">
        <f t="shared" ca="1" si="52"/>
        <v/>
      </c>
      <c r="J515" s="73" t="str">
        <f t="shared" ca="1" si="53"/>
        <v/>
      </c>
      <c r="K515" s="75" t="str">
        <f t="shared" ca="1" si="55"/>
        <v/>
      </c>
      <c r="L515" s="10"/>
      <c r="M515" s="9"/>
      <c r="N515" s="9"/>
      <c r="O515" s="9"/>
    </row>
    <row r="516" spans="2:15" x14ac:dyDescent="0.3">
      <c r="B516" s="9"/>
      <c r="C516" s="10"/>
      <c r="D516" s="70" t="str">
        <f t="shared" ca="1" si="49"/>
        <v/>
      </c>
      <c r="E516" s="71" t="str">
        <f ca="1">IF($P$17=0,"",IF(D516&lt;&gt;"",IF($H$6=50,IF(D516=1,$F$10,DATE(YEAR(E515),MONTH(E515),DAY(E515)+7)),IF($H$6=25,IF(D516=1,$F$10,DATE(YEAR(E515),MONTH(E515),DAY(E515)+14)),IF($H$6=24,IF(D516=1,_01_01_1900,IF(DAY(E515)&gt;=15,DATE(YEAR(E515),MONTH(E515),DAY(E515)+16),DATE(YEAR(E515),MONTH(E515),DAY(E515)+15))),IF($H$6=12,IF(D516=1,$F$10,DATE(YEAR(E515),MONTH(E515)+1,DAY(E515))),IF($H$6=6,IF(D516=1,$F$10,DATE(YEAR(E515),MONTH(E515)+2,DAY(E515))),IF($H$6=4,IF(D516=1,$F$10,DATE(YEAR(E515),MONTH(E515)+3,DAY(E515))),IF($H$6=2,IF(D516=1,$F$10,DATE(YEAR(E515),MONTH(E515)+6,DAY(E515))),IF($H$6=1,IF(D516=1,$F$10,DATE(YEAR(E515)+1,MONTH(E515),DAY(E515))),"")))))))),""))</f>
        <v/>
      </c>
      <c r="F516" s="72" t="str">
        <f t="shared" ca="1" si="54"/>
        <v/>
      </c>
      <c r="G516" s="72" t="str">
        <f t="shared" ca="1" si="50"/>
        <v/>
      </c>
      <c r="H516" s="73" t="str">
        <f t="shared" ca="1" si="51"/>
        <v/>
      </c>
      <c r="I516" s="74" t="str">
        <f t="shared" ca="1" si="52"/>
        <v/>
      </c>
      <c r="J516" s="73" t="str">
        <f t="shared" ca="1" si="53"/>
        <v/>
      </c>
      <c r="K516" s="75" t="str">
        <f t="shared" ca="1" si="55"/>
        <v/>
      </c>
      <c r="L516" s="10"/>
      <c r="M516" s="9"/>
      <c r="N516" s="9"/>
      <c r="O516" s="9"/>
    </row>
    <row r="517" spans="2:15" x14ac:dyDescent="0.3">
      <c r="B517" s="9"/>
      <c r="C517" s="10"/>
      <c r="D517" s="70" t="str">
        <f t="shared" ca="1" si="49"/>
        <v/>
      </c>
      <c r="E517" s="71" t="str">
        <f ca="1">IF($P$17=0,"",IF(D517&lt;&gt;"",IF($H$6=50,IF(D517=1,$F$10,DATE(YEAR(E516),MONTH(E516),DAY(E516)+7)),IF($H$6=25,IF(D517=1,$F$10,DATE(YEAR(E516),MONTH(E516),DAY(E516)+14)),IF($H$6=24,IF(D517=1,_01_01_1900,IF(DAY(E516)&gt;=15,DATE(YEAR(E516),MONTH(E516),DAY(E516)+16),DATE(YEAR(E516),MONTH(E516),DAY(E516)+15))),IF($H$6=12,IF(D517=1,$F$10,DATE(YEAR(E516),MONTH(E516)+1,DAY(E516))),IF($H$6=6,IF(D517=1,$F$10,DATE(YEAR(E516),MONTH(E516)+2,DAY(E516))),IF($H$6=4,IF(D517=1,$F$10,DATE(YEAR(E516),MONTH(E516)+3,DAY(E516))),IF($H$6=2,IF(D517=1,$F$10,DATE(YEAR(E516),MONTH(E516)+6,DAY(E516))),IF($H$6=1,IF(D517=1,$F$10,DATE(YEAR(E516)+1,MONTH(E516),DAY(E516))),"")))))))),""))</f>
        <v/>
      </c>
      <c r="F517" s="72" t="str">
        <f t="shared" ca="1" si="54"/>
        <v/>
      </c>
      <c r="G517" s="72" t="str">
        <f t="shared" ca="1" si="50"/>
        <v/>
      </c>
      <c r="H517" s="73" t="str">
        <f t="shared" ca="1" si="51"/>
        <v/>
      </c>
      <c r="I517" s="74" t="str">
        <f t="shared" ca="1" si="52"/>
        <v/>
      </c>
      <c r="J517" s="73" t="str">
        <f t="shared" ca="1" si="53"/>
        <v/>
      </c>
      <c r="K517" s="75" t="str">
        <f t="shared" ca="1" si="55"/>
        <v/>
      </c>
      <c r="L517" s="10"/>
      <c r="M517" s="9"/>
      <c r="N517" s="9"/>
      <c r="O517" s="9"/>
    </row>
    <row r="518" spans="2:15" x14ac:dyDescent="0.3">
      <c r="B518" s="9"/>
      <c r="C518" s="10"/>
      <c r="D518" s="70" t="str">
        <f t="shared" ca="1" si="49"/>
        <v/>
      </c>
      <c r="E518" s="71" t="str">
        <f ca="1">IF($P$17=0,"",IF(D518&lt;&gt;"",IF($H$6=50,IF(D518=1,$F$10,DATE(YEAR(E517),MONTH(E517),DAY(E517)+7)),IF($H$6=25,IF(D518=1,$F$10,DATE(YEAR(E517),MONTH(E517),DAY(E517)+14)),IF($H$6=24,IF(D518=1,_01_01_1900,IF(DAY(E517)&gt;=15,DATE(YEAR(E517),MONTH(E517),DAY(E517)+16),DATE(YEAR(E517),MONTH(E517),DAY(E517)+15))),IF($H$6=12,IF(D518=1,$F$10,DATE(YEAR(E517),MONTH(E517)+1,DAY(E517))),IF($H$6=6,IF(D518=1,$F$10,DATE(YEAR(E517),MONTH(E517)+2,DAY(E517))),IF($H$6=4,IF(D518=1,$F$10,DATE(YEAR(E517),MONTH(E517)+3,DAY(E517))),IF($H$6=2,IF(D518=1,$F$10,DATE(YEAR(E517),MONTH(E517)+6,DAY(E517))),IF($H$6=1,IF(D518=1,$F$10,DATE(YEAR(E517)+1,MONTH(E517),DAY(E517))),"")))))))),""))</f>
        <v/>
      </c>
      <c r="F518" s="72" t="str">
        <f t="shared" ca="1" si="54"/>
        <v/>
      </c>
      <c r="G518" s="72" t="str">
        <f t="shared" ca="1" si="50"/>
        <v/>
      </c>
      <c r="H518" s="73" t="str">
        <f t="shared" ca="1" si="51"/>
        <v/>
      </c>
      <c r="I518" s="74" t="str">
        <f t="shared" ca="1" si="52"/>
        <v/>
      </c>
      <c r="J518" s="73" t="str">
        <f t="shared" ca="1" si="53"/>
        <v/>
      </c>
      <c r="K518" s="75" t="str">
        <f t="shared" ca="1" si="55"/>
        <v/>
      </c>
      <c r="L518" s="10"/>
      <c r="M518" s="9"/>
      <c r="N518" s="9"/>
      <c r="O518" s="9"/>
    </row>
    <row r="519" spans="2:15" x14ac:dyDescent="0.3">
      <c r="B519" s="9"/>
      <c r="C519" s="10"/>
      <c r="D519" s="70" t="str">
        <f t="shared" ca="1" si="49"/>
        <v/>
      </c>
      <c r="E519" s="71" t="str">
        <f ca="1">IF($P$17=0,"",IF(D519&lt;&gt;"",IF($H$6=50,IF(D519=1,$F$10,DATE(YEAR(E518),MONTH(E518),DAY(E518)+7)),IF($H$6=25,IF(D519=1,$F$10,DATE(YEAR(E518),MONTH(E518),DAY(E518)+14)),IF($H$6=24,IF(D519=1,_01_01_1900,IF(DAY(E518)&gt;=15,DATE(YEAR(E518),MONTH(E518),DAY(E518)+16),DATE(YEAR(E518),MONTH(E518),DAY(E518)+15))),IF($H$6=12,IF(D519=1,$F$10,DATE(YEAR(E518),MONTH(E518)+1,DAY(E518))),IF($H$6=6,IF(D519=1,$F$10,DATE(YEAR(E518),MONTH(E518)+2,DAY(E518))),IF($H$6=4,IF(D519=1,$F$10,DATE(YEAR(E518),MONTH(E518)+3,DAY(E518))),IF($H$6=2,IF(D519=1,$F$10,DATE(YEAR(E518),MONTH(E518)+6,DAY(E518))),IF($H$6=1,IF(D519=1,$F$10,DATE(YEAR(E518)+1,MONTH(E518),DAY(E518))),"")))))))),""))</f>
        <v/>
      </c>
      <c r="F519" s="72" t="str">
        <f t="shared" ca="1" si="54"/>
        <v/>
      </c>
      <c r="G519" s="72" t="str">
        <f t="shared" ca="1" si="50"/>
        <v/>
      </c>
      <c r="H519" s="73" t="str">
        <f t="shared" ca="1" si="51"/>
        <v/>
      </c>
      <c r="I519" s="74" t="str">
        <f t="shared" ca="1" si="52"/>
        <v/>
      </c>
      <c r="J519" s="73" t="str">
        <f t="shared" ca="1" si="53"/>
        <v/>
      </c>
      <c r="K519" s="75" t="str">
        <f t="shared" ca="1" si="55"/>
        <v/>
      </c>
      <c r="L519" s="10"/>
      <c r="M519" s="9"/>
      <c r="N519" s="9"/>
      <c r="O519" s="9"/>
    </row>
    <row r="520" spans="2:15" x14ac:dyDescent="0.3">
      <c r="B520" s="9"/>
      <c r="C520" s="10"/>
      <c r="D520" s="70" t="str">
        <f t="shared" ca="1" si="49"/>
        <v/>
      </c>
      <c r="E520" s="71" t="str">
        <f ca="1">IF($P$17=0,"",IF(D520&lt;&gt;"",IF($H$6=50,IF(D520=1,$F$10,DATE(YEAR(E519),MONTH(E519),DAY(E519)+7)),IF($H$6=25,IF(D520=1,$F$10,DATE(YEAR(E519),MONTH(E519),DAY(E519)+14)),IF($H$6=24,IF(D520=1,_01_01_1900,IF(DAY(E519)&gt;=15,DATE(YEAR(E519),MONTH(E519),DAY(E519)+16),DATE(YEAR(E519),MONTH(E519),DAY(E519)+15))),IF($H$6=12,IF(D520=1,$F$10,DATE(YEAR(E519),MONTH(E519)+1,DAY(E519))),IF($H$6=6,IF(D520=1,$F$10,DATE(YEAR(E519),MONTH(E519)+2,DAY(E519))),IF($H$6=4,IF(D520=1,$F$10,DATE(YEAR(E519),MONTH(E519)+3,DAY(E519))),IF($H$6=2,IF(D520=1,$F$10,DATE(YEAR(E519),MONTH(E519)+6,DAY(E519))),IF($H$6=1,IF(D520=1,$F$10,DATE(YEAR(E519)+1,MONTH(E519),DAY(E519))),"")))))))),""))</f>
        <v/>
      </c>
      <c r="F520" s="72" t="str">
        <f t="shared" ca="1" si="54"/>
        <v/>
      </c>
      <c r="G520" s="72" t="str">
        <f t="shared" ca="1" si="50"/>
        <v/>
      </c>
      <c r="H520" s="73" t="str">
        <f t="shared" ca="1" si="51"/>
        <v/>
      </c>
      <c r="I520" s="74" t="str">
        <f t="shared" ca="1" si="52"/>
        <v/>
      </c>
      <c r="J520" s="73" t="str">
        <f t="shared" ca="1" si="53"/>
        <v/>
      </c>
      <c r="K520" s="75" t="str">
        <f t="shared" ca="1" si="55"/>
        <v/>
      </c>
      <c r="L520" s="10"/>
      <c r="M520" s="9"/>
      <c r="N520" s="9"/>
      <c r="O520" s="9"/>
    </row>
    <row r="521" spans="2:15" x14ac:dyDescent="0.3">
      <c r="B521" s="9"/>
      <c r="C521" s="10"/>
      <c r="D521" s="70" t="str">
        <f t="shared" ca="1" si="49"/>
        <v/>
      </c>
      <c r="E521" s="71" t="str">
        <f ca="1">IF($P$17=0,"",IF(D521&lt;&gt;"",IF($H$6=50,IF(D521=1,$F$10,DATE(YEAR(E520),MONTH(E520),DAY(E520)+7)),IF($H$6=25,IF(D521=1,$F$10,DATE(YEAR(E520),MONTH(E520),DAY(E520)+14)),IF($H$6=24,IF(D521=1,_01_01_1900,IF(DAY(E520)&gt;=15,DATE(YEAR(E520),MONTH(E520),DAY(E520)+16),DATE(YEAR(E520),MONTH(E520),DAY(E520)+15))),IF($H$6=12,IF(D521=1,$F$10,DATE(YEAR(E520),MONTH(E520)+1,DAY(E520))),IF($H$6=6,IF(D521=1,$F$10,DATE(YEAR(E520),MONTH(E520)+2,DAY(E520))),IF($H$6=4,IF(D521=1,$F$10,DATE(YEAR(E520),MONTH(E520)+3,DAY(E520))),IF($H$6=2,IF(D521=1,$F$10,DATE(YEAR(E520),MONTH(E520)+6,DAY(E520))),IF($H$6=1,IF(D521=1,$F$10,DATE(YEAR(E520)+1,MONTH(E520),DAY(E520))),"")))))))),""))</f>
        <v/>
      </c>
      <c r="F521" s="72" t="str">
        <f t="shared" ca="1" si="54"/>
        <v/>
      </c>
      <c r="G521" s="72" t="str">
        <f t="shared" ca="1" si="50"/>
        <v/>
      </c>
      <c r="H521" s="73" t="str">
        <f t="shared" ca="1" si="51"/>
        <v/>
      </c>
      <c r="I521" s="74" t="str">
        <f t="shared" ca="1" si="52"/>
        <v/>
      </c>
      <c r="J521" s="73" t="str">
        <f t="shared" ca="1" si="53"/>
        <v/>
      </c>
      <c r="K521" s="75" t="str">
        <f t="shared" ca="1" si="55"/>
        <v/>
      </c>
      <c r="L521" s="10"/>
      <c r="M521" s="9"/>
      <c r="N521" s="9"/>
      <c r="O521" s="9"/>
    </row>
    <row r="522" spans="2:15" x14ac:dyDescent="0.3">
      <c r="B522" s="9"/>
      <c r="C522" s="10"/>
      <c r="D522" s="70" t="str">
        <f t="shared" ca="1" si="49"/>
        <v/>
      </c>
      <c r="E522" s="71" t="str">
        <f ca="1">IF($P$17=0,"",IF(D522&lt;&gt;"",IF($H$6=50,IF(D522=1,$F$10,DATE(YEAR(E521),MONTH(E521),DAY(E521)+7)),IF($H$6=25,IF(D522=1,$F$10,DATE(YEAR(E521),MONTH(E521),DAY(E521)+14)),IF($H$6=24,IF(D522=1,_01_01_1900,IF(DAY(E521)&gt;=15,DATE(YEAR(E521),MONTH(E521),DAY(E521)+16),DATE(YEAR(E521),MONTH(E521),DAY(E521)+15))),IF($H$6=12,IF(D522=1,$F$10,DATE(YEAR(E521),MONTH(E521)+1,DAY(E521))),IF($H$6=6,IF(D522=1,$F$10,DATE(YEAR(E521),MONTH(E521)+2,DAY(E521))),IF($H$6=4,IF(D522=1,$F$10,DATE(YEAR(E521),MONTH(E521)+3,DAY(E521))),IF($H$6=2,IF(D522=1,$F$10,DATE(YEAR(E521),MONTH(E521)+6,DAY(E521))),IF($H$6=1,IF(D522=1,$F$10,DATE(YEAR(E521)+1,MONTH(E521),DAY(E521))),"")))))))),""))</f>
        <v/>
      </c>
      <c r="F522" s="72" t="str">
        <f t="shared" ca="1" si="54"/>
        <v/>
      </c>
      <c r="G522" s="72" t="str">
        <f t="shared" ca="1" si="50"/>
        <v/>
      </c>
      <c r="H522" s="73" t="str">
        <f t="shared" ca="1" si="51"/>
        <v/>
      </c>
      <c r="I522" s="74" t="str">
        <f t="shared" ca="1" si="52"/>
        <v/>
      </c>
      <c r="J522" s="73" t="str">
        <f t="shared" ca="1" si="53"/>
        <v/>
      </c>
      <c r="K522" s="75" t="str">
        <f t="shared" ca="1" si="55"/>
        <v/>
      </c>
      <c r="L522" s="10"/>
      <c r="M522" s="9"/>
      <c r="N522" s="9"/>
      <c r="O522" s="9"/>
    </row>
    <row r="523" spans="2:15" x14ac:dyDescent="0.3">
      <c r="B523" s="9"/>
      <c r="C523" s="10"/>
      <c r="D523" s="70" t="str">
        <f t="shared" ca="1" si="49"/>
        <v/>
      </c>
      <c r="E523" s="71" t="str">
        <f ca="1">IF($P$17=0,"",IF(D523&lt;&gt;"",IF($H$6=50,IF(D523=1,$F$10,DATE(YEAR(E522),MONTH(E522),DAY(E522)+7)),IF($H$6=25,IF(D523=1,$F$10,DATE(YEAR(E522),MONTH(E522),DAY(E522)+14)),IF($H$6=24,IF(D523=1,_01_01_1900,IF(DAY(E522)&gt;=15,DATE(YEAR(E522),MONTH(E522),DAY(E522)+16),DATE(YEAR(E522),MONTH(E522),DAY(E522)+15))),IF($H$6=12,IF(D523=1,$F$10,DATE(YEAR(E522),MONTH(E522)+1,DAY(E522))),IF($H$6=6,IF(D523=1,$F$10,DATE(YEAR(E522),MONTH(E522)+2,DAY(E522))),IF($H$6=4,IF(D523=1,$F$10,DATE(YEAR(E522),MONTH(E522)+3,DAY(E522))),IF($H$6=2,IF(D523=1,$F$10,DATE(YEAR(E522),MONTH(E522)+6,DAY(E522))),IF($H$6=1,IF(D523=1,$F$10,DATE(YEAR(E522)+1,MONTH(E522),DAY(E522))),"")))))))),""))</f>
        <v/>
      </c>
      <c r="F523" s="72" t="str">
        <f t="shared" ca="1" si="54"/>
        <v/>
      </c>
      <c r="G523" s="72" t="str">
        <f t="shared" ca="1" si="50"/>
        <v/>
      </c>
      <c r="H523" s="73" t="str">
        <f t="shared" ca="1" si="51"/>
        <v/>
      </c>
      <c r="I523" s="74" t="str">
        <f t="shared" ca="1" si="52"/>
        <v/>
      </c>
      <c r="J523" s="73" t="str">
        <f t="shared" ca="1" si="53"/>
        <v/>
      </c>
      <c r="K523" s="75" t="str">
        <f t="shared" ca="1" si="55"/>
        <v/>
      </c>
      <c r="L523" s="10"/>
      <c r="M523" s="9"/>
      <c r="N523" s="9"/>
      <c r="O523" s="9"/>
    </row>
    <row r="524" spans="2:15" x14ac:dyDescent="0.3">
      <c r="B524" s="9"/>
      <c r="C524" s="10"/>
      <c r="D524" s="70" t="str">
        <f t="shared" ca="1" si="49"/>
        <v/>
      </c>
      <c r="E524" s="71" t="str">
        <f ca="1">IF($P$17=0,"",IF(D524&lt;&gt;"",IF($H$6=50,IF(D524=1,$F$10,DATE(YEAR(E523),MONTH(E523),DAY(E523)+7)),IF($H$6=25,IF(D524=1,$F$10,DATE(YEAR(E523),MONTH(E523),DAY(E523)+14)),IF($H$6=24,IF(D524=1,_01_01_1900,IF(DAY(E523)&gt;=15,DATE(YEAR(E523),MONTH(E523),DAY(E523)+16),DATE(YEAR(E523),MONTH(E523),DAY(E523)+15))),IF($H$6=12,IF(D524=1,$F$10,DATE(YEAR(E523),MONTH(E523)+1,DAY(E523))),IF($H$6=6,IF(D524=1,$F$10,DATE(YEAR(E523),MONTH(E523)+2,DAY(E523))),IF($H$6=4,IF(D524=1,$F$10,DATE(YEAR(E523),MONTH(E523)+3,DAY(E523))),IF($H$6=2,IF(D524=1,$F$10,DATE(YEAR(E523),MONTH(E523)+6,DAY(E523))),IF($H$6=1,IF(D524=1,$F$10,DATE(YEAR(E523)+1,MONTH(E523),DAY(E523))),"")))))))),""))</f>
        <v/>
      </c>
      <c r="F524" s="72" t="str">
        <f t="shared" ca="1" si="54"/>
        <v/>
      </c>
      <c r="G524" s="72" t="str">
        <f t="shared" ca="1" si="50"/>
        <v/>
      </c>
      <c r="H524" s="73" t="str">
        <f t="shared" ca="1" si="51"/>
        <v/>
      </c>
      <c r="I524" s="74" t="str">
        <f t="shared" ca="1" si="52"/>
        <v/>
      </c>
      <c r="J524" s="73" t="str">
        <f t="shared" ca="1" si="53"/>
        <v/>
      </c>
      <c r="K524" s="75" t="str">
        <f t="shared" ca="1" si="55"/>
        <v/>
      </c>
      <c r="L524" s="10"/>
      <c r="M524" s="9"/>
      <c r="N524" s="9"/>
      <c r="O524" s="9"/>
    </row>
    <row r="525" spans="2:15" x14ac:dyDescent="0.3">
      <c r="B525" s="9"/>
      <c r="C525" s="10"/>
      <c r="D525" s="70" t="str">
        <f t="shared" ca="1" si="49"/>
        <v/>
      </c>
      <c r="E525" s="71" t="str">
        <f ca="1">IF($P$17=0,"",IF(D525&lt;&gt;"",IF($H$6=50,IF(D525=1,$F$10,DATE(YEAR(E524),MONTH(E524),DAY(E524)+7)),IF($H$6=25,IF(D525=1,$F$10,DATE(YEAR(E524),MONTH(E524),DAY(E524)+14)),IF($H$6=24,IF(D525=1,_01_01_1900,IF(DAY(E524)&gt;=15,DATE(YEAR(E524),MONTH(E524),DAY(E524)+16),DATE(YEAR(E524),MONTH(E524),DAY(E524)+15))),IF($H$6=12,IF(D525=1,$F$10,DATE(YEAR(E524),MONTH(E524)+1,DAY(E524))),IF($H$6=6,IF(D525=1,$F$10,DATE(YEAR(E524),MONTH(E524)+2,DAY(E524))),IF($H$6=4,IF(D525=1,$F$10,DATE(YEAR(E524),MONTH(E524)+3,DAY(E524))),IF($H$6=2,IF(D525=1,$F$10,DATE(YEAR(E524),MONTH(E524)+6,DAY(E524))),IF($H$6=1,IF(D525=1,$F$10,DATE(YEAR(E524)+1,MONTH(E524),DAY(E524))),"")))))))),""))</f>
        <v/>
      </c>
      <c r="F525" s="72" t="str">
        <f t="shared" ca="1" si="54"/>
        <v/>
      </c>
      <c r="G525" s="72" t="str">
        <f t="shared" ca="1" si="50"/>
        <v/>
      </c>
      <c r="H525" s="73" t="str">
        <f t="shared" ca="1" si="51"/>
        <v/>
      </c>
      <c r="I525" s="74" t="str">
        <f t="shared" ca="1" si="52"/>
        <v/>
      </c>
      <c r="J525" s="73" t="str">
        <f t="shared" ca="1" si="53"/>
        <v/>
      </c>
      <c r="K525" s="75" t="str">
        <f t="shared" ca="1" si="55"/>
        <v/>
      </c>
      <c r="L525" s="10"/>
      <c r="M525" s="9"/>
      <c r="N525" s="9"/>
      <c r="O525" s="9"/>
    </row>
    <row r="526" spans="2:15" x14ac:dyDescent="0.3">
      <c r="B526" s="9"/>
      <c r="C526" s="10"/>
      <c r="D526" s="70" t="str">
        <f t="shared" ca="1" si="49"/>
        <v/>
      </c>
      <c r="E526" s="71" t="str">
        <f ca="1">IF($P$17=0,"",IF(D526&lt;&gt;"",IF($H$6=50,IF(D526=1,$F$10,DATE(YEAR(E525),MONTH(E525),DAY(E525)+7)),IF($H$6=25,IF(D526=1,$F$10,DATE(YEAR(E525),MONTH(E525),DAY(E525)+14)),IF($H$6=24,IF(D526=1,_01_01_1900,IF(DAY(E525)&gt;=15,DATE(YEAR(E525),MONTH(E525),DAY(E525)+16),DATE(YEAR(E525),MONTH(E525),DAY(E525)+15))),IF($H$6=12,IF(D526=1,$F$10,DATE(YEAR(E525),MONTH(E525)+1,DAY(E525))),IF($H$6=6,IF(D526=1,$F$10,DATE(YEAR(E525),MONTH(E525)+2,DAY(E525))),IF($H$6=4,IF(D526=1,$F$10,DATE(YEAR(E525),MONTH(E525)+3,DAY(E525))),IF($H$6=2,IF(D526=1,$F$10,DATE(YEAR(E525),MONTH(E525)+6,DAY(E525))),IF($H$6=1,IF(D526=1,$F$10,DATE(YEAR(E525)+1,MONTH(E525),DAY(E525))),"")))))))),""))</f>
        <v/>
      </c>
      <c r="F526" s="72" t="str">
        <f t="shared" ca="1" si="54"/>
        <v/>
      </c>
      <c r="G526" s="72" t="str">
        <f t="shared" ca="1" si="50"/>
        <v/>
      </c>
      <c r="H526" s="73" t="str">
        <f t="shared" ca="1" si="51"/>
        <v/>
      </c>
      <c r="I526" s="74" t="str">
        <f t="shared" ca="1" si="52"/>
        <v/>
      </c>
      <c r="J526" s="73" t="str">
        <f t="shared" ca="1" si="53"/>
        <v/>
      </c>
      <c r="K526" s="75" t="str">
        <f t="shared" ca="1" si="55"/>
        <v/>
      </c>
      <c r="L526" s="10"/>
      <c r="M526" s="9"/>
      <c r="N526" s="9"/>
      <c r="O526" s="9"/>
    </row>
    <row r="527" spans="2:15" x14ac:dyDescent="0.3">
      <c r="B527" s="9"/>
      <c r="C527" s="10"/>
      <c r="D527" s="70" t="str">
        <f t="shared" ca="1" si="49"/>
        <v/>
      </c>
      <c r="E527" s="71" t="str">
        <f ca="1">IF($P$17=0,"",IF(D527&lt;&gt;"",IF($H$6=50,IF(D527=1,$F$10,DATE(YEAR(E526),MONTH(E526),DAY(E526)+7)),IF($H$6=25,IF(D527=1,$F$10,DATE(YEAR(E526),MONTH(E526),DAY(E526)+14)),IF($H$6=24,IF(D527=1,_01_01_1900,IF(DAY(E526)&gt;=15,DATE(YEAR(E526),MONTH(E526),DAY(E526)+16),DATE(YEAR(E526),MONTH(E526),DAY(E526)+15))),IF($H$6=12,IF(D527=1,$F$10,DATE(YEAR(E526),MONTH(E526)+1,DAY(E526))),IF($H$6=6,IF(D527=1,$F$10,DATE(YEAR(E526),MONTH(E526)+2,DAY(E526))),IF($H$6=4,IF(D527=1,$F$10,DATE(YEAR(E526),MONTH(E526)+3,DAY(E526))),IF($H$6=2,IF(D527=1,$F$10,DATE(YEAR(E526),MONTH(E526)+6,DAY(E526))),IF($H$6=1,IF(D527=1,$F$10,DATE(YEAR(E526)+1,MONTH(E526),DAY(E526))),"")))))))),""))</f>
        <v/>
      </c>
      <c r="F527" s="72" t="str">
        <f t="shared" ca="1" si="54"/>
        <v/>
      </c>
      <c r="G527" s="72" t="str">
        <f t="shared" ca="1" si="50"/>
        <v/>
      </c>
      <c r="H527" s="73" t="str">
        <f t="shared" ca="1" si="51"/>
        <v/>
      </c>
      <c r="I527" s="74" t="str">
        <f t="shared" ca="1" si="52"/>
        <v/>
      </c>
      <c r="J527" s="73" t="str">
        <f t="shared" ca="1" si="53"/>
        <v/>
      </c>
      <c r="K527" s="75" t="str">
        <f t="shared" ca="1" si="55"/>
        <v/>
      </c>
      <c r="L527" s="10"/>
      <c r="M527" s="9"/>
      <c r="N527" s="9"/>
      <c r="O527" s="9"/>
    </row>
    <row r="528" spans="2:15" x14ac:dyDescent="0.3">
      <c r="B528" s="9"/>
      <c r="C528" s="10"/>
      <c r="D528" s="70" t="str">
        <f t="shared" ca="1" si="49"/>
        <v/>
      </c>
      <c r="E528" s="71" t="str">
        <f ca="1">IF($P$17=0,"",IF(D528&lt;&gt;"",IF($H$6=50,IF(D528=1,$F$10,DATE(YEAR(E527),MONTH(E527),DAY(E527)+7)),IF($H$6=25,IF(D528=1,$F$10,DATE(YEAR(E527),MONTH(E527),DAY(E527)+14)),IF($H$6=24,IF(D528=1,_01_01_1900,IF(DAY(E527)&gt;=15,DATE(YEAR(E527),MONTH(E527),DAY(E527)+16),DATE(YEAR(E527),MONTH(E527),DAY(E527)+15))),IF($H$6=12,IF(D528=1,$F$10,DATE(YEAR(E527),MONTH(E527)+1,DAY(E527))),IF($H$6=6,IF(D528=1,$F$10,DATE(YEAR(E527),MONTH(E527)+2,DAY(E527))),IF($H$6=4,IF(D528=1,$F$10,DATE(YEAR(E527),MONTH(E527)+3,DAY(E527))),IF($H$6=2,IF(D528=1,$F$10,DATE(YEAR(E527),MONTH(E527)+6,DAY(E527))),IF($H$6=1,IF(D528=1,$F$10,DATE(YEAR(E527)+1,MONTH(E527),DAY(E527))),"")))))))),""))</f>
        <v/>
      </c>
      <c r="F528" s="72" t="str">
        <f t="shared" ca="1" si="54"/>
        <v/>
      </c>
      <c r="G528" s="72" t="str">
        <f t="shared" ca="1" si="50"/>
        <v/>
      </c>
      <c r="H528" s="73" t="str">
        <f t="shared" ca="1" si="51"/>
        <v/>
      </c>
      <c r="I528" s="74" t="str">
        <f t="shared" ca="1" si="52"/>
        <v/>
      </c>
      <c r="J528" s="73" t="str">
        <f t="shared" ca="1" si="53"/>
        <v/>
      </c>
      <c r="K528" s="75" t="str">
        <f t="shared" ca="1" si="55"/>
        <v/>
      </c>
      <c r="L528" s="10"/>
      <c r="M528" s="9"/>
      <c r="N528" s="9"/>
      <c r="O528" s="9"/>
    </row>
    <row r="529" spans="2:15" x14ac:dyDescent="0.3">
      <c r="B529" s="9"/>
      <c r="C529" s="10"/>
      <c r="D529" s="70" t="str">
        <f t="shared" ca="1" si="49"/>
        <v/>
      </c>
      <c r="E529" s="71" t="str">
        <f ca="1">IF($P$17=0,"",IF(D529&lt;&gt;"",IF($H$6=50,IF(D529=1,$F$10,DATE(YEAR(E528),MONTH(E528),DAY(E528)+7)),IF($H$6=25,IF(D529=1,$F$10,DATE(YEAR(E528),MONTH(E528),DAY(E528)+14)),IF($H$6=24,IF(D529=1,_01_01_1900,IF(DAY(E528)&gt;=15,DATE(YEAR(E528),MONTH(E528),DAY(E528)+16),DATE(YEAR(E528),MONTH(E528),DAY(E528)+15))),IF($H$6=12,IF(D529=1,$F$10,DATE(YEAR(E528),MONTH(E528)+1,DAY(E528))),IF($H$6=6,IF(D529=1,$F$10,DATE(YEAR(E528),MONTH(E528)+2,DAY(E528))),IF($H$6=4,IF(D529=1,$F$10,DATE(YEAR(E528),MONTH(E528)+3,DAY(E528))),IF($H$6=2,IF(D529=1,$F$10,DATE(YEAR(E528),MONTH(E528)+6,DAY(E528))),IF($H$6=1,IF(D529=1,$F$10,DATE(YEAR(E528)+1,MONTH(E528),DAY(E528))),"")))))))),""))</f>
        <v/>
      </c>
      <c r="F529" s="72" t="str">
        <f t="shared" ca="1" si="54"/>
        <v/>
      </c>
      <c r="G529" s="72" t="str">
        <f t="shared" ca="1" si="50"/>
        <v/>
      </c>
      <c r="H529" s="73" t="str">
        <f t="shared" ca="1" si="51"/>
        <v/>
      </c>
      <c r="I529" s="74" t="str">
        <f t="shared" ca="1" si="52"/>
        <v/>
      </c>
      <c r="J529" s="73" t="str">
        <f t="shared" ca="1" si="53"/>
        <v/>
      </c>
      <c r="K529" s="75" t="str">
        <f t="shared" ca="1" si="55"/>
        <v/>
      </c>
      <c r="L529" s="10"/>
      <c r="M529" s="9"/>
      <c r="N529" s="9"/>
      <c r="O529" s="9"/>
    </row>
    <row r="530" spans="2:15" x14ac:dyDescent="0.3">
      <c r="B530" s="9"/>
      <c r="C530" s="10"/>
      <c r="D530" s="70" t="str">
        <f t="shared" ca="1" si="49"/>
        <v/>
      </c>
      <c r="E530" s="71" t="str">
        <f ca="1">IF($P$17=0,"",IF(D530&lt;&gt;"",IF($H$6=50,IF(D530=1,$F$10,DATE(YEAR(E529),MONTH(E529),DAY(E529)+7)),IF($H$6=25,IF(D530=1,$F$10,DATE(YEAR(E529),MONTH(E529),DAY(E529)+14)),IF($H$6=24,IF(D530=1,_01_01_1900,IF(DAY(E529)&gt;=15,DATE(YEAR(E529),MONTH(E529),DAY(E529)+16),DATE(YEAR(E529),MONTH(E529),DAY(E529)+15))),IF($H$6=12,IF(D530=1,$F$10,DATE(YEAR(E529),MONTH(E529)+1,DAY(E529))),IF($H$6=6,IF(D530=1,$F$10,DATE(YEAR(E529),MONTH(E529)+2,DAY(E529))),IF($H$6=4,IF(D530=1,$F$10,DATE(YEAR(E529),MONTH(E529)+3,DAY(E529))),IF($H$6=2,IF(D530=1,$F$10,DATE(YEAR(E529),MONTH(E529)+6,DAY(E529))),IF($H$6=1,IF(D530=1,$F$10,DATE(YEAR(E529)+1,MONTH(E529),DAY(E529))),"")))))))),""))</f>
        <v/>
      </c>
      <c r="F530" s="72" t="str">
        <f t="shared" ca="1" si="54"/>
        <v/>
      </c>
      <c r="G530" s="72" t="str">
        <f t="shared" ca="1" si="50"/>
        <v/>
      </c>
      <c r="H530" s="73" t="str">
        <f t="shared" ca="1" si="51"/>
        <v/>
      </c>
      <c r="I530" s="74" t="str">
        <f t="shared" ca="1" si="52"/>
        <v/>
      </c>
      <c r="J530" s="73" t="str">
        <f t="shared" ca="1" si="53"/>
        <v/>
      </c>
      <c r="K530" s="75" t="str">
        <f t="shared" ca="1" si="55"/>
        <v/>
      </c>
      <c r="L530" s="10"/>
      <c r="M530" s="9"/>
      <c r="N530" s="9"/>
      <c r="O530" s="9"/>
    </row>
    <row r="531" spans="2:15" x14ac:dyDescent="0.3">
      <c r="B531" s="9"/>
      <c r="C531" s="10"/>
      <c r="D531" s="70" t="str">
        <f t="shared" ca="1" si="49"/>
        <v/>
      </c>
      <c r="E531" s="71" t="str">
        <f ca="1">IF($P$17=0,"",IF(D531&lt;&gt;"",IF($H$6=50,IF(D531=1,$F$10,DATE(YEAR(E530),MONTH(E530),DAY(E530)+7)),IF($H$6=25,IF(D531=1,$F$10,DATE(YEAR(E530),MONTH(E530),DAY(E530)+14)),IF($H$6=24,IF(D531=1,_01_01_1900,IF(DAY(E530)&gt;=15,DATE(YEAR(E530),MONTH(E530),DAY(E530)+16),DATE(YEAR(E530),MONTH(E530),DAY(E530)+15))),IF($H$6=12,IF(D531=1,$F$10,DATE(YEAR(E530),MONTH(E530)+1,DAY(E530))),IF($H$6=6,IF(D531=1,$F$10,DATE(YEAR(E530),MONTH(E530)+2,DAY(E530))),IF($H$6=4,IF(D531=1,$F$10,DATE(YEAR(E530),MONTH(E530)+3,DAY(E530))),IF($H$6=2,IF(D531=1,$F$10,DATE(YEAR(E530),MONTH(E530)+6,DAY(E530))),IF($H$6=1,IF(D531=1,$F$10,DATE(YEAR(E530)+1,MONTH(E530),DAY(E530))),"")))))))),""))</f>
        <v/>
      </c>
      <c r="F531" s="72" t="str">
        <f t="shared" ca="1" si="54"/>
        <v/>
      </c>
      <c r="G531" s="72" t="str">
        <f t="shared" ca="1" si="50"/>
        <v/>
      </c>
      <c r="H531" s="73" t="str">
        <f t="shared" ca="1" si="51"/>
        <v/>
      </c>
      <c r="I531" s="74" t="str">
        <f t="shared" ca="1" si="52"/>
        <v/>
      </c>
      <c r="J531" s="73" t="str">
        <f t="shared" ca="1" si="53"/>
        <v/>
      </c>
      <c r="K531" s="75" t="str">
        <f t="shared" ca="1" si="55"/>
        <v/>
      </c>
      <c r="L531" s="10"/>
      <c r="M531" s="9"/>
      <c r="N531" s="9"/>
      <c r="O531" s="9"/>
    </row>
    <row r="532" spans="2:15" x14ac:dyDescent="0.3">
      <c r="B532" s="9"/>
      <c r="C532" s="10"/>
      <c r="D532" s="70" t="str">
        <f t="shared" ref="D532:D595" ca="1" si="56">IF(K531="","",IF($H$5,IF(OR(D531&gt;=$H$8,ROUND(K531,2)&lt;=0),"",D531+1),IF(OR(D531&gt;=$H$8,K531&lt;=0),"",D531+1)))</f>
        <v/>
      </c>
      <c r="E532" s="71" t="str">
        <f ca="1">IF($P$17=0,"",IF(D532&lt;&gt;"",IF($H$6=50,IF(D532=1,$F$10,DATE(YEAR(E531),MONTH(E531),DAY(E531)+7)),IF($H$6=25,IF(D532=1,$F$10,DATE(YEAR(E531),MONTH(E531),DAY(E531)+14)),IF($H$6=24,IF(D532=1,_01_01_1900,IF(DAY(E531)&gt;=15,DATE(YEAR(E531),MONTH(E531),DAY(E531)+16),DATE(YEAR(E531),MONTH(E531),DAY(E531)+15))),IF($H$6=12,IF(D532=1,$F$10,DATE(YEAR(E531),MONTH(E531)+1,DAY(E531))),IF($H$6=6,IF(D532=1,$F$10,DATE(YEAR(E531),MONTH(E531)+2,DAY(E531))),IF($H$6=4,IF(D532=1,$F$10,DATE(YEAR(E531),MONTH(E531)+3,DAY(E531))),IF($H$6=2,IF(D532=1,$F$10,DATE(YEAR(E531),MONTH(E531)+6,DAY(E531))),IF($H$6=1,IF(D532=1,$F$10,DATE(YEAR(E531)+1,MONTH(E531),DAY(E531))),"")))))))),""))</f>
        <v/>
      </c>
      <c r="F532" s="72" t="str">
        <f t="shared" ca="1" si="54"/>
        <v/>
      </c>
      <c r="G532" s="72" t="str">
        <f t="shared" ref="G532:G595" ca="1" si="57">IF($P$17=0,"",IF(D532&lt;&gt;"",IF(AND(D532=1,$H$4=1),0,IF($H$5,ROUND($K$5*K531,0),$K$5*K531)),""))</f>
        <v/>
      </c>
      <c r="H532" s="73" t="str">
        <f t="shared" ref="H532:H595" ca="1" si="58">IF($P$17=1,IF(D532="","",IF(I532&lt;&gt;"",F532-G532+I532,F532-G532)),"")</f>
        <v/>
      </c>
      <c r="I532" s="74" t="str">
        <f t="shared" ref="I532:I595" ca="1" si="59">IF($P$17=1,IF(J532&gt;=F532,IF(D532&lt;$K$12,IF(AND(D532&lt;&gt;"",F532+($J$19-F532)&lt;K531),(J532-F532),IF(AND(D532&lt;&gt;"",J532=F532),0,IF(D532&lt;&gt;"",0,""))),""),0),"")</f>
        <v/>
      </c>
      <c r="J532" s="73" t="str">
        <f t="shared" ref="J532:J595" ca="1" si="60">IF($P$17=1,IF(F532&gt;=K531,F532,IF(OR($F$12="",$F$12&lt;F532),F532,IF($F$12&gt;=F532,IF(D532&lt;$K$12,IF(AND(D532&lt;&gt;"",F532+($F$12-F532)&lt;K531),$F$12,IF(AND(D532&lt;&gt;"",K531&lt;&gt;""),F532,IF(D532&lt;&gt;"",0,""))),""),0))),"")</f>
        <v/>
      </c>
      <c r="K532" s="75" t="str">
        <f t="shared" ca="1" si="55"/>
        <v/>
      </c>
      <c r="L532" s="10"/>
      <c r="M532" s="9"/>
      <c r="N532" s="9"/>
      <c r="O532" s="9"/>
    </row>
    <row r="533" spans="2:15" x14ac:dyDescent="0.3">
      <c r="B533" s="9"/>
      <c r="C533" s="10"/>
      <c r="D533" s="70" t="str">
        <f t="shared" ca="1" si="56"/>
        <v/>
      </c>
      <c r="E533" s="71" t="str">
        <f ca="1">IF($P$17=0,"",IF(D533&lt;&gt;"",IF($H$6=50,IF(D533=1,$F$10,DATE(YEAR(E532),MONTH(E532),DAY(E532)+7)),IF($H$6=25,IF(D533=1,$F$10,DATE(YEAR(E532),MONTH(E532),DAY(E532)+14)),IF($H$6=24,IF(D533=1,_01_01_1900,IF(DAY(E532)&gt;=15,DATE(YEAR(E532),MONTH(E532),DAY(E532)+16),DATE(YEAR(E532),MONTH(E532),DAY(E532)+15))),IF($H$6=12,IF(D533=1,$F$10,DATE(YEAR(E532),MONTH(E532)+1,DAY(E532))),IF($H$6=6,IF(D533=1,$F$10,DATE(YEAR(E532),MONTH(E532)+2,DAY(E532))),IF($H$6=4,IF(D533=1,$F$10,DATE(YEAR(E532),MONTH(E532)+3,DAY(E532))),IF($H$6=2,IF(D533=1,$F$10,DATE(YEAR(E532),MONTH(E532)+6,DAY(E532))),IF($H$6=1,IF(D533=1,$F$10,DATE(YEAR(E532)+1,MONTH(E532),DAY(E532))),"")))))))),""))</f>
        <v/>
      </c>
      <c r="F533" s="72" t="str">
        <f t="shared" ref="F533:F596" ca="1" si="61">IF($P$17=1,IF(D533="","",IF($H$5,IF(OR(D533=$H$8,$K$12&gt;ROUND((1+$K$5)*K532,0),ROUND((1+$K$5)*K532,0),$K$12),IF(OR(D533=$H$8,$K$12&gt;(1+$K$5)*K532),ROUND((1+$K$5)*K532,0),$K$12)),0)),"")</f>
        <v/>
      </c>
      <c r="G533" s="72" t="str">
        <f t="shared" ca="1" si="57"/>
        <v/>
      </c>
      <c r="H533" s="73" t="str">
        <f t="shared" ca="1" si="58"/>
        <v/>
      </c>
      <c r="I533" s="74" t="str">
        <f t="shared" ca="1" si="59"/>
        <v/>
      </c>
      <c r="J533" s="73" t="str">
        <f t="shared" ca="1" si="60"/>
        <v/>
      </c>
      <c r="K533" s="75" t="str">
        <f t="shared" ref="K533:K596" ca="1" si="62">IF($P$17=1,IF(J533&lt;&gt;0,IF(D533&lt;&gt;"",K532-(J533-G533),""),K532),"")</f>
        <v/>
      </c>
      <c r="L533" s="10"/>
      <c r="M533" s="9"/>
      <c r="N533" s="9"/>
      <c r="O533" s="9"/>
    </row>
    <row r="534" spans="2:15" x14ac:dyDescent="0.3">
      <c r="B534" s="9"/>
      <c r="C534" s="10"/>
      <c r="D534" s="70" t="str">
        <f t="shared" ca="1" si="56"/>
        <v/>
      </c>
      <c r="E534" s="71" t="str">
        <f ca="1">IF($P$17=0,"",IF(D534&lt;&gt;"",IF($H$6=50,IF(D534=1,$F$10,DATE(YEAR(E533),MONTH(E533),DAY(E533)+7)),IF($H$6=25,IF(D534=1,$F$10,DATE(YEAR(E533),MONTH(E533),DAY(E533)+14)),IF($H$6=24,IF(D534=1,_01_01_1900,IF(DAY(E533)&gt;=15,DATE(YEAR(E533),MONTH(E533),DAY(E533)+16),DATE(YEAR(E533),MONTH(E533),DAY(E533)+15))),IF($H$6=12,IF(D534=1,$F$10,DATE(YEAR(E533),MONTH(E533)+1,DAY(E533))),IF($H$6=6,IF(D534=1,$F$10,DATE(YEAR(E533),MONTH(E533)+2,DAY(E533))),IF($H$6=4,IF(D534=1,$F$10,DATE(YEAR(E533),MONTH(E533)+3,DAY(E533))),IF($H$6=2,IF(D534=1,$F$10,DATE(YEAR(E533),MONTH(E533)+6,DAY(E533))),IF($H$6=1,IF(D534=1,$F$10,DATE(YEAR(E533)+1,MONTH(E533),DAY(E533))),"")))))))),""))</f>
        <v/>
      </c>
      <c r="F534" s="72" t="str">
        <f t="shared" ca="1" si="61"/>
        <v/>
      </c>
      <c r="G534" s="72" t="str">
        <f t="shared" ca="1" si="57"/>
        <v/>
      </c>
      <c r="H534" s="73" t="str">
        <f t="shared" ca="1" si="58"/>
        <v/>
      </c>
      <c r="I534" s="74" t="str">
        <f t="shared" ca="1" si="59"/>
        <v/>
      </c>
      <c r="J534" s="73" t="str">
        <f t="shared" ca="1" si="60"/>
        <v/>
      </c>
      <c r="K534" s="75" t="str">
        <f t="shared" ca="1" si="62"/>
        <v/>
      </c>
      <c r="L534" s="10"/>
      <c r="M534" s="9"/>
      <c r="N534" s="9"/>
      <c r="O534" s="9"/>
    </row>
    <row r="535" spans="2:15" x14ac:dyDescent="0.3">
      <c r="B535" s="9"/>
      <c r="C535" s="10"/>
      <c r="D535" s="70" t="str">
        <f t="shared" ca="1" si="56"/>
        <v/>
      </c>
      <c r="E535" s="71" t="str">
        <f ca="1">IF($P$17=0,"",IF(D535&lt;&gt;"",IF($H$6=50,IF(D535=1,$F$10,DATE(YEAR(E534),MONTH(E534),DAY(E534)+7)),IF($H$6=25,IF(D535=1,$F$10,DATE(YEAR(E534),MONTH(E534),DAY(E534)+14)),IF($H$6=24,IF(D535=1,_01_01_1900,IF(DAY(E534)&gt;=15,DATE(YEAR(E534),MONTH(E534),DAY(E534)+16),DATE(YEAR(E534),MONTH(E534),DAY(E534)+15))),IF($H$6=12,IF(D535=1,$F$10,DATE(YEAR(E534),MONTH(E534)+1,DAY(E534))),IF($H$6=6,IF(D535=1,$F$10,DATE(YEAR(E534),MONTH(E534)+2,DAY(E534))),IF($H$6=4,IF(D535=1,$F$10,DATE(YEAR(E534),MONTH(E534)+3,DAY(E534))),IF($H$6=2,IF(D535=1,$F$10,DATE(YEAR(E534),MONTH(E534)+6,DAY(E534))),IF($H$6=1,IF(D535=1,$F$10,DATE(YEAR(E534)+1,MONTH(E534),DAY(E534))),"")))))))),""))</f>
        <v/>
      </c>
      <c r="F535" s="72" t="str">
        <f t="shared" ca="1" si="61"/>
        <v/>
      </c>
      <c r="G535" s="72" t="str">
        <f t="shared" ca="1" si="57"/>
        <v/>
      </c>
      <c r="H535" s="73" t="str">
        <f t="shared" ca="1" si="58"/>
        <v/>
      </c>
      <c r="I535" s="74" t="str">
        <f t="shared" ca="1" si="59"/>
        <v/>
      </c>
      <c r="J535" s="73" t="str">
        <f t="shared" ca="1" si="60"/>
        <v/>
      </c>
      <c r="K535" s="75" t="str">
        <f t="shared" ca="1" si="62"/>
        <v/>
      </c>
      <c r="L535" s="10"/>
      <c r="M535" s="9"/>
      <c r="N535" s="9"/>
      <c r="O535" s="9"/>
    </row>
    <row r="536" spans="2:15" x14ac:dyDescent="0.3">
      <c r="B536" s="9"/>
      <c r="C536" s="10"/>
      <c r="D536" s="70" t="str">
        <f t="shared" ca="1" si="56"/>
        <v/>
      </c>
      <c r="E536" s="71" t="str">
        <f ca="1">IF($P$17=0,"",IF(D536&lt;&gt;"",IF($H$6=50,IF(D536=1,$F$10,DATE(YEAR(E535),MONTH(E535),DAY(E535)+7)),IF($H$6=25,IF(D536=1,$F$10,DATE(YEAR(E535),MONTH(E535),DAY(E535)+14)),IF($H$6=24,IF(D536=1,_01_01_1900,IF(DAY(E535)&gt;=15,DATE(YEAR(E535),MONTH(E535),DAY(E535)+16),DATE(YEAR(E535),MONTH(E535),DAY(E535)+15))),IF($H$6=12,IF(D536=1,$F$10,DATE(YEAR(E535),MONTH(E535)+1,DAY(E535))),IF($H$6=6,IF(D536=1,$F$10,DATE(YEAR(E535),MONTH(E535)+2,DAY(E535))),IF($H$6=4,IF(D536=1,$F$10,DATE(YEAR(E535),MONTH(E535)+3,DAY(E535))),IF($H$6=2,IF(D536=1,$F$10,DATE(YEAR(E535),MONTH(E535)+6,DAY(E535))),IF($H$6=1,IF(D536=1,$F$10,DATE(YEAR(E535)+1,MONTH(E535),DAY(E535))),"")))))))),""))</f>
        <v/>
      </c>
      <c r="F536" s="72" t="str">
        <f t="shared" ca="1" si="61"/>
        <v/>
      </c>
      <c r="G536" s="72" t="str">
        <f t="shared" ca="1" si="57"/>
        <v/>
      </c>
      <c r="H536" s="73" t="str">
        <f t="shared" ca="1" si="58"/>
        <v/>
      </c>
      <c r="I536" s="74" t="str">
        <f t="shared" ca="1" si="59"/>
        <v/>
      </c>
      <c r="J536" s="73" t="str">
        <f t="shared" ca="1" si="60"/>
        <v/>
      </c>
      <c r="K536" s="75" t="str">
        <f t="shared" ca="1" si="62"/>
        <v/>
      </c>
      <c r="L536" s="10"/>
      <c r="M536" s="9"/>
      <c r="N536" s="9"/>
      <c r="O536" s="9"/>
    </row>
    <row r="537" spans="2:15" x14ac:dyDescent="0.3">
      <c r="B537" s="9"/>
      <c r="C537" s="10"/>
      <c r="D537" s="70" t="str">
        <f t="shared" ca="1" si="56"/>
        <v/>
      </c>
      <c r="E537" s="71" t="str">
        <f ca="1">IF($P$17=0,"",IF(D537&lt;&gt;"",IF($H$6=50,IF(D537=1,$F$10,DATE(YEAR(E536),MONTH(E536),DAY(E536)+7)),IF($H$6=25,IF(D537=1,$F$10,DATE(YEAR(E536),MONTH(E536),DAY(E536)+14)),IF($H$6=24,IF(D537=1,_01_01_1900,IF(DAY(E536)&gt;=15,DATE(YEAR(E536),MONTH(E536),DAY(E536)+16),DATE(YEAR(E536),MONTH(E536),DAY(E536)+15))),IF($H$6=12,IF(D537=1,$F$10,DATE(YEAR(E536),MONTH(E536)+1,DAY(E536))),IF($H$6=6,IF(D537=1,$F$10,DATE(YEAR(E536),MONTH(E536)+2,DAY(E536))),IF($H$6=4,IF(D537=1,$F$10,DATE(YEAR(E536),MONTH(E536)+3,DAY(E536))),IF($H$6=2,IF(D537=1,$F$10,DATE(YEAR(E536),MONTH(E536)+6,DAY(E536))),IF($H$6=1,IF(D537=1,$F$10,DATE(YEAR(E536)+1,MONTH(E536),DAY(E536))),"")))))))),""))</f>
        <v/>
      </c>
      <c r="F537" s="72" t="str">
        <f t="shared" ca="1" si="61"/>
        <v/>
      </c>
      <c r="G537" s="72" t="str">
        <f t="shared" ca="1" si="57"/>
        <v/>
      </c>
      <c r="H537" s="73" t="str">
        <f t="shared" ca="1" si="58"/>
        <v/>
      </c>
      <c r="I537" s="74" t="str">
        <f t="shared" ca="1" si="59"/>
        <v/>
      </c>
      <c r="J537" s="73" t="str">
        <f t="shared" ca="1" si="60"/>
        <v/>
      </c>
      <c r="K537" s="75" t="str">
        <f t="shared" ca="1" si="62"/>
        <v/>
      </c>
      <c r="L537" s="10"/>
      <c r="M537" s="9"/>
      <c r="N537" s="9"/>
      <c r="O537" s="9"/>
    </row>
    <row r="538" spans="2:15" x14ac:dyDescent="0.3">
      <c r="B538" s="9"/>
      <c r="C538" s="10"/>
      <c r="D538" s="70" t="str">
        <f t="shared" ca="1" si="56"/>
        <v/>
      </c>
      <c r="E538" s="71" t="str">
        <f ca="1">IF($P$17=0,"",IF(D538&lt;&gt;"",IF($H$6=50,IF(D538=1,$F$10,DATE(YEAR(E537),MONTH(E537),DAY(E537)+7)),IF($H$6=25,IF(D538=1,$F$10,DATE(YEAR(E537),MONTH(E537),DAY(E537)+14)),IF($H$6=24,IF(D538=1,_01_01_1900,IF(DAY(E537)&gt;=15,DATE(YEAR(E537),MONTH(E537),DAY(E537)+16),DATE(YEAR(E537),MONTH(E537),DAY(E537)+15))),IF($H$6=12,IF(D538=1,$F$10,DATE(YEAR(E537),MONTH(E537)+1,DAY(E537))),IF($H$6=6,IF(D538=1,$F$10,DATE(YEAR(E537),MONTH(E537)+2,DAY(E537))),IF($H$6=4,IF(D538=1,$F$10,DATE(YEAR(E537),MONTH(E537)+3,DAY(E537))),IF($H$6=2,IF(D538=1,$F$10,DATE(YEAR(E537),MONTH(E537)+6,DAY(E537))),IF($H$6=1,IF(D538=1,$F$10,DATE(YEAR(E537)+1,MONTH(E537),DAY(E537))),"")))))))),""))</f>
        <v/>
      </c>
      <c r="F538" s="72" t="str">
        <f t="shared" ca="1" si="61"/>
        <v/>
      </c>
      <c r="G538" s="72" t="str">
        <f t="shared" ca="1" si="57"/>
        <v/>
      </c>
      <c r="H538" s="73" t="str">
        <f t="shared" ca="1" si="58"/>
        <v/>
      </c>
      <c r="I538" s="74" t="str">
        <f t="shared" ca="1" si="59"/>
        <v/>
      </c>
      <c r="J538" s="73" t="str">
        <f t="shared" ca="1" si="60"/>
        <v/>
      </c>
      <c r="K538" s="75" t="str">
        <f t="shared" ca="1" si="62"/>
        <v/>
      </c>
      <c r="L538" s="10"/>
      <c r="M538" s="9"/>
      <c r="N538" s="9"/>
      <c r="O538" s="9"/>
    </row>
    <row r="539" spans="2:15" x14ac:dyDescent="0.3">
      <c r="B539" s="9"/>
      <c r="C539" s="10"/>
      <c r="D539" s="70" t="str">
        <f t="shared" ca="1" si="56"/>
        <v/>
      </c>
      <c r="E539" s="71" t="str">
        <f ca="1">IF($P$17=0,"",IF(D539&lt;&gt;"",IF($H$6=50,IF(D539=1,$F$10,DATE(YEAR(E538),MONTH(E538),DAY(E538)+7)),IF($H$6=25,IF(D539=1,$F$10,DATE(YEAR(E538),MONTH(E538),DAY(E538)+14)),IF($H$6=24,IF(D539=1,_01_01_1900,IF(DAY(E538)&gt;=15,DATE(YEAR(E538),MONTH(E538),DAY(E538)+16),DATE(YEAR(E538),MONTH(E538),DAY(E538)+15))),IF($H$6=12,IF(D539=1,$F$10,DATE(YEAR(E538),MONTH(E538)+1,DAY(E538))),IF($H$6=6,IF(D539=1,$F$10,DATE(YEAR(E538),MONTH(E538)+2,DAY(E538))),IF($H$6=4,IF(D539=1,$F$10,DATE(YEAR(E538),MONTH(E538)+3,DAY(E538))),IF($H$6=2,IF(D539=1,$F$10,DATE(YEAR(E538),MONTH(E538)+6,DAY(E538))),IF($H$6=1,IF(D539=1,$F$10,DATE(YEAR(E538)+1,MONTH(E538),DAY(E538))),"")))))))),""))</f>
        <v/>
      </c>
      <c r="F539" s="72" t="str">
        <f t="shared" ca="1" si="61"/>
        <v/>
      </c>
      <c r="G539" s="72" t="str">
        <f t="shared" ca="1" si="57"/>
        <v/>
      </c>
      <c r="H539" s="73" t="str">
        <f t="shared" ca="1" si="58"/>
        <v/>
      </c>
      <c r="I539" s="74" t="str">
        <f t="shared" ca="1" si="59"/>
        <v/>
      </c>
      <c r="J539" s="73" t="str">
        <f t="shared" ca="1" si="60"/>
        <v/>
      </c>
      <c r="K539" s="75" t="str">
        <f t="shared" ca="1" si="62"/>
        <v/>
      </c>
      <c r="L539" s="10"/>
      <c r="M539" s="9"/>
      <c r="N539" s="9"/>
      <c r="O539" s="9"/>
    </row>
    <row r="540" spans="2:15" x14ac:dyDescent="0.3">
      <c r="B540" s="9"/>
      <c r="C540" s="10"/>
      <c r="D540" s="70" t="str">
        <f t="shared" ca="1" si="56"/>
        <v/>
      </c>
      <c r="E540" s="71" t="str">
        <f ca="1">IF($P$17=0,"",IF(D540&lt;&gt;"",IF($H$6=50,IF(D540=1,$F$10,DATE(YEAR(E539),MONTH(E539),DAY(E539)+7)),IF($H$6=25,IF(D540=1,$F$10,DATE(YEAR(E539),MONTH(E539),DAY(E539)+14)),IF($H$6=24,IF(D540=1,_01_01_1900,IF(DAY(E539)&gt;=15,DATE(YEAR(E539),MONTH(E539),DAY(E539)+16),DATE(YEAR(E539),MONTH(E539),DAY(E539)+15))),IF($H$6=12,IF(D540=1,$F$10,DATE(YEAR(E539),MONTH(E539)+1,DAY(E539))),IF($H$6=6,IF(D540=1,$F$10,DATE(YEAR(E539),MONTH(E539)+2,DAY(E539))),IF($H$6=4,IF(D540=1,$F$10,DATE(YEAR(E539),MONTH(E539)+3,DAY(E539))),IF($H$6=2,IF(D540=1,$F$10,DATE(YEAR(E539),MONTH(E539)+6,DAY(E539))),IF($H$6=1,IF(D540=1,$F$10,DATE(YEAR(E539)+1,MONTH(E539),DAY(E539))),"")))))))),""))</f>
        <v/>
      </c>
      <c r="F540" s="72" t="str">
        <f t="shared" ca="1" si="61"/>
        <v/>
      </c>
      <c r="G540" s="72" t="str">
        <f t="shared" ca="1" si="57"/>
        <v/>
      </c>
      <c r="H540" s="73" t="str">
        <f t="shared" ca="1" si="58"/>
        <v/>
      </c>
      <c r="I540" s="74" t="str">
        <f t="shared" ca="1" si="59"/>
        <v/>
      </c>
      <c r="J540" s="73" t="str">
        <f t="shared" ca="1" si="60"/>
        <v/>
      </c>
      <c r="K540" s="75" t="str">
        <f t="shared" ca="1" si="62"/>
        <v/>
      </c>
      <c r="L540" s="10"/>
      <c r="M540" s="9"/>
      <c r="N540" s="9"/>
      <c r="O540" s="9"/>
    </row>
    <row r="541" spans="2:15" x14ac:dyDescent="0.3">
      <c r="B541" s="9"/>
      <c r="C541" s="10"/>
      <c r="D541" s="70" t="str">
        <f t="shared" ca="1" si="56"/>
        <v/>
      </c>
      <c r="E541" s="71" t="str">
        <f ca="1">IF($P$17=0,"",IF(D541&lt;&gt;"",IF($H$6=50,IF(D541=1,$F$10,DATE(YEAR(E540),MONTH(E540),DAY(E540)+7)),IF($H$6=25,IF(D541=1,$F$10,DATE(YEAR(E540),MONTH(E540),DAY(E540)+14)),IF($H$6=24,IF(D541=1,_01_01_1900,IF(DAY(E540)&gt;=15,DATE(YEAR(E540),MONTH(E540),DAY(E540)+16),DATE(YEAR(E540),MONTH(E540),DAY(E540)+15))),IF($H$6=12,IF(D541=1,$F$10,DATE(YEAR(E540),MONTH(E540)+1,DAY(E540))),IF($H$6=6,IF(D541=1,$F$10,DATE(YEAR(E540),MONTH(E540)+2,DAY(E540))),IF($H$6=4,IF(D541=1,$F$10,DATE(YEAR(E540),MONTH(E540)+3,DAY(E540))),IF($H$6=2,IF(D541=1,$F$10,DATE(YEAR(E540),MONTH(E540)+6,DAY(E540))),IF($H$6=1,IF(D541=1,$F$10,DATE(YEAR(E540)+1,MONTH(E540),DAY(E540))),"")))))))),""))</f>
        <v/>
      </c>
      <c r="F541" s="72" t="str">
        <f t="shared" ca="1" si="61"/>
        <v/>
      </c>
      <c r="G541" s="72" t="str">
        <f t="shared" ca="1" si="57"/>
        <v/>
      </c>
      <c r="H541" s="73" t="str">
        <f t="shared" ca="1" si="58"/>
        <v/>
      </c>
      <c r="I541" s="74" t="str">
        <f t="shared" ca="1" si="59"/>
        <v/>
      </c>
      <c r="J541" s="73" t="str">
        <f t="shared" ca="1" si="60"/>
        <v/>
      </c>
      <c r="K541" s="75" t="str">
        <f t="shared" ca="1" si="62"/>
        <v/>
      </c>
      <c r="L541" s="10"/>
      <c r="M541" s="9"/>
      <c r="N541" s="9"/>
      <c r="O541" s="9"/>
    </row>
    <row r="542" spans="2:15" x14ac:dyDescent="0.3">
      <c r="B542" s="9"/>
      <c r="C542" s="10"/>
      <c r="D542" s="70" t="str">
        <f t="shared" ca="1" si="56"/>
        <v/>
      </c>
      <c r="E542" s="71" t="str">
        <f ca="1">IF($P$17=0,"",IF(D542&lt;&gt;"",IF($H$6=50,IF(D542=1,$F$10,DATE(YEAR(E541),MONTH(E541),DAY(E541)+7)),IF($H$6=25,IF(D542=1,$F$10,DATE(YEAR(E541),MONTH(E541),DAY(E541)+14)),IF($H$6=24,IF(D542=1,_01_01_1900,IF(DAY(E541)&gt;=15,DATE(YEAR(E541),MONTH(E541),DAY(E541)+16),DATE(YEAR(E541),MONTH(E541),DAY(E541)+15))),IF($H$6=12,IF(D542=1,$F$10,DATE(YEAR(E541),MONTH(E541)+1,DAY(E541))),IF($H$6=6,IF(D542=1,$F$10,DATE(YEAR(E541),MONTH(E541)+2,DAY(E541))),IF($H$6=4,IF(D542=1,$F$10,DATE(YEAR(E541),MONTH(E541)+3,DAY(E541))),IF($H$6=2,IF(D542=1,$F$10,DATE(YEAR(E541),MONTH(E541)+6,DAY(E541))),IF($H$6=1,IF(D542=1,$F$10,DATE(YEAR(E541)+1,MONTH(E541),DAY(E541))),"")))))))),""))</f>
        <v/>
      </c>
      <c r="F542" s="72" t="str">
        <f t="shared" ca="1" si="61"/>
        <v/>
      </c>
      <c r="G542" s="72" t="str">
        <f t="shared" ca="1" si="57"/>
        <v/>
      </c>
      <c r="H542" s="73" t="str">
        <f t="shared" ca="1" si="58"/>
        <v/>
      </c>
      <c r="I542" s="74" t="str">
        <f t="shared" ca="1" si="59"/>
        <v/>
      </c>
      <c r="J542" s="73" t="str">
        <f t="shared" ca="1" si="60"/>
        <v/>
      </c>
      <c r="K542" s="75" t="str">
        <f t="shared" ca="1" si="62"/>
        <v/>
      </c>
      <c r="L542" s="10"/>
      <c r="M542" s="9"/>
      <c r="N542" s="9"/>
      <c r="O542" s="9"/>
    </row>
    <row r="543" spans="2:15" x14ac:dyDescent="0.3">
      <c r="B543" s="9"/>
      <c r="C543" s="10"/>
      <c r="D543" s="70" t="str">
        <f t="shared" ca="1" si="56"/>
        <v/>
      </c>
      <c r="E543" s="71" t="str">
        <f ca="1">IF($P$17=0,"",IF(D543&lt;&gt;"",IF($H$6=50,IF(D543=1,$F$10,DATE(YEAR(E542),MONTH(E542),DAY(E542)+7)),IF($H$6=25,IF(D543=1,$F$10,DATE(YEAR(E542),MONTH(E542),DAY(E542)+14)),IF($H$6=24,IF(D543=1,_01_01_1900,IF(DAY(E542)&gt;=15,DATE(YEAR(E542),MONTH(E542),DAY(E542)+16),DATE(YEAR(E542),MONTH(E542),DAY(E542)+15))),IF($H$6=12,IF(D543=1,$F$10,DATE(YEAR(E542),MONTH(E542)+1,DAY(E542))),IF($H$6=6,IF(D543=1,$F$10,DATE(YEAR(E542),MONTH(E542)+2,DAY(E542))),IF($H$6=4,IF(D543=1,$F$10,DATE(YEAR(E542),MONTH(E542)+3,DAY(E542))),IF($H$6=2,IF(D543=1,$F$10,DATE(YEAR(E542),MONTH(E542)+6,DAY(E542))),IF($H$6=1,IF(D543=1,$F$10,DATE(YEAR(E542)+1,MONTH(E542),DAY(E542))),"")))))))),""))</f>
        <v/>
      </c>
      <c r="F543" s="72" t="str">
        <f t="shared" ca="1" si="61"/>
        <v/>
      </c>
      <c r="G543" s="72" t="str">
        <f t="shared" ca="1" si="57"/>
        <v/>
      </c>
      <c r="H543" s="73" t="str">
        <f t="shared" ca="1" si="58"/>
        <v/>
      </c>
      <c r="I543" s="74" t="str">
        <f t="shared" ca="1" si="59"/>
        <v/>
      </c>
      <c r="J543" s="73" t="str">
        <f t="shared" ca="1" si="60"/>
        <v/>
      </c>
      <c r="K543" s="75" t="str">
        <f t="shared" ca="1" si="62"/>
        <v/>
      </c>
      <c r="L543" s="10"/>
      <c r="M543" s="9"/>
      <c r="N543" s="9"/>
      <c r="O543" s="9"/>
    </row>
    <row r="544" spans="2:15" x14ac:dyDescent="0.3">
      <c r="B544" s="9"/>
      <c r="C544" s="10"/>
      <c r="D544" s="70" t="str">
        <f t="shared" ca="1" si="56"/>
        <v/>
      </c>
      <c r="E544" s="71" t="str">
        <f ca="1">IF($P$17=0,"",IF(D544&lt;&gt;"",IF($H$6=50,IF(D544=1,$F$10,DATE(YEAR(E543),MONTH(E543),DAY(E543)+7)),IF($H$6=25,IF(D544=1,$F$10,DATE(YEAR(E543),MONTH(E543),DAY(E543)+14)),IF($H$6=24,IF(D544=1,_01_01_1900,IF(DAY(E543)&gt;=15,DATE(YEAR(E543),MONTH(E543),DAY(E543)+16),DATE(YEAR(E543),MONTH(E543),DAY(E543)+15))),IF($H$6=12,IF(D544=1,$F$10,DATE(YEAR(E543),MONTH(E543)+1,DAY(E543))),IF($H$6=6,IF(D544=1,$F$10,DATE(YEAR(E543),MONTH(E543)+2,DAY(E543))),IF($H$6=4,IF(D544=1,$F$10,DATE(YEAR(E543),MONTH(E543)+3,DAY(E543))),IF($H$6=2,IF(D544=1,$F$10,DATE(YEAR(E543),MONTH(E543)+6,DAY(E543))),IF($H$6=1,IF(D544=1,$F$10,DATE(YEAR(E543)+1,MONTH(E543),DAY(E543))),"")))))))),""))</f>
        <v/>
      </c>
      <c r="F544" s="72" t="str">
        <f t="shared" ca="1" si="61"/>
        <v/>
      </c>
      <c r="G544" s="72" t="str">
        <f t="shared" ca="1" si="57"/>
        <v/>
      </c>
      <c r="H544" s="73" t="str">
        <f t="shared" ca="1" si="58"/>
        <v/>
      </c>
      <c r="I544" s="74" t="str">
        <f t="shared" ca="1" si="59"/>
        <v/>
      </c>
      <c r="J544" s="73" t="str">
        <f t="shared" ca="1" si="60"/>
        <v/>
      </c>
      <c r="K544" s="75" t="str">
        <f t="shared" ca="1" si="62"/>
        <v/>
      </c>
      <c r="L544" s="10"/>
      <c r="M544" s="9"/>
      <c r="N544" s="9"/>
      <c r="O544" s="9"/>
    </row>
    <row r="545" spans="2:15" x14ac:dyDescent="0.3">
      <c r="B545" s="9"/>
      <c r="C545" s="10"/>
      <c r="D545" s="70" t="str">
        <f t="shared" ca="1" si="56"/>
        <v/>
      </c>
      <c r="E545" s="71" t="str">
        <f ca="1">IF($P$17=0,"",IF(D545&lt;&gt;"",IF($H$6=50,IF(D545=1,$F$10,DATE(YEAR(E544),MONTH(E544),DAY(E544)+7)),IF($H$6=25,IF(D545=1,$F$10,DATE(YEAR(E544),MONTH(E544),DAY(E544)+14)),IF($H$6=24,IF(D545=1,_01_01_1900,IF(DAY(E544)&gt;=15,DATE(YEAR(E544),MONTH(E544),DAY(E544)+16),DATE(YEAR(E544),MONTH(E544),DAY(E544)+15))),IF($H$6=12,IF(D545=1,$F$10,DATE(YEAR(E544),MONTH(E544)+1,DAY(E544))),IF($H$6=6,IF(D545=1,$F$10,DATE(YEAR(E544),MONTH(E544)+2,DAY(E544))),IF($H$6=4,IF(D545=1,$F$10,DATE(YEAR(E544),MONTH(E544)+3,DAY(E544))),IF($H$6=2,IF(D545=1,$F$10,DATE(YEAR(E544),MONTH(E544)+6,DAY(E544))),IF($H$6=1,IF(D545=1,$F$10,DATE(YEAR(E544)+1,MONTH(E544),DAY(E544))),"")))))))),""))</f>
        <v/>
      </c>
      <c r="F545" s="72" t="str">
        <f t="shared" ca="1" si="61"/>
        <v/>
      </c>
      <c r="G545" s="72" t="str">
        <f t="shared" ca="1" si="57"/>
        <v/>
      </c>
      <c r="H545" s="73" t="str">
        <f t="shared" ca="1" si="58"/>
        <v/>
      </c>
      <c r="I545" s="74" t="str">
        <f t="shared" ca="1" si="59"/>
        <v/>
      </c>
      <c r="J545" s="73" t="str">
        <f t="shared" ca="1" si="60"/>
        <v/>
      </c>
      <c r="K545" s="75" t="str">
        <f t="shared" ca="1" si="62"/>
        <v/>
      </c>
      <c r="L545" s="10"/>
      <c r="M545" s="9"/>
      <c r="N545" s="9"/>
      <c r="O545" s="9"/>
    </row>
    <row r="546" spans="2:15" x14ac:dyDescent="0.3">
      <c r="B546" s="9"/>
      <c r="C546" s="10"/>
      <c r="D546" s="70" t="str">
        <f t="shared" ca="1" si="56"/>
        <v/>
      </c>
      <c r="E546" s="71" t="str">
        <f ca="1">IF($P$17=0,"",IF(D546&lt;&gt;"",IF($H$6=50,IF(D546=1,$F$10,DATE(YEAR(E545),MONTH(E545),DAY(E545)+7)),IF($H$6=25,IF(D546=1,$F$10,DATE(YEAR(E545),MONTH(E545),DAY(E545)+14)),IF($H$6=24,IF(D546=1,_01_01_1900,IF(DAY(E545)&gt;=15,DATE(YEAR(E545),MONTH(E545),DAY(E545)+16),DATE(YEAR(E545),MONTH(E545),DAY(E545)+15))),IF($H$6=12,IF(D546=1,$F$10,DATE(YEAR(E545),MONTH(E545)+1,DAY(E545))),IF($H$6=6,IF(D546=1,$F$10,DATE(YEAR(E545),MONTH(E545)+2,DAY(E545))),IF($H$6=4,IF(D546=1,$F$10,DATE(YEAR(E545),MONTH(E545)+3,DAY(E545))),IF($H$6=2,IF(D546=1,$F$10,DATE(YEAR(E545),MONTH(E545)+6,DAY(E545))),IF($H$6=1,IF(D546=1,$F$10,DATE(YEAR(E545)+1,MONTH(E545),DAY(E545))),"")))))))),""))</f>
        <v/>
      </c>
      <c r="F546" s="72" t="str">
        <f t="shared" ca="1" si="61"/>
        <v/>
      </c>
      <c r="G546" s="72" t="str">
        <f t="shared" ca="1" si="57"/>
        <v/>
      </c>
      <c r="H546" s="73" t="str">
        <f t="shared" ca="1" si="58"/>
        <v/>
      </c>
      <c r="I546" s="74" t="str">
        <f t="shared" ca="1" si="59"/>
        <v/>
      </c>
      <c r="J546" s="73" t="str">
        <f t="shared" ca="1" si="60"/>
        <v/>
      </c>
      <c r="K546" s="75" t="str">
        <f t="shared" ca="1" si="62"/>
        <v/>
      </c>
      <c r="L546" s="10"/>
      <c r="M546" s="9"/>
      <c r="N546" s="9"/>
      <c r="O546" s="9"/>
    </row>
    <row r="547" spans="2:15" x14ac:dyDescent="0.3">
      <c r="B547" s="9"/>
      <c r="C547" s="10"/>
      <c r="D547" s="70" t="str">
        <f t="shared" ca="1" si="56"/>
        <v/>
      </c>
      <c r="E547" s="71" t="str">
        <f ca="1">IF($P$17=0,"",IF(D547&lt;&gt;"",IF($H$6=50,IF(D547=1,$F$10,DATE(YEAR(E546),MONTH(E546),DAY(E546)+7)),IF($H$6=25,IF(D547=1,$F$10,DATE(YEAR(E546),MONTH(E546),DAY(E546)+14)),IF($H$6=24,IF(D547=1,_01_01_1900,IF(DAY(E546)&gt;=15,DATE(YEAR(E546),MONTH(E546),DAY(E546)+16),DATE(YEAR(E546),MONTH(E546),DAY(E546)+15))),IF($H$6=12,IF(D547=1,$F$10,DATE(YEAR(E546),MONTH(E546)+1,DAY(E546))),IF($H$6=6,IF(D547=1,$F$10,DATE(YEAR(E546),MONTH(E546)+2,DAY(E546))),IF($H$6=4,IF(D547=1,$F$10,DATE(YEAR(E546),MONTH(E546)+3,DAY(E546))),IF($H$6=2,IF(D547=1,$F$10,DATE(YEAR(E546),MONTH(E546)+6,DAY(E546))),IF($H$6=1,IF(D547=1,$F$10,DATE(YEAR(E546)+1,MONTH(E546),DAY(E546))),"")))))))),""))</f>
        <v/>
      </c>
      <c r="F547" s="72" t="str">
        <f t="shared" ca="1" si="61"/>
        <v/>
      </c>
      <c r="G547" s="72" t="str">
        <f t="shared" ca="1" si="57"/>
        <v/>
      </c>
      <c r="H547" s="73" t="str">
        <f t="shared" ca="1" si="58"/>
        <v/>
      </c>
      <c r="I547" s="74" t="str">
        <f t="shared" ca="1" si="59"/>
        <v/>
      </c>
      <c r="J547" s="73" t="str">
        <f t="shared" ca="1" si="60"/>
        <v/>
      </c>
      <c r="K547" s="75" t="str">
        <f t="shared" ca="1" si="62"/>
        <v/>
      </c>
      <c r="L547" s="10"/>
      <c r="M547" s="9"/>
      <c r="N547" s="9"/>
      <c r="O547" s="9"/>
    </row>
    <row r="548" spans="2:15" x14ac:dyDescent="0.3">
      <c r="B548" s="9"/>
      <c r="C548" s="10"/>
      <c r="D548" s="70" t="str">
        <f t="shared" ca="1" si="56"/>
        <v/>
      </c>
      <c r="E548" s="71" t="str">
        <f ca="1">IF($P$17=0,"",IF(D548&lt;&gt;"",IF($H$6=50,IF(D548=1,$F$10,DATE(YEAR(E547),MONTH(E547),DAY(E547)+7)),IF($H$6=25,IF(D548=1,$F$10,DATE(YEAR(E547),MONTH(E547),DAY(E547)+14)),IF($H$6=24,IF(D548=1,_01_01_1900,IF(DAY(E547)&gt;=15,DATE(YEAR(E547),MONTH(E547),DAY(E547)+16),DATE(YEAR(E547),MONTH(E547),DAY(E547)+15))),IF($H$6=12,IF(D548=1,$F$10,DATE(YEAR(E547),MONTH(E547)+1,DAY(E547))),IF($H$6=6,IF(D548=1,$F$10,DATE(YEAR(E547),MONTH(E547)+2,DAY(E547))),IF($H$6=4,IF(D548=1,$F$10,DATE(YEAR(E547),MONTH(E547)+3,DAY(E547))),IF($H$6=2,IF(D548=1,$F$10,DATE(YEAR(E547),MONTH(E547)+6,DAY(E547))),IF($H$6=1,IF(D548=1,$F$10,DATE(YEAR(E547)+1,MONTH(E547),DAY(E547))),"")))))))),""))</f>
        <v/>
      </c>
      <c r="F548" s="72" t="str">
        <f t="shared" ca="1" si="61"/>
        <v/>
      </c>
      <c r="G548" s="72" t="str">
        <f t="shared" ca="1" si="57"/>
        <v/>
      </c>
      <c r="H548" s="73" t="str">
        <f t="shared" ca="1" si="58"/>
        <v/>
      </c>
      <c r="I548" s="74" t="str">
        <f t="shared" ca="1" si="59"/>
        <v/>
      </c>
      <c r="J548" s="73" t="str">
        <f t="shared" ca="1" si="60"/>
        <v/>
      </c>
      <c r="K548" s="75" t="str">
        <f t="shared" ca="1" si="62"/>
        <v/>
      </c>
      <c r="L548" s="10"/>
      <c r="M548" s="9"/>
      <c r="N548" s="9"/>
      <c r="O548" s="9"/>
    </row>
    <row r="549" spans="2:15" x14ac:dyDescent="0.3">
      <c r="B549" s="9"/>
      <c r="C549" s="10"/>
      <c r="D549" s="70" t="str">
        <f t="shared" ca="1" si="56"/>
        <v/>
      </c>
      <c r="E549" s="71" t="str">
        <f ca="1">IF($P$17=0,"",IF(D549&lt;&gt;"",IF($H$6=50,IF(D549=1,$F$10,DATE(YEAR(E548),MONTH(E548),DAY(E548)+7)),IF($H$6=25,IF(D549=1,$F$10,DATE(YEAR(E548),MONTH(E548),DAY(E548)+14)),IF($H$6=24,IF(D549=1,_01_01_1900,IF(DAY(E548)&gt;=15,DATE(YEAR(E548),MONTH(E548),DAY(E548)+16),DATE(YEAR(E548),MONTH(E548),DAY(E548)+15))),IF($H$6=12,IF(D549=1,$F$10,DATE(YEAR(E548),MONTH(E548)+1,DAY(E548))),IF($H$6=6,IF(D549=1,$F$10,DATE(YEAR(E548),MONTH(E548)+2,DAY(E548))),IF($H$6=4,IF(D549=1,$F$10,DATE(YEAR(E548),MONTH(E548)+3,DAY(E548))),IF($H$6=2,IF(D549=1,$F$10,DATE(YEAR(E548),MONTH(E548)+6,DAY(E548))),IF($H$6=1,IF(D549=1,$F$10,DATE(YEAR(E548)+1,MONTH(E548),DAY(E548))),"")))))))),""))</f>
        <v/>
      </c>
      <c r="F549" s="72" t="str">
        <f t="shared" ca="1" si="61"/>
        <v/>
      </c>
      <c r="G549" s="72" t="str">
        <f t="shared" ca="1" si="57"/>
        <v/>
      </c>
      <c r="H549" s="73" t="str">
        <f t="shared" ca="1" si="58"/>
        <v/>
      </c>
      <c r="I549" s="74" t="str">
        <f t="shared" ca="1" si="59"/>
        <v/>
      </c>
      <c r="J549" s="73" t="str">
        <f t="shared" ca="1" si="60"/>
        <v/>
      </c>
      <c r="K549" s="75" t="str">
        <f t="shared" ca="1" si="62"/>
        <v/>
      </c>
      <c r="L549" s="10"/>
      <c r="M549" s="9"/>
      <c r="N549" s="9"/>
      <c r="O549" s="9"/>
    </row>
    <row r="550" spans="2:15" x14ac:dyDescent="0.3">
      <c r="B550" s="9"/>
      <c r="C550" s="10"/>
      <c r="D550" s="70" t="str">
        <f t="shared" ca="1" si="56"/>
        <v/>
      </c>
      <c r="E550" s="71" t="str">
        <f ca="1">IF($P$17=0,"",IF(D550&lt;&gt;"",IF($H$6=50,IF(D550=1,$F$10,DATE(YEAR(E549),MONTH(E549),DAY(E549)+7)),IF($H$6=25,IF(D550=1,$F$10,DATE(YEAR(E549),MONTH(E549),DAY(E549)+14)),IF($H$6=24,IF(D550=1,_01_01_1900,IF(DAY(E549)&gt;=15,DATE(YEAR(E549),MONTH(E549),DAY(E549)+16),DATE(YEAR(E549),MONTH(E549),DAY(E549)+15))),IF($H$6=12,IF(D550=1,$F$10,DATE(YEAR(E549),MONTH(E549)+1,DAY(E549))),IF($H$6=6,IF(D550=1,$F$10,DATE(YEAR(E549),MONTH(E549)+2,DAY(E549))),IF($H$6=4,IF(D550=1,$F$10,DATE(YEAR(E549),MONTH(E549)+3,DAY(E549))),IF($H$6=2,IF(D550=1,$F$10,DATE(YEAR(E549),MONTH(E549)+6,DAY(E549))),IF($H$6=1,IF(D550=1,$F$10,DATE(YEAR(E549)+1,MONTH(E549),DAY(E549))),"")))))))),""))</f>
        <v/>
      </c>
      <c r="F550" s="72" t="str">
        <f t="shared" ca="1" si="61"/>
        <v/>
      </c>
      <c r="G550" s="72" t="str">
        <f t="shared" ca="1" si="57"/>
        <v/>
      </c>
      <c r="H550" s="73" t="str">
        <f t="shared" ca="1" si="58"/>
        <v/>
      </c>
      <c r="I550" s="74" t="str">
        <f t="shared" ca="1" si="59"/>
        <v/>
      </c>
      <c r="J550" s="73" t="str">
        <f t="shared" ca="1" si="60"/>
        <v/>
      </c>
      <c r="K550" s="75" t="str">
        <f t="shared" ca="1" si="62"/>
        <v/>
      </c>
      <c r="L550" s="10"/>
      <c r="M550" s="9"/>
      <c r="N550" s="9"/>
      <c r="O550" s="9"/>
    </row>
    <row r="551" spans="2:15" x14ac:dyDescent="0.3">
      <c r="B551" s="9"/>
      <c r="C551" s="10"/>
      <c r="D551" s="70" t="str">
        <f t="shared" ca="1" si="56"/>
        <v/>
      </c>
      <c r="E551" s="71" t="str">
        <f ca="1">IF($P$17=0,"",IF(D551&lt;&gt;"",IF($H$6=50,IF(D551=1,$F$10,DATE(YEAR(E550),MONTH(E550),DAY(E550)+7)),IF($H$6=25,IF(D551=1,$F$10,DATE(YEAR(E550),MONTH(E550),DAY(E550)+14)),IF($H$6=24,IF(D551=1,_01_01_1900,IF(DAY(E550)&gt;=15,DATE(YEAR(E550),MONTH(E550),DAY(E550)+16),DATE(YEAR(E550),MONTH(E550),DAY(E550)+15))),IF($H$6=12,IF(D551=1,$F$10,DATE(YEAR(E550),MONTH(E550)+1,DAY(E550))),IF($H$6=6,IF(D551=1,$F$10,DATE(YEAR(E550),MONTH(E550)+2,DAY(E550))),IF($H$6=4,IF(D551=1,$F$10,DATE(YEAR(E550),MONTH(E550)+3,DAY(E550))),IF($H$6=2,IF(D551=1,$F$10,DATE(YEAR(E550),MONTH(E550)+6,DAY(E550))),IF($H$6=1,IF(D551=1,$F$10,DATE(YEAR(E550)+1,MONTH(E550),DAY(E550))),"")))))))),""))</f>
        <v/>
      </c>
      <c r="F551" s="72" t="str">
        <f t="shared" ca="1" si="61"/>
        <v/>
      </c>
      <c r="G551" s="72" t="str">
        <f t="shared" ca="1" si="57"/>
        <v/>
      </c>
      <c r="H551" s="73" t="str">
        <f t="shared" ca="1" si="58"/>
        <v/>
      </c>
      <c r="I551" s="74" t="str">
        <f t="shared" ca="1" si="59"/>
        <v/>
      </c>
      <c r="J551" s="73" t="str">
        <f t="shared" ca="1" si="60"/>
        <v/>
      </c>
      <c r="K551" s="75" t="str">
        <f t="shared" ca="1" si="62"/>
        <v/>
      </c>
      <c r="L551" s="10"/>
      <c r="M551" s="9"/>
      <c r="N551" s="9"/>
      <c r="O551" s="9"/>
    </row>
    <row r="552" spans="2:15" x14ac:dyDescent="0.3">
      <c r="B552" s="9"/>
      <c r="C552" s="10"/>
      <c r="D552" s="70" t="str">
        <f t="shared" ca="1" si="56"/>
        <v/>
      </c>
      <c r="E552" s="71" t="str">
        <f ca="1">IF($P$17=0,"",IF(D552&lt;&gt;"",IF($H$6=50,IF(D552=1,$F$10,DATE(YEAR(E551),MONTH(E551),DAY(E551)+7)),IF($H$6=25,IF(D552=1,$F$10,DATE(YEAR(E551),MONTH(E551),DAY(E551)+14)),IF($H$6=24,IF(D552=1,_01_01_1900,IF(DAY(E551)&gt;=15,DATE(YEAR(E551),MONTH(E551),DAY(E551)+16),DATE(YEAR(E551),MONTH(E551),DAY(E551)+15))),IF($H$6=12,IF(D552=1,$F$10,DATE(YEAR(E551),MONTH(E551)+1,DAY(E551))),IF($H$6=6,IF(D552=1,$F$10,DATE(YEAR(E551),MONTH(E551)+2,DAY(E551))),IF($H$6=4,IF(D552=1,$F$10,DATE(YEAR(E551),MONTH(E551)+3,DAY(E551))),IF($H$6=2,IF(D552=1,$F$10,DATE(YEAR(E551),MONTH(E551)+6,DAY(E551))),IF($H$6=1,IF(D552=1,$F$10,DATE(YEAR(E551)+1,MONTH(E551),DAY(E551))),"")))))))),""))</f>
        <v/>
      </c>
      <c r="F552" s="72" t="str">
        <f t="shared" ca="1" si="61"/>
        <v/>
      </c>
      <c r="G552" s="72" t="str">
        <f t="shared" ca="1" si="57"/>
        <v/>
      </c>
      <c r="H552" s="73" t="str">
        <f t="shared" ca="1" si="58"/>
        <v/>
      </c>
      <c r="I552" s="74" t="str">
        <f t="shared" ca="1" si="59"/>
        <v/>
      </c>
      <c r="J552" s="73" t="str">
        <f t="shared" ca="1" si="60"/>
        <v/>
      </c>
      <c r="K552" s="75" t="str">
        <f t="shared" ca="1" si="62"/>
        <v/>
      </c>
      <c r="L552" s="10"/>
      <c r="M552" s="9"/>
      <c r="N552" s="9"/>
      <c r="O552" s="9"/>
    </row>
    <row r="553" spans="2:15" x14ac:dyDescent="0.3">
      <c r="B553" s="9"/>
      <c r="C553" s="10"/>
      <c r="D553" s="70" t="str">
        <f t="shared" ca="1" si="56"/>
        <v/>
      </c>
      <c r="E553" s="71" t="str">
        <f ca="1">IF($P$17=0,"",IF(D553&lt;&gt;"",IF($H$6=50,IF(D553=1,$F$10,DATE(YEAR(E552),MONTH(E552),DAY(E552)+7)),IF($H$6=25,IF(D553=1,$F$10,DATE(YEAR(E552),MONTH(E552),DAY(E552)+14)),IF($H$6=24,IF(D553=1,_01_01_1900,IF(DAY(E552)&gt;=15,DATE(YEAR(E552),MONTH(E552),DAY(E552)+16),DATE(YEAR(E552),MONTH(E552),DAY(E552)+15))),IF($H$6=12,IF(D553=1,$F$10,DATE(YEAR(E552),MONTH(E552)+1,DAY(E552))),IF($H$6=6,IF(D553=1,$F$10,DATE(YEAR(E552),MONTH(E552)+2,DAY(E552))),IF($H$6=4,IF(D553=1,$F$10,DATE(YEAR(E552),MONTH(E552)+3,DAY(E552))),IF($H$6=2,IF(D553=1,$F$10,DATE(YEAR(E552),MONTH(E552)+6,DAY(E552))),IF($H$6=1,IF(D553=1,$F$10,DATE(YEAR(E552)+1,MONTH(E552),DAY(E552))),"")))))))),""))</f>
        <v/>
      </c>
      <c r="F553" s="72" t="str">
        <f t="shared" ca="1" si="61"/>
        <v/>
      </c>
      <c r="G553" s="72" t="str">
        <f t="shared" ca="1" si="57"/>
        <v/>
      </c>
      <c r="H553" s="73" t="str">
        <f t="shared" ca="1" si="58"/>
        <v/>
      </c>
      <c r="I553" s="74" t="str">
        <f t="shared" ca="1" si="59"/>
        <v/>
      </c>
      <c r="J553" s="73" t="str">
        <f t="shared" ca="1" si="60"/>
        <v/>
      </c>
      <c r="K553" s="75" t="str">
        <f t="shared" ca="1" si="62"/>
        <v/>
      </c>
      <c r="L553" s="10"/>
      <c r="M553" s="9"/>
      <c r="N553" s="9"/>
      <c r="O553" s="9"/>
    </row>
    <row r="554" spans="2:15" x14ac:dyDescent="0.3">
      <c r="B554" s="9"/>
      <c r="C554" s="10"/>
      <c r="D554" s="70" t="str">
        <f t="shared" ca="1" si="56"/>
        <v/>
      </c>
      <c r="E554" s="71" t="str">
        <f ca="1">IF($P$17=0,"",IF(D554&lt;&gt;"",IF($H$6=50,IF(D554=1,$F$10,DATE(YEAR(E553),MONTH(E553),DAY(E553)+7)),IF($H$6=25,IF(D554=1,$F$10,DATE(YEAR(E553),MONTH(E553),DAY(E553)+14)),IF($H$6=24,IF(D554=1,_01_01_1900,IF(DAY(E553)&gt;=15,DATE(YEAR(E553),MONTH(E553),DAY(E553)+16),DATE(YEAR(E553),MONTH(E553),DAY(E553)+15))),IF($H$6=12,IF(D554=1,$F$10,DATE(YEAR(E553),MONTH(E553)+1,DAY(E553))),IF($H$6=6,IF(D554=1,$F$10,DATE(YEAR(E553),MONTH(E553)+2,DAY(E553))),IF($H$6=4,IF(D554=1,$F$10,DATE(YEAR(E553),MONTH(E553)+3,DAY(E553))),IF($H$6=2,IF(D554=1,$F$10,DATE(YEAR(E553),MONTH(E553)+6,DAY(E553))),IF($H$6=1,IF(D554=1,$F$10,DATE(YEAR(E553)+1,MONTH(E553),DAY(E553))),"")))))))),""))</f>
        <v/>
      </c>
      <c r="F554" s="72" t="str">
        <f t="shared" ca="1" si="61"/>
        <v/>
      </c>
      <c r="G554" s="72" t="str">
        <f t="shared" ca="1" si="57"/>
        <v/>
      </c>
      <c r="H554" s="73" t="str">
        <f t="shared" ca="1" si="58"/>
        <v/>
      </c>
      <c r="I554" s="74" t="str">
        <f t="shared" ca="1" si="59"/>
        <v/>
      </c>
      <c r="J554" s="73" t="str">
        <f t="shared" ca="1" si="60"/>
        <v/>
      </c>
      <c r="K554" s="75" t="str">
        <f t="shared" ca="1" si="62"/>
        <v/>
      </c>
      <c r="L554" s="10"/>
      <c r="M554" s="9"/>
      <c r="N554" s="9"/>
      <c r="O554" s="9"/>
    </row>
    <row r="555" spans="2:15" x14ac:dyDescent="0.3">
      <c r="B555" s="9"/>
      <c r="C555" s="10"/>
      <c r="D555" s="70" t="str">
        <f t="shared" ca="1" si="56"/>
        <v/>
      </c>
      <c r="E555" s="71" t="str">
        <f ca="1">IF($P$17=0,"",IF(D555&lt;&gt;"",IF($H$6=50,IF(D555=1,$F$10,DATE(YEAR(E554),MONTH(E554),DAY(E554)+7)),IF($H$6=25,IF(D555=1,$F$10,DATE(YEAR(E554),MONTH(E554),DAY(E554)+14)),IF($H$6=24,IF(D555=1,_01_01_1900,IF(DAY(E554)&gt;=15,DATE(YEAR(E554),MONTH(E554),DAY(E554)+16),DATE(YEAR(E554),MONTH(E554),DAY(E554)+15))),IF($H$6=12,IF(D555=1,$F$10,DATE(YEAR(E554),MONTH(E554)+1,DAY(E554))),IF($H$6=6,IF(D555=1,$F$10,DATE(YEAR(E554),MONTH(E554)+2,DAY(E554))),IF($H$6=4,IF(D555=1,$F$10,DATE(YEAR(E554),MONTH(E554)+3,DAY(E554))),IF($H$6=2,IF(D555=1,$F$10,DATE(YEAR(E554),MONTH(E554)+6,DAY(E554))),IF($H$6=1,IF(D555=1,$F$10,DATE(YEAR(E554)+1,MONTH(E554),DAY(E554))),"")))))))),""))</f>
        <v/>
      </c>
      <c r="F555" s="72" t="str">
        <f t="shared" ca="1" si="61"/>
        <v/>
      </c>
      <c r="G555" s="72" t="str">
        <f t="shared" ca="1" si="57"/>
        <v/>
      </c>
      <c r="H555" s="73" t="str">
        <f t="shared" ca="1" si="58"/>
        <v/>
      </c>
      <c r="I555" s="74" t="str">
        <f t="shared" ca="1" si="59"/>
        <v/>
      </c>
      <c r="J555" s="73" t="str">
        <f t="shared" ca="1" si="60"/>
        <v/>
      </c>
      <c r="K555" s="75" t="str">
        <f t="shared" ca="1" si="62"/>
        <v/>
      </c>
      <c r="L555" s="10"/>
      <c r="M555" s="9"/>
      <c r="N555" s="9"/>
      <c r="O555" s="9"/>
    </row>
    <row r="556" spans="2:15" x14ac:dyDescent="0.3">
      <c r="B556" s="9"/>
      <c r="C556" s="10"/>
      <c r="D556" s="70" t="str">
        <f t="shared" ca="1" si="56"/>
        <v/>
      </c>
      <c r="E556" s="71" t="str">
        <f ca="1">IF($P$17=0,"",IF(D556&lt;&gt;"",IF($H$6=50,IF(D556=1,$F$10,DATE(YEAR(E555),MONTH(E555),DAY(E555)+7)),IF($H$6=25,IF(D556=1,$F$10,DATE(YEAR(E555),MONTH(E555),DAY(E555)+14)),IF($H$6=24,IF(D556=1,_01_01_1900,IF(DAY(E555)&gt;=15,DATE(YEAR(E555),MONTH(E555),DAY(E555)+16),DATE(YEAR(E555),MONTH(E555),DAY(E555)+15))),IF($H$6=12,IF(D556=1,$F$10,DATE(YEAR(E555),MONTH(E555)+1,DAY(E555))),IF($H$6=6,IF(D556=1,$F$10,DATE(YEAR(E555),MONTH(E555)+2,DAY(E555))),IF($H$6=4,IF(D556=1,$F$10,DATE(YEAR(E555),MONTH(E555)+3,DAY(E555))),IF($H$6=2,IF(D556=1,$F$10,DATE(YEAR(E555),MONTH(E555)+6,DAY(E555))),IF($H$6=1,IF(D556=1,$F$10,DATE(YEAR(E555)+1,MONTH(E555),DAY(E555))),"")))))))),""))</f>
        <v/>
      </c>
      <c r="F556" s="72" t="str">
        <f t="shared" ca="1" si="61"/>
        <v/>
      </c>
      <c r="G556" s="72" t="str">
        <f t="shared" ca="1" si="57"/>
        <v/>
      </c>
      <c r="H556" s="73" t="str">
        <f t="shared" ca="1" si="58"/>
        <v/>
      </c>
      <c r="I556" s="74" t="str">
        <f t="shared" ca="1" si="59"/>
        <v/>
      </c>
      <c r="J556" s="73" t="str">
        <f t="shared" ca="1" si="60"/>
        <v/>
      </c>
      <c r="K556" s="75" t="str">
        <f t="shared" ca="1" si="62"/>
        <v/>
      </c>
      <c r="L556" s="10"/>
      <c r="M556" s="9"/>
      <c r="N556" s="9"/>
      <c r="O556" s="9"/>
    </row>
    <row r="557" spans="2:15" x14ac:dyDescent="0.3">
      <c r="B557" s="9"/>
      <c r="C557" s="10"/>
      <c r="D557" s="70" t="str">
        <f t="shared" ca="1" si="56"/>
        <v/>
      </c>
      <c r="E557" s="71" t="str">
        <f ca="1">IF($P$17=0,"",IF(D557&lt;&gt;"",IF($H$6=50,IF(D557=1,$F$10,DATE(YEAR(E556),MONTH(E556),DAY(E556)+7)),IF($H$6=25,IF(D557=1,$F$10,DATE(YEAR(E556),MONTH(E556),DAY(E556)+14)),IF($H$6=24,IF(D557=1,_01_01_1900,IF(DAY(E556)&gt;=15,DATE(YEAR(E556),MONTH(E556),DAY(E556)+16),DATE(YEAR(E556),MONTH(E556),DAY(E556)+15))),IF($H$6=12,IF(D557=1,$F$10,DATE(YEAR(E556),MONTH(E556)+1,DAY(E556))),IF($H$6=6,IF(D557=1,$F$10,DATE(YEAR(E556),MONTH(E556)+2,DAY(E556))),IF($H$6=4,IF(D557=1,$F$10,DATE(YEAR(E556),MONTH(E556)+3,DAY(E556))),IF($H$6=2,IF(D557=1,$F$10,DATE(YEAR(E556),MONTH(E556)+6,DAY(E556))),IF($H$6=1,IF(D557=1,$F$10,DATE(YEAR(E556)+1,MONTH(E556),DAY(E556))),"")))))))),""))</f>
        <v/>
      </c>
      <c r="F557" s="72" t="str">
        <f t="shared" ca="1" si="61"/>
        <v/>
      </c>
      <c r="G557" s="72" t="str">
        <f t="shared" ca="1" si="57"/>
        <v/>
      </c>
      <c r="H557" s="73" t="str">
        <f t="shared" ca="1" si="58"/>
        <v/>
      </c>
      <c r="I557" s="74" t="str">
        <f t="shared" ca="1" si="59"/>
        <v/>
      </c>
      <c r="J557" s="73" t="str">
        <f t="shared" ca="1" si="60"/>
        <v/>
      </c>
      <c r="K557" s="75" t="str">
        <f t="shared" ca="1" si="62"/>
        <v/>
      </c>
      <c r="L557" s="10"/>
      <c r="M557" s="9"/>
      <c r="N557" s="9"/>
      <c r="O557" s="9"/>
    </row>
    <row r="558" spans="2:15" x14ac:dyDescent="0.3">
      <c r="B558" s="9"/>
      <c r="C558" s="10"/>
      <c r="D558" s="70" t="str">
        <f t="shared" ca="1" si="56"/>
        <v/>
      </c>
      <c r="E558" s="71" t="str">
        <f ca="1">IF($P$17=0,"",IF(D558&lt;&gt;"",IF($H$6=50,IF(D558=1,$F$10,DATE(YEAR(E557),MONTH(E557),DAY(E557)+7)),IF($H$6=25,IF(D558=1,$F$10,DATE(YEAR(E557),MONTH(E557),DAY(E557)+14)),IF($H$6=24,IF(D558=1,_01_01_1900,IF(DAY(E557)&gt;=15,DATE(YEAR(E557),MONTH(E557),DAY(E557)+16),DATE(YEAR(E557),MONTH(E557),DAY(E557)+15))),IF($H$6=12,IF(D558=1,$F$10,DATE(YEAR(E557),MONTH(E557)+1,DAY(E557))),IF($H$6=6,IF(D558=1,$F$10,DATE(YEAR(E557),MONTH(E557)+2,DAY(E557))),IF($H$6=4,IF(D558=1,$F$10,DATE(YEAR(E557),MONTH(E557)+3,DAY(E557))),IF($H$6=2,IF(D558=1,$F$10,DATE(YEAR(E557),MONTH(E557)+6,DAY(E557))),IF($H$6=1,IF(D558=1,$F$10,DATE(YEAR(E557)+1,MONTH(E557),DAY(E557))),"")))))))),""))</f>
        <v/>
      </c>
      <c r="F558" s="72" t="str">
        <f t="shared" ca="1" si="61"/>
        <v/>
      </c>
      <c r="G558" s="72" t="str">
        <f t="shared" ca="1" si="57"/>
        <v/>
      </c>
      <c r="H558" s="73" t="str">
        <f t="shared" ca="1" si="58"/>
        <v/>
      </c>
      <c r="I558" s="74" t="str">
        <f t="shared" ca="1" si="59"/>
        <v/>
      </c>
      <c r="J558" s="73" t="str">
        <f t="shared" ca="1" si="60"/>
        <v/>
      </c>
      <c r="K558" s="75" t="str">
        <f t="shared" ca="1" si="62"/>
        <v/>
      </c>
      <c r="L558" s="10"/>
      <c r="M558" s="9"/>
      <c r="N558" s="9"/>
      <c r="O558" s="9"/>
    </row>
    <row r="559" spans="2:15" x14ac:dyDescent="0.3">
      <c r="B559" s="9"/>
      <c r="C559" s="10"/>
      <c r="D559" s="70" t="str">
        <f t="shared" ca="1" si="56"/>
        <v/>
      </c>
      <c r="E559" s="71" t="str">
        <f ca="1">IF($P$17=0,"",IF(D559&lt;&gt;"",IF($H$6=50,IF(D559=1,$F$10,DATE(YEAR(E558),MONTH(E558),DAY(E558)+7)),IF($H$6=25,IF(D559=1,$F$10,DATE(YEAR(E558),MONTH(E558),DAY(E558)+14)),IF($H$6=24,IF(D559=1,_01_01_1900,IF(DAY(E558)&gt;=15,DATE(YEAR(E558),MONTH(E558),DAY(E558)+16),DATE(YEAR(E558),MONTH(E558),DAY(E558)+15))),IF($H$6=12,IF(D559=1,$F$10,DATE(YEAR(E558),MONTH(E558)+1,DAY(E558))),IF($H$6=6,IF(D559=1,$F$10,DATE(YEAR(E558),MONTH(E558)+2,DAY(E558))),IF($H$6=4,IF(D559=1,$F$10,DATE(YEAR(E558),MONTH(E558)+3,DAY(E558))),IF($H$6=2,IF(D559=1,$F$10,DATE(YEAR(E558),MONTH(E558)+6,DAY(E558))),IF($H$6=1,IF(D559=1,$F$10,DATE(YEAR(E558)+1,MONTH(E558),DAY(E558))),"")))))))),""))</f>
        <v/>
      </c>
      <c r="F559" s="72" t="str">
        <f t="shared" ca="1" si="61"/>
        <v/>
      </c>
      <c r="G559" s="72" t="str">
        <f t="shared" ca="1" si="57"/>
        <v/>
      </c>
      <c r="H559" s="73" t="str">
        <f t="shared" ca="1" si="58"/>
        <v/>
      </c>
      <c r="I559" s="74" t="str">
        <f t="shared" ca="1" si="59"/>
        <v/>
      </c>
      <c r="J559" s="73" t="str">
        <f t="shared" ca="1" si="60"/>
        <v/>
      </c>
      <c r="K559" s="75" t="str">
        <f t="shared" ca="1" si="62"/>
        <v/>
      </c>
      <c r="L559" s="10"/>
      <c r="M559" s="9"/>
      <c r="N559" s="9"/>
      <c r="O559" s="9"/>
    </row>
    <row r="560" spans="2:15" x14ac:dyDescent="0.3">
      <c r="B560" s="9"/>
      <c r="C560" s="10"/>
      <c r="D560" s="70" t="str">
        <f t="shared" ca="1" si="56"/>
        <v/>
      </c>
      <c r="E560" s="71" t="str">
        <f ca="1">IF($P$17=0,"",IF(D560&lt;&gt;"",IF($H$6=50,IF(D560=1,$F$10,DATE(YEAR(E559),MONTH(E559),DAY(E559)+7)),IF($H$6=25,IF(D560=1,$F$10,DATE(YEAR(E559),MONTH(E559),DAY(E559)+14)),IF($H$6=24,IF(D560=1,_01_01_1900,IF(DAY(E559)&gt;=15,DATE(YEAR(E559),MONTH(E559),DAY(E559)+16),DATE(YEAR(E559),MONTH(E559),DAY(E559)+15))),IF($H$6=12,IF(D560=1,$F$10,DATE(YEAR(E559),MONTH(E559)+1,DAY(E559))),IF($H$6=6,IF(D560=1,$F$10,DATE(YEAR(E559),MONTH(E559)+2,DAY(E559))),IF($H$6=4,IF(D560=1,$F$10,DATE(YEAR(E559),MONTH(E559)+3,DAY(E559))),IF($H$6=2,IF(D560=1,$F$10,DATE(YEAR(E559),MONTH(E559)+6,DAY(E559))),IF($H$6=1,IF(D560=1,$F$10,DATE(YEAR(E559)+1,MONTH(E559),DAY(E559))),"")))))))),""))</f>
        <v/>
      </c>
      <c r="F560" s="72" t="str">
        <f t="shared" ca="1" si="61"/>
        <v/>
      </c>
      <c r="G560" s="72" t="str">
        <f t="shared" ca="1" si="57"/>
        <v/>
      </c>
      <c r="H560" s="73" t="str">
        <f t="shared" ca="1" si="58"/>
        <v/>
      </c>
      <c r="I560" s="74" t="str">
        <f t="shared" ca="1" si="59"/>
        <v/>
      </c>
      <c r="J560" s="73" t="str">
        <f t="shared" ca="1" si="60"/>
        <v/>
      </c>
      <c r="K560" s="75" t="str">
        <f t="shared" ca="1" si="62"/>
        <v/>
      </c>
      <c r="L560" s="10"/>
      <c r="M560" s="9"/>
      <c r="N560" s="9"/>
      <c r="O560" s="9"/>
    </row>
    <row r="561" spans="2:15" x14ac:dyDescent="0.3">
      <c r="B561" s="9"/>
      <c r="C561" s="10"/>
      <c r="D561" s="70" t="str">
        <f t="shared" ca="1" si="56"/>
        <v/>
      </c>
      <c r="E561" s="71" t="str">
        <f ca="1">IF($P$17=0,"",IF(D561&lt;&gt;"",IF($H$6=50,IF(D561=1,$F$10,DATE(YEAR(E560),MONTH(E560),DAY(E560)+7)),IF($H$6=25,IF(D561=1,$F$10,DATE(YEAR(E560),MONTH(E560),DAY(E560)+14)),IF($H$6=24,IF(D561=1,_01_01_1900,IF(DAY(E560)&gt;=15,DATE(YEAR(E560),MONTH(E560),DAY(E560)+16),DATE(YEAR(E560),MONTH(E560),DAY(E560)+15))),IF($H$6=12,IF(D561=1,$F$10,DATE(YEAR(E560),MONTH(E560)+1,DAY(E560))),IF($H$6=6,IF(D561=1,$F$10,DATE(YEAR(E560),MONTH(E560)+2,DAY(E560))),IF($H$6=4,IF(D561=1,$F$10,DATE(YEAR(E560),MONTH(E560)+3,DAY(E560))),IF($H$6=2,IF(D561=1,$F$10,DATE(YEAR(E560),MONTH(E560)+6,DAY(E560))),IF($H$6=1,IF(D561=1,$F$10,DATE(YEAR(E560)+1,MONTH(E560),DAY(E560))),"")))))))),""))</f>
        <v/>
      </c>
      <c r="F561" s="72" t="str">
        <f t="shared" ca="1" si="61"/>
        <v/>
      </c>
      <c r="G561" s="72" t="str">
        <f t="shared" ca="1" si="57"/>
        <v/>
      </c>
      <c r="H561" s="73" t="str">
        <f t="shared" ca="1" si="58"/>
        <v/>
      </c>
      <c r="I561" s="74" t="str">
        <f t="shared" ca="1" si="59"/>
        <v/>
      </c>
      <c r="J561" s="73" t="str">
        <f t="shared" ca="1" si="60"/>
        <v/>
      </c>
      <c r="K561" s="75" t="str">
        <f t="shared" ca="1" si="62"/>
        <v/>
      </c>
      <c r="L561" s="10"/>
      <c r="M561" s="9"/>
      <c r="N561" s="9"/>
      <c r="O561" s="9"/>
    </row>
    <row r="562" spans="2:15" x14ac:dyDescent="0.3">
      <c r="B562" s="9"/>
      <c r="C562" s="10"/>
      <c r="D562" s="70" t="str">
        <f t="shared" ca="1" si="56"/>
        <v/>
      </c>
      <c r="E562" s="71" t="str">
        <f ca="1">IF($P$17=0,"",IF(D562&lt;&gt;"",IF($H$6=50,IF(D562=1,$F$10,DATE(YEAR(E561),MONTH(E561),DAY(E561)+7)),IF($H$6=25,IF(D562=1,$F$10,DATE(YEAR(E561),MONTH(E561),DAY(E561)+14)),IF($H$6=24,IF(D562=1,_01_01_1900,IF(DAY(E561)&gt;=15,DATE(YEAR(E561),MONTH(E561),DAY(E561)+16),DATE(YEAR(E561),MONTH(E561),DAY(E561)+15))),IF($H$6=12,IF(D562=1,$F$10,DATE(YEAR(E561),MONTH(E561)+1,DAY(E561))),IF($H$6=6,IF(D562=1,$F$10,DATE(YEAR(E561),MONTH(E561)+2,DAY(E561))),IF($H$6=4,IF(D562=1,$F$10,DATE(YEAR(E561),MONTH(E561)+3,DAY(E561))),IF($H$6=2,IF(D562=1,$F$10,DATE(YEAR(E561),MONTH(E561)+6,DAY(E561))),IF($H$6=1,IF(D562=1,$F$10,DATE(YEAR(E561)+1,MONTH(E561),DAY(E561))),"")))))))),""))</f>
        <v/>
      </c>
      <c r="F562" s="72" t="str">
        <f t="shared" ca="1" si="61"/>
        <v/>
      </c>
      <c r="G562" s="72" t="str">
        <f t="shared" ca="1" si="57"/>
        <v/>
      </c>
      <c r="H562" s="73" t="str">
        <f t="shared" ca="1" si="58"/>
        <v/>
      </c>
      <c r="I562" s="74" t="str">
        <f t="shared" ca="1" si="59"/>
        <v/>
      </c>
      <c r="J562" s="73" t="str">
        <f t="shared" ca="1" si="60"/>
        <v/>
      </c>
      <c r="K562" s="75" t="str">
        <f t="shared" ca="1" si="62"/>
        <v/>
      </c>
      <c r="L562" s="10"/>
      <c r="M562" s="9"/>
      <c r="N562" s="9"/>
      <c r="O562" s="9"/>
    </row>
    <row r="563" spans="2:15" x14ac:dyDescent="0.3">
      <c r="B563" s="9"/>
      <c r="C563" s="10"/>
      <c r="D563" s="70" t="str">
        <f t="shared" ca="1" si="56"/>
        <v/>
      </c>
      <c r="E563" s="71" t="str">
        <f ca="1">IF($P$17=0,"",IF(D563&lt;&gt;"",IF($H$6=50,IF(D563=1,$F$10,DATE(YEAR(E562),MONTH(E562),DAY(E562)+7)),IF($H$6=25,IF(D563=1,$F$10,DATE(YEAR(E562),MONTH(E562),DAY(E562)+14)),IF($H$6=24,IF(D563=1,_01_01_1900,IF(DAY(E562)&gt;=15,DATE(YEAR(E562),MONTH(E562),DAY(E562)+16),DATE(YEAR(E562),MONTH(E562),DAY(E562)+15))),IF($H$6=12,IF(D563=1,$F$10,DATE(YEAR(E562),MONTH(E562)+1,DAY(E562))),IF($H$6=6,IF(D563=1,$F$10,DATE(YEAR(E562),MONTH(E562)+2,DAY(E562))),IF($H$6=4,IF(D563=1,$F$10,DATE(YEAR(E562),MONTH(E562)+3,DAY(E562))),IF($H$6=2,IF(D563=1,$F$10,DATE(YEAR(E562),MONTH(E562)+6,DAY(E562))),IF($H$6=1,IF(D563=1,$F$10,DATE(YEAR(E562)+1,MONTH(E562),DAY(E562))),"")))))))),""))</f>
        <v/>
      </c>
      <c r="F563" s="72" t="str">
        <f t="shared" ca="1" si="61"/>
        <v/>
      </c>
      <c r="G563" s="72" t="str">
        <f t="shared" ca="1" si="57"/>
        <v/>
      </c>
      <c r="H563" s="73" t="str">
        <f t="shared" ca="1" si="58"/>
        <v/>
      </c>
      <c r="I563" s="74" t="str">
        <f t="shared" ca="1" si="59"/>
        <v/>
      </c>
      <c r="J563" s="73" t="str">
        <f t="shared" ca="1" si="60"/>
        <v/>
      </c>
      <c r="K563" s="75" t="str">
        <f t="shared" ca="1" si="62"/>
        <v/>
      </c>
      <c r="L563" s="10"/>
      <c r="M563" s="9"/>
      <c r="N563" s="9"/>
      <c r="O563" s="9"/>
    </row>
    <row r="564" spans="2:15" x14ac:dyDescent="0.3">
      <c r="B564" s="9"/>
      <c r="C564" s="10"/>
      <c r="D564" s="70" t="str">
        <f t="shared" ca="1" si="56"/>
        <v/>
      </c>
      <c r="E564" s="71" t="str">
        <f ca="1">IF($P$17=0,"",IF(D564&lt;&gt;"",IF($H$6=50,IF(D564=1,$F$10,DATE(YEAR(E563),MONTH(E563),DAY(E563)+7)),IF($H$6=25,IF(D564=1,$F$10,DATE(YEAR(E563),MONTH(E563),DAY(E563)+14)),IF($H$6=24,IF(D564=1,_01_01_1900,IF(DAY(E563)&gt;=15,DATE(YEAR(E563),MONTH(E563),DAY(E563)+16),DATE(YEAR(E563),MONTH(E563),DAY(E563)+15))),IF($H$6=12,IF(D564=1,$F$10,DATE(YEAR(E563),MONTH(E563)+1,DAY(E563))),IF($H$6=6,IF(D564=1,$F$10,DATE(YEAR(E563),MONTH(E563)+2,DAY(E563))),IF($H$6=4,IF(D564=1,$F$10,DATE(YEAR(E563),MONTH(E563)+3,DAY(E563))),IF($H$6=2,IF(D564=1,$F$10,DATE(YEAR(E563),MONTH(E563)+6,DAY(E563))),IF($H$6=1,IF(D564=1,$F$10,DATE(YEAR(E563)+1,MONTH(E563),DAY(E563))),"")))))))),""))</f>
        <v/>
      </c>
      <c r="F564" s="72" t="str">
        <f t="shared" ca="1" si="61"/>
        <v/>
      </c>
      <c r="G564" s="72" t="str">
        <f t="shared" ca="1" si="57"/>
        <v/>
      </c>
      <c r="H564" s="73" t="str">
        <f t="shared" ca="1" si="58"/>
        <v/>
      </c>
      <c r="I564" s="74" t="str">
        <f t="shared" ca="1" si="59"/>
        <v/>
      </c>
      <c r="J564" s="73" t="str">
        <f t="shared" ca="1" si="60"/>
        <v/>
      </c>
      <c r="K564" s="75" t="str">
        <f t="shared" ca="1" si="62"/>
        <v/>
      </c>
      <c r="L564" s="10"/>
      <c r="M564" s="9"/>
      <c r="N564" s="9"/>
      <c r="O564" s="9"/>
    </row>
    <row r="565" spans="2:15" x14ac:dyDescent="0.3">
      <c r="B565" s="9"/>
      <c r="C565" s="10"/>
      <c r="D565" s="70" t="str">
        <f t="shared" ca="1" si="56"/>
        <v/>
      </c>
      <c r="E565" s="71" t="str">
        <f ca="1">IF($P$17=0,"",IF(D565&lt;&gt;"",IF($H$6=50,IF(D565=1,$F$10,DATE(YEAR(E564),MONTH(E564),DAY(E564)+7)),IF($H$6=25,IF(D565=1,$F$10,DATE(YEAR(E564),MONTH(E564),DAY(E564)+14)),IF($H$6=24,IF(D565=1,_01_01_1900,IF(DAY(E564)&gt;=15,DATE(YEAR(E564),MONTH(E564),DAY(E564)+16),DATE(YEAR(E564),MONTH(E564),DAY(E564)+15))),IF($H$6=12,IF(D565=1,$F$10,DATE(YEAR(E564),MONTH(E564)+1,DAY(E564))),IF($H$6=6,IF(D565=1,$F$10,DATE(YEAR(E564),MONTH(E564)+2,DAY(E564))),IF($H$6=4,IF(D565=1,$F$10,DATE(YEAR(E564),MONTH(E564)+3,DAY(E564))),IF($H$6=2,IF(D565=1,$F$10,DATE(YEAR(E564),MONTH(E564)+6,DAY(E564))),IF($H$6=1,IF(D565=1,$F$10,DATE(YEAR(E564)+1,MONTH(E564),DAY(E564))),"")))))))),""))</f>
        <v/>
      </c>
      <c r="F565" s="72" t="str">
        <f t="shared" ca="1" si="61"/>
        <v/>
      </c>
      <c r="G565" s="72" t="str">
        <f t="shared" ca="1" si="57"/>
        <v/>
      </c>
      <c r="H565" s="73" t="str">
        <f t="shared" ca="1" si="58"/>
        <v/>
      </c>
      <c r="I565" s="74" t="str">
        <f t="shared" ca="1" si="59"/>
        <v/>
      </c>
      <c r="J565" s="73" t="str">
        <f t="shared" ca="1" si="60"/>
        <v/>
      </c>
      <c r="K565" s="75" t="str">
        <f t="shared" ca="1" si="62"/>
        <v/>
      </c>
      <c r="L565" s="10"/>
      <c r="M565" s="9"/>
      <c r="N565" s="9"/>
      <c r="O565" s="9"/>
    </row>
    <row r="566" spans="2:15" x14ac:dyDescent="0.3">
      <c r="B566" s="9"/>
      <c r="C566" s="10"/>
      <c r="D566" s="70" t="str">
        <f t="shared" ca="1" si="56"/>
        <v/>
      </c>
      <c r="E566" s="71" t="str">
        <f ca="1">IF($P$17=0,"",IF(D566&lt;&gt;"",IF($H$6=50,IF(D566=1,$F$10,DATE(YEAR(E565),MONTH(E565),DAY(E565)+7)),IF($H$6=25,IF(D566=1,$F$10,DATE(YEAR(E565),MONTH(E565),DAY(E565)+14)),IF($H$6=24,IF(D566=1,_01_01_1900,IF(DAY(E565)&gt;=15,DATE(YEAR(E565),MONTH(E565),DAY(E565)+16),DATE(YEAR(E565),MONTH(E565),DAY(E565)+15))),IF($H$6=12,IF(D566=1,$F$10,DATE(YEAR(E565),MONTH(E565)+1,DAY(E565))),IF($H$6=6,IF(D566=1,$F$10,DATE(YEAR(E565),MONTH(E565)+2,DAY(E565))),IF($H$6=4,IF(D566=1,$F$10,DATE(YEAR(E565),MONTH(E565)+3,DAY(E565))),IF($H$6=2,IF(D566=1,$F$10,DATE(YEAR(E565),MONTH(E565)+6,DAY(E565))),IF($H$6=1,IF(D566=1,$F$10,DATE(YEAR(E565)+1,MONTH(E565),DAY(E565))),"")))))))),""))</f>
        <v/>
      </c>
      <c r="F566" s="72" t="str">
        <f t="shared" ca="1" si="61"/>
        <v/>
      </c>
      <c r="G566" s="72" t="str">
        <f t="shared" ca="1" si="57"/>
        <v/>
      </c>
      <c r="H566" s="73" t="str">
        <f t="shared" ca="1" si="58"/>
        <v/>
      </c>
      <c r="I566" s="74" t="str">
        <f t="shared" ca="1" si="59"/>
        <v/>
      </c>
      <c r="J566" s="73" t="str">
        <f t="shared" ca="1" si="60"/>
        <v/>
      </c>
      <c r="K566" s="75" t="str">
        <f t="shared" ca="1" si="62"/>
        <v/>
      </c>
      <c r="L566" s="10"/>
      <c r="M566" s="9"/>
      <c r="N566" s="9"/>
      <c r="O566" s="9"/>
    </row>
    <row r="567" spans="2:15" x14ac:dyDescent="0.3">
      <c r="B567" s="9"/>
      <c r="C567" s="10"/>
      <c r="D567" s="70" t="str">
        <f t="shared" ca="1" si="56"/>
        <v/>
      </c>
      <c r="E567" s="71" t="str">
        <f ca="1">IF($P$17=0,"",IF(D567&lt;&gt;"",IF($H$6=50,IF(D567=1,$F$10,DATE(YEAR(E566),MONTH(E566),DAY(E566)+7)),IF($H$6=25,IF(D567=1,$F$10,DATE(YEAR(E566),MONTH(E566),DAY(E566)+14)),IF($H$6=24,IF(D567=1,_01_01_1900,IF(DAY(E566)&gt;=15,DATE(YEAR(E566),MONTH(E566),DAY(E566)+16),DATE(YEAR(E566),MONTH(E566),DAY(E566)+15))),IF($H$6=12,IF(D567=1,$F$10,DATE(YEAR(E566),MONTH(E566)+1,DAY(E566))),IF($H$6=6,IF(D567=1,$F$10,DATE(YEAR(E566),MONTH(E566)+2,DAY(E566))),IF($H$6=4,IF(D567=1,$F$10,DATE(YEAR(E566),MONTH(E566)+3,DAY(E566))),IF($H$6=2,IF(D567=1,$F$10,DATE(YEAR(E566),MONTH(E566)+6,DAY(E566))),IF($H$6=1,IF(D567=1,$F$10,DATE(YEAR(E566)+1,MONTH(E566),DAY(E566))),"")))))))),""))</f>
        <v/>
      </c>
      <c r="F567" s="72" t="str">
        <f t="shared" ca="1" si="61"/>
        <v/>
      </c>
      <c r="G567" s="72" t="str">
        <f t="shared" ca="1" si="57"/>
        <v/>
      </c>
      <c r="H567" s="73" t="str">
        <f t="shared" ca="1" si="58"/>
        <v/>
      </c>
      <c r="I567" s="74" t="str">
        <f t="shared" ca="1" si="59"/>
        <v/>
      </c>
      <c r="J567" s="73" t="str">
        <f t="shared" ca="1" si="60"/>
        <v/>
      </c>
      <c r="K567" s="75" t="str">
        <f t="shared" ca="1" si="62"/>
        <v/>
      </c>
      <c r="L567" s="10"/>
      <c r="M567" s="9"/>
      <c r="N567" s="9"/>
      <c r="O567" s="9"/>
    </row>
    <row r="568" spans="2:15" x14ac:dyDescent="0.3">
      <c r="B568" s="9"/>
      <c r="C568" s="10"/>
      <c r="D568" s="70" t="str">
        <f t="shared" ca="1" si="56"/>
        <v/>
      </c>
      <c r="E568" s="71" t="str">
        <f ca="1">IF($P$17=0,"",IF(D568&lt;&gt;"",IF($H$6=50,IF(D568=1,$F$10,DATE(YEAR(E567),MONTH(E567),DAY(E567)+7)),IF($H$6=25,IF(D568=1,$F$10,DATE(YEAR(E567),MONTH(E567),DAY(E567)+14)),IF($H$6=24,IF(D568=1,_01_01_1900,IF(DAY(E567)&gt;=15,DATE(YEAR(E567),MONTH(E567),DAY(E567)+16),DATE(YEAR(E567),MONTH(E567),DAY(E567)+15))),IF($H$6=12,IF(D568=1,$F$10,DATE(YEAR(E567),MONTH(E567)+1,DAY(E567))),IF($H$6=6,IF(D568=1,$F$10,DATE(YEAR(E567),MONTH(E567)+2,DAY(E567))),IF($H$6=4,IF(D568=1,$F$10,DATE(YEAR(E567),MONTH(E567)+3,DAY(E567))),IF($H$6=2,IF(D568=1,$F$10,DATE(YEAR(E567),MONTH(E567)+6,DAY(E567))),IF($H$6=1,IF(D568=1,$F$10,DATE(YEAR(E567)+1,MONTH(E567),DAY(E567))),"")))))))),""))</f>
        <v/>
      </c>
      <c r="F568" s="72" t="str">
        <f t="shared" ca="1" si="61"/>
        <v/>
      </c>
      <c r="G568" s="72" t="str">
        <f t="shared" ca="1" si="57"/>
        <v/>
      </c>
      <c r="H568" s="73" t="str">
        <f t="shared" ca="1" si="58"/>
        <v/>
      </c>
      <c r="I568" s="74" t="str">
        <f t="shared" ca="1" si="59"/>
        <v/>
      </c>
      <c r="J568" s="73" t="str">
        <f t="shared" ca="1" si="60"/>
        <v/>
      </c>
      <c r="K568" s="75" t="str">
        <f t="shared" ca="1" si="62"/>
        <v/>
      </c>
      <c r="L568" s="10"/>
      <c r="M568" s="9"/>
      <c r="N568" s="9"/>
      <c r="O568" s="9"/>
    </row>
    <row r="569" spans="2:15" x14ac:dyDescent="0.3">
      <c r="B569" s="9"/>
      <c r="C569" s="10"/>
      <c r="D569" s="70" t="str">
        <f t="shared" ca="1" si="56"/>
        <v/>
      </c>
      <c r="E569" s="71" t="str">
        <f ca="1">IF($P$17=0,"",IF(D569&lt;&gt;"",IF($H$6=50,IF(D569=1,$F$10,DATE(YEAR(E568),MONTH(E568),DAY(E568)+7)),IF($H$6=25,IF(D569=1,$F$10,DATE(YEAR(E568),MONTH(E568),DAY(E568)+14)),IF($H$6=24,IF(D569=1,_01_01_1900,IF(DAY(E568)&gt;=15,DATE(YEAR(E568),MONTH(E568),DAY(E568)+16),DATE(YEAR(E568),MONTH(E568),DAY(E568)+15))),IF($H$6=12,IF(D569=1,$F$10,DATE(YEAR(E568),MONTH(E568)+1,DAY(E568))),IF($H$6=6,IF(D569=1,$F$10,DATE(YEAR(E568),MONTH(E568)+2,DAY(E568))),IF($H$6=4,IF(D569=1,$F$10,DATE(YEAR(E568),MONTH(E568)+3,DAY(E568))),IF($H$6=2,IF(D569=1,$F$10,DATE(YEAR(E568),MONTH(E568)+6,DAY(E568))),IF($H$6=1,IF(D569=1,$F$10,DATE(YEAR(E568)+1,MONTH(E568),DAY(E568))),"")))))))),""))</f>
        <v/>
      </c>
      <c r="F569" s="72" t="str">
        <f t="shared" ca="1" si="61"/>
        <v/>
      </c>
      <c r="G569" s="72" t="str">
        <f t="shared" ca="1" si="57"/>
        <v/>
      </c>
      <c r="H569" s="73" t="str">
        <f t="shared" ca="1" si="58"/>
        <v/>
      </c>
      <c r="I569" s="74" t="str">
        <f t="shared" ca="1" si="59"/>
        <v/>
      </c>
      <c r="J569" s="73" t="str">
        <f t="shared" ca="1" si="60"/>
        <v/>
      </c>
      <c r="K569" s="75" t="str">
        <f t="shared" ca="1" si="62"/>
        <v/>
      </c>
      <c r="L569" s="10"/>
      <c r="M569" s="9"/>
      <c r="N569" s="9"/>
      <c r="O569" s="9"/>
    </row>
    <row r="570" spans="2:15" x14ac:dyDescent="0.3">
      <c r="B570" s="9"/>
      <c r="C570" s="10"/>
      <c r="D570" s="70" t="str">
        <f t="shared" ca="1" si="56"/>
        <v/>
      </c>
      <c r="E570" s="71" t="str">
        <f ca="1">IF($P$17=0,"",IF(D570&lt;&gt;"",IF($H$6=50,IF(D570=1,$F$10,DATE(YEAR(E569),MONTH(E569),DAY(E569)+7)),IF($H$6=25,IF(D570=1,$F$10,DATE(YEAR(E569),MONTH(E569),DAY(E569)+14)),IF($H$6=24,IF(D570=1,_01_01_1900,IF(DAY(E569)&gt;=15,DATE(YEAR(E569),MONTH(E569),DAY(E569)+16),DATE(YEAR(E569),MONTH(E569),DAY(E569)+15))),IF($H$6=12,IF(D570=1,$F$10,DATE(YEAR(E569),MONTH(E569)+1,DAY(E569))),IF($H$6=6,IF(D570=1,$F$10,DATE(YEAR(E569),MONTH(E569)+2,DAY(E569))),IF($H$6=4,IF(D570=1,$F$10,DATE(YEAR(E569),MONTH(E569)+3,DAY(E569))),IF($H$6=2,IF(D570=1,$F$10,DATE(YEAR(E569),MONTH(E569)+6,DAY(E569))),IF($H$6=1,IF(D570=1,$F$10,DATE(YEAR(E569)+1,MONTH(E569),DAY(E569))),"")))))))),""))</f>
        <v/>
      </c>
      <c r="F570" s="72" t="str">
        <f t="shared" ca="1" si="61"/>
        <v/>
      </c>
      <c r="G570" s="72" t="str">
        <f t="shared" ca="1" si="57"/>
        <v/>
      </c>
      <c r="H570" s="73" t="str">
        <f t="shared" ca="1" si="58"/>
        <v/>
      </c>
      <c r="I570" s="74" t="str">
        <f t="shared" ca="1" si="59"/>
        <v/>
      </c>
      <c r="J570" s="73" t="str">
        <f t="shared" ca="1" si="60"/>
        <v/>
      </c>
      <c r="K570" s="75" t="str">
        <f t="shared" ca="1" si="62"/>
        <v/>
      </c>
      <c r="L570" s="10"/>
      <c r="M570" s="9"/>
      <c r="N570" s="9"/>
      <c r="O570" s="9"/>
    </row>
    <row r="571" spans="2:15" x14ac:dyDescent="0.3">
      <c r="B571" s="9"/>
      <c r="C571" s="10"/>
      <c r="D571" s="70" t="str">
        <f t="shared" ca="1" si="56"/>
        <v/>
      </c>
      <c r="E571" s="71" t="str">
        <f ca="1">IF($P$17=0,"",IF(D571&lt;&gt;"",IF($H$6=50,IF(D571=1,$F$10,DATE(YEAR(E570),MONTH(E570),DAY(E570)+7)),IF($H$6=25,IF(D571=1,$F$10,DATE(YEAR(E570),MONTH(E570),DAY(E570)+14)),IF($H$6=24,IF(D571=1,_01_01_1900,IF(DAY(E570)&gt;=15,DATE(YEAR(E570),MONTH(E570),DAY(E570)+16),DATE(YEAR(E570),MONTH(E570),DAY(E570)+15))),IF($H$6=12,IF(D571=1,$F$10,DATE(YEAR(E570),MONTH(E570)+1,DAY(E570))),IF($H$6=6,IF(D571=1,$F$10,DATE(YEAR(E570),MONTH(E570)+2,DAY(E570))),IF($H$6=4,IF(D571=1,$F$10,DATE(YEAR(E570),MONTH(E570)+3,DAY(E570))),IF($H$6=2,IF(D571=1,$F$10,DATE(YEAR(E570),MONTH(E570)+6,DAY(E570))),IF($H$6=1,IF(D571=1,$F$10,DATE(YEAR(E570)+1,MONTH(E570),DAY(E570))),"")))))))),""))</f>
        <v/>
      </c>
      <c r="F571" s="72" t="str">
        <f t="shared" ca="1" si="61"/>
        <v/>
      </c>
      <c r="G571" s="72" t="str">
        <f t="shared" ca="1" si="57"/>
        <v/>
      </c>
      <c r="H571" s="73" t="str">
        <f t="shared" ca="1" si="58"/>
        <v/>
      </c>
      <c r="I571" s="74" t="str">
        <f t="shared" ca="1" si="59"/>
        <v/>
      </c>
      <c r="J571" s="73" t="str">
        <f t="shared" ca="1" si="60"/>
        <v/>
      </c>
      <c r="K571" s="75" t="str">
        <f t="shared" ca="1" si="62"/>
        <v/>
      </c>
      <c r="L571" s="10"/>
      <c r="M571" s="9"/>
      <c r="N571" s="9"/>
      <c r="O571" s="9"/>
    </row>
    <row r="572" spans="2:15" x14ac:dyDescent="0.3">
      <c r="B572" s="9"/>
      <c r="C572" s="10"/>
      <c r="D572" s="70" t="str">
        <f t="shared" ca="1" si="56"/>
        <v/>
      </c>
      <c r="E572" s="71" t="str">
        <f ca="1">IF($P$17=0,"",IF(D572&lt;&gt;"",IF($H$6=50,IF(D572=1,$F$10,DATE(YEAR(E571),MONTH(E571),DAY(E571)+7)),IF($H$6=25,IF(D572=1,$F$10,DATE(YEAR(E571),MONTH(E571),DAY(E571)+14)),IF($H$6=24,IF(D572=1,_01_01_1900,IF(DAY(E571)&gt;=15,DATE(YEAR(E571),MONTH(E571),DAY(E571)+16),DATE(YEAR(E571),MONTH(E571),DAY(E571)+15))),IF($H$6=12,IF(D572=1,$F$10,DATE(YEAR(E571),MONTH(E571)+1,DAY(E571))),IF($H$6=6,IF(D572=1,$F$10,DATE(YEAR(E571),MONTH(E571)+2,DAY(E571))),IF($H$6=4,IF(D572=1,$F$10,DATE(YEAR(E571),MONTH(E571)+3,DAY(E571))),IF($H$6=2,IF(D572=1,$F$10,DATE(YEAR(E571),MONTH(E571)+6,DAY(E571))),IF($H$6=1,IF(D572=1,$F$10,DATE(YEAR(E571)+1,MONTH(E571),DAY(E571))),"")))))))),""))</f>
        <v/>
      </c>
      <c r="F572" s="72" t="str">
        <f t="shared" ca="1" si="61"/>
        <v/>
      </c>
      <c r="G572" s="72" t="str">
        <f t="shared" ca="1" si="57"/>
        <v/>
      </c>
      <c r="H572" s="73" t="str">
        <f t="shared" ca="1" si="58"/>
        <v/>
      </c>
      <c r="I572" s="74" t="str">
        <f t="shared" ca="1" si="59"/>
        <v/>
      </c>
      <c r="J572" s="73" t="str">
        <f t="shared" ca="1" si="60"/>
        <v/>
      </c>
      <c r="K572" s="75" t="str">
        <f t="shared" ca="1" si="62"/>
        <v/>
      </c>
      <c r="L572" s="10"/>
      <c r="M572" s="9"/>
      <c r="N572" s="9"/>
      <c r="O572" s="9"/>
    </row>
    <row r="573" spans="2:15" x14ac:dyDescent="0.3">
      <c r="B573" s="9"/>
      <c r="C573" s="10"/>
      <c r="D573" s="70" t="str">
        <f t="shared" ca="1" si="56"/>
        <v/>
      </c>
      <c r="E573" s="71" t="str">
        <f ca="1">IF($P$17=0,"",IF(D573&lt;&gt;"",IF($H$6=50,IF(D573=1,$F$10,DATE(YEAR(E572),MONTH(E572),DAY(E572)+7)),IF($H$6=25,IF(D573=1,$F$10,DATE(YEAR(E572),MONTH(E572),DAY(E572)+14)),IF($H$6=24,IF(D573=1,_01_01_1900,IF(DAY(E572)&gt;=15,DATE(YEAR(E572),MONTH(E572),DAY(E572)+16),DATE(YEAR(E572),MONTH(E572),DAY(E572)+15))),IF($H$6=12,IF(D573=1,$F$10,DATE(YEAR(E572),MONTH(E572)+1,DAY(E572))),IF($H$6=6,IF(D573=1,$F$10,DATE(YEAR(E572),MONTH(E572)+2,DAY(E572))),IF($H$6=4,IF(D573=1,$F$10,DATE(YEAR(E572),MONTH(E572)+3,DAY(E572))),IF($H$6=2,IF(D573=1,$F$10,DATE(YEAR(E572),MONTH(E572)+6,DAY(E572))),IF($H$6=1,IF(D573=1,$F$10,DATE(YEAR(E572)+1,MONTH(E572),DAY(E572))),"")))))))),""))</f>
        <v/>
      </c>
      <c r="F573" s="72" t="str">
        <f t="shared" ca="1" si="61"/>
        <v/>
      </c>
      <c r="G573" s="72" t="str">
        <f t="shared" ca="1" si="57"/>
        <v/>
      </c>
      <c r="H573" s="73" t="str">
        <f t="shared" ca="1" si="58"/>
        <v/>
      </c>
      <c r="I573" s="74" t="str">
        <f t="shared" ca="1" si="59"/>
        <v/>
      </c>
      <c r="J573" s="73" t="str">
        <f t="shared" ca="1" si="60"/>
        <v/>
      </c>
      <c r="K573" s="75" t="str">
        <f t="shared" ca="1" si="62"/>
        <v/>
      </c>
      <c r="L573" s="10"/>
      <c r="M573" s="9"/>
      <c r="N573" s="9"/>
      <c r="O573" s="9"/>
    </row>
    <row r="574" spans="2:15" x14ac:dyDescent="0.3">
      <c r="B574" s="9"/>
      <c r="C574" s="10"/>
      <c r="D574" s="70" t="str">
        <f t="shared" ca="1" si="56"/>
        <v/>
      </c>
      <c r="E574" s="71" t="str">
        <f ca="1">IF($P$17=0,"",IF(D574&lt;&gt;"",IF($H$6=50,IF(D574=1,$F$10,DATE(YEAR(E573),MONTH(E573),DAY(E573)+7)),IF($H$6=25,IF(D574=1,$F$10,DATE(YEAR(E573),MONTH(E573),DAY(E573)+14)),IF($H$6=24,IF(D574=1,_01_01_1900,IF(DAY(E573)&gt;=15,DATE(YEAR(E573),MONTH(E573),DAY(E573)+16),DATE(YEAR(E573),MONTH(E573),DAY(E573)+15))),IF($H$6=12,IF(D574=1,$F$10,DATE(YEAR(E573),MONTH(E573)+1,DAY(E573))),IF($H$6=6,IF(D574=1,$F$10,DATE(YEAR(E573),MONTH(E573)+2,DAY(E573))),IF($H$6=4,IF(D574=1,$F$10,DATE(YEAR(E573),MONTH(E573)+3,DAY(E573))),IF($H$6=2,IF(D574=1,$F$10,DATE(YEAR(E573),MONTH(E573)+6,DAY(E573))),IF($H$6=1,IF(D574=1,$F$10,DATE(YEAR(E573)+1,MONTH(E573),DAY(E573))),"")))))))),""))</f>
        <v/>
      </c>
      <c r="F574" s="72" t="str">
        <f t="shared" ca="1" si="61"/>
        <v/>
      </c>
      <c r="G574" s="72" t="str">
        <f t="shared" ca="1" si="57"/>
        <v/>
      </c>
      <c r="H574" s="73" t="str">
        <f t="shared" ca="1" si="58"/>
        <v/>
      </c>
      <c r="I574" s="74" t="str">
        <f t="shared" ca="1" si="59"/>
        <v/>
      </c>
      <c r="J574" s="73" t="str">
        <f t="shared" ca="1" si="60"/>
        <v/>
      </c>
      <c r="K574" s="75" t="str">
        <f t="shared" ca="1" si="62"/>
        <v/>
      </c>
      <c r="L574" s="10"/>
      <c r="M574" s="9"/>
      <c r="N574" s="9"/>
      <c r="O574" s="9"/>
    </row>
    <row r="575" spans="2:15" x14ac:dyDescent="0.3">
      <c r="B575" s="9"/>
      <c r="C575" s="10"/>
      <c r="D575" s="70" t="str">
        <f t="shared" ca="1" si="56"/>
        <v/>
      </c>
      <c r="E575" s="71" t="str">
        <f ca="1">IF($P$17=0,"",IF(D575&lt;&gt;"",IF($H$6=50,IF(D575=1,$F$10,DATE(YEAR(E574),MONTH(E574),DAY(E574)+7)),IF($H$6=25,IF(D575=1,$F$10,DATE(YEAR(E574),MONTH(E574),DAY(E574)+14)),IF($H$6=24,IF(D575=1,_01_01_1900,IF(DAY(E574)&gt;=15,DATE(YEAR(E574),MONTH(E574),DAY(E574)+16),DATE(YEAR(E574),MONTH(E574),DAY(E574)+15))),IF($H$6=12,IF(D575=1,$F$10,DATE(YEAR(E574),MONTH(E574)+1,DAY(E574))),IF($H$6=6,IF(D575=1,$F$10,DATE(YEAR(E574),MONTH(E574)+2,DAY(E574))),IF($H$6=4,IF(D575=1,$F$10,DATE(YEAR(E574),MONTH(E574)+3,DAY(E574))),IF($H$6=2,IF(D575=1,$F$10,DATE(YEAR(E574),MONTH(E574)+6,DAY(E574))),IF($H$6=1,IF(D575=1,$F$10,DATE(YEAR(E574)+1,MONTH(E574),DAY(E574))),"")))))))),""))</f>
        <v/>
      </c>
      <c r="F575" s="72" t="str">
        <f t="shared" ca="1" si="61"/>
        <v/>
      </c>
      <c r="G575" s="72" t="str">
        <f t="shared" ca="1" si="57"/>
        <v/>
      </c>
      <c r="H575" s="73" t="str">
        <f t="shared" ca="1" si="58"/>
        <v/>
      </c>
      <c r="I575" s="74" t="str">
        <f t="shared" ca="1" si="59"/>
        <v/>
      </c>
      <c r="J575" s="73" t="str">
        <f t="shared" ca="1" si="60"/>
        <v/>
      </c>
      <c r="K575" s="75" t="str">
        <f t="shared" ca="1" si="62"/>
        <v/>
      </c>
      <c r="L575" s="10"/>
      <c r="M575" s="9"/>
      <c r="N575" s="9"/>
      <c r="O575" s="9"/>
    </row>
    <row r="576" spans="2:15" x14ac:dyDescent="0.3">
      <c r="B576" s="9"/>
      <c r="C576" s="10"/>
      <c r="D576" s="70" t="str">
        <f t="shared" ca="1" si="56"/>
        <v/>
      </c>
      <c r="E576" s="71" t="str">
        <f ca="1">IF($P$17=0,"",IF(D576&lt;&gt;"",IF($H$6=50,IF(D576=1,$F$10,DATE(YEAR(E575),MONTH(E575),DAY(E575)+7)),IF($H$6=25,IF(D576=1,$F$10,DATE(YEAR(E575),MONTH(E575),DAY(E575)+14)),IF($H$6=24,IF(D576=1,_01_01_1900,IF(DAY(E575)&gt;=15,DATE(YEAR(E575),MONTH(E575),DAY(E575)+16),DATE(YEAR(E575),MONTH(E575),DAY(E575)+15))),IF($H$6=12,IF(D576=1,$F$10,DATE(YEAR(E575),MONTH(E575)+1,DAY(E575))),IF($H$6=6,IF(D576=1,$F$10,DATE(YEAR(E575),MONTH(E575)+2,DAY(E575))),IF($H$6=4,IF(D576=1,$F$10,DATE(YEAR(E575),MONTH(E575)+3,DAY(E575))),IF($H$6=2,IF(D576=1,$F$10,DATE(YEAR(E575),MONTH(E575)+6,DAY(E575))),IF($H$6=1,IF(D576=1,$F$10,DATE(YEAR(E575)+1,MONTH(E575),DAY(E575))),"")))))))),""))</f>
        <v/>
      </c>
      <c r="F576" s="72" t="str">
        <f t="shared" ca="1" si="61"/>
        <v/>
      </c>
      <c r="G576" s="72" t="str">
        <f t="shared" ca="1" si="57"/>
        <v/>
      </c>
      <c r="H576" s="73" t="str">
        <f t="shared" ca="1" si="58"/>
        <v/>
      </c>
      <c r="I576" s="74" t="str">
        <f t="shared" ca="1" si="59"/>
        <v/>
      </c>
      <c r="J576" s="73" t="str">
        <f t="shared" ca="1" si="60"/>
        <v/>
      </c>
      <c r="K576" s="75" t="str">
        <f t="shared" ca="1" si="62"/>
        <v/>
      </c>
      <c r="L576" s="10"/>
      <c r="M576" s="9"/>
      <c r="N576" s="9"/>
      <c r="O576" s="9"/>
    </row>
    <row r="577" spans="2:15" x14ac:dyDescent="0.3">
      <c r="B577" s="9"/>
      <c r="C577" s="10"/>
      <c r="D577" s="70" t="str">
        <f t="shared" ca="1" si="56"/>
        <v/>
      </c>
      <c r="E577" s="71" t="str">
        <f ca="1">IF($P$17=0,"",IF(D577&lt;&gt;"",IF($H$6=50,IF(D577=1,$F$10,DATE(YEAR(E576),MONTH(E576),DAY(E576)+7)),IF($H$6=25,IF(D577=1,$F$10,DATE(YEAR(E576),MONTH(E576),DAY(E576)+14)),IF($H$6=24,IF(D577=1,_01_01_1900,IF(DAY(E576)&gt;=15,DATE(YEAR(E576),MONTH(E576),DAY(E576)+16),DATE(YEAR(E576),MONTH(E576),DAY(E576)+15))),IF($H$6=12,IF(D577=1,$F$10,DATE(YEAR(E576),MONTH(E576)+1,DAY(E576))),IF($H$6=6,IF(D577=1,$F$10,DATE(YEAR(E576),MONTH(E576)+2,DAY(E576))),IF($H$6=4,IF(D577=1,$F$10,DATE(YEAR(E576),MONTH(E576)+3,DAY(E576))),IF($H$6=2,IF(D577=1,$F$10,DATE(YEAR(E576),MONTH(E576)+6,DAY(E576))),IF($H$6=1,IF(D577=1,$F$10,DATE(YEAR(E576)+1,MONTH(E576),DAY(E576))),"")))))))),""))</f>
        <v/>
      </c>
      <c r="F577" s="72" t="str">
        <f t="shared" ca="1" si="61"/>
        <v/>
      </c>
      <c r="G577" s="72" t="str">
        <f t="shared" ca="1" si="57"/>
        <v/>
      </c>
      <c r="H577" s="73" t="str">
        <f t="shared" ca="1" si="58"/>
        <v/>
      </c>
      <c r="I577" s="74" t="str">
        <f t="shared" ca="1" si="59"/>
        <v/>
      </c>
      <c r="J577" s="73" t="str">
        <f t="shared" ca="1" si="60"/>
        <v/>
      </c>
      <c r="K577" s="75" t="str">
        <f t="shared" ca="1" si="62"/>
        <v/>
      </c>
      <c r="L577" s="10"/>
      <c r="M577" s="9"/>
      <c r="N577" s="9"/>
      <c r="O577" s="9"/>
    </row>
    <row r="578" spans="2:15" x14ac:dyDescent="0.3">
      <c r="B578" s="9"/>
      <c r="C578" s="10"/>
      <c r="D578" s="70" t="str">
        <f t="shared" ca="1" si="56"/>
        <v/>
      </c>
      <c r="E578" s="71" t="str">
        <f ca="1">IF($P$17=0,"",IF(D578&lt;&gt;"",IF($H$6=50,IF(D578=1,$F$10,DATE(YEAR(E577),MONTH(E577),DAY(E577)+7)),IF($H$6=25,IF(D578=1,$F$10,DATE(YEAR(E577),MONTH(E577),DAY(E577)+14)),IF($H$6=24,IF(D578=1,_01_01_1900,IF(DAY(E577)&gt;=15,DATE(YEAR(E577),MONTH(E577),DAY(E577)+16),DATE(YEAR(E577),MONTH(E577),DAY(E577)+15))),IF($H$6=12,IF(D578=1,$F$10,DATE(YEAR(E577),MONTH(E577)+1,DAY(E577))),IF($H$6=6,IF(D578=1,$F$10,DATE(YEAR(E577),MONTH(E577)+2,DAY(E577))),IF($H$6=4,IF(D578=1,$F$10,DATE(YEAR(E577),MONTH(E577)+3,DAY(E577))),IF($H$6=2,IF(D578=1,$F$10,DATE(YEAR(E577),MONTH(E577)+6,DAY(E577))),IF($H$6=1,IF(D578=1,$F$10,DATE(YEAR(E577)+1,MONTH(E577),DAY(E577))),"")))))))),""))</f>
        <v/>
      </c>
      <c r="F578" s="72" t="str">
        <f t="shared" ca="1" si="61"/>
        <v/>
      </c>
      <c r="G578" s="72" t="str">
        <f t="shared" ca="1" si="57"/>
        <v/>
      </c>
      <c r="H578" s="73" t="str">
        <f t="shared" ca="1" si="58"/>
        <v/>
      </c>
      <c r="I578" s="74" t="str">
        <f t="shared" ca="1" si="59"/>
        <v/>
      </c>
      <c r="J578" s="73" t="str">
        <f t="shared" ca="1" si="60"/>
        <v/>
      </c>
      <c r="K578" s="75" t="str">
        <f t="shared" ca="1" si="62"/>
        <v/>
      </c>
      <c r="L578" s="10"/>
      <c r="M578" s="9"/>
      <c r="N578" s="9"/>
      <c r="O578" s="9"/>
    </row>
    <row r="579" spans="2:15" x14ac:dyDescent="0.3">
      <c r="B579" s="9"/>
      <c r="C579" s="10"/>
      <c r="D579" s="70" t="str">
        <f t="shared" ca="1" si="56"/>
        <v/>
      </c>
      <c r="E579" s="71" t="str">
        <f ca="1">IF($P$17=0,"",IF(D579&lt;&gt;"",IF($H$6=50,IF(D579=1,$F$10,DATE(YEAR(E578),MONTH(E578),DAY(E578)+7)),IF($H$6=25,IF(D579=1,$F$10,DATE(YEAR(E578),MONTH(E578),DAY(E578)+14)),IF($H$6=24,IF(D579=1,_01_01_1900,IF(DAY(E578)&gt;=15,DATE(YEAR(E578),MONTH(E578),DAY(E578)+16),DATE(YEAR(E578),MONTH(E578),DAY(E578)+15))),IF($H$6=12,IF(D579=1,$F$10,DATE(YEAR(E578),MONTH(E578)+1,DAY(E578))),IF($H$6=6,IF(D579=1,$F$10,DATE(YEAR(E578),MONTH(E578)+2,DAY(E578))),IF($H$6=4,IF(D579=1,$F$10,DATE(YEAR(E578),MONTH(E578)+3,DAY(E578))),IF($H$6=2,IF(D579=1,$F$10,DATE(YEAR(E578),MONTH(E578)+6,DAY(E578))),IF($H$6=1,IF(D579=1,$F$10,DATE(YEAR(E578)+1,MONTH(E578),DAY(E578))),"")))))))),""))</f>
        <v/>
      </c>
      <c r="F579" s="72" t="str">
        <f t="shared" ca="1" si="61"/>
        <v/>
      </c>
      <c r="G579" s="72" t="str">
        <f t="shared" ca="1" si="57"/>
        <v/>
      </c>
      <c r="H579" s="73" t="str">
        <f t="shared" ca="1" si="58"/>
        <v/>
      </c>
      <c r="I579" s="74" t="str">
        <f t="shared" ca="1" si="59"/>
        <v/>
      </c>
      <c r="J579" s="73" t="str">
        <f t="shared" ca="1" si="60"/>
        <v/>
      </c>
      <c r="K579" s="75" t="str">
        <f t="shared" ca="1" si="62"/>
        <v/>
      </c>
      <c r="L579" s="10"/>
      <c r="M579" s="9"/>
      <c r="N579" s="9"/>
      <c r="O579" s="9"/>
    </row>
    <row r="580" spans="2:15" x14ac:dyDescent="0.3">
      <c r="B580" s="9"/>
      <c r="C580" s="10"/>
      <c r="D580" s="70" t="str">
        <f t="shared" ca="1" si="56"/>
        <v/>
      </c>
      <c r="E580" s="71" t="str">
        <f ca="1">IF($P$17=0,"",IF(D580&lt;&gt;"",IF($H$6=50,IF(D580=1,$F$10,DATE(YEAR(E579),MONTH(E579),DAY(E579)+7)),IF($H$6=25,IF(D580=1,$F$10,DATE(YEAR(E579),MONTH(E579),DAY(E579)+14)),IF($H$6=24,IF(D580=1,_01_01_1900,IF(DAY(E579)&gt;=15,DATE(YEAR(E579),MONTH(E579),DAY(E579)+16),DATE(YEAR(E579),MONTH(E579),DAY(E579)+15))),IF($H$6=12,IF(D580=1,$F$10,DATE(YEAR(E579),MONTH(E579)+1,DAY(E579))),IF($H$6=6,IF(D580=1,$F$10,DATE(YEAR(E579),MONTH(E579)+2,DAY(E579))),IF($H$6=4,IF(D580=1,$F$10,DATE(YEAR(E579),MONTH(E579)+3,DAY(E579))),IF($H$6=2,IF(D580=1,$F$10,DATE(YEAR(E579),MONTH(E579)+6,DAY(E579))),IF($H$6=1,IF(D580=1,$F$10,DATE(YEAR(E579)+1,MONTH(E579),DAY(E579))),"")))))))),""))</f>
        <v/>
      </c>
      <c r="F580" s="72" t="str">
        <f t="shared" ca="1" si="61"/>
        <v/>
      </c>
      <c r="G580" s="72" t="str">
        <f t="shared" ca="1" si="57"/>
        <v/>
      </c>
      <c r="H580" s="73" t="str">
        <f t="shared" ca="1" si="58"/>
        <v/>
      </c>
      <c r="I580" s="74" t="str">
        <f t="shared" ca="1" si="59"/>
        <v/>
      </c>
      <c r="J580" s="73" t="str">
        <f t="shared" ca="1" si="60"/>
        <v/>
      </c>
      <c r="K580" s="75" t="str">
        <f t="shared" ca="1" si="62"/>
        <v/>
      </c>
      <c r="L580" s="10"/>
      <c r="M580" s="9"/>
      <c r="N580" s="9"/>
      <c r="O580" s="9"/>
    </row>
    <row r="581" spans="2:15" x14ac:dyDescent="0.3">
      <c r="B581" s="9"/>
      <c r="C581" s="10"/>
      <c r="D581" s="70" t="str">
        <f t="shared" ca="1" si="56"/>
        <v/>
      </c>
      <c r="E581" s="71" t="str">
        <f ca="1">IF($P$17=0,"",IF(D581&lt;&gt;"",IF($H$6=50,IF(D581=1,$F$10,DATE(YEAR(E580),MONTH(E580),DAY(E580)+7)),IF($H$6=25,IF(D581=1,$F$10,DATE(YEAR(E580),MONTH(E580),DAY(E580)+14)),IF($H$6=24,IF(D581=1,_01_01_1900,IF(DAY(E580)&gt;=15,DATE(YEAR(E580),MONTH(E580),DAY(E580)+16),DATE(YEAR(E580),MONTH(E580),DAY(E580)+15))),IF($H$6=12,IF(D581=1,$F$10,DATE(YEAR(E580),MONTH(E580)+1,DAY(E580))),IF($H$6=6,IF(D581=1,$F$10,DATE(YEAR(E580),MONTH(E580)+2,DAY(E580))),IF($H$6=4,IF(D581=1,$F$10,DATE(YEAR(E580),MONTH(E580)+3,DAY(E580))),IF($H$6=2,IF(D581=1,$F$10,DATE(YEAR(E580),MONTH(E580)+6,DAY(E580))),IF($H$6=1,IF(D581=1,$F$10,DATE(YEAR(E580)+1,MONTH(E580),DAY(E580))),"")))))))),""))</f>
        <v/>
      </c>
      <c r="F581" s="72" t="str">
        <f t="shared" ca="1" si="61"/>
        <v/>
      </c>
      <c r="G581" s="72" t="str">
        <f t="shared" ca="1" si="57"/>
        <v/>
      </c>
      <c r="H581" s="73" t="str">
        <f t="shared" ca="1" si="58"/>
        <v/>
      </c>
      <c r="I581" s="74" t="str">
        <f t="shared" ca="1" si="59"/>
        <v/>
      </c>
      <c r="J581" s="73" t="str">
        <f t="shared" ca="1" si="60"/>
        <v/>
      </c>
      <c r="K581" s="75" t="str">
        <f t="shared" ca="1" si="62"/>
        <v/>
      </c>
      <c r="L581" s="10"/>
      <c r="M581" s="9"/>
      <c r="N581" s="9"/>
      <c r="O581" s="9"/>
    </row>
    <row r="582" spans="2:15" x14ac:dyDescent="0.3">
      <c r="B582" s="9"/>
      <c r="C582" s="10"/>
      <c r="D582" s="70" t="str">
        <f t="shared" ca="1" si="56"/>
        <v/>
      </c>
      <c r="E582" s="71" t="str">
        <f ca="1">IF($P$17=0,"",IF(D582&lt;&gt;"",IF($H$6=50,IF(D582=1,$F$10,DATE(YEAR(E581),MONTH(E581),DAY(E581)+7)),IF($H$6=25,IF(D582=1,$F$10,DATE(YEAR(E581),MONTH(E581),DAY(E581)+14)),IF($H$6=24,IF(D582=1,_01_01_1900,IF(DAY(E581)&gt;=15,DATE(YEAR(E581),MONTH(E581),DAY(E581)+16),DATE(YEAR(E581),MONTH(E581),DAY(E581)+15))),IF($H$6=12,IF(D582=1,$F$10,DATE(YEAR(E581),MONTH(E581)+1,DAY(E581))),IF($H$6=6,IF(D582=1,$F$10,DATE(YEAR(E581),MONTH(E581)+2,DAY(E581))),IF($H$6=4,IF(D582=1,$F$10,DATE(YEAR(E581),MONTH(E581)+3,DAY(E581))),IF($H$6=2,IF(D582=1,$F$10,DATE(YEAR(E581),MONTH(E581)+6,DAY(E581))),IF($H$6=1,IF(D582=1,$F$10,DATE(YEAR(E581)+1,MONTH(E581),DAY(E581))),"")))))))),""))</f>
        <v/>
      </c>
      <c r="F582" s="72" t="str">
        <f t="shared" ca="1" si="61"/>
        <v/>
      </c>
      <c r="G582" s="72" t="str">
        <f t="shared" ca="1" si="57"/>
        <v/>
      </c>
      <c r="H582" s="73" t="str">
        <f t="shared" ca="1" si="58"/>
        <v/>
      </c>
      <c r="I582" s="74" t="str">
        <f t="shared" ca="1" si="59"/>
        <v/>
      </c>
      <c r="J582" s="73" t="str">
        <f t="shared" ca="1" si="60"/>
        <v/>
      </c>
      <c r="K582" s="75" t="str">
        <f t="shared" ca="1" si="62"/>
        <v/>
      </c>
      <c r="L582" s="10"/>
      <c r="M582" s="9"/>
      <c r="N582" s="9"/>
      <c r="O582" s="9"/>
    </row>
    <row r="583" spans="2:15" x14ac:dyDescent="0.3">
      <c r="B583" s="9"/>
      <c r="C583" s="10"/>
      <c r="D583" s="70" t="str">
        <f t="shared" ca="1" si="56"/>
        <v/>
      </c>
      <c r="E583" s="71" t="str">
        <f ca="1">IF($P$17=0,"",IF(D583&lt;&gt;"",IF($H$6=50,IF(D583=1,$F$10,DATE(YEAR(E582),MONTH(E582),DAY(E582)+7)),IF($H$6=25,IF(D583=1,$F$10,DATE(YEAR(E582),MONTH(E582),DAY(E582)+14)),IF($H$6=24,IF(D583=1,_01_01_1900,IF(DAY(E582)&gt;=15,DATE(YEAR(E582),MONTH(E582),DAY(E582)+16),DATE(YEAR(E582),MONTH(E582),DAY(E582)+15))),IF($H$6=12,IF(D583=1,$F$10,DATE(YEAR(E582),MONTH(E582)+1,DAY(E582))),IF($H$6=6,IF(D583=1,$F$10,DATE(YEAR(E582),MONTH(E582)+2,DAY(E582))),IF($H$6=4,IF(D583=1,$F$10,DATE(YEAR(E582),MONTH(E582)+3,DAY(E582))),IF($H$6=2,IF(D583=1,$F$10,DATE(YEAR(E582),MONTH(E582)+6,DAY(E582))),IF($H$6=1,IF(D583=1,$F$10,DATE(YEAR(E582)+1,MONTH(E582),DAY(E582))),"")))))))),""))</f>
        <v/>
      </c>
      <c r="F583" s="72" t="str">
        <f t="shared" ca="1" si="61"/>
        <v/>
      </c>
      <c r="G583" s="72" t="str">
        <f t="shared" ca="1" si="57"/>
        <v/>
      </c>
      <c r="H583" s="73" t="str">
        <f t="shared" ca="1" si="58"/>
        <v/>
      </c>
      <c r="I583" s="74" t="str">
        <f t="shared" ca="1" si="59"/>
        <v/>
      </c>
      <c r="J583" s="73" t="str">
        <f t="shared" ca="1" si="60"/>
        <v/>
      </c>
      <c r="K583" s="75" t="str">
        <f t="shared" ca="1" si="62"/>
        <v/>
      </c>
      <c r="L583" s="10"/>
      <c r="M583" s="9"/>
      <c r="N583" s="9"/>
      <c r="O583" s="9"/>
    </row>
    <row r="584" spans="2:15" x14ac:dyDescent="0.3">
      <c r="B584" s="9"/>
      <c r="C584" s="10"/>
      <c r="D584" s="70" t="str">
        <f t="shared" ca="1" si="56"/>
        <v/>
      </c>
      <c r="E584" s="71" t="str">
        <f ca="1">IF($P$17=0,"",IF(D584&lt;&gt;"",IF($H$6=50,IF(D584=1,$F$10,DATE(YEAR(E583),MONTH(E583),DAY(E583)+7)),IF($H$6=25,IF(D584=1,$F$10,DATE(YEAR(E583),MONTH(E583),DAY(E583)+14)),IF($H$6=24,IF(D584=1,_01_01_1900,IF(DAY(E583)&gt;=15,DATE(YEAR(E583),MONTH(E583),DAY(E583)+16),DATE(YEAR(E583),MONTH(E583),DAY(E583)+15))),IF($H$6=12,IF(D584=1,$F$10,DATE(YEAR(E583),MONTH(E583)+1,DAY(E583))),IF($H$6=6,IF(D584=1,$F$10,DATE(YEAR(E583),MONTH(E583)+2,DAY(E583))),IF($H$6=4,IF(D584=1,$F$10,DATE(YEAR(E583),MONTH(E583)+3,DAY(E583))),IF($H$6=2,IF(D584=1,$F$10,DATE(YEAR(E583),MONTH(E583)+6,DAY(E583))),IF($H$6=1,IF(D584=1,$F$10,DATE(YEAR(E583)+1,MONTH(E583),DAY(E583))),"")))))))),""))</f>
        <v/>
      </c>
      <c r="F584" s="72" t="str">
        <f t="shared" ca="1" si="61"/>
        <v/>
      </c>
      <c r="G584" s="72" t="str">
        <f t="shared" ca="1" si="57"/>
        <v/>
      </c>
      <c r="H584" s="73" t="str">
        <f t="shared" ca="1" si="58"/>
        <v/>
      </c>
      <c r="I584" s="74" t="str">
        <f t="shared" ca="1" si="59"/>
        <v/>
      </c>
      <c r="J584" s="73" t="str">
        <f t="shared" ca="1" si="60"/>
        <v/>
      </c>
      <c r="K584" s="75" t="str">
        <f t="shared" ca="1" si="62"/>
        <v/>
      </c>
      <c r="L584" s="10"/>
      <c r="M584" s="9"/>
      <c r="N584" s="9"/>
      <c r="O584" s="9"/>
    </row>
    <row r="585" spans="2:15" x14ac:dyDescent="0.3">
      <c r="B585" s="9"/>
      <c r="C585" s="10"/>
      <c r="D585" s="70" t="str">
        <f t="shared" ca="1" si="56"/>
        <v/>
      </c>
      <c r="E585" s="71" t="str">
        <f ca="1">IF($P$17=0,"",IF(D585&lt;&gt;"",IF($H$6=50,IF(D585=1,$F$10,DATE(YEAR(E584),MONTH(E584),DAY(E584)+7)),IF($H$6=25,IF(D585=1,$F$10,DATE(YEAR(E584),MONTH(E584),DAY(E584)+14)),IF($H$6=24,IF(D585=1,_01_01_1900,IF(DAY(E584)&gt;=15,DATE(YEAR(E584),MONTH(E584),DAY(E584)+16),DATE(YEAR(E584),MONTH(E584),DAY(E584)+15))),IF($H$6=12,IF(D585=1,$F$10,DATE(YEAR(E584),MONTH(E584)+1,DAY(E584))),IF($H$6=6,IF(D585=1,$F$10,DATE(YEAR(E584),MONTH(E584)+2,DAY(E584))),IF($H$6=4,IF(D585=1,$F$10,DATE(YEAR(E584),MONTH(E584)+3,DAY(E584))),IF($H$6=2,IF(D585=1,$F$10,DATE(YEAR(E584),MONTH(E584)+6,DAY(E584))),IF($H$6=1,IF(D585=1,$F$10,DATE(YEAR(E584)+1,MONTH(E584),DAY(E584))),"")))))))),""))</f>
        <v/>
      </c>
      <c r="F585" s="72" t="str">
        <f t="shared" ca="1" si="61"/>
        <v/>
      </c>
      <c r="G585" s="72" t="str">
        <f t="shared" ca="1" si="57"/>
        <v/>
      </c>
      <c r="H585" s="73" t="str">
        <f t="shared" ca="1" si="58"/>
        <v/>
      </c>
      <c r="I585" s="74" t="str">
        <f t="shared" ca="1" si="59"/>
        <v/>
      </c>
      <c r="J585" s="73" t="str">
        <f t="shared" ca="1" si="60"/>
        <v/>
      </c>
      <c r="K585" s="75" t="str">
        <f t="shared" ca="1" si="62"/>
        <v/>
      </c>
      <c r="L585" s="10"/>
      <c r="M585" s="9"/>
      <c r="N585" s="9"/>
      <c r="O585" s="9"/>
    </row>
    <row r="586" spans="2:15" x14ac:dyDescent="0.3">
      <c r="B586" s="9"/>
      <c r="C586" s="10"/>
      <c r="D586" s="70" t="str">
        <f t="shared" ca="1" si="56"/>
        <v/>
      </c>
      <c r="E586" s="71" t="str">
        <f ca="1">IF($P$17=0,"",IF(D586&lt;&gt;"",IF($H$6=50,IF(D586=1,$F$10,DATE(YEAR(E585),MONTH(E585),DAY(E585)+7)),IF($H$6=25,IF(D586=1,$F$10,DATE(YEAR(E585),MONTH(E585),DAY(E585)+14)),IF($H$6=24,IF(D586=1,_01_01_1900,IF(DAY(E585)&gt;=15,DATE(YEAR(E585),MONTH(E585),DAY(E585)+16),DATE(YEAR(E585),MONTH(E585),DAY(E585)+15))),IF($H$6=12,IF(D586=1,$F$10,DATE(YEAR(E585),MONTH(E585)+1,DAY(E585))),IF($H$6=6,IF(D586=1,$F$10,DATE(YEAR(E585),MONTH(E585)+2,DAY(E585))),IF($H$6=4,IF(D586=1,$F$10,DATE(YEAR(E585),MONTH(E585)+3,DAY(E585))),IF($H$6=2,IF(D586=1,$F$10,DATE(YEAR(E585),MONTH(E585)+6,DAY(E585))),IF($H$6=1,IF(D586=1,$F$10,DATE(YEAR(E585)+1,MONTH(E585),DAY(E585))),"")))))))),""))</f>
        <v/>
      </c>
      <c r="F586" s="72" t="str">
        <f t="shared" ca="1" si="61"/>
        <v/>
      </c>
      <c r="G586" s="72" t="str">
        <f t="shared" ca="1" si="57"/>
        <v/>
      </c>
      <c r="H586" s="73" t="str">
        <f t="shared" ca="1" si="58"/>
        <v/>
      </c>
      <c r="I586" s="74" t="str">
        <f t="shared" ca="1" si="59"/>
        <v/>
      </c>
      <c r="J586" s="73" t="str">
        <f t="shared" ca="1" si="60"/>
        <v/>
      </c>
      <c r="K586" s="75" t="str">
        <f t="shared" ca="1" si="62"/>
        <v/>
      </c>
      <c r="L586" s="10"/>
      <c r="M586" s="9"/>
      <c r="N586" s="9"/>
      <c r="O586" s="9"/>
    </row>
    <row r="587" spans="2:15" x14ac:dyDescent="0.3">
      <c r="B587" s="9"/>
      <c r="C587" s="10"/>
      <c r="D587" s="70" t="str">
        <f t="shared" ca="1" si="56"/>
        <v/>
      </c>
      <c r="E587" s="71" t="str">
        <f ca="1">IF($P$17=0,"",IF(D587&lt;&gt;"",IF($H$6=50,IF(D587=1,$F$10,DATE(YEAR(E586),MONTH(E586),DAY(E586)+7)),IF($H$6=25,IF(D587=1,$F$10,DATE(YEAR(E586),MONTH(E586),DAY(E586)+14)),IF($H$6=24,IF(D587=1,_01_01_1900,IF(DAY(E586)&gt;=15,DATE(YEAR(E586),MONTH(E586),DAY(E586)+16),DATE(YEAR(E586),MONTH(E586),DAY(E586)+15))),IF($H$6=12,IF(D587=1,$F$10,DATE(YEAR(E586),MONTH(E586)+1,DAY(E586))),IF($H$6=6,IF(D587=1,$F$10,DATE(YEAR(E586),MONTH(E586)+2,DAY(E586))),IF($H$6=4,IF(D587=1,$F$10,DATE(YEAR(E586),MONTH(E586)+3,DAY(E586))),IF($H$6=2,IF(D587=1,$F$10,DATE(YEAR(E586),MONTH(E586)+6,DAY(E586))),IF($H$6=1,IF(D587=1,$F$10,DATE(YEAR(E586)+1,MONTH(E586),DAY(E586))),"")))))))),""))</f>
        <v/>
      </c>
      <c r="F587" s="72" t="str">
        <f t="shared" ca="1" si="61"/>
        <v/>
      </c>
      <c r="G587" s="72" t="str">
        <f t="shared" ca="1" si="57"/>
        <v/>
      </c>
      <c r="H587" s="73" t="str">
        <f t="shared" ca="1" si="58"/>
        <v/>
      </c>
      <c r="I587" s="74" t="str">
        <f t="shared" ca="1" si="59"/>
        <v/>
      </c>
      <c r="J587" s="73" t="str">
        <f t="shared" ca="1" si="60"/>
        <v/>
      </c>
      <c r="K587" s="75" t="str">
        <f t="shared" ca="1" si="62"/>
        <v/>
      </c>
      <c r="L587" s="10"/>
      <c r="M587" s="9"/>
      <c r="N587" s="9"/>
      <c r="O587" s="9"/>
    </row>
    <row r="588" spans="2:15" x14ac:dyDescent="0.3">
      <c r="B588" s="9"/>
      <c r="C588" s="10"/>
      <c r="D588" s="70" t="str">
        <f t="shared" ca="1" si="56"/>
        <v/>
      </c>
      <c r="E588" s="71" t="str">
        <f ca="1">IF($P$17=0,"",IF(D588&lt;&gt;"",IF($H$6=50,IF(D588=1,$F$10,DATE(YEAR(E587),MONTH(E587),DAY(E587)+7)),IF($H$6=25,IF(D588=1,$F$10,DATE(YEAR(E587),MONTH(E587),DAY(E587)+14)),IF($H$6=24,IF(D588=1,_01_01_1900,IF(DAY(E587)&gt;=15,DATE(YEAR(E587),MONTH(E587),DAY(E587)+16),DATE(YEAR(E587),MONTH(E587),DAY(E587)+15))),IF($H$6=12,IF(D588=1,$F$10,DATE(YEAR(E587),MONTH(E587)+1,DAY(E587))),IF($H$6=6,IF(D588=1,$F$10,DATE(YEAR(E587),MONTH(E587)+2,DAY(E587))),IF($H$6=4,IF(D588=1,$F$10,DATE(YEAR(E587),MONTH(E587)+3,DAY(E587))),IF($H$6=2,IF(D588=1,$F$10,DATE(YEAR(E587),MONTH(E587)+6,DAY(E587))),IF($H$6=1,IF(D588=1,$F$10,DATE(YEAR(E587)+1,MONTH(E587),DAY(E587))),"")))))))),""))</f>
        <v/>
      </c>
      <c r="F588" s="72" t="str">
        <f t="shared" ca="1" si="61"/>
        <v/>
      </c>
      <c r="G588" s="72" t="str">
        <f t="shared" ca="1" si="57"/>
        <v/>
      </c>
      <c r="H588" s="73" t="str">
        <f t="shared" ca="1" si="58"/>
        <v/>
      </c>
      <c r="I588" s="74" t="str">
        <f t="shared" ca="1" si="59"/>
        <v/>
      </c>
      <c r="J588" s="73" t="str">
        <f t="shared" ca="1" si="60"/>
        <v/>
      </c>
      <c r="K588" s="75" t="str">
        <f t="shared" ca="1" si="62"/>
        <v/>
      </c>
      <c r="L588" s="10"/>
      <c r="M588" s="9"/>
      <c r="N588" s="9"/>
      <c r="O588" s="9"/>
    </row>
    <row r="589" spans="2:15" x14ac:dyDescent="0.3">
      <c r="B589" s="9"/>
      <c r="C589" s="10"/>
      <c r="D589" s="70" t="str">
        <f t="shared" ca="1" si="56"/>
        <v/>
      </c>
      <c r="E589" s="71" t="str">
        <f ca="1">IF($P$17=0,"",IF(D589&lt;&gt;"",IF($H$6=50,IF(D589=1,$F$10,DATE(YEAR(E588),MONTH(E588),DAY(E588)+7)),IF($H$6=25,IF(D589=1,$F$10,DATE(YEAR(E588),MONTH(E588),DAY(E588)+14)),IF($H$6=24,IF(D589=1,_01_01_1900,IF(DAY(E588)&gt;=15,DATE(YEAR(E588),MONTH(E588),DAY(E588)+16),DATE(YEAR(E588),MONTH(E588),DAY(E588)+15))),IF($H$6=12,IF(D589=1,$F$10,DATE(YEAR(E588),MONTH(E588)+1,DAY(E588))),IF($H$6=6,IF(D589=1,$F$10,DATE(YEAR(E588),MONTH(E588)+2,DAY(E588))),IF($H$6=4,IF(D589=1,$F$10,DATE(YEAR(E588),MONTH(E588)+3,DAY(E588))),IF($H$6=2,IF(D589=1,$F$10,DATE(YEAR(E588),MONTH(E588)+6,DAY(E588))),IF($H$6=1,IF(D589=1,$F$10,DATE(YEAR(E588)+1,MONTH(E588),DAY(E588))),"")))))))),""))</f>
        <v/>
      </c>
      <c r="F589" s="72" t="str">
        <f t="shared" ca="1" si="61"/>
        <v/>
      </c>
      <c r="G589" s="72" t="str">
        <f t="shared" ca="1" si="57"/>
        <v/>
      </c>
      <c r="H589" s="73" t="str">
        <f t="shared" ca="1" si="58"/>
        <v/>
      </c>
      <c r="I589" s="74" t="str">
        <f t="shared" ca="1" si="59"/>
        <v/>
      </c>
      <c r="J589" s="73" t="str">
        <f t="shared" ca="1" si="60"/>
        <v/>
      </c>
      <c r="K589" s="75" t="str">
        <f t="shared" ca="1" si="62"/>
        <v/>
      </c>
      <c r="L589" s="10"/>
      <c r="M589" s="9"/>
      <c r="N589" s="9"/>
      <c r="O589" s="9"/>
    </row>
    <row r="590" spans="2:15" x14ac:dyDescent="0.3">
      <c r="B590" s="9"/>
      <c r="C590" s="10"/>
      <c r="D590" s="70" t="str">
        <f t="shared" ca="1" si="56"/>
        <v/>
      </c>
      <c r="E590" s="71" t="str">
        <f ca="1">IF($P$17=0,"",IF(D590&lt;&gt;"",IF($H$6=50,IF(D590=1,$F$10,DATE(YEAR(E589),MONTH(E589),DAY(E589)+7)),IF($H$6=25,IF(D590=1,$F$10,DATE(YEAR(E589),MONTH(E589),DAY(E589)+14)),IF($H$6=24,IF(D590=1,_01_01_1900,IF(DAY(E589)&gt;=15,DATE(YEAR(E589),MONTH(E589),DAY(E589)+16),DATE(YEAR(E589),MONTH(E589),DAY(E589)+15))),IF($H$6=12,IF(D590=1,$F$10,DATE(YEAR(E589),MONTH(E589)+1,DAY(E589))),IF($H$6=6,IF(D590=1,$F$10,DATE(YEAR(E589),MONTH(E589)+2,DAY(E589))),IF($H$6=4,IF(D590=1,$F$10,DATE(YEAR(E589),MONTH(E589)+3,DAY(E589))),IF($H$6=2,IF(D590=1,$F$10,DATE(YEAR(E589),MONTH(E589)+6,DAY(E589))),IF($H$6=1,IF(D590=1,$F$10,DATE(YEAR(E589)+1,MONTH(E589),DAY(E589))),"")))))))),""))</f>
        <v/>
      </c>
      <c r="F590" s="72" t="str">
        <f t="shared" ca="1" si="61"/>
        <v/>
      </c>
      <c r="G590" s="72" t="str">
        <f t="shared" ca="1" si="57"/>
        <v/>
      </c>
      <c r="H590" s="73" t="str">
        <f t="shared" ca="1" si="58"/>
        <v/>
      </c>
      <c r="I590" s="74" t="str">
        <f t="shared" ca="1" si="59"/>
        <v/>
      </c>
      <c r="J590" s="73" t="str">
        <f t="shared" ca="1" si="60"/>
        <v/>
      </c>
      <c r="K590" s="75" t="str">
        <f t="shared" ca="1" si="62"/>
        <v/>
      </c>
      <c r="L590" s="10"/>
      <c r="M590" s="9"/>
      <c r="N590" s="9"/>
      <c r="O590" s="9"/>
    </row>
    <row r="591" spans="2:15" x14ac:dyDescent="0.3">
      <c r="B591" s="9"/>
      <c r="C591" s="10"/>
      <c r="D591" s="70" t="str">
        <f t="shared" ca="1" si="56"/>
        <v/>
      </c>
      <c r="E591" s="71" t="str">
        <f ca="1">IF($P$17=0,"",IF(D591&lt;&gt;"",IF($H$6=50,IF(D591=1,$F$10,DATE(YEAR(E590),MONTH(E590),DAY(E590)+7)),IF($H$6=25,IF(D591=1,$F$10,DATE(YEAR(E590),MONTH(E590),DAY(E590)+14)),IF($H$6=24,IF(D591=1,_01_01_1900,IF(DAY(E590)&gt;=15,DATE(YEAR(E590),MONTH(E590),DAY(E590)+16),DATE(YEAR(E590),MONTH(E590),DAY(E590)+15))),IF($H$6=12,IF(D591=1,$F$10,DATE(YEAR(E590),MONTH(E590)+1,DAY(E590))),IF($H$6=6,IF(D591=1,$F$10,DATE(YEAR(E590),MONTH(E590)+2,DAY(E590))),IF($H$6=4,IF(D591=1,$F$10,DATE(YEAR(E590),MONTH(E590)+3,DAY(E590))),IF($H$6=2,IF(D591=1,$F$10,DATE(YEAR(E590),MONTH(E590)+6,DAY(E590))),IF($H$6=1,IF(D591=1,$F$10,DATE(YEAR(E590)+1,MONTH(E590),DAY(E590))),"")))))))),""))</f>
        <v/>
      </c>
      <c r="F591" s="72" t="str">
        <f t="shared" ca="1" si="61"/>
        <v/>
      </c>
      <c r="G591" s="72" t="str">
        <f t="shared" ca="1" si="57"/>
        <v/>
      </c>
      <c r="H591" s="73" t="str">
        <f t="shared" ca="1" si="58"/>
        <v/>
      </c>
      <c r="I591" s="74" t="str">
        <f t="shared" ca="1" si="59"/>
        <v/>
      </c>
      <c r="J591" s="73" t="str">
        <f t="shared" ca="1" si="60"/>
        <v/>
      </c>
      <c r="K591" s="75" t="str">
        <f t="shared" ca="1" si="62"/>
        <v/>
      </c>
      <c r="L591" s="10"/>
      <c r="M591" s="9"/>
      <c r="N591" s="9"/>
      <c r="O591" s="9"/>
    </row>
    <row r="592" spans="2:15" x14ac:dyDescent="0.3">
      <c r="B592" s="9"/>
      <c r="C592" s="10"/>
      <c r="D592" s="70" t="str">
        <f t="shared" ca="1" si="56"/>
        <v/>
      </c>
      <c r="E592" s="71" t="str">
        <f ca="1">IF($P$17=0,"",IF(D592&lt;&gt;"",IF($H$6=50,IF(D592=1,$F$10,DATE(YEAR(E591),MONTH(E591),DAY(E591)+7)),IF($H$6=25,IF(D592=1,$F$10,DATE(YEAR(E591),MONTH(E591),DAY(E591)+14)),IF($H$6=24,IF(D592=1,_01_01_1900,IF(DAY(E591)&gt;=15,DATE(YEAR(E591),MONTH(E591),DAY(E591)+16),DATE(YEAR(E591),MONTH(E591),DAY(E591)+15))),IF($H$6=12,IF(D592=1,$F$10,DATE(YEAR(E591),MONTH(E591)+1,DAY(E591))),IF($H$6=6,IF(D592=1,$F$10,DATE(YEAR(E591),MONTH(E591)+2,DAY(E591))),IF($H$6=4,IF(D592=1,$F$10,DATE(YEAR(E591),MONTH(E591)+3,DAY(E591))),IF($H$6=2,IF(D592=1,$F$10,DATE(YEAR(E591),MONTH(E591)+6,DAY(E591))),IF($H$6=1,IF(D592=1,$F$10,DATE(YEAR(E591)+1,MONTH(E591),DAY(E591))),"")))))))),""))</f>
        <v/>
      </c>
      <c r="F592" s="72" t="str">
        <f t="shared" ca="1" si="61"/>
        <v/>
      </c>
      <c r="G592" s="72" t="str">
        <f t="shared" ca="1" si="57"/>
        <v/>
      </c>
      <c r="H592" s="73" t="str">
        <f t="shared" ca="1" si="58"/>
        <v/>
      </c>
      <c r="I592" s="74" t="str">
        <f t="shared" ca="1" si="59"/>
        <v/>
      </c>
      <c r="J592" s="73" t="str">
        <f t="shared" ca="1" si="60"/>
        <v/>
      </c>
      <c r="K592" s="75" t="str">
        <f t="shared" ca="1" si="62"/>
        <v/>
      </c>
      <c r="L592" s="10"/>
      <c r="M592" s="9"/>
      <c r="N592" s="9"/>
      <c r="O592" s="9"/>
    </row>
    <row r="593" spans="2:15" x14ac:dyDescent="0.3">
      <c r="B593" s="9"/>
      <c r="C593" s="10"/>
      <c r="D593" s="70" t="str">
        <f t="shared" ca="1" si="56"/>
        <v/>
      </c>
      <c r="E593" s="71" t="str">
        <f ca="1">IF($P$17=0,"",IF(D593&lt;&gt;"",IF($H$6=50,IF(D593=1,$F$10,DATE(YEAR(E592),MONTH(E592),DAY(E592)+7)),IF($H$6=25,IF(D593=1,$F$10,DATE(YEAR(E592),MONTH(E592),DAY(E592)+14)),IF($H$6=24,IF(D593=1,_01_01_1900,IF(DAY(E592)&gt;=15,DATE(YEAR(E592),MONTH(E592),DAY(E592)+16),DATE(YEAR(E592),MONTH(E592),DAY(E592)+15))),IF($H$6=12,IF(D593=1,$F$10,DATE(YEAR(E592),MONTH(E592)+1,DAY(E592))),IF($H$6=6,IF(D593=1,$F$10,DATE(YEAR(E592),MONTH(E592)+2,DAY(E592))),IF($H$6=4,IF(D593=1,$F$10,DATE(YEAR(E592),MONTH(E592)+3,DAY(E592))),IF($H$6=2,IF(D593=1,$F$10,DATE(YEAR(E592),MONTH(E592)+6,DAY(E592))),IF($H$6=1,IF(D593=1,$F$10,DATE(YEAR(E592)+1,MONTH(E592),DAY(E592))),"")))))))),""))</f>
        <v/>
      </c>
      <c r="F593" s="72" t="str">
        <f t="shared" ca="1" si="61"/>
        <v/>
      </c>
      <c r="G593" s="72" t="str">
        <f t="shared" ca="1" si="57"/>
        <v/>
      </c>
      <c r="H593" s="73" t="str">
        <f t="shared" ca="1" si="58"/>
        <v/>
      </c>
      <c r="I593" s="74" t="str">
        <f t="shared" ca="1" si="59"/>
        <v/>
      </c>
      <c r="J593" s="73" t="str">
        <f t="shared" ca="1" si="60"/>
        <v/>
      </c>
      <c r="K593" s="75" t="str">
        <f t="shared" ca="1" si="62"/>
        <v/>
      </c>
      <c r="L593" s="10"/>
      <c r="M593" s="9"/>
      <c r="N593" s="9"/>
      <c r="O593" s="9"/>
    </row>
    <row r="594" spans="2:15" x14ac:dyDescent="0.3">
      <c r="B594" s="9"/>
      <c r="C594" s="10"/>
      <c r="D594" s="70" t="str">
        <f t="shared" ca="1" si="56"/>
        <v/>
      </c>
      <c r="E594" s="71" t="str">
        <f ca="1">IF($P$17=0,"",IF(D594&lt;&gt;"",IF($H$6=50,IF(D594=1,$F$10,DATE(YEAR(E593),MONTH(E593),DAY(E593)+7)),IF($H$6=25,IF(D594=1,$F$10,DATE(YEAR(E593),MONTH(E593),DAY(E593)+14)),IF($H$6=24,IF(D594=1,_01_01_1900,IF(DAY(E593)&gt;=15,DATE(YEAR(E593),MONTH(E593),DAY(E593)+16),DATE(YEAR(E593),MONTH(E593),DAY(E593)+15))),IF($H$6=12,IF(D594=1,$F$10,DATE(YEAR(E593),MONTH(E593)+1,DAY(E593))),IF($H$6=6,IF(D594=1,$F$10,DATE(YEAR(E593),MONTH(E593)+2,DAY(E593))),IF($H$6=4,IF(D594=1,$F$10,DATE(YEAR(E593),MONTH(E593)+3,DAY(E593))),IF($H$6=2,IF(D594=1,$F$10,DATE(YEAR(E593),MONTH(E593)+6,DAY(E593))),IF($H$6=1,IF(D594=1,$F$10,DATE(YEAR(E593)+1,MONTH(E593),DAY(E593))),"")))))))),""))</f>
        <v/>
      </c>
      <c r="F594" s="72" t="str">
        <f t="shared" ca="1" si="61"/>
        <v/>
      </c>
      <c r="G594" s="72" t="str">
        <f t="shared" ca="1" si="57"/>
        <v/>
      </c>
      <c r="H594" s="73" t="str">
        <f t="shared" ca="1" si="58"/>
        <v/>
      </c>
      <c r="I594" s="74" t="str">
        <f t="shared" ca="1" si="59"/>
        <v/>
      </c>
      <c r="J594" s="73" t="str">
        <f t="shared" ca="1" si="60"/>
        <v/>
      </c>
      <c r="K594" s="75" t="str">
        <f t="shared" ca="1" si="62"/>
        <v/>
      </c>
      <c r="L594" s="10"/>
      <c r="M594" s="9"/>
      <c r="N594" s="9"/>
      <c r="O594" s="9"/>
    </row>
    <row r="595" spans="2:15" x14ac:dyDescent="0.3">
      <c r="B595" s="9"/>
      <c r="C595" s="10"/>
      <c r="D595" s="70" t="str">
        <f t="shared" ca="1" si="56"/>
        <v/>
      </c>
      <c r="E595" s="71" t="str">
        <f ca="1">IF($P$17=0,"",IF(D595&lt;&gt;"",IF($H$6=50,IF(D595=1,$F$10,DATE(YEAR(E594),MONTH(E594),DAY(E594)+7)),IF($H$6=25,IF(D595=1,$F$10,DATE(YEAR(E594),MONTH(E594),DAY(E594)+14)),IF($H$6=24,IF(D595=1,_01_01_1900,IF(DAY(E594)&gt;=15,DATE(YEAR(E594),MONTH(E594),DAY(E594)+16),DATE(YEAR(E594),MONTH(E594),DAY(E594)+15))),IF($H$6=12,IF(D595=1,$F$10,DATE(YEAR(E594),MONTH(E594)+1,DAY(E594))),IF($H$6=6,IF(D595=1,$F$10,DATE(YEAR(E594),MONTH(E594)+2,DAY(E594))),IF($H$6=4,IF(D595=1,$F$10,DATE(YEAR(E594),MONTH(E594)+3,DAY(E594))),IF($H$6=2,IF(D595=1,$F$10,DATE(YEAR(E594),MONTH(E594)+6,DAY(E594))),IF($H$6=1,IF(D595=1,$F$10,DATE(YEAR(E594)+1,MONTH(E594),DAY(E594))),"")))))))),""))</f>
        <v/>
      </c>
      <c r="F595" s="72" t="str">
        <f t="shared" ca="1" si="61"/>
        <v/>
      </c>
      <c r="G595" s="72" t="str">
        <f t="shared" ca="1" si="57"/>
        <v/>
      </c>
      <c r="H595" s="73" t="str">
        <f t="shared" ca="1" si="58"/>
        <v/>
      </c>
      <c r="I595" s="74" t="str">
        <f t="shared" ca="1" si="59"/>
        <v/>
      </c>
      <c r="J595" s="73" t="str">
        <f t="shared" ca="1" si="60"/>
        <v/>
      </c>
      <c r="K595" s="75" t="str">
        <f t="shared" ca="1" si="62"/>
        <v/>
      </c>
      <c r="L595" s="10"/>
      <c r="M595" s="9"/>
      <c r="N595" s="9"/>
      <c r="O595" s="9"/>
    </row>
    <row r="596" spans="2:15" x14ac:dyDescent="0.3">
      <c r="B596" s="9"/>
      <c r="C596" s="10"/>
      <c r="D596" s="70" t="str">
        <f t="shared" ref="D596:D659" ca="1" si="63">IF(K595="","",IF($H$5,IF(OR(D595&gt;=$H$8,ROUND(K595,2)&lt;=0),"",D595+1),IF(OR(D595&gt;=$H$8,K595&lt;=0),"",D595+1)))</f>
        <v/>
      </c>
      <c r="E596" s="71" t="str">
        <f ca="1">IF($P$17=0,"",IF(D596&lt;&gt;"",IF($H$6=50,IF(D596=1,$F$10,DATE(YEAR(E595),MONTH(E595),DAY(E595)+7)),IF($H$6=25,IF(D596=1,$F$10,DATE(YEAR(E595),MONTH(E595),DAY(E595)+14)),IF($H$6=24,IF(D596=1,_01_01_1900,IF(DAY(E595)&gt;=15,DATE(YEAR(E595),MONTH(E595),DAY(E595)+16),DATE(YEAR(E595),MONTH(E595),DAY(E595)+15))),IF($H$6=12,IF(D596=1,$F$10,DATE(YEAR(E595),MONTH(E595)+1,DAY(E595))),IF($H$6=6,IF(D596=1,$F$10,DATE(YEAR(E595),MONTH(E595)+2,DAY(E595))),IF($H$6=4,IF(D596=1,$F$10,DATE(YEAR(E595),MONTH(E595)+3,DAY(E595))),IF($H$6=2,IF(D596=1,$F$10,DATE(YEAR(E595),MONTH(E595)+6,DAY(E595))),IF($H$6=1,IF(D596=1,$F$10,DATE(YEAR(E595)+1,MONTH(E595),DAY(E595))),"")))))))),""))</f>
        <v/>
      </c>
      <c r="F596" s="72" t="str">
        <f t="shared" ca="1" si="61"/>
        <v/>
      </c>
      <c r="G596" s="72" t="str">
        <f t="shared" ref="G596:G659" ca="1" si="64">IF($P$17=0,"",IF(D596&lt;&gt;"",IF(AND(D596=1,$H$4=1),0,IF($H$5,ROUND($K$5*K595,0),$K$5*K595)),""))</f>
        <v/>
      </c>
      <c r="H596" s="73" t="str">
        <f t="shared" ref="H596:H659" ca="1" si="65">IF($P$17=1,IF(D596="","",IF(I596&lt;&gt;"",F596-G596+I596,F596-G596)),"")</f>
        <v/>
      </c>
      <c r="I596" s="74" t="str">
        <f t="shared" ref="I596:I659" ca="1" si="66">IF($P$17=1,IF(J596&gt;=F596,IF(D596&lt;$K$12,IF(AND(D596&lt;&gt;"",F596+($J$19-F596)&lt;K595),(J596-F596),IF(AND(D596&lt;&gt;"",J596=F596),0,IF(D596&lt;&gt;"",0,""))),""),0),"")</f>
        <v/>
      </c>
      <c r="J596" s="73" t="str">
        <f t="shared" ref="J596:J659" ca="1" si="67">IF($P$17=1,IF(F596&gt;=K595,F596,IF(OR($F$12="",$F$12&lt;F596),F596,IF($F$12&gt;=F596,IF(D596&lt;$K$12,IF(AND(D596&lt;&gt;"",F596+($F$12-F596)&lt;K595),$F$12,IF(AND(D596&lt;&gt;"",K595&lt;&gt;""),F596,IF(D596&lt;&gt;"",0,""))),""),0))),"")</f>
        <v/>
      </c>
      <c r="K596" s="75" t="str">
        <f t="shared" ca="1" si="62"/>
        <v/>
      </c>
      <c r="L596" s="10"/>
      <c r="M596" s="9"/>
      <c r="N596" s="9"/>
      <c r="O596" s="9"/>
    </row>
    <row r="597" spans="2:15" x14ac:dyDescent="0.3">
      <c r="B597" s="9"/>
      <c r="C597" s="10"/>
      <c r="D597" s="70" t="str">
        <f t="shared" ca="1" si="63"/>
        <v/>
      </c>
      <c r="E597" s="71" t="str">
        <f ca="1">IF($P$17=0,"",IF(D597&lt;&gt;"",IF($H$6=50,IF(D597=1,$F$10,DATE(YEAR(E596),MONTH(E596),DAY(E596)+7)),IF($H$6=25,IF(D597=1,$F$10,DATE(YEAR(E596),MONTH(E596),DAY(E596)+14)),IF($H$6=24,IF(D597=1,_01_01_1900,IF(DAY(E596)&gt;=15,DATE(YEAR(E596),MONTH(E596),DAY(E596)+16),DATE(YEAR(E596),MONTH(E596),DAY(E596)+15))),IF($H$6=12,IF(D597=1,$F$10,DATE(YEAR(E596),MONTH(E596)+1,DAY(E596))),IF($H$6=6,IF(D597=1,$F$10,DATE(YEAR(E596),MONTH(E596)+2,DAY(E596))),IF($H$6=4,IF(D597=1,$F$10,DATE(YEAR(E596),MONTH(E596)+3,DAY(E596))),IF($H$6=2,IF(D597=1,$F$10,DATE(YEAR(E596),MONTH(E596)+6,DAY(E596))),IF($H$6=1,IF(D597=1,$F$10,DATE(YEAR(E596)+1,MONTH(E596),DAY(E596))),"")))))))),""))</f>
        <v/>
      </c>
      <c r="F597" s="72" t="str">
        <f t="shared" ref="F597:F660" ca="1" si="68">IF($P$17=1,IF(D597="","",IF($H$5,IF(OR(D597=$H$8,$K$12&gt;ROUND((1+$K$5)*K596,0),ROUND((1+$K$5)*K596,0),$K$12),IF(OR(D597=$H$8,$K$12&gt;(1+$K$5)*K596),ROUND((1+$K$5)*K596,0),$K$12)),0)),"")</f>
        <v/>
      </c>
      <c r="G597" s="72" t="str">
        <f t="shared" ca="1" si="64"/>
        <v/>
      </c>
      <c r="H597" s="73" t="str">
        <f t="shared" ca="1" si="65"/>
        <v/>
      </c>
      <c r="I597" s="74" t="str">
        <f t="shared" ca="1" si="66"/>
        <v/>
      </c>
      <c r="J597" s="73" t="str">
        <f t="shared" ca="1" si="67"/>
        <v/>
      </c>
      <c r="K597" s="75" t="str">
        <f t="shared" ref="K597:K660" ca="1" si="69">IF($P$17=1,IF(J597&lt;&gt;0,IF(D597&lt;&gt;"",K596-(J597-G597),""),K596),"")</f>
        <v/>
      </c>
      <c r="L597" s="10"/>
      <c r="M597" s="9"/>
      <c r="N597" s="9"/>
      <c r="O597" s="9"/>
    </row>
    <row r="598" spans="2:15" x14ac:dyDescent="0.3">
      <c r="B598" s="9"/>
      <c r="C598" s="10"/>
      <c r="D598" s="70" t="str">
        <f t="shared" ca="1" si="63"/>
        <v/>
      </c>
      <c r="E598" s="71" t="str">
        <f ca="1">IF($P$17=0,"",IF(D598&lt;&gt;"",IF($H$6=50,IF(D598=1,$F$10,DATE(YEAR(E597),MONTH(E597),DAY(E597)+7)),IF($H$6=25,IF(D598=1,$F$10,DATE(YEAR(E597),MONTH(E597),DAY(E597)+14)),IF($H$6=24,IF(D598=1,_01_01_1900,IF(DAY(E597)&gt;=15,DATE(YEAR(E597),MONTH(E597),DAY(E597)+16),DATE(YEAR(E597),MONTH(E597),DAY(E597)+15))),IF($H$6=12,IF(D598=1,$F$10,DATE(YEAR(E597),MONTH(E597)+1,DAY(E597))),IF($H$6=6,IF(D598=1,$F$10,DATE(YEAR(E597),MONTH(E597)+2,DAY(E597))),IF($H$6=4,IF(D598=1,$F$10,DATE(YEAR(E597),MONTH(E597)+3,DAY(E597))),IF($H$6=2,IF(D598=1,$F$10,DATE(YEAR(E597),MONTH(E597)+6,DAY(E597))),IF($H$6=1,IF(D598=1,$F$10,DATE(YEAR(E597)+1,MONTH(E597),DAY(E597))),"")))))))),""))</f>
        <v/>
      </c>
      <c r="F598" s="72" t="str">
        <f t="shared" ca="1" si="68"/>
        <v/>
      </c>
      <c r="G598" s="72" t="str">
        <f t="shared" ca="1" si="64"/>
        <v/>
      </c>
      <c r="H598" s="73" t="str">
        <f t="shared" ca="1" si="65"/>
        <v/>
      </c>
      <c r="I598" s="74" t="str">
        <f t="shared" ca="1" si="66"/>
        <v/>
      </c>
      <c r="J598" s="73" t="str">
        <f t="shared" ca="1" si="67"/>
        <v/>
      </c>
      <c r="K598" s="75" t="str">
        <f t="shared" ca="1" si="69"/>
        <v/>
      </c>
      <c r="L598" s="10"/>
      <c r="M598" s="9"/>
      <c r="N598" s="9"/>
      <c r="O598" s="9"/>
    </row>
    <row r="599" spans="2:15" x14ac:dyDescent="0.3">
      <c r="B599" s="9"/>
      <c r="C599" s="10"/>
      <c r="D599" s="70" t="str">
        <f t="shared" ca="1" si="63"/>
        <v/>
      </c>
      <c r="E599" s="71" t="str">
        <f ca="1">IF($P$17=0,"",IF(D599&lt;&gt;"",IF($H$6=50,IF(D599=1,$F$10,DATE(YEAR(E598),MONTH(E598),DAY(E598)+7)),IF($H$6=25,IF(D599=1,$F$10,DATE(YEAR(E598),MONTH(E598),DAY(E598)+14)),IF($H$6=24,IF(D599=1,_01_01_1900,IF(DAY(E598)&gt;=15,DATE(YEAR(E598),MONTH(E598),DAY(E598)+16),DATE(YEAR(E598),MONTH(E598),DAY(E598)+15))),IF($H$6=12,IF(D599=1,$F$10,DATE(YEAR(E598),MONTH(E598)+1,DAY(E598))),IF($H$6=6,IF(D599=1,$F$10,DATE(YEAR(E598),MONTH(E598)+2,DAY(E598))),IF($H$6=4,IF(D599=1,$F$10,DATE(YEAR(E598),MONTH(E598)+3,DAY(E598))),IF($H$6=2,IF(D599=1,$F$10,DATE(YEAR(E598),MONTH(E598)+6,DAY(E598))),IF($H$6=1,IF(D599=1,$F$10,DATE(YEAR(E598)+1,MONTH(E598),DAY(E598))),"")))))))),""))</f>
        <v/>
      </c>
      <c r="F599" s="72" t="str">
        <f t="shared" ca="1" si="68"/>
        <v/>
      </c>
      <c r="G599" s="72" t="str">
        <f t="shared" ca="1" si="64"/>
        <v/>
      </c>
      <c r="H599" s="73" t="str">
        <f t="shared" ca="1" si="65"/>
        <v/>
      </c>
      <c r="I599" s="74" t="str">
        <f t="shared" ca="1" si="66"/>
        <v/>
      </c>
      <c r="J599" s="73" t="str">
        <f t="shared" ca="1" si="67"/>
        <v/>
      </c>
      <c r="K599" s="75" t="str">
        <f t="shared" ca="1" si="69"/>
        <v/>
      </c>
      <c r="L599" s="10"/>
      <c r="M599" s="9"/>
      <c r="N599" s="9"/>
      <c r="O599" s="9"/>
    </row>
    <row r="600" spans="2:15" x14ac:dyDescent="0.3">
      <c r="B600" s="9"/>
      <c r="C600" s="10"/>
      <c r="D600" s="70" t="str">
        <f t="shared" ca="1" si="63"/>
        <v/>
      </c>
      <c r="E600" s="71" t="str">
        <f ca="1">IF($P$17=0,"",IF(D600&lt;&gt;"",IF($H$6=50,IF(D600=1,$F$10,DATE(YEAR(E599),MONTH(E599),DAY(E599)+7)),IF($H$6=25,IF(D600=1,$F$10,DATE(YEAR(E599),MONTH(E599),DAY(E599)+14)),IF($H$6=24,IF(D600=1,_01_01_1900,IF(DAY(E599)&gt;=15,DATE(YEAR(E599),MONTH(E599),DAY(E599)+16),DATE(YEAR(E599),MONTH(E599),DAY(E599)+15))),IF($H$6=12,IF(D600=1,$F$10,DATE(YEAR(E599),MONTH(E599)+1,DAY(E599))),IF($H$6=6,IF(D600=1,$F$10,DATE(YEAR(E599),MONTH(E599)+2,DAY(E599))),IF($H$6=4,IF(D600=1,$F$10,DATE(YEAR(E599),MONTH(E599)+3,DAY(E599))),IF($H$6=2,IF(D600=1,$F$10,DATE(YEAR(E599),MONTH(E599)+6,DAY(E599))),IF($H$6=1,IF(D600=1,$F$10,DATE(YEAR(E599)+1,MONTH(E599),DAY(E599))),"")))))))),""))</f>
        <v/>
      </c>
      <c r="F600" s="72" t="str">
        <f t="shared" ca="1" si="68"/>
        <v/>
      </c>
      <c r="G600" s="72" t="str">
        <f t="shared" ca="1" si="64"/>
        <v/>
      </c>
      <c r="H600" s="73" t="str">
        <f t="shared" ca="1" si="65"/>
        <v/>
      </c>
      <c r="I600" s="74" t="str">
        <f t="shared" ca="1" si="66"/>
        <v/>
      </c>
      <c r="J600" s="73" t="str">
        <f t="shared" ca="1" si="67"/>
        <v/>
      </c>
      <c r="K600" s="75" t="str">
        <f t="shared" ca="1" si="69"/>
        <v/>
      </c>
      <c r="L600" s="10"/>
      <c r="M600" s="9"/>
      <c r="N600" s="9"/>
      <c r="O600" s="9"/>
    </row>
    <row r="601" spans="2:15" x14ac:dyDescent="0.3">
      <c r="B601" s="9"/>
      <c r="C601" s="10"/>
      <c r="D601" s="70" t="str">
        <f t="shared" ca="1" si="63"/>
        <v/>
      </c>
      <c r="E601" s="71" t="str">
        <f ca="1">IF($P$17=0,"",IF(D601&lt;&gt;"",IF($H$6=50,IF(D601=1,$F$10,DATE(YEAR(E600),MONTH(E600),DAY(E600)+7)),IF($H$6=25,IF(D601=1,$F$10,DATE(YEAR(E600),MONTH(E600),DAY(E600)+14)),IF($H$6=24,IF(D601=1,_01_01_1900,IF(DAY(E600)&gt;=15,DATE(YEAR(E600),MONTH(E600),DAY(E600)+16),DATE(YEAR(E600),MONTH(E600),DAY(E600)+15))),IF($H$6=12,IF(D601=1,$F$10,DATE(YEAR(E600),MONTH(E600)+1,DAY(E600))),IF($H$6=6,IF(D601=1,$F$10,DATE(YEAR(E600),MONTH(E600)+2,DAY(E600))),IF($H$6=4,IF(D601=1,$F$10,DATE(YEAR(E600),MONTH(E600)+3,DAY(E600))),IF($H$6=2,IF(D601=1,$F$10,DATE(YEAR(E600),MONTH(E600)+6,DAY(E600))),IF($H$6=1,IF(D601=1,$F$10,DATE(YEAR(E600)+1,MONTH(E600),DAY(E600))),"")))))))),""))</f>
        <v/>
      </c>
      <c r="F601" s="72" t="str">
        <f t="shared" ca="1" si="68"/>
        <v/>
      </c>
      <c r="G601" s="72" t="str">
        <f t="shared" ca="1" si="64"/>
        <v/>
      </c>
      <c r="H601" s="73" t="str">
        <f t="shared" ca="1" si="65"/>
        <v/>
      </c>
      <c r="I601" s="74" t="str">
        <f t="shared" ca="1" si="66"/>
        <v/>
      </c>
      <c r="J601" s="73" t="str">
        <f t="shared" ca="1" si="67"/>
        <v/>
      </c>
      <c r="K601" s="75" t="str">
        <f t="shared" ca="1" si="69"/>
        <v/>
      </c>
      <c r="L601" s="10"/>
      <c r="M601" s="9"/>
      <c r="N601" s="9"/>
      <c r="O601" s="9"/>
    </row>
    <row r="602" spans="2:15" x14ac:dyDescent="0.3">
      <c r="B602" s="9"/>
      <c r="C602" s="10"/>
      <c r="D602" s="70" t="str">
        <f t="shared" ca="1" si="63"/>
        <v/>
      </c>
      <c r="E602" s="71" t="str">
        <f ca="1">IF($P$17=0,"",IF(D602&lt;&gt;"",IF($H$6=50,IF(D602=1,$F$10,DATE(YEAR(E601),MONTH(E601),DAY(E601)+7)),IF($H$6=25,IF(D602=1,$F$10,DATE(YEAR(E601),MONTH(E601),DAY(E601)+14)),IF($H$6=24,IF(D602=1,_01_01_1900,IF(DAY(E601)&gt;=15,DATE(YEAR(E601),MONTH(E601),DAY(E601)+16),DATE(YEAR(E601),MONTH(E601),DAY(E601)+15))),IF($H$6=12,IF(D602=1,$F$10,DATE(YEAR(E601),MONTH(E601)+1,DAY(E601))),IF($H$6=6,IF(D602=1,$F$10,DATE(YEAR(E601),MONTH(E601)+2,DAY(E601))),IF($H$6=4,IF(D602=1,$F$10,DATE(YEAR(E601),MONTH(E601)+3,DAY(E601))),IF($H$6=2,IF(D602=1,$F$10,DATE(YEAR(E601),MONTH(E601)+6,DAY(E601))),IF($H$6=1,IF(D602=1,$F$10,DATE(YEAR(E601)+1,MONTH(E601),DAY(E601))),"")))))))),""))</f>
        <v/>
      </c>
      <c r="F602" s="72" t="str">
        <f t="shared" ca="1" si="68"/>
        <v/>
      </c>
      <c r="G602" s="72" t="str">
        <f t="shared" ca="1" si="64"/>
        <v/>
      </c>
      <c r="H602" s="73" t="str">
        <f t="shared" ca="1" si="65"/>
        <v/>
      </c>
      <c r="I602" s="74" t="str">
        <f t="shared" ca="1" si="66"/>
        <v/>
      </c>
      <c r="J602" s="73" t="str">
        <f t="shared" ca="1" si="67"/>
        <v/>
      </c>
      <c r="K602" s="75" t="str">
        <f t="shared" ca="1" si="69"/>
        <v/>
      </c>
      <c r="L602" s="10"/>
      <c r="M602" s="9"/>
      <c r="N602" s="9"/>
      <c r="O602" s="9"/>
    </row>
    <row r="603" spans="2:15" x14ac:dyDescent="0.3">
      <c r="B603" s="9"/>
      <c r="C603" s="10"/>
      <c r="D603" s="70" t="str">
        <f t="shared" ca="1" si="63"/>
        <v/>
      </c>
      <c r="E603" s="71" t="str">
        <f ca="1">IF($P$17=0,"",IF(D603&lt;&gt;"",IF($H$6=50,IF(D603=1,$F$10,DATE(YEAR(E602),MONTH(E602),DAY(E602)+7)),IF($H$6=25,IF(D603=1,$F$10,DATE(YEAR(E602),MONTH(E602),DAY(E602)+14)),IF($H$6=24,IF(D603=1,_01_01_1900,IF(DAY(E602)&gt;=15,DATE(YEAR(E602),MONTH(E602),DAY(E602)+16),DATE(YEAR(E602),MONTH(E602),DAY(E602)+15))),IF($H$6=12,IF(D603=1,$F$10,DATE(YEAR(E602),MONTH(E602)+1,DAY(E602))),IF($H$6=6,IF(D603=1,$F$10,DATE(YEAR(E602),MONTH(E602)+2,DAY(E602))),IF($H$6=4,IF(D603=1,$F$10,DATE(YEAR(E602),MONTH(E602)+3,DAY(E602))),IF($H$6=2,IF(D603=1,$F$10,DATE(YEAR(E602),MONTH(E602)+6,DAY(E602))),IF($H$6=1,IF(D603=1,$F$10,DATE(YEAR(E602)+1,MONTH(E602),DAY(E602))),"")))))))),""))</f>
        <v/>
      </c>
      <c r="F603" s="72" t="str">
        <f t="shared" ca="1" si="68"/>
        <v/>
      </c>
      <c r="G603" s="72" t="str">
        <f t="shared" ca="1" si="64"/>
        <v/>
      </c>
      <c r="H603" s="73" t="str">
        <f t="shared" ca="1" si="65"/>
        <v/>
      </c>
      <c r="I603" s="74" t="str">
        <f t="shared" ca="1" si="66"/>
        <v/>
      </c>
      <c r="J603" s="73" t="str">
        <f t="shared" ca="1" si="67"/>
        <v/>
      </c>
      <c r="K603" s="75" t="str">
        <f t="shared" ca="1" si="69"/>
        <v/>
      </c>
      <c r="L603" s="10"/>
      <c r="M603" s="9"/>
      <c r="N603" s="9"/>
      <c r="O603" s="9"/>
    </row>
    <row r="604" spans="2:15" x14ac:dyDescent="0.3">
      <c r="B604" s="9"/>
      <c r="C604" s="10"/>
      <c r="D604" s="70" t="str">
        <f t="shared" ca="1" si="63"/>
        <v/>
      </c>
      <c r="E604" s="71" t="str">
        <f ca="1">IF($P$17=0,"",IF(D604&lt;&gt;"",IF($H$6=50,IF(D604=1,$F$10,DATE(YEAR(E603),MONTH(E603),DAY(E603)+7)),IF($H$6=25,IF(D604=1,$F$10,DATE(YEAR(E603),MONTH(E603),DAY(E603)+14)),IF($H$6=24,IF(D604=1,_01_01_1900,IF(DAY(E603)&gt;=15,DATE(YEAR(E603),MONTH(E603),DAY(E603)+16),DATE(YEAR(E603),MONTH(E603),DAY(E603)+15))),IF($H$6=12,IF(D604=1,$F$10,DATE(YEAR(E603),MONTH(E603)+1,DAY(E603))),IF($H$6=6,IF(D604=1,$F$10,DATE(YEAR(E603),MONTH(E603)+2,DAY(E603))),IF($H$6=4,IF(D604=1,$F$10,DATE(YEAR(E603),MONTH(E603)+3,DAY(E603))),IF($H$6=2,IF(D604=1,$F$10,DATE(YEAR(E603),MONTH(E603)+6,DAY(E603))),IF($H$6=1,IF(D604=1,$F$10,DATE(YEAR(E603)+1,MONTH(E603),DAY(E603))),"")))))))),""))</f>
        <v/>
      </c>
      <c r="F604" s="72" t="str">
        <f t="shared" ca="1" si="68"/>
        <v/>
      </c>
      <c r="G604" s="72" t="str">
        <f t="shared" ca="1" si="64"/>
        <v/>
      </c>
      <c r="H604" s="73" t="str">
        <f t="shared" ca="1" si="65"/>
        <v/>
      </c>
      <c r="I604" s="74" t="str">
        <f t="shared" ca="1" si="66"/>
        <v/>
      </c>
      <c r="J604" s="73" t="str">
        <f t="shared" ca="1" si="67"/>
        <v/>
      </c>
      <c r="K604" s="75" t="str">
        <f t="shared" ca="1" si="69"/>
        <v/>
      </c>
      <c r="L604" s="10"/>
      <c r="M604" s="9"/>
      <c r="N604" s="9"/>
      <c r="O604" s="9"/>
    </row>
    <row r="605" spans="2:15" x14ac:dyDescent="0.3">
      <c r="B605" s="9"/>
      <c r="C605" s="10"/>
      <c r="D605" s="70" t="str">
        <f t="shared" ca="1" si="63"/>
        <v/>
      </c>
      <c r="E605" s="71" t="str">
        <f ca="1">IF($P$17=0,"",IF(D605&lt;&gt;"",IF($H$6=50,IF(D605=1,$F$10,DATE(YEAR(E604),MONTH(E604),DAY(E604)+7)),IF($H$6=25,IF(D605=1,$F$10,DATE(YEAR(E604),MONTH(E604),DAY(E604)+14)),IF($H$6=24,IF(D605=1,_01_01_1900,IF(DAY(E604)&gt;=15,DATE(YEAR(E604),MONTH(E604),DAY(E604)+16),DATE(YEAR(E604),MONTH(E604),DAY(E604)+15))),IF($H$6=12,IF(D605=1,$F$10,DATE(YEAR(E604),MONTH(E604)+1,DAY(E604))),IF($H$6=6,IF(D605=1,$F$10,DATE(YEAR(E604),MONTH(E604)+2,DAY(E604))),IF($H$6=4,IF(D605=1,$F$10,DATE(YEAR(E604),MONTH(E604)+3,DAY(E604))),IF($H$6=2,IF(D605=1,$F$10,DATE(YEAR(E604),MONTH(E604)+6,DAY(E604))),IF($H$6=1,IF(D605=1,$F$10,DATE(YEAR(E604)+1,MONTH(E604),DAY(E604))),"")))))))),""))</f>
        <v/>
      </c>
      <c r="F605" s="72" t="str">
        <f t="shared" ca="1" si="68"/>
        <v/>
      </c>
      <c r="G605" s="72" t="str">
        <f t="shared" ca="1" si="64"/>
        <v/>
      </c>
      <c r="H605" s="73" t="str">
        <f t="shared" ca="1" si="65"/>
        <v/>
      </c>
      <c r="I605" s="74" t="str">
        <f t="shared" ca="1" si="66"/>
        <v/>
      </c>
      <c r="J605" s="73" t="str">
        <f t="shared" ca="1" si="67"/>
        <v/>
      </c>
      <c r="K605" s="75" t="str">
        <f t="shared" ca="1" si="69"/>
        <v/>
      </c>
      <c r="L605" s="10"/>
      <c r="M605" s="9"/>
      <c r="N605" s="9"/>
      <c r="O605" s="9"/>
    </row>
    <row r="606" spans="2:15" x14ac:dyDescent="0.3">
      <c r="B606" s="9"/>
      <c r="C606" s="10"/>
      <c r="D606" s="70" t="str">
        <f t="shared" ca="1" si="63"/>
        <v/>
      </c>
      <c r="E606" s="71" t="str">
        <f ca="1">IF($P$17=0,"",IF(D606&lt;&gt;"",IF($H$6=50,IF(D606=1,$F$10,DATE(YEAR(E605),MONTH(E605),DAY(E605)+7)),IF($H$6=25,IF(D606=1,$F$10,DATE(YEAR(E605),MONTH(E605),DAY(E605)+14)),IF($H$6=24,IF(D606=1,_01_01_1900,IF(DAY(E605)&gt;=15,DATE(YEAR(E605),MONTH(E605),DAY(E605)+16),DATE(YEAR(E605),MONTH(E605),DAY(E605)+15))),IF($H$6=12,IF(D606=1,$F$10,DATE(YEAR(E605),MONTH(E605)+1,DAY(E605))),IF($H$6=6,IF(D606=1,$F$10,DATE(YEAR(E605),MONTH(E605)+2,DAY(E605))),IF($H$6=4,IF(D606=1,$F$10,DATE(YEAR(E605),MONTH(E605)+3,DAY(E605))),IF($H$6=2,IF(D606=1,$F$10,DATE(YEAR(E605),MONTH(E605)+6,DAY(E605))),IF($H$6=1,IF(D606=1,$F$10,DATE(YEAR(E605)+1,MONTH(E605),DAY(E605))),"")))))))),""))</f>
        <v/>
      </c>
      <c r="F606" s="72" t="str">
        <f t="shared" ca="1" si="68"/>
        <v/>
      </c>
      <c r="G606" s="72" t="str">
        <f t="shared" ca="1" si="64"/>
        <v/>
      </c>
      <c r="H606" s="73" t="str">
        <f t="shared" ca="1" si="65"/>
        <v/>
      </c>
      <c r="I606" s="74" t="str">
        <f t="shared" ca="1" si="66"/>
        <v/>
      </c>
      <c r="J606" s="73" t="str">
        <f t="shared" ca="1" si="67"/>
        <v/>
      </c>
      <c r="K606" s="75" t="str">
        <f t="shared" ca="1" si="69"/>
        <v/>
      </c>
      <c r="L606" s="10"/>
      <c r="M606" s="9"/>
      <c r="N606" s="9"/>
      <c r="O606" s="9"/>
    </row>
    <row r="607" spans="2:15" x14ac:dyDescent="0.3">
      <c r="B607" s="9"/>
      <c r="C607" s="10"/>
      <c r="D607" s="70" t="str">
        <f t="shared" ca="1" si="63"/>
        <v/>
      </c>
      <c r="E607" s="71" t="str">
        <f ca="1">IF($P$17=0,"",IF(D607&lt;&gt;"",IF($H$6=50,IF(D607=1,$F$10,DATE(YEAR(E606),MONTH(E606),DAY(E606)+7)),IF($H$6=25,IF(D607=1,$F$10,DATE(YEAR(E606),MONTH(E606),DAY(E606)+14)),IF($H$6=24,IF(D607=1,_01_01_1900,IF(DAY(E606)&gt;=15,DATE(YEAR(E606),MONTH(E606),DAY(E606)+16),DATE(YEAR(E606),MONTH(E606),DAY(E606)+15))),IF($H$6=12,IF(D607=1,$F$10,DATE(YEAR(E606),MONTH(E606)+1,DAY(E606))),IF($H$6=6,IF(D607=1,$F$10,DATE(YEAR(E606),MONTH(E606)+2,DAY(E606))),IF($H$6=4,IF(D607=1,$F$10,DATE(YEAR(E606),MONTH(E606)+3,DAY(E606))),IF($H$6=2,IF(D607=1,$F$10,DATE(YEAR(E606),MONTH(E606)+6,DAY(E606))),IF($H$6=1,IF(D607=1,$F$10,DATE(YEAR(E606)+1,MONTH(E606),DAY(E606))),"")))))))),""))</f>
        <v/>
      </c>
      <c r="F607" s="72" t="str">
        <f t="shared" ca="1" si="68"/>
        <v/>
      </c>
      <c r="G607" s="72" t="str">
        <f t="shared" ca="1" si="64"/>
        <v/>
      </c>
      <c r="H607" s="73" t="str">
        <f t="shared" ca="1" si="65"/>
        <v/>
      </c>
      <c r="I607" s="74" t="str">
        <f t="shared" ca="1" si="66"/>
        <v/>
      </c>
      <c r="J607" s="73" t="str">
        <f t="shared" ca="1" si="67"/>
        <v/>
      </c>
      <c r="K607" s="75" t="str">
        <f t="shared" ca="1" si="69"/>
        <v/>
      </c>
      <c r="L607" s="10"/>
      <c r="M607" s="9"/>
      <c r="N607" s="9"/>
      <c r="O607" s="9"/>
    </row>
    <row r="608" spans="2:15" x14ac:dyDescent="0.3">
      <c r="B608" s="9"/>
      <c r="C608" s="10"/>
      <c r="D608" s="70" t="str">
        <f t="shared" ca="1" si="63"/>
        <v/>
      </c>
      <c r="E608" s="71" t="str">
        <f ca="1">IF($P$17=0,"",IF(D608&lt;&gt;"",IF($H$6=50,IF(D608=1,$F$10,DATE(YEAR(E607),MONTH(E607),DAY(E607)+7)),IF($H$6=25,IF(D608=1,$F$10,DATE(YEAR(E607),MONTH(E607),DAY(E607)+14)),IF($H$6=24,IF(D608=1,_01_01_1900,IF(DAY(E607)&gt;=15,DATE(YEAR(E607),MONTH(E607),DAY(E607)+16),DATE(YEAR(E607),MONTH(E607),DAY(E607)+15))),IF($H$6=12,IF(D608=1,$F$10,DATE(YEAR(E607),MONTH(E607)+1,DAY(E607))),IF($H$6=6,IF(D608=1,$F$10,DATE(YEAR(E607),MONTH(E607)+2,DAY(E607))),IF($H$6=4,IF(D608=1,$F$10,DATE(YEAR(E607),MONTH(E607)+3,DAY(E607))),IF($H$6=2,IF(D608=1,$F$10,DATE(YEAR(E607),MONTH(E607)+6,DAY(E607))),IF($H$6=1,IF(D608=1,$F$10,DATE(YEAR(E607)+1,MONTH(E607),DAY(E607))),"")))))))),""))</f>
        <v/>
      </c>
      <c r="F608" s="72" t="str">
        <f t="shared" ca="1" si="68"/>
        <v/>
      </c>
      <c r="G608" s="72" t="str">
        <f t="shared" ca="1" si="64"/>
        <v/>
      </c>
      <c r="H608" s="73" t="str">
        <f t="shared" ca="1" si="65"/>
        <v/>
      </c>
      <c r="I608" s="74" t="str">
        <f t="shared" ca="1" si="66"/>
        <v/>
      </c>
      <c r="J608" s="73" t="str">
        <f t="shared" ca="1" si="67"/>
        <v/>
      </c>
      <c r="K608" s="75" t="str">
        <f t="shared" ca="1" si="69"/>
        <v/>
      </c>
      <c r="L608" s="10"/>
      <c r="M608" s="9"/>
      <c r="N608" s="9"/>
      <c r="O608" s="9"/>
    </row>
    <row r="609" spans="2:15" x14ac:dyDescent="0.3">
      <c r="B609" s="9"/>
      <c r="C609" s="10"/>
      <c r="D609" s="70" t="str">
        <f t="shared" ca="1" si="63"/>
        <v/>
      </c>
      <c r="E609" s="71" t="str">
        <f ca="1">IF($P$17=0,"",IF(D609&lt;&gt;"",IF($H$6=50,IF(D609=1,$F$10,DATE(YEAR(E608),MONTH(E608),DAY(E608)+7)),IF($H$6=25,IF(D609=1,$F$10,DATE(YEAR(E608),MONTH(E608),DAY(E608)+14)),IF($H$6=24,IF(D609=1,_01_01_1900,IF(DAY(E608)&gt;=15,DATE(YEAR(E608),MONTH(E608),DAY(E608)+16),DATE(YEAR(E608),MONTH(E608),DAY(E608)+15))),IF($H$6=12,IF(D609=1,$F$10,DATE(YEAR(E608),MONTH(E608)+1,DAY(E608))),IF($H$6=6,IF(D609=1,$F$10,DATE(YEAR(E608),MONTH(E608)+2,DAY(E608))),IF($H$6=4,IF(D609=1,$F$10,DATE(YEAR(E608),MONTH(E608)+3,DAY(E608))),IF($H$6=2,IF(D609=1,$F$10,DATE(YEAR(E608),MONTH(E608)+6,DAY(E608))),IF($H$6=1,IF(D609=1,$F$10,DATE(YEAR(E608)+1,MONTH(E608),DAY(E608))),"")))))))),""))</f>
        <v/>
      </c>
      <c r="F609" s="72" t="str">
        <f t="shared" ca="1" si="68"/>
        <v/>
      </c>
      <c r="G609" s="72" t="str">
        <f t="shared" ca="1" si="64"/>
        <v/>
      </c>
      <c r="H609" s="73" t="str">
        <f t="shared" ca="1" si="65"/>
        <v/>
      </c>
      <c r="I609" s="74" t="str">
        <f t="shared" ca="1" si="66"/>
        <v/>
      </c>
      <c r="J609" s="73" t="str">
        <f t="shared" ca="1" si="67"/>
        <v/>
      </c>
      <c r="K609" s="75" t="str">
        <f t="shared" ca="1" si="69"/>
        <v/>
      </c>
      <c r="L609" s="10"/>
      <c r="M609" s="9"/>
      <c r="N609" s="9"/>
      <c r="O609" s="9"/>
    </row>
    <row r="610" spans="2:15" x14ac:dyDescent="0.3">
      <c r="B610" s="9"/>
      <c r="C610" s="10"/>
      <c r="D610" s="70" t="str">
        <f t="shared" ca="1" si="63"/>
        <v/>
      </c>
      <c r="E610" s="71" t="str">
        <f ca="1">IF($P$17=0,"",IF(D610&lt;&gt;"",IF($H$6=50,IF(D610=1,$F$10,DATE(YEAR(E609),MONTH(E609),DAY(E609)+7)),IF($H$6=25,IF(D610=1,$F$10,DATE(YEAR(E609),MONTH(E609),DAY(E609)+14)),IF($H$6=24,IF(D610=1,_01_01_1900,IF(DAY(E609)&gt;=15,DATE(YEAR(E609),MONTH(E609),DAY(E609)+16),DATE(YEAR(E609),MONTH(E609),DAY(E609)+15))),IF($H$6=12,IF(D610=1,$F$10,DATE(YEAR(E609),MONTH(E609)+1,DAY(E609))),IF($H$6=6,IF(D610=1,$F$10,DATE(YEAR(E609),MONTH(E609)+2,DAY(E609))),IF($H$6=4,IF(D610=1,$F$10,DATE(YEAR(E609),MONTH(E609)+3,DAY(E609))),IF($H$6=2,IF(D610=1,$F$10,DATE(YEAR(E609),MONTH(E609)+6,DAY(E609))),IF($H$6=1,IF(D610=1,$F$10,DATE(YEAR(E609)+1,MONTH(E609),DAY(E609))),"")))))))),""))</f>
        <v/>
      </c>
      <c r="F610" s="72" t="str">
        <f t="shared" ca="1" si="68"/>
        <v/>
      </c>
      <c r="G610" s="72" t="str">
        <f t="shared" ca="1" si="64"/>
        <v/>
      </c>
      <c r="H610" s="73" t="str">
        <f t="shared" ca="1" si="65"/>
        <v/>
      </c>
      <c r="I610" s="74" t="str">
        <f t="shared" ca="1" si="66"/>
        <v/>
      </c>
      <c r="J610" s="73" t="str">
        <f t="shared" ca="1" si="67"/>
        <v/>
      </c>
      <c r="K610" s="75" t="str">
        <f t="shared" ca="1" si="69"/>
        <v/>
      </c>
      <c r="L610" s="10"/>
      <c r="M610" s="9"/>
      <c r="N610" s="9"/>
      <c r="O610" s="9"/>
    </row>
    <row r="611" spans="2:15" x14ac:dyDescent="0.3">
      <c r="B611" s="9"/>
      <c r="C611" s="10"/>
      <c r="D611" s="70" t="str">
        <f t="shared" ca="1" si="63"/>
        <v/>
      </c>
      <c r="E611" s="71" t="str">
        <f ca="1">IF($P$17=0,"",IF(D611&lt;&gt;"",IF($H$6=50,IF(D611=1,$F$10,DATE(YEAR(E610),MONTH(E610),DAY(E610)+7)),IF($H$6=25,IF(D611=1,$F$10,DATE(YEAR(E610),MONTH(E610),DAY(E610)+14)),IF($H$6=24,IF(D611=1,_01_01_1900,IF(DAY(E610)&gt;=15,DATE(YEAR(E610),MONTH(E610),DAY(E610)+16),DATE(YEAR(E610),MONTH(E610),DAY(E610)+15))),IF($H$6=12,IF(D611=1,$F$10,DATE(YEAR(E610),MONTH(E610)+1,DAY(E610))),IF($H$6=6,IF(D611=1,$F$10,DATE(YEAR(E610),MONTH(E610)+2,DAY(E610))),IF($H$6=4,IF(D611=1,$F$10,DATE(YEAR(E610),MONTH(E610)+3,DAY(E610))),IF($H$6=2,IF(D611=1,$F$10,DATE(YEAR(E610),MONTH(E610)+6,DAY(E610))),IF($H$6=1,IF(D611=1,$F$10,DATE(YEAR(E610)+1,MONTH(E610),DAY(E610))),"")))))))),""))</f>
        <v/>
      </c>
      <c r="F611" s="72" t="str">
        <f t="shared" ca="1" si="68"/>
        <v/>
      </c>
      <c r="G611" s="72" t="str">
        <f t="shared" ca="1" si="64"/>
        <v/>
      </c>
      <c r="H611" s="73" t="str">
        <f t="shared" ca="1" si="65"/>
        <v/>
      </c>
      <c r="I611" s="74" t="str">
        <f t="shared" ca="1" si="66"/>
        <v/>
      </c>
      <c r="J611" s="73" t="str">
        <f t="shared" ca="1" si="67"/>
        <v/>
      </c>
      <c r="K611" s="75" t="str">
        <f t="shared" ca="1" si="69"/>
        <v/>
      </c>
      <c r="L611" s="10"/>
      <c r="M611" s="9"/>
      <c r="N611" s="9"/>
      <c r="O611" s="9"/>
    </row>
    <row r="612" spans="2:15" x14ac:dyDescent="0.3">
      <c r="B612" s="9"/>
      <c r="C612" s="10"/>
      <c r="D612" s="70" t="str">
        <f t="shared" ca="1" si="63"/>
        <v/>
      </c>
      <c r="E612" s="71" t="str">
        <f ca="1">IF($P$17=0,"",IF(D612&lt;&gt;"",IF($H$6=50,IF(D612=1,$F$10,DATE(YEAR(E611),MONTH(E611),DAY(E611)+7)),IF($H$6=25,IF(D612=1,$F$10,DATE(YEAR(E611),MONTH(E611),DAY(E611)+14)),IF($H$6=24,IF(D612=1,_01_01_1900,IF(DAY(E611)&gt;=15,DATE(YEAR(E611),MONTH(E611),DAY(E611)+16),DATE(YEAR(E611),MONTH(E611),DAY(E611)+15))),IF($H$6=12,IF(D612=1,$F$10,DATE(YEAR(E611),MONTH(E611)+1,DAY(E611))),IF($H$6=6,IF(D612=1,$F$10,DATE(YEAR(E611),MONTH(E611)+2,DAY(E611))),IF($H$6=4,IF(D612=1,$F$10,DATE(YEAR(E611),MONTH(E611)+3,DAY(E611))),IF($H$6=2,IF(D612=1,$F$10,DATE(YEAR(E611),MONTH(E611)+6,DAY(E611))),IF($H$6=1,IF(D612=1,$F$10,DATE(YEAR(E611)+1,MONTH(E611),DAY(E611))),"")))))))),""))</f>
        <v/>
      </c>
      <c r="F612" s="72" t="str">
        <f t="shared" ca="1" si="68"/>
        <v/>
      </c>
      <c r="G612" s="72" t="str">
        <f t="shared" ca="1" si="64"/>
        <v/>
      </c>
      <c r="H612" s="73" t="str">
        <f t="shared" ca="1" si="65"/>
        <v/>
      </c>
      <c r="I612" s="74" t="str">
        <f t="shared" ca="1" si="66"/>
        <v/>
      </c>
      <c r="J612" s="73" t="str">
        <f t="shared" ca="1" si="67"/>
        <v/>
      </c>
      <c r="K612" s="75" t="str">
        <f t="shared" ca="1" si="69"/>
        <v/>
      </c>
      <c r="L612" s="10"/>
      <c r="M612" s="9"/>
      <c r="N612" s="9"/>
      <c r="O612" s="9"/>
    </row>
    <row r="613" spans="2:15" x14ac:dyDescent="0.3">
      <c r="B613" s="9"/>
      <c r="C613" s="10"/>
      <c r="D613" s="70" t="str">
        <f t="shared" ca="1" si="63"/>
        <v/>
      </c>
      <c r="E613" s="71" t="str">
        <f ca="1">IF($P$17=0,"",IF(D613&lt;&gt;"",IF($H$6=50,IF(D613=1,$F$10,DATE(YEAR(E612),MONTH(E612),DAY(E612)+7)),IF($H$6=25,IF(D613=1,$F$10,DATE(YEAR(E612),MONTH(E612),DAY(E612)+14)),IF($H$6=24,IF(D613=1,_01_01_1900,IF(DAY(E612)&gt;=15,DATE(YEAR(E612),MONTH(E612),DAY(E612)+16),DATE(YEAR(E612),MONTH(E612),DAY(E612)+15))),IF($H$6=12,IF(D613=1,$F$10,DATE(YEAR(E612),MONTH(E612)+1,DAY(E612))),IF($H$6=6,IF(D613=1,$F$10,DATE(YEAR(E612),MONTH(E612)+2,DAY(E612))),IF($H$6=4,IF(D613=1,$F$10,DATE(YEAR(E612),MONTH(E612)+3,DAY(E612))),IF($H$6=2,IF(D613=1,$F$10,DATE(YEAR(E612),MONTH(E612)+6,DAY(E612))),IF($H$6=1,IF(D613=1,$F$10,DATE(YEAR(E612)+1,MONTH(E612),DAY(E612))),"")))))))),""))</f>
        <v/>
      </c>
      <c r="F613" s="72" t="str">
        <f t="shared" ca="1" si="68"/>
        <v/>
      </c>
      <c r="G613" s="72" t="str">
        <f t="shared" ca="1" si="64"/>
        <v/>
      </c>
      <c r="H613" s="73" t="str">
        <f t="shared" ca="1" si="65"/>
        <v/>
      </c>
      <c r="I613" s="74" t="str">
        <f t="shared" ca="1" si="66"/>
        <v/>
      </c>
      <c r="J613" s="73" t="str">
        <f t="shared" ca="1" si="67"/>
        <v/>
      </c>
      <c r="K613" s="75" t="str">
        <f t="shared" ca="1" si="69"/>
        <v/>
      </c>
      <c r="L613" s="10"/>
      <c r="M613" s="9"/>
      <c r="N613" s="9"/>
      <c r="O613" s="9"/>
    </row>
    <row r="614" spans="2:15" x14ac:dyDescent="0.3">
      <c r="B614" s="9"/>
      <c r="C614" s="10"/>
      <c r="D614" s="70" t="str">
        <f t="shared" ca="1" si="63"/>
        <v/>
      </c>
      <c r="E614" s="71" t="str">
        <f ca="1">IF($P$17=0,"",IF(D614&lt;&gt;"",IF($H$6=50,IF(D614=1,$F$10,DATE(YEAR(E613),MONTH(E613),DAY(E613)+7)),IF($H$6=25,IF(D614=1,$F$10,DATE(YEAR(E613),MONTH(E613),DAY(E613)+14)),IF($H$6=24,IF(D614=1,_01_01_1900,IF(DAY(E613)&gt;=15,DATE(YEAR(E613),MONTH(E613),DAY(E613)+16),DATE(YEAR(E613),MONTH(E613),DAY(E613)+15))),IF($H$6=12,IF(D614=1,$F$10,DATE(YEAR(E613),MONTH(E613)+1,DAY(E613))),IF($H$6=6,IF(D614=1,$F$10,DATE(YEAR(E613),MONTH(E613)+2,DAY(E613))),IF($H$6=4,IF(D614=1,$F$10,DATE(YEAR(E613),MONTH(E613)+3,DAY(E613))),IF($H$6=2,IF(D614=1,$F$10,DATE(YEAR(E613),MONTH(E613)+6,DAY(E613))),IF($H$6=1,IF(D614=1,$F$10,DATE(YEAR(E613)+1,MONTH(E613),DAY(E613))),"")))))))),""))</f>
        <v/>
      </c>
      <c r="F614" s="72" t="str">
        <f t="shared" ca="1" si="68"/>
        <v/>
      </c>
      <c r="G614" s="72" t="str">
        <f t="shared" ca="1" si="64"/>
        <v/>
      </c>
      <c r="H614" s="73" t="str">
        <f t="shared" ca="1" si="65"/>
        <v/>
      </c>
      <c r="I614" s="74" t="str">
        <f t="shared" ca="1" si="66"/>
        <v/>
      </c>
      <c r="J614" s="73" t="str">
        <f t="shared" ca="1" si="67"/>
        <v/>
      </c>
      <c r="K614" s="75" t="str">
        <f t="shared" ca="1" si="69"/>
        <v/>
      </c>
      <c r="L614" s="10"/>
      <c r="M614" s="9"/>
      <c r="N614" s="9"/>
      <c r="O614" s="9"/>
    </row>
    <row r="615" spans="2:15" x14ac:dyDescent="0.3">
      <c r="B615" s="9"/>
      <c r="C615" s="10"/>
      <c r="D615" s="70" t="str">
        <f t="shared" ca="1" si="63"/>
        <v/>
      </c>
      <c r="E615" s="71" t="str">
        <f ca="1">IF($P$17=0,"",IF(D615&lt;&gt;"",IF($H$6=50,IF(D615=1,$F$10,DATE(YEAR(E614),MONTH(E614),DAY(E614)+7)),IF($H$6=25,IF(D615=1,$F$10,DATE(YEAR(E614),MONTH(E614),DAY(E614)+14)),IF($H$6=24,IF(D615=1,_01_01_1900,IF(DAY(E614)&gt;=15,DATE(YEAR(E614),MONTH(E614),DAY(E614)+16),DATE(YEAR(E614),MONTH(E614),DAY(E614)+15))),IF($H$6=12,IF(D615=1,$F$10,DATE(YEAR(E614),MONTH(E614)+1,DAY(E614))),IF($H$6=6,IF(D615=1,$F$10,DATE(YEAR(E614),MONTH(E614)+2,DAY(E614))),IF($H$6=4,IF(D615=1,$F$10,DATE(YEAR(E614),MONTH(E614)+3,DAY(E614))),IF($H$6=2,IF(D615=1,$F$10,DATE(YEAR(E614),MONTH(E614)+6,DAY(E614))),IF($H$6=1,IF(D615=1,$F$10,DATE(YEAR(E614)+1,MONTH(E614),DAY(E614))),"")))))))),""))</f>
        <v/>
      </c>
      <c r="F615" s="72" t="str">
        <f t="shared" ca="1" si="68"/>
        <v/>
      </c>
      <c r="G615" s="72" t="str">
        <f t="shared" ca="1" si="64"/>
        <v/>
      </c>
      <c r="H615" s="73" t="str">
        <f t="shared" ca="1" si="65"/>
        <v/>
      </c>
      <c r="I615" s="74" t="str">
        <f t="shared" ca="1" si="66"/>
        <v/>
      </c>
      <c r="J615" s="73" t="str">
        <f t="shared" ca="1" si="67"/>
        <v/>
      </c>
      <c r="K615" s="75" t="str">
        <f t="shared" ca="1" si="69"/>
        <v/>
      </c>
      <c r="L615" s="10"/>
      <c r="M615" s="9"/>
      <c r="N615" s="9"/>
      <c r="O615" s="9"/>
    </row>
    <row r="616" spans="2:15" x14ac:dyDescent="0.3">
      <c r="B616" s="9"/>
      <c r="C616" s="10"/>
      <c r="D616" s="70" t="str">
        <f t="shared" ca="1" si="63"/>
        <v/>
      </c>
      <c r="E616" s="71" t="str">
        <f ca="1">IF($P$17=0,"",IF(D616&lt;&gt;"",IF($H$6=50,IF(D616=1,$F$10,DATE(YEAR(E615),MONTH(E615),DAY(E615)+7)),IF($H$6=25,IF(D616=1,$F$10,DATE(YEAR(E615),MONTH(E615),DAY(E615)+14)),IF($H$6=24,IF(D616=1,_01_01_1900,IF(DAY(E615)&gt;=15,DATE(YEAR(E615),MONTH(E615),DAY(E615)+16),DATE(YEAR(E615),MONTH(E615),DAY(E615)+15))),IF($H$6=12,IF(D616=1,$F$10,DATE(YEAR(E615),MONTH(E615)+1,DAY(E615))),IF($H$6=6,IF(D616=1,$F$10,DATE(YEAR(E615),MONTH(E615)+2,DAY(E615))),IF($H$6=4,IF(D616=1,$F$10,DATE(YEAR(E615),MONTH(E615)+3,DAY(E615))),IF($H$6=2,IF(D616=1,$F$10,DATE(YEAR(E615),MONTH(E615)+6,DAY(E615))),IF($H$6=1,IF(D616=1,$F$10,DATE(YEAR(E615)+1,MONTH(E615),DAY(E615))),"")))))))),""))</f>
        <v/>
      </c>
      <c r="F616" s="72" t="str">
        <f t="shared" ca="1" si="68"/>
        <v/>
      </c>
      <c r="G616" s="72" t="str">
        <f t="shared" ca="1" si="64"/>
        <v/>
      </c>
      <c r="H616" s="73" t="str">
        <f t="shared" ca="1" si="65"/>
        <v/>
      </c>
      <c r="I616" s="74" t="str">
        <f t="shared" ca="1" si="66"/>
        <v/>
      </c>
      <c r="J616" s="73" t="str">
        <f t="shared" ca="1" si="67"/>
        <v/>
      </c>
      <c r="K616" s="75" t="str">
        <f t="shared" ca="1" si="69"/>
        <v/>
      </c>
      <c r="L616" s="10"/>
      <c r="M616" s="9"/>
      <c r="N616" s="9"/>
      <c r="O616" s="9"/>
    </row>
    <row r="617" spans="2:15" x14ac:dyDescent="0.3">
      <c r="B617" s="9"/>
      <c r="C617" s="10"/>
      <c r="D617" s="70" t="str">
        <f t="shared" ca="1" si="63"/>
        <v/>
      </c>
      <c r="E617" s="71" t="str">
        <f ca="1">IF($P$17=0,"",IF(D617&lt;&gt;"",IF($H$6=50,IF(D617=1,$F$10,DATE(YEAR(E616),MONTH(E616),DAY(E616)+7)),IF($H$6=25,IF(D617=1,$F$10,DATE(YEAR(E616),MONTH(E616),DAY(E616)+14)),IF($H$6=24,IF(D617=1,_01_01_1900,IF(DAY(E616)&gt;=15,DATE(YEAR(E616),MONTH(E616),DAY(E616)+16),DATE(YEAR(E616),MONTH(E616),DAY(E616)+15))),IF($H$6=12,IF(D617=1,$F$10,DATE(YEAR(E616),MONTH(E616)+1,DAY(E616))),IF($H$6=6,IF(D617=1,$F$10,DATE(YEAR(E616),MONTH(E616)+2,DAY(E616))),IF($H$6=4,IF(D617=1,$F$10,DATE(YEAR(E616),MONTH(E616)+3,DAY(E616))),IF($H$6=2,IF(D617=1,$F$10,DATE(YEAR(E616),MONTH(E616)+6,DAY(E616))),IF($H$6=1,IF(D617=1,$F$10,DATE(YEAR(E616)+1,MONTH(E616),DAY(E616))),"")))))))),""))</f>
        <v/>
      </c>
      <c r="F617" s="72" t="str">
        <f t="shared" ca="1" si="68"/>
        <v/>
      </c>
      <c r="G617" s="72" t="str">
        <f t="shared" ca="1" si="64"/>
        <v/>
      </c>
      <c r="H617" s="73" t="str">
        <f t="shared" ca="1" si="65"/>
        <v/>
      </c>
      <c r="I617" s="74" t="str">
        <f t="shared" ca="1" si="66"/>
        <v/>
      </c>
      <c r="J617" s="73" t="str">
        <f t="shared" ca="1" si="67"/>
        <v/>
      </c>
      <c r="K617" s="75" t="str">
        <f t="shared" ca="1" si="69"/>
        <v/>
      </c>
      <c r="L617" s="10"/>
      <c r="M617" s="9"/>
      <c r="N617" s="9"/>
      <c r="O617" s="9"/>
    </row>
    <row r="618" spans="2:15" x14ac:dyDescent="0.3">
      <c r="B618" s="9"/>
      <c r="C618" s="10"/>
      <c r="D618" s="70" t="str">
        <f t="shared" ca="1" si="63"/>
        <v/>
      </c>
      <c r="E618" s="71" t="str">
        <f ca="1">IF($P$17=0,"",IF(D618&lt;&gt;"",IF($H$6=50,IF(D618=1,$F$10,DATE(YEAR(E617),MONTH(E617),DAY(E617)+7)),IF($H$6=25,IF(D618=1,$F$10,DATE(YEAR(E617),MONTH(E617),DAY(E617)+14)),IF($H$6=24,IF(D618=1,_01_01_1900,IF(DAY(E617)&gt;=15,DATE(YEAR(E617),MONTH(E617),DAY(E617)+16),DATE(YEAR(E617),MONTH(E617),DAY(E617)+15))),IF($H$6=12,IF(D618=1,$F$10,DATE(YEAR(E617),MONTH(E617)+1,DAY(E617))),IF($H$6=6,IF(D618=1,$F$10,DATE(YEAR(E617),MONTH(E617)+2,DAY(E617))),IF($H$6=4,IF(D618=1,$F$10,DATE(YEAR(E617),MONTH(E617)+3,DAY(E617))),IF($H$6=2,IF(D618=1,$F$10,DATE(YEAR(E617),MONTH(E617)+6,DAY(E617))),IF($H$6=1,IF(D618=1,$F$10,DATE(YEAR(E617)+1,MONTH(E617),DAY(E617))),"")))))))),""))</f>
        <v/>
      </c>
      <c r="F618" s="72" t="str">
        <f t="shared" ca="1" si="68"/>
        <v/>
      </c>
      <c r="G618" s="72" t="str">
        <f t="shared" ca="1" si="64"/>
        <v/>
      </c>
      <c r="H618" s="73" t="str">
        <f t="shared" ca="1" si="65"/>
        <v/>
      </c>
      <c r="I618" s="74" t="str">
        <f t="shared" ca="1" si="66"/>
        <v/>
      </c>
      <c r="J618" s="73" t="str">
        <f t="shared" ca="1" si="67"/>
        <v/>
      </c>
      <c r="K618" s="75" t="str">
        <f t="shared" ca="1" si="69"/>
        <v/>
      </c>
      <c r="L618" s="10"/>
      <c r="M618" s="9"/>
      <c r="N618" s="9"/>
      <c r="O618" s="9"/>
    </row>
    <row r="619" spans="2:15" x14ac:dyDescent="0.3">
      <c r="B619" s="9"/>
      <c r="C619" s="10"/>
      <c r="D619" s="70" t="str">
        <f t="shared" ca="1" si="63"/>
        <v/>
      </c>
      <c r="E619" s="71" t="str">
        <f ca="1">IF($P$17=0,"",IF(D619&lt;&gt;"",IF($H$6=50,IF(D619=1,$F$10,DATE(YEAR(E618),MONTH(E618),DAY(E618)+7)),IF($H$6=25,IF(D619=1,$F$10,DATE(YEAR(E618),MONTH(E618),DAY(E618)+14)),IF($H$6=24,IF(D619=1,_01_01_1900,IF(DAY(E618)&gt;=15,DATE(YEAR(E618),MONTH(E618),DAY(E618)+16),DATE(YEAR(E618),MONTH(E618),DAY(E618)+15))),IF($H$6=12,IF(D619=1,$F$10,DATE(YEAR(E618),MONTH(E618)+1,DAY(E618))),IF($H$6=6,IF(D619=1,$F$10,DATE(YEAR(E618),MONTH(E618)+2,DAY(E618))),IF($H$6=4,IF(D619=1,$F$10,DATE(YEAR(E618),MONTH(E618)+3,DAY(E618))),IF($H$6=2,IF(D619=1,$F$10,DATE(YEAR(E618),MONTH(E618)+6,DAY(E618))),IF($H$6=1,IF(D619=1,$F$10,DATE(YEAR(E618)+1,MONTH(E618),DAY(E618))),"")))))))),""))</f>
        <v/>
      </c>
      <c r="F619" s="72" t="str">
        <f t="shared" ca="1" si="68"/>
        <v/>
      </c>
      <c r="G619" s="72" t="str">
        <f t="shared" ca="1" si="64"/>
        <v/>
      </c>
      <c r="H619" s="73" t="str">
        <f t="shared" ca="1" si="65"/>
        <v/>
      </c>
      <c r="I619" s="74" t="str">
        <f t="shared" ca="1" si="66"/>
        <v/>
      </c>
      <c r="J619" s="73" t="str">
        <f t="shared" ca="1" si="67"/>
        <v/>
      </c>
      <c r="K619" s="75" t="str">
        <f t="shared" ca="1" si="69"/>
        <v/>
      </c>
      <c r="L619" s="10"/>
      <c r="M619" s="9"/>
      <c r="N619" s="9"/>
      <c r="O619" s="9"/>
    </row>
    <row r="620" spans="2:15" x14ac:dyDescent="0.3">
      <c r="B620" s="9"/>
      <c r="C620" s="10"/>
      <c r="D620" s="70" t="str">
        <f t="shared" ca="1" si="63"/>
        <v/>
      </c>
      <c r="E620" s="71" t="str">
        <f ca="1">IF($P$17=0,"",IF(D620&lt;&gt;"",IF($H$6=50,IF(D620=1,$F$10,DATE(YEAR(E619),MONTH(E619),DAY(E619)+7)),IF($H$6=25,IF(D620=1,$F$10,DATE(YEAR(E619),MONTH(E619),DAY(E619)+14)),IF($H$6=24,IF(D620=1,_01_01_1900,IF(DAY(E619)&gt;=15,DATE(YEAR(E619),MONTH(E619),DAY(E619)+16),DATE(YEAR(E619),MONTH(E619),DAY(E619)+15))),IF($H$6=12,IF(D620=1,$F$10,DATE(YEAR(E619),MONTH(E619)+1,DAY(E619))),IF($H$6=6,IF(D620=1,$F$10,DATE(YEAR(E619),MONTH(E619)+2,DAY(E619))),IF($H$6=4,IF(D620=1,$F$10,DATE(YEAR(E619),MONTH(E619)+3,DAY(E619))),IF($H$6=2,IF(D620=1,$F$10,DATE(YEAR(E619),MONTH(E619)+6,DAY(E619))),IF($H$6=1,IF(D620=1,$F$10,DATE(YEAR(E619)+1,MONTH(E619),DAY(E619))),"")))))))),""))</f>
        <v/>
      </c>
      <c r="F620" s="72" t="str">
        <f t="shared" ca="1" si="68"/>
        <v/>
      </c>
      <c r="G620" s="72" t="str">
        <f t="shared" ca="1" si="64"/>
        <v/>
      </c>
      <c r="H620" s="73" t="str">
        <f t="shared" ca="1" si="65"/>
        <v/>
      </c>
      <c r="I620" s="74" t="str">
        <f t="shared" ca="1" si="66"/>
        <v/>
      </c>
      <c r="J620" s="73" t="str">
        <f t="shared" ca="1" si="67"/>
        <v/>
      </c>
      <c r="K620" s="75" t="str">
        <f t="shared" ca="1" si="69"/>
        <v/>
      </c>
      <c r="L620" s="10"/>
      <c r="M620" s="9"/>
      <c r="N620" s="9"/>
      <c r="O620" s="9"/>
    </row>
    <row r="621" spans="2:15" x14ac:dyDescent="0.3">
      <c r="B621" s="9"/>
      <c r="C621" s="10"/>
      <c r="D621" s="70" t="str">
        <f t="shared" ca="1" si="63"/>
        <v/>
      </c>
      <c r="E621" s="71" t="str">
        <f ca="1">IF($P$17=0,"",IF(D621&lt;&gt;"",IF($H$6=50,IF(D621=1,$F$10,DATE(YEAR(E620),MONTH(E620),DAY(E620)+7)),IF($H$6=25,IF(D621=1,$F$10,DATE(YEAR(E620),MONTH(E620),DAY(E620)+14)),IF($H$6=24,IF(D621=1,_01_01_1900,IF(DAY(E620)&gt;=15,DATE(YEAR(E620),MONTH(E620),DAY(E620)+16),DATE(YEAR(E620),MONTH(E620),DAY(E620)+15))),IF($H$6=12,IF(D621=1,$F$10,DATE(YEAR(E620),MONTH(E620)+1,DAY(E620))),IF($H$6=6,IF(D621=1,$F$10,DATE(YEAR(E620),MONTH(E620)+2,DAY(E620))),IF($H$6=4,IF(D621=1,$F$10,DATE(YEAR(E620),MONTH(E620)+3,DAY(E620))),IF($H$6=2,IF(D621=1,$F$10,DATE(YEAR(E620),MONTH(E620)+6,DAY(E620))),IF($H$6=1,IF(D621=1,$F$10,DATE(YEAR(E620)+1,MONTH(E620),DAY(E620))),"")))))))),""))</f>
        <v/>
      </c>
      <c r="F621" s="72" t="str">
        <f t="shared" ca="1" si="68"/>
        <v/>
      </c>
      <c r="G621" s="72" t="str">
        <f t="shared" ca="1" si="64"/>
        <v/>
      </c>
      <c r="H621" s="73" t="str">
        <f t="shared" ca="1" si="65"/>
        <v/>
      </c>
      <c r="I621" s="74" t="str">
        <f t="shared" ca="1" si="66"/>
        <v/>
      </c>
      <c r="J621" s="73" t="str">
        <f t="shared" ca="1" si="67"/>
        <v/>
      </c>
      <c r="K621" s="75" t="str">
        <f t="shared" ca="1" si="69"/>
        <v/>
      </c>
      <c r="L621" s="10"/>
      <c r="M621" s="9"/>
      <c r="N621" s="9"/>
      <c r="O621" s="9"/>
    </row>
    <row r="622" spans="2:15" x14ac:dyDescent="0.3">
      <c r="B622" s="9"/>
      <c r="C622" s="10"/>
      <c r="D622" s="70" t="str">
        <f t="shared" ca="1" si="63"/>
        <v/>
      </c>
      <c r="E622" s="71" t="str">
        <f ca="1">IF($P$17=0,"",IF(D622&lt;&gt;"",IF($H$6=50,IF(D622=1,$F$10,DATE(YEAR(E621),MONTH(E621),DAY(E621)+7)),IF($H$6=25,IF(D622=1,$F$10,DATE(YEAR(E621),MONTH(E621),DAY(E621)+14)),IF($H$6=24,IF(D622=1,_01_01_1900,IF(DAY(E621)&gt;=15,DATE(YEAR(E621),MONTH(E621),DAY(E621)+16),DATE(YEAR(E621),MONTH(E621),DAY(E621)+15))),IF($H$6=12,IF(D622=1,$F$10,DATE(YEAR(E621),MONTH(E621)+1,DAY(E621))),IF($H$6=6,IF(D622=1,$F$10,DATE(YEAR(E621),MONTH(E621)+2,DAY(E621))),IF($H$6=4,IF(D622=1,$F$10,DATE(YEAR(E621),MONTH(E621)+3,DAY(E621))),IF($H$6=2,IF(D622=1,$F$10,DATE(YEAR(E621),MONTH(E621)+6,DAY(E621))),IF($H$6=1,IF(D622=1,$F$10,DATE(YEAR(E621)+1,MONTH(E621),DAY(E621))),"")))))))),""))</f>
        <v/>
      </c>
      <c r="F622" s="72" t="str">
        <f t="shared" ca="1" si="68"/>
        <v/>
      </c>
      <c r="G622" s="72" t="str">
        <f t="shared" ca="1" si="64"/>
        <v/>
      </c>
      <c r="H622" s="73" t="str">
        <f t="shared" ca="1" si="65"/>
        <v/>
      </c>
      <c r="I622" s="74" t="str">
        <f t="shared" ca="1" si="66"/>
        <v/>
      </c>
      <c r="J622" s="73" t="str">
        <f t="shared" ca="1" si="67"/>
        <v/>
      </c>
      <c r="K622" s="75" t="str">
        <f t="shared" ca="1" si="69"/>
        <v/>
      </c>
      <c r="L622" s="10"/>
      <c r="M622" s="9"/>
      <c r="N622" s="9"/>
      <c r="O622" s="9"/>
    </row>
    <row r="623" spans="2:15" x14ac:dyDescent="0.3">
      <c r="B623" s="9"/>
      <c r="C623" s="10"/>
      <c r="D623" s="70" t="str">
        <f t="shared" ca="1" si="63"/>
        <v/>
      </c>
      <c r="E623" s="71" t="str">
        <f ca="1">IF($P$17=0,"",IF(D623&lt;&gt;"",IF($H$6=50,IF(D623=1,$F$10,DATE(YEAR(E622),MONTH(E622),DAY(E622)+7)),IF($H$6=25,IF(D623=1,$F$10,DATE(YEAR(E622),MONTH(E622),DAY(E622)+14)),IF($H$6=24,IF(D623=1,_01_01_1900,IF(DAY(E622)&gt;=15,DATE(YEAR(E622),MONTH(E622),DAY(E622)+16),DATE(YEAR(E622),MONTH(E622),DAY(E622)+15))),IF($H$6=12,IF(D623=1,$F$10,DATE(YEAR(E622),MONTH(E622)+1,DAY(E622))),IF($H$6=6,IF(D623=1,$F$10,DATE(YEAR(E622),MONTH(E622)+2,DAY(E622))),IF($H$6=4,IF(D623=1,$F$10,DATE(YEAR(E622),MONTH(E622)+3,DAY(E622))),IF($H$6=2,IF(D623=1,$F$10,DATE(YEAR(E622),MONTH(E622)+6,DAY(E622))),IF($H$6=1,IF(D623=1,$F$10,DATE(YEAR(E622)+1,MONTH(E622),DAY(E622))),"")))))))),""))</f>
        <v/>
      </c>
      <c r="F623" s="72" t="str">
        <f t="shared" ca="1" si="68"/>
        <v/>
      </c>
      <c r="G623" s="72" t="str">
        <f t="shared" ca="1" si="64"/>
        <v/>
      </c>
      <c r="H623" s="73" t="str">
        <f t="shared" ca="1" si="65"/>
        <v/>
      </c>
      <c r="I623" s="74" t="str">
        <f t="shared" ca="1" si="66"/>
        <v/>
      </c>
      <c r="J623" s="73" t="str">
        <f t="shared" ca="1" si="67"/>
        <v/>
      </c>
      <c r="K623" s="75" t="str">
        <f t="shared" ca="1" si="69"/>
        <v/>
      </c>
      <c r="L623" s="10"/>
      <c r="M623" s="9"/>
      <c r="N623" s="9"/>
      <c r="O623" s="9"/>
    </row>
    <row r="624" spans="2:15" x14ac:dyDescent="0.3">
      <c r="B624" s="9"/>
      <c r="C624" s="10"/>
      <c r="D624" s="70" t="str">
        <f t="shared" ca="1" si="63"/>
        <v/>
      </c>
      <c r="E624" s="71" t="str">
        <f ca="1">IF($P$17=0,"",IF(D624&lt;&gt;"",IF($H$6=50,IF(D624=1,$F$10,DATE(YEAR(E623),MONTH(E623),DAY(E623)+7)),IF($H$6=25,IF(D624=1,$F$10,DATE(YEAR(E623),MONTH(E623),DAY(E623)+14)),IF($H$6=24,IF(D624=1,_01_01_1900,IF(DAY(E623)&gt;=15,DATE(YEAR(E623),MONTH(E623),DAY(E623)+16),DATE(YEAR(E623),MONTH(E623),DAY(E623)+15))),IF($H$6=12,IF(D624=1,$F$10,DATE(YEAR(E623),MONTH(E623)+1,DAY(E623))),IF($H$6=6,IF(D624=1,$F$10,DATE(YEAR(E623),MONTH(E623)+2,DAY(E623))),IF($H$6=4,IF(D624=1,$F$10,DATE(YEAR(E623),MONTH(E623)+3,DAY(E623))),IF($H$6=2,IF(D624=1,$F$10,DATE(YEAR(E623),MONTH(E623)+6,DAY(E623))),IF($H$6=1,IF(D624=1,$F$10,DATE(YEAR(E623)+1,MONTH(E623),DAY(E623))),"")))))))),""))</f>
        <v/>
      </c>
      <c r="F624" s="72" t="str">
        <f t="shared" ca="1" si="68"/>
        <v/>
      </c>
      <c r="G624" s="72" t="str">
        <f t="shared" ca="1" si="64"/>
        <v/>
      </c>
      <c r="H624" s="73" t="str">
        <f t="shared" ca="1" si="65"/>
        <v/>
      </c>
      <c r="I624" s="74" t="str">
        <f t="shared" ca="1" si="66"/>
        <v/>
      </c>
      <c r="J624" s="73" t="str">
        <f t="shared" ca="1" si="67"/>
        <v/>
      </c>
      <c r="K624" s="75" t="str">
        <f t="shared" ca="1" si="69"/>
        <v/>
      </c>
      <c r="L624" s="10"/>
      <c r="M624" s="9"/>
      <c r="N624" s="9"/>
      <c r="O624" s="9"/>
    </row>
    <row r="625" spans="2:15" x14ac:dyDescent="0.3">
      <c r="B625" s="9"/>
      <c r="C625" s="10"/>
      <c r="D625" s="70" t="str">
        <f t="shared" ca="1" si="63"/>
        <v/>
      </c>
      <c r="E625" s="71" t="str">
        <f ca="1">IF($P$17=0,"",IF(D625&lt;&gt;"",IF($H$6=50,IF(D625=1,$F$10,DATE(YEAR(E624),MONTH(E624),DAY(E624)+7)),IF($H$6=25,IF(D625=1,$F$10,DATE(YEAR(E624),MONTH(E624),DAY(E624)+14)),IF($H$6=24,IF(D625=1,_01_01_1900,IF(DAY(E624)&gt;=15,DATE(YEAR(E624),MONTH(E624),DAY(E624)+16),DATE(YEAR(E624),MONTH(E624),DAY(E624)+15))),IF($H$6=12,IF(D625=1,$F$10,DATE(YEAR(E624),MONTH(E624)+1,DAY(E624))),IF($H$6=6,IF(D625=1,$F$10,DATE(YEAR(E624),MONTH(E624)+2,DAY(E624))),IF($H$6=4,IF(D625=1,$F$10,DATE(YEAR(E624),MONTH(E624)+3,DAY(E624))),IF($H$6=2,IF(D625=1,$F$10,DATE(YEAR(E624),MONTH(E624)+6,DAY(E624))),IF($H$6=1,IF(D625=1,$F$10,DATE(YEAR(E624)+1,MONTH(E624),DAY(E624))),"")))))))),""))</f>
        <v/>
      </c>
      <c r="F625" s="72" t="str">
        <f t="shared" ca="1" si="68"/>
        <v/>
      </c>
      <c r="G625" s="72" t="str">
        <f t="shared" ca="1" si="64"/>
        <v/>
      </c>
      <c r="H625" s="73" t="str">
        <f t="shared" ca="1" si="65"/>
        <v/>
      </c>
      <c r="I625" s="74" t="str">
        <f t="shared" ca="1" si="66"/>
        <v/>
      </c>
      <c r="J625" s="73" t="str">
        <f t="shared" ca="1" si="67"/>
        <v/>
      </c>
      <c r="K625" s="75" t="str">
        <f t="shared" ca="1" si="69"/>
        <v/>
      </c>
      <c r="L625" s="10"/>
      <c r="M625" s="9"/>
      <c r="N625" s="9"/>
      <c r="O625" s="9"/>
    </row>
    <row r="626" spans="2:15" x14ac:dyDescent="0.3">
      <c r="B626" s="9"/>
      <c r="C626" s="10"/>
      <c r="D626" s="70" t="str">
        <f t="shared" ca="1" si="63"/>
        <v/>
      </c>
      <c r="E626" s="71" t="str">
        <f ca="1">IF($P$17=0,"",IF(D626&lt;&gt;"",IF($H$6=50,IF(D626=1,$F$10,DATE(YEAR(E625),MONTH(E625),DAY(E625)+7)),IF($H$6=25,IF(D626=1,$F$10,DATE(YEAR(E625),MONTH(E625),DAY(E625)+14)),IF($H$6=24,IF(D626=1,_01_01_1900,IF(DAY(E625)&gt;=15,DATE(YEAR(E625),MONTH(E625),DAY(E625)+16),DATE(YEAR(E625),MONTH(E625),DAY(E625)+15))),IF($H$6=12,IF(D626=1,$F$10,DATE(YEAR(E625),MONTH(E625)+1,DAY(E625))),IF($H$6=6,IF(D626=1,$F$10,DATE(YEAR(E625),MONTH(E625)+2,DAY(E625))),IF($H$6=4,IF(D626=1,$F$10,DATE(YEAR(E625),MONTH(E625)+3,DAY(E625))),IF($H$6=2,IF(D626=1,$F$10,DATE(YEAR(E625),MONTH(E625)+6,DAY(E625))),IF($H$6=1,IF(D626=1,$F$10,DATE(YEAR(E625)+1,MONTH(E625),DAY(E625))),"")))))))),""))</f>
        <v/>
      </c>
      <c r="F626" s="72" t="str">
        <f t="shared" ca="1" si="68"/>
        <v/>
      </c>
      <c r="G626" s="72" t="str">
        <f t="shared" ca="1" si="64"/>
        <v/>
      </c>
      <c r="H626" s="73" t="str">
        <f t="shared" ca="1" si="65"/>
        <v/>
      </c>
      <c r="I626" s="74" t="str">
        <f t="shared" ca="1" si="66"/>
        <v/>
      </c>
      <c r="J626" s="73" t="str">
        <f t="shared" ca="1" si="67"/>
        <v/>
      </c>
      <c r="K626" s="75" t="str">
        <f t="shared" ca="1" si="69"/>
        <v/>
      </c>
      <c r="L626" s="10"/>
      <c r="M626" s="9"/>
      <c r="N626" s="9"/>
      <c r="O626" s="9"/>
    </row>
    <row r="627" spans="2:15" x14ac:dyDescent="0.3">
      <c r="B627" s="9"/>
      <c r="C627" s="10"/>
      <c r="D627" s="70" t="str">
        <f t="shared" ca="1" si="63"/>
        <v/>
      </c>
      <c r="E627" s="71" t="str">
        <f ca="1">IF($P$17=0,"",IF(D627&lt;&gt;"",IF($H$6=50,IF(D627=1,$F$10,DATE(YEAR(E626),MONTH(E626),DAY(E626)+7)),IF($H$6=25,IF(D627=1,$F$10,DATE(YEAR(E626),MONTH(E626),DAY(E626)+14)),IF($H$6=24,IF(D627=1,_01_01_1900,IF(DAY(E626)&gt;=15,DATE(YEAR(E626),MONTH(E626),DAY(E626)+16),DATE(YEAR(E626),MONTH(E626),DAY(E626)+15))),IF($H$6=12,IF(D627=1,$F$10,DATE(YEAR(E626),MONTH(E626)+1,DAY(E626))),IF($H$6=6,IF(D627=1,$F$10,DATE(YEAR(E626),MONTH(E626)+2,DAY(E626))),IF($H$6=4,IF(D627=1,$F$10,DATE(YEAR(E626),MONTH(E626)+3,DAY(E626))),IF($H$6=2,IF(D627=1,$F$10,DATE(YEAR(E626),MONTH(E626)+6,DAY(E626))),IF($H$6=1,IF(D627=1,$F$10,DATE(YEAR(E626)+1,MONTH(E626),DAY(E626))),"")))))))),""))</f>
        <v/>
      </c>
      <c r="F627" s="72" t="str">
        <f t="shared" ca="1" si="68"/>
        <v/>
      </c>
      <c r="G627" s="72" t="str">
        <f t="shared" ca="1" si="64"/>
        <v/>
      </c>
      <c r="H627" s="73" t="str">
        <f t="shared" ca="1" si="65"/>
        <v/>
      </c>
      <c r="I627" s="74" t="str">
        <f t="shared" ca="1" si="66"/>
        <v/>
      </c>
      <c r="J627" s="73" t="str">
        <f t="shared" ca="1" si="67"/>
        <v/>
      </c>
      <c r="K627" s="75" t="str">
        <f t="shared" ca="1" si="69"/>
        <v/>
      </c>
      <c r="L627" s="10"/>
      <c r="M627" s="9"/>
      <c r="N627" s="9"/>
      <c r="O627" s="9"/>
    </row>
    <row r="628" spans="2:15" x14ac:dyDescent="0.3">
      <c r="B628" s="9"/>
      <c r="C628" s="10"/>
      <c r="D628" s="70" t="str">
        <f t="shared" ca="1" si="63"/>
        <v/>
      </c>
      <c r="E628" s="71" t="str">
        <f ca="1">IF($P$17=0,"",IF(D628&lt;&gt;"",IF($H$6=50,IF(D628=1,$F$10,DATE(YEAR(E627),MONTH(E627),DAY(E627)+7)),IF($H$6=25,IF(D628=1,$F$10,DATE(YEAR(E627),MONTH(E627),DAY(E627)+14)),IF($H$6=24,IF(D628=1,_01_01_1900,IF(DAY(E627)&gt;=15,DATE(YEAR(E627),MONTH(E627),DAY(E627)+16),DATE(YEAR(E627),MONTH(E627),DAY(E627)+15))),IF($H$6=12,IF(D628=1,$F$10,DATE(YEAR(E627),MONTH(E627)+1,DAY(E627))),IF($H$6=6,IF(D628=1,$F$10,DATE(YEAR(E627),MONTH(E627)+2,DAY(E627))),IF($H$6=4,IF(D628=1,$F$10,DATE(YEAR(E627),MONTH(E627)+3,DAY(E627))),IF($H$6=2,IF(D628=1,$F$10,DATE(YEAR(E627),MONTH(E627)+6,DAY(E627))),IF($H$6=1,IF(D628=1,$F$10,DATE(YEAR(E627)+1,MONTH(E627),DAY(E627))),"")))))))),""))</f>
        <v/>
      </c>
      <c r="F628" s="72" t="str">
        <f t="shared" ca="1" si="68"/>
        <v/>
      </c>
      <c r="G628" s="72" t="str">
        <f t="shared" ca="1" si="64"/>
        <v/>
      </c>
      <c r="H628" s="73" t="str">
        <f t="shared" ca="1" si="65"/>
        <v/>
      </c>
      <c r="I628" s="74" t="str">
        <f t="shared" ca="1" si="66"/>
        <v/>
      </c>
      <c r="J628" s="73" t="str">
        <f t="shared" ca="1" si="67"/>
        <v/>
      </c>
      <c r="K628" s="75" t="str">
        <f t="shared" ca="1" si="69"/>
        <v/>
      </c>
      <c r="L628" s="10"/>
      <c r="M628" s="9"/>
      <c r="N628" s="9"/>
      <c r="O628" s="9"/>
    </row>
    <row r="629" spans="2:15" x14ac:dyDescent="0.3">
      <c r="B629" s="9"/>
      <c r="C629" s="10"/>
      <c r="D629" s="70" t="str">
        <f t="shared" ca="1" si="63"/>
        <v/>
      </c>
      <c r="E629" s="71" t="str">
        <f ca="1">IF($P$17=0,"",IF(D629&lt;&gt;"",IF($H$6=50,IF(D629=1,$F$10,DATE(YEAR(E628),MONTH(E628),DAY(E628)+7)),IF($H$6=25,IF(D629=1,$F$10,DATE(YEAR(E628),MONTH(E628),DAY(E628)+14)),IF($H$6=24,IF(D629=1,_01_01_1900,IF(DAY(E628)&gt;=15,DATE(YEAR(E628),MONTH(E628),DAY(E628)+16),DATE(YEAR(E628),MONTH(E628),DAY(E628)+15))),IF($H$6=12,IF(D629=1,$F$10,DATE(YEAR(E628),MONTH(E628)+1,DAY(E628))),IF($H$6=6,IF(D629=1,$F$10,DATE(YEAR(E628),MONTH(E628)+2,DAY(E628))),IF($H$6=4,IF(D629=1,$F$10,DATE(YEAR(E628),MONTH(E628)+3,DAY(E628))),IF($H$6=2,IF(D629=1,$F$10,DATE(YEAR(E628),MONTH(E628)+6,DAY(E628))),IF($H$6=1,IF(D629=1,$F$10,DATE(YEAR(E628)+1,MONTH(E628),DAY(E628))),"")))))))),""))</f>
        <v/>
      </c>
      <c r="F629" s="72" t="str">
        <f t="shared" ca="1" si="68"/>
        <v/>
      </c>
      <c r="G629" s="72" t="str">
        <f t="shared" ca="1" si="64"/>
        <v/>
      </c>
      <c r="H629" s="73" t="str">
        <f t="shared" ca="1" si="65"/>
        <v/>
      </c>
      <c r="I629" s="74" t="str">
        <f t="shared" ca="1" si="66"/>
        <v/>
      </c>
      <c r="J629" s="73" t="str">
        <f t="shared" ca="1" si="67"/>
        <v/>
      </c>
      <c r="K629" s="75" t="str">
        <f t="shared" ca="1" si="69"/>
        <v/>
      </c>
      <c r="L629" s="10"/>
      <c r="M629" s="9"/>
      <c r="N629" s="9"/>
      <c r="O629" s="9"/>
    </row>
    <row r="630" spans="2:15" x14ac:dyDescent="0.3">
      <c r="B630" s="9"/>
      <c r="C630" s="10"/>
      <c r="D630" s="70" t="str">
        <f t="shared" ca="1" si="63"/>
        <v/>
      </c>
      <c r="E630" s="71" t="str">
        <f ca="1">IF($P$17=0,"",IF(D630&lt;&gt;"",IF($H$6=50,IF(D630=1,$F$10,DATE(YEAR(E629),MONTH(E629),DAY(E629)+7)),IF($H$6=25,IF(D630=1,$F$10,DATE(YEAR(E629),MONTH(E629),DAY(E629)+14)),IF($H$6=24,IF(D630=1,_01_01_1900,IF(DAY(E629)&gt;=15,DATE(YEAR(E629),MONTH(E629),DAY(E629)+16),DATE(YEAR(E629),MONTH(E629),DAY(E629)+15))),IF($H$6=12,IF(D630=1,$F$10,DATE(YEAR(E629),MONTH(E629)+1,DAY(E629))),IF($H$6=6,IF(D630=1,$F$10,DATE(YEAR(E629),MONTH(E629)+2,DAY(E629))),IF($H$6=4,IF(D630=1,$F$10,DATE(YEAR(E629),MONTH(E629)+3,DAY(E629))),IF($H$6=2,IF(D630=1,$F$10,DATE(YEAR(E629),MONTH(E629)+6,DAY(E629))),IF($H$6=1,IF(D630=1,$F$10,DATE(YEAR(E629)+1,MONTH(E629),DAY(E629))),"")))))))),""))</f>
        <v/>
      </c>
      <c r="F630" s="72" t="str">
        <f t="shared" ca="1" si="68"/>
        <v/>
      </c>
      <c r="G630" s="72" t="str">
        <f t="shared" ca="1" si="64"/>
        <v/>
      </c>
      <c r="H630" s="73" t="str">
        <f t="shared" ca="1" si="65"/>
        <v/>
      </c>
      <c r="I630" s="74" t="str">
        <f t="shared" ca="1" si="66"/>
        <v/>
      </c>
      <c r="J630" s="73" t="str">
        <f t="shared" ca="1" si="67"/>
        <v/>
      </c>
      <c r="K630" s="75" t="str">
        <f t="shared" ca="1" si="69"/>
        <v/>
      </c>
      <c r="L630" s="10"/>
      <c r="M630" s="9"/>
      <c r="N630" s="9"/>
      <c r="O630" s="9"/>
    </row>
    <row r="631" spans="2:15" x14ac:dyDescent="0.3">
      <c r="B631" s="9"/>
      <c r="C631" s="10"/>
      <c r="D631" s="70" t="str">
        <f t="shared" ca="1" si="63"/>
        <v/>
      </c>
      <c r="E631" s="71" t="str">
        <f ca="1">IF($P$17=0,"",IF(D631&lt;&gt;"",IF($H$6=50,IF(D631=1,$F$10,DATE(YEAR(E630),MONTH(E630),DAY(E630)+7)),IF($H$6=25,IF(D631=1,$F$10,DATE(YEAR(E630),MONTH(E630),DAY(E630)+14)),IF($H$6=24,IF(D631=1,_01_01_1900,IF(DAY(E630)&gt;=15,DATE(YEAR(E630),MONTH(E630),DAY(E630)+16),DATE(YEAR(E630),MONTH(E630),DAY(E630)+15))),IF($H$6=12,IF(D631=1,$F$10,DATE(YEAR(E630),MONTH(E630)+1,DAY(E630))),IF($H$6=6,IF(D631=1,$F$10,DATE(YEAR(E630),MONTH(E630)+2,DAY(E630))),IF($H$6=4,IF(D631=1,$F$10,DATE(YEAR(E630),MONTH(E630)+3,DAY(E630))),IF($H$6=2,IF(D631=1,$F$10,DATE(YEAR(E630),MONTH(E630)+6,DAY(E630))),IF($H$6=1,IF(D631=1,$F$10,DATE(YEAR(E630)+1,MONTH(E630),DAY(E630))),"")))))))),""))</f>
        <v/>
      </c>
      <c r="F631" s="72" t="str">
        <f t="shared" ca="1" si="68"/>
        <v/>
      </c>
      <c r="G631" s="72" t="str">
        <f t="shared" ca="1" si="64"/>
        <v/>
      </c>
      <c r="H631" s="73" t="str">
        <f t="shared" ca="1" si="65"/>
        <v/>
      </c>
      <c r="I631" s="74" t="str">
        <f t="shared" ca="1" si="66"/>
        <v/>
      </c>
      <c r="J631" s="73" t="str">
        <f t="shared" ca="1" si="67"/>
        <v/>
      </c>
      <c r="K631" s="75" t="str">
        <f t="shared" ca="1" si="69"/>
        <v/>
      </c>
      <c r="L631" s="10"/>
      <c r="M631" s="9"/>
      <c r="N631" s="9"/>
      <c r="O631" s="9"/>
    </row>
    <row r="632" spans="2:15" x14ac:dyDescent="0.3">
      <c r="B632" s="9"/>
      <c r="C632" s="10"/>
      <c r="D632" s="70" t="str">
        <f t="shared" ca="1" si="63"/>
        <v/>
      </c>
      <c r="E632" s="71" t="str">
        <f ca="1">IF($P$17=0,"",IF(D632&lt;&gt;"",IF($H$6=50,IF(D632=1,$F$10,DATE(YEAR(E631),MONTH(E631),DAY(E631)+7)),IF($H$6=25,IF(D632=1,$F$10,DATE(YEAR(E631),MONTH(E631),DAY(E631)+14)),IF($H$6=24,IF(D632=1,_01_01_1900,IF(DAY(E631)&gt;=15,DATE(YEAR(E631),MONTH(E631),DAY(E631)+16),DATE(YEAR(E631),MONTH(E631),DAY(E631)+15))),IF($H$6=12,IF(D632=1,$F$10,DATE(YEAR(E631),MONTH(E631)+1,DAY(E631))),IF($H$6=6,IF(D632=1,$F$10,DATE(YEAR(E631),MONTH(E631)+2,DAY(E631))),IF($H$6=4,IF(D632=1,$F$10,DATE(YEAR(E631),MONTH(E631)+3,DAY(E631))),IF($H$6=2,IF(D632=1,$F$10,DATE(YEAR(E631),MONTH(E631)+6,DAY(E631))),IF($H$6=1,IF(D632=1,$F$10,DATE(YEAR(E631)+1,MONTH(E631),DAY(E631))),"")))))))),""))</f>
        <v/>
      </c>
      <c r="F632" s="72" t="str">
        <f t="shared" ca="1" si="68"/>
        <v/>
      </c>
      <c r="G632" s="72" t="str">
        <f t="shared" ca="1" si="64"/>
        <v/>
      </c>
      <c r="H632" s="73" t="str">
        <f t="shared" ca="1" si="65"/>
        <v/>
      </c>
      <c r="I632" s="74" t="str">
        <f t="shared" ca="1" si="66"/>
        <v/>
      </c>
      <c r="J632" s="73" t="str">
        <f t="shared" ca="1" si="67"/>
        <v/>
      </c>
      <c r="K632" s="75" t="str">
        <f t="shared" ca="1" si="69"/>
        <v/>
      </c>
      <c r="L632" s="10"/>
      <c r="M632" s="9"/>
      <c r="N632" s="9"/>
      <c r="O632" s="9"/>
    </row>
    <row r="633" spans="2:15" x14ac:dyDescent="0.3">
      <c r="B633" s="9"/>
      <c r="C633" s="10"/>
      <c r="D633" s="70" t="str">
        <f t="shared" ca="1" si="63"/>
        <v/>
      </c>
      <c r="E633" s="71" t="str">
        <f ca="1">IF($P$17=0,"",IF(D633&lt;&gt;"",IF($H$6=50,IF(D633=1,$F$10,DATE(YEAR(E632),MONTH(E632),DAY(E632)+7)),IF($H$6=25,IF(D633=1,$F$10,DATE(YEAR(E632),MONTH(E632),DAY(E632)+14)),IF($H$6=24,IF(D633=1,_01_01_1900,IF(DAY(E632)&gt;=15,DATE(YEAR(E632),MONTH(E632),DAY(E632)+16),DATE(YEAR(E632),MONTH(E632),DAY(E632)+15))),IF($H$6=12,IF(D633=1,$F$10,DATE(YEAR(E632),MONTH(E632)+1,DAY(E632))),IF($H$6=6,IF(D633=1,$F$10,DATE(YEAR(E632),MONTH(E632)+2,DAY(E632))),IF($H$6=4,IF(D633=1,$F$10,DATE(YEAR(E632),MONTH(E632)+3,DAY(E632))),IF($H$6=2,IF(D633=1,$F$10,DATE(YEAR(E632),MONTH(E632)+6,DAY(E632))),IF($H$6=1,IF(D633=1,$F$10,DATE(YEAR(E632)+1,MONTH(E632),DAY(E632))),"")))))))),""))</f>
        <v/>
      </c>
      <c r="F633" s="72" t="str">
        <f t="shared" ca="1" si="68"/>
        <v/>
      </c>
      <c r="G633" s="72" t="str">
        <f t="shared" ca="1" si="64"/>
        <v/>
      </c>
      <c r="H633" s="73" t="str">
        <f t="shared" ca="1" si="65"/>
        <v/>
      </c>
      <c r="I633" s="74" t="str">
        <f t="shared" ca="1" si="66"/>
        <v/>
      </c>
      <c r="J633" s="73" t="str">
        <f t="shared" ca="1" si="67"/>
        <v/>
      </c>
      <c r="K633" s="75" t="str">
        <f t="shared" ca="1" si="69"/>
        <v/>
      </c>
      <c r="L633" s="10"/>
      <c r="M633" s="9"/>
      <c r="N633" s="9"/>
      <c r="O633" s="9"/>
    </row>
    <row r="634" spans="2:15" x14ac:dyDescent="0.3">
      <c r="B634" s="9"/>
      <c r="C634" s="10"/>
      <c r="D634" s="70" t="str">
        <f t="shared" ca="1" si="63"/>
        <v/>
      </c>
      <c r="E634" s="71" t="str">
        <f ca="1">IF($P$17=0,"",IF(D634&lt;&gt;"",IF($H$6=50,IF(D634=1,$F$10,DATE(YEAR(E633),MONTH(E633),DAY(E633)+7)),IF($H$6=25,IF(D634=1,$F$10,DATE(YEAR(E633),MONTH(E633),DAY(E633)+14)),IF($H$6=24,IF(D634=1,_01_01_1900,IF(DAY(E633)&gt;=15,DATE(YEAR(E633),MONTH(E633),DAY(E633)+16),DATE(YEAR(E633),MONTH(E633),DAY(E633)+15))),IF($H$6=12,IF(D634=1,$F$10,DATE(YEAR(E633),MONTH(E633)+1,DAY(E633))),IF($H$6=6,IF(D634=1,$F$10,DATE(YEAR(E633),MONTH(E633)+2,DAY(E633))),IF($H$6=4,IF(D634=1,$F$10,DATE(YEAR(E633),MONTH(E633)+3,DAY(E633))),IF($H$6=2,IF(D634=1,$F$10,DATE(YEAR(E633),MONTH(E633)+6,DAY(E633))),IF($H$6=1,IF(D634=1,$F$10,DATE(YEAR(E633)+1,MONTH(E633),DAY(E633))),"")))))))),""))</f>
        <v/>
      </c>
      <c r="F634" s="72" t="str">
        <f t="shared" ca="1" si="68"/>
        <v/>
      </c>
      <c r="G634" s="72" t="str">
        <f t="shared" ca="1" si="64"/>
        <v/>
      </c>
      <c r="H634" s="73" t="str">
        <f t="shared" ca="1" si="65"/>
        <v/>
      </c>
      <c r="I634" s="74" t="str">
        <f t="shared" ca="1" si="66"/>
        <v/>
      </c>
      <c r="J634" s="73" t="str">
        <f t="shared" ca="1" si="67"/>
        <v/>
      </c>
      <c r="K634" s="75" t="str">
        <f t="shared" ca="1" si="69"/>
        <v/>
      </c>
      <c r="L634" s="10"/>
      <c r="M634" s="9"/>
      <c r="N634" s="9"/>
      <c r="O634" s="9"/>
    </row>
    <row r="635" spans="2:15" x14ac:dyDescent="0.3">
      <c r="B635" s="9"/>
      <c r="C635" s="10"/>
      <c r="D635" s="70" t="str">
        <f t="shared" ca="1" si="63"/>
        <v/>
      </c>
      <c r="E635" s="71" t="str">
        <f ca="1">IF($P$17=0,"",IF(D635&lt;&gt;"",IF($H$6=50,IF(D635=1,$F$10,DATE(YEAR(E634),MONTH(E634),DAY(E634)+7)),IF($H$6=25,IF(D635=1,$F$10,DATE(YEAR(E634),MONTH(E634),DAY(E634)+14)),IF($H$6=24,IF(D635=1,_01_01_1900,IF(DAY(E634)&gt;=15,DATE(YEAR(E634),MONTH(E634),DAY(E634)+16),DATE(YEAR(E634),MONTH(E634),DAY(E634)+15))),IF($H$6=12,IF(D635=1,$F$10,DATE(YEAR(E634),MONTH(E634)+1,DAY(E634))),IF($H$6=6,IF(D635=1,$F$10,DATE(YEAR(E634),MONTH(E634)+2,DAY(E634))),IF($H$6=4,IF(D635=1,$F$10,DATE(YEAR(E634),MONTH(E634)+3,DAY(E634))),IF($H$6=2,IF(D635=1,$F$10,DATE(YEAR(E634),MONTH(E634)+6,DAY(E634))),IF($H$6=1,IF(D635=1,$F$10,DATE(YEAR(E634)+1,MONTH(E634),DAY(E634))),"")))))))),""))</f>
        <v/>
      </c>
      <c r="F635" s="72" t="str">
        <f t="shared" ca="1" si="68"/>
        <v/>
      </c>
      <c r="G635" s="72" t="str">
        <f t="shared" ca="1" si="64"/>
        <v/>
      </c>
      <c r="H635" s="73" t="str">
        <f t="shared" ca="1" si="65"/>
        <v/>
      </c>
      <c r="I635" s="74" t="str">
        <f t="shared" ca="1" si="66"/>
        <v/>
      </c>
      <c r="J635" s="73" t="str">
        <f t="shared" ca="1" si="67"/>
        <v/>
      </c>
      <c r="K635" s="75" t="str">
        <f t="shared" ca="1" si="69"/>
        <v/>
      </c>
      <c r="L635" s="10"/>
      <c r="M635" s="9"/>
      <c r="N635" s="9"/>
      <c r="O635" s="9"/>
    </row>
    <row r="636" spans="2:15" x14ac:dyDescent="0.3">
      <c r="B636" s="9"/>
      <c r="C636" s="10"/>
      <c r="D636" s="70" t="str">
        <f t="shared" ca="1" si="63"/>
        <v/>
      </c>
      <c r="E636" s="71" t="str">
        <f ca="1">IF($P$17=0,"",IF(D636&lt;&gt;"",IF($H$6=50,IF(D636=1,$F$10,DATE(YEAR(E635),MONTH(E635),DAY(E635)+7)),IF($H$6=25,IF(D636=1,$F$10,DATE(YEAR(E635),MONTH(E635),DAY(E635)+14)),IF($H$6=24,IF(D636=1,_01_01_1900,IF(DAY(E635)&gt;=15,DATE(YEAR(E635),MONTH(E635),DAY(E635)+16),DATE(YEAR(E635),MONTH(E635),DAY(E635)+15))),IF($H$6=12,IF(D636=1,$F$10,DATE(YEAR(E635),MONTH(E635)+1,DAY(E635))),IF($H$6=6,IF(D636=1,$F$10,DATE(YEAR(E635),MONTH(E635)+2,DAY(E635))),IF($H$6=4,IF(D636=1,$F$10,DATE(YEAR(E635),MONTH(E635)+3,DAY(E635))),IF($H$6=2,IF(D636=1,$F$10,DATE(YEAR(E635),MONTH(E635)+6,DAY(E635))),IF($H$6=1,IF(D636=1,$F$10,DATE(YEAR(E635)+1,MONTH(E635),DAY(E635))),"")))))))),""))</f>
        <v/>
      </c>
      <c r="F636" s="72" t="str">
        <f t="shared" ca="1" si="68"/>
        <v/>
      </c>
      <c r="G636" s="72" t="str">
        <f t="shared" ca="1" si="64"/>
        <v/>
      </c>
      <c r="H636" s="73" t="str">
        <f t="shared" ca="1" si="65"/>
        <v/>
      </c>
      <c r="I636" s="74" t="str">
        <f t="shared" ca="1" si="66"/>
        <v/>
      </c>
      <c r="J636" s="73" t="str">
        <f t="shared" ca="1" si="67"/>
        <v/>
      </c>
      <c r="K636" s="75" t="str">
        <f t="shared" ca="1" si="69"/>
        <v/>
      </c>
      <c r="L636" s="10"/>
      <c r="M636" s="9"/>
      <c r="N636" s="9"/>
      <c r="O636" s="9"/>
    </row>
    <row r="637" spans="2:15" x14ac:dyDescent="0.3">
      <c r="B637" s="9"/>
      <c r="C637" s="10"/>
      <c r="D637" s="70" t="str">
        <f t="shared" ca="1" si="63"/>
        <v/>
      </c>
      <c r="E637" s="71" t="str">
        <f ca="1">IF($P$17=0,"",IF(D637&lt;&gt;"",IF($H$6=50,IF(D637=1,$F$10,DATE(YEAR(E636),MONTH(E636),DAY(E636)+7)),IF($H$6=25,IF(D637=1,$F$10,DATE(YEAR(E636),MONTH(E636),DAY(E636)+14)),IF($H$6=24,IF(D637=1,_01_01_1900,IF(DAY(E636)&gt;=15,DATE(YEAR(E636),MONTH(E636),DAY(E636)+16),DATE(YEAR(E636),MONTH(E636),DAY(E636)+15))),IF($H$6=12,IF(D637=1,$F$10,DATE(YEAR(E636),MONTH(E636)+1,DAY(E636))),IF($H$6=6,IF(D637=1,$F$10,DATE(YEAR(E636),MONTH(E636)+2,DAY(E636))),IF($H$6=4,IF(D637=1,$F$10,DATE(YEAR(E636),MONTH(E636)+3,DAY(E636))),IF($H$6=2,IF(D637=1,$F$10,DATE(YEAR(E636),MONTH(E636)+6,DAY(E636))),IF($H$6=1,IF(D637=1,$F$10,DATE(YEAR(E636)+1,MONTH(E636),DAY(E636))),"")))))))),""))</f>
        <v/>
      </c>
      <c r="F637" s="72" t="str">
        <f t="shared" ca="1" si="68"/>
        <v/>
      </c>
      <c r="G637" s="72" t="str">
        <f t="shared" ca="1" si="64"/>
        <v/>
      </c>
      <c r="H637" s="73" t="str">
        <f t="shared" ca="1" si="65"/>
        <v/>
      </c>
      <c r="I637" s="74" t="str">
        <f t="shared" ca="1" si="66"/>
        <v/>
      </c>
      <c r="J637" s="73" t="str">
        <f t="shared" ca="1" si="67"/>
        <v/>
      </c>
      <c r="K637" s="75" t="str">
        <f t="shared" ca="1" si="69"/>
        <v/>
      </c>
      <c r="L637" s="10"/>
      <c r="M637" s="9"/>
      <c r="N637" s="9"/>
      <c r="O637" s="9"/>
    </row>
    <row r="638" spans="2:15" x14ac:dyDescent="0.3">
      <c r="B638" s="9"/>
      <c r="C638" s="10"/>
      <c r="D638" s="70" t="str">
        <f t="shared" ca="1" si="63"/>
        <v/>
      </c>
      <c r="E638" s="71" t="str">
        <f ca="1">IF($P$17=0,"",IF(D638&lt;&gt;"",IF($H$6=50,IF(D638=1,$F$10,DATE(YEAR(E637),MONTH(E637),DAY(E637)+7)),IF($H$6=25,IF(D638=1,$F$10,DATE(YEAR(E637),MONTH(E637),DAY(E637)+14)),IF($H$6=24,IF(D638=1,_01_01_1900,IF(DAY(E637)&gt;=15,DATE(YEAR(E637),MONTH(E637),DAY(E637)+16),DATE(YEAR(E637),MONTH(E637),DAY(E637)+15))),IF($H$6=12,IF(D638=1,$F$10,DATE(YEAR(E637),MONTH(E637)+1,DAY(E637))),IF($H$6=6,IF(D638=1,$F$10,DATE(YEAR(E637),MONTH(E637)+2,DAY(E637))),IF($H$6=4,IF(D638=1,$F$10,DATE(YEAR(E637),MONTH(E637)+3,DAY(E637))),IF($H$6=2,IF(D638=1,$F$10,DATE(YEAR(E637),MONTH(E637)+6,DAY(E637))),IF($H$6=1,IF(D638=1,$F$10,DATE(YEAR(E637)+1,MONTH(E637),DAY(E637))),"")))))))),""))</f>
        <v/>
      </c>
      <c r="F638" s="72" t="str">
        <f t="shared" ca="1" si="68"/>
        <v/>
      </c>
      <c r="G638" s="72" t="str">
        <f t="shared" ca="1" si="64"/>
        <v/>
      </c>
      <c r="H638" s="73" t="str">
        <f t="shared" ca="1" si="65"/>
        <v/>
      </c>
      <c r="I638" s="74" t="str">
        <f t="shared" ca="1" si="66"/>
        <v/>
      </c>
      <c r="J638" s="73" t="str">
        <f t="shared" ca="1" si="67"/>
        <v/>
      </c>
      <c r="K638" s="75" t="str">
        <f t="shared" ca="1" si="69"/>
        <v/>
      </c>
      <c r="L638" s="10"/>
      <c r="M638" s="9"/>
      <c r="N638" s="9"/>
      <c r="O638" s="9"/>
    </row>
    <row r="639" spans="2:15" x14ac:dyDescent="0.3">
      <c r="B639" s="9"/>
      <c r="C639" s="10"/>
      <c r="D639" s="70" t="str">
        <f t="shared" ca="1" si="63"/>
        <v/>
      </c>
      <c r="E639" s="71" t="str">
        <f ca="1">IF($P$17=0,"",IF(D639&lt;&gt;"",IF($H$6=50,IF(D639=1,$F$10,DATE(YEAR(E638),MONTH(E638),DAY(E638)+7)),IF($H$6=25,IF(D639=1,$F$10,DATE(YEAR(E638),MONTH(E638),DAY(E638)+14)),IF($H$6=24,IF(D639=1,_01_01_1900,IF(DAY(E638)&gt;=15,DATE(YEAR(E638),MONTH(E638),DAY(E638)+16),DATE(YEAR(E638),MONTH(E638),DAY(E638)+15))),IF($H$6=12,IF(D639=1,$F$10,DATE(YEAR(E638),MONTH(E638)+1,DAY(E638))),IF($H$6=6,IF(D639=1,$F$10,DATE(YEAR(E638),MONTH(E638)+2,DAY(E638))),IF($H$6=4,IF(D639=1,$F$10,DATE(YEAR(E638),MONTH(E638)+3,DAY(E638))),IF($H$6=2,IF(D639=1,$F$10,DATE(YEAR(E638),MONTH(E638)+6,DAY(E638))),IF($H$6=1,IF(D639=1,$F$10,DATE(YEAR(E638)+1,MONTH(E638),DAY(E638))),"")))))))),""))</f>
        <v/>
      </c>
      <c r="F639" s="72" t="str">
        <f t="shared" ca="1" si="68"/>
        <v/>
      </c>
      <c r="G639" s="72" t="str">
        <f t="shared" ca="1" si="64"/>
        <v/>
      </c>
      <c r="H639" s="73" t="str">
        <f t="shared" ca="1" si="65"/>
        <v/>
      </c>
      <c r="I639" s="74" t="str">
        <f t="shared" ca="1" si="66"/>
        <v/>
      </c>
      <c r="J639" s="73" t="str">
        <f t="shared" ca="1" si="67"/>
        <v/>
      </c>
      <c r="K639" s="75" t="str">
        <f t="shared" ca="1" si="69"/>
        <v/>
      </c>
      <c r="L639" s="10"/>
      <c r="M639" s="9"/>
      <c r="N639" s="9"/>
      <c r="O639" s="9"/>
    </row>
    <row r="640" spans="2:15" x14ac:dyDescent="0.3">
      <c r="B640" s="9"/>
      <c r="C640" s="10"/>
      <c r="D640" s="70" t="str">
        <f t="shared" ca="1" si="63"/>
        <v/>
      </c>
      <c r="E640" s="71" t="str">
        <f ca="1">IF($P$17=0,"",IF(D640&lt;&gt;"",IF($H$6=50,IF(D640=1,$F$10,DATE(YEAR(E639),MONTH(E639),DAY(E639)+7)),IF($H$6=25,IF(D640=1,$F$10,DATE(YEAR(E639),MONTH(E639),DAY(E639)+14)),IF($H$6=24,IF(D640=1,_01_01_1900,IF(DAY(E639)&gt;=15,DATE(YEAR(E639),MONTH(E639),DAY(E639)+16),DATE(YEAR(E639),MONTH(E639),DAY(E639)+15))),IF($H$6=12,IF(D640=1,$F$10,DATE(YEAR(E639),MONTH(E639)+1,DAY(E639))),IF($H$6=6,IF(D640=1,$F$10,DATE(YEAR(E639),MONTH(E639)+2,DAY(E639))),IF($H$6=4,IF(D640=1,$F$10,DATE(YEAR(E639),MONTH(E639)+3,DAY(E639))),IF($H$6=2,IF(D640=1,$F$10,DATE(YEAR(E639),MONTH(E639)+6,DAY(E639))),IF($H$6=1,IF(D640=1,$F$10,DATE(YEAR(E639)+1,MONTH(E639),DAY(E639))),"")))))))),""))</f>
        <v/>
      </c>
      <c r="F640" s="72" t="str">
        <f t="shared" ca="1" si="68"/>
        <v/>
      </c>
      <c r="G640" s="72" t="str">
        <f t="shared" ca="1" si="64"/>
        <v/>
      </c>
      <c r="H640" s="73" t="str">
        <f t="shared" ca="1" si="65"/>
        <v/>
      </c>
      <c r="I640" s="74" t="str">
        <f t="shared" ca="1" si="66"/>
        <v/>
      </c>
      <c r="J640" s="73" t="str">
        <f t="shared" ca="1" si="67"/>
        <v/>
      </c>
      <c r="K640" s="75" t="str">
        <f t="shared" ca="1" si="69"/>
        <v/>
      </c>
      <c r="L640" s="10"/>
      <c r="M640" s="9"/>
      <c r="N640" s="9"/>
      <c r="O640" s="9"/>
    </row>
    <row r="641" spans="2:15" x14ac:dyDescent="0.3">
      <c r="B641" s="9"/>
      <c r="C641" s="10"/>
      <c r="D641" s="70" t="str">
        <f t="shared" ca="1" si="63"/>
        <v/>
      </c>
      <c r="E641" s="71" t="str">
        <f ca="1">IF($P$17=0,"",IF(D641&lt;&gt;"",IF($H$6=50,IF(D641=1,$F$10,DATE(YEAR(E640),MONTH(E640),DAY(E640)+7)),IF($H$6=25,IF(D641=1,$F$10,DATE(YEAR(E640),MONTH(E640),DAY(E640)+14)),IF($H$6=24,IF(D641=1,_01_01_1900,IF(DAY(E640)&gt;=15,DATE(YEAR(E640),MONTH(E640),DAY(E640)+16),DATE(YEAR(E640),MONTH(E640),DAY(E640)+15))),IF($H$6=12,IF(D641=1,$F$10,DATE(YEAR(E640),MONTH(E640)+1,DAY(E640))),IF($H$6=6,IF(D641=1,$F$10,DATE(YEAR(E640),MONTH(E640)+2,DAY(E640))),IF($H$6=4,IF(D641=1,$F$10,DATE(YEAR(E640),MONTH(E640)+3,DAY(E640))),IF($H$6=2,IF(D641=1,$F$10,DATE(YEAR(E640),MONTH(E640)+6,DAY(E640))),IF($H$6=1,IF(D641=1,$F$10,DATE(YEAR(E640)+1,MONTH(E640),DAY(E640))),"")))))))),""))</f>
        <v/>
      </c>
      <c r="F641" s="72" t="str">
        <f t="shared" ca="1" si="68"/>
        <v/>
      </c>
      <c r="G641" s="72" t="str">
        <f t="shared" ca="1" si="64"/>
        <v/>
      </c>
      <c r="H641" s="73" t="str">
        <f t="shared" ca="1" si="65"/>
        <v/>
      </c>
      <c r="I641" s="74" t="str">
        <f t="shared" ca="1" si="66"/>
        <v/>
      </c>
      <c r="J641" s="73" t="str">
        <f t="shared" ca="1" si="67"/>
        <v/>
      </c>
      <c r="K641" s="75" t="str">
        <f t="shared" ca="1" si="69"/>
        <v/>
      </c>
      <c r="L641" s="10"/>
      <c r="M641" s="9"/>
      <c r="N641" s="9"/>
      <c r="O641" s="9"/>
    </row>
    <row r="642" spans="2:15" x14ac:dyDescent="0.3">
      <c r="B642" s="9"/>
      <c r="C642" s="10"/>
      <c r="D642" s="70" t="str">
        <f t="shared" ca="1" si="63"/>
        <v/>
      </c>
      <c r="E642" s="71" t="str">
        <f ca="1">IF($P$17=0,"",IF(D642&lt;&gt;"",IF($H$6=50,IF(D642=1,$F$10,DATE(YEAR(E641),MONTH(E641),DAY(E641)+7)),IF($H$6=25,IF(D642=1,$F$10,DATE(YEAR(E641),MONTH(E641),DAY(E641)+14)),IF($H$6=24,IF(D642=1,_01_01_1900,IF(DAY(E641)&gt;=15,DATE(YEAR(E641),MONTH(E641),DAY(E641)+16),DATE(YEAR(E641),MONTH(E641),DAY(E641)+15))),IF($H$6=12,IF(D642=1,$F$10,DATE(YEAR(E641),MONTH(E641)+1,DAY(E641))),IF($H$6=6,IF(D642=1,$F$10,DATE(YEAR(E641),MONTH(E641)+2,DAY(E641))),IF($H$6=4,IF(D642=1,$F$10,DATE(YEAR(E641),MONTH(E641)+3,DAY(E641))),IF($H$6=2,IF(D642=1,$F$10,DATE(YEAR(E641),MONTH(E641)+6,DAY(E641))),IF($H$6=1,IF(D642=1,$F$10,DATE(YEAR(E641)+1,MONTH(E641),DAY(E641))),"")))))))),""))</f>
        <v/>
      </c>
      <c r="F642" s="72" t="str">
        <f t="shared" ca="1" si="68"/>
        <v/>
      </c>
      <c r="G642" s="72" t="str">
        <f t="shared" ca="1" si="64"/>
        <v/>
      </c>
      <c r="H642" s="73" t="str">
        <f t="shared" ca="1" si="65"/>
        <v/>
      </c>
      <c r="I642" s="74" t="str">
        <f t="shared" ca="1" si="66"/>
        <v/>
      </c>
      <c r="J642" s="73" t="str">
        <f t="shared" ca="1" si="67"/>
        <v/>
      </c>
      <c r="K642" s="75" t="str">
        <f t="shared" ca="1" si="69"/>
        <v/>
      </c>
      <c r="L642" s="10"/>
      <c r="M642" s="9"/>
      <c r="N642" s="9"/>
      <c r="O642" s="9"/>
    </row>
    <row r="643" spans="2:15" x14ac:dyDescent="0.3">
      <c r="B643" s="9"/>
      <c r="C643" s="10"/>
      <c r="D643" s="70" t="str">
        <f t="shared" ca="1" si="63"/>
        <v/>
      </c>
      <c r="E643" s="71" t="str">
        <f ca="1">IF($P$17=0,"",IF(D643&lt;&gt;"",IF($H$6=50,IF(D643=1,$F$10,DATE(YEAR(E642),MONTH(E642),DAY(E642)+7)),IF($H$6=25,IF(D643=1,$F$10,DATE(YEAR(E642),MONTH(E642),DAY(E642)+14)),IF($H$6=24,IF(D643=1,_01_01_1900,IF(DAY(E642)&gt;=15,DATE(YEAR(E642),MONTH(E642),DAY(E642)+16),DATE(YEAR(E642),MONTH(E642),DAY(E642)+15))),IF($H$6=12,IF(D643=1,$F$10,DATE(YEAR(E642),MONTH(E642)+1,DAY(E642))),IF($H$6=6,IF(D643=1,$F$10,DATE(YEAR(E642),MONTH(E642)+2,DAY(E642))),IF($H$6=4,IF(D643=1,$F$10,DATE(YEAR(E642),MONTH(E642)+3,DAY(E642))),IF($H$6=2,IF(D643=1,$F$10,DATE(YEAR(E642),MONTH(E642)+6,DAY(E642))),IF($H$6=1,IF(D643=1,$F$10,DATE(YEAR(E642)+1,MONTH(E642),DAY(E642))),"")))))))),""))</f>
        <v/>
      </c>
      <c r="F643" s="72" t="str">
        <f t="shared" ca="1" si="68"/>
        <v/>
      </c>
      <c r="G643" s="72" t="str">
        <f t="shared" ca="1" si="64"/>
        <v/>
      </c>
      <c r="H643" s="73" t="str">
        <f t="shared" ca="1" si="65"/>
        <v/>
      </c>
      <c r="I643" s="74" t="str">
        <f t="shared" ca="1" si="66"/>
        <v/>
      </c>
      <c r="J643" s="73" t="str">
        <f t="shared" ca="1" si="67"/>
        <v/>
      </c>
      <c r="K643" s="75" t="str">
        <f t="shared" ca="1" si="69"/>
        <v/>
      </c>
      <c r="L643" s="10"/>
      <c r="M643" s="9"/>
      <c r="N643" s="9"/>
      <c r="O643" s="9"/>
    </row>
    <row r="644" spans="2:15" x14ac:dyDescent="0.3">
      <c r="B644" s="9"/>
      <c r="C644" s="10"/>
      <c r="D644" s="70" t="str">
        <f t="shared" ca="1" si="63"/>
        <v/>
      </c>
      <c r="E644" s="71" t="str">
        <f ca="1">IF($P$17=0,"",IF(D644&lt;&gt;"",IF($H$6=50,IF(D644=1,$F$10,DATE(YEAR(E643),MONTH(E643),DAY(E643)+7)),IF($H$6=25,IF(D644=1,$F$10,DATE(YEAR(E643),MONTH(E643),DAY(E643)+14)),IF($H$6=24,IF(D644=1,_01_01_1900,IF(DAY(E643)&gt;=15,DATE(YEAR(E643),MONTH(E643),DAY(E643)+16),DATE(YEAR(E643),MONTH(E643),DAY(E643)+15))),IF($H$6=12,IF(D644=1,$F$10,DATE(YEAR(E643),MONTH(E643)+1,DAY(E643))),IF($H$6=6,IF(D644=1,$F$10,DATE(YEAR(E643),MONTH(E643)+2,DAY(E643))),IF($H$6=4,IF(D644=1,$F$10,DATE(YEAR(E643),MONTH(E643)+3,DAY(E643))),IF($H$6=2,IF(D644=1,$F$10,DATE(YEAR(E643),MONTH(E643)+6,DAY(E643))),IF($H$6=1,IF(D644=1,$F$10,DATE(YEAR(E643)+1,MONTH(E643),DAY(E643))),"")))))))),""))</f>
        <v/>
      </c>
      <c r="F644" s="72" t="str">
        <f t="shared" ca="1" si="68"/>
        <v/>
      </c>
      <c r="G644" s="72" t="str">
        <f t="shared" ca="1" si="64"/>
        <v/>
      </c>
      <c r="H644" s="73" t="str">
        <f t="shared" ca="1" si="65"/>
        <v/>
      </c>
      <c r="I644" s="74" t="str">
        <f t="shared" ca="1" si="66"/>
        <v/>
      </c>
      <c r="J644" s="73" t="str">
        <f t="shared" ca="1" si="67"/>
        <v/>
      </c>
      <c r="K644" s="75" t="str">
        <f t="shared" ca="1" si="69"/>
        <v/>
      </c>
      <c r="L644" s="10"/>
      <c r="M644" s="9"/>
      <c r="N644" s="9"/>
      <c r="O644" s="9"/>
    </row>
    <row r="645" spans="2:15" x14ac:dyDescent="0.3">
      <c r="B645" s="9"/>
      <c r="C645" s="10"/>
      <c r="D645" s="70" t="str">
        <f t="shared" ca="1" si="63"/>
        <v/>
      </c>
      <c r="E645" s="71" t="str">
        <f ca="1">IF($P$17=0,"",IF(D645&lt;&gt;"",IF($H$6=50,IF(D645=1,$F$10,DATE(YEAR(E644),MONTH(E644),DAY(E644)+7)),IF($H$6=25,IF(D645=1,$F$10,DATE(YEAR(E644),MONTH(E644),DAY(E644)+14)),IF($H$6=24,IF(D645=1,_01_01_1900,IF(DAY(E644)&gt;=15,DATE(YEAR(E644),MONTH(E644),DAY(E644)+16),DATE(YEAR(E644),MONTH(E644),DAY(E644)+15))),IF($H$6=12,IF(D645=1,$F$10,DATE(YEAR(E644),MONTH(E644)+1,DAY(E644))),IF($H$6=6,IF(D645=1,$F$10,DATE(YEAR(E644),MONTH(E644)+2,DAY(E644))),IF($H$6=4,IF(D645=1,$F$10,DATE(YEAR(E644),MONTH(E644)+3,DAY(E644))),IF($H$6=2,IF(D645=1,$F$10,DATE(YEAR(E644),MONTH(E644)+6,DAY(E644))),IF($H$6=1,IF(D645=1,$F$10,DATE(YEAR(E644)+1,MONTH(E644),DAY(E644))),"")))))))),""))</f>
        <v/>
      </c>
      <c r="F645" s="72" t="str">
        <f t="shared" ca="1" si="68"/>
        <v/>
      </c>
      <c r="G645" s="72" t="str">
        <f t="shared" ca="1" si="64"/>
        <v/>
      </c>
      <c r="H645" s="73" t="str">
        <f t="shared" ca="1" si="65"/>
        <v/>
      </c>
      <c r="I645" s="74" t="str">
        <f t="shared" ca="1" si="66"/>
        <v/>
      </c>
      <c r="J645" s="73" t="str">
        <f t="shared" ca="1" si="67"/>
        <v/>
      </c>
      <c r="K645" s="75" t="str">
        <f t="shared" ca="1" si="69"/>
        <v/>
      </c>
      <c r="L645" s="10"/>
      <c r="M645" s="9"/>
      <c r="N645" s="9"/>
      <c r="O645" s="9"/>
    </row>
    <row r="646" spans="2:15" x14ac:dyDescent="0.3">
      <c r="B646" s="9"/>
      <c r="C646" s="10"/>
      <c r="D646" s="70" t="str">
        <f t="shared" ca="1" si="63"/>
        <v/>
      </c>
      <c r="E646" s="71" t="str">
        <f ca="1">IF($P$17=0,"",IF(D646&lt;&gt;"",IF($H$6=50,IF(D646=1,$F$10,DATE(YEAR(E645),MONTH(E645),DAY(E645)+7)),IF($H$6=25,IF(D646=1,$F$10,DATE(YEAR(E645),MONTH(E645),DAY(E645)+14)),IF($H$6=24,IF(D646=1,_01_01_1900,IF(DAY(E645)&gt;=15,DATE(YEAR(E645),MONTH(E645),DAY(E645)+16),DATE(YEAR(E645),MONTH(E645),DAY(E645)+15))),IF($H$6=12,IF(D646=1,$F$10,DATE(YEAR(E645),MONTH(E645)+1,DAY(E645))),IF($H$6=6,IF(D646=1,$F$10,DATE(YEAR(E645),MONTH(E645)+2,DAY(E645))),IF($H$6=4,IF(D646=1,$F$10,DATE(YEAR(E645),MONTH(E645)+3,DAY(E645))),IF($H$6=2,IF(D646=1,$F$10,DATE(YEAR(E645),MONTH(E645)+6,DAY(E645))),IF($H$6=1,IF(D646=1,$F$10,DATE(YEAR(E645)+1,MONTH(E645),DAY(E645))),"")))))))),""))</f>
        <v/>
      </c>
      <c r="F646" s="72" t="str">
        <f t="shared" ca="1" si="68"/>
        <v/>
      </c>
      <c r="G646" s="72" t="str">
        <f t="shared" ca="1" si="64"/>
        <v/>
      </c>
      <c r="H646" s="73" t="str">
        <f t="shared" ca="1" si="65"/>
        <v/>
      </c>
      <c r="I646" s="74" t="str">
        <f t="shared" ca="1" si="66"/>
        <v/>
      </c>
      <c r="J646" s="73" t="str">
        <f t="shared" ca="1" si="67"/>
        <v/>
      </c>
      <c r="K646" s="75" t="str">
        <f t="shared" ca="1" si="69"/>
        <v/>
      </c>
      <c r="L646" s="10"/>
      <c r="M646" s="9"/>
      <c r="N646" s="9"/>
      <c r="O646" s="9"/>
    </row>
    <row r="647" spans="2:15" x14ac:dyDescent="0.3">
      <c r="B647" s="9"/>
      <c r="C647" s="10"/>
      <c r="D647" s="70" t="str">
        <f t="shared" ca="1" si="63"/>
        <v/>
      </c>
      <c r="E647" s="71" t="str">
        <f ca="1">IF($P$17=0,"",IF(D647&lt;&gt;"",IF($H$6=50,IF(D647=1,$F$10,DATE(YEAR(E646),MONTH(E646),DAY(E646)+7)),IF($H$6=25,IF(D647=1,$F$10,DATE(YEAR(E646),MONTH(E646),DAY(E646)+14)),IF($H$6=24,IF(D647=1,_01_01_1900,IF(DAY(E646)&gt;=15,DATE(YEAR(E646),MONTH(E646),DAY(E646)+16),DATE(YEAR(E646),MONTH(E646),DAY(E646)+15))),IF($H$6=12,IF(D647=1,$F$10,DATE(YEAR(E646),MONTH(E646)+1,DAY(E646))),IF($H$6=6,IF(D647=1,$F$10,DATE(YEAR(E646),MONTH(E646)+2,DAY(E646))),IF($H$6=4,IF(D647=1,$F$10,DATE(YEAR(E646),MONTH(E646)+3,DAY(E646))),IF($H$6=2,IF(D647=1,$F$10,DATE(YEAR(E646),MONTH(E646)+6,DAY(E646))),IF($H$6=1,IF(D647=1,$F$10,DATE(YEAR(E646)+1,MONTH(E646),DAY(E646))),"")))))))),""))</f>
        <v/>
      </c>
      <c r="F647" s="72" t="str">
        <f t="shared" ca="1" si="68"/>
        <v/>
      </c>
      <c r="G647" s="72" t="str">
        <f t="shared" ca="1" si="64"/>
        <v/>
      </c>
      <c r="H647" s="73" t="str">
        <f t="shared" ca="1" si="65"/>
        <v/>
      </c>
      <c r="I647" s="74" t="str">
        <f t="shared" ca="1" si="66"/>
        <v/>
      </c>
      <c r="J647" s="73" t="str">
        <f t="shared" ca="1" si="67"/>
        <v/>
      </c>
      <c r="K647" s="75" t="str">
        <f t="shared" ca="1" si="69"/>
        <v/>
      </c>
      <c r="L647" s="10"/>
      <c r="M647" s="9"/>
      <c r="N647" s="9"/>
      <c r="O647" s="9"/>
    </row>
    <row r="648" spans="2:15" x14ac:dyDescent="0.3">
      <c r="B648" s="9"/>
      <c r="C648" s="10"/>
      <c r="D648" s="70" t="str">
        <f t="shared" ca="1" si="63"/>
        <v/>
      </c>
      <c r="E648" s="71" t="str">
        <f ca="1">IF($P$17=0,"",IF(D648&lt;&gt;"",IF($H$6=50,IF(D648=1,$F$10,DATE(YEAR(E647),MONTH(E647),DAY(E647)+7)),IF($H$6=25,IF(D648=1,$F$10,DATE(YEAR(E647),MONTH(E647),DAY(E647)+14)),IF($H$6=24,IF(D648=1,_01_01_1900,IF(DAY(E647)&gt;=15,DATE(YEAR(E647),MONTH(E647),DAY(E647)+16),DATE(YEAR(E647),MONTH(E647),DAY(E647)+15))),IF($H$6=12,IF(D648=1,$F$10,DATE(YEAR(E647),MONTH(E647)+1,DAY(E647))),IF($H$6=6,IF(D648=1,$F$10,DATE(YEAR(E647),MONTH(E647)+2,DAY(E647))),IF($H$6=4,IF(D648=1,$F$10,DATE(YEAR(E647),MONTH(E647)+3,DAY(E647))),IF($H$6=2,IF(D648=1,$F$10,DATE(YEAR(E647),MONTH(E647)+6,DAY(E647))),IF($H$6=1,IF(D648=1,$F$10,DATE(YEAR(E647)+1,MONTH(E647),DAY(E647))),"")))))))),""))</f>
        <v/>
      </c>
      <c r="F648" s="72" t="str">
        <f t="shared" ca="1" si="68"/>
        <v/>
      </c>
      <c r="G648" s="72" t="str">
        <f t="shared" ca="1" si="64"/>
        <v/>
      </c>
      <c r="H648" s="73" t="str">
        <f t="shared" ca="1" si="65"/>
        <v/>
      </c>
      <c r="I648" s="74" t="str">
        <f t="shared" ca="1" si="66"/>
        <v/>
      </c>
      <c r="J648" s="73" t="str">
        <f t="shared" ca="1" si="67"/>
        <v/>
      </c>
      <c r="K648" s="75" t="str">
        <f t="shared" ca="1" si="69"/>
        <v/>
      </c>
      <c r="L648" s="10"/>
      <c r="M648" s="9"/>
      <c r="N648" s="9"/>
      <c r="O648" s="9"/>
    </row>
    <row r="649" spans="2:15" x14ac:dyDescent="0.3">
      <c r="B649" s="9"/>
      <c r="C649" s="10"/>
      <c r="D649" s="70" t="str">
        <f t="shared" ca="1" si="63"/>
        <v/>
      </c>
      <c r="E649" s="71" t="str">
        <f ca="1">IF($P$17=0,"",IF(D649&lt;&gt;"",IF($H$6=50,IF(D649=1,$F$10,DATE(YEAR(E648),MONTH(E648),DAY(E648)+7)),IF($H$6=25,IF(D649=1,$F$10,DATE(YEAR(E648),MONTH(E648),DAY(E648)+14)),IF($H$6=24,IF(D649=1,_01_01_1900,IF(DAY(E648)&gt;=15,DATE(YEAR(E648),MONTH(E648),DAY(E648)+16),DATE(YEAR(E648),MONTH(E648),DAY(E648)+15))),IF($H$6=12,IF(D649=1,$F$10,DATE(YEAR(E648),MONTH(E648)+1,DAY(E648))),IF($H$6=6,IF(D649=1,$F$10,DATE(YEAR(E648),MONTH(E648)+2,DAY(E648))),IF($H$6=4,IF(D649=1,$F$10,DATE(YEAR(E648),MONTH(E648)+3,DAY(E648))),IF($H$6=2,IF(D649=1,$F$10,DATE(YEAR(E648),MONTH(E648)+6,DAY(E648))),IF($H$6=1,IF(D649=1,$F$10,DATE(YEAR(E648)+1,MONTH(E648),DAY(E648))),"")))))))),""))</f>
        <v/>
      </c>
      <c r="F649" s="72" t="str">
        <f t="shared" ca="1" si="68"/>
        <v/>
      </c>
      <c r="G649" s="72" t="str">
        <f t="shared" ca="1" si="64"/>
        <v/>
      </c>
      <c r="H649" s="73" t="str">
        <f t="shared" ca="1" si="65"/>
        <v/>
      </c>
      <c r="I649" s="74" t="str">
        <f t="shared" ca="1" si="66"/>
        <v/>
      </c>
      <c r="J649" s="73" t="str">
        <f t="shared" ca="1" si="67"/>
        <v/>
      </c>
      <c r="K649" s="75" t="str">
        <f t="shared" ca="1" si="69"/>
        <v/>
      </c>
      <c r="L649" s="10"/>
      <c r="M649" s="9"/>
      <c r="N649" s="9"/>
      <c r="O649" s="9"/>
    </row>
    <row r="650" spans="2:15" x14ac:dyDescent="0.3">
      <c r="B650" s="9"/>
      <c r="C650" s="10"/>
      <c r="D650" s="70" t="str">
        <f t="shared" ca="1" si="63"/>
        <v/>
      </c>
      <c r="E650" s="71" t="str">
        <f ca="1">IF($P$17=0,"",IF(D650&lt;&gt;"",IF($H$6=50,IF(D650=1,$F$10,DATE(YEAR(E649),MONTH(E649),DAY(E649)+7)),IF($H$6=25,IF(D650=1,$F$10,DATE(YEAR(E649),MONTH(E649),DAY(E649)+14)),IF($H$6=24,IF(D650=1,_01_01_1900,IF(DAY(E649)&gt;=15,DATE(YEAR(E649),MONTH(E649),DAY(E649)+16),DATE(YEAR(E649),MONTH(E649),DAY(E649)+15))),IF($H$6=12,IF(D650=1,$F$10,DATE(YEAR(E649),MONTH(E649)+1,DAY(E649))),IF($H$6=6,IF(D650=1,$F$10,DATE(YEAR(E649),MONTH(E649)+2,DAY(E649))),IF($H$6=4,IF(D650=1,$F$10,DATE(YEAR(E649),MONTH(E649)+3,DAY(E649))),IF($H$6=2,IF(D650=1,$F$10,DATE(YEAR(E649),MONTH(E649)+6,DAY(E649))),IF($H$6=1,IF(D650=1,$F$10,DATE(YEAR(E649)+1,MONTH(E649),DAY(E649))),"")))))))),""))</f>
        <v/>
      </c>
      <c r="F650" s="72" t="str">
        <f t="shared" ca="1" si="68"/>
        <v/>
      </c>
      <c r="G650" s="72" t="str">
        <f t="shared" ca="1" si="64"/>
        <v/>
      </c>
      <c r="H650" s="73" t="str">
        <f t="shared" ca="1" si="65"/>
        <v/>
      </c>
      <c r="I650" s="74" t="str">
        <f t="shared" ca="1" si="66"/>
        <v/>
      </c>
      <c r="J650" s="73" t="str">
        <f t="shared" ca="1" si="67"/>
        <v/>
      </c>
      <c r="K650" s="75" t="str">
        <f t="shared" ca="1" si="69"/>
        <v/>
      </c>
      <c r="L650" s="10"/>
      <c r="M650" s="9"/>
      <c r="N650" s="9"/>
      <c r="O650" s="9"/>
    </row>
    <row r="651" spans="2:15" x14ac:dyDescent="0.3">
      <c r="B651" s="9"/>
      <c r="C651" s="10"/>
      <c r="D651" s="70" t="str">
        <f t="shared" ca="1" si="63"/>
        <v/>
      </c>
      <c r="E651" s="71" t="str">
        <f ca="1">IF($P$17=0,"",IF(D651&lt;&gt;"",IF($H$6=50,IF(D651=1,$F$10,DATE(YEAR(E650),MONTH(E650),DAY(E650)+7)),IF($H$6=25,IF(D651=1,$F$10,DATE(YEAR(E650),MONTH(E650),DAY(E650)+14)),IF($H$6=24,IF(D651=1,_01_01_1900,IF(DAY(E650)&gt;=15,DATE(YEAR(E650),MONTH(E650),DAY(E650)+16),DATE(YEAR(E650),MONTH(E650),DAY(E650)+15))),IF($H$6=12,IF(D651=1,$F$10,DATE(YEAR(E650),MONTH(E650)+1,DAY(E650))),IF($H$6=6,IF(D651=1,$F$10,DATE(YEAR(E650),MONTH(E650)+2,DAY(E650))),IF($H$6=4,IF(D651=1,$F$10,DATE(YEAR(E650),MONTH(E650)+3,DAY(E650))),IF($H$6=2,IF(D651=1,$F$10,DATE(YEAR(E650),MONTH(E650)+6,DAY(E650))),IF($H$6=1,IF(D651=1,$F$10,DATE(YEAR(E650)+1,MONTH(E650),DAY(E650))),"")))))))),""))</f>
        <v/>
      </c>
      <c r="F651" s="72" t="str">
        <f t="shared" ca="1" si="68"/>
        <v/>
      </c>
      <c r="G651" s="72" t="str">
        <f t="shared" ca="1" si="64"/>
        <v/>
      </c>
      <c r="H651" s="73" t="str">
        <f t="shared" ca="1" si="65"/>
        <v/>
      </c>
      <c r="I651" s="74" t="str">
        <f t="shared" ca="1" si="66"/>
        <v/>
      </c>
      <c r="J651" s="73" t="str">
        <f t="shared" ca="1" si="67"/>
        <v/>
      </c>
      <c r="K651" s="75" t="str">
        <f t="shared" ca="1" si="69"/>
        <v/>
      </c>
      <c r="L651" s="10"/>
      <c r="M651" s="9"/>
      <c r="N651" s="9"/>
      <c r="O651" s="9"/>
    </row>
    <row r="652" spans="2:15" x14ac:dyDescent="0.3">
      <c r="B652" s="9"/>
      <c r="C652" s="10"/>
      <c r="D652" s="70" t="str">
        <f t="shared" ca="1" si="63"/>
        <v/>
      </c>
      <c r="E652" s="71" t="str">
        <f ca="1">IF($P$17=0,"",IF(D652&lt;&gt;"",IF($H$6=50,IF(D652=1,$F$10,DATE(YEAR(E651),MONTH(E651),DAY(E651)+7)),IF($H$6=25,IF(D652=1,$F$10,DATE(YEAR(E651),MONTH(E651),DAY(E651)+14)),IF($H$6=24,IF(D652=1,_01_01_1900,IF(DAY(E651)&gt;=15,DATE(YEAR(E651),MONTH(E651),DAY(E651)+16),DATE(YEAR(E651),MONTH(E651),DAY(E651)+15))),IF($H$6=12,IF(D652=1,$F$10,DATE(YEAR(E651),MONTH(E651)+1,DAY(E651))),IF($H$6=6,IF(D652=1,$F$10,DATE(YEAR(E651),MONTH(E651)+2,DAY(E651))),IF($H$6=4,IF(D652=1,$F$10,DATE(YEAR(E651),MONTH(E651)+3,DAY(E651))),IF($H$6=2,IF(D652=1,$F$10,DATE(YEAR(E651),MONTH(E651)+6,DAY(E651))),IF($H$6=1,IF(D652=1,$F$10,DATE(YEAR(E651)+1,MONTH(E651),DAY(E651))),"")))))))),""))</f>
        <v/>
      </c>
      <c r="F652" s="72" t="str">
        <f t="shared" ca="1" si="68"/>
        <v/>
      </c>
      <c r="G652" s="72" t="str">
        <f t="shared" ca="1" si="64"/>
        <v/>
      </c>
      <c r="H652" s="73" t="str">
        <f t="shared" ca="1" si="65"/>
        <v/>
      </c>
      <c r="I652" s="74" t="str">
        <f t="shared" ca="1" si="66"/>
        <v/>
      </c>
      <c r="J652" s="73" t="str">
        <f t="shared" ca="1" si="67"/>
        <v/>
      </c>
      <c r="K652" s="75" t="str">
        <f t="shared" ca="1" si="69"/>
        <v/>
      </c>
      <c r="L652" s="10"/>
      <c r="M652" s="9"/>
      <c r="N652" s="9"/>
      <c r="O652" s="9"/>
    </row>
    <row r="653" spans="2:15" x14ac:dyDescent="0.3">
      <c r="B653" s="9"/>
      <c r="C653" s="10"/>
      <c r="D653" s="70" t="str">
        <f t="shared" ca="1" si="63"/>
        <v/>
      </c>
      <c r="E653" s="71" t="str">
        <f ca="1">IF($P$17=0,"",IF(D653&lt;&gt;"",IF($H$6=50,IF(D653=1,$F$10,DATE(YEAR(E652),MONTH(E652),DAY(E652)+7)),IF($H$6=25,IF(D653=1,$F$10,DATE(YEAR(E652),MONTH(E652),DAY(E652)+14)),IF($H$6=24,IF(D653=1,_01_01_1900,IF(DAY(E652)&gt;=15,DATE(YEAR(E652),MONTH(E652),DAY(E652)+16),DATE(YEAR(E652),MONTH(E652),DAY(E652)+15))),IF($H$6=12,IF(D653=1,$F$10,DATE(YEAR(E652),MONTH(E652)+1,DAY(E652))),IF($H$6=6,IF(D653=1,$F$10,DATE(YEAR(E652),MONTH(E652)+2,DAY(E652))),IF($H$6=4,IF(D653=1,$F$10,DATE(YEAR(E652),MONTH(E652)+3,DAY(E652))),IF($H$6=2,IF(D653=1,$F$10,DATE(YEAR(E652),MONTH(E652)+6,DAY(E652))),IF($H$6=1,IF(D653=1,$F$10,DATE(YEAR(E652)+1,MONTH(E652),DAY(E652))),"")))))))),""))</f>
        <v/>
      </c>
      <c r="F653" s="72" t="str">
        <f t="shared" ca="1" si="68"/>
        <v/>
      </c>
      <c r="G653" s="72" t="str">
        <f t="shared" ca="1" si="64"/>
        <v/>
      </c>
      <c r="H653" s="73" t="str">
        <f t="shared" ca="1" si="65"/>
        <v/>
      </c>
      <c r="I653" s="74" t="str">
        <f t="shared" ca="1" si="66"/>
        <v/>
      </c>
      <c r="J653" s="73" t="str">
        <f t="shared" ca="1" si="67"/>
        <v/>
      </c>
      <c r="K653" s="75" t="str">
        <f t="shared" ca="1" si="69"/>
        <v/>
      </c>
      <c r="L653" s="10"/>
      <c r="M653" s="9"/>
      <c r="N653" s="9"/>
      <c r="O653" s="9"/>
    </row>
    <row r="654" spans="2:15" x14ac:dyDescent="0.3">
      <c r="B654" s="9"/>
      <c r="C654" s="10"/>
      <c r="D654" s="70" t="str">
        <f t="shared" ca="1" si="63"/>
        <v/>
      </c>
      <c r="E654" s="71" t="str">
        <f ca="1">IF($P$17=0,"",IF(D654&lt;&gt;"",IF($H$6=50,IF(D654=1,$F$10,DATE(YEAR(E653),MONTH(E653),DAY(E653)+7)),IF($H$6=25,IF(D654=1,$F$10,DATE(YEAR(E653),MONTH(E653),DAY(E653)+14)),IF($H$6=24,IF(D654=1,_01_01_1900,IF(DAY(E653)&gt;=15,DATE(YEAR(E653),MONTH(E653),DAY(E653)+16),DATE(YEAR(E653),MONTH(E653),DAY(E653)+15))),IF($H$6=12,IF(D654=1,$F$10,DATE(YEAR(E653),MONTH(E653)+1,DAY(E653))),IF($H$6=6,IF(D654=1,$F$10,DATE(YEAR(E653),MONTH(E653)+2,DAY(E653))),IF($H$6=4,IF(D654=1,$F$10,DATE(YEAR(E653),MONTH(E653)+3,DAY(E653))),IF($H$6=2,IF(D654=1,$F$10,DATE(YEAR(E653),MONTH(E653)+6,DAY(E653))),IF($H$6=1,IF(D654=1,$F$10,DATE(YEAR(E653)+1,MONTH(E653),DAY(E653))),"")))))))),""))</f>
        <v/>
      </c>
      <c r="F654" s="72" t="str">
        <f t="shared" ca="1" si="68"/>
        <v/>
      </c>
      <c r="G654" s="72" t="str">
        <f t="shared" ca="1" si="64"/>
        <v/>
      </c>
      <c r="H654" s="73" t="str">
        <f t="shared" ca="1" si="65"/>
        <v/>
      </c>
      <c r="I654" s="74" t="str">
        <f t="shared" ca="1" si="66"/>
        <v/>
      </c>
      <c r="J654" s="73" t="str">
        <f t="shared" ca="1" si="67"/>
        <v/>
      </c>
      <c r="K654" s="75" t="str">
        <f t="shared" ca="1" si="69"/>
        <v/>
      </c>
      <c r="L654" s="10"/>
      <c r="M654" s="9"/>
      <c r="N654" s="9"/>
      <c r="O654" s="9"/>
    </row>
    <row r="655" spans="2:15" x14ac:dyDescent="0.3">
      <c r="B655" s="9"/>
      <c r="C655" s="10"/>
      <c r="D655" s="70" t="str">
        <f t="shared" ca="1" si="63"/>
        <v/>
      </c>
      <c r="E655" s="71" t="str">
        <f ca="1">IF($P$17=0,"",IF(D655&lt;&gt;"",IF($H$6=50,IF(D655=1,$F$10,DATE(YEAR(E654),MONTH(E654),DAY(E654)+7)),IF($H$6=25,IF(D655=1,$F$10,DATE(YEAR(E654),MONTH(E654),DAY(E654)+14)),IF($H$6=24,IF(D655=1,_01_01_1900,IF(DAY(E654)&gt;=15,DATE(YEAR(E654),MONTH(E654),DAY(E654)+16),DATE(YEAR(E654),MONTH(E654),DAY(E654)+15))),IF($H$6=12,IF(D655=1,$F$10,DATE(YEAR(E654),MONTH(E654)+1,DAY(E654))),IF($H$6=6,IF(D655=1,$F$10,DATE(YEAR(E654),MONTH(E654)+2,DAY(E654))),IF($H$6=4,IF(D655=1,$F$10,DATE(YEAR(E654),MONTH(E654)+3,DAY(E654))),IF($H$6=2,IF(D655=1,$F$10,DATE(YEAR(E654),MONTH(E654)+6,DAY(E654))),IF($H$6=1,IF(D655=1,$F$10,DATE(YEAR(E654)+1,MONTH(E654),DAY(E654))),"")))))))),""))</f>
        <v/>
      </c>
      <c r="F655" s="72" t="str">
        <f t="shared" ca="1" si="68"/>
        <v/>
      </c>
      <c r="G655" s="72" t="str">
        <f t="shared" ca="1" si="64"/>
        <v/>
      </c>
      <c r="H655" s="73" t="str">
        <f t="shared" ca="1" si="65"/>
        <v/>
      </c>
      <c r="I655" s="74" t="str">
        <f t="shared" ca="1" si="66"/>
        <v/>
      </c>
      <c r="J655" s="73" t="str">
        <f t="shared" ca="1" si="67"/>
        <v/>
      </c>
      <c r="K655" s="75" t="str">
        <f t="shared" ca="1" si="69"/>
        <v/>
      </c>
      <c r="L655" s="10"/>
      <c r="M655" s="9"/>
      <c r="N655" s="9"/>
      <c r="O655" s="9"/>
    </row>
    <row r="656" spans="2:15" x14ac:dyDescent="0.3">
      <c r="B656" s="9"/>
      <c r="C656" s="10"/>
      <c r="D656" s="70" t="str">
        <f t="shared" ca="1" si="63"/>
        <v/>
      </c>
      <c r="E656" s="71" t="str">
        <f ca="1">IF($P$17=0,"",IF(D656&lt;&gt;"",IF($H$6=50,IF(D656=1,$F$10,DATE(YEAR(E655),MONTH(E655),DAY(E655)+7)),IF($H$6=25,IF(D656=1,$F$10,DATE(YEAR(E655),MONTH(E655),DAY(E655)+14)),IF($H$6=24,IF(D656=1,_01_01_1900,IF(DAY(E655)&gt;=15,DATE(YEAR(E655),MONTH(E655),DAY(E655)+16),DATE(YEAR(E655),MONTH(E655),DAY(E655)+15))),IF($H$6=12,IF(D656=1,$F$10,DATE(YEAR(E655),MONTH(E655)+1,DAY(E655))),IF($H$6=6,IF(D656=1,$F$10,DATE(YEAR(E655),MONTH(E655)+2,DAY(E655))),IF($H$6=4,IF(D656=1,$F$10,DATE(YEAR(E655),MONTH(E655)+3,DAY(E655))),IF($H$6=2,IF(D656=1,$F$10,DATE(YEAR(E655),MONTH(E655)+6,DAY(E655))),IF($H$6=1,IF(D656=1,$F$10,DATE(YEAR(E655)+1,MONTH(E655),DAY(E655))),"")))))))),""))</f>
        <v/>
      </c>
      <c r="F656" s="72" t="str">
        <f t="shared" ca="1" si="68"/>
        <v/>
      </c>
      <c r="G656" s="72" t="str">
        <f t="shared" ca="1" si="64"/>
        <v/>
      </c>
      <c r="H656" s="73" t="str">
        <f t="shared" ca="1" si="65"/>
        <v/>
      </c>
      <c r="I656" s="74" t="str">
        <f t="shared" ca="1" si="66"/>
        <v/>
      </c>
      <c r="J656" s="73" t="str">
        <f t="shared" ca="1" si="67"/>
        <v/>
      </c>
      <c r="K656" s="75" t="str">
        <f t="shared" ca="1" si="69"/>
        <v/>
      </c>
      <c r="L656" s="10"/>
      <c r="M656" s="9"/>
      <c r="N656" s="9"/>
      <c r="O656" s="9"/>
    </row>
    <row r="657" spans="2:15" x14ac:dyDescent="0.3">
      <c r="B657" s="9"/>
      <c r="C657" s="10"/>
      <c r="D657" s="70" t="str">
        <f t="shared" ca="1" si="63"/>
        <v/>
      </c>
      <c r="E657" s="71" t="str">
        <f ca="1">IF($P$17=0,"",IF(D657&lt;&gt;"",IF($H$6=50,IF(D657=1,$F$10,DATE(YEAR(E656),MONTH(E656),DAY(E656)+7)),IF($H$6=25,IF(D657=1,$F$10,DATE(YEAR(E656),MONTH(E656),DAY(E656)+14)),IF($H$6=24,IF(D657=1,_01_01_1900,IF(DAY(E656)&gt;=15,DATE(YEAR(E656),MONTH(E656),DAY(E656)+16),DATE(YEAR(E656),MONTH(E656),DAY(E656)+15))),IF($H$6=12,IF(D657=1,$F$10,DATE(YEAR(E656),MONTH(E656)+1,DAY(E656))),IF($H$6=6,IF(D657=1,$F$10,DATE(YEAR(E656),MONTH(E656)+2,DAY(E656))),IF($H$6=4,IF(D657=1,$F$10,DATE(YEAR(E656),MONTH(E656)+3,DAY(E656))),IF($H$6=2,IF(D657=1,$F$10,DATE(YEAR(E656),MONTH(E656)+6,DAY(E656))),IF($H$6=1,IF(D657=1,$F$10,DATE(YEAR(E656)+1,MONTH(E656),DAY(E656))),"")))))))),""))</f>
        <v/>
      </c>
      <c r="F657" s="72" t="str">
        <f t="shared" ca="1" si="68"/>
        <v/>
      </c>
      <c r="G657" s="72" t="str">
        <f t="shared" ca="1" si="64"/>
        <v/>
      </c>
      <c r="H657" s="73" t="str">
        <f t="shared" ca="1" si="65"/>
        <v/>
      </c>
      <c r="I657" s="74" t="str">
        <f t="shared" ca="1" si="66"/>
        <v/>
      </c>
      <c r="J657" s="73" t="str">
        <f t="shared" ca="1" si="67"/>
        <v/>
      </c>
      <c r="K657" s="75" t="str">
        <f t="shared" ca="1" si="69"/>
        <v/>
      </c>
      <c r="L657" s="10"/>
      <c r="M657" s="9"/>
      <c r="N657" s="9"/>
      <c r="O657" s="9"/>
    </row>
    <row r="658" spans="2:15" x14ac:dyDescent="0.3">
      <c r="B658" s="9"/>
      <c r="C658" s="10"/>
      <c r="D658" s="70" t="str">
        <f t="shared" ca="1" si="63"/>
        <v/>
      </c>
      <c r="E658" s="71" t="str">
        <f ca="1">IF($P$17=0,"",IF(D658&lt;&gt;"",IF($H$6=50,IF(D658=1,$F$10,DATE(YEAR(E657),MONTH(E657),DAY(E657)+7)),IF($H$6=25,IF(D658=1,$F$10,DATE(YEAR(E657),MONTH(E657),DAY(E657)+14)),IF($H$6=24,IF(D658=1,_01_01_1900,IF(DAY(E657)&gt;=15,DATE(YEAR(E657),MONTH(E657),DAY(E657)+16),DATE(YEAR(E657),MONTH(E657),DAY(E657)+15))),IF($H$6=12,IF(D658=1,$F$10,DATE(YEAR(E657),MONTH(E657)+1,DAY(E657))),IF($H$6=6,IF(D658=1,$F$10,DATE(YEAR(E657),MONTH(E657)+2,DAY(E657))),IF($H$6=4,IF(D658=1,$F$10,DATE(YEAR(E657),MONTH(E657)+3,DAY(E657))),IF($H$6=2,IF(D658=1,$F$10,DATE(YEAR(E657),MONTH(E657)+6,DAY(E657))),IF($H$6=1,IF(D658=1,$F$10,DATE(YEAR(E657)+1,MONTH(E657),DAY(E657))),"")))))))),""))</f>
        <v/>
      </c>
      <c r="F658" s="72" t="str">
        <f t="shared" ca="1" si="68"/>
        <v/>
      </c>
      <c r="G658" s="72" t="str">
        <f t="shared" ca="1" si="64"/>
        <v/>
      </c>
      <c r="H658" s="73" t="str">
        <f t="shared" ca="1" si="65"/>
        <v/>
      </c>
      <c r="I658" s="74" t="str">
        <f t="shared" ca="1" si="66"/>
        <v/>
      </c>
      <c r="J658" s="73" t="str">
        <f t="shared" ca="1" si="67"/>
        <v/>
      </c>
      <c r="K658" s="75" t="str">
        <f t="shared" ca="1" si="69"/>
        <v/>
      </c>
      <c r="L658" s="10"/>
      <c r="M658" s="9"/>
      <c r="N658" s="9"/>
      <c r="O658" s="9"/>
    </row>
    <row r="659" spans="2:15" x14ac:dyDescent="0.3">
      <c r="B659" s="9"/>
      <c r="C659" s="10"/>
      <c r="D659" s="70" t="str">
        <f t="shared" ca="1" si="63"/>
        <v/>
      </c>
      <c r="E659" s="71" t="str">
        <f ca="1">IF($P$17=0,"",IF(D659&lt;&gt;"",IF($H$6=50,IF(D659=1,$F$10,DATE(YEAR(E658),MONTH(E658),DAY(E658)+7)),IF($H$6=25,IF(D659=1,$F$10,DATE(YEAR(E658),MONTH(E658),DAY(E658)+14)),IF($H$6=24,IF(D659=1,_01_01_1900,IF(DAY(E658)&gt;=15,DATE(YEAR(E658),MONTH(E658),DAY(E658)+16),DATE(YEAR(E658),MONTH(E658),DAY(E658)+15))),IF($H$6=12,IF(D659=1,$F$10,DATE(YEAR(E658),MONTH(E658)+1,DAY(E658))),IF($H$6=6,IF(D659=1,$F$10,DATE(YEAR(E658),MONTH(E658)+2,DAY(E658))),IF($H$6=4,IF(D659=1,$F$10,DATE(YEAR(E658),MONTH(E658)+3,DAY(E658))),IF($H$6=2,IF(D659=1,$F$10,DATE(YEAR(E658),MONTH(E658)+6,DAY(E658))),IF($H$6=1,IF(D659=1,$F$10,DATE(YEAR(E658)+1,MONTH(E658),DAY(E658))),"")))))))),""))</f>
        <v/>
      </c>
      <c r="F659" s="72" t="str">
        <f t="shared" ca="1" si="68"/>
        <v/>
      </c>
      <c r="G659" s="72" t="str">
        <f t="shared" ca="1" si="64"/>
        <v/>
      </c>
      <c r="H659" s="73" t="str">
        <f t="shared" ca="1" si="65"/>
        <v/>
      </c>
      <c r="I659" s="74" t="str">
        <f t="shared" ca="1" si="66"/>
        <v/>
      </c>
      <c r="J659" s="73" t="str">
        <f t="shared" ca="1" si="67"/>
        <v/>
      </c>
      <c r="K659" s="75" t="str">
        <f t="shared" ca="1" si="69"/>
        <v/>
      </c>
      <c r="L659" s="10"/>
      <c r="M659" s="9"/>
      <c r="N659" s="9"/>
      <c r="O659" s="9"/>
    </row>
    <row r="660" spans="2:15" x14ac:dyDescent="0.3">
      <c r="B660" s="9"/>
      <c r="C660" s="10"/>
      <c r="D660" s="70" t="str">
        <f t="shared" ref="D660:D723" ca="1" si="70">IF(K659="","",IF($H$5,IF(OR(D659&gt;=$H$8,ROUND(K659,2)&lt;=0),"",D659+1),IF(OR(D659&gt;=$H$8,K659&lt;=0),"",D659+1)))</f>
        <v/>
      </c>
      <c r="E660" s="71" t="str">
        <f ca="1">IF($P$17=0,"",IF(D660&lt;&gt;"",IF($H$6=50,IF(D660=1,$F$10,DATE(YEAR(E659),MONTH(E659),DAY(E659)+7)),IF($H$6=25,IF(D660=1,$F$10,DATE(YEAR(E659),MONTH(E659),DAY(E659)+14)),IF($H$6=24,IF(D660=1,_01_01_1900,IF(DAY(E659)&gt;=15,DATE(YEAR(E659),MONTH(E659),DAY(E659)+16),DATE(YEAR(E659),MONTH(E659),DAY(E659)+15))),IF($H$6=12,IF(D660=1,$F$10,DATE(YEAR(E659),MONTH(E659)+1,DAY(E659))),IF($H$6=6,IF(D660=1,$F$10,DATE(YEAR(E659),MONTH(E659)+2,DAY(E659))),IF($H$6=4,IF(D660=1,$F$10,DATE(YEAR(E659),MONTH(E659)+3,DAY(E659))),IF($H$6=2,IF(D660=1,$F$10,DATE(YEAR(E659),MONTH(E659)+6,DAY(E659))),IF($H$6=1,IF(D660=1,$F$10,DATE(YEAR(E659)+1,MONTH(E659),DAY(E659))),"")))))))),""))</f>
        <v/>
      </c>
      <c r="F660" s="72" t="str">
        <f t="shared" ca="1" si="68"/>
        <v/>
      </c>
      <c r="G660" s="72" t="str">
        <f t="shared" ref="G660:G723" ca="1" si="71">IF($P$17=0,"",IF(D660&lt;&gt;"",IF(AND(D660=1,$H$4=1),0,IF($H$5,ROUND($K$5*K659,0),$K$5*K659)),""))</f>
        <v/>
      </c>
      <c r="H660" s="73" t="str">
        <f t="shared" ref="H660:H723" ca="1" si="72">IF($P$17=1,IF(D660="","",IF(I660&lt;&gt;"",F660-G660+I660,F660-G660)),"")</f>
        <v/>
      </c>
      <c r="I660" s="74" t="str">
        <f t="shared" ref="I660:I723" ca="1" si="73">IF($P$17=1,IF(J660&gt;=F660,IF(D660&lt;$K$12,IF(AND(D660&lt;&gt;"",F660+($J$19-F660)&lt;K659),(J660-F660),IF(AND(D660&lt;&gt;"",J660=F660),0,IF(D660&lt;&gt;"",0,""))),""),0),"")</f>
        <v/>
      </c>
      <c r="J660" s="73" t="str">
        <f t="shared" ref="J660:J723" ca="1" si="74">IF($P$17=1,IF(F660&gt;=K659,F660,IF(OR($F$12="",$F$12&lt;F660),F660,IF($F$12&gt;=F660,IF(D660&lt;$K$12,IF(AND(D660&lt;&gt;"",F660+($F$12-F660)&lt;K659),$F$12,IF(AND(D660&lt;&gt;"",K659&lt;&gt;""),F660,IF(D660&lt;&gt;"",0,""))),""),0))),"")</f>
        <v/>
      </c>
      <c r="K660" s="75" t="str">
        <f t="shared" ca="1" si="69"/>
        <v/>
      </c>
      <c r="L660" s="10"/>
      <c r="M660" s="9"/>
      <c r="N660" s="9"/>
      <c r="O660" s="9"/>
    </row>
    <row r="661" spans="2:15" x14ac:dyDescent="0.3">
      <c r="B661" s="9"/>
      <c r="C661" s="10"/>
      <c r="D661" s="70" t="str">
        <f t="shared" ca="1" si="70"/>
        <v/>
      </c>
      <c r="E661" s="71" t="str">
        <f ca="1">IF($P$17=0,"",IF(D661&lt;&gt;"",IF($H$6=50,IF(D661=1,$F$10,DATE(YEAR(E660),MONTH(E660),DAY(E660)+7)),IF($H$6=25,IF(D661=1,$F$10,DATE(YEAR(E660),MONTH(E660),DAY(E660)+14)),IF($H$6=24,IF(D661=1,_01_01_1900,IF(DAY(E660)&gt;=15,DATE(YEAR(E660),MONTH(E660),DAY(E660)+16),DATE(YEAR(E660),MONTH(E660),DAY(E660)+15))),IF($H$6=12,IF(D661=1,$F$10,DATE(YEAR(E660),MONTH(E660)+1,DAY(E660))),IF($H$6=6,IF(D661=1,$F$10,DATE(YEAR(E660),MONTH(E660)+2,DAY(E660))),IF($H$6=4,IF(D661=1,$F$10,DATE(YEAR(E660),MONTH(E660)+3,DAY(E660))),IF($H$6=2,IF(D661=1,$F$10,DATE(YEAR(E660),MONTH(E660)+6,DAY(E660))),IF($H$6=1,IF(D661=1,$F$10,DATE(YEAR(E660)+1,MONTH(E660),DAY(E660))),"")))))))),""))</f>
        <v/>
      </c>
      <c r="F661" s="72" t="str">
        <f t="shared" ref="F661:F724" ca="1" si="75">IF($P$17=1,IF(D661="","",IF($H$5,IF(OR(D661=$H$8,$K$12&gt;ROUND((1+$K$5)*K660,0),ROUND((1+$K$5)*K660,0),$K$12),IF(OR(D661=$H$8,$K$12&gt;(1+$K$5)*K660),ROUND((1+$K$5)*K660,0),$K$12)),0)),"")</f>
        <v/>
      </c>
      <c r="G661" s="72" t="str">
        <f t="shared" ca="1" si="71"/>
        <v/>
      </c>
      <c r="H661" s="73" t="str">
        <f t="shared" ca="1" si="72"/>
        <v/>
      </c>
      <c r="I661" s="74" t="str">
        <f t="shared" ca="1" si="73"/>
        <v/>
      </c>
      <c r="J661" s="73" t="str">
        <f t="shared" ca="1" si="74"/>
        <v/>
      </c>
      <c r="K661" s="75" t="str">
        <f t="shared" ref="K661:K724" ca="1" si="76">IF($P$17=1,IF(J661&lt;&gt;0,IF(D661&lt;&gt;"",K660-(J661-G661),""),K660),"")</f>
        <v/>
      </c>
      <c r="L661" s="10"/>
      <c r="M661" s="9"/>
      <c r="N661" s="9"/>
      <c r="O661" s="9"/>
    </row>
    <row r="662" spans="2:15" x14ac:dyDescent="0.3">
      <c r="B662" s="9"/>
      <c r="C662" s="10"/>
      <c r="D662" s="70" t="str">
        <f t="shared" ca="1" si="70"/>
        <v/>
      </c>
      <c r="E662" s="71" t="str">
        <f ca="1">IF($P$17=0,"",IF(D662&lt;&gt;"",IF($H$6=50,IF(D662=1,$F$10,DATE(YEAR(E661),MONTH(E661),DAY(E661)+7)),IF($H$6=25,IF(D662=1,$F$10,DATE(YEAR(E661),MONTH(E661),DAY(E661)+14)),IF($H$6=24,IF(D662=1,_01_01_1900,IF(DAY(E661)&gt;=15,DATE(YEAR(E661),MONTH(E661),DAY(E661)+16),DATE(YEAR(E661),MONTH(E661),DAY(E661)+15))),IF($H$6=12,IF(D662=1,$F$10,DATE(YEAR(E661),MONTH(E661)+1,DAY(E661))),IF($H$6=6,IF(D662=1,$F$10,DATE(YEAR(E661),MONTH(E661)+2,DAY(E661))),IF($H$6=4,IF(D662=1,$F$10,DATE(YEAR(E661),MONTH(E661)+3,DAY(E661))),IF($H$6=2,IF(D662=1,$F$10,DATE(YEAR(E661),MONTH(E661)+6,DAY(E661))),IF($H$6=1,IF(D662=1,$F$10,DATE(YEAR(E661)+1,MONTH(E661),DAY(E661))),"")))))))),""))</f>
        <v/>
      </c>
      <c r="F662" s="72" t="str">
        <f t="shared" ca="1" si="75"/>
        <v/>
      </c>
      <c r="G662" s="72" t="str">
        <f t="shared" ca="1" si="71"/>
        <v/>
      </c>
      <c r="H662" s="73" t="str">
        <f t="shared" ca="1" si="72"/>
        <v/>
      </c>
      <c r="I662" s="74" t="str">
        <f t="shared" ca="1" si="73"/>
        <v/>
      </c>
      <c r="J662" s="73" t="str">
        <f t="shared" ca="1" si="74"/>
        <v/>
      </c>
      <c r="K662" s="75" t="str">
        <f t="shared" ca="1" si="76"/>
        <v/>
      </c>
      <c r="L662" s="10"/>
      <c r="M662" s="9"/>
      <c r="N662" s="9"/>
      <c r="O662" s="9"/>
    </row>
    <row r="663" spans="2:15" x14ac:dyDescent="0.3">
      <c r="B663" s="9"/>
      <c r="C663" s="10"/>
      <c r="D663" s="70" t="str">
        <f t="shared" ca="1" si="70"/>
        <v/>
      </c>
      <c r="E663" s="71" t="str">
        <f ca="1">IF($P$17=0,"",IF(D663&lt;&gt;"",IF($H$6=50,IF(D663=1,$F$10,DATE(YEAR(E662),MONTH(E662),DAY(E662)+7)),IF($H$6=25,IF(D663=1,$F$10,DATE(YEAR(E662),MONTH(E662),DAY(E662)+14)),IF($H$6=24,IF(D663=1,_01_01_1900,IF(DAY(E662)&gt;=15,DATE(YEAR(E662),MONTH(E662),DAY(E662)+16),DATE(YEAR(E662),MONTH(E662),DAY(E662)+15))),IF($H$6=12,IF(D663=1,$F$10,DATE(YEAR(E662),MONTH(E662)+1,DAY(E662))),IF($H$6=6,IF(D663=1,$F$10,DATE(YEAR(E662),MONTH(E662)+2,DAY(E662))),IF($H$6=4,IF(D663=1,$F$10,DATE(YEAR(E662),MONTH(E662)+3,DAY(E662))),IF($H$6=2,IF(D663=1,$F$10,DATE(YEAR(E662),MONTH(E662)+6,DAY(E662))),IF($H$6=1,IF(D663=1,$F$10,DATE(YEAR(E662)+1,MONTH(E662),DAY(E662))),"")))))))),""))</f>
        <v/>
      </c>
      <c r="F663" s="72" t="str">
        <f t="shared" ca="1" si="75"/>
        <v/>
      </c>
      <c r="G663" s="72" t="str">
        <f t="shared" ca="1" si="71"/>
        <v/>
      </c>
      <c r="H663" s="73" t="str">
        <f t="shared" ca="1" si="72"/>
        <v/>
      </c>
      <c r="I663" s="74" t="str">
        <f t="shared" ca="1" si="73"/>
        <v/>
      </c>
      <c r="J663" s="73" t="str">
        <f t="shared" ca="1" si="74"/>
        <v/>
      </c>
      <c r="K663" s="75" t="str">
        <f t="shared" ca="1" si="76"/>
        <v/>
      </c>
      <c r="L663" s="10"/>
      <c r="M663" s="9"/>
      <c r="N663" s="9"/>
      <c r="O663" s="9"/>
    </row>
    <row r="664" spans="2:15" x14ac:dyDescent="0.3">
      <c r="B664" s="9"/>
      <c r="C664" s="10"/>
      <c r="D664" s="70" t="str">
        <f t="shared" ca="1" si="70"/>
        <v/>
      </c>
      <c r="E664" s="71" t="str">
        <f ca="1">IF($P$17=0,"",IF(D664&lt;&gt;"",IF($H$6=50,IF(D664=1,$F$10,DATE(YEAR(E663),MONTH(E663),DAY(E663)+7)),IF($H$6=25,IF(D664=1,$F$10,DATE(YEAR(E663),MONTH(E663),DAY(E663)+14)),IF($H$6=24,IF(D664=1,_01_01_1900,IF(DAY(E663)&gt;=15,DATE(YEAR(E663),MONTH(E663),DAY(E663)+16),DATE(YEAR(E663),MONTH(E663),DAY(E663)+15))),IF($H$6=12,IF(D664=1,$F$10,DATE(YEAR(E663),MONTH(E663)+1,DAY(E663))),IF($H$6=6,IF(D664=1,$F$10,DATE(YEAR(E663),MONTH(E663)+2,DAY(E663))),IF($H$6=4,IF(D664=1,$F$10,DATE(YEAR(E663),MONTH(E663)+3,DAY(E663))),IF($H$6=2,IF(D664=1,$F$10,DATE(YEAR(E663),MONTH(E663)+6,DAY(E663))),IF($H$6=1,IF(D664=1,$F$10,DATE(YEAR(E663)+1,MONTH(E663),DAY(E663))),"")))))))),""))</f>
        <v/>
      </c>
      <c r="F664" s="72" t="str">
        <f t="shared" ca="1" si="75"/>
        <v/>
      </c>
      <c r="G664" s="72" t="str">
        <f t="shared" ca="1" si="71"/>
        <v/>
      </c>
      <c r="H664" s="73" t="str">
        <f t="shared" ca="1" si="72"/>
        <v/>
      </c>
      <c r="I664" s="74" t="str">
        <f t="shared" ca="1" si="73"/>
        <v/>
      </c>
      <c r="J664" s="73" t="str">
        <f t="shared" ca="1" si="74"/>
        <v/>
      </c>
      <c r="K664" s="75" t="str">
        <f t="shared" ca="1" si="76"/>
        <v/>
      </c>
      <c r="L664" s="10"/>
      <c r="M664" s="9"/>
      <c r="N664" s="9"/>
      <c r="O664" s="9"/>
    </row>
    <row r="665" spans="2:15" x14ac:dyDescent="0.3">
      <c r="B665" s="9"/>
      <c r="C665" s="10"/>
      <c r="D665" s="70" t="str">
        <f t="shared" ca="1" si="70"/>
        <v/>
      </c>
      <c r="E665" s="71" t="str">
        <f ca="1">IF($P$17=0,"",IF(D665&lt;&gt;"",IF($H$6=50,IF(D665=1,$F$10,DATE(YEAR(E664),MONTH(E664),DAY(E664)+7)),IF($H$6=25,IF(D665=1,$F$10,DATE(YEAR(E664),MONTH(E664),DAY(E664)+14)),IF($H$6=24,IF(D665=1,_01_01_1900,IF(DAY(E664)&gt;=15,DATE(YEAR(E664),MONTH(E664),DAY(E664)+16),DATE(YEAR(E664),MONTH(E664),DAY(E664)+15))),IF($H$6=12,IF(D665=1,$F$10,DATE(YEAR(E664),MONTH(E664)+1,DAY(E664))),IF($H$6=6,IF(D665=1,$F$10,DATE(YEAR(E664),MONTH(E664)+2,DAY(E664))),IF($H$6=4,IF(D665=1,$F$10,DATE(YEAR(E664),MONTH(E664)+3,DAY(E664))),IF($H$6=2,IF(D665=1,$F$10,DATE(YEAR(E664),MONTH(E664)+6,DAY(E664))),IF($H$6=1,IF(D665=1,$F$10,DATE(YEAR(E664)+1,MONTH(E664),DAY(E664))),"")))))))),""))</f>
        <v/>
      </c>
      <c r="F665" s="72" t="str">
        <f t="shared" ca="1" si="75"/>
        <v/>
      </c>
      <c r="G665" s="72" t="str">
        <f t="shared" ca="1" si="71"/>
        <v/>
      </c>
      <c r="H665" s="73" t="str">
        <f t="shared" ca="1" si="72"/>
        <v/>
      </c>
      <c r="I665" s="74" t="str">
        <f t="shared" ca="1" si="73"/>
        <v/>
      </c>
      <c r="J665" s="73" t="str">
        <f t="shared" ca="1" si="74"/>
        <v/>
      </c>
      <c r="K665" s="75" t="str">
        <f t="shared" ca="1" si="76"/>
        <v/>
      </c>
      <c r="L665" s="10"/>
      <c r="M665" s="9"/>
      <c r="N665" s="9"/>
      <c r="O665" s="9"/>
    </row>
    <row r="666" spans="2:15" x14ac:dyDescent="0.3">
      <c r="B666" s="9"/>
      <c r="C666" s="10"/>
      <c r="D666" s="70" t="str">
        <f t="shared" ca="1" si="70"/>
        <v/>
      </c>
      <c r="E666" s="71" t="str">
        <f ca="1">IF($P$17=0,"",IF(D666&lt;&gt;"",IF($H$6=50,IF(D666=1,$F$10,DATE(YEAR(E665),MONTH(E665),DAY(E665)+7)),IF($H$6=25,IF(D666=1,$F$10,DATE(YEAR(E665),MONTH(E665),DAY(E665)+14)),IF($H$6=24,IF(D666=1,_01_01_1900,IF(DAY(E665)&gt;=15,DATE(YEAR(E665),MONTH(E665),DAY(E665)+16),DATE(YEAR(E665),MONTH(E665),DAY(E665)+15))),IF($H$6=12,IF(D666=1,$F$10,DATE(YEAR(E665),MONTH(E665)+1,DAY(E665))),IF($H$6=6,IF(D666=1,$F$10,DATE(YEAR(E665),MONTH(E665)+2,DAY(E665))),IF($H$6=4,IF(D666=1,$F$10,DATE(YEAR(E665),MONTH(E665)+3,DAY(E665))),IF($H$6=2,IF(D666=1,$F$10,DATE(YEAR(E665),MONTH(E665)+6,DAY(E665))),IF($H$6=1,IF(D666=1,$F$10,DATE(YEAR(E665)+1,MONTH(E665),DAY(E665))),"")))))))),""))</f>
        <v/>
      </c>
      <c r="F666" s="72" t="str">
        <f t="shared" ca="1" si="75"/>
        <v/>
      </c>
      <c r="G666" s="72" t="str">
        <f t="shared" ca="1" si="71"/>
        <v/>
      </c>
      <c r="H666" s="73" t="str">
        <f t="shared" ca="1" si="72"/>
        <v/>
      </c>
      <c r="I666" s="74" t="str">
        <f t="shared" ca="1" si="73"/>
        <v/>
      </c>
      <c r="J666" s="73" t="str">
        <f t="shared" ca="1" si="74"/>
        <v/>
      </c>
      <c r="K666" s="75" t="str">
        <f t="shared" ca="1" si="76"/>
        <v/>
      </c>
      <c r="L666" s="10"/>
      <c r="M666" s="9"/>
      <c r="N666" s="9"/>
      <c r="O666" s="9"/>
    </row>
    <row r="667" spans="2:15" x14ac:dyDescent="0.3">
      <c r="B667" s="9"/>
      <c r="C667" s="10"/>
      <c r="D667" s="70" t="str">
        <f t="shared" ca="1" si="70"/>
        <v/>
      </c>
      <c r="E667" s="71" t="str">
        <f ca="1">IF($P$17=0,"",IF(D667&lt;&gt;"",IF($H$6=50,IF(D667=1,$F$10,DATE(YEAR(E666),MONTH(E666),DAY(E666)+7)),IF($H$6=25,IF(D667=1,$F$10,DATE(YEAR(E666),MONTH(E666),DAY(E666)+14)),IF($H$6=24,IF(D667=1,_01_01_1900,IF(DAY(E666)&gt;=15,DATE(YEAR(E666),MONTH(E666),DAY(E666)+16),DATE(YEAR(E666),MONTH(E666),DAY(E666)+15))),IF($H$6=12,IF(D667=1,$F$10,DATE(YEAR(E666),MONTH(E666)+1,DAY(E666))),IF($H$6=6,IF(D667=1,$F$10,DATE(YEAR(E666),MONTH(E666)+2,DAY(E666))),IF($H$6=4,IF(D667=1,$F$10,DATE(YEAR(E666),MONTH(E666)+3,DAY(E666))),IF($H$6=2,IF(D667=1,$F$10,DATE(YEAR(E666),MONTH(E666)+6,DAY(E666))),IF($H$6=1,IF(D667=1,$F$10,DATE(YEAR(E666)+1,MONTH(E666),DAY(E666))),"")))))))),""))</f>
        <v/>
      </c>
      <c r="F667" s="72" t="str">
        <f t="shared" ca="1" si="75"/>
        <v/>
      </c>
      <c r="G667" s="72" t="str">
        <f t="shared" ca="1" si="71"/>
        <v/>
      </c>
      <c r="H667" s="73" t="str">
        <f t="shared" ca="1" si="72"/>
        <v/>
      </c>
      <c r="I667" s="74" t="str">
        <f t="shared" ca="1" si="73"/>
        <v/>
      </c>
      <c r="J667" s="73" t="str">
        <f t="shared" ca="1" si="74"/>
        <v/>
      </c>
      <c r="K667" s="75" t="str">
        <f t="shared" ca="1" si="76"/>
        <v/>
      </c>
      <c r="L667" s="10"/>
      <c r="M667" s="9"/>
      <c r="N667" s="9"/>
      <c r="O667" s="9"/>
    </row>
    <row r="668" spans="2:15" x14ac:dyDescent="0.3">
      <c r="B668" s="9"/>
      <c r="C668" s="10"/>
      <c r="D668" s="70" t="str">
        <f t="shared" ca="1" si="70"/>
        <v/>
      </c>
      <c r="E668" s="71" t="str">
        <f ca="1">IF($P$17=0,"",IF(D668&lt;&gt;"",IF($H$6=50,IF(D668=1,$F$10,DATE(YEAR(E667),MONTH(E667),DAY(E667)+7)),IF($H$6=25,IF(D668=1,$F$10,DATE(YEAR(E667),MONTH(E667),DAY(E667)+14)),IF($H$6=24,IF(D668=1,_01_01_1900,IF(DAY(E667)&gt;=15,DATE(YEAR(E667),MONTH(E667),DAY(E667)+16),DATE(YEAR(E667),MONTH(E667),DAY(E667)+15))),IF($H$6=12,IF(D668=1,$F$10,DATE(YEAR(E667),MONTH(E667)+1,DAY(E667))),IF($H$6=6,IF(D668=1,$F$10,DATE(YEAR(E667),MONTH(E667)+2,DAY(E667))),IF($H$6=4,IF(D668=1,$F$10,DATE(YEAR(E667),MONTH(E667)+3,DAY(E667))),IF($H$6=2,IF(D668=1,$F$10,DATE(YEAR(E667),MONTH(E667)+6,DAY(E667))),IF($H$6=1,IF(D668=1,$F$10,DATE(YEAR(E667)+1,MONTH(E667),DAY(E667))),"")))))))),""))</f>
        <v/>
      </c>
      <c r="F668" s="72" t="str">
        <f t="shared" ca="1" si="75"/>
        <v/>
      </c>
      <c r="G668" s="72" t="str">
        <f t="shared" ca="1" si="71"/>
        <v/>
      </c>
      <c r="H668" s="73" t="str">
        <f t="shared" ca="1" si="72"/>
        <v/>
      </c>
      <c r="I668" s="74" t="str">
        <f t="shared" ca="1" si="73"/>
        <v/>
      </c>
      <c r="J668" s="73" t="str">
        <f t="shared" ca="1" si="74"/>
        <v/>
      </c>
      <c r="K668" s="75" t="str">
        <f t="shared" ca="1" si="76"/>
        <v/>
      </c>
      <c r="L668" s="10"/>
      <c r="M668" s="9"/>
      <c r="N668" s="9"/>
      <c r="O668" s="9"/>
    </row>
    <row r="669" spans="2:15" x14ac:dyDescent="0.3">
      <c r="B669" s="9"/>
      <c r="C669" s="10"/>
      <c r="D669" s="70" t="str">
        <f t="shared" ca="1" si="70"/>
        <v/>
      </c>
      <c r="E669" s="71" t="str">
        <f ca="1">IF($P$17=0,"",IF(D669&lt;&gt;"",IF($H$6=50,IF(D669=1,$F$10,DATE(YEAR(E668),MONTH(E668),DAY(E668)+7)),IF($H$6=25,IF(D669=1,$F$10,DATE(YEAR(E668),MONTH(E668),DAY(E668)+14)),IF($H$6=24,IF(D669=1,_01_01_1900,IF(DAY(E668)&gt;=15,DATE(YEAR(E668),MONTH(E668),DAY(E668)+16),DATE(YEAR(E668),MONTH(E668),DAY(E668)+15))),IF($H$6=12,IF(D669=1,$F$10,DATE(YEAR(E668),MONTH(E668)+1,DAY(E668))),IF($H$6=6,IF(D669=1,$F$10,DATE(YEAR(E668),MONTH(E668)+2,DAY(E668))),IF($H$6=4,IF(D669=1,$F$10,DATE(YEAR(E668),MONTH(E668)+3,DAY(E668))),IF($H$6=2,IF(D669=1,$F$10,DATE(YEAR(E668),MONTH(E668)+6,DAY(E668))),IF($H$6=1,IF(D669=1,$F$10,DATE(YEAR(E668)+1,MONTH(E668),DAY(E668))),"")))))))),""))</f>
        <v/>
      </c>
      <c r="F669" s="72" t="str">
        <f t="shared" ca="1" si="75"/>
        <v/>
      </c>
      <c r="G669" s="72" t="str">
        <f t="shared" ca="1" si="71"/>
        <v/>
      </c>
      <c r="H669" s="73" t="str">
        <f t="shared" ca="1" si="72"/>
        <v/>
      </c>
      <c r="I669" s="74" t="str">
        <f t="shared" ca="1" si="73"/>
        <v/>
      </c>
      <c r="J669" s="73" t="str">
        <f t="shared" ca="1" si="74"/>
        <v/>
      </c>
      <c r="K669" s="75" t="str">
        <f t="shared" ca="1" si="76"/>
        <v/>
      </c>
      <c r="L669" s="10"/>
      <c r="M669" s="9"/>
      <c r="N669" s="9"/>
      <c r="O669" s="9"/>
    </row>
    <row r="670" spans="2:15" x14ac:dyDescent="0.3">
      <c r="B670" s="9"/>
      <c r="C670" s="10"/>
      <c r="D670" s="70" t="str">
        <f t="shared" ca="1" si="70"/>
        <v/>
      </c>
      <c r="E670" s="71" t="str">
        <f ca="1">IF($P$17=0,"",IF(D670&lt;&gt;"",IF($H$6=50,IF(D670=1,$F$10,DATE(YEAR(E669),MONTH(E669),DAY(E669)+7)),IF($H$6=25,IF(D670=1,$F$10,DATE(YEAR(E669),MONTH(E669),DAY(E669)+14)),IF($H$6=24,IF(D670=1,_01_01_1900,IF(DAY(E669)&gt;=15,DATE(YEAR(E669),MONTH(E669),DAY(E669)+16),DATE(YEAR(E669),MONTH(E669),DAY(E669)+15))),IF($H$6=12,IF(D670=1,$F$10,DATE(YEAR(E669),MONTH(E669)+1,DAY(E669))),IF($H$6=6,IF(D670=1,$F$10,DATE(YEAR(E669),MONTH(E669)+2,DAY(E669))),IF($H$6=4,IF(D670=1,$F$10,DATE(YEAR(E669),MONTH(E669)+3,DAY(E669))),IF($H$6=2,IF(D670=1,$F$10,DATE(YEAR(E669),MONTH(E669)+6,DAY(E669))),IF($H$6=1,IF(D670=1,$F$10,DATE(YEAR(E669)+1,MONTH(E669),DAY(E669))),"")))))))),""))</f>
        <v/>
      </c>
      <c r="F670" s="72" t="str">
        <f t="shared" ca="1" si="75"/>
        <v/>
      </c>
      <c r="G670" s="72" t="str">
        <f t="shared" ca="1" si="71"/>
        <v/>
      </c>
      <c r="H670" s="73" t="str">
        <f t="shared" ca="1" si="72"/>
        <v/>
      </c>
      <c r="I670" s="74" t="str">
        <f t="shared" ca="1" si="73"/>
        <v/>
      </c>
      <c r="J670" s="73" t="str">
        <f t="shared" ca="1" si="74"/>
        <v/>
      </c>
      <c r="K670" s="75" t="str">
        <f t="shared" ca="1" si="76"/>
        <v/>
      </c>
      <c r="L670" s="10"/>
      <c r="M670" s="9"/>
      <c r="N670" s="9"/>
      <c r="O670" s="9"/>
    </row>
    <row r="671" spans="2:15" x14ac:dyDescent="0.3">
      <c r="B671" s="9"/>
      <c r="C671" s="10"/>
      <c r="D671" s="70" t="str">
        <f t="shared" ca="1" si="70"/>
        <v/>
      </c>
      <c r="E671" s="71" t="str">
        <f ca="1">IF($P$17=0,"",IF(D671&lt;&gt;"",IF($H$6=50,IF(D671=1,$F$10,DATE(YEAR(E670),MONTH(E670),DAY(E670)+7)),IF($H$6=25,IF(D671=1,$F$10,DATE(YEAR(E670),MONTH(E670),DAY(E670)+14)),IF($H$6=24,IF(D671=1,_01_01_1900,IF(DAY(E670)&gt;=15,DATE(YEAR(E670),MONTH(E670),DAY(E670)+16),DATE(YEAR(E670),MONTH(E670),DAY(E670)+15))),IF($H$6=12,IF(D671=1,$F$10,DATE(YEAR(E670),MONTH(E670)+1,DAY(E670))),IF($H$6=6,IF(D671=1,$F$10,DATE(YEAR(E670),MONTH(E670)+2,DAY(E670))),IF($H$6=4,IF(D671=1,$F$10,DATE(YEAR(E670),MONTH(E670)+3,DAY(E670))),IF($H$6=2,IF(D671=1,$F$10,DATE(YEAR(E670),MONTH(E670)+6,DAY(E670))),IF($H$6=1,IF(D671=1,$F$10,DATE(YEAR(E670)+1,MONTH(E670),DAY(E670))),"")))))))),""))</f>
        <v/>
      </c>
      <c r="F671" s="72" t="str">
        <f t="shared" ca="1" si="75"/>
        <v/>
      </c>
      <c r="G671" s="72" t="str">
        <f t="shared" ca="1" si="71"/>
        <v/>
      </c>
      <c r="H671" s="73" t="str">
        <f t="shared" ca="1" si="72"/>
        <v/>
      </c>
      <c r="I671" s="74" t="str">
        <f t="shared" ca="1" si="73"/>
        <v/>
      </c>
      <c r="J671" s="73" t="str">
        <f t="shared" ca="1" si="74"/>
        <v/>
      </c>
      <c r="K671" s="75" t="str">
        <f t="shared" ca="1" si="76"/>
        <v/>
      </c>
      <c r="L671" s="10"/>
      <c r="M671" s="9"/>
      <c r="N671" s="9"/>
      <c r="O671" s="9"/>
    </row>
    <row r="672" spans="2:15" x14ac:dyDescent="0.3">
      <c r="B672" s="9"/>
      <c r="C672" s="10"/>
      <c r="D672" s="70" t="str">
        <f t="shared" ca="1" si="70"/>
        <v/>
      </c>
      <c r="E672" s="71" t="str">
        <f ca="1">IF($P$17=0,"",IF(D672&lt;&gt;"",IF($H$6=50,IF(D672=1,$F$10,DATE(YEAR(E671),MONTH(E671),DAY(E671)+7)),IF($H$6=25,IF(D672=1,$F$10,DATE(YEAR(E671),MONTH(E671),DAY(E671)+14)),IF($H$6=24,IF(D672=1,_01_01_1900,IF(DAY(E671)&gt;=15,DATE(YEAR(E671),MONTH(E671),DAY(E671)+16),DATE(YEAR(E671),MONTH(E671),DAY(E671)+15))),IF($H$6=12,IF(D672=1,$F$10,DATE(YEAR(E671),MONTH(E671)+1,DAY(E671))),IF($H$6=6,IF(D672=1,$F$10,DATE(YEAR(E671),MONTH(E671)+2,DAY(E671))),IF($H$6=4,IF(D672=1,$F$10,DATE(YEAR(E671),MONTH(E671)+3,DAY(E671))),IF($H$6=2,IF(D672=1,$F$10,DATE(YEAR(E671),MONTH(E671)+6,DAY(E671))),IF($H$6=1,IF(D672=1,$F$10,DATE(YEAR(E671)+1,MONTH(E671),DAY(E671))),"")))))))),""))</f>
        <v/>
      </c>
      <c r="F672" s="72" t="str">
        <f t="shared" ca="1" si="75"/>
        <v/>
      </c>
      <c r="G672" s="72" t="str">
        <f t="shared" ca="1" si="71"/>
        <v/>
      </c>
      <c r="H672" s="73" t="str">
        <f t="shared" ca="1" si="72"/>
        <v/>
      </c>
      <c r="I672" s="74" t="str">
        <f t="shared" ca="1" si="73"/>
        <v/>
      </c>
      <c r="J672" s="73" t="str">
        <f t="shared" ca="1" si="74"/>
        <v/>
      </c>
      <c r="K672" s="75" t="str">
        <f t="shared" ca="1" si="76"/>
        <v/>
      </c>
      <c r="L672" s="10"/>
      <c r="M672" s="9"/>
      <c r="N672" s="9"/>
      <c r="O672" s="9"/>
    </row>
    <row r="673" spans="2:15" x14ac:dyDescent="0.3">
      <c r="B673" s="9"/>
      <c r="C673" s="10"/>
      <c r="D673" s="70" t="str">
        <f t="shared" ca="1" si="70"/>
        <v/>
      </c>
      <c r="E673" s="71" t="str">
        <f ca="1">IF($P$17=0,"",IF(D673&lt;&gt;"",IF($H$6=50,IF(D673=1,$F$10,DATE(YEAR(E672),MONTH(E672),DAY(E672)+7)),IF($H$6=25,IF(D673=1,$F$10,DATE(YEAR(E672),MONTH(E672),DAY(E672)+14)),IF($H$6=24,IF(D673=1,_01_01_1900,IF(DAY(E672)&gt;=15,DATE(YEAR(E672),MONTH(E672),DAY(E672)+16),DATE(YEAR(E672),MONTH(E672),DAY(E672)+15))),IF($H$6=12,IF(D673=1,$F$10,DATE(YEAR(E672),MONTH(E672)+1,DAY(E672))),IF($H$6=6,IF(D673=1,$F$10,DATE(YEAR(E672),MONTH(E672)+2,DAY(E672))),IF($H$6=4,IF(D673=1,$F$10,DATE(YEAR(E672),MONTH(E672)+3,DAY(E672))),IF($H$6=2,IF(D673=1,$F$10,DATE(YEAR(E672),MONTH(E672)+6,DAY(E672))),IF($H$6=1,IF(D673=1,$F$10,DATE(YEAR(E672)+1,MONTH(E672),DAY(E672))),"")))))))),""))</f>
        <v/>
      </c>
      <c r="F673" s="72" t="str">
        <f t="shared" ca="1" si="75"/>
        <v/>
      </c>
      <c r="G673" s="72" t="str">
        <f t="shared" ca="1" si="71"/>
        <v/>
      </c>
      <c r="H673" s="73" t="str">
        <f t="shared" ca="1" si="72"/>
        <v/>
      </c>
      <c r="I673" s="74" t="str">
        <f t="shared" ca="1" si="73"/>
        <v/>
      </c>
      <c r="J673" s="73" t="str">
        <f t="shared" ca="1" si="74"/>
        <v/>
      </c>
      <c r="K673" s="75" t="str">
        <f t="shared" ca="1" si="76"/>
        <v/>
      </c>
      <c r="L673" s="10"/>
      <c r="M673" s="9"/>
      <c r="N673" s="9"/>
      <c r="O673" s="9"/>
    </row>
    <row r="674" spans="2:15" x14ac:dyDescent="0.3">
      <c r="B674" s="9"/>
      <c r="C674" s="10"/>
      <c r="D674" s="70" t="str">
        <f t="shared" ca="1" si="70"/>
        <v/>
      </c>
      <c r="E674" s="71" t="str">
        <f ca="1">IF($P$17=0,"",IF(D674&lt;&gt;"",IF($H$6=50,IF(D674=1,$F$10,DATE(YEAR(E673),MONTH(E673),DAY(E673)+7)),IF($H$6=25,IF(D674=1,$F$10,DATE(YEAR(E673),MONTH(E673),DAY(E673)+14)),IF($H$6=24,IF(D674=1,_01_01_1900,IF(DAY(E673)&gt;=15,DATE(YEAR(E673),MONTH(E673),DAY(E673)+16),DATE(YEAR(E673),MONTH(E673),DAY(E673)+15))),IF($H$6=12,IF(D674=1,$F$10,DATE(YEAR(E673),MONTH(E673)+1,DAY(E673))),IF($H$6=6,IF(D674=1,$F$10,DATE(YEAR(E673),MONTH(E673)+2,DAY(E673))),IF($H$6=4,IF(D674=1,$F$10,DATE(YEAR(E673),MONTH(E673)+3,DAY(E673))),IF($H$6=2,IF(D674=1,$F$10,DATE(YEAR(E673),MONTH(E673)+6,DAY(E673))),IF($H$6=1,IF(D674=1,$F$10,DATE(YEAR(E673)+1,MONTH(E673),DAY(E673))),"")))))))),""))</f>
        <v/>
      </c>
      <c r="F674" s="72" t="str">
        <f t="shared" ca="1" si="75"/>
        <v/>
      </c>
      <c r="G674" s="72" t="str">
        <f t="shared" ca="1" si="71"/>
        <v/>
      </c>
      <c r="H674" s="73" t="str">
        <f t="shared" ca="1" si="72"/>
        <v/>
      </c>
      <c r="I674" s="74" t="str">
        <f t="shared" ca="1" si="73"/>
        <v/>
      </c>
      <c r="J674" s="73" t="str">
        <f t="shared" ca="1" si="74"/>
        <v/>
      </c>
      <c r="K674" s="75" t="str">
        <f t="shared" ca="1" si="76"/>
        <v/>
      </c>
      <c r="L674" s="10"/>
      <c r="M674" s="9"/>
      <c r="N674" s="9"/>
      <c r="O674" s="9"/>
    </row>
    <row r="675" spans="2:15" x14ac:dyDescent="0.3">
      <c r="B675" s="9"/>
      <c r="C675" s="10"/>
      <c r="D675" s="70" t="str">
        <f t="shared" ca="1" si="70"/>
        <v/>
      </c>
      <c r="E675" s="71" t="str">
        <f ca="1">IF($P$17=0,"",IF(D675&lt;&gt;"",IF($H$6=50,IF(D675=1,$F$10,DATE(YEAR(E674),MONTH(E674),DAY(E674)+7)),IF($H$6=25,IF(D675=1,$F$10,DATE(YEAR(E674),MONTH(E674),DAY(E674)+14)),IF($H$6=24,IF(D675=1,_01_01_1900,IF(DAY(E674)&gt;=15,DATE(YEAR(E674),MONTH(E674),DAY(E674)+16),DATE(YEAR(E674),MONTH(E674),DAY(E674)+15))),IF($H$6=12,IF(D675=1,$F$10,DATE(YEAR(E674),MONTH(E674)+1,DAY(E674))),IF($H$6=6,IF(D675=1,$F$10,DATE(YEAR(E674),MONTH(E674)+2,DAY(E674))),IF($H$6=4,IF(D675=1,$F$10,DATE(YEAR(E674),MONTH(E674)+3,DAY(E674))),IF($H$6=2,IF(D675=1,$F$10,DATE(YEAR(E674),MONTH(E674)+6,DAY(E674))),IF($H$6=1,IF(D675=1,$F$10,DATE(YEAR(E674)+1,MONTH(E674),DAY(E674))),"")))))))),""))</f>
        <v/>
      </c>
      <c r="F675" s="72" t="str">
        <f t="shared" ca="1" si="75"/>
        <v/>
      </c>
      <c r="G675" s="72" t="str">
        <f t="shared" ca="1" si="71"/>
        <v/>
      </c>
      <c r="H675" s="73" t="str">
        <f t="shared" ca="1" si="72"/>
        <v/>
      </c>
      <c r="I675" s="74" t="str">
        <f t="shared" ca="1" si="73"/>
        <v/>
      </c>
      <c r="J675" s="73" t="str">
        <f t="shared" ca="1" si="74"/>
        <v/>
      </c>
      <c r="K675" s="75" t="str">
        <f t="shared" ca="1" si="76"/>
        <v/>
      </c>
      <c r="L675" s="10"/>
      <c r="M675" s="9"/>
      <c r="N675" s="9"/>
      <c r="O675" s="9"/>
    </row>
    <row r="676" spans="2:15" x14ac:dyDescent="0.3">
      <c r="B676" s="9"/>
      <c r="C676" s="10"/>
      <c r="D676" s="70" t="str">
        <f t="shared" ca="1" si="70"/>
        <v/>
      </c>
      <c r="E676" s="71" t="str">
        <f ca="1">IF($P$17=0,"",IF(D676&lt;&gt;"",IF($H$6=50,IF(D676=1,$F$10,DATE(YEAR(E675),MONTH(E675),DAY(E675)+7)),IF($H$6=25,IF(D676=1,$F$10,DATE(YEAR(E675),MONTH(E675),DAY(E675)+14)),IF($H$6=24,IF(D676=1,_01_01_1900,IF(DAY(E675)&gt;=15,DATE(YEAR(E675),MONTH(E675),DAY(E675)+16),DATE(YEAR(E675),MONTH(E675),DAY(E675)+15))),IF($H$6=12,IF(D676=1,$F$10,DATE(YEAR(E675),MONTH(E675)+1,DAY(E675))),IF($H$6=6,IF(D676=1,$F$10,DATE(YEAR(E675),MONTH(E675)+2,DAY(E675))),IF($H$6=4,IF(D676=1,$F$10,DATE(YEAR(E675),MONTH(E675)+3,DAY(E675))),IF($H$6=2,IF(D676=1,$F$10,DATE(YEAR(E675),MONTH(E675)+6,DAY(E675))),IF($H$6=1,IF(D676=1,$F$10,DATE(YEAR(E675)+1,MONTH(E675),DAY(E675))),"")))))))),""))</f>
        <v/>
      </c>
      <c r="F676" s="72" t="str">
        <f t="shared" ca="1" si="75"/>
        <v/>
      </c>
      <c r="G676" s="72" t="str">
        <f t="shared" ca="1" si="71"/>
        <v/>
      </c>
      <c r="H676" s="73" t="str">
        <f t="shared" ca="1" si="72"/>
        <v/>
      </c>
      <c r="I676" s="74" t="str">
        <f t="shared" ca="1" si="73"/>
        <v/>
      </c>
      <c r="J676" s="73" t="str">
        <f t="shared" ca="1" si="74"/>
        <v/>
      </c>
      <c r="K676" s="75" t="str">
        <f t="shared" ca="1" si="76"/>
        <v/>
      </c>
      <c r="L676" s="10"/>
      <c r="M676" s="9"/>
      <c r="N676" s="9"/>
      <c r="O676" s="9"/>
    </row>
    <row r="677" spans="2:15" x14ac:dyDescent="0.3">
      <c r="B677" s="9"/>
      <c r="C677" s="10"/>
      <c r="D677" s="70" t="str">
        <f t="shared" ca="1" si="70"/>
        <v/>
      </c>
      <c r="E677" s="71" t="str">
        <f ca="1">IF($P$17=0,"",IF(D677&lt;&gt;"",IF($H$6=50,IF(D677=1,$F$10,DATE(YEAR(E676),MONTH(E676),DAY(E676)+7)),IF($H$6=25,IF(D677=1,$F$10,DATE(YEAR(E676),MONTH(E676),DAY(E676)+14)),IF($H$6=24,IF(D677=1,_01_01_1900,IF(DAY(E676)&gt;=15,DATE(YEAR(E676),MONTH(E676),DAY(E676)+16),DATE(YEAR(E676),MONTH(E676),DAY(E676)+15))),IF($H$6=12,IF(D677=1,$F$10,DATE(YEAR(E676),MONTH(E676)+1,DAY(E676))),IF($H$6=6,IF(D677=1,$F$10,DATE(YEAR(E676),MONTH(E676)+2,DAY(E676))),IF($H$6=4,IF(D677=1,$F$10,DATE(YEAR(E676),MONTH(E676)+3,DAY(E676))),IF($H$6=2,IF(D677=1,$F$10,DATE(YEAR(E676),MONTH(E676)+6,DAY(E676))),IF($H$6=1,IF(D677=1,$F$10,DATE(YEAR(E676)+1,MONTH(E676),DAY(E676))),"")))))))),""))</f>
        <v/>
      </c>
      <c r="F677" s="72" t="str">
        <f t="shared" ca="1" si="75"/>
        <v/>
      </c>
      <c r="G677" s="72" t="str">
        <f t="shared" ca="1" si="71"/>
        <v/>
      </c>
      <c r="H677" s="73" t="str">
        <f t="shared" ca="1" si="72"/>
        <v/>
      </c>
      <c r="I677" s="74" t="str">
        <f t="shared" ca="1" si="73"/>
        <v/>
      </c>
      <c r="J677" s="73" t="str">
        <f t="shared" ca="1" si="74"/>
        <v/>
      </c>
      <c r="K677" s="75" t="str">
        <f t="shared" ca="1" si="76"/>
        <v/>
      </c>
      <c r="L677" s="10"/>
      <c r="M677" s="9"/>
      <c r="N677" s="9"/>
      <c r="O677" s="9"/>
    </row>
    <row r="678" spans="2:15" x14ac:dyDescent="0.3">
      <c r="B678" s="9"/>
      <c r="C678" s="10"/>
      <c r="D678" s="70" t="str">
        <f t="shared" ca="1" si="70"/>
        <v/>
      </c>
      <c r="E678" s="71" t="str">
        <f ca="1">IF($P$17=0,"",IF(D678&lt;&gt;"",IF($H$6=50,IF(D678=1,$F$10,DATE(YEAR(E677),MONTH(E677),DAY(E677)+7)),IF($H$6=25,IF(D678=1,$F$10,DATE(YEAR(E677),MONTH(E677),DAY(E677)+14)),IF($H$6=24,IF(D678=1,_01_01_1900,IF(DAY(E677)&gt;=15,DATE(YEAR(E677),MONTH(E677),DAY(E677)+16),DATE(YEAR(E677),MONTH(E677),DAY(E677)+15))),IF($H$6=12,IF(D678=1,$F$10,DATE(YEAR(E677),MONTH(E677)+1,DAY(E677))),IF($H$6=6,IF(D678=1,$F$10,DATE(YEAR(E677),MONTH(E677)+2,DAY(E677))),IF($H$6=4,IF(D678=1,$F$10,DATE(YEAR(E677),MONTH(E677)+3,DAY(E677))),IF($H$6=2,IF(D678=1,$F$10,DATE(YEAR(E677),MONTH(E677)+6,DAY(E677))),IF($H$6=1,IF(D678=1,$F$10,DATE(YEAR(E677)+1,MONTH(E677),DAY(E677))),"")))))))),""))</f>
        <v/>
      </c>
      <c r="F678" s="72" t="str">
        <f t="shared" ca="1" si="75"/>
        <v/>
      </c>
      <c r="G678" s="72" t="str">
        <f t="shared" ca="1" si="71"/>
        <v/>
      </c>
      <c r="H678" s="73" t="str">
        <f t="shared" ca="1" si="72"/>
        <v/>
      </c>
      <c r="I678" s="74" t="str">
        <f t="shared" ca="1" si="73"/>
        <v/>
      </c>
      <c r="J678" s="73" t="str">
        <f t="shared" ca="1" si="74"/>
        <v/>
      </c>
      <c r="K678" s="75" t="str">
        <f t="shared" ca="1" si="76"/>
        <v/>
      </c>
      <c r="L678" s="10"/>
      <c r="M678" s="9"/>
      <c r="N678" s="9"/>
      <c r="O678" s="9"/>
    </row>
    <row r="679" spans="2:15" x14ac:dyDescent="0.3">
      <c r="B679" s="9"/>
      <c r="C679" s="10"/>
      <c r="D679" s="70" t="str">
        <f t="shared" ca="1" si="70"/>
        <v/>
      </c>
      <c r="E679" s="71" t="str">
        <f ca="1">IF($P$17=0,"",IF(D679&lt;&gt;"",IF($H$6=50,IF(D679=1,$F$10,DATE(YEAR(E678),MONTH(E678),DAY(E678)+7)),IF($H$6=25,IF(D679=1,$F$10,DATE(YEAR(E678),MONTH(E678),DAY(E678)+14)),IF($H$6=24,IF(D679=1,_01_01_1900,IF(DAY(E678)&gt;=15,DATE(YEAR(E678),MONTH(E678),DAY(E678)+16),DATE(YEAR(E678),MONTH(E678),DAY(E678)+15))),IF($H$6=12,IF(D679=1,$F$10,DATE(YEAR(E678),MONTH(E678)+1,DAY(E678))),IF($H$6=6,IF(D679=1,$F$10,DATE(YEAR(E678),MONTH(E678)+2,DAY(E678))),IF($H$6=4,IF(D679=1,$F$10,DATE(YEAR(E678),MONTH(E678)+3,DAY(E678))),IF($H$6=2,IF(D679=1,$F$10,DATE(YEAR(E678),MONTH(E678)+6,DAY(E678))),IF($H$6=1,IF(D679=1,$F$10,DATE(YEAR(E678)+1,MONTH(E678),DAY(E678))),"")))))))),""))</f>
        <v/>
      </c>
      <c r="F679" s="72" t="str">
        <f t="shared" ca="1" si="75"/>
        <v/>
      </c>
      <c r="G679" s="72" t="str">
        <f t="shared" ca="1" si="71"/>
        <v/>
      </c>
      <c r="H679" s="73" t="str">
        <f t="shared" ca="1" si="72"/>
        <v/>
      </c>
      <c r="I679" s="74" t="str">
        <f t="shared" ca="1" si="73"/>
        <v/>
      </c>
      <c r="J679" s="73" t="str">
        <f t="shared" ca="1" si="74"/>
        <v/>
      </c>
      <c r="K679" s="75" t="str">
        <f t="shared" ca="1" si="76"/>
        <v/>
      </c>
      <c r="L679" s="10"/>
      <c r="M679" s="9"/>
      <c r="N679" s="9"/>
      <c r="O679" s="9"/>
    </row>
    <row r="680" spans="2:15" x14ac:dyDescent="0.3">
      <c r="B680" s="9"/>
      <c r="C680" s="10"/>
      <c r="D680" s="70" t="str">
        <f t="shared" ca="1" si="70"/>
        <v/>
      </c>
      <c r="E680" s="71" t="str">
        <f ca="1">IF($P$17=0,"",IF(D680&lt;&gt;"",IF($H$6=50,IF(D680=1,$F$10,DATE(YEAR(E679),MONTH(E679),DAY(E679)+7)),IF($H$6=25,IF(D680=1,$F$10,DATE(YEAR(E679),MONTH(E679),DAY(E679)+14)),IF($H$6=24,IF(D680=1,_01_01_1900,IF(DAY(E679)&gt;=15,DATE(YEAR(E679),MONTH(E679),DAY(E679)+16),DATE(YEAR(E679),MONTH(E679),DAY(E679)+15))),IF($H$6=12,IF(D680=1,$F$10,DATE(YEAR(E679),MONTH(E679)+1,DAY(E679))),IF($H$6=6,IF(D680=1,$F$10,DATE(YEAR(E679),MONTH(E679)+2,DAY(E679))),IF($H$6=4,IF(D680=1,$F$10,DATE(YEAR(E679),MONTH(E679)+3,DAY(E679))),IF($H$6=2,IF(D680=1,$F$10,DATE(YEAR(E679),MONTH(E679)+6,DAY(E679))),IF($H$6=1,IF(D680=1,$F$10,DATE(YEAR(E679)+1,MONTH(E679),DAY(E679))),"")))))))),""))</f>
        <v/>
      </c>
      <c r="F680" s="72" t="str">
        <f t="shared" ca="1" si="75"/>
        <v/>
      </c>
      <c r="G680" s="72" t="str">
        <f t="shared" ca="1" si="71"/>
        <v/>
      </c>
      <c r="H680" s="73" t="str">
        <f t="shared" ca="1" si="72"/>
        <v/>
      </c>
      <c r="I680" s="74" t="str">
        <f t="shared" ca="1" si="73"/>
        <v/>
      </c>
      <c r="J680" s="73" t="str">
        <f t="shared" ca="1" si="74"/>
        <v/>
      </c>
      <c r="K680" s="75" t="str">
        <f t="shared" ca="1" si="76"/>
        <v/>
      </c>
      <c r="L680" s="10"/>
      <c r="M680" s="9"/>
      <c r="N680" s="9"/>
      <c r="O680" s="9"/>
    </row>
    <row r="681" spans="2:15" x14ac:dyDescent="0.3">
      <c r="B681" s="9"/>
      <c r="C681" s="10"/>
      <c r="D681" s="70" t="str">
        <f t="shared" ca="1" si="70"/>
        <v/>
      </c>
      <c r="E681" s="71" t="str">
        <f ca="1">IF($P$17=0,"",IF(D681&lt;&gt;"",IF($H$6=50,IF(D681=1,$F$10,DATE(YEAR(E680),MONTH(E680),DAY(E680)+7)),IF($H$6=25,IF(D681=1,$F$10,DATE(YEAR(E680),MONTH(E680),DAY(E680)+14)),IF($H$6=24,IF(D681=1,_01_01_1900,IF(DAY(E680)&gt;=15,DATE(YEAR(E680),MONTH(E680),DAY(E680)+16),DATE(YEAR(E680),MONTH(E680),DAY(E680)+15))),IF($H$6=12,IF(D681=1,$F$10,DATE(YEAR(E680),MONTH(E680)+1,DAY(E680))),IF($H$6=6,IF(D681=1,$F$10,DATE(YEAR(E680),MONTH(E680)+2,DAY(E680))),IF($H$6=4,IF(D681=1,$F$10,DATE(YEAR(E680),MONTH(E680)+3,DAY(E680))),IF($H$6=2,IF(D681=1,$F$10,DATE(YEAR(E680),MONTH(E680)+6,DAY(E680))),IF($H$6=1,IF(D681=1,$F$10,DATE(YEAR(E680)+1,MONTH(E680),DAY(E680))),"")))))))),""))</f>
        <v/>
      </c>
      <c r="F681" s="72" t="str">
        <f t="shared" ca="1" si="75"/>
        <v/>
      </c>
      <c r="G681" s="72" t="str">
        <f t="shared" ca="1" si="71"/>
        <v/>
      </c>
      <c r="H681" s="73" t="str">
        <f t="shared" ca="1" si="72"/>
        <v/>
      </c>
      <c r="I681" s="74" t="str">
        <f t="shared" ca="1" si="73"/>
        <v/>
      </c>
      <c r="J681" s="73" t="str">
        <f t="shared" ca="1" si="74"/>
        <v/>
      </c>
      <c r="K681" s="75" t="str">
        <f t="shared" ca="1" si="76"/>
        <v/>
      </c>
      <c r="L681" s="10"/>
      <c r="M681" s="9"/>
      <c r="N681" s="9"/>
      <c r="O681" s="9"/>
    </row>
    <row r="682" spans="2:15" x14ac:dyDescent="0.3">
      <c r="B682" s="9"/>
      <c r="C682" s="10"/>
      <c r="D682" s="70" t="str">
        <f t="shared" ca="1" si="70"/>
        <v/>
      </c>
      <c r="E682" s="71" t="str">
        <f ca="1">IF($P$17=0,"",IF(D682&lt;&gt;"",IF($H$6=50,IF(D682=1,$F$10,DATE(YEAR(E681),MONTH(E681),DAY(E681)+7)),IF($H$6=25,IF(D682=1,$F$10,DATE(YEAR(E681),MONTH(E681),DAY(E681)+14)),IF($H$6=24,IF(D682=1,_01_01_1900,IF(DAY(E681)&gt;=15,DATE(YEAR(E681),MONTH(E681),DAY(E681)+16),DATE(YEAR(E681),MONTH(E681),DAY(E681)+15))),IF($H$6=12,IF(D682=1,$F$10,DATE(YEAR(E681),MONTH(E681)+1,DAY(E681))),IF($H$6=6,IF(D682=1,$F$10,DATE(YEAR(E681),MONTH(E681)+2,DAY(E681))),IF($H$6=4,IF(D682=1,$F$10,DATE(YEAR(E681),MONTH(E681)+3,DAY(E681))),IF($H$6=2,IF(D682=1,$F$10,DATE(YEAR(E681),MONTH(E681)+6,DAY(E681))),IF($H$6=1,IF(D682=1,$F$10,DATE(YEAR(E681)+1,MONTH(E681),DAY(E681))),"")))))))),""))</f>
        <v/>
      </c>
      <c r="F682" s="72" t="str">
        <f t="shared" ca="1" si="75"/>
        <v/>
      </c>
      <c r="G682" s="72" t="str">
        <f t="shared" ca="1" si="71"/>
        <v/>
      </c>
      <c r="H682" s="73" t="str">
        <f t="shared" ca="1" si="72"/>
        <v/>
      </c>
      <c r="I682" s="74" t="str">
        <f t="shared" ca="1" si="73"/>
        <v/>
      </c>
      <c r="J682" s="73" t="str">
        <f t="shared" ca="1" si="74"/>
        <v/>
      </c>
      <c r="K682" s="75" t="str">
        <f t="shared" ca="1" si="76"/>
        <v/>
      </c>
      <c r="L682" s="10"/>
      <c r="M682" s="9"/>
      <c r="N682" s="9"/>
      <c r="O682" s="9"/>
    </row>
    <row r="683" spans="2:15" x14ac:dyDescent="0.3">
      <c r="B683" s="9"/>
      <c r="C683" s="10"/>
      <c r="D683" s="70" t="str">
        <f t="shared" ca="1" si="70"/>
        <v/>
      </c>
      <c r="E683" s="71" t="str">
        <f ca="1">IF($P$17=0,"",IF(D683&lt;&gt;"",IF($H$6=50,IF(D683=1,$F$10,DATE(YEAR(E682),MONTH(E682),DAY(E682)+7)),IF($H$6=25,IF(D683=1,$F$10,DATE(YEAR(E682),MONTH(E682),DAY(E682)+14)),IF($H$6=24,IF(D683=1,_01_01_1900,IF(DAY(E682)&gt;=15,DATE(YEAR(E682),MONTH(E682),DAY(E682)+16),DATE(YEAR(E682),MONTH(E682),DAY(E682)+15))),IF($H$6=12,IF(D683=1,$F$10,DATE(YEAR(E682),MONTH(E682)+1,DAY(E682))),IF($H$6=6,IF(D683=1,$F$10,DATE(YEAR(E682),MONTH(E682)+2,DAY(E682))),IF($H$6=4,IF(D683=1,$F$10,DATE(YEAR(E682),MONTH(E682)+3,DAY(E682))),IF($H$6=2,IF(D683=1,$F$10,DATE(YEAR(E682),MONTH(E682)+6,DAY(E682))),IF($H$6=1,IF(D683=1,$F$10,DATE(YEAR(E682)+1,MONTH(E682),DAY(E682))),"")))))))),""))</f>
        <v/>
      </c>
      <c r="F683" s="72" t="str">
        <f t="shared" ca="1" si="75"/>
        <v/>
      </c>
      <c r="G683" s="72" t="str">
        <f t="shared" ca="1" si="71"/>
        <v/>
      </c>
      <c r="H683" s="73" t="str">
        <f t="shared" ca="1" si="72"/>
        <v/>
      </c>
      <c r="I683" s="74" t="str">
        <f t="shared" ca="1" si="73"/>
        <v/>
      </c>
      <c r="J683" s="73" t="str">
        <f t="shared" ca="1" si="74"/>
        <v/>
      </c>
      <c r="K683" s="75" t="str">
        <f t="shared" ca="1" si="76"/>
        <v/>
      </c>
      <c r="L683" s="10"/>
      <c r="M683" s="9"/>
      <c r="N683" s="9"/>
      <c r="O683" s="9"/>
    </row>
    <row r="684" spans="2:15" x14ac:dyDescent="0.3">
      <c r="B684" s="9"/>
      <c r="C684" s="10"/>
      <c r="D684" s="70" t="str">
        <f t="shared" ca="1" si="70"/>
        <v/>
      </c>
      <c r="E684" s="71" t="str">
        <f ca="1">IF($P$17=0,"",IF(D684&lt;&gt;"",IF($H$6=50,IF(D684=1,$F$10,DATE(YEAR(E683),MONTH(E683),DAY(E683)+7)),IF($H$6=25,IF(D684=1,$F$10,DATE(YEAR(E683),MONTH(E683),DAY(E683)+14)),IF($H$6=24,IF(D684=1,_01_01_1900,IF(DAY(E683)&gt;=15,DATE(YEAR(E683),MONTH(E683),DAY(E683)+16),DATE(YEAR(E683),MONTH(E683),DAY(E683)+15))),IF($H$6=12,IF(D684=1,$F$10,DATE(YEAR(E683),MONTH(E683)+1,DAY(E683))),IF($H$6=6,IF(D684=1,$F$10,DATE(YEAR(E683),MONTH(E683)+2,DAY(E683))),IF($H$6=4,IF(D684=1,$F$10,DATE(YEAR(E683),MONTH(E683)+3,DAY(E683))),IF($H$6=2,IF(D684=1,$F$10,DATE(YEAR(E683),MONTH(E683)+6,DAY(E683))),IF($H$6=1,IF(D684=1,$F$10,DATE(YEAR(E683)+1,MONTH(E683),DAY(E683))),"")))))))),""))</f>
        <v/>
      </c>
      <c r="F684" s="72" t="str">
        <f t="shared" ca="1" si="75"/>
        <v/>
      </c>
      <c r="G684" s="72" t="str">
        <f t="shared" ca="1" si="71"/>
        <v/>
      </c>
      <c r="H684" s="73" t="str">
        <f t="shared" ca="1" si="72"/>
        <v/>
      </c>
      <c r="I684" s="74" t="str">
        <f t="shared" ca="1" si="73"/>
        <v/>
      </c>
      <c r="J684" s="73" t="str">
        <f t="shared" ca="1" si="74"/>
        <v/>
      </c>
      <c r="K684" s="75" t="str">
        <f t="shared" ca="1" si="76"/>
        <v/>
      </c>
      <c r="L684" s="10"/>
      <c r="M684" s="9"/>
      <c r="N684" s="9"/>
      <c r="O684" s="9"/>
    </row>
    <row r="685" spans="2:15" x14ac:dyDescent="0.3">
      <c r="B685" s="9"/>
      <c r="C685" s="10"/>
      <c r="D685" s="70" t="str">
        <f t="shared" ca="1" si="70"/>
        <v/>
      </c>
      <c r="E685" s="71" t="str">
        <f ca="1">IF($P$17=0,"",IF(D685&lt;&gt;"",IF($H$6=50,IF(D685=1,$F$10,DATE(YEAR(E684),MONTH(E684),DAY(E684)+7)),IF($H$6=25,IF(D685=1,$F$10,DATE(YEAR(E684),MONTH(E684),DAY(E684)+14)),IF($H$6=24,IF(D685=1,_01_01_1900,IF(DAY(E684)&gt;=15,DATE(YEAR(E684),MONTH(E684),DAY(E684)+16),DATE(YEAR(E684),MONTH(E684),DAY(E684)+15))),IF($H$6=12,IF(D685=1,$F$10,DATE(YEAR(E684),MONTH(E684)+1,DAY(E684))),IF($H$6=6,IF(D685=1,$F$10,DATE(YEAR(E684),MONTH(E684)+2,DAY(E684))),IF($H$6=4,IF(D685=1,$F$10,DATE(YEAR(E684),MONTH(E684)+3,DAY(E684))),IF($H$6=2,IF(D685=1,$F$10,DATE(YEAR(E684),MONTH(E684)+6,DAY(E684))),IF($H$6=1,IF(D685=1,$F$10,DATE(YEAR(E684)+1,MONTH(E684),DAY(E684))),"")))))))),""))</f>
        <v/>
      </c>
      <c r="F685" s="72" t="str">
        <f t="shared" ca="1" si="75"/>
        <v/>
      </c>
      <c r="G685" s="72" t="str">
        <f t="shared" ca="1" si="71"/>
        <v/>
      </c>
      <c r="H685" s="73" t="str">
        <f t="shared" ca="1" si="72"/>
        <v/>
      </c>
      <c r="I685" s="74" t="str">
        <f t="shared" ca="1" si="73"/>
        <v/>
      </c>
      <c r="J685" s="73" t="str">
        <f t="shared" ca="1" si="74"/>
        <v/>
      </c>
      <c r="K685" s="75" t="str">
        <f t="shared" ca="1" si="76"/>
        <v/>
      </c>
      <c r="L685" s="10"/>
      <c r="M685" s="9"/>
      <c r="N685" s="9"/>
      <c r="O685" s="9"/>
    </row>
    <row r="686" spans="2:15" x14ac:dyDescent="0.3">
      <c r="B686" s="9"/>
      <c r="C686" s="10"/>
      <c r="D686" s="70" t="str">
        <f t="shared" ca="1" si="70"/>
        <v/>
      </c>
      <c r="E686" s="71" t="str">
        <f ca="1">IF($P$17=0,"",IF(D686&lt;&gt;"",IF($H$6=50,IF(D686=1,$F$10,DATE(YEAR(E685),MONTH(E685),DAY(E685)+7)),IF($H$6=25,IF(D686=1,$F$10,DATE(YEAR(E685),MONTH(E685),DAY(E685)+14)),IF($H$6=24,IF(D686=1,_01_01_1900,IF(DAY(E685)&gt;=15,DATE(YEAR(E685),MONTH(E685),DAY(E685)+16),DATE(YEAR(E685),MONTH(E685),DAY(E685)+15))),IF($H$6=12,IF(D686=1,$F$10,DATE(YEAR(E685),MONTH(E685)+1,DAY(E685))),IF($H$6=6,IF(D686=1,$F$10,DATE(YEAR(E685),MONTH(E685)+2,DAY(E685))),IF($H$6=4,IF(D686=1,$F$10,DATE(YEAR(E685),MONTH(E685)+3,DAY(E685))),IF($H$6=2,IF(D686=1,$F$10,DATE(YEAR(E685),MONTH(E685)+6,DAY(E685))),IF($H$6=1,IF(D686=1,$F$10,DATE(YEAR(E685)+1,MONTH(E685),DAY(E685))),"")))))))),""))</f>
        <v/>
      </c>
      <c r="F686" s="72" t="str">
        <f t="shared" ca="1" si="75"/>
        <v/>
      </c>
      <c r="G686" s="72" t="str">
        <f t="shared" ca="1" si="71"/>
        <v/>
      </c>
      <c r="H686" s="73" t="str">
        <f t="shared" ca="1" si="72"/>
        <v/>
      </c>
      <c r="I686" s="74" t="str">
        <f t="shared" ca="1" si="73"/>
        <v/>
      </c>
      <c r="J686" s="73" t="str">
        <f t="shared" ca="1" si="74"/>
        <v/>
      </c>
      <c r="K686" s="75" t="str">
        <f t="shared" ca="1" si="76"/>
        <v/>
      </c>
      <c r="L686" s="10"/>
      <c r="M686" s="9"/>
      <c r="N686" s="9"/>
      <c r="O686" s="9"/>
    </row>
    <row r="687" spans="2:15" x14ac:dyDescent="0.3">
      <c r="B687" s="9"/>
      <c r="C687" s="10"/>
      <c r="D687" s="70" t="str">
        <f t="shared" ca="1" si="70"/>
        <v/>
      </c>
      <c r="E687" s="71" t="str">
        <f ca="1">IF($P$17=0,"",IF(D687&lt;&gt;"",IF($H$6=50,IF(D687=1,$F$10,DATE(YEAR(E686),MONTH(E686),DAY(E686)+7)),IF($H$6=25,IF(D687=1,$F$10,DATE(YEAR(E686),MONTH(E686),DAY(E686)+14)),IF($H$6=24,IF(D687=1,_01_01_1900,IF(DAY(E686)&gt;=15,DATE(YEAR(E686),MONTH(E686),DAY(E686)+16),DATE(YEAR(E686),MONTH(E686),DAY(E686)+15))),IF($H$6=12,IF(D687=1,$F$10,DATE(YEAR(E686),MONTH(E686)+1,DAY(E686))),IF($H$6=6,IF(D687=1,$F$10,DATE(YEAR(E686),MONTH(E686)+2,DAY(E686))),IF($H$6=4,IF(D687=1,$F$10,DATE(YEAR(E686),MONTH(E686)+3,DAY(E686))),IF($H$6=2,IF(D687=1,$F$10,DATE(YEAR(E686),MONTH(E686)+6,DAY(E686))),IF($H$6=1,IF(D687=1,$F$10,DATE(YEAR(E686)+1,MONTH(E686),DAY(E686))),"")))))))),""))</f>
        <v/>
      </c>
      <c r="F687" s="72" t="str">
        <f t="shared" ca="1" si="75"/>
        <v/>
      </c>
      <c r="G687" s="72" t="str">
        <f t="shared" ca="1" si="71"/>
        <v/>
      </c>
      <c r="H687" s="73" t="str">
        <f t="shared" ca="1" si="72"/>
        <v/>
      </c>
      <c r="I687" s="74" t="str">
        <f t="shared" ca="1" si="73"/>
        <v/>
      </c>
      <c r="J687" s="73" t="str">
        <f t="shared" ca="1" si="74"/>
        <v/>
      </c>
      <c r="K687" s="75" t="str">
        <f t="shared" ca="1" si="76"/>
        <v/>
      </c>
      <c r="L687" s="10"/>
      <c r="M687" s="9"/>
      <c r="N687" s="9"/>
      <c r="O687" s="9"/>
    </row>
    <row r="688" spans="2:15" x14ac:dyDescent="0.3">
      <c r="B688" s="9"/>
      <c r="C688" s="10"/>
      <c r="D688" s="70" t="str">
        <f t="shared" ca="1" si="70"/>
        <v/>
      </c>
      <c r="E688" s="71" t="str">
        <f ca="1">IF($P$17=0,"",IF(D688&lt;&gt;"",IF($H$6=50,IF(D688=1,$F$10,DATE(YEAR(E687),MONTH(E687),DAY(E687)+7)),IF($H$6=25,IF(D688=1,$F$10,DATE(YEAR(E687),MONTH(E687),DAY(E687)+14)),IF($H$6=24,IF(D688=1,_01_01_1900,IF(DAY(E687)&gt;=15,DATE(YEAR(E687),MONTH(E687),DAY(E687)+16),DATE(YEAR(E687),MONTH(E687),DAY(E687)+15))),IF($H$6=12,IF(D688=1,$F$10,DATE(YEAR(E687),MONTH(E687)+1,DAY(E687))),IF($H$6=6,IF(D688=1,$F$10,DATE(YEAR(E687),MONTH(E687)+2,DAY(E687))),IF($H$6=4,IF(D688=1,$F$10,DATE(YEAR(E687),MONTH(E687)+3,DAY(E687))),IF($H$6=2,IF(D688=1,$F$10,DATE(YEAR(E687),MONTH(E687)+6,DAY(E687))),IF($H$6=1,IF(D688=1,$F$10,DATE(YEAR(E687)+1,MONTH(E687),DAY(E687))),"")))))))),""))</f>
        <v/>
      </c>
      <c r="F688" s="72" t="str">
        <f t="shared" ca="1" si="75"/>
        <v/>
      </c>
      <c r="G688" s="72" t="str">
        <f t="shared" ca="1" si="71"/>
        <v/>
      </c>
      <c r="H688" s="73" t="str">
        <f t="shared" ca="1" si="72"/>
        <v/>
      </c>
      <c r="I688" s="74" t="str">
        <f t="shared" ca="1" si="73"/>
        <v/>
      </c>
      <c r="J688" s="73" t="str">
        <f t="shared" ca="1" si="74"/>
        <v/>
      </c>
      <c r="K688" s="75" t="str">
        <f t="shared" ca="1" si="76"/>
        <v/>
      </c>
      <c r="L688" s="10"/>
      <c r="M688" s="9"/>
      <c r="N688" s="9"/>
      <c r="O688" s="9"/>
    </row>
    <row r="689" spans="2:15" x14ac:dyDescent="0.3">
      <c r="B689" s="9"/>
      <c r="C689" s="10"/>
      <c r="D689" s="70" t="str">
        <f t="shared" ca="1" si="70"/>
        <v/>
      </c>
      <c r="E689" s="71" t="str">
        <f ca="1">IF($P$17=0,"",IF(D689&lt;&gt;"",IF($H$6=50,IF(D689=1,$F$10,DATE(YEAR(E688),MONTH(E688),DAY(E688)+7)),IF($H$6=25,IF(D689=1,$F$10,DATE(YEAR(E688),MONTH(E688),DAY(E688)+14)),IF($H$6=24,IF(D689=1,_01_01_1900,IF(DAY(E688)&gt;=15,DATE(YEAR(E688),MONTH(E688),DAY(E688)+16),DATE(YEAR(E688),MONTH(E688),DAY(E688)+15))),IF($H$6=12,IF(D689=1,$F$10,DATE(YEAR(E688),MONTH(E688)+1,DAY(E688))),IF($H$6=6,IF(D689=1,$F$10,DATE(YEAR(E688),MONTH(E688)+2,DAY(E688))),IF($H$6=4,IF(D689=1,$F$10,DATE(YEAR(E688),MONTH(E688)+3,DAY(E688))),IF($H$6=2,IF(D689=1,$F$10,DATE(YEAR(E688),MONTH(E688)+6,DAY(E688))),IF($H$6=1,IF(D689=1,$F$10,DATE(YEAR(E688)+1,MONTH(E688),DAY(E688))),"")))))))),""))</f>
        <v/>
      </c>
      <c r="F689" s="72" t="str">
        <f t="shared" ca="1" si="75"/>
        <v/>
      </c>
      <c r="G689" s="72" t="str">
        <f t="shared" ca="1" si="71"/>
        <v/>
      </c>
      <c r="H689" s="73" t="str">
        <f t="shared" ca="1" si="72"/>
        <v/>
      </c>
      <c r="I689" s="74" t="str">
        <f t="shared" ca="1" si="73"/>
        <v/>
      </c>
      <c r="J689" s="73" t="str">
        <f t="shared" ca="1" si="74"/>
        <v/>
      </c>
      <c r="K689" s="75" t="str">
        <f t="shared" ca="1" si="76"/>
        <v/>
      </c>
      <c r="L689" s="10"/>
      <c r="M689" s="9"/>
      <c r="N689" s="9"/>
      <c r="O689" s="9"/>
    </row>
    <row r="690" spans="2:15" x14ac:dyDescent="0.3">
      <c r="B690" s="9"/>
      <c r="C690" s="10"/>
      <c r="D690" s="70" t="str">
        <f t="shared" ca="1" si="70"/>
        <v/>
      </c>
      <c r="E690" s="71" t="str">
        <f ca="1">IF($P$17=0,"",IF(D690&lt;&gt;"",IF($H$6=50,IF(D690=1,$F$10,DATE(YEAR(E689),MONTH(E689),DAY(E689)+7)),IF($H$6=25,IF(D690=1,$F$10,DATE(YEAR(E689),MONTH(E689),DAY(E689)+14)),IF($H$6=24,IF(D690=1,_01_01_1900,IF(DAY(E689)&gt;=15,DATE(YEAR(E689),MONTH(E689),DAY(E689)+16),DATE(YEAR(E689),MONTH(E689),DAY(E689)+15))),IF($H$6=12,IF(D690=1,$F$10,DATE(YEAR(E689),MONTH(E689)+1,DAY(E689))),IF($H$6=6,IF(D690=1,$F$10,DATE(YEAR(E689),MONTH(E689)+2,DAY(E689))),IF($H$6=4,IF(D690=1,$F$10,DATE(YEAR(E689),MONTH(E689)+3,DAY(E689))),IF($H$6=2,IF(D690=1,$F$10,DATE(YEAR(E689),MONTH(E689)+6,DAY(E689))),IF($H$6=1,IF(D690=1,$F$10,DATE(YEAR(E689)+1,MONTH(E689),DAY(E689))),"")))))))),""))</f>
        <v/>
      </c>
      <c r="F690" s="72" t="str">
        <f t="shared" ca="1" si="75"/>
        <v/>
      </c>
      <c r="G690" s="72" t="str">
        <f t="shared" ca="1" si="71"/>
        <v/>
      </c>
      <c r="H690" s="73" t="str">
        <f t="shared" ca="1" si="72"/>
        <v/>
      </c>
      <c r="I690" s="74" t="str">
        <f t="shared" ca="1" si="73"/>
        <v/>
      </c>
      <c r="J690" s="73" t="str">
        <f t="shared" ca="1" si="74"/>
        <v/>
      </c>
      <c r="K690" s="75" t="str">
        <f t="shared" ca="1" si="76"/>
        <v/>
      </c>
      <c r="L690" s="10"/>
      <c r="M690" s="9"/>
      <c r="N690" s="9"/>
      <c r="O690" s="9"/>
    </row>
    <row r="691" spans="2:15" x14ac:dyDescent="0.3">
      <c r="B691" s="9"/>
      <c r="C691" s="10"/>
      <c r="D691" s="70" t="str">
        <f t="shared" ca="1" si="70"/>
        <v/>
      </c>
      <c r="E691" s="71" t="str">
        <f ca="1">IF($P$17=0,"",IF(D691&lt;&gt;"",IF($H$6=50,IF(D691=1,$F$10,DATE(YEAR(E690),MONTH(E690),DAY(E690)+7)),IF($H$6=25,IF(D691=1,$F$10,DATE(YEAR(E690),MONTH(E690),DAY(E690)+14)),IF($H$6=24,IF(D691=1,_01_01_1900,IF(DAY(E690)&gt;=15,DATE(YEAR(E690),MONTH(E690),DAY(E690)+16),DATE(YEAR(E690),MONTH(E690),DAY(E690)+15))),IF($H$6=12,IF(D691=1,$F$10,DATE(YEAR(E690),MONTH(E690)+1,DAY(E690))),IF($H$6=6,IF(D691=1,$F$10,DATE(YEAR(E690),MONTH(E690)+2,DAY(E690))),IF($H$6=4,IF(D691=1,$F$10,DATE(YEAR(E690),MONTH(E690)+3,DAY(E690))),IF($H$6=2,IF(D691=1,$F$10,DATE(YEAR(E690),MONTH(E690)+6,DAY(E690))),IF($H$6=1,IF(D691=1,$F$10,DATE(YEAR(E690)+1,MONTH(E690),DAY(E690))),"")))))))),""))</f>
        <v/>
      </c>
      <c r="F691" s="72" t="str">
        <f t="shared" ca="1" si="75"/>
        <v/>
      </c>
      <c r="G691" s="72" t="str">
        <f t="shared" ca="1" si="71"/>
        <v/>
      </c>
      <c r="H691" s="73" t="str">
        <f t="shared" ca="1" si="72"/>
        <v/>
      </c>
      <c r="I691" s="74" t="str">
        <f t="shared" ca="1" si="73"/>
        <v/>
      </c>
      <c r="J691" s="73" t="str">
        <f t="shared" ca="1" si="74"/>
        <v/>
      </c>
      <c r="K691" s="75" t="str">
        <f t="shared" ca="1" si="76"/>
        <v/>
      </c>
      <c r="L691" s="10"/>
      <c r="M691" s="9"/>
      <c r="N691" s="9"/>
      <c r="O691" s="9"/>
    </row>
    <row r="692" spans="2:15" x14ac:dyDescent="0.3">
      <c r="B692" s="9"/>
      <c r="C692" s="10"/>
      <c r="D692" s="70" t="str">
        <f t="shared" ca="1" si="70"/>
        <v/>
      </c>
      <c r="E692" s="71" t="str">
        <f ca="1">IF($P$17=0,"",IF(D692&lt;&gt;"",IF($H$6=50,IF(D692=1,$F$10,DATE(YEAR(E691),MONTH(E691),DAY(E691)+7)),IF($H$6=25,IF(D692=1,$F$10,DATE(YEAR(E691),MONTH(E691),DAY(E691)+14)),IF($H$6=24,IF(D692=1,_01_01_1900,IF(DAY(E691)&gt;=15,DATE(YEAR(E691),MONTH(E691),DAY(E691)+16),DATE(YEAR(E691),MONTH(E691),DAY(E691)+15))),IF($H$6=12,IF(D692=1,$F$10,DATE(YEAR(E691),MONTH(E691)+1,DAY(E691))),IF($H$6=6,IF(D692=1,$F$10,DATE(YEAR(E691),MONTH(E691)+2,DAY(E691))),IF($H$6=4,IF(D692=1,$F$10,DATE(YEAR(E691),MONTH(E691)+3,DAY(E691))),IF($H$6=2,IF(D692=1,$F$10,DATE(YEAR(E691),MONTH(E691)+6,DAY(E691))),IF($H$6=1,IF(D692=1,$F$10,DATE(YEAR(E691)+1,MONTH(E691),DAY(E691))),"")))))))),""))</f>
        <v/>
      </c>
      <c r="F692" s="72" t="str">
        <f t="shared" ca="1" si="75"/>
        <v/>
      </c>
      <c r="G692" s="72" t="str">
        <f t="shared" ca="1" si="71"/>
        <v/>
      </c>
      <c r="H692" s="73" t="str">
        <f t="shared" ca="1" si="72"/>
        <v/>
      </c>
      <c r="I692" s="74" t="str">
        <f t="shared" ca="1" si="73"/>
        <v/>
      </c>
      <c r="J692" s="73" t="str">
        <f t="shared" ca="1" si="74"/>
        <v/>
      </c>
      <c r="K692" s="75" t="str">
        <f t="shared" ca="1" si="76"/>
        <v/>
      </c>
      <c r="L692" s="10"/>
      <c r="M692" s="9"/>
      <c r="N692" s="9"/>
      <c r="O692" s="9"/>
    </row>
    <row r="693" spans="2:15" x14ac:dyDescent="0.3">
      <c r="B693" s="9"/>
      <c r="C693" s="10"/>
      <c r="D693" s="70" t="str">
        <f t="shared" ca="1" si="70"/>
        <v/>
      </c>
      <c r="E693" s="71" t="str">
        <f ca="1">IF($P$17=0,"",IF(D693&lt;&gt;"",IF($H$6=50,IF(D693=1,$F$10,DATE(YEAR(E692),MONTH(E692),DAY(E692)+7)),IF($H$6=25,IF(D693=1,$F$10,DATE(YEAR(E692),MONTH(E692),DAY(E692)+14)),IF($H$6=24,IF(D693=1,_01_01_1900,IF(DAY(E692)&gt;=15,DATE(YEAR(E692),MONTH(E692),DAY(E692)+16),DATE(YEAR(E692),MONTH(E692),DAY(E692)+15))),IF($H$6=12,IF(D693=1,$F$10,DATE(YEAR(E692),MONTH(E692)+1,DAY(E692))),IF($H$6=6,IF(D693=1,$F$10,DATE(YEAR(E692),MONTH(E692)+2,DAY(E692))),IF($H$6=4,IF(D693=1,$F$10,DATE(YEAR(E692),MONTH(E692)+3,DAY(E692))),IF($H$6=2,IF(D693=1,$F$10,DATE(YEAR(E692),MONTH(E692)+6,DAY(E692))),IF($H$6=1,IF(D693=1,$F$10,DATE(YEAR(E692)+1,MONTH(E692),DAY(E692))),"")))))))),""))</f>
        <v/>
      </c>
      <c r="F693" s="72" t="str">
        <f t="shared" ca="1" si="75"/>
        <v/>
      </c>
      <c r="G693" s="72" t="str">
        <f t="shared" ca="1" si="71"/>
        <v/>
      </c>
      <c r="H693" s="73" t="str">
        <f t="shared" ca="1" si="72"/>
        <v/>
      </c>
      <c r="I693" s="74" t="str">
        <f t="shared" ca="1" si="73"/>
        <v/>
      </c>
      <c r="J693" s="73" t="str">
        <f t="shared" ca="1" si="74"/>
        <v/>
      </c>
      <c r="K693" s="75" t="str">
        <f t="shared" ca="1" si="76"/>
        <v/>
      </c>
      <c r="L693" s="10"/>
      <c r="M693" s="9"/>
      <c r="N693" s="9"/>
      <c r="O693" s="9"/>
    </row>
    <row r="694" spans="2:15" x14ac:dyDescent="0.3">
      <c r="B694" s="9"/>
      <c r="C694" s="10"/>
      <c r="D694" s="70" t="str">
        <f t="shared" ca="1" si="70"/>
        <v/>
      </c>
      <c r="E694" s="71" t="str">
        <f ca="1">IF($P$17=0,"",IF(D694&lt;&gt;"",IF($H$6=50,IF(D694=1,$F$10,DATE(YEAR(E693),MONTH(E693),DAY(E693)+7)),IF($H$6=25,IF(D694=1,$F$10,DATE(YEAR(E693),MONTH(E693),DAY(E693)+14)),IF($H$6=24,IF(D694=1,_01_01_1900,IF(DAY(E693)&gt;=15,DATE(YEAR(E693),MONTH(E693),DAY(E693)+16),DATE(YEAR(E693),MONTH(E693),DAY(E693)+15))),IF($H$6=12,IF(D694=1,$F$10,DATE(YEAR(E693),MONTH(E693)+1,DAY(E693))),IF($H$6=6,IF(D694=1,$F$10,DATE(YEAR(E693),MONTH(E693)+2,DAY(E693))),IF($H$6=4,IF(D694=1,$F$10,DATE(YEAR(E693),MONTH(E693)+3,DAY(E693))),IF($H$6=2,IF(D694=1,$F$10,DATE(YEAR(E693),MONTH(E693)+6,DAY(E693))),IF($H$6=1,IF(D694=1,$F$10,DATE(YEAR(E693)+1,MONTH(E693),DAY(E693))),"")))))))),""))</f>
        <v/>
      </c>
      <c r="F694" s="72" t="str">
        <f t="shared" ca="1" si="75"/>
        <v/>
      </c>
      <c r="G694" s="72" t="str">
        <f t="shared" ca="1" si="71"/>
        <v/>
      </c>
      <c r="H694" s="73" t="str">
        <f t="shared" ca="1" si="72"/>
        <v/>
      </c>
      <c r="I694" s="74" t="str">
        <f t="shared" ca="1" si="73"/>
        <v/>
      </c>
      <c r="J694" s="73" t="str">
        <f t="shared" ca="1" si="74"/>
        <v/>
      </c>
      <c r="K694" s="75" t="str">
        <f t="shared" ca="1" si="76"/>
        <v/>
      </c>
      <c r="L694" s="10"/>
      <c r="M694" s="9"/>
      <c r="N694" s="9"/>
      <c r="O694" s="9"/>
    </row>
    <row r="695" spans="2:15" x14ac:dyDescent="0.3">
      <c r="B695" s="9"/>
      <c r="C695" s="10"/>
      <c r="D695" s="70" t="str">
        <f t="shared" ca="1" si="70"/>
        <v/>
      </c>
      <c r="E695" s="71" t="str">
        <f ca="1">IF($P$17=0,"",IF(D695&lt;&gt;"",IF($H$6=50,IF(D695=1,$F$10,DATE(YEAR(E694),MONTH(E694),DAY(E694)+7)),IF($H$6=25,IF(D695=1,$F$10,DATE(YEAR(E694),MONTH(E694),DAY(E694)+14)),IF($H$6=24,IF(D695=1,_01_01_1900,IF(DAY(E694)&gt;=15,DATE(YEAR(E694),MONTH(E694),DAY(E694)+16),DATE(YEAR(E694),MONTH(E694),DAY(E694)+15))),IF($H$6=12,IF(D695=1,$F$10,DATE(YEAR(E694),MONTH(E694)+1,DAY(E694))),IF($H$6=6,IF(D695=1,$F$10,DATE(YEAR(E694),MONTH(E694)+2,DAY(E694))),IF($H$6=4,IF(D695=1,$F$10,DATE(YEAR(E694),MONTH(E694)+3,DAY(E694))),IF($H$6=2,IF(D695=1,$F$10,DATE(YEAR(E694),MONTH(E694)+6,DAY(E694))),IF($H$6=1,IF(D695=1,$F$10,DATE(YEAR(E694)+1,MONTH(E694),DAY(E694))),"")))))))),""))</f>
        <v/>
      </c>
      <c r="F695" s="72" t="str">
        <f t="shared" ca="1" si="75"/>
        <v/>
      </c>
      <c r="G695" s="72" t="str">
        <f t="shared" ca="1" si="71"/>
        <v/>
      </c>
      <c r="H695" s="73" t="str">
        <f t="shared" ca="1" si="72"/>
        <v/>
      </c>
      <c r="I695" s="74" t="str">
        <f t="shared" ca="1" si="73"/>
        <v/>
      </c>
      <c r="J695" s="73" t="str">
        <f t="shared" ca="1" si="74"/>
        <v/>
      </c>
      <c r="K695" s="75" t="str">
        <f t="shared" ca="1" si="76"/>
        <v/>
      </c>
      <c r="L695" s="10"/>
      <c r="M695" s="9"/>
      <c r="N695" s="9"/>
      <c r="O695" s="9"/>
    </row>
    <row r="696" spans="2:15" x14ac:dyDescent="0.3">
      <c r="B696" s="9"/>
      <c r="C696" s="10"/>
      <c r="D696" s="70" t="str">
        <f t="shared" ca="1" si="70"/>
        <v/>
      </c>
      <c r="E696" s="71" t="str">
        <f ca="1">IF($P$17=0,"",IF(D696&lt;&gt;"",IF($H$6=50,IF(D696=1,$F$10,DATE(YEAR(E695),MONTH(E695),DAY(E695)+7)),IF($H$6=25,IF(D696=1,$F$10,DATE(YEAR(E695),MONTH(E695),DAY(E695)+14)),IF($H$6=24,IF(D696=1,_01_01_1900,IF(DAY(E695)&gt;=15,DATE(YEAR(E695),MONTH(E695),DAY(E695)+16),DATE(YEAR(E695),MONTH(E695),DAY(E695)+15))),IF($H$6=12,IF(D696=1,$F$10,DATE(YEAR(E695),MONTH(E695)+1,DAY(E695))),IF($H$6=6,IF(D696=1,$F$10,DATE(YEAR(E695),MONTH(E695)+2,DAY(E695))),IF($H$6=4,IF(D696=1,$F$10,DATE(YEAR(E695),MONTH(E695)+3,DAY(E695))),IF($H$6=2,IF(D696=1,$F$10,DATE(YEAR(E695),MONTH(E695)+6,DAY(E695))),IF($H$6=1,IF(D696=1,$F$10,DATE(YEAR(E695)+1,MONTH(E695),DAY(E695))),"")))))))),""))</f>
        <v/>
      </c>
      <c r="F696" s="72" t="str">
        <f t="shared" ca="1" si="75"/>
        <v/>
      </c>
      <c r="G696" s="72" t="str">
        <f t="shared" ca="1" si="71"/>
        <v/>
      </c>
      <c r="H696" s="73" t="str">
        <f t="shared" ca="1" si="72"/>
        <v/>
      </c>
      <c r="I696" s="74" t="str">
        <f t="shared" ca="1" si="73"/>
        <v/>
      </c>
      <c r="J696" s="73" t="str">
        <f t="shared" ca="1" si="74"/>
        <v/>
      </c>
      <c r="K696" s="75" t="str">
        <f t="shared" ca="1" si="76"/>
        <v/>
      </c>
      <c r="L696" s="10"/>
      <c r="M696" s="9"/>
      <c r="N696" s="9"/>
      <c r="O696" s="9"/>
    </row>
    <row r="697" spans="2:15" x14ac:dyDescent="0.3">
      <c r="B697" s="9"/>
      <c r="C697" s="10"/>
      <c r="D697" s="70" t="str">
        <f t="shared" ca="1" si="70"/>
        <v/>
      </c>
      <c r="E697" s="71" t="str">
        <f ca="1">IF($P$17=0,"",IF(D697&lt;&gt;"",IF($H$6=50,IF(D697=1,$F$10,DATE(YEAR(E696),MONTH(E696),DAY(E696)+7)),IF($H$6=25,IF(D697=1,$F$10,DATE(YEAR(E696),MONTH(E696),DAY(E696)+14)),IF($H$6=24,IF(D697=1,_01_01_1900,IF(DAY(E696)&gt;=15,DATE(YEAR(E696),MONTH(E696),DAY(E696)+16),DATE(YEAR(E696),MONTH(E696),DAY(E696)+15))),IF($H$6=12,IF(D697=1,$F$10,DATE(YEAR(E696),MONTH(E696)+1,DAY(E696))),IF($H$6=6,IF(D697=1,$F$10,DATE(YEAR(E696),MONTH(E696)+2,DAY(E696))),IF($H$6=4,IF(D697=1,$F$10,DATE(YEAR(E696),MONTH(E696)+3,DAY(E696))),IF($H$6=2,IF(D697=1,$F$10,DATE(YEAR(E696),MONTH(E696)+6,DAY(E696))),IF($H$6=1,IF(D697=1,$F$10,DATE(YEAR(E696)+1,MONTH(E696),DAY(E696))),"")))))))),""))</f>
        <v/>
      </c>
      <c r="F697" s="72" t="str">
        <f t="shared" ca="1" si="75"/>
        <v/>
      </c>
      <c r="G697" s="72" t="str">
        <f t="shared" ca="1" si="71"/>
        <v/>
      </c>
      <c r="H697" s="73" t="str">
        <f t="shared" ca="1" si="72"/>
        <v/>
      </c>
      <c r="I697" s="74" t="str">
        <f t="shared" ca="1" si="73"/>
        <v/>
      </c>
      <c r="J697" s="73" t="str">
        <f t="shared" ca="1" si="74"/>
        <v/>
      </c>
      <c r="K697" s="75" t="str">
        <f t="shared" ca="1" si="76"/>
        <v/>
      </c>
      <c r="L697" s="10"/>
      <c r="M697" s="9"/>
      <c r="N697" s="9"/>
      <c r="O697" s="9"/>
    </row>
    <row r="698" spans="2:15" x14ac:dyDescent="0.3">
      <c r="B698" s="9"/>
      <c r="C698" s="10"/>
      <c r="D698" s="70" t="str">
        <f t="shared" ca="1" si="70"/>
        <v/>
      </c>
      <c r="E698" s="71" t="str">
        <f ca="1">IF($P$17=0,"",IF(D698&lt;&gt;"",IF($H$6=50,IF(D698=1,$F$10,DATE(YEAR(E697),MONTH(E697),DAY(E697)+7)),IF($H$6=25,IF(D698=1,$F$10,DATE(YEAR(E697),MONTH(E697),DAY(E697)+14)),IF($H$6=24,IF(D698=1,_01_01_1900,IF(DAY(E697)&gt;=15,DATE(YEAR(E697),MONTH(E697),DAY(E697)+16),DATE(YEAR(E697),MONTH(E697),DAY(E697)+15))),IF($H$6=12,IF(D698=1,$F$10,DATE(YEAR(E697),MONTH(E697)+1,DAY(E697))),IF($H$6=6,IF(D698=1,$F$10,DATE(YEAR(E697),MONTH(E697)+2,DAY(E697))),IF($H$6=4,IF(D698=1,$F$10,DATE(YEAR(E697),MONTH(E697)+3,DAY(E697))),IF($H$6=2,IF(D698=1,$F$10,DATE(YEAR(E697),MONTH(E697)+6,DAY(E697))),IF($H$6=1,IF(D698=1,$F$10,DATE(YEAR(E697)+1,MONTH(E697),DAY(E697))),"")))))))),""))</f>
        <v/>
      </c>
      <c r="F698" s="72" t="str">
        <f t="shared" ca="1" si="75"/>
        <v/>
      </c>
      <c r="G698" s="72" t="str">
        <f t="shared" ca="1" si="71"/>
        <v/>
      </c>
      <c r="H698" s="73" t="str">
        <f t="shared" ca="1" si="72"/>
        <v/>
      </c>
      <c r="I698" s="74" t="str">
        <f t="shared" ca="1" si="73"/>
        <v/>
      </c>
      <c r="J698" s="73" t="str">
        <f t="shared" ca="1" si="74"/>
        <v/>
      </c>
      <c r="K698" s="75" t="str">
        <f t="shared" ca="1" si="76"/>
        <v/>
      </c>
      <c r="L698" s="10"/>
      <c r="M698" s="9"/>
      <c r="N698" s="9"/>
      <c r="O698" s="9"/>
    </row>
    <row r="699" spans="2:15" x14ac:dyDescent="0.3">
      <c r="B699" s="9"/>
      <c r="C699" s="10"/>
      <c r="D699" s="70" t="str">
        <f t="shared" ca="1" si="70"/>
        <v/>
      </c>
      <c r="E699" s="71" t="str">
        <f ca="1">IF($P$17=0,"",IF(D699&lt;&gt;"",IF($H$6=50,IF(D699=1,$F$10,DATE(YEAR(E698),MONTH(E698),DAY(E698)+7)),IF($H$6=25,IF(D699=1,$F$10,DATE(YEAR(E698),MONTH(E698),DAY(E698)+14)),IF($H$6=24,IF(D699=1,_01_01_1900,IF(DAY(E698)&gt;=15,DATE(YEAR(E698),MONTH(E698),DAY(E698)+16),DATE(YEAR(E698),MONTH(E698),DAY(E698)+15))),IF($H$6=12,IF(D699=1,$F$10,DATE(YEAR(E698),MONTH(E698)+1,DAY(E698))),IF($H$6=6,IF(D699=1,$F$10,DATE(YEAR(E698),MONTH(E698)+2,DAY(E698))),IF($H$6=4,IF(D699=1,$F$10,DATE(YEAR(E698),MONTH(E698)+3,DAY(E698))),IF($H$6=2,IF(D699=1,$F$10,DATE(YEAR(E698),MONTH(E698)+6,DAY(E698))),IF($H$6=1,IF(D699=1,$F$10,DATE(YEAR(E698)+1,MONTH(E698),DAY(E698))),"")))))))),""))</f>
        <v/>
      </c>
      <c r="F699" s="72" t="str">
        <f t="shared" ca="1" si="75"/>
        <v/>
      </c>
      <c r="G699" s="72" t="str">
        <f t="shared" ca="1" si="71"/>
        <v/>
      </c>
      <c r="H699" s="73" t="str">
        <f t="shared" ca="1" si="72"/>
        <v/>
      </c>
      <c r="I699" s="74" t="str">
        <f t="shared" ca="1" si="73"/>
        <v/>
      </c>
      <c r="J699" s="73" t="str">
        <f t="shared" ca="1" si="74"/>
        <v/>
      </c>
      <c r="K699" s="75" t="str">
        <f t="shared" ca="1" si="76"/>
        <v/>
      </c>
      <c r="L699" s="10"/>
      <c r="M699" s="9"/>
      <c r="N699" s="9"/>
      <c r="O699" s="9"/>
    </row>
    <row r="700" spans="2:15" x14ac:dyDescent="0.3">
      <c r="B700" s="9"/>
      <c r="C700" s="10"/>
      <c r="D700" s="70" t="str">
        <f t="shared" ca="1" si="70"/>
        <v/>
      </c>
      <c r="E700" s="71" t="str">
        <f ca="1">IF($P$17=0,"",IF(D700&lt;&gt;"",IF($H$6=50,IF(D700=1,$F$10,DATE(YEAR(E699),MONTH(E699),DAY(E699)+7)),IF($H$6=25,IF(D700=1,$F$10,DATE(YEAR(E699),MONTH(E699),DAY(E699)+14)),IF($H$6=24,IF(D700=1,_01_01_1900,IF(DAY(E699)&gt;=15,DATE(YEAR(E699),MONTH(E699),DAY(E699)+16),DATE(YEAR(E699),MONTH(E699),DAY(E699)+15))),IF($H$6=12,IF(D700=1,$F$10,DATE(YEAR(E699),MONTH(E699)+1,DAY(E699))),IF($H$6=6,IF(D700=1,$F$10,DATE(YEAR(E699),MONTH(E699)+2,DAY(E699))),IF($H$6=4,IF(D700=1,$F$10,DATE(YEAR(E699),MONTH(E699)+3,DAY(E699))),IF($H$6=2,IF(D700=1,$F$10,DATE(YEAR(E699),MONTH(E699)+6,DAY(E699))),IF($H$6=1,IF(D700=1,$F$10,DATE(YEAR(E699)+1,MONTH(E699),DAY(E699))),"")))))))),""))</f>
        <v/>
      </c>
      <c r="F700" s="72" t="str">
        <f t="shared" ca="1" si="75"/>
        <v/>
      </c>
      <c r="G700" s="72" t="str">
        <f t="shared" ca="1" si="71"/>
        <v/>
      </c>
      <c r="H700" s="73" t="str">
        <f t="shared" ca="1" si="72"/>
        <v/>
      </c>
      <c r="I700" s="74" t="str">
        <f t="shared" ca="1" si="73"/>
        <v/>
      </c>
      <c r="J700" s="73" t="str">
        <f t="shared" ca="1" si="74"/>
        <v/>
      </c>
      <c r="K700" s="75" t="str">
        <f t="shared" ca="1" si="76"/>
        <v/>
      </c>
      <c r="L700" s="10"/>
      <c r="M700" s="9"/>
      <c r="N700" s="9"/>
      <c r="O700" s="9"/>
    </row>
    <row r="701" spans="2:15" x14ac:dyDescent="0.3">
      <c r="B701" s="9"/>
      <c r="C701" s="10"/>
      <c r="D701" s="70" t="str">
        <f t="shared" ca="1" si="70"/>
        <v/>
      </c>
      <c r="E701" s="71" t="str">
        <f ca="1">IF($P$17=0,"",IF(D701&lt;&gt;"",IF($H$6=50,IF(D701=1,$F$10,DATE(YEAR(E700),MONTH(E700),DAY(E700)+7)),IF($H$6=25,IF(D701=1,$F$10,DATE(YEAR(E700),MONTH(E700),DAY(E700)+14)),IF($H$6=24,IF(D701=1,_01_01_1900,IF(DAY(E700)&gt;=15,DATE(YEAR(E700),MONTH(E700),DAY(E700)+16),DATE(YEAR(E700),MONTH(E700),DAY(E700)+15))),IF($H$6=12,IF(D701=1,$F$10,DATE(YEAR(E700),MONTH(E700)+1,DAY(E700))),IF($H$6=6,IF(D701=1,$F$10,DATE(YEAR(E700),MONTH(E700)+2,DAY(E700))),IF($H$6=4,IF(D701=1,$F$10,DATE(YEAR(E700),MONTH(E700)+3,DAY(E700))),IF($H$6=2,IF(D701=1,$F$10,DATE(YEAR(E700),MONTH(E700)+6,DAY(E700))),IF($H$6=1,IF(D701=1,$F$10,DATE(YEAR(E700)+1,MONTH(E700),DAY(E700))),"")))))))),""))</f>
        <v/>
      </c>
      <c r="F701" s="72" t="str">
        <f t="shared" ca="1" si="75"/>
        <v/>
      </c>
      <c r="G701" s="72" t="str">
        <f t="shared" ca="1" si="71"/>
        <v/>
      </c>
      <c r="H701" s="73" t="str">
        <f t="shared" ca="1" si="72"/>
        <v/>
      </c>
      <c r="I701" s="74" t="str">
        <f t="shared" ca="1" si="73"/>
        <v/>
      </c>
      <c r="J701" s="73" t="str">
        <f t="shared" ca="1" si="74"/>
        <v/>
      </c>
      <c r="K701" s="75" t="str">
        <f t="shared" ca="1" si="76"/>
        <v/>
      </c>
      <c r="L701" s="10"/>
      <c r="M701" s="9"/>
      <c r="N701" s="9"/>
      <c r="O701" s="9"/>
    </row>
    <row r="702" spans="2:15" x14ac:dyDescent="0.3">
      <c r="B702" s="9"/>
      <c r="C702" s="10"/>
      <c r="D702" s="70" t="str">
        <f t="shared" ca="1" si="70"/>
        <v/>
      </c>
      <c r="E702" s="71" t="str">
        <f ca="1">IF($P$17=0,"",IF(D702&lt;&gt;"",IF($H$6=50,IF(D702=1,$F$10,DATE(YEAR(E701),MONTH(E701),DAY(E701)+7)),IF($H$6=25,IF(D702=1,$F$10,DATE(YEAR(E701),MONTH(E701),DAY(E701)+14)),IF($H$6=24,IF(D702=1,_01_01_1900,IF(DAY(E701)&gt;=15,DATE(YEAR(E701),MONTH(E701),DAY(E701)+16),DATE(YEAR(E701),MONTH(E701),DAY(E701)+15))),IF($H$6=12,IF(D702=1,$F$10,DATE(YEAR(E701),MONTH(E701)+1,DAY(E701))),IF($H$6=6,IF(D702=1,$F$10,DATE(YEAR(E701),MONTH(E701)+2,DAY(E701))),IF($H$6=4,IF(D702=1,$F$10,DATE(YEAR(E701),MONTH(E701)+3,DAY(E701))),IF($H$6=2,IF(D702=1,$F$10,DATE(YEAR(E701),MONTH(E701)+6,DAY(E701))),IF($H$6=1,IF(D702=1,$F$10,DATE(YEAR(E701)+1,MONTH(E701),DAY(E701))),"")))))))),""))</f>
        <v/>
      </c>
      <c r="F702" s="72" t="str">
        <f t="shared" ca="1" si="75"/>
        <v/>
      </c>
      <c r="G702" s="72" t="str">
        <f t="shared" ca="1" si="71"/>
        <v/>
      </c>
      <c r="H702" s="73" t="str">
        <f t="shared" ca="1" si="72"/>
        <v/>
      </c>
      <c r="I702" s="74" t="str">
        <f t="shared" ca="1" si="73"/>
        <v/>
      </c>
      <c r="J702" s="73" t="str">
        <f t="shared" ca="1" si="74"/>
        <v/>
      </c>
      <c r="K702" s="75" t="str">
        <f t="shared" ca="1" si="76"/>
        <v/>
      </c>
      <c r="L702" s="10"/>
      <c r="M702" s="9"/>
      <c r="N702" s="9"/>
      <c r="O702" s="9"/>
    </row>
    <row r="703" spans="2:15" x14ac:dyDescent="0.3">
      <c r="B703" s="9"/>
      <c r="C703" s="10"/>
      <c r="D703" s="70" t="str">
        <f t="shared" ca="1" si="70"/>
        <v/>
      </c>
      <c r="E703" s="71" t="str">
        <f ca="1">IF($P$17=0,"",IF(D703&lt;&gt;"",IF($H$6=50,IF(D703=1,$F$10,DATE(YEAR(E702),MONTH(E702),DAY(E702)+7)),IF($H$6=25,IF(D703=1,$F$10,DATE(YEAR(E702),MONTH(E702),DAY(E702)+14)),IF($H$6=24,IF(D703=1,_01_01_1900,IF(DAY(E702)&gt;=15,DATE(YEAR(E702),MONTH(E702),DAY(E702)+16),DATE(YEAR(E702),MONTH(E702),DAY(E702)+15))),IF($H$6=12,IF(D703=1,$F$10,DATE(YEAR(E702),MONTH(E702)+1,DAY(E702))),IF($H$6=6,IF(D703=1,$F$10,DATE(YEAR(E702),MONTH(E702)+2,DAY(E702))),IF($H$6=4,IF(D703=1,$F$10,DATE(YEAR(E702),MONTH(E702)+3,DAY(E702))),IF($H$6=2,IF(D703=1,$F$10,DATE(YEAR(E702),MONTH(E702)+6,DAY(E702))),IF($H$6=1,IF(D703=1,$F$10,DATE(YEAR(E702)+1,MONTH(E702),DAY(E702))),"")))))))),""))</f>
        <v/>
      </c>
      <c r="F703" s="72" t="str">
        <f t="shared" ca="1" si="75"/>
        <v/>
      </c>
      <c r="G703" s="72" t="str">
        <f t="shared" ca="1" si="71"/>
        <v/>
      </c>
      <c r="H703" s="73" t="str">
        <f t="shared" ca="1" si="72"/>
        <v/>
      </c>
      <c r="I703" s="74" t="str">
        <f t="shared" ca="1" si="73"/>
        <v/>
      </c>
      <c r="J703" s="73" t="str">
        <f t="shared" ca="1" si="74"/>
        <v/>
      </c>
      <c r="K703" s="75" t="str">
        <f t="shared" ca="1" si="76"/>
        <v/>
      </c>
      <c r="L703" s="10"/>
      <c r="M703" s="9"/>
      <c r="N703" s="9"/>
      <c r="O703" s="9"/>
    </row>
    <row r="704" spans="2:15" x14ac:dyDescent="0.3">
      <c r="B704" s="9"/>
      <c r="C704" s="10"/>
      <c r="D704" s="70" t="str">
        <f t="shared" ca="1" si="70"/>
        <v/>
      </c>
      <c r="E704" s="71" t="str">
        <f ca="1">IF($P$17=0,"",IF(D704&lt;&gt;"",IF($H$6=50,IF(D704=1,$F$10,DATE(YEAR(E703),MONTH(E703),DAY(E703)+7)),IF($H$6=25,IF(D704=1,$F$10,DATE(YEAR(E703),MONTH(E703),DAY(E703)+14)),IF($H$6=24,IF(D704=1,_01_01_1900,IF(DAY(E703)&gt;=15,DATE(YEAR(E703),MONTH(E703),DAY(E703)+16),DATE(YEAR(E703),MONTH(E703),DAY(E703)+15))),IF($H$6=12,IF(D704=1,$F$10,DATE(YEAR(E703),MONTH(E703)+1,DAY(E703))),IF($H$6=6,IF(D704=1,$F$10,DATE(YEAR(E703),MONTH(E703)+2,DAY(E703))),IF($H$6=4,IF(D704=1,$F$10,DATE(YEAR(E703),MONTH(E703)+3,DAY(E703))),IF($H$6=2,IF(D704=1,$F$10,DATE(YEAR(E703),MONTH(E703)+6,DAY(E703))),IF($H$6=1,IF(D704=1,$F$10,DATE(YEAR(E703)+1,MONTH(E703),DAY(E703))),"")))))))),""))</f>
        <v/>
      </c>
      <c r="F704" s="72" t="str">
        <f t="shared" ca="1" si="75"/>
        <v/>
      </c>
      <c r="G704" s="72" t="str">
        <f t="shared" ca="1" si="71"/>
        <v/>
      </c>
      <c r="H704" s="73" t="str">
        <f t="shared" ca="1" si="72"/>
        <v/>
      </c>
      <c r="I704" s="74" t="str">
        <f t="shared" ca="1" si="73"/>
        <v/>
      </c>
      <c r="J704" s="73" t="str">
        <f t="shared" ca="1" si="74"/>
        <v/>
      </c>
      <c r="K704" s="75" t="str">
        <f t="shared" ca="1" si="76"/>
        <v/>
      </c>
      <c r="L704" s="10"/>
      <c r="M704" s="9"/>
      <c r="N704" s="9"/>
      <c r="O704" s="9"/>
    </row>
    <row r="705" spans="2:15" x14ac:dyDescent="0.3">
      <c r="B705" s="9"/>
      <c r="C705" s="10"/>
      <c r="D705" s="70" t="str">
        <f t="shared" ca="1" si="70"/>
        <v/>
      </c>
      <c r="E705" s="71" t="str">
        <f ca="1">IF($P$17=0,"",IF(D705&lt;&gt;"",IF($H$6=50,IF(D705=1,$F$10,DATE(YEAR(E704),MONTH(E704),DAY(E704)+7)),IF($H$6=25,IF(D705=1,$F$10,DATE(YEAR(E704),MONTH(E704),DAY(E704)+14)),IF($H$6=24,IF(D705=1,_01_01_1900,IF(DAY(E704)&gt;=15,DATE(YEAR(E704),MONTH(E704),DAY(E704)+16),DATE(YEAR(E704),MONTH(E704),DAY(E704)+15))),IF($H$6=12,IF(D705=1,$F$10,DATE(YEAR(E704),MONTH(E704)+1,DAY(E704))),IF($H$6=6,IF(D705=1,$F$10,DATE(YEAR(E704),MONTH(E704)+2,DAY(E704))),IF($H$6=4,IF(D705=1,$F$10,DATE(YEAR(E704),MONTH(E704)+3,DAY(E704))),IF($H$6=2,IF(D705=1,$F$10,DATE(YEAR(E704),MONTH(E704)+6,DAY(E704))),IF($H$6=1,IF(D705=1,$F$10,DATE(YEAR(E704)+1,MONTH(E704),DAY(E704))),"")))))))),""))</f>
        <v/>
      </c>
      <c r="F705" s="72" t="str">
        <f t="shared" ca="1" si="75"/>
        <v/>
      </c>
      <c r="G705" s="72" t="str">
        <f t="shared" ca="1" si="71"/>
        <v/>
      </c>
      <c r="H705" s="73" t="str">
        <f t="shared" ca="1" si="72"/>
        <v/>
      </c>
      <c r="I705" s="74" t="str">
        <f t="shared" ca="1" si="73"/>
        <v/>
      </c>
      <c r="J705" s="73" t="str">
        <f t="shared" ca="1" si="74"/>
        <v/>
      </c>
      <c r="K705" s="75" t="str">
        <f t="shared" ca="1" si="76"/>
        <v/>
      </c>
      <c r="L705" s="10"/>
      <c r="M705" s="9"/>
      <c r="N705" s="9"/>
      <c r="O705" s="9"/>
    </row>
    <row r="706" spans="2:15" x14ac:dyDescent="0.3">
      <c r="B706" s="9"/>
      <c r="C706" s="10"/>
      <c r="D706" s="70" t="str">
        <f t="shared" ca="1" si="70"/>
        <v/>
      </c>
      <c r="E706" s="71" t="str">
        <f ca="1">IF($P$17=0,"",IF(D706&lt;&gt;"",IF($H$6=50,IF(D706=1,$F$10,DATE(YEAR(E705),MONTH(E705),DAY(E705)+7)),IF($H$6=25,IF(D706=1,$F$10,DATE(YEAR(E705),MONTH(E705),DAY(E705)+14)),IF($H$6=24,IF(D706=1,_01_01_1900,IF(DAY(E705)&gt;=15,DATE(YEAR(E705),MONTH(E705),DAY(E705)+16),DATE(YEAR(E705),MONTH(E705),DAY(E705)+15))),IF($H$6=12,IF(D706=1,$F$10,DATE(YEAR(E705),MONTH(E705)+1,DAY(E705))),IF($H$6=6,IF(D706=1,$F$10,DATE(YEAR(E705),MONTH(E705)+2,DAY(E705))),IF($H$6=4,IF(D706=1,$F$10,DATE(YEAR(E705),MONTH(E705)+3,DAY(E705))),IF($H$6=2,IF(D706=1,$F$10,DATE(YEAR(E705),MONTH(E705)+6,DAY(E705))),IF($H$6=1,IF(D706=1,$F$10,DATE(YEAR(E705)+1,MONTH(E705),DAY(E705))),"")))))))),""))</f>
        <v/>
      </c>
      <c r="F706" s="72" t="str">
        <f t="shared" ca="1" si="75"/>
        <v/>
      </c>
      <c r="G706" s="72" t="str">
        <f t="shared" ca="1" si="71"/>
        <v/>
      </c>
      <c r="H706" s="73" t="str">
        <f t="shared" ca="1" si="72"/>
        <v/>
      </c>
      <c r="I706" s="74" t="str">
        <f t="shared" ca="1" si="73"/>
        <v/>
      </c>
      <c r="J706" s="73" t="str">
        <f t="shared" ca="1" si="74"/>
        <v/>
      </c>
      <c r="K706" s="75" t="str">
        <f t="shared" ca="1" si="76"/>
        <v/>
      </c>
      <c r="L706" s="10"/>
      <c r="M706" s="9"/>
      <c r="N706" s="9"/>
      <c r="O706" s="9"/>
    </row>
    <row r="707" spans="2:15" x14ac:dyDescent="0.3">
      <c r="B707" s="9"/>
      <c r="C707" s="10"/>
      <c r="D707" s="70" t="str">
        <f t="shared" ca="1" si="70"/>
        <v/>
      </c>
      <c r="E707" s="71" t="str">
        <f ca="1">IF($P$17=0,"",IF(D707&lt;&gt;"",IF($H$6=50,IF(D707=1,$F$10,DATE(YEAR(E706),MONTH(E706),DAY(E706)+7)),IF($H$6=25,IF(D707=1,$F$10,DATE(YEAR(E706),MONTH(E706),DAY(E706)+14)),IF($H$6=24,IF(D707=1,_01_01_1900,IF(DAY(E706)&gt;=15,DATE(YEAR(E706),MONTH(E706),DAY(E706)+16),DATE(YEAR(E706),MONTH(E706),DAY(E706)+15))),IF($H$6=12,IF(D707=1,$F$10,DATE(YEAR(E706),MONTH(E706)+1,DAY(E706))),IF($H$6=6,IF(D707=1,$F$10,DATE(YEAR(E706),MONTH(E706)+2,DAY(E706))),IF($H$6=4,IF(D707=1,$F$10,DATE(YEAR(E706),MONTH(E706)+3,DAY(E706))),IF($H$6=2,IF(D707=1,$F$10,DATE(YEAR(E706),MONTH(E706)+6,DAY(E706))),IF($H$6=1,IF(D707=1,$F$10,DATE(YEAR(E706)+1,MONTH(E706),DAY(E706))),"")))))))),""))</f>
        <v/>
      </c>
      <c r="F707" s="72" t="str">
        <f t="shared" ca="1" si="75"/>
        <v/>
      </c>
      <c r="G707" s="72" t="str">
        <f t="shared" ca="1" si="71"/>
        <v/>
      </c>
      <c r="H707" s="73" t="str">
        <f t="shared" ca="1" si="72"/>
        <v/>
      </c>
      <c r="I707" s="74" t="str">
        <f t="shared" ca="1" si="73"/>
        <v/>
      </c>
      <c r="J707" s="73" t="str">
        <f t="shared" ca="1" si="74"/>
        <v/>
      </c>
      <c r="K707" s="75" t="str">
        <f t="shared" ca="1" si="76"/>
        <v/>
      </c>
      <c r="L707" s="10"/>
      <c r="M707" s="9"/>
      <c r="N707" s="9"/>
      <c r="O707" s="9"/>
    </row>
    <row r="708" spans="2:15" x14ac:dyDescent="0.3">
      <c r="B708" s="9"/>
      <c r="C708" s="10"/>
      <c r="D708" s="70" t="str">
        <f t="shared" ca="1" si="70"/>
        <v/>
      </c>
      <c r="E708" s="71" t="str">
        <f ca="1">IF($P$17=0,"",IF(D708&lt;&gt;"",IF($H$6=50,IF(D708=1,$F$10,DATE(YEAR(E707),MONTH(E707),DAY(E707)+7)),IF($H$6=25,IF(D708=1,$F$10,DATE(YEAR(E707),MONTH(E707),DAY(E707)+14)),IF($H$6=24,IF(D708=1,_01_01_1900,IF(DAY(E707)&gt;=15,DATE(YEAR(E707),MONTH(E707),DAY(E707)+16),DATE(YEAR(E707),MONTH(E707),DAY(E707)+15))),IF($H$6=12,IF(D708=1,$F$10,DATE(YEAR(E707),MONTH(E707)+1,DAY(E707))),IF($H$6=6,IF(D708=1,$F$10,DATE(YEAR(E707),MONTH(E707)+2,DAY(E707))),IF($H$6=4,IF(D708=1,$F$10,DATE(YEAR(E707),MONTH(E707)+3,DAY(E707))),IF($H$6=2,IF(D708=1,$F$10,DATE(YEAR(E707),MONTH(E707)+6,DAY(E707))),IF($H$6=1,IF(D708=1,$F$10,DATE(YEAR(E707)+1,MONTH(E707),DAY(E707))),"")))))))),""))</f>
        <v/>
      </c>
      <c r="F708" s="72" t="str">
        <f t="shared" ca="1" si="75"/>
        <v/>
      </c>
      <c r="G708" s="72" t="str">
        <f t="shared" ca="1" si="71"/>
        <v/>
      </c>
      <c r="H708" s="73" t="str">
        <f t="shared" ca="1" si="72"/>
        <v/>
      </c>
      <c r="I708" s="74" t="str">
        <f t="shared" ca="1" si="73"/>
        <v/>
      </c>
      <c r="J708" s="73" t="str">
        <f t="shared" ca="1" si="74"/>
        <v/>
      </c>
      <c r="K708" s="75" t="str">
        <f t="shared" ca="1" si="76"/>
        <v/>
      </c>
      <c r="L708" s="10"/>
      <c r="M708" s="9"/>
      <c r="N708" s="9"/>
      <c r="O708" s="9"/>
    </row>
    <row r="709" spans="2:15" x14ac:dyDescent="0.3">
      <c r="B709" s="9"/>
      <c r="C709" s="10"/>
      <c r="D709" s="70" t="str">
        <f t="shared" ca="1" si="70"/>
        <v/>
      </c>
      <c r="E709" s="71" t="str">
        <f ca="1">IF($P$17=0,"",IF(D709&lt;&gt;"",IF($H$6=50,IF(D709=1,$F$10,DATE(YEAR(E708),MONTH(E708),DAY(E708)+7)),IF($H$6=25,IF(D709=1,$F$10,DATE(YEAR(E708),MONTH(E708),DAY(E708)+14)),IF($H$6=24,IF(D709=1,_01_01_1900,IF(DAY(E708)&gt;=15,DATE(YEAR(E708),MONTH(E708),DAY(E708)+16),DATE(YEAR(E708),MONTH(E708),DAY(E708)+15))),IF($H$6=12,IF(D709=1,$F$10,DATE(YEAR(E708),MONTH(E708)+1,DAY(E708))),IF($H$6=6,IF(D709=1,$F$10,DATE(YEAR(E708),MONTH(E708)+2,DAY(E708))),IF($H$6=4,IF(D709=1,$F$10,DATE(YEAR(E708),MONTH(E708)+3,DAY(E708))),IF($H$6=2,IF(D709=1,$F$10,DATE(YEAR(E708),MONTH(E708)+6,DAY(E708))),IF($H$6=1,IF(D709=1,$F$10,DATE(YEAR(E708)+1,MONTH(E708),DAY(E708))),"")))))))),""))</f>
        <v/>
      </c>
      <c r="F709" s="72" t="str">
        <f t="shared" ca="1" si="75"/>
        <v/>
      </c>
      <c r="G709" s="72" t="str">
        <f t="shared" ca="1" si="71"/>
        <v/>
      </c>
      <c r="H709" s="73" t="str">
        <f t="shared" ca="1" si="72"/>
        <v/>
      </c>
      <c r="I709" s="74" t="str">
        <f t="shared" ca="1" si="73"/>
        <v/>
      </c>
      <c r="J709" s="73" t="str">
        <f t="shared" ca="1" si="74"/>
        <v/>
      </c>
      <c r="K709" s="75" t="str">
        <f t="shared" ca="1" si="76"/>
        <v/>
      </c>
      <c r="L709" s="10"/>
      <c r="M709" s="9"/>
      <c r="N709" s="9"/>
      <c r="O709" s="9"/>
    </row>
    <row r="710" spans="2:15" x14ac:dyDescent="0.3">
      <c r="B710" s="9"/>
      <c r="C710" s="10"/>
      <c r="D710" s="70" t="str">
        <f t="shared" ca="1" si="70"/>
        <v/>
      </c>
      <c r="E710" s="71" t="str">
        <f ca="1">IF($P$17=0,"",IF(D710&lt;&gt;"",IF($H$6=50,IF(D710=1,$F$10,DATE(YEAR(E709),MONTH(E709),DAY(E709)+7)),IF($H$6=25,IF(D710=1,$F$10,DATE(YEAR(E709),MONTH(E709),DAY(E709)+14)),IF($H$6=24,IF(D710=1,_01_01_1900,IF(DAY(E709)&gt;=15,DATE(YEAR(E709),MONTH(E709),DAY(E709)+16),DATE(YEAR(E709),MONTH(E709),DAY(E709)+15))),IF($H$6=12,IF(D710=1,$F$10,DATE(YEAR(E709),MONTH(E709)+1,DAY(E709))),IF($H$6=6,IF(D710=1,$F$10,DATE(YEAR(E709),MONTH(E709)+2,DAY(E709))),IF($H$6=4,IF(D710=1,$F$10,DATE(YEAR(E709),MONTH(E709)+3,DAY(E709))),IF($H$6=2,IF(D710=1,$F$10,DATE(YEAR(E709),MONTH(E709)+6,DAY(E709))),IF($H$6=1,IF(D710=1,$F$10,DATE(YEAR(E709)+1,MONTH(E709),DAY(E709))),"")))))))),""))</f>
        <v/>
      </c>
      <c r="F710" s="72" t="str">
        <f t="shared" ca="1" si="75"/>
        <v/>
      </c>
      <c r="G710" s="72" t="str">
        <f t="shared" ca="1" si="71"/>
        <v/>
      </c>
      <c r="H710" s="73" t="str">
        <f t="shared" ca="1" si="72"/>
        <v/>
      </c>
      <c r="I710" s="74" t="str">
        <f t="shared" ca="1" si="73"/>
        <v/>
      </c>
      <c r="J710" s="73" t="str">
        <f t="shared" ca="1" si="74"/>
        <v/>
      </c>
      <c r="K710" s="75" t="str">
        <f t="shared" ca="1" si="76"/>
        <v/>
      </c>
      <c r="L710" s="10"/>
      <c r="M710" s="9"/>
      <c r="N710" s="9"/>
      <c r="O710" s="9"/>
    </row>
    <row r="711" spans="2:15" x14ac:dyDescent="0.3">
      <c r="B711" s="9"/>
      <c r="C711" s="10"/>
      <c r="D711" s="70" t="str">
        <f t="shared" ca="1" si="70"/>
        <v/>
      </c>
      <c r="E711" s="71" t="str">
        <f ca="1">IF($P$17=0,"",IF(D711&lt;&gt;"",IF($H$6=50,IF(D711=1,$F$10,DATE(YEAR(E710),MONTH(E710),DAY(E710)+7)),IF($H$6=25,IF(D711=1,$F$10,DATE(YEAR(E710),MONTH(E710),DAY(E710)+14)),IF($H$6=24,IF(D711=1,_01_01_1900,IF(DAY(E710)&gt;=15,DATE(YEAR(E710),MONTH(E710),DAY(E710)+16),DATE(YEAR(E710),MONTH(E710),DAY(E710)+15))),IF($H$6=12,IF(D711=1,$F$10,DATE(YEAR(E710),MONTH(E710)+1,DAY(E710))),IF($H$6=6,IF(D711=1,$F$10,DATE(YEAR(E710),MONTH(E710)+2,DAY(E710))),IF($H$6=4,IF(D711=1,$F$10,DATE(YEAR(E710),MONTH(E710)+3,DAY(E710))),IF($H$6=2,IF(D711=1,$F$10,DATE(YEAR(E710),MONTH(E710)+6,DAY(E710))),IF($H$6=1,IF(D711=1,$F$10,DATE(YEAR(E710)+1,MONTH(E710),DAY(E710))),"")))))))),""))</f>
        <v/>
      </c>
      <c r="F711" s="72" t="str">
        <f t="shared" ca="1" si="75"/>
        <v/>
      </c>
      <c r="G711" s="72" t="str">
        <f t="shared" ca="1" si="71"/>
        <v/>
      </c>
      <c r="H711" s="73" t="str">
        <f t="shared" ca="1" si="72"/>
        <v/>
      </c>
      <c r="I711" s="74" t="str">
        <f t="shared" ca="1" si="73"/>
        <v/>
      </c>
      <c r="J711" s="73" t="str">
        <f t="shared" ca="1" si="74"/>
        <v/>
      </c>
      <c r="K711" s="75" t="str">
        <f t="shared" ca="1" si="76"/>
        <v/>
      </c>
      <c r="L711" s="10"/>
      <c r="M711" s="9"/>
      <c r="N711" s="9"/>
      <c r="O711" s="9"/>
    </row>
    <row r="712" spans="2:15" x14ac:dyDescent="0.3">
      <c r="B712" s="9"/>
      <c r="C712" s="10"/>
      <c r="D712" s="70" t="str">
        <f t="shared" ca="1" si="70"/>
        <v/>
      </c>
      <c r="E712" s="71" t="str">
        <f ca="1">IF($P$17=0,"",IF(D712&lt;&gt;"",IF($H$6=50,IF(D712=1,$F$10,DATE(YEAR(E711),MONTH(E711),DAY(E711)+7)),IF($H$6=25,IF(D712=1,$F$10,DATE(YEAR(E711),MONTH(E711),DAY(E711)+14)),IF($H$6=24,IF(D712=1,_01_01_1900,IF(DAY(E711)&gt;=15,DATE(YEAR(E711),MONTH(E711),DAY(E711)+16),DATE(YEAR(E711),MONTH(E711),DAY(E711)+15))),IF($H$6=12,IF(D712=1,$F$10,DATE(YEAR(E711),MONTH(E711)+1,DAY(E711))),IF($H$6=6,IF(D712=1,$F$10,DATE(YEAR(E711),MONTH(E711)+2,DAY(E711))),IF($H$6=4,IF(D712=1,$F$10,DATE(YEAR(E711),MONTH(E711)+3,DAY(E711))),IF($H$6=2,IF(D712=1,$F$10,DATE(YEAR(E711),MONTH(E711)+6,DAY(E711))),IF($H$6=1,IF(D712=1,$F$10,DATE(YEAR(E711)+1,MONTH(E711),DAY(E711))),"")))))))),""))</f>
        <v/>
      </c>
      <c r="F712" s="72" t="str">
        <f t="shared" ca="1" si="75"/>
        <v/>
      </c>
      <c r="G712" s="72" t="str">
        <f t="shared" ca="1" si="71"/>
        <v/>
      </c>
      <c r="H712" s="73" t="str">
        <f t="shared" ca="1" si="72"/>
        <v/>
      </c>
      <c r="I712" s="74" t="str">
        <f t="shared" ca="1" si="73"/>
        <v/>
      </c>
      <c r="J712" s="73" t="str">
        <f t="shared" ca="1" si="74"/>
        <v/>
      </c>
      <c r="K712" s="75" t="str">
        <f t="shared" ca="1" si="76"/>
        <v/>
      </c>
      <c r="L712" s="10"/>
      <c r="M712" s="9"/>
      <c r="N712" s="9"/>
      <c r="O712" s="9"/>
    </row>
    <row r="713" spans="2:15" x14ac:dyDescent="0.3">
      <c r="B713" s="9"/>
      <c r="C713" s="10"/>
      <c r="D713" s="70" t="str">
        <f t="shared" ca="1" si="70"/>
        <v/>
      </c>
      <c r="E713" s="71" t="str">
        <f ca="1">IF($P$17=0,"",IF(D713&lt;&gt;"",IF($H$6=50,IF(D713=1,$F$10,DATE(YEAR(E712),MONTH(E712),DAY(E712)+7)),IF($H$6=25,IF(D713=1,$F$10,DATE(YEAR(E712),MONTH(E712),DAY(E712)+14)),IF($H$6=24,IF(D713=1,_01_01_1900,IF(DAY(E712)&gt;=15,DATE(YEAR(E712),MONTH(E712),DAY(E712)+16),DATE(YEAR(E712),MONTH(E712),DAY(E712)+15))),IF($H$6=12,IF(D713=1,$F$10,DATE(YEAR(E712),MONTH(E712)+1,DAY(E712))),IF($H$6=6,IF(D713=1,$F$10,DATE(YEAR(E712),MONTH(E712)+2,DAY(E712))),IF($H$6=4,IF(D713=1,$F$10,DATE(YEAR(E712),MONTH(E712)+3,DAY(E712))),IF($H$6=2,IF(D713=1,$F$10,DATE(YEAR(E712),MONTH(E712)+6,DAY(E712))),IF($H$6=1,IF(D713=1,$F$10,DATE(YEAR(E712)+1,MONTH(E712),DAY(E712))),"")))))))),""))</f>
        <v/>
      </c>
      <c r="F713" s="72" t="str">
        <f t="shared" ca="1" si="75"/>
        <v/>
      </c>
      <c r="G713" s="72" t="str">
        <f t="shared" ca="1" si="71"/>
        <v/>
      </c>
      <c r="H713" s="73" t="str">
        <f t="shared" ca="1" si="72"/>
        <v/>
      </c>
      <c r="I713" s="74" t="str">
        <f t="shared" ca="1" si="73"/>
        <v/>
      </c>
      <c r="J713" s="73" t="str">
        <f t="shared" ca="1" si="74"/>
        <v/>
      </c>
      <c r="K713" s="75" t="str">
        <f t="shared" ca="1" si="76"/>
        <v/>
      </c>
      <c r="L713" s="10"/>
      <c r="M713" s="9"/>
      <c r="N713" s="9"/>
      <c r="O713" s="9"/>
    </row>
    <row r="714" spans="2:15" x14ac:dyDescent="0.3">
      <c r="B714" s="9"/>
      <c r="C714" s="10"/>
      <c r="D714" s="70" t="str">
        <f t="shared" ca="1" si="70"/>
        <v/>
      </c>
      <c r="E714" s="71" t="str">
        <f ca="1">IF($P$17=0,"",IF(D714&lt;&gt;"",IF($H$6=50,IF(D714=1,$F$10,DATE(YEAR(E713),MONTH(E713),DAY(E713)+7)),IF($H$6=25,IF(D714=1,$F$10,DATE(YEAR(E713),MONTH(E713),DAY(E713)+14)),IF($H$6=24,IF(D714=1,_01_01_1900,IF(DAY(E713)&gt;=15,DATE(YEAR(E713),MONTH(E713),DAY(E713)+16),DATE(YEAR(E713),MONTH(E713),DAY(E713)+15))),IF($H$6=12,IF(D714=1,$F$10,DATE(YEAR(E713),MONTH(E713)+1,DAY(E713))),IF($H$6=6,IF(D714=1,$F$10,DATE(YEAR(E713),MONTH(E713)+2,DAY(E713))),IF($H$6=4,IF(D714=1,$F$10,DATE(YEAR(E713),MONTH(E713)+3,DAY(E713))),IF($H$6=2,IF(D714=1,$F$10,DATE(YEAR(E713),MONTH(E713)+6,DAY(E713))),IF($H$6=1,IF(D714=1,$F$10,DATE(YEAR(E713)+1,MONTH(E713),DAY(E713))),"")))))))),""))</f>
        <v/>
      </c>
      <c r="F714" s="72" t="str">
        <f t="shared" ca="1" si="75"/>
        <v/>
      </c>
      <c r="G714" s="72" t="str">
        <f t="shared" ca="1" si="71"/>
        <v/>
      </c>
      <c r="H714" s="73" t="str">
        <f t="shared" ca="1" si="72"/>
        <v/>
      </c>
      <c r="I714" s="74" t="str">
        <f t="shared" ca="1" si="73"/>
        <v/>
      </c>
      <c r="J714" s="73" t="str">
        <f t="shared" ca="1" si="74"/>
        <v/>
      </c>
      <c r="K714" s="75" t="str">
        <f t="shared" ca="1" si="76"/>
        <v/>
      </c>
      <c r="L714" s="10"/>
      <c r="M714" s="9"/>
      <c r="N714" s="9"/>
      <c r="O714" s="9"/>
    </row>
    <row r="715" spans="2:15" x14ac:dyDescent="0.3">
      <c r="B715" s="9"/>
      <c r="C715" s="10"/>
      <c r="D715" s="70" t="str">
        <f t="shared" ca="1" si="70"/>
        <v/>
      </c>
      <c r="E715" s="71" t="str">
        <f ca="1">IF($P$17=0,"",IF(D715&lt;&gt;"",IF($H$6=50,IF(D715=1,$F$10,DATE(YEAR(E714),MONTH(E714),DAY(E714)+7)),IF($H$6=25,IF(D715=1,$F$10,DATE(YEAR(E714),MONTH(E714),DAY(E714)+14)),IF($H$6=24,IF(D715=1,_01_01_1900,IF(DAY(E714)&gt;=15,DATE(YEAR(E714),MONTH(E714),DAY(E714)+16),DATE(YEAR(E714),MONTH(E714),DAY(E714)+15))),IF($H$6=12,IF(D715=1,$F$10,DATE(YEAR(E714),MONTH(E714)+1,DAY(E714))),IF($H$6=6,IF(D715=1,$F$10,DATE(YEAR(E714),MONTH(E714)+2,DAY(E714))),IF($H$6=4,IF(D715=1,$F$10,DATE(YEAR(E714),MONTH(E714)+3,DAY(E714))),IF($H$6=2,IF(D715=1,$F$10,DATE(YEAR(E714),MONTH(E714)+6,DAY(E714))),IF($H$6=1,IF(D715=1,$F$10,DATE(YEAR(E714)+1,MONTH(E714),DAY(E714))),"")))))))),""))</f>
        <v/>
      </c>
      <c r="F715" s="72" t="str">
        <f t="shared" ca="1" si="75"/>
        <v/>
      </c>
      <c r="G715" s="72" t="str">
        <f t="shared" ca="1" si="71"/>
        <v/>
      </c>
      <c r="H715" s="73" t="str">
        <f t="shared" ca="1" si="72"/>
        <v/>
      </c>
      <c r="I715" s="74" t="str">
        <f t="shared" ca="1" si="73"/>
        <v/>
      </c>
      <c r="J715" s="73" t="str">
        <f t="shared" ca="1" si="74"/>
        <v/>
      </c>
      <c r="K715" s="75" t="str">
        <f t="shared" ca="1" si="76"/>
        <v/>
      </c>
      <c r="L715" s="10"/>
      <c r="M715" s="9"/>
      <c r="N715" s="9"/>
      <c r="O715" s="9"/>
    </row>
    <row r="716" spans="2:15" x14ac:dyDescent="0.3">
      <c r="B716" s="9"/>
      <c r="C716" s="10"/>
      <c r="D716" s="70" t="str">
        <f t="shared" ca="1" si="70"/>
        <v/>
      </c>
      <c r="E716" s="71" t="str">
        <f ca="1">IF($P$17=0,"",IF(D716&lt;&gt;"",IF($H$6=50,IF(D716=1,$F$10,DATE(YEAR(E715),MONTH(E715),DAY(E715)+7)),IF($H$6=25,IF(D716=1,$F$10,DATE(YEAR(E715),MONTH(E715),DAY(E715)+14)),IF($H$6=24,IF(D716=1,_01_01_1900,IF(DAY(E715)&gt;=15,DATE(YEAR(E715),MONTH(E715),DAY(E715)+16),DATE(YEAR(E715),MONTH(E715),DAY(E715)+15))),IF($H$6=12,IF(D716=1,$F$10,DATE(YEAR(E715),MONTH(E715)+1,DAY(E715))),IF($H$6=6,IF(D716=1,$F$10,DATE(YEAR(E715),MONTH(E715)+2,DAY(E715))),IF($H$6=4,IF(D716=1,$F$10,DATE(YEAR(E715),MONTH(E715)+3,DAY(E715))),IF($H$6=2,IF(D716=1,$F$10,DATE(YEAR(E715),MONTH(E715)+6,DAY(E715))),IF($H$6=1,IF(D716=1,$F$10,DATE(YEAR(E715)+1,MONTH(E715),DAY(E715))),"")))))))),""))</f>
        <v/>
      </c>
      <c r="F716" s="72" t="str">
        <f t="shared" ca="1" si="75"/>
        <v/>
      </c>
      <c r="G716" s="72" t="str">
        <f t="shared" ca="1" si="71"/>
        <v/>
      </c>
      <c r="H716" s="73" t="str">
        <f t="shared" ca="1" si="72"/>
        <v/>
      </c>
      <c r="I716" s="74" t="str">
        <f t="shared" ca="1" si="73"/>
        <v/>
      </c>
      <c r="J716" s="73" t="str">
        <f t="shared" ca="1" si="74"/>
        <v/>
      </c>
      <c r="K716" s="75" t="str">
        <f t="shared" ca="1" si="76"/>
        <v/>
      </c>
      <c r="L716" s="10"/>
      <c r="M716" s="9"/>
      <c r="N716" s="9"/>
      <c r="O716" s="9"/>
    </row>
    <row r="717" spans="2:15" x14ac:dyDescent="0.3">
      <c r="B717" s="9"/>
      <c r="C717" s="10"/>
      <c r="D717" s="70" t="str">
        <f t="shared" ca="1" si="70"/>
        <v/>
      </c>
      <c r="E717" s="71" t="str">
        <f ca="1">IF($P$17=0,"",IF(D717&lt;&gt;"",IF($H$6=50,IF(D717=1,$F$10,DATE(YEAR(E716),MONTH(E716),DAY(E716)+7)),IF($H$6=25,IF(D717=1,$F$10,DATE(YEAR(E716),MONTH(E716),DAY(E716)+14)),IF($H$6=24,IF(D717=1,_01_01_1900,IF(DAY(E716)&gt;=15,DATE(YEAR(E716),MONTH(E716),DAY(E716)+16),DATE(YEAR(E716),MONTH(E716),DAY(E716)+15))),IF($H$6=12,IF(D717=1,$F$10,DATE(YEAR(E716),MONTH(E716)+1,DAY(E716))),IF($H$6=6,IF(D717=1,$F$10,DATE(YEAR(E716),MONTH(E716)+2,DAY(E716))),IF($H$6=4,IF(D717=1,$F$10,DATE(YEAR(E716),MONTH(E716)+3,DAY(E716))),IF($H$6=2,IF(D717=1,$F$10,DATE(YEAR(E716),MONTH(E716)+6,DAY(E716))),IF($H$6=1,IF(D717=1,$F$10,DATE(YEAR(E716)+1,MONTH(E716),DAY(E716))),"")))))))),""))</f>
        <v/>
      </c>
      <c r="F717" s="72" t="str">
        <f t="shared" ca="1" si="75"/>
        <v/>
      </c>
      <c r="G717" s="72" t="str">
        <f t="shared" ca="1" si="71"/>
        <v/>
      </c>
      <c r="H717" s="73" t="str">
        <f t="shared" ca="1" si="72"/>
        <v/>
      </c>
      <c r="I717" s="74" t="str">
        <f t="shared" ca="1" si="73"/>
        <v/>
      </c>
      <c r="J717" s="73" t="str">
        <f t="shared" ca="1" si="74"/>
        <v/>
      </c>
      <c r="K717" s="75" t="str">
        <f t="shared" ca="1" si="76"/>
        <v/>
      </c>
      <c r="L717" s="10"/>
      <c r="M717" s="9"/>
      <c r="N717" s="9"/>
      <c r="O717" s="9"/>
    </row>
    <row r="718" spans="2:15" x14ac:dyDescent="0.3">
      <c r="B718" s="9"/>
      <c r="C718" s="10"/>
      <c r="D718" s="70" t="str">
        <f t="shared" ca="1" si="70"/>
        <v/>
      </c>
      <c r="E718" s="71" t="str">
        <f ca="1">IF($P$17=0,"",IF(D718&lt;&gt;"",IF($H$6=50,IF(D718=1,$F$10,DATE(YEAR(E717),MONTH(E717),DAY(E717)+7)),IF($H$6=25,IF(D718=1,$F$10,DATE(YEAR(E717),MONTH(E717),DAY(E717)+14)),IF($H$6=24,IF(D718=1,_01_01_1900,IF(DAY(E717)&gt;=15,DATE(YEAR(E717),MONTH(E717),DAY(E717)+16),DATE(YEAR(E717),MONTH(E717),DAY(E717)+15))),IF($H$6=12,IF(D718=1,$F$10,DATE(YEAR(E717),MONTH(E717)+1,DAY(E717))),IF($H$6=6,IF(D718=1,$F$10,DATE(YEAR(E717),MONTH(E717)+2,DAY(E717))),IF($H$6=4,IF(D718=1,$F$10,DATE(YEAR(E717),MONTH(E717)+3,DAY(E717))),IF($H$6=2,IF(D718=1,$F$10,DATE(YEAR(E717),MONTH(E717)+6,DAY(E717))),IF($H$6=1,IF(D718=1,$F$10,DATE(YEAR(E717)+1,MONTH(E717),DAY(E717))),"")))))))),""))</f>
        <v/>
      </c>
      <c r="F718" s="72" t="str">
        <f t="shared" ca="1" si="75"/>
        <v/>
      </c>
      <c r="G718" s="72" t="str">
        <f t="shared" ca="1" si="71"/>
        <v/>
      </c>
      <c r="H718" s="73" t="str">
        <f t="shared" ca="1" si="72"/>
        <v/>
      </c>
      <c r="I718" s="74" t="str">
        <f t="shared" ca="1" si="73"/>
        <v/>
      </c>
      <c r="J718" s="73" t="str">
        <f t="shared" ca="1" si="74"/>
        <v/>
      </c>
      <c r="K718" s="75" t="str">
        <f t="shared" ca="1" si="76"/>
        <v/>
      </c>
      <c r="L718" s="10"/>
      <c r="M718" s="9"/>
      <c r="N718" s="9"/>
      <c r="O718" s="9"/>
    </row>
    <row r="719" spans="2:15" x14ac:dyDescent="0.3">
      <c r="B719" s="9"/>
      <c r="C719" s="10"/>
      <c r="D719" s="70" t="str">
        <f t="shared" ca="1" si="70"/>
        <v/>
      </c>
      <c r="E719" s="71" t="str">
        <f ca="1">IF($P$17=0,"",IF(D719&lt;&gt;"",IF($H$6=50,IF(D719=1,$F$10,DATE(YEAR(E718),MONTH(E718),DAY(E718)+7)),IF($H$6=25,IF(D719=1,$F$10,DATE(YEAR(E718),MONTH(E718),DAY(E718)+14)),IF($H$6=24,IF(D719=1,_01_01_1900,IF(DAY(E718)&gt;=15,DATE(YEAR(E718),MONTH(E718),DAY(E718)+16),DATE(YEAR(E718),MONTH(E718),DAY(E718)+15))),IF($H$6=12,IF(D719=1,$F$10,DATE(YEAR(E718),MONTH(E718)+1,DAY(E718))),IF($H$6=6,IF(D719=1,$F$10,DATE(YEAR(E718),MONTH(E718)+2,DAY(E718))),IF($H$6=4,IF(D719=1,$F$10,DATE(YEAR(E718),MONTH(E718)+3,DAY(E718))),IF($H$6=2,IF(D719=1,$F$10,DATE(YEAR(E718),MONTH(E718)+6,DAY(E718))),IF($H$6=1,IF(D719=1,$F$10,DATE(YEAR(E718)+1,MONTH(E718),DAY(E718))),"")))))))),""))</f>
        <v/>
      </c>
      <c r="F719" s="72" t="str">
        <f t="shared" ca="1" si="75"/>
        <v/>
      </c>
      <c r="G719" s="72" t="str">
        <f t="shared" ca="1" si="71"/>
        <v/>
      </c>
      <c r="H719" s="73" t="str">
        <f t="shared" ca="1" si="72"/>
        <v/>
      </c>
      <c r="I719" s="74" t="str">
        <f t="shared" ca="1" si="73"/>
        <v/>
      </c>
      <c r="J719" s="73" t="str">
        <f t="shared" ca="1" si="74"/>
        <v/>
      </c>
      <c r="K719" s="75" t="str">
        <f t="shared" ca="1" si="76"/>
        <v/>
      </c>
      <c r="L719" s="10"/>
      <c r="M719" s="9"/>
      <c r="N719" s="9"/>
      <c r="O719" s="9"/>
    </row>
    <row r="720" spans="2:15" x14ac:dyDescent="0.3">
      <c r="B720" s="9"/>
      <c r="C720" s="10"/>
      <c r="D720" s="70" t="str">
        <f t="shared" ca="1" si="70"/>
        <v/>
      </c>
      <c r="E720" s="71" t="str">
        <f ca="1">IF($P$17=0,"",IF(D720&lt;&gt;"",IF($H$6=50,IF(D720=1,$F$10,DATE(YEAR(E719),MONTH(E719),DAY(E719)+7)),IF($H$6=25,IF(D720=1,$F$10,DATE(YEAR(E719),MONTH(E719),DAY(E719)+14)),IF($H$6=24,IF(D720=1,_01_01_1900,IF(DAY(E719)&gt;=15,DATE(YEAR(E719),MONTH(E719),DAY(E719)+16),DATE(YEAR(E719),MONTH(E719),DAY(E719)+15))),IF($H$6=12,IF(D720=1,$F$10,DATE(YEAR(E719),MONTH(E719)+1,DAY(E719))),IF($H$6=6,IF(D720=1,$F$10,DATE(YEAR(E719),MONTH(E719)+2,DAY(E719))),IF($H$6=4,IF(D720=1,$F$10,DATE(YEAR(E719),MONTH(E719)+3,DAY(E719))),IF($H$6=2,IF(D720=1,$F$10,DATE(YEAR(E719),MONTH(E719)+6,DAY(E719))),IF($H$6=1,IF(D720=1,$F$10,DATE(YEAR(E719)+1,MONTH(E719),DAY(E719))),"")))))))),""))</f>
        <v/>
      </c>
      <c r="F720" s="72" t="str">
        <f t="shared" ca="1" si="75"/>
        <v/>
      </c>
      <c r="G720" s="72" t="str">
        <f t="shared" ca="1" si="71"/>
        <v/>
      </c>
      <c r="H720" s="73" t="str">
        <f t="shared" ca="1" si="72"/>
        <v/>
      </c>
      <c r="I720" s="74" t="str">
        <f t="shared" ca="1" si="73"/>
        <v/>
      </c>
      <c r="J720" s="73" t="str">
        <f t="shared" ca="1" si="74"/>
        <v/>
      </c>
      <c r="K720" s="75" t="str">
        <f t="shared" ca="1" si="76"/>
        <v/>
      </c>
      <c r="L720" s="10"/>
      <c r="M720" s="9"/>
      <c r="N720" s="9"/>
      <c r="O720" s="9"/>
    </row>
    <row r="721" spans="2:15" x14ac:dyDescent="0.3">
      <c r="B721" s="9"/>
      <c r="C721" s="10"/>
      <c r="D721" s="70" t="str">
        <f t="shared" ca="1" si="70"/>
        <v/>
      </c>
      <c r="E721" s="71" t="str">
        <f ca="1">IF($P$17=0,"",IF(D721&lt;&gt;"",IF($H$6=50,IF(D721=1,$F$10,DATE(YEAR(E720),MONTH(E720),DAY(E720)+7)),IF($H$6=25,IF(D721=1,$F$10,DATE(YEAR(E720),MONTH(E720),DAY(E720)+14)),IF($H$6=24,IF(D721=1,_01_01_1900,IF(DAY(E720)&gt;=15,DATE(YEAR(E720),MONTH(E720),DAY(E720)+16),DATE(YEAR(E720),MONTH(E720),DAY(E720)+15))),IF($H$6=12,IF(D721=1,$F$10,DATE(YEAR(E720),MONTH(E720)+1,DAY(E720))),IF($H$6=6,IF(D721=1,$F$10,DATE(YEAR(E720),MONTH(E720)+2,DAY(E720))),IF($H$6=4,IF(D721=1,$F$10,DATE(YEAR(E720),MONTH(E720)+3,DAY(E720))),IF($H$6=2,IF(D721=1,$F$10,DATE(YEAR(E720),MONTH(E720)+6,DAY(E720))),IF($H$6=1,IF(D721=1,$F$10,DATE(YEAR(E720)+1,MONTH(E720),DAY(E720))),"")))))))),""))</f>
        <v/>
      </c>
      <c r="F721" s="72" t="str">
        <f t="shared" ca="1" si="75"/>
        <v/>
      </c>
      <c r="G721" s="72" t="str">
        <f t="shared" ca="1" si="71"/>
        <v/>
      </c>
      <c r="H721" s="73" t="str">
        <f t="shared" ca="1" si="72"/>
        <v/>
      </c>
      <c r="I721" s="74" t="str">
        <f t="shared" ca="1" si="73"/>
        <v/>
      </c>
      <c r="J721" s="73" t="str">
        <f t="shared" ca="1" si="74"/>
        <v/>
      </c>
      <c r="K721" s="75" t="str">
        <f t="shared" ca="1" si="76"/>
        <v/>
      </c>
      <c r="L721" s="10"/>
      <c r="M721" s="9"/>
      <c r="N721" s="9"/>
      <c r="O721" s="9"/>
    </row>
    <row r="722" spans="2:15" x14ac:dyDescent="0.3">
      <c r="B722" s="9"/>
      <c r="C722" s="10"/>
      <c r="D722" s="70" t="str">
        <f t="shared" ca="1" si="70"/>
        <v/>
      </c>
      <c r="E722" s="71" t="str">
        <f ca="1">IF($P$17=0,"",IF(D722&lt;&gt;"",IF($H$6=50,IF(D722=1,$F$10,DATE(YEAR(E721),MONTH(E721),DAY(E721)+7)),IF($H$6=25,IF(D722=1,$F$10,DATE(YEAR(E721),MONTH(E721),DAY(E721)+14)),IF($H$6=24,IF(D722=1,_01_01_1900,IF(DAY(E721)&gt;=15,DATE(YEAR(E721),MONTH(E721),DAY(E721)+16),DATE(YEAR(E721),MONTH(E721),DAY(E721)+15))),IF($H$6=12,IF(D722=1,$F$10,DATE(YEAR(E721),MONTH(E721)+1,DAY(E721))),IF($H$6=6,IF(D722=1,$F$10,DATE(YEAR(E721),MONTH(E721)+2,DAY(E721))),IF($H$6=4,IF(D722=1,$F$10,DATE(YEAR(E721),MONTH(E721)+3,DAY(E721))),IF($H$6=2,IF(D722=1,$F$10,DATE(YEAR(E721),MONTH(E721)+6,DAY(E721))),IF($H$6=1,IF(D722=1,$F$10,DATE(YEAR(E721)+1,MONTH(E721),DAY(E721))),"")))))))),""))</f>
        <v/>
      </c>
      <c r="F722" s="72" t="str">
        <f t="shared" ca="1" si="75"/>
        <v/>
      </c>
      <c r="G722" s="72" t="str">
        <f t="shared" ca="1" si="71"/>
        <v/>
      </c>
      <c r="H722" s="73" t="str">
        <f t="shared" ca="1" si="72"/>
        <v/>
      </c>
      <c r="I722" s="74" t="str">
        <f t="shared" ca="1" si="73"/>
        <v/>
      </c>
      <c r="J722" s="73" t="str">
        <f t="shared" ca="1" si="74"/>
        <v/>
      </c>
      <c r="K722" s="75" t="str">
        <f t="shared" ca="1" si="76"/>
        <v/>
      </c>
      <c r="L722" s="10"/>
      <c r="M722" s="9"/>
      <c r="N722" s="9"/>
      <c r="O722" s="9"/>
    </row>
    <row r="723" spans="2:15" x14ac:dyDescent="0.3">
      <c r="B723" s="9"/>
      <c r="C723" s="10"/>
      <c r="D723" s="70" t="str">
        <f t="shared" ca="1" si="70"/>
        <v/>
      </c>
      <c r="E723" s="71" t="str">
        <f ca="1">IF($P$17=0,"",IF(D723&lt;&gt;"",IF($H$6=50,IF(D723=1,$F$10,DATE(YEAR(E722),MONTH(E722),DAY(E722)+7)),IF($H$6=25,IF(D723=1,$F$10,DATE(YEAR(E722),MONTH(E722),DAY(E722)+14)),IF($H$6=24,IF(D723=1,_01_01_1900,IF(DAY(E722)&gt;=15,DATE(YEAR(E722),MONTH(E722),DAY(E722)+16),DATE(YEAR(E722),MONTH(E722),DAY(E722)+15))),IF($H$6=12,IF(D723=1,$F$10,DATE(YEAR(E722),MONTH(E722)+1,DAY(E722))),IF($H$6=6,IF(D723=1,$F$10,DATE(YEAR(E722),MONTH(E722)+2,DAY(E722))),IF($H$6=4,IF(D723=1,$F$10,DATE(YEAR(E722),MONTH(E722)+3,DAY(E722))),IF($H$6=2,IF(D723=1,$F$10,DATE(YEAR(E722),MONTH(E722)+6,DAY(E722))),IF($H$6=1,IF(D723=1,$F$10,DATE(YEAR(E722)+1,MONTH(E722),DAY(E722))),"")))))))),""))</f>
        <v/>
      </c>
      <c r="F723" s="72" t="str">
        <f t="shared" ca="1" si="75"/>
        <v/>
      </c>
      <c r="G723" s="72" t="str">
        <f t="shared" ca="1" si="71"/>
        <v/>
      </c>
      <c r="H723" s="73" t="str">
        <f t="shared" ca="1" si="72"/>
        <v/>
      </c>
      <c r="I723" s="74" t="str">
        <f t="shared" ca="1" si="73"/>
        <v/>
      </c>
      <c r="J723" s="73" t="str">
        <f t="shared" ca="1" si="74"/>
        <v/>
      </c>
      <c r="K723" s="75" t="str">
        <f t="shared" ca="1" si="76"/>
        <v/>
      </c>
      <c r="L723" s="10"/>
      <c r="M723" s="9"/>
      <c r="N723" s="9"/>
      <c r="O723" s="9"/>
    </row>
    <row r="724" spans="2:15" x14ac:dyDescent="0.3">
      <c r="B724" s="9"/>
      <c r="C724" s="10"/>
      <c r="D724" s="70" t="str">
        <f t="shared" ref="D724:D787" ca="1" si="77">IF(K723="","",IF($H$5,IF(OR(D723&gt;=$H$8,ROUND(K723,2)&lt;=0),"",D723+1),IF(OR(D723&gt;=$H$8,K723&lt;=0),"",D723+1)))</f>
        <v/>
      </c>
      <c r="E724" s="71" t="str">
        <f ca="1">IF($P$17=0,"",IF(D724&lt;&gt;"",IF($H$6=50,IF(D724=1,$F$10,DATE(YEAR(E723),MONTH(E723),DAY(E723)+7)),IF($H$6=25,IF(D724=1,$F$10,DATE(YEAR(E723),MONTH(E723),DAY(E723)+14)),IF($H$6=24,IF(D724=1,_01_01_1900,IF(DAY(E723)&gt;=15,DATE(YEAR(E723),MONTH(E723),DAY(E723)+16),DATE(YEAR(E723),MONTH(E723),DAY(E723)+15))),IF($H$6=12,IF(D724=1,$F$10,DATE(YEAR(E723),MONTH(E723)+1,DAY(E723))),IF($H$6=6,IF(D724=1,$F$10,DATE(YEAR(E723),MONTH(E723)+2,DAY(E723))),IF($H$6=4,IF(D724=1,$F$10,DATE(YEAR(E723),MONTH(E723)+3,DAY(E723))),IF($H$6=2,IF(D724=1,$F$10,DATE(YEAR(E723),MONTH(E723)+6,DAY(E723))),IF($H$6=1,IF(D724=1,$F$10,DATE(YEAR(E723)+1,MONTH(E723),DAY(E723))),"")))))))),""))</f>
        <v/>
      </c>
      <c r="F724" s="72" t="str">
        <f t="shared" ca="1" si="75"/>
        <v/>
      </c>
      <c r="G724" s="72" t="str">
        <f t="shared" ref="G724:G787" ca="1" si="78">IF($P$17=0,"",IF(D724&lt;&gt;"",IF(AND(D724=1,$H$4=1),0,IF($H$5,ROUND($K$5*K723,0),$K$5*K723)),""))</f>
        <v/>
      </c>
      <c r="H724" s="73" t="str">
        <f t="shared" ref="H724:H787" ca="1" si="79">IF($P$17=1,IF(D724="","",IF(I724&lt;&gt;"",F724-G724+I724,F724-G724)),"")</f>
        <v/>
      </c>
      <c r="I724" s="74" t="str">
        <f t="shared" ref="I724:I787" ca="1" si="80">IF($P$17=1,IF(J724&gt;=F724,IF(D724&lt;$K$12,IF(AND(D724&lt;&gt;"",F724+($J$19-F724)&lt;K723),(J724-F724),IF(AND(D724&lt;&gt;"",J724=F724),0,IF(D724&lt;&gt;"",0,""))),""),0),"")</f>
        <v/>
      </c>
      <c r="J724" s="73" t="str">
        <f t="shared" ref="J724:J787" ca="1" si="81">IF($P$17=1,IF(F724&gt;=K723,F724,IF(OR($F$12="",$F$12&lt;F724),F724,IF($F$12&gt;=F724,IF(D724&lt;$K$12,IF(AND(D724&lt;&gt;"",F724+($F$12-F724)&lt;K723),$F$12,IF(AND(D724&lt;&gt;"",K723&lt;&gt;""),F724,IF(D724&lt;&gt;"",0,""))),""),0))),"")</f>
        <v/>
      </c>
      <c r="K724" s="75" t="str">
        <f t="shared" ca="1" si="76"/>
        <v/>
      </c>
      <c r="L724" s="10"/>
      <c r="M724" s="9"/>
      <c r="N724" s="9"/>
      <c r="O724" s="9"/>
    </row>
    <row r="725" spans="2:15" x14ac:dyDescent="0.3">
      <c r="B725" s="9"/>
      <c r="C725" s="10"/>
      <c r="D725" s="70" t="str">
        <f t="shared" ca="1" si="77"/>
        <v/>
      </c>
      <c r="E725" s="71" t="str">
        <f ca="1">IF($P$17=0,"",IF(D725&lt;&gt;"",IF($H$6=50,IF(D725=1,$F$10,DATE(YEAR(E724),MONTH(E724),DAY(E724)+7)),IF($H$6=25,IF(D725=1,$F$10,DATE(YEAR(E724),MONTH(E724),DAY(E724)+14)),IF($H$6=24,IF(D725=1,_01_01_1900,IF(DAY(E724)&gt;=15,DATE(YEAR(E724),MONTH(E724),DAY(E724)+16),DATE(YEAR(E724),MONTH(E724),DAY(E724)+15))),IF($H$6=12,IF(D725=1,$F$10,DATE(YEAR(E724),MONTH(E724)+1,DAY(E724))),IF($H$6=6,IF(D725=1,$F$10,DATE(YEAR(E724),MONTH(E724)+2,DAY(E724))),IF($H$6=4,IF(D725=1,$F$10,DATE(YEAR(E724),MONTH(E724)+3,DAY(E724))),IF($H$6=2,IF(D725=1,$F$10,DATE(YEAR(E724),MONTH(E724)+6,DAY(E724))),IF($H$6=1,IF(D725=1,$F$10,DATE(YEAR(E724)+1,MONTH(E724),DAY(E724))),"")))))))),""))</f>
        <v/>
      </c>
      <c r="F725" s="72" t="str">
        <f t="shared" ref="F725:F788" ca="1" si="82">IF($P$17=1,IF(D725="","",IF($H$5,IF(OR(D725=$H$8,$K$12&gt;ROUND((1+$K$5)*K724,0),ROUND((1+$K$5)*K724,0),$K$12),IF(OR(D725=$H$8,$K$12&gt;(1+$K$5)*K724),ROUND((1+$K$5)*K724,0),$K$12)),0)),"")</f>
        <v/>
      </c>
      <c r="G725" s="72" t="str">
        <f t="shared" ca="1" si="78"/>
        <v/>
      </c>
      <c r="H725" s="73" t="str">
        <f t="shared" ca="1" si="79"/>
        <v/>
      </c>
      <c r="I725" s="74" t="str">
        <f t="shared" ca="1" si="80"/>
        <v/>
      </c>
      <c r="J725" s="73" t="str">
        <f t="shared" ca="1" si="81"/>
        <v/>
      </c>
      <c r="K725" s="75" t="str">
        <f t="shared" ref="K725:K788" ca="1" si="83">IF($P$17=1,IF(J725&lt;&gt;0,IF(D725&lt;&gt;"",K724-(J725-G725),""),K724),"")</f>
        <v/>
      </c>
      <c r="L725" s="10"/>
      <c r="M725" s="9"/>
      <c r="N725" s="9"/>
      <c r="O725" s="9"/>
    </row>
    <row r="726" spans="2:15" x14ac:dyDescent="0.3">
      <c r="B726" s="9"/>
      <c r="C726" s="10"/>
      <c r="D726" s="70" t="str">
        <f t="shared" ca="1" si="77"/>
        <v/>
      </c>
      <c r="E726" s="71" t="str">
        <f ca="1">IF($P$17=0,"",IF(D726&lt;&gt;"",IF($H$6=50,IF(D726=1,$F$10,DATE(YEAR(E725),MONTH(E725),DAY(E725)+7)),IF($H$6=25,IF(D726=1,$F$10,DATE(YEAR(E725),MONTH(E725),DAY(E725)+14)),IF($H$6=24,IF(D726=1,_01_01_1900,IF(DAY(E725)&gt;=15,DATE(YEAR(E725),MONTH(E725),DAY(E725)+16),DATE(YEAR(E725),MONTH(E725),DAY(E725)+15))),IF($H$6=12,IF(D726=1,$F$10,DATE(YEAR(E725),MONTH(E725)+1,DAY(E725))),IF($H$6=6,IF(D726=1,$F$10,DATE(YEAR(E725),MONTH(E725)+2,DAY(E725))),IF($H$6=4,IF(D726=1,$F$10,DATE(YEAR(E725),MONTH(E725)+3,DAY(E725))),IF($H$6=2,IF(D726=1,$F$10,DATE(YEAR(E725),MONTH(E725)+6,DAY(E725))),IF($H$6=1,IF(D726=1,$F$10,DATE(YEAR(E725)+1,MONTH(E725),DAY(E725))),"")))))))),""))</f>
        <v/>
      </c>
      <c r="F726" s="72" t="str">
        <f t="shared" ca="1" si="82"/>
        <v/>
      </c>
      <c r="G726" s="72" t="str">
        <f t="shared" ca="1" si="78"/>
        <v/>
      </c>
      <c r="H726" s="73" t="str">
        <f t="shared" ca="1" si="79"/>
        <v/>
      </c>
      <c r="I726" s="74" t="str">
        <f t="shared" ca="1" si="80"/>
        <v/>
      </c>
      <c r="J726" s="73" t="str">
        <f t="shared" ca="1" si="81"/>
        <v/>
      </c>
      <c r="K726" s="75" t="str">
        <f t="shared" ca="1" si="83"/>
        <v/>
      </c>
      <c r="L726" s="10"/>
      <c r="M726" s="9"/>
      <c r="N726" s="9"/>
      <c r="O726" s="9"/>
    </row>
    <row r="727" spans="2:15" x14ac:dyDescent="0.3">
      <c r="B727" s="9"/>
      <c r="C727" s="10"/>
      <c r="D727" s="70" t="str">
        <f t="shared" ca="1" si="77"/>
        <v/>
      </c>
      <c r="E727" s="71" t="str">
        <f ca="1">IF($P$17=0,"",IF(D727&lt;&gt;"",IF($H$6=50,IF(D727=1,$F$10,DATE(YEAR(E726),MONTH(E726),DAY(E726)+7)),IF($H$6=25,IF(D727=1,$F$10,DATE(YEAR(E726),MONTH(E726),DAY(E726)+14)),IF($H$6=24,IF(D727=1,_01_01_1900,IF(DAY(E726)&gt;=15,DATE(YEAR(E726),MONTH(E726),DAY(E726)+16),DATE(YEAR(E726),MONTH(E726),DAY(E726)+15))),IF($H$6=12,IF(D727=1,$F$10,DATE(YEAR(E726),MONTH(E726)+1,DAY(E726))),IF($H$6=6,IF(D727=1,$F$10,DATE(YEAR(E726),MONTH(E726)+2,DAY(E726))),IF($H$6=4,IF(D727=1,$F$10,DATE(YEAR(E726),MONTH(E726)+3,DAY(E726))),IF($H$6=2,IF(D727=1,$F$10,DATE(YEAR(E726),MONTH(E726)+6,DAY(E726))),IF($H$6=1,IF(D727=1,$F$10,DATE(YEAR(E726)+1,MONTH(E726),DAY(E726))),"")))))))),""))</f>
        <v/>
      </c>
      <c r="F727" s="72" t="str">
        <f t="shared" ca="1" si="82"/>
        <v/>
      </c>
      <c r="G727" s="72" t="str">
        <f t="shared" ca="1" si="78"/>
        <v/>
      </c>
      <c r="H727" s="73" t="str">
        <f t="shared" ca="1" si="79"/>
        <v/>
      </c>
      <c r="I727" s="74" t="str">
        <f t="shared" ca="1" si="80"/>
        <v/>
      </c>
      <c r="J727" s="73" t="str">
        <f t="shared" ca="1" si="81"/>
        <v/>
      </c>
      <c r="K727" s="75" t="str">
        <f t="shared" ca="1" si="83"/>
        <v/>
      </c>
      <c r="L727" s="10"/>
      <c r="M727" s="9"/>
      <c r="N727" s="9"/>
      <c r="O727" s="9"/>
    </row>
    <row r="728" spans="2:15" x14ac:dyDescent="0.3">
      <c r="B728" s="9"/>
      <c r="C728" s="10"/>
      <c r="D728" s="70" t="str">
        <f t="shared" ca="1" si="77"/>
        <v/>
      </c>
      <c r="E728" s="71" t="str">
        <f ca="1">IF($P$17=0,"",IF(D728&lt;&gt;"",IF($H$6=50,IF(D728=1,$F$10,DATE(YEAR(E727),MONTH(E727),DAY(E727)+7)),IF($H$6=25,IF(D728=1,$F$10,DATE(YEAR(E727),MONTH(E727),DAY(E727)+14)),IF($H$6=24,IF(D728=1,_01_01_1900,IF(DAY(E727)&gt;=15,DATE(YEAR(E727),MONTH(E727),DAY(E727)+16),DATE(YEAR(E727),MONTH(E727),DAY(E727)+15))),IF($H$6=12,IF(D728=1,$F$10,DATE(YEAR(E727),MONTH(E727)+1,DAY(E727))),IF($H$6=6,IF(D728=1,$F$10,DATE(YEAR(E727),MONTH(E727)+2,DAY(E727))),IF($H$6=4,IF(D728=1,$F$10,DATE(YEAR(E727),MONTH(E727)+3,DAY(E727))),IF($H$6=2,IF(D728=1,$F$10,DATE(YEAR(E727),MONTH(E727)+6,DAY(E727))),IF($H$6=1,IF(D728=1,$F$10,DATE(YEAR(E727)+1,MONTH(E727),DAY(E727))),"")))))))),""))</f>
        <v/>
      </c>
      <c r="F728" s="72" t="str">
        <f t="shared" ca="1" si="82"/>
        <v/>
      </c>
      <c r="G728" s="72" t="str">
        <f t="shared" ca="1" si="78"/>
        <v/>
      </c>
      <c r="H728" s="73" t="str">
        <f t="shared" ca="1" si="79"/>
        <v/>
      </c>
      <c r="I728" s="74" t="str">
        <f t="shared" ca="1" si="80"/>
        <v/>
      </c>
      <c r="J728" s="73" t="str">
        <f t="shared" ca="1" si="81"/>
        <v/>
      </c>
      <c r="K728" s="75" t="str">
        <f t="shared" ca="1" si="83"/>
        <v/>
      </c>
      <c r="L728" s="10"/>
      <c r="M728" s="9"/>
      <c r="N728" s="9"/>
      <c r="O728" s="9"/>
    </row>
    <row r="729" spans="2:15" x14ac:dyDescent="0.3">
      <c r="B729" s="9"/>
      <c r="C729" s="10"/>
      <c r="D729" s="70" t="str">
        <f t="shared" ca="1" si="77"/>
        <v/>
      </c>
      <c r="E729" s="71" t="str">
        <f ca="1">IF($P$17=0,"",IF(D729&lt;&gt;"",IF($H$6=50,IF(D729=1,$F$10,DATE(YEAR(E728),MONTH(E728),DAY(E728)+7)),IF($H$6=25,IF(D729=1,$F$10,DATE(YEAR(E728),MONTH(E728),DAY(E728)+14)),IF($H$6=24,IF(D729=1,_01_01_1900,IF(DAY(E728)&gt;=15,DATE(YEAR(E728),MONTH(E728),DAY(E728)+16),DATE(YEAR(E728),MONTH(E728),DAY(E728)+15))),IF($H$6=12,IF(D729=1,$F$10,DATE(YEAR(E728),MONTH(E728)+1,DAY(E728))),IF($H$6=6,IF(D729=1,$F$10,DATE(YEAR(E728),MONTH(E728)+2,DAY(E728))),IF($H$6=4,IF(D729=1,$F$10,DATE(YEAR(E728),MONTH(E728)+3,DAY(E728))),IF($H$6=2,IF(D729=1,$F$10,DATE(YEAR(E728),MONTH(E728)+6,DAY(E728))),IF($H$6=1,IF(D729=1,$F$10,DATE(YEAR(E728)+1,MONTH(E728),DAY(E728))),"")))))))),""))</f>
        <v/>
      </c>
      <c r="F729" s="72" t="str">
        <f t="shared" ca="1" si="82"/>
        <v/>
      </c>
      <c r="G729" s="72" t="str">
        <f t="shared" ca="1" si="78"/>
        <v/>
      </c>
      <c r="H729" s="73" t="str">
        <f t="shared" ca="1" si="79"/>
        <v/>
      </c>
      <c r="I729" s="74" t="str">
        <f t="shared" ca="1" si="80"/>
        <v/>
      </c>
      <c r="J729" s="73" t="str">
        <f t="shared" ca="1" si="81"/>
        <v/>
      </c>
      <c r="K729" s="75" t="str">
        <f t="shared" ca="1" si="83"/>
        <v/>
      </c>
      <c r="L729" s="10"/>
      <c r="M729" s="9"/>
      <c r="N729" s="9"/>
      <c r="O729" s="9"/>
    </row>
    <row r="730" spans="2:15" x14ac:dyDescent="0.3">
      <c r="B730" s="9"/>
      <c r="C730" s="10"/>
      <c r="D730" s="70" t="str">
        <f t="shared" ca="1" si="77"/>
        <v/>
      </c>
      <c r="E730" s="71" t="str">
        <f ca="1">IF($P$17=0,"",IF(D730&lt;&gt;"",IF($H$6=50,IF(D730=1,$F$10,DATE(YEAR(E729),MONTH(E729),DAY(E729)+7)),IF($H$6=25,IF(D730=1,$F$10,DATE(YEAR(E729),MONTH(E729),DAY(E729)+14)),IF($H$6=24,IF(D730=1,_01_01_1900,IF(DAY(E729)&gt;=15,DATE(YEAR(E729),MONTH(E729),DAY(E729)+16),DATE(YEAR(E729),MONTH(E729),DAY(E729)+15))),IF($H$6=12,IF(D730=1,$F$10,DATE(YEAR(E729),MONTH(E729)+1,DAY(E729))),IF($H$6=6,IF(D730=1,$F$10,DATE(YEAR(E729),MONTH(E729)+2,DAY(E729))),IF($H$6=4,IF(D730=1,$F$10,DATE(YEAR(E729),MONTH(E729)+3,DAY(E729))),IF($H$6=2,IF(D730=1,$F$10,DATE(YEAR(E729),MONTH(E729)+6,DAY(E729))),IF($H$6=1,IF(D730=1,$F$10,DATE(YEAR(E729)+1,MONTH(E729),DAY(E729))),"")))))))),""))</f>
        <v/>
      </c>
      <c r="F730" s="72" t="str">
        <f t="shared" ca="1" si="82"/>
        <v/>
      </c>
      <c r="G730" s="72" t="str">
        <f t="shared" ca="1" si="78"/>
        <v/>
      </c>
      <c r="H730" s="73" t="str">
        <f t="shared" ca="1" si="79"/>
        <v/>
      </c>
      <c r="I730" s="74" t="str">
        <f t="shared" ca="1" si="80"/>
        <v/>
      </c>
      <c r="J730" s="73" t="str">
        <f t="shared" ca="1" si="81"/>
        <v/>
      </c>
      <c r="K730" s="75" t="str">
        <f t="shared" ca="1" si="83"/>
        <v/>
      </c>
      <c r="L730" s="10"/>
      <c r="M730" s="9"/>
      <c r="N730" s="9"/>
      <c r="O730" s="9"/>
    </row>
    <row r="731" spans="2:15" x14ac:dyDescent="0.3">
      <c r="B731" s="9"/>
      <c r="C731" s="10"/>
      <c r="D731" s="70" t="str">
        <f t="shared" ca="1" si="77"/>
        <v/>
      </c>
      <c r="E731" s="71" t="str">
        <f ca="1">IF($P$17=0,"",IF(D731&lt;&gt;"",IF($H$6=50,IF(D731=1,$F$10,DATE(YEAR(E730),MONTH(E730),DAY(E730)+7)),IF($H$6=25,IF(D731=1,$F$10,DATE(YEAR(E730),MONTH(E730),DAY(E730)+14)),IF($H$6=24,IF(D731=1,_01_01_1900,IF(DAY(E730)&gt;=15,DATE(YEAR(E730),MONTH(E730),DAY(E730)+16),DATE(YEAR(E730),MONTH(E730),DAY(E730)+15))),IF($H$6=12,IF(D731=1,$F$10,DATE(YEAR(E730),MONTH(E730)+1,DAY(E730))),IF($H$6=6,IF(D731=1,$F$10,DATE(YEAR(E730),MONTH(E730)+2,DAY(E730))),IF($H$6=4,IF(D731=1,$F$10,DATE(YEAR(E730),MONTH(E730)+3,DAY(E730))),IF($H$6=2,IF(D731=1,$F$10,DATE(YEAR(E730),MONTH(E730)+6,DAY(E730))),IF($H$6=1,IF(D731=1,$F$10,DATE(YEAR(E730)+1,MONTH(E730),DAY(E730))),"")))))))),""))</f>
        <v/>
      </c>
      <c r="F731" s="72" t="str">
        <f t="shared" ca="1" si="82"/>
        <v/>
      </c>
      <c r="G731" s="72" t="str">
        <f t="shared" ca="1" si="78"/>
        <v/>
      </c>
      <c r="H731" s="73" t="str">
        <f t="shared" ca="1" si="79"/>
        <v/>
      </c>
      <c r="I731" s="74" t="str">
        <f t="shared" ca="1" si="80"/>
        <v/>
      </c>
      <c r="J731" s="73" t="str">
        <f t="shared" ca="1" si="81"/>
        <v/>
      </c>
      <c r="K731" s="75" t="str">
        <f t="shared" ca="1" si="83"/>
        <v/>
      </c>
      <c r="L731" s="10"/>
      <c r="M731" s="9"/>
      <c r="N731" s="9"/>
      <c r="O731" s="9"/>
    </row>
    <row r="732" spans="2:15" x14ac:dyDescent="0.3">
      <c r="B732" s="9"/>
      <c r="C732" s="10"/>
      <c r="D732" s="70" t="str">
        <f t="shared" ca="1" si="77"/>
        <v/>
      </c>
      <c r="E732" s="71" t="str">
        <f ca="1">IF($P$17=0,"",IF(D732&lt;&gt;"",IF($H$6=50,IF(D732=1,$F$10,DATE(YEAR(E731),MONTH(E731),DAY(E731)+7)),IF($H$6=25,IF(D732=1,$F$10,DATE(YEAR(E731),MONTH(E731),DAY(E731)+14)),IF($H$6=24,IF(D732=1,_01_01_1900,IF(DAY(E731)&gt;=15,DATE(YEAR(E731),MONTH(E731),DAY(E731)+16),DATE(YEAR(E731),MONTH(E731),DAY(E731)+15))),IF($H$6=12,IF(D732=1,$F$10,DATE(YEAR(E731),MONTH(E731)+1,DAY(E731))),IF($H$6=6,IF(D732=1,$F$10,DATE(YEAR(E731),MONTH(E731)+2,DAY(E731))),IF($H$6=4,IF(D732=1,$F$10,DATE(YEAR(E731),MONTH(E731)+3,DAY(E731))),IF($H$6=2,IF(D732=1,$F$10,DATE(YEAR(E731),MONTH(E731)+6,DAY(E731))),IF($H$6=1,IF(D732=1,$F$10,DATE(YEAR(E731)+1,MONTH(E731),DAY(E731))),"")))))))),""))</f>
        <v/>
      </c>
      <c r="F732" s="72" t="str">
        <f t="shared" ca="1" si="82"/>
        <v/>
      </c>
      <c r="G732" s="72" t="str">
        <f t="shared" ca="1" si="78"/>
        <v/>
      </c>
      <c r="H732" s="73" t="str">
        <f t="shared" ca="1" si="79"/>
        <v/>
      </c>
      <c r="I732" s="74" t="str">
        <f t="shared" ca="1" si="80"/>
        <v/>
      </c>
      <c r="J732" s="73" t="str">
        <f t="shared" ca="1" si="81"/>
        <v/>
      </c>
      <c r="K732" s="75" t="str">
        <f t="shared" ca="1" si="83"/>
        <v/>
      </c>
      <c r="L732" s="10"/>
      <c r="M732" s="9"/>
      <c r="N732" s="9"/>
      <c r="O732" s="9"/>
    </row>
    <row r="733" spans="2:15" x14ac:dyDescent="0.3">
      <c r="B733" s="9"/>
      <c r="C733" s="10"/>
      <c r="D733" s="70" t="str">
        <f t="shared" ca="1" si="77"/>
        <v/>
      </c>
      <c r="E733" s="71" t="str">
        <f ca="1">IF($P$17=0,"",IF(D733&lt;&gt;"",IF($H$6=50,IF(D733=1,$F$10,DATE(YEAR(E732),MONTH(E732),DAY(E732)+7)),IF($H$6=25,IF(D733=1,$F$10,DATE(YEAR(E732),MONTH(E732),DAY(E732)+14)),IF($H$6=24,IF(D733=1,_01_01_1900,IF(DAY(E732)&gt;=15,DATE(YEAR(E732),MONTH(E732),DAY(E732)+16),DATE(YEAR(E732),MONTH(E732),DAY(E732)+15))),IF($H$6=12,IF(D733=1,$F$10,DATE(YEAR(E732),MONTH(E732)+1,DAY(E732))),IF($H$6=6,IF(D733=1,$F$10,DATE(YEAR(E732),MONTH(E732)+2,DAY(E732))),IF($H$6=4,IF(D733=1,$F$10,DATE(YEAR(E732),MONTH(E732)+3,DAY(E732))),IF($H$6=2,IF(D733=1,$F$10,DATE(YEAR(E732),MONTH(E732)+6,DAY(E732))),IF($H$6=1,IF(D733=1,$F$10,DATE(YEAR(E732)+1,MONTH(E732),DAY(E732))),"")))))))),""))</f>
        <v/>
      </c>
      <c r="F733" s="72" t="str">
        <f t="shared" ca="1" si="82"/>
        <v/>
      </c>
      <c r="G733" s="72" t="str">
        <f t="shared" ca="1" si="78"/>
        <v/>
      </c>
      <c r="H733" s="73" t="str">
        <f t="shared" ca="1" si="79"/>
        <v/>
      </c>
      <c r="I733" s="74" t="str">
        <f t="shared" ca="1" si="80"/>
        <v/>
      </c>
      <c r="J733" s="73" t="str">
        <f t="shared" ca="1" si="81"/>
        <v/>
      </c>
      <c r="K733" s="75" t="str">
        <f t="shared" ca="1" si="83"/>
        <v/>
      </c>
      <c r="L733" s="10"/>
      <c r="M733" s="9"/>
      <c r="N733" s="9"/>
      <c r="O733" s="9"/>
    </row>
    <row r="734" spans="2:15" x14ac:dyDescent="0.3">
      <c r="B734" s="9"/>
      <c r="C734" s="10"/>
      <c r="D734" s="70" t="str">
        <f t="shared" ca="1" si="77"/>
        <v/>
      </c>
      <c r="E734" s="71" t="str">
        <f ca="1">IF($P$17=0,"",IF(D734&lt;&gt;"",IF($H$6=50,IF(D734=1,$F$10,DATE(YEAR(E733),MONTH(E733),DAY(E733)+7)),IF($H$6=25,IF(D734=1,$F$10,DATE(YEAR(E733),MONTH(E733),DAY(E733)+14)),IF($H$6=24,IF(D734=1,_01_01_1900,IF(DAY(E733)&gt;=15,DATE(YEAR(E733),MONTH(E733),DAY(E733)+16),DATE(YEAR(E733),MONTH(E733),DAY(E733)+15))),IF($H$6=12,IF(D734=1,$F$10,DATE(YEAR(E733),MONTH(E733)+1,DAY(E733))),IF($H$6=6,IF(D734=1,$F$10,DATE(YEAR(E733),MONTH(E733)+2,DAY(E733))),IF($H$6=4,IF(D734=1,$F$10,DATE(YEAR(E733),MONTH(E733)+3,DAY(E733))),IF($H$6=2,IF(D734=1,$F$10,DATE(YEAR(E733),MONTH(E733)+6,DAY(E733))),IF($H$6=1,IF(D734=1,$F$10,DATE(YEAR(E733)+1,MONTH(E733),DAY(E733))),"")))))))),""))</f>
        <v/>
      </c>
      <c r="F734" s="72" t="str">
        <f t="shared" ca="1" si="82"/>
        <v/>
      </c>
      <c r="G734" s="72" t="str">
        <f t="shared" ca="1" si="78"/>
        <v/>
      </c>
      <c r="H734" s="73" t="str">
        <f t="shared" ca="1" si="79"/>
        <v/>
      </c>
      <c r="I734" s="74" t="str">
        <f t="shared" ca="1" si="80"/>
        <v/>
      </c>
      <c r="J734" s="73" t="str">
        <f t="shared" ca="1" si="81"/>
        <v/>
      </c>
      <c r="K734" s="75" t="str">
        <f t="shared" ca="1" si="83"/>
        <v/>
      </c>
      <c r="L734" s="10"/>
      <c r="M734" s="9"/>
      <c r="N734" s="9"/>
      <c r="O734" s="9"/>
    </row>
    <row r="735" spans="2:15" x14ac:dyDescent="0.3">
      <c r="B735" s="9"/>
      <c r="C735" s="10"/>
      <c r="D735" s="70" t="str">
        <f t="shared" ca="1" si="77"/>
        <v/>
      </c>
      <c r="E735" s="71" t="str">
        <f ca="1">IF($P$17=0,"",IF(D735&lt;&gt;"",IF($H$6=50,IF(D735=1,$F$10,DATE(YEAR(E734),MONTH(E734),DAY(E734)+7)),IF($H$6=25,IF(D735=1,$F$10,DATE(YEAR(E734),MONTH(E734),DAY(E734)+14)),IF($H$6=24,IF(D735=1,_01_01_1900,IF(DAY(E734)&gt;=15,DATE(YEAR(E734),MONTH(E734),DAY(E734)+16),DATE(YEAR(E734),MONTH(E734),DAY(E734)+15))),IF($H$6=12,IF(D735=1,$F$10,DATE(YEAR(E734),MONTH(E734)+1,DAY(E734))),IF($H$6=6,IF(D735=1,$F$10,DATE(YEAR(E734),MONTH(E734)+2,DAY(E734))),IF($H$6=4,IF(D735=1,$F$10,DATE(YEAR(E734),MONTH(E734)+3,DAY(E734))),IF($H$6=2,IF(D735=1,$F$10,DATE(YEAR(E734),MONTH(E734)+6,DAY(E734))),IF($H$6=1,IF(D735=1,$F$10,DATE(YEAR(E734)+1,MONTH(E734),DAY(E734))),"")))))))),""))</f>
        <v/>
      </c>
      <c r="F735" s="72" t="str">
        <f t="shared" ca="1" si="82"/>
        <v/>
      </c>
      <c r="G735" s="72" t="str">
        <f t="shared" ca="1" si="78"/>
        <v/>
      </c>
      <c r="H735" s="73" t="str">
        <f t="shared" ca="1" si="79"/>
        <v/>
      </c>
      <c r="I735" s="74" t="str">
        <f t="shared" ca="1" si="80"/>
        <v/>
      </c>
      <c r="J735" s="73" t="str">
        <f t="shared" ca="1" si="81"/>
        <v/>
      </c>
      <c r="K735" s="75" t="str">
        <f t="shared" ca="1" si="83"/>
        <v/>
      </c>
      <c r="L735" s="10"/>
      <c r="M735" s="9"/>
      <c r="N735" s="9"/>
      <c r="O735" s="9"/>
    </row>
    <row r="736" spans="2:15" x14ac:dyDescent="0.3">
      <c r="B736" s="9"/>
      <c r="C736" s="10"/>
      <c r="D736" s="70" t="str">
        <f t="shared" ca="1" si="77"/>
        <v/>
      </c>
      <c r="E736" s="71" t="str">
        <f ca="1">IF($P$17=0,"",IF(D736&lt;&gt;"",IF($H$6=50,IF(D736=1,$F$10,DATE(YEAR(E735),MONTH(E735),DAY(E735)+7)),IF($H$6=25,IF(D736=1,$F$10,DATE(YEAR(E735),MONTH(E735),DAY(E735)+14)),IF($H$6=24,IF(D736=1,_01_01_1900,IF(DAY(E735)&gt;=15,DATE(YEAR(E735),MONTH(E735),DAY(E735)+16),DATE(YEAR(E735),MONTH(E735),DAY(E735)+15))),IF($H$6=12,IF(D736=1,$F$10,DATE(YEAR(E735),MONTH(E735)+1,DAY(E735))),IF($H$6=6,IF(D736=1,$F$10,DATE(YEAR(E735),MONTH(E735)+2,DAY(E735))),IF($H$6=4,IF(D736=1,$F$10,DATE(YEAR(E735),MONTH(E735)+3,DAY(E735))),IF($H$6=2,IF(D736=1,$F$10,DATE(YEAR(E735),MONTH(E735)+6,DAY(E735))),IF($H$6=1,IF(D736=1,$F$10,DATE(YEAR(E735)+1,MONTH(E735),DAY(E735))),"")))))))),""))</f>
        <v/>
      </c>
      <c r="F736" s="72" t="str">
        <f t="shared" ca="1" si="82"/>
        <v/>
      </c>
      <c r="G736" s="72" t="str">
        <f t="shared" ca="1" si="78"/>
        <v/>
      </c>
      <c r="H736" s="73" t="str">
        <f t="shared" ca="1" si="79"/>
        <v/>
      </c>
      <c r="I736" s="74" t="str">
        <f t="shared" ca="1" si="80"/>
        <v/>
      </c>
      <c r="J736" s="73" t="str">
        <f t="shared" ca="1" si="81"/>
        <v/>
      </c>
      <c r="K736" s="75" t="str">
        <f t="shared" ca="1" si="83"/>
        <v/>
      </c>
      <c r="L736" s="10"/>
      <c r="M736" s="9"/>
      <c r="N736" s="9"/>
      <c r="O736" s="9"/>
    </row>
    <row r="737" spans="2:15" x14ac:dyDescent="0.3">
      <c r="B737" s="9"/>
      <c r="C737" s="10"/>
      <c r="D737" s="70" t="str">
        <f t="shared" ca="1" si="77"/>
        <v/>
      </c>
      <c r="E737" s="71" t="str">
        <f ca="1">IF($P$17=0,"",IF(D737&lt;&gt;"",IF($H$6=50,IF(D737=1,$F$10,DATE(YEAR(E736),MONTH(E736),DAY(E736)+7)),IF($H$6=25,IF(D737=1,$F$10,DATE(YEAR(E736),MONTH(E736),DAY(E736)+14)),IF($H$6=24,IF(D737=1,_01_01_1900,IF(DAY(E736)&gt;=15,DATE(YEAR(E736),MONTH(E736),DAY(E736)+16),DATE(YEAR(E736),MONTH(E736),DAY(E736)+15))),IF($H$6=12,IF(D737=1,$F$10,DATE(YEAR(E736),MONTH(E736)+1,DAY(E736))),IF($H$6=6,IF(D737=1,$F$10,DATE(YEAR(E736),MONTH(E736)+2,DAY(E736))),IF($H$6=4,IF(D737=1,$F$10,DATE(YEAR(E736),MONTH(E736)+3,DAY(E736))),IF($H$6=2,IF(D737=1,$F$10,DATE(YEAR(E736),MONTH(E736)+6,DAY(E736))),IF($H$6=1,IF(D737=1,$F$10,DATE(YEAR(E736)+1,MONTH(E736),DAY(E736))),"")))))))),""))</f>
        <v/>
      </c>
      <c r="F737" s="72" t="str">
        <f t="shared" ca="1" si="82"/>
        <v/>
      </c>
      <c r="G737" s="72" t="str">
        <f t="shared" ca="1" si="78"/>
        <v/>
      </c>
      <c r="H737" s="73" t="str">
        <f t="shared" ca="1" si="79"/>
        <v/>
      </c>
      <c r="I737" s="74" t="str">
        <f t="shared" ca="1" si="80"/>
        <v/>
      </c>
      <c r="J737" s="73" t="str">
        <f t="shared" ca="1" si="81"/>
        <v/>
      </c>
      <c r="K737" s="75" t="str">
        <f t="shared" ca="1" si="83"/>
        <v/>
      </c>
      <c r="L737" s="10"/>
      <c r="M737" s="9"/>
      <c r="N737" s="9"/>
      <c r="O737" s="9"/>
    </row>
    <row r="738" spans="2:15" x14ac:dyDescent="0.3">
      <c r="B738" s="9"/>
      <c r="C738" s="10"/>
      <c r="D738" s="70" t="str">
        <f t="shared" ca="1" si="77"/>
        <v/>
      </c>
      <c r="E738" s="71" t="str">
        <f ca="1">IF($P$17=0,"",IF(D738&lt;&gt;"",IF($H$6=50,IF(D738=1,$F$10,DATE(YEAR(E737),MONTH(E737),DAY(E737)+7)),IF($H$6=25,IF(D738=1,$F$10,DATE(YEAR(E737),MONTH(E737),DAY(E737)+14)),IF($H$6=24,IF(D738=1,_01_01_1900,IF(DAY(E737)&gt;=15,DATE(YEAR(E737),MONTH(E737),DAY(E737)+16),DATE(YEAR(E737),MONTH(E737),DAY(E737)+15))),IF($H$6=12,IF(D738=1,$F$10,DATE(YEAR(E737),MONTH(E737)+1,DAY(E737))),IF($H$6=6,IF(D738=1,$F$10,DATE(YEAR(E737),MONTH(E737)+2,DAY(E737))),IF($H$6=4,IF(D738=1,$F$10,DATE(YEAR(E737),MONTH(E737)+3,DAY(E737))),IF($H$6=2,IF(D738=1,$F$10,DATE(YEAR(E737),MONTH(E737)+6,DAY(E737))),IF($H$6=1,IF(D738=1,$F$10,DATE(YEAR(E737)+1,MONTH(E737),DAY(E737))),"")))))))),""))</f>
        <v/>
      </c>
      <c r="F738" s="72" t="str">
        <f t="shared" ca="1" si="82"/>
        <v/>
      </c>
      <c r="G738" s="72" t="str">
        <f t="shared" ca="1" si="78"/>
        <v/>
      </c>
      <c r="H738" s="73" t="str">
        <f t="shared" ca="1" si="79"/>
        <v/>
      </c>
      <c r="I738" s="74" t="str">
        <f t="shared" ca="1" si="80"/>
        <v/>
      </c>
      <c r="J738" s="73" t="str">
        <f t="shared" ca="1" si="81"/>
        <v/>
      </c>
      <c r="K738" s="75" t="str">
        <f t="shared" ca="1" si="83"/>
        <v/>
      </c>
      <c r="L738" s="10"/>
      <c r="M738" s="9"/>
      <c r="N738" s="9"/>
      <c r="O738" s="9"/>
    </row>
    <row r="739" spans="2:15" x14ac:dyDescent="0.3">
      <c r="B739" s="9"/>
      <c r="C739" s="10"/>
      <c r="D739" s="70" t="str">
        <f t="shared" ca="1" si="77"/>
        <v/>
      </c>
      <c r="E739" s="71" t="str">
        <f ca="1">IF($P$17=0,"",IF(D739&lt;&gt;"",IF($H$6=50,IF(D739=1,$F$10,DATE(YEAR(E738),MONTH(E738),DAY(E738)+7)),IF($H$6=25,IF(D739=1,$F$10,DATE(YEAR(E738),MONTH(E738),DAY(E738)+14)),IF($H$6=24,IF(D739=1,_01_01_1900,IF(DAY(E738)&gt;=15,DATE(YEAR(E738),MONTH(E738),DAY(E738)+16),DATE(YEAR(E738),MONTH(E738),DAY(E738)+15))),IF($H$6=12,IF(D739=1,$F$10,DATE(YEAR(E738),MONTH(E738)+1,DAY(E738))),IF($H$6=6,IF(D739=1,$F$10,DATE(YEAR(E738),MONTH(E738)+2,DAY(E738))),IF($H$6=4,IF(D739=1,$F$10,DATE(YEAR(E738),MONTH(E738)+3,DAY(E738))),IF($H$6=2,IF(D739=1,$F$10,DATE(YEAR(E738),MONTH(E738)+6,DAY(E738))),IF($H$6=1,IF(D739=1,$F$10,DATE(YEAR(E738)+1,MONTH(E738),DAY(E738))),"")))))))),""))</f>
        <v/>
      </c>
      <c r="F739" s="72" t="str">
        <f t="shared" ca="1" si="82"/>
        <v/>
      </c>
      <c r="G739" s="72" t="str">
        <f t="shared" ca="1" si="78"/>
        <v/>
      </c>
      <c r="H739" s="73" t="str">
        <f t="shared" ca="1" si="79"/>
        <v/>
      </c>
      <c r="I739" s="74" t="str">
        <f t="shared" ca="1" si="80"/>
        <v/>
      </c>
      <c r="J739" s="73" t="str">
        <f t="shared" ca="1" si="81"/>
        <v/>
      </c>
      <c r="K739" s="75" t="str">
        <f t="shared" ca="1" si="83"/>
        <v/>
      </c>
      <c r="L739" s="10"/>
      <c r="M739" s="9"/>
      <c r="N739" s="9"/>
      <c r="O739" s="9"/>
    </row>
    <row r="740" spans="2:15" x14ac:dyDescent="0.3">
      <c r="B740" s="9"/>
      <c r="C740" s="10"/>
      <c r="D740" s="70" t="str">
        <f t="shared" ca="1" si="77"/>
        <v/>
      </c>
      <c r="E740" s="71" t="str">
        <f ca="1">IF($P$17=0,"",IF(D740&lt;&gt;"",IF($H$6=50,IF(D740=1,$F$10,DATE(YEAR(E739),MONTH(E739),DAY(E739)+7)),IF($H$6=25,IF(D740=1,$F$10,DATE(YEAR(E739),MONTH(E739),DAY(E739)+14)),IF($H$6=24,IF(D740=1,_01_01_1900,IF(DAY(E739)&gt;=15,DATE(YEAR(E739),MONTH(E739),DAY(E739)+16),DATE(YEAR(E739),MONTH(E739),DAY(E739)+15))),IF($H$6=12,IF(D740=1,$F$10,DATE(YEAR(E739),MONTH(E739)+1,DAY(E739))),IF($H$6=6,IF(D740=1,$F$10,DATE(YEAR(E739),MONTH(E739)+2,DAY(E739))),IF($H$6=4,IF(D740=1,$F$10,DATE(YEAR(E739),MONTH(E739)+3,DAY(E739))),IF($H$6=2,IF(D740=1,$F$10,DATE(YEAR(E739),MONTH(E739)+6,DAY(E739))),IF($H$6=1,IF(D740=1,$F$10,DATE(YEAR(E739)+1,MONTH(E739),DAY(E739))),"")))))))),""))</f>
        <v/>
      </c>
      <c r="F740" s="72" t="str">
        <f t="shared" ca="1" si="82"/>
        <v/>
      </c>
      <c r="G740" s="72" t="str">
        <f t="shared" ca="1" si="78"/>
        <v/>
      </c>
      <c r="H740" s="73" t="str">
        <f t="shared" ca="1" si="79"/>
        <v/>
      </c>
      <c r="I740" s="74" t="str">
        <f t="shared" ca="1" si="80"/>
        <v/>
      </c>
      <c r="J740" s="73" t="str">
        <f t="shared" ca="1" si="81"/>
        <v/>
      </c>
      <c r="K740" s="75" t="str">
        <f t="shared" ca="1" si="83"/>
        <v/>
      </c>
      <c r="L740" s="10"/>
      <c r="M740" s="9"/>
      <c r="N740" s="9"/>
      <c r="O740" s="9"/>
    </row>
    <row r="741" spans="2:15" x14ac:dyDescent="0.3">
      <c r="B741" s="9"/>
      <c r="C741" s="10"/>
      <c r="D741" s="70" t="str">
        <f t="shared" ca="1" si="77"/>
        <v/>
      </c>
      <c r="E741" s="71" t="str">
        <f ca="1">IF($P$17=0,"",IF(D741&lt;&gt;"",IF($H$6=50,IF(D741=1,$F$10,DATE(YEAR(E740),MONTH(E740),DAY(E740)+7)),IF($H$6=25,IF(D741=1,$F$10,DATE(YEAR(E740),MONTH(E740),DAY(E740)+14)),IF($H$6=24,IF(D741=1,_01_01_1900,IF(DAY(E740)&gt;=15,DATE(YEAR(E740),MONTH(E740),DAY(E740)+16),DATE(YEAR(E740),MONTH(E740),DAY(E740)+15))),IF($H$6=12,IF(D741=1,$F$10,DATE(YEAR(E740),MONTH(E740)+1,DAY(E740))),IF($H$6=6,IF(D741=1,$F$10,DATE(YEAR(E740),MONTH(E740)+2,DAY(E740))),IF($H$6=4,IF(D741=1,$F$10,DATE(YEAR(E740),MONTH(E740)+3,DAY(E740))),IF($H$6=2,IF(D741=1,$F$10,DATE(YEAR(E740),MONTH(E740)+6,DAY(E740))),IF($H$6=1,IF(D741=1,$F$10,DATE(YEAR(E740)+1,MONTH(E740),DAY(E740))),"")))))))),""))</f>
        <v/>
      </c>
      <c r="F741" s="72" t="str">
        <f t="shared" ca="1" si="82"/>
        <v/>
      </c>
      <c r="G741" s="72" t="str">
        <f t="shared" ca="1" si="78"/>
        <v/>
      </c>
      <c r="H741" s="73" t="str">
        <f t="shared" ca="1" si="79"/>
        <v/>
      </c>
      <c r="I741" s="74" t="str">
        <f t="shared" ca="1" si="80"/>
        <v/>
      </c>
      <c r="J741" s="73" t="str">
        <f t="shared" ca="1" si="81"/>
        <v/>
      </c>
      <c r="K741" s="75" t="str">
        <f t="shared" ca="1" si="83"/>
        <v/>
      </c>
      <c r="L741" s="10"/>
      <c r="M741" s="9"/>
      <c r="N741" s="9"/>
      <c r="O741" s="9"/>
    </row>
    <row r="742" spans="2:15" x14ac:dyDescent="0.3">
      <c r="B742" s="9"/>
      <c r="C742" s="10"/>
      <c r="D742" s="70" t="str">
        <f t="shared" ca="1" si="77"/>
        <v/>
      </c>
      <c r="E742" s="71" t="str">
        <f ca="1">IF($P$17=0,"",IF(D742&lt;&gt;"",IF($H$6=50,IF(D742=1,$F$10,DATE(YEAR(E741),MONTH(E741),DAY(E741)+7)),IF($H$6=25,IF(D742=1,$F$10,DATE(YEAR(E741),MONTH(E741),DAY(E741)+14)),IF($H$6=24,IF(D742=1,_01_01_1900,IF(DAY(E741)&gt;=15,DATE(YEAR(E741),MONTH(E741),DAY(E741)+16),DATE(YEAR(E741),MONTH(E741),DAY(E741)+15))),IF($H$6=12,IF(D742=1,$F$10,DATE(YEAR(E741),MONTH(E741)+1,DAY(E741))),IF($H$6=6,IF(D742=1,$F$10,DATE(YEAR(E741),MONTH(E741)+2,DAY(E741))),IF($H$6=4,IF(D742=1,$F$10,DATE(YEAR(E741),MONTH(E741)+3,DAY(E741))),IF($H$6=2,IF(D742=1,$F$10,DATE(YEAR(E741),MONTH(E741)+6,DAY(E741))),IF($H$6=1,IF(D742=1,$F$10,DATE(YEAR(E741)+1,MONTH(E741),DAY(E741))),"")))))))),""))</f>
        <v/>
      </c>
      <c r="F742" s="72" t="str">
        <f t="shared" ca="1" si="82"/>
        <v/>
      </c>
      <c r="G742" s="72" t="str">
        <f t="shared" ca="1" si="78"/>
        <v/>
      </c>
      <c r="H742" s="73" t="str">
        <f t="shared" ca="1" si="79"/>
        <v/>
      </c>
      <c r="I742" s="74" t="str">
        <f t="shared" ca="1" si="80"/>
        <v/>
      </c>
      <c r="J742" s="73" t="str">
        <f t="shared" ca="1" si="81"/>
        <v/>
      </c>
      <c r="K742" s="75" t="str">
        <f t="shared" ca="1" si="83"/>
        <v/>
      </c>
      <c r="L742" s="10"/>
      <c r="M742" s="9"/>
      <c r="N742" s="9"/>
      <c r="O742" s="9"/>
    </row>
    <row r="743" spans="2:15" x14ac:dyDescent="0.3">
      <c r="B743" s="9"/>
      <c r="C743" s="10"/>
      <c r="D743" s="70" t="str">
        <f t="shared" ca="1" si="77"/>
        <v/>
      </c>
      <c r="E743" s="71" t="str">
        <f ca="1">IF($P$17=0,"",IF(D743&lt;&gt;"",IF($H$6=50,IF(D743=1,$F$10,DATE(YEAR(E742),MONTH(E742),DAY(E742)+7)),IF($H$6=25,IF(D743=1,$F$10,DATE(YEAR(E742),MONTH(E742),DAY(E742)+14)),IF($H$6=24,IF(D743=1,_01_01_1900,IF(DAY(E742)&gt;=15,DATE(YEAR(E742),MONTH(E742),DAY(E742)+16),DATE(YEAR(E742),MONTH(E742),DAY(E742)+15))),IF($H$6=12,IF(D743=1,$F$10,DATE(YEAR(E742),MONTH(E742)+1,DAY(E742))),IF($H$6=6,IF(D743=1,$F$10,DATE(YEAR(E742),MONTH(E742)+2,DAY(E742))),IF($H$6=4,IF(D743=1,$F$10,DATE(YEAR(E742),MONTH(E742)+3,DAY(E742))),IF($H$6=2,IF(D743=1,$F$10,DATE(YEAR(E742),MONTH(E742)+6,DAY(E742))),IF($H$6=1,IF(D743=1,$F$10,DATE(YEAR(E742)+1,MONTH(E742),DAY(E742))),"")))))))),""))</f>
        <v/>
      </c>
      <c r="F743" s="72" t="str">
        <f t="shared" ca="1" si="82"/>
        <v/>
      </c>
      <c r="G743" s="72" t="str">
        <f t="shared" ca="1" si="78"/>
        <v/>
      </c>
      <c r="H743" s="73" t="str">
        <f t="shared" ca="1" si="79"/>
        <v/>
      </c>
      <c r="I743" s="74" t="str">
        <f t="shared" ca="1" si="80"/>
        <v/>
      </c>
      <c r="J743" s="73" t="str">
        <f t="shared" ca="1" si="81"/>
        <v/>
      </c>
      <c r="K743" s="75" t="str">
        <f t="shared" ca="1" si="83"/>
        <v/>
      </c>
      <c r="L743" s="10"/>
      <c r="M743" s="9"/>
      <c r="N743" s="9"/>
      <c r="O743" s="9"/>
    </row>
    <row r="744" spans="2:15" x14ac:dyDescent="0.3">
      <c r="B744" s="9"/>
      <c r="C744" s="10"/>
      <c r="D744" s="70" t="str">
        <f t="shared" ca="1" si="77"/>
        <v/>
      </c>
      <c r="E744" s="71" t="str">
        <f ca="1">IF($P$17=0,"",IF(D744&lt;&gt;"",IF($H$6=50,IF(D744=1,$F$10,DATE(YEAR(E743),MONTH(E743),DAY(E743)+7)),IF($H$6=25,IF(D744=1,$F$10,DATE(YEAR(E743),MONTH(E743),DAY(E743)+14)),IF($H$6=24,IF(D744=1,_01_01_1900,IF(DAY(E743)&gt;=15,DATE(YEAR(E743),MONTH(E743),DAY(E743)+16),DATE(YEAR(E743),MONTH(E743),DAY(E743)+15))),IF($H$6=12,IF(D744=1,$F$10,DATE(YEAR(E743),MONTH(E743)+1,DAY(E743))),IF($H$6=6,IF(D744=1,$F$10,DATE(YEAR(E743),MONTH(E743)+2,DAY(E743))),IF($H$6=4,IF(D744=1,$F$10,DATE(YEAR(E743),MONTH(E743)+3,DAY(E743))),IF($H$6=2,IF(D744=1,$F$10,DATE(YEAR(E743),MONTH(E743)+6,DAY(E743))),IF($H$6=1,IF(D744=1,$F$10,DATE(YEAR(E743)+1,MONTH(E743),DAY(E743))),"")))))))),""))</f>
        <v/>
      </c>
      <c r="F744" s="72" t="str">
        <f t="shared" ca="1" si="82"/>
        <v/>
      </c>
      <c r="G744" s="72" t="str">
        <f t="shared" ca="1" si="78"/>
        <v/>
      </c>
      <c r="H744" s="73" t="str">
        <f t="shared" ca="1" si="79"/>
        <v/>
      </c>
      <c r="I744" s="74" t="str">
        <f t="shared" ca="1" si="80"/>
        <v/>
      </c>
      <c r="J744" s="73" t="str">
        <f t="shared" ca="1" si="81"/>
        <v/>
      </c>
      <c r="K744" s="75" t="str">
        <f t="shared" ca="1" si="83"/>
        <v/>
      </c>
      <c r="L744" s="10"/>
      <c r="M744" s="9"/>
      <c r="N744" s="9"/>
      <c r="O744" s="9"/>
    </row>
    <row r="745" spans="2:15" x14ac:dyDescent="0.3">
      <c r="B745" s="9"/>
      <c r="C745" s="10"/>
      <c r="D745" s="70" t="str">
        <f t="shared" ca="1" si="77"/>
        <v/>
      </c>
      <c r="E745" s="71" t="str">
        <f ca="1">IF($P$17=0,"",IF(D745&lt;&gt;"",IF($H$6=50,IF(D745=1,$F$10,DATE(YEAR(E744),MONTH(E744),DAY(E744)+7)),IF($H$6=25,IF(D745=1,$F$10,DATE(YEAR(E744),MONTH(E744),DAY(E744)+14)),IF($H$6=24,IF(D745=1,_01_01_1900,IF(DAY(E744)&gt;=15,DATE(YEAR(E744),MONTH(E744),DAY(E744)+16),DATE(YEAR(E744),MONTH(E744),DAY(E744)+15))),IF($H$6=12,IF(D745=1,$F$10,DATE(YEAR(E744),MONTH(E744)+1,DAY(E744))),IF($H$6=6,IF(D745=1,$F$10,DATE(YEAR(E744),MONTH(E744)+2,DAY(E744))),IF($H$6=4,IF(D745=1,$F$10,DATE(YEAR(E744),MONTH(E744)+3,DAY(E744))),IF($H$6=2,IF(D745=1,$F$10,DATE(YEAR(E744),MONTH(E744)+6,DAY(E744))),IF($H$6=1,IF(D745=1,$F$10,DATE(YEAR(E744)+1,MONTH(E744),DAY(E744))),"")))))))),""))</f>
        <v/>
      </c>
      <c r="F745" s="72" t="str">
        <f t="shared" ca="1" si="82"/>
        <v/>
      </c>
      <c r="G745" s="72" t="str">
        <f t="shared" ca="1" si="78"/>
        <v/>
      </c>
      <c r="H745" s="73" t="str">
        <f t="shared" ca="1" si="79"/>
        <v/>
      </c>
      <c r="I745" s="74" t="str">
        <f t="shared" ca="1" si="80"/>
        <v/>
      </c>
      <c r="J745" s="73" t="str">
        <f t="shared" ca="1" si="81"/>
        <v/>
      </c>
      <c r="K745" s="75" t="str">
        <f t="shared" ca="1" si="83"/>
        <v/>
      </c>
      <c r="L745" s="10"/>
      <c r="M745" s="9"/>
      <c r="N745" s="9"/>
      <c r="O745" s="9"/>
    </row>
    <row r="746" spans="2:15" x14ac:dyDescent="0.3">
      <c r="B746" s="9"/>
      <c r="C746" s="10"/>
      <c r="D746" s="70" t="str">
        <f t="shared" ca="1" si="77"/>
        <v/>
      </c>
      <c r="E746" s="71" t="str">
        <f ca="1">IF($P$17=0,"",IF(D746&lt;&gt;"",IF($H$6=50,IF(D746=1,$F$10,DATE(YEAR(E745),MONTH(E745),DAY(E745)+7)),IF($H$6=25,IF(D746=1,$F$10,DATE(YEAR(E745),MONTH(E745),DAY(E745)+14)),IF($H$6=24,IF(D746=1,_01_01_1900,IF(DAY(E745)&gt;=15,DATE(YEAR(E745),MONTH(E745),DAY(E745)+16),DATE(YEAR(E745),MONTH(E745),DAY(E745)+15))),IF($H$6=12,IF(D746=1,$F$10,DATE(YEAR(E745),MONTH(E745)+1,DAY(E745))),IF($H$6=6,IF(D746=1,$F$10,DATE(YEAR(E745),MONTH(E745)+2,DAY(E745))),IF($H$6=4,IF(D746=1,$F$10,DATE(YEAR(E745),MONTH(E745)+3,DAY(E745))),IF($H$6=2,IF(D746=1,$F$10,DATE(YEAR(E745),MONTH(E745)+6,DAY(E745))),IF($H$6=1,IF(D746=1,$F$10,DATE(YEAR(E745)+1,MONTH(E745),DAY(E745))),"")))))))),""))</f>
        <v/>
      </c>
      <c r="F746" s="72" t="str">
        <f t="shared" ca="1" si="82"/>
        <v/>
      </c>
      <c r="G746" s="72" t="str">
        <f t="shared" ca="1" si="78"/>
        <v/>
      </c>
      <c r="H746" s="73" t="str">
        <f t="shared" ca="1" si="79"/>
        <v/>
      </c>
      <c r="I746" s="74" t="str">
        <f t="shared" ca="1" si="80"/>
        <v/>
      </c>
      <c r="J746" s="73" t="str">
        <f t="shared" ca="1" si="81"/>
        <v/>
      </c>
      <c r="K746" s="75" t="str">
        <f t="shared" ca="1" si="83"/>
        <v/>
      </c>
      <c r="L746" s="10"/>
      <c r="M746" s="9"/>
      <c r="N746" s="9"/>
      <c r="O746" s="9"/>
    </row>
    <row r="747" spans="2:15" x14ac:dyDescent="0.3">
      <c r="B747" s="9"/>
      <c r="C747" s="10"/>
      <c r="D747" s="70" t="str">
        <f t="shared" ca="1" si="77"/>
        <v/>
      </c>
      <c r="E747" s="71" t="str">
        <f ca="1">IF($P$17=0,"",IF(D747&lt;&gt;"",IF($H$6=50,IF(D747=1,$F$10,DATE(YEAR(E746),MONTH(E746),DAY(E746)+7)),IF($H$6=25,IF(D747=1,$F$10,DATE(YEAR(E746),MONTH(E746),DAY(E746)+14)),IF($H$6=24,IF(D747=1,_01_01_1900,IF(DAY(E746)&gt;=15,DATE(YEAR(E746),MONTH(E746),DAY(E746)+16),DATE(YEAR(E746),MONTH(E746),DAY(E746)+15))),IF($H$6=12,IF(D747=1,$F$10,DATE(YEAR(E746),MONTH(E746)+1,DAY(E746))),IF($H$6=6,IF(D747=1,$F$10,DATE(YEAR(E746),MONTH(E746)+2,DAY(E746))),IF($H$6=4,IF(D747=1,$F$10,DATE(YEAR(E746),MONTH(E746)+3,DAY(E746))),IF($H$6=2,IF(D747=1,$F$10,DATE(YEAR(E746),MONTH(E746)+6,DAY(E746))),IF($H$6=1,IF(D747=1,$F$10,DATE(YEAR(E746)+1,MONTH(E746),DAY(E746))),"")))))))),""))</f>
        <v/>
      </c>
      <c r="F747" s="72" t="str">
        <f t="shared" ca="1" si="82"/>
        <v/>
      </c>
      <c r="G747" s="72" t="str">
        <f t="shared" ca="1" si="78"/>
        <v/>
      </c>
      <c r="H747" s="73" t="str">
        <f t="shared" ca="1" si="79"/>
        <v/>
      </c>
      <c r="I747" s="74" t="str">
        <f t="shared" ca="1" si="80"/>
        <v/>
      </c>
      <c r="J747" s="73" t="str">
        <f t="shared" ca="1" si="81"/>
        <v/>
      </c>
      <c r="K747" s="75" t="str">
        <f t="shared" ca="1" si="83"/>
        <v/>
      </c>
      <c r="L747" s="10"/>
      <c r="M747" s="9"/>
      <c r="N747" s="9"/>
      <c r="O747" s="9"/>
    </row>
    <row r="748" spans="2:15" x14ac:dyDescent="0.3">
      <c r="B748" s="9"/>
      <c r="C748" s="10"/>
      <c r="D748" s="70" t="str">
        <f t="shared" ca="1" si="77"/>
        <v/>
      </c>
      <c r="E748" s="71" t="str">
        <f ca="1">IF($P$17=0,"",IF(D748&lt;&gt;"",IF($H$6=50,IF(D748=1,$F$10,DATE(YEAR(E747),MONTH(E747),DAY(E747)+7)),IF($H$6=25,IF(D748=1,$F$10,DATE(YEAR(E747),MONTH(E747),DAY(E747)+14)),IF($H$6=24,IF(D748=1,_01_01_1900,IF(DAY(E747)&gt;=15,DATE(YEAR(E747),MONTH(E747),DAY(E747)+16),DATE(YEAR(E747),MONTH(E747),DAY(E747)+15))),IF($H$6=12,IF(D748=1,$F$10,DATE(YEAR(E747),MONTH(E747)+1,DAY(E747))),IF($H$6=6,IF(D748=1,$F$10,DATE(YEAR(E747),MONTH(E747)+2,DAY(E747))),IF($H$6=4,IF(D748=1,$F$10,DATE(YEAR(E747),MONTH(E747)+3,DAY(E747))),IF($H$6=2,IF(D748=1,$F$10,DATE(YEAR(E747),MONTH(E747)+6,DAY(E747))),IF($H$6=1,IF(D748=1,$F$10,DATE(YEAR(E747)+1,MONTH(E747),DAY(E747))),"")))))))),""))</f>
        <v/>
      </c>
      <c r="F748" s="72" t="str">
        <f t="shared" ca="1" si="82"/>
        <v/>
      </c>
      <c r="G748" s="72" t="str">
        <f t="shared" ca="1" si="78"/>
        <v/>
      </c>
      <c r="H748" s="73" t="str">
        <f t="shared" ca="1" si="79"/>
        <v/>
      </c>
      <c r="I748" s="74" t="str">
        <f t="shared" ca="1" si="80"/>
        <v/>
      </c>
      <c r="J748" s="73" t="str">
        <f t="shared" ca="1" si="81"/>
        <v/>
      </c>
      <c r="K748" s="75" t="str">
        <f t="shared" ca="1" si="83"/>
        <v/>
      </c>
      <c r="L748" s="10"/>
      <c r="M748" s="9"/>
      <c r="N748" s="9"/>
      <c r="O748" s="9"/>
    </row>
    <row r="749" spans="2:15" x14ac:dyDescent="0.3">
      <c r="B749" s="9"/>
      <c r="C749" s="10"/>
      <c r="D749" s="70" t="str">
        <f t="shared" ca="1" si="77"/>
        <v/>
      </c>
      <c r="E749" s="71" t="str">
        <f ca="1">IF($P$17=0,"",IF(D749&lt;&gt;"",IF($H$6=50,IF(D749=1,$F$10,DATE(YEAR(E748),MONTH(E748),DAY(E748)+7)),IF($H$6=25,IF(D749=1,$F$10,DATE(YEAR(E748),MONTH(E748),DAY(E748)+14)),IF($H$6=24,IF(D749=1,_01_01_1900,IF(DAY(E748)&gt;=15,DATE(YEAR(E748),MONTH(E748),DAY(E748)+16),DATE(YEAR(E748),MONTH(E748),DAY(E748)+15))),IF($H$6=12,IF(D749=1,$F$10,DATE(YEAR(E748),MONTH(E748)+1,DAY(E748))),IF($H$6=6,IF(D749=1,$F$10,DATE(YEAR(E748),MONTH(E748)+2,DAY(E748))),IF($H$6=4,IF(D749=1,$F$10,DATE(YEAR(E748),MONTH(E748)+3,DAY(E748))),IF($H$6=2,IF(D749=1,$F$10,DATE(YEAR(E748),MONTH(E748)+6,DAY(E748))),IF($H$6=1,IF(D749=1,$F$10,DATE(YEAR(E748)+1,MONTH(E748),DAY(E748))),"")))))))),""))</f>
        <v/>
      </c>
      <c r="F749" s="72" t="str">
        <f t="shared" ca="1" si="82"/>
        <v/>
      </c>
      <c r="G749" s="72" t="str">
        <f t="shared" ca="1" si="78"/>
        <v/>
      </c>
      <c r="H749" s="73" t="str">
        <f t="shared" ca="1" si="79"/>
        <v/>
      </c>
      <c r="I749" s="74" t="str">
        <f t="shared" ca="1" si="80"/>
        <v/>
      </c>
      <c r="J749" s="73" t="str">
        <f t="shared" ca="1" si="81"/>
        <v/>
      </c>
      <c r="K749" s="75" t="str">
        <f t="shared" ca="1" si="83"/>
        <v/>
      </c>
      <c r="L749" s="10"/>
      <c r="M749" s="9"/>
      <c r="N749" s="9"/>
      <c r="O749" s="9"/>
    </row>
    <row r="750" spans="2:15" x14ac:dyDescent="0.3">
      <c r="B750" s="9"/>
      <c r="C750" s="10"/>
      <c r="D750" s="70" t="str">
        <f t="shared" ca="1" si="77"/>
        <v/>
      </c>
      <c r="E750" s="71" t="str">
        <f ca="1">IF($P$17=0,"",IF(D750&lt;&gt;"",IF($H$6=50,IF(D750=1,$F$10,DATE(YEAR(E749),MONTH(E749),DAY(E749)+7)),IF($H$6=25,IF(D750=1,$F$10,DATE(YEAR(E749),MONTH(E749),DAY(E749)+14)),IF($H$6=24,IF(D750=1,_01_01_1900,IF(DAY(E749)&gt;=15,DATE(YEAR(E749),MONTH(E749),DAY(E749)+16),DATE(YEAR(E749),MONTH(E749),DAY(E749)+15))),IF($H$6=12,IF(D750=1,$F$10,DATE(YEAR(E749),MONTH(E749)+1,DAY(E749))),IF($H$6=6,IF(D750=1,$F$10,DATE(YEAR(E749),MONTH(E749)+2,DAY(E749))),IF($H$6=4,IF(D750=1,$F$10,DATE(YEAR(E749),MONTH(E749)+3,DAY(E749))),IF($H$6=2,IF(D750=1,$F$10,DATE(YEAR(E749),MONTH(E749)+6,DAY(E749))),IF($H$6=1,IF(D750=1,$F$10,DATE(YEAR(E749)+1,MONTH(E749),DAY(E749))),"")))))))),""))</f>
        <v/>
      </c>
      <c r="F750" s="72" t="str">
        <f t="shared" ca="1" si="82"/>
        <v/>
      </c>
      <c r="G750" s="72" t="str">
        <f t="shared" ca="1" si="78"/>
        <v/>
      </c>
      <c r="H750" s="73" t="str">
        <f t="shared" ca="1" si="79"/>
        <v/>
      </c>
      <c r="I750" s="74" t="str">
        <f t="shared" ca="1" si="80"/>
        <v/>
      </c>
      <c r="J750" s="73" t="str">
        <f t="shared" ca="1" si="81"/>
        <v/>
      </c>
      <c r="K750" s="75" t="str">
        <f t="shared" ca="1" si="83"/>
        <v/>
      </c>
      <c r="L750" s="10"/>
      <c r="M750" s="9"/>
      <c r="N750" s="9"/>
      <c r="O750" s="9"/>
    </row>
    <row r="751" spans="2:15" x14ac:dyDescent="0.3">
      <c r="B751" s="9"/>
      <c r="C751" s="10"/>
      <c r="D751" s="70" t="str">
        <f t="shared" ca="1" si="77"/>
        <v/>
      </c>
      <c r="E751" s="71" t="str">
        <f ca="1">IF($P$17=0,"",IF(D751&lt;&gt;"",IF($H$6=50,IF(D751=1,$F$10,DATE(YEAR(E750),MONTH(E750),DAY(E750)+7)),IF($H$6=25,IF(D751=1,$F$10,DATE(YEAR(E750),MONTH(E750),DAY(E750)+14)),IF($H$6=24,IF(D751=1,_01_01_1900,IF(DAY(E750)&gt;=15,DATE(YEAR(E750),MONTH(E750),DAY(E750)+16),DATE(YEAR(E750),MONTH(E750),DAY(E750)+15))),IF($H$6=12,IF(D751=1,$F$10,DATE(YEAR(E750),MONTH(E750)+1,DAY(E750))),IF($H$6=6,IF(D751=1,$F$10,DATE(YEAR(E750),MONTH(E750)+2,DAY(E750))),IF($H$6=4,IF(D751=1,$F$10,DATE(YEAR(E750),MONTH(E750)+3,DAY(E750))),IF($H$6=2,IF(D751=1,$F$10,DATE(YEAR(E750),MONTH(E750)+6,DAY(E750))),IF($H$6=1,IF(D751=1,$F$10,DATE(YEAR(E750)+1,MONTH(E750),DAY(E750))),"")))))))),""))</f>
        <v/>
      </c>
      <c r="F751" s="72" t="str">
        <f t="shared" ca="1" si="82"/>
        <v/>
      </c>
      <c r="G751" s="72" t="str">
        <f t="shared" ca="1" si="78"/>
        <v/>
      </c>
      <c r="H751" s="73" t="str">
        <f t="shared" ca="1" si="79"/>
        <v/>
      </c>
      <c r="I751" s="74" t="str">
        <f t="shared" ca="1" si="80"/>
        <v/>
      </c>
      <c r="J751" s="73" t="str">
        <f t="shared" ca="1" si="81"/>
        <v/>
      </c>
      <c r="K751" s="75" t="str">
        <f t="shared" ca="1" si="83"/>
        <v/>
      </c>
      <c r="L751" s="10"/>
      <c r="M751" s="9"/>
      <c r="N751" s="9"/>
      <c r="O751" s="9"/>
    </row>
    <row r="752" spans="2:15" x14ac:dyDescent="0.3">
      <c r="B752" s="9"/>
      <c r="C752" s="10"/>
      <c r="D752" s="70" t="str">
        <f t="shared" ca="1" si="77"/>
        <v/>
      </c>
      <c r="E752" s="71" t="str">
        <f ca="1">IF($P$17=0,"",IF(D752&lt;&gt;"",IF($H$6=50,IF(D752=1,$F$10,DATE(YEAR(E751),MONTH(E751),DAY(E751)+7)),IF($H$6=25,IF(D752=1,$F$10,DATE(YEAR(E751),MONTH(E751),DAY(E751)+14)),IF($H$6=24,IF(D752=1,_01_01_1900,IF(DAY(E751)&gt;=15,DATE(YEAR(E751),MONTH(E751),DAY(E751)+16),DATE(YEAR(E751),MONTH(E751),DAY(E751)+15))),IF($H$6=12,IF(D752=1,$F$10,DATE(YEAR(E751),MONTH(E751)+1,DAY(E751))),IF($H$6=6,IF(D752=1,$F$10,DATE(YEAR(E751),MONTH(E751)+2,DAY(E751))),IF($H$6=4,IF(D752=1,$F$10,DATE(YEAR(E751),MONTH(E751)+3,DAY(E751))),IF($H$6=2,IF(D752=1,$F$10,DATE(YEAR(E751),MONTH(E751)+6,DAY(E751))),IF($H$6=1,IF(D752=1,$F$10,DATE(YEAR(E751)+1,MONTH(E751),DAY(E751))),"")))))))),""))</f>
        <v/>
      </c>
      <c r="F752" s="72" t="str">
        <f t="shared" ca="1" si="82"/>
        <v/>
      </c>
      <c r="G752" s="72" t="str">
        <f t="shared" ca="1" si="78"/>
        <v/>
      </c>
      <c r="H752" s="73" t="str">
        <f t="shared" ca="1" si="79"/>
        <v/>
      </c>
      <c r="I752" s="74" t="str">
        <f t="shared" ca="1" si="80"/>
        <v/>
      </c>
      <c r="J752" s="73" t="str">
        <f t="shared" ca="1" si="81"/>
        <v/>
      </c>
      <c r="K752" s="75" t="str">
        <f t="shared" ca="1" si="83"/>
        <v/>
      </c>
      <c r="L752" s="10"/>
      <c r="M752" s="9"/>
      <c r="N752" s="9"/>
      <c r="O752" s="9"/>
    </row>
    <row r="753" spans="2:15" x14ac:dyDescent="0.3">
      <c r="B753" s="9"/>
      <c r="C753" s="10"/>
      <c r="D753" s="70" t="str">
        <f t="shared" ca="1" si="77"/>
        <v/>
      </c>
      <c r="E753" s="71" t="str">
        <f ca="1">IF($P$17=0,"",IF(D753&lt;&gt;"",IF($H$6=50,IF(D753=1,$F$10,DATE(YEAR(E752),MONTH(E752),DAY(E752)+7)),IF($H$6=25,IF(D753=1,$F$10,DATE(YEAR(E752),MONTH(E752),DAY(E752)+14)),IF($H$6=24,IF(D753=1,_01_01_1900,IF(DAY(E752)&gt;=15,DATE(YEAR(E752),MONTH(E752),DAY(E752)+16),DATE(YEAR(E752),MONTH(E752),DAY(E752)+15))),IF($H$6=12,IF(D753=1,$F$10,DATE(YEAR(E752),MONTH(E752)+1,DAY(E752))),IF($H$6=6,IF(D753=1,$F$10,DATE(YEAR(E752),MONTH(E752)+2,DAY(E752))),IF($H$6=4,IF(D753=1,$F$10,DATE(YEAR(E752),MONTH(E752)+3,DAY(E752))),IF($H$6=2,IF(D753=1,$F$10,DATE(YEAR(E752),MONTH(E752)+6,DAY(E752))),IF($H$6=1,IF(D753=1,$F$10,DATE(YEAR(E752)+1,MONTH(E752),DAY(E752))),"")))))))),""))</f>
        <v/>
      </c>
      <c r="F753" s="72" t="str">
        <f t="shared" ca="1" si="82"/>
        <v/>
      </c>
      <c r="G753" s="72" t="str">
        <f t="shared" ca="1" si="78"/>
        <v/>
      </c>
      <c r="H753" s="73" t="str">
        <f t="shared" ca="1" si="79"/>
        <v/>
      </c>
      <c r="I753" s="74" t="str">
        <f t="shared" ca="1" si="80"/>
        <v/>
      </c>
      <c r="J753" s="73" t="str">
        <f t="shared" ca="1" si="81"/>
        <v/>
      </c>
      <c r="K753" s="75" t="str">
        <f t="shared" ca="1" si="83"/>
        <v/>
      </c>
      <c r="L753" s="10"/>
      <c r="M753" s="9"/>
      <c r="N753" s="9"/>
      <c r="O753" s="9"/>
    </row>
    <row r="754" spans="2:15" x14ac:dyDescent="0.3">
      <c r="B754" s="9"/>
      <c r="C754" s="10"/>
      <c r="D754" s="70" t="str">
        <f t="shared" ca="1" si="77"/>
        <v/>
      </c>
      <c r="E754" s="71" t="str">
        <f ca="1">IF($P$17=0,"",IF(D754&lt;&gt;"",IF($H$6=50,IF(D754=1,$F$10,DATE(YEAR(E753),MONTH(E753),DAY(E753)+7)),IF($H$6=25,IF(D754=1,$F$10,DATE(YEAR(E753),MONTH(E753),DAY(E753)+14)),IF($H$6=24,IF(D754=1,_01_01_1900,IF(DAY(E753)&gt;=15,DATE(YEAR(E753),MONTH(E753),DAY(E753)+16),DATE(YEAR(E753),MONTH(E753),DAY(E753)+15))),IF($H$6=12,IF(D754=1,$F$10,DATE(YEAR(E753),MONTH(E753)+1,DAY(E753))),IF($H$6=6,IF(D754=1,$F$10,DATE(YEAR(E753),MONTH(E753)+2,DAY(E753))),IF($H$6=4,IF(D754=1,$F$10,DATE(YEAR(E753),MONTH(E753)+3,DAY(E753))),IF($H$6=2,IF(D754=1,$F$10,DATE(YEAR(E753),MONTH(E753)+6,DAY(E753))),IF($H$6=1,IF(D754=1,$F$10,DATE(YEAR(E753)+1,MONTH(E753),DAY(E753))),"")))))))),""))</f>
        <v/>
      </c>
      <c r="F754" s="72" t="str">
        <f t="shared" ca="1" si="82"/>
        <v/>
      </c>
      <c r="G754" s="72" t="str">
        <f t="shared" ca="1" si="78"/>
        <v/>
      </c>
      <c r="H754" s="73" t="str">
        <f t="shared" ca="1" si="79"/>
        <v/>
      </c>
      <c r="I754" s="74" t="str">
        <f t="shared" ca="1" si="80"/>
        <v/>
      </c>
      <c r="J754" s="73" t="str">
        <f t="shared" ca="1" si="81"/>
        <v/>
      </c>
      <c r="K754" s="75" t="str">
        <f t="shared" ca="1" si="83"/>
        <v/>
      </c>
      <c r="L754" s="10"/>
      <c r="M754" s="9"/>
      <c r="N754" s="9"/>
      <c r="O754" s="9"/>
    </row>
    <row r="755" spans="2:15" x14ac:dyDescent="0.3">
      <c r="B755" s="9"/>
      <c r="C755" s="10"/>
      <c r="D755" s="70" t="str">
        <f t="shared" ca="1" si="77"/>
        <v/>
      </c>
      <c r="E755" s="71" t="str">
        <f ca="1">IF($P$17=0,"",IF(D755&lt;&gt;"",IF($H$6=50,IF(D755=1,$F$10,DATE(YEAR(E754),MONTH(E754),DAY(E754)+7)),IF($H$6=25,IF(D755=1,$F$10,DATE(YEAR(E754),MONTH(E754),DAY(E754)+14)),IF($H$6=24,IF(D755=1,_01_01_1900,IF(DAY(E754)&gt;=15,DATE(YEAR(E754),MONTH(E754),DAY(E754)+16),DATE(YEAR(E754),MONTH(E754),DAY(E754)+15))),IF($H$6=12,IF(D755=1,$F$10,DATE(YEAR(E754),MONTH(E754)+1,DAY(E754))),IF($H$6=6,IF(D755=1,$F$10,DATE(YEAR(E754),MONTH(E754)+2,DAY(E754))),IF($H$6=4,IF(D755=1,$F$10,DATE(YEAR(E754),MONTH(E754)+3,DAY(E754))),IF($H$6=2,IF(D755=1,$F$10,DATE(YEAR(E754),MONTH(E754)+6,DAY(E754))),IF($H$6=1,IF(D755=1,$F$10,DATE(YEAR(E754)+1,MONTH(E754),DAY(E754))),"")))))))),""))</f>
        <v/>
      </c>
      <c r="F755" s="72" t="str">
        <f t="shared" ca="1" si="82"/>
        <v/>
      </c>
      <c r="G755" s="72" t="str">
        <f t="shared" ca="1" si="78"/>
        <v/>
      </c>
      <c r="H755" s="73" t="str">
        <f t="shared" ca="1" si="79"/>
        <v/>
      </c>
      <c r="I755" s="74" t="str">
        <f t="shared" ca="1" si="80"/>
        <v/>
      </c>
      <c r="J755" s="73" t="str">
        <f t="shared" ca="1" si="81"/>
        <v/>
      </c>
      <c r="K755" s="75" t="str">
        <f t="shared" ca="1" si="83"/>
        <v/>
      </c>
      <c r="L755" s="10"/>
      <c r="M755" s="9"/>
      <c r="N755" s="9"/>
      <c r="O755" s="9"/>
    </row>
    <row r="756" spans="2:15" x14ac:dyDescent="0.3">
      <c r="B756" s="9"/>
      <c r="C756" s="10"/>
      <c r="D756" s="70" t="str">
        <f t="shared" ca="1" si="77"/>
        <v/>
      </c>
      <c r="E756" s="71" t="str">
        <f ca="1">IF($P$17=0,"",IF(D756&lt;&gt;"",IF($H$6=50,IF(D756=1,$F$10,DATE(YEAR(E755),MONTH(E755),DAY(E755)+7)),IF($H$6=25,IF(D756=1,$F$10,DATE(YEAR(E755),MONTH(E755),DAY(E755)+14)),IF($H$6=24,IF(D756=1,_01_01_1900,IF(DAY(E755)&gt;=15,DATE(YEAR(E755),MONTH(E755),DAY(E755)+16),DATE(YEAR(E755),MONTH(E755),DAY(E755)+15))),IF($H$6=12,IF(D756=1,$F$10,DATE(YEAR(E755),MONTH(E755)+1,DAY(E755))),IF($H$6=6,IF(D756=1,$F$10,DATE(YEAR(E755),MONTH(E755)+2,DAY(E755))),IF($H$6=4,IF(D756=1,$F$10,DATE(YEAR(E755),MONTH(E755)+3,DAY(E755))),IF($H$6=2,IF(D756=1,$F$10,DATE(YEAR(E755),MONTH(E755)+6,DAY(E755))),IF($H$6=1,IF(D756=1,$F$10,DATE(YEAR(E755)+1,MONTH(E755),DAY(E755))),"")))))))),""))</f>
        <v/>
      </c>
      <c r="F756" s="72" t="str">
        <f t="shared" ca="1" si="82"/>
        <v/>
      </c>
      <c r="G756" s="72" t="str">
        <f t="shared" ca="1" si="78"/>
        <v/>
      </c>
      <c r="H756" s="73" t="str">
        <f t="shared" ca="1" si="79"/>
        <v/>
      </c>
      <c r="I756" s="74" t="str">
        <f t="shared" ca="1" si="80"/>
        <v/>
      </c>
      <c r="J756" s="73" t="str">
        <f t="shared" ca="1" si="81"/>
        <v/>
      </c>
      <c r="K756" s="75" t="str">
        <f t="shared" ca="1" si="83"/>
        <v/>
      </c>
      <c r="L756" s="10"/>
      <c r="M756" s="9"/>
      <c r="N756" s="9"/>
      <c r="O756" s="9"/>
    </row>
    <row r="757" spans="2:15" x14ac:dyDescent="0.3">
      <c r="B757" s="9"/>
      <c r="C757" s="10"/>
      <c r="D757" s="70" t="str">
        <f t="shared" ca="1" si="77"/>
        <v/>
      </c>
      <c r="E757" s="71" t="str">
        <f ca="1">IF($P$17=0,"",IF(D757&lt;&gt;"",IF($H$6=50,IF(D757=1,$F$10,DATE(YEAR(E756),MONTH(E756),DAY(E756)+7)),IF($H$6=25,IF(D757=1,$F$10,DATE(YEAR(E756),MONTH(E756),DAY(E756)+14)),IF($H$6=24,IF(D757=1,_01_01_1900,IF(DAY(E756)&gt;=15,DATE(YEAR(E756),MONTH(E756),DAY(E756)+16),DATE(YEAR(E756),MONTH(E756),DAY(E756)+15))),IF($H$6=12,IF(D757=1,$F$10,DATE(YEAR(E756),MONTH(E756)+1,DAY(E756))),IF($H$6=6,IF(D757=1,$F$10,DATE(YEAR(E756),MONTH(E756)+2,DAY(E756))),IF($H$6=4,IF(D757=1,$F$10,DATE(YEAR(E756),MONTH(E756)+3,DAY(E756))),IF($H$6=2,IF(D757=1,$F$10,DATE(YEAR(E756),MONTH(E756)+6,DAY(E756))),IF($H$6=1,IF(D757=1,$F$10,DATE(YEAR(E756)+1,MONTH(E756),DAY(E756))),"")))))))),""))</f>
        <v/>
      </c>
      <c r="F757" s="72" t="str">
        <f t="shared" ca="1" si="82"/>
        <v/>
      </c>
      <c r="G757" s="72" t="str">
        <f t="shared" ca="1" si="78"/>
        <v/>
      </c>
      <c r="H757" s="73" t="str">
        <f t="shared" ca="1" si="79"/>
        <v/>
      </c>
      <c r="I757" s="74" t="str">
        <f t="shared" ca="1" si="80"/>
        <v/>
      </c>
      <c r="J757" s="73" t="str">
        <f t="shared" ca="1" si="81"/>
        <v/>
      </c>
      <c r="K757" s="75" t="str">
        <f t="shared" ca="1" si="83"/>
        <v/>
      </c>
      <c r="L757" s="10"/>
      <c r="M757" s="9"/>
      <c r="N757" s="9"/>
      <c r="O757" s="9"/>
    </row>
    <row r="758" spans="2:15" x14ac:dyDescent="0.3">
      <c r="B758" s="9"/>
      <c r="C758" s="10"/>
      <c r="D758" s="70" t="str">
        <f t="shared" ca="1" si="77"/>
        <v/>
      </c>
      <c r="E758" s="71" t="str">
        <f ca="1">IF($P$17=0,"",IF(D758&lt;&gt;"",IF($H$6=50,IF(D758=1,$F$10,DATE(YEAR(E757),MONTH(E757),DAY(E757)+7)),IF($H$6=25,IF(D758=1,$F$10,DATE(YEAR(E757),MONTH(E757),DAY(E757)+14)),IF($H$6=24,IF(D758=1,_01_01_1900,IF(DAY(E757)&gt;=15,DATE(YEAR(E757),MONTH(E757),DAY(E757)+16),DATE(YEAR(E757),MONTH(E757),DAY(E757)+15))),IF($H$6=12,IF(D758=1,$F$10,DATE(YEAR(E757),MONTH(E757)+1,DAY(E757))),IF($H$6=6,IF(D758=1,$F$10,DATE(YEAR(E757),MONTH(E757)+2,DAY(E757))),IF($H$6=4,IF(D758=1,$F$10,DATE(YEAR(E757),MONTH(E757)+3,DAY(E757))),IF($H$6=2,IF(D758=1,$F$10,DATE(YEAR(E757),MONTH(E757)+6,DAY(E757))),IF($H$6=1,IF(D758=1,$F$10,DATE(YEAR(E757)+1,MONTH(E757),DAY(E757))),"")))))))),""))</f>
        <v/>
      </c>
      <c r="F758" s="72" t="str">
        <f t="shared" ca="1" si="82"/>
        <v/>
      </c>
      <c r="G758" s="72" t="str">
        <f t="shared" ca="1" si="78"/>
        <v/>
      </c>
      <c r="H758" s="73" t="str">
        <f t="shared" ca="1" si="79"/>
        <v/>
      </c>
      <c r="I758" s="74" t="str">
        <f t="shared" ca="1" si="80"/>
        <v/>
      </c>
      <c r="J758" s="73" t="str">
        <f t="shared" ca="1" si="81"/>
        <v/>
      </c>
      <c r="K758" s="75" t="str">
        <f t="shared" ca="1" si="83"/>
        <v/>
      </c>
      <c r="L758" s="10"/>
      <c r="M758" s="9"/>
      <c r="N758" s="9"/>
      <c r="O758" s="9"/>
    </row>
    <row r="759" spans="2:15" x14ac:dyDescent="0.3">
      <c r="B759" s="9"/>
      <c r="C759" s="10"/>
      <c r="D759" s="70" t="str">
        <f t="shared" ca="1" si="77"/>
        <v/>
      </c>
      <c r="E759" s="71" t="str">
        <f ca="1">IF($P$17=0,"",IF(D759&lt;&gt;"",IF($H$6=50,IF(D759=1,$F$10,DATE(YEAR(E758),MONTH(E758),DAY(E758)+7)),IF($H$6=25,IF(D759=1,$F$10,DATE(YEAR(E758),MONTH(E758),DAY(E758)+14)),IF($H$6=24,IF(D759=1,_01_01_1900,IF(DAY(E758)&gt;=15,DATE(YEAR(E758),MONTH(E758),DAY(E758)+16),DATE(YEAR(E758),MONTH(E758),DAY(E758)+15))),IF($H$6=12,IF(D759=1,$F$10,DATE(YEAR(E758),MONTH(E758)+1,DAY(E758))),IF($H$6=6,IF(D759=1,$F$10,DATE(YEAR(E758),MONTH(E758)+2,DAY(E758))),IF($H$6=4,IF(D759=1,$F$10,DATE(YEAR(E758),MONTH(E758)+3,DAY(E758))),IF($H$6=2,IF(D759=1,$F$10,DATE(YEAR(E758),MONTH(E758)+6,DAY(E758))),IF($H$6=1,IF(D759=1,$F$10,DATE(YEAR(E758)+1,MONTH(E758),DAY(E758))),"")))))))),""))</f>
        <v/>
      </c>
      <c r="F759" s="72" t="str">
        <f t="shared" ca="1" si="82"/>
        <v/>
      </c>
      <c r="G759" s="72" t="str">
        <f t="shared" ca="1" si="78"/>
        <v/>
      </c>
      <c r="H759" s="73" t="str">
        <f t="shared" ca="1" si="79"/>
        <v/>
      </c>
      <c r="I759" s="74" t="str">
        <f t="shared" ca="1" si="80"/>
        <v/>
      </c>
      <c r="J759" s="73" t="str">
        <f t="shared" ca="1" si="81"/>
        <v/>
      </c>
      <c r="K759" s="75" t="str">
        <f t="shared" ca="1" si="83"/>
        <v/>
      </c>
      <c r="L759" s="10"/>
      <c r="M759" s="9"/>
      <c r="N759" s="9"/>
      <c r="O759" s="9"/>
    </row>
    <row r="760" spans="2:15" x14ac:dyDescent="0.3">
      <c r="B760" s="9"/>
      <c r="C760" s="10"/>
      <c r="D760" s="70" t="str">
        <f t="shared" ca="1" si="77"/>
        <v/>
      </c>
      <c r="E760" s="71" t="str">
        <f ca="1">IF($P$17=0,"",IF(D760&lt;&gt;"",IF($H$6=50,IF(D760=1,$F$10,DATE(YEAR(E759),MONTH(E759),DAY(E759)+7)),IF($H$6=25,IF(D760=1,$F$10,DATE(YEAR(E759),MONTH(E759),DAY(E759)+14)),IF($H$6=24,IF(D760=1,_01_01_1900,IF(DAY(E759)&gt;=15,DATE(YEAR(E759),MONTH(E759),DAY(E759)+16),DATE(YEAR(E759),MONTH(E759),DAY(E759)+15))),IF($H$6=12,IF(D760=1,$F$10,DATE(YEAR(E759),MONTH(E759)+1,DAY(E759))),IF($H$6=6,IF(D760=1,$F$10,DATE(YEAR(E759),MONTH(E759)+2,DAY(E759))),IF($H$6=4,IF(D760=1,$F$10,DATE(YEAR(E759),MONTH(E759)+3,DAY(E759))),IF($H$6=2,IF(D760=1,$F$10,DATE(YEAR(E759),MONTH(E759)+6,DAY(E759))),IF($H$6=1,IF(D760=1,$F$10,DATE(YEAR(E759)+1,MONTH(E759),DAY(E759))),"")))))))),""))</f>
        <v/>
      </c>
      <c r="F760" s="72" t="str">
        <f t="shared" ca="1" si="82"/>
        <v/>
      </c>
      <c r="G760" s="72" t="str">
        <f t="shared" ca="1" si="78"/>
        <v/>
      </c>
      <c r="H760" s="73" t="str">
        <f t="shared" ca="1" si="79"/>
        <v/>
      </c>
      <c r="I760" s="74" t="str">
        <f t="shared" ca="1" si="80"/>
        <v/>
      </c>
      <c r="J760" s="73" t="str">
        <f t="shared" ca="1" si="81"/>
        <v/>
      </c>
      <c r="K760" s="75" t="str">
        <f t="shared" ca="1" si="83"/>
        <v/>
      </c>
      <c r="L760" s="10"/>
      <c r="M760" s="9"/>
      <c r="N760" s="9"/>
      <c r="O760" s="9"/>
    </row>
    <row r="761" spans="2:15" x14ac:dyDescent="0.3">
      <c r="B761" s="9"/>
      <c r="C761" s="10"/>
      <c r="D761" s="70" t="str">
        <f t="shared" ca="1" si="77"/>
        <v/>
      </c>
      <c r="E761" s="71" t="str">
        <f ca="1">IF($P$17=0,"",IF(D761&lt;&gt;"",IF($H$6=50,IF(D761=1,$F$10,DATE(YEAR(E760),MONTH(E760),DAY(E760)+7)),IF($H$6=25,IF(D761=1,$F$10,DATE(YEAR(E760),MONTH(E760),DAY(E760)+14)),IF($H$6=24,IF(D761=1,_01_01_1900,IF(DAY(E760)&gt;=15,DATE(YEAR(E760),MONTH(E760),DAY(E760)+16),DATE(YEAR(E760),MONTH(E760),DAY(E760)+15))),IF($H$6=12,IF(D761=1,$F$10,DATE(YEAR(E760),MONTH(E760)+1,DAY(E760))),IF($H$6=6,IF(D761=1,$F$10,DATE(YEAR(E760),MONTH(E760)+2,DAY(E760))),IF($H$6=4,IF(D761=1,$F$10,DATE(YEAR(E760),MONTH(E760)+3,DAY(E760))),IF($H$6=2,IF(D761=1,$F$10,DATE(YEAR(E760),MONTH(E760)+6,DAY(E760))),IF($H$6=1,IF(D761=1,$F$10,DATE(YEAR(E760)+1,MONTH(E760),DAY(E760))),"")))))))),""))</f>
        <v/>
      </c>
      <c r="F761" s="72" t="str">
        <f t="shared" ca="1" si="82"/>
        <v/>
      </c>
      <c r="G761" s="72" t="str">
        <f t="shared" ca="1" si="78"/>
        <v/>
      </c>
      <c r="H761" s="73" t="str">
        <f t="shared" ca="1" si="79"/>
        <v/>
      </c>
      <c r="I761" s="74" t="str">
        <f t="shared" ca="1" si="80"/>
        <v/>
      </c>
      <c r="J761" s="73" t="str">
        <f t="shared" ca="1" si="81"/>
        <v/>
      </c>
      <c r="K761" s="75" t="str">
        <f t="shared" ca="1" si="83"/>
        <v/>
      </c>
      <c r="L761" s="10"/>
      <c r="M761" s="9"/>
      <c r="N761" s="9"/>
      <c r="O761" s="9"/>
    </row>
    <row r="762" spans="2:15" x14ac:dyDescent="0.3">
      <c r="B762" s="9"/>
      <c r="C762" s="10"/>
      <c r="D762" s="70" t="str">
        <f t="shared" ca="1" si="77"/>
        <v/>
      </c>
      <c r="E762" s="71" t="str">
        <f ca="1">IF($P$17=0,"",IF(D762&lt;&gt;"",IF($H$6=50,IF(D762=1,$F$10,DATE(YEAR(E761),MONTH(E761),DAY(E761)+7)),IF($H$6=25,IF(D762=1,$F$10,DATE(YEAR(E761),MONTH(E761),DAY(E761)+14)),IF($H$6=24,IF(D762=1,_01_01_1900,IF(DAY(E761)&gt;=15,DATE(YEAR(E761),MONTH(E761),DAY(E761)+16),DATE(YEAR(E761),MONTH(E761),DAY(E761)+15))),IF($H$6=12,IF(D762=1,$F$10,DATE(YEAR(E761),MONTH(E761)+1,DAY(E761))),IF($H$6=6,IF(D762=1,$F$10,DATE(YEAR(E761),MONTH(E761)+2,DAY(E761))),IF($H$6=4,IF(D762=1,$F$10,DATE(YEAR(E761),MONTH(E761)+3,DAY(E761))),IF($H$6=2,IF(D762=1,$F$10,DATE(YEAR(E761),MONTH(E761)+6,DAY(E761))),IF($H$6=1,IF(D762=1,$F$10,DATE(YEAR(E761)+1,MONTH(E761),DAY(E761))),"")))))))),""))</f>
        <v/>
      </c>
      <c r="F762" s="72" t="str">
        <f t="shared" ca="1" si="82"/>
        <v/>
      </c>
      <c r="G762" s="72" t="str">
        <f t="shared" ca="1" si="78"/>
        <v/>
      </c>
      <c r="H762" s="73" t="str">
        <f t="shared" ca="1" si="79"/>
        <v/>
      </c>
      <c r="I762" s="74" t="str">
        <f t="shared" ca="1" si="80"/>
        <v/>
      </c>
      <c r="J762" s="73" t="str">
        <f t="shared" ca="1" si="81"/>
        <v/>
      </c>
      <c r="K762" s="75" t="str">
        <f t="shared" ca="1" si="83"/>
        <v/>
      </c>
      <c r="L762" s="10"/>
      <c r="M762" s="9"/>
      <c r="N762" s="9"/>
      <c r="O762" s="9"/>
    </row>
    <row r="763" spans="2:15" x14ac:dyDescent="0.3">
      <c r="B763" s="9"/>
      <c r="C763" s="10"/>
      <c r="D763" s="70" t="str">
        <f t="shared" ca="1" si="77"/>
        <v/>
      </c>
      <c r="E763" s="71" t="str">
        <f ca="1">IF($P$17=0,"",IF(D763&lt;&gt;"",IF($H$6=50,IF(D763=1,$F$10,DATE(YEAR(E762),MONTH(E762),DAY(E762)+7)),IF($H$6=25,IF(D763=1,$F$10,DATE(YEAR(E762),MONTH(E762),DAY(E762)+14)),IF($H$6=24,IF(D763=1,_01_01_1900,IF(DAY(E762)&gt;=15,DATE(YEAR(E762),MONTH(E762),DAY(E762)+16),DATE(YEAR(E762),MONTH(E762),DAY(E762)+15))),IF($H$6=12,IF(D763=1,$F$10,DATE(YEAR(E762),MONTH(E762)+1,DAY(E762))),IF($H$6=6,IF(D763=1,$F$10,DATE(YEAR(E762),MONTH(E762)+2,DAY(E762))),IF($H$6=4,IF(D763=1,$F$10,DATE(YEAR(E762),MONTH(E762)+3,DAY(E762))),IF($H$6=2,IF(D763=1,$F$10,DATE(YEAR(E762),MONTH(E762)+6,DAY(E762))),IF($H$6=1,IF(D763=1,$F$10,DATE(YEAR(E762)+1,MONTH(E762),DAY(E762))),"")))))))),""))</f>
        <v/>
      </c>
      <c r="F763" s="72" t="str">
        <f t="shared" ca="1" si="82"/>
        <v/>
      </c>
      <c r="G763" s="72" t="str">
        <f t="shared" ca="1" si="78"/>
        <v/>
      </c>
      <c r="H763" s="73" t="str">
        <f t="shared" ca="1" si="79"/>
        <v/>
      </c>
      <c r="I763" s="74" t="str">
        <f t="shared" ca="1" si="80"/>
        <v/>
      </c>
      <c r="J763" s="73" t="str">
        <f t="shared" ca="1" si="81"/>
        <v/>
      </c>
      <c r="K763" s="75" t="str">
        <f t="shared" ca="1" si="83"/>
        <v/>
      </c>
      <c r="L763" s="10"/>
      <c r="M763" s="9"/>
      <c r="N763" s="9"/>
      <c r="O763" s="9"/>
    </row>
    <row r="764" spans="2:15" x14ac:dyDescent="0.3">
      <c r="B764" s="9"/>
      <c r="C764" s="10"/>
      <c r="D764" s="70" t="str">
        <f t="shared" ca="1" si="77"/>
        <v/>
      </c>
      <c r="E764" s="71" t="str">
        <f ca="1">IF($P$17=0,"",IF(D764&lt;&gt;"",IF($H$6=50,IF(D764=1,$F$10,DATE(YEAR(E763),MONTH(E763),DAY(E763)+7)),IF($H$6=25,IF(D764=1,$F$10,DATE(YEAR(E763),MONTH(E763),DAY(E763)+14)),IF($H$6=24,IF(D764=1,_01_01_1900,IF(DAY(E763)&gt;=15,DATE(YEAR(E763),MONTH(E763),DAY(E763)+16),DATE(YEAR(E763),MONTH(E763),DAY(E763)+15))),IF($H$6=12,IF(D764=1,$F$10,DATE(YEAR(E763),MONTH(E763)+1,DAY(E763))),IF($H$6=6,IF(D764=1,$F$10,DATE(YEAR(E763),MONTH(E763)+2,DAY(E763))),IF($H$6=4,IF(D764=1,$F$10,DATE(YEAR(E763),MONTH(E763)+3,DAY(E763))),IF($H$6=2,IF(D764=1,$F$10,DATE(YEAR(E763),MONTH(E763)+6,DAY(E763))),IF($H$6=1,IF(D764=1,$F$10,DATE(YEAR(E763)+1,MONTH(E763),DAY(E763))),"")))))))),""))</f>
        <v/>
      </c>
      <c r="F764" s="72" t="str">
        <f t="shared" ca="1" si="82"/>
        <v/>
      </c>
      <c r="G764" s="72" t="str">
        <f t="shared" ca="1" si="78"/>
        <v/>
      </c>
      <c r="H764" s="73" t="str">
        <f t="shared" ca="1" si="79"/>
        <v/>
      </c>
      <c r="I764" s="74" t="str">
        <f t="shared" ca="1" si="80"/>
        <v/>
      </c>
      <c r="J764" s="73" t="str">
        <f t="shared" ca="1" si="81"/>
        <v/>
      </c>
      <c r="K764" s="75" t="str">
        <f t="shared" ca="1" si="83"/>
        <v/>
      </c>
      <c r="L764" s="10"/>
      <c r="M764" s="9"/>
      <c r="N764" s="9"/>
      <c r="O764" s="9"/>
    </row>
    <row r="765" spans="2:15" x14ac:dyDescent="0.3">
      <c r="B765" s="9"/>
      <c r="C765" s="10"/>
      <c r="D765" s="70" t="str">
        <f t="shared" ca="1" si="77"/>
        <v/>
      </c>
      <c r="E765" s="71" t="str">
        <f ca="1">IF($P$17=0,"",IF(D765&lt;&gt;"",IF($H$6=50,IF(D765=1,$F$10,DATE(YEAR(E764),MONTH(E764),DAY(E764)+7)),IF($H$6=25,IF(D765=1,$F$10,DATE(YEAR(E764),MONTH(E764),DAY(E764)+14)),IF($H$6=24,IF(D765=1,_01_01_1900,IF(DAY(E764)&gt;=15,DATE(YEAR(E764),MONTH(E764),DAY(E764)+16),DATE(YEAR(E764),MONTH(E764),DAY(E764)+15))),IF($H$6=12,IF(D765=1,$F$10,DATE(YEAR(E764),MONTH(E764)+1,DAY(E764))),IF($H$6=6,IF(D765=1,$F$10,DATE(YEAR(E764),MONTH(E764)+2,DAY(E764))),IF($H$6=4,IF(D765=1,$F$10,DATE(YEAR(E764),MONTH(E764)+3,DAY(E764))),IF($H$6=2,IF(D765=1,$F$10,DATE(YEAR(E764),MONTH(E764)+6,DAY(E764))),IF($H$6=1,IF(D765=1,$F$10,DATE(YEAR(E764)+1,MONTH(E764),DAY(E764))),"")))))))),""))</f>
        <v/>
      </c>
      <c r="F765" s="72" t="str">
        <f t="shared" ca="1" si="82"/>
        <v/>
      </c>
      <c r="G765" s="72" t="str">
        <f t="shared" ca="1" si="78"/>
        <v/>
      </c>
      <c r="H765" s="73" t="str">
        <f t="shared" ca="1" si="79"/>
        <v/>
      </c>
      <c r="I765" s="74" t="str">
        <f t="shared" ca="1" si="80"/>
        <v/>
      </c>
      <c r="J765" s="73" t="str">
        <f t="shared" ca="1" si="81"/>
        <v/>
      </c>
      <c r="K765" s="75" t="str">
        <f t="shared" ca="1" si="83"/>
        <v/>
      </c>
      <c r="L765" s="10"/>
      <c r="M765" s="9"/>
      <c r="N765" s="9"/>
      <c r="O765" s="9"/>
    </row>
    <row r="766" spans="2:15" x14ac:dyDescent="0.3">
      <c r="B766" s="9"/>
      <c r="C766" s="10"/>
      <c r="D766" s="70" t="str">
        <f t="shared" ca="1" si="77"/>
        <v/>
      </c>
      <c r="E766" s="71" t="str">
        <f ca="1">IF($P$17=0,"",IF(D766&lt;&gt;"",IF($H$6=50,IF(D766=1,$F$10,DATE(YEAR(E765),MONTH(E765),DAY(E765)+7)),IF($H$6=25,IF(D766=1,$F$10,DATE(YEAR(E765),MONTH(E765),DAY(E765)+14)),IF($H$6=24,IF(D766=1,_01_01_1900,IF(DAY(E765)&gt;=15,DATE(YEAR(E765),MONTH(E765),DAY(E765)+16),DATE(YEAR(E765),MONTH(E765),DAY(E765)+15))),IF($H$6=12,IF(D766=1,$F$10,DATE(YEAR(E765),MONTH(E765)+1,DAY(E765))),IF($H$6=6,IF(D766=1,$F$10,DATE(YEAR(E765),MONTH(E765)+2,DAY(E765))),IF($H$6=4,IF(D766=1,$F$10,DATE(YEAR(E765),MONTH(E765)+3,DAY(E765))),IF($H$6=2,IF(D766=1,$F$10,DATE(YEAR(E765),MONTH(E765)+6,DAY(E765))),IF($H$6=1,IF(D766=1,$F$10,DATE(YEAR(E765)+1,MONTH(E765),DAY(E765))),"")))))))),""))</f>
        <v/>
      </c>
      <c r="F766" s="72" t="str">
        <f t="shared" ca="1" si="82"/>
        <v/>
      </c>
      <c r="G766" s="72" t="str">
        <f t="shared" ca="1" si="78"/>
        <v/>
      </c>
      <c r="H766" s="73" t="str">
        <f t="shared" ca="1" si="79"/>
        <v/>
      </c>
      <c r="I766" s="74" t="str">
        <f t="shared" ca="1" si="80"/>
        <v/>
      </c>
      <c r="J766" s="73" t="str">
        <f t="shared" ca="1" si="81"/>
        <v/>
      </c>
      <c r="K766" s="75" t="str">
        <f t="shared" ca="1" si="83"/>
        <v/>
      </c>
      <c r="L766" s="10"/>
      <c r="M766" s="9"/>
      <c r="N766" s="9"/>
      <c r="O766" s="9"/>
    </row>
    <row r="767" spans="2:15" x14ac:dyDescent="0.3">
      <c r="B767" s="9"/>
      <c r="C767" s="10"/>
      <c r="D767" s="70" t="str">
        <f t="shared" ca="1" si="77"/>
        <v/>
      </c>
      <c r="E767" s="71" t="str">
        <f ca="1">IF($P$17=0,"",IF(D767&lt;&gt;"",IF($H$6=50,IF(D767=1,$F$10,DATE(YEAR(E766),MONTH(E766),DAY(E766)+7)),IF($H$6=25,IF(D767=1,$F$10,DATE(YEAR(E766),MONTH(E766),DAY(E766)+14)),IF($H$6=24,IF(D767=1,_01_01_1900,IF(DAY(E766)&gt;=15,DATE(YEAR(E766),MONTH(E766),DAY(E766)+16),DATE(YEAR(E766),MONTH(E766),DAY(E766)+15))),IF($H$6=12,IF(D767=1,$F$10,DATE(YEAR(E766),MONTH(E766)+1,DAY(E766))),IF($H$6=6,IF(D767=1,$F$10,DATE(YEAR(E766),MONTH(E766)+2,DAY(E766))),IF($H$6=4,IF(D767=1,$F$10,DATE(YEAR(E766),MONTH(E766)+3,DAY(E766))),IF($H$6=2,IF(D767=1,$F$10,DATE(YEAR(E766),MONTH(E766)+6,DAY(E766))),IF($H$6=1,IF(D767=1,$F$10,DATE(YEAR(E766)+1,MONTH(E766),DAY(E766))),"")))))))),""))</f>
        <v/>
      </c>
      <c r="F767" s="72" t="str">
        <f t="shared" ca="1" si="82"/>
        <v/>
      </c>
      <c r="G767" s="72" t="str">
        <f t="shared" ca="1" si="78"/>
        <v/>
      </c>
      <c r="H767" s="73" t="str">
        <f t="shared" ca="1" si="79"/>
        <v/>
      </c>
      <c r="I767" s="74" t="str">
        <f t="shared" ca="1" si="80"/>
        <v/>
      </c>
      <c r="J767" s="73" t="str">
        <f t="shared" ca="1" si="81"/>
        <v/>
      </c>
      <c r="K767" s="75" t="str">
        <f t="shared" ca="1" si="83"/>
        <v/>
      </c>
      <c r="L767" s="10"/>
      <c r="M767" s="9"/>
      <c r="N767" s="9"/>
      <c r="O767" s="9"/>
    </row>
    <row r="768" spans="2:15" x14ac:dyDescent="0.3">
      <c r="B768" s="9"/>
      <c r="C768" s="10"/>
      <c r="D768" s="70" t="str">
        <f t="shared" ca="1" si="77"/>
        <v/>
      </c>
      <c r="E768" s="71" t="str">
        <f ca="1">IF($P$17=0,"",IF(D768&lt;&gt;"",IF($H$6=50,IF(D768=1,$F$10,DATE(YEAR(E767),MONTH(E767),DAY(E767)+7)),IF($H$6=25,IF(D768=1,$F$10,DATE(YEAR(E767),MONTH(E767),DAY(E767)+14)),IF($H$6=24,IF(D768=1,_01_01_1900,IF(DAY(E767)&gt;=15,DATE(YEAR(E767),MONTH(E767),DAY(E767)+16),DATE(YEAR(E767),MONTH(E767),DAY(E767)+15))),IF($H$6=12,IF(D768=1,$F$10,DATE(YEAR(E767),MONTH(E767)+1,DAY(E767))),IF($H$6=6,IF(D768=1,$F$10,DATE(YEAR(E767),MONTH(E767)+2,DAY(E767))),IF($H$6=4,IF(D768=1,$F$10,DATE(YEAR(E767),MONTH(E767)+3,DAY(E767))),IF($H$6=2,IF(D768=1,$F$10,DATE(YEAR(E767),MONTH(E767)+6,DAY(E767))),IF($H$6=1,IF(D768=1,$F$10,DATE(YEAR(E767)+1,MONTH(E767),DAY(E767))),"")))))))),""))</f>
        <v/>
      </c>
      <c r="F768" s="72" t="str">
        <f t="shared" ca="1" si="82"/>
        <v/>
      </c>
      <c r="G768" s="72" t="str">
        <f t="shared" ca="1" si="78"/>
        <v/>
      </c>
      <c r="H768" s="73" t="str">
        <f t="shared" ca="1" si="79"/>
        <v/>
      </c>
      <c r="I768" s="74" t="str">
        <f t="shared" ca="1" si="80"/>
        <v/>
      </c>
      <c r="J768" s="73" t="str">
        <f t="shared" ca="1" si="81"/>
        <v/>
      </c>
      <c r="K768" s="75" t="str">
        <f t="shared" ca="1" si="83"/>
        <v/>
      </c>
      <c r="L768" s="10"/>
      <c r="M768" s="9"/>
      <c r="N768" s="9"/>
      <c r="O768" s="9"/>
    </row>
    <row r="769" spans="2:15" x14ac:dyDescent="0.3">
      <c r="B769" s="9"/>
      <c r="C769" s="10"/>
      <c r="D769" s="70" t="str">
        <f t="shared" ca="1" si="77"/>
        <v/>
      </c>
      <c r="E769" s="71" t="str">
        <f ca="1">IF($P$17=0,"",IF(D769&lt;&gt;"",IF($H$6=50,IF(D769=1,$F$10,DATE(YEAR(E768),MONTH(E768),DAY(E768)+7)),IF($H$6=25,IF(D769=1,$F$10,DATE(YEAR(E768),MONTH(E768),DAY(E768)+14)),IF($H$6=24,IF(D769=1,_01_01_1900,IF(DAY(E768)&gt;=15,DATE(YEAR(E768),MONTH(E768),DAY(E768)+16),DATE(YEAR(E768),MONTH(E768),DAY(E768)+15))),IF($H$6=12,IF(D769=1,$F$10,DATE(YEAR(E768),MONTH(E768)+1,DAY(E768))),IF($H$6=6,IF(D769=1,$F$10,DATE(YEAR(E768),MONTH(E768)+2,DAY(E768))),IF($H$6=4,IF(D769=1,$F$10,DATE(YEAR(E768),MONTH(E768)+3,DAY(E768))),IF($H$6=2,IF(D769=1,$F$10,DATE(YEAR(E768),MONTH(E768)+6,DAY(E768))),IF($H$6=1,IF(D769=1,$F$10,DATE(YEAR(E768)+1,MONTH(E768),DAY(E768))),"")))))))),""))</f>
        <v/>
      </c>
      <c r="F769" s="72" t="str">
        <f t="shared" ca="1" si="82"/>
        <v/>
      </c>
      <c r="G769" s="72" t="str">
        <f t="shared" ca="1" si="78"/>
        <v/>
      </c>
      <c r="H769" s="73" t="str">
        <f t="shared" ca="1" si="79"/>
        <v/>
      </c>
      <c r="I769" s="74" t="str">
        <f t="shared" ca="1" si="80"/>
        <v/>
      </c>
      <c r="J769" s="73" t="str">
        <f t="shared" ca="1" si="81"/>
        <v/>
      </c>
      <c r="K769" s="75" t="str">
        <f t="shared" ca="1" si="83"/>
        <v/>
      </c>
      <c r="L769" s="10"/>
      <c r="M769" s="9"/>
      <c r="N769" s="9"/>
      <c r="O769" s="9"/>
    </row>
    <row r="770" spans="2:15" x14ac:dyDescent="0.3">
      <c r="B770" s="9"/>
      <c r="C770" s="10"/>
      <c r="D770" s="70" t="str">
        <f t="shared" ca="1" si="77"/>
        <v/>
      </c>
      <c r="E770" s="71" t="str">
        <f ca="1">IF($P$17=0,"",IF(D770&lt;&gt;"",IF($H$6=50,IF(D770=1,$F$10,DATE(YEAR(E769),MONTH(E769),DAY(E769)+7)),IF($H$6=25,IF(D770=1,$F$10,DATE(YEAR(E769),MONTH(E769),DAY(E769)+14)),IF($H$6=24,IF(D770=1,_01_01_1900,IF(DAY(E769)&gt;=15,DATE(YEAR(E769),MONTH(E769),DAY(E769)+16),DATE(YEAR(E769),MONTH(E769),DAY(E769)+15))),IF($H$6=12,IF(D770=1,$F$10,DATE(YEAR(E769),MONTH(E769)+1,DAY(E769))),IF($H$6=6,IF(D770=1,$F$10,DATE(YEAR(E769),MONTH(E769)+2,DAY(E769))),IF($H$6=4,IF(D770=1,$F$10,DATE(YEAR(E769),MONTH(E769)+3,DAY(E769))),IF($H$6=2,IF(D770=1,$F$10,DATE(YEAR(E769),MONTH(E769)+6,DAY(E769))),IF($H$6=1,IF(D770=1,$F$10,DATE(YEAR(E769)+1,MONTH(E769),DAY(E769))),"")))))))),""))</f>
        <v/>
      </c>
      <c r="F770" s="72" t="str">
        <f t="shared" ca="1" si="82"/>
        <v/>
      </c>
      <c r="G770" s="72" t="str">
        <f t="shared" ca="1" si="78"/>
        <v/>
      </c>
      <c r="H770" s="73" t="str">
        <f t="shared" ca="1" si="79"/>
        <v/>
      </c>
      <c r="I770" s="74" t="str">
        <f t="shared" ca="1" si="80"/>
        <v/>
      </c>
      <c r="J770" s="73" t="str">
        <f t="shared" ca="1" si="81"/>
        <v/>
      </c>
      <c r="K770" s="75" t="str">
        <f t="shared" ca="1" si="83"/>
        <v/>
      </c>
      <c r="L770" s="10"/>
      <c r="M770" s="9"/>
      <c r="N770" s="9"/>
      <c r="O770" s="9"/>
    </row>
    <row r="771" spans="2:15" x14ac:dyDescent="0.3">
      <c r="B771" s="9"/>
      <c r="C771" s="10"/>
      <c r="D771" s="70" t="str">
        <f t="shared" ca="1" si="77"/>
        <v/>
      </c>
      <c r="E771" s="71" t="str">
        <f ca="1">IF($P$17=0,"",IF(D771&lt;&gt;"",IF($H$6=50,IF(D771=1,$F$10,DATE(YEAR(E770),MONTH(E770),DAY(E770)+7)),IF($H$6=25,IF(D771=1,$F$10,DATE(YEAR(E770),MONTH(E770),DAY(E770)+14)),IF($H$6=24,IF(D771=1,_01_01_1900,IF(DAY(E770)&gt;=15,DATE(YEAR(E770),MONTH(E770),DAY(E770)+16),DATE(YEAR(E770),MONTH(E770),DAY(E770)+15))),IF($H$6=12,IF(D771=1,$F$10,DATE(YEAR(E770),MONTH(E770)+1,DAY(E770))),IF($H$6=6,IF(D771=1,$F$10,DATE(YEAR(E770),MONTH(E770)+2,DAY(E770))),IF($H$6=4,IF(D771=1,$F$10,DATE(YEAR(E770),MONTH(E770)+3,DAY(E770))),IF($H$6=2,IF(D771=1,$F$10,DATE(YEAR(E770),MONTH(E770)+6,DAY(E770))),IF($H$6=1,IF(D771=1,$F$10,DATE(YEAR(E770)+1,MONTH(E770),DAY(E770))),"")))))))),""))</f>
        <v/>
      </c>
      <c r="F771" s="72" t="str">
        <f t="shared" ca="1" si="82"/>
        <v/>
      </c>
      <c r="G771" s="72" t="str">
        <f t="shared" ca="1" si="78"/>
        <v/>
      </c>
      <c r="H771" s="73" t="str">
        <f t="shared" ca="1" si="79"/>
        <v/>
      </c>
      <c r="I771" s="74" t="str">
        <f t="shared" ca="1" si="80"/>
        <v/>
      </c>
      <c r="J771" s="73" t="str">
        <f t="shared" ca="1" si="81"/>
        <v/>
      </c>
      <c r="K771" s="75" t="str">
        <f t="shared" ca="1" si="83"/>
        <v/>
      </c>
      <c r="L771" s="10"/>
      <c r="M771" s="9"/>
      <c r="N771" s="9"/>
      <c r="O771" s="9"/>
    </row>
    <row r="772" spans="2:15" x14ac:dyDescent="0.3">
      <c r="B772" s="9"/>
      <c r="C772" s="10"/>
      <c r="D772" s="70" t="str">
        <f t="shared" ca="1" si="77"/>
        <v/>
      </c>
      <c r="E772" s="71" t="str">
        <f ca="1">IF($P$17=0,"",IF(D772&lt;&gt;"",IF($H$6=50,IF(D772=1,$F$10,DATE(YEAR(E771),MONTH(E771),DAY(E771)+7)),IF($H$6=25,IF(D772=1,$F$10,DATE(YEAR(E771),MONTH(E771),DAY(E771)+14)),IF($H$6=24,IF(D772=1,_01_01_1900,IF(DAY(E771)&gt;=15,DATE(YEAR(E771),MONTH(E771),DAY(E771)+16),DATE(YEAR(E771),MONTH(E771),DAY(E771)+15))),IF($H$6=12,IF(D772=1,$F$10,DATE(YEAR(E771),MONTH(E771)+1,DAY(E771))),IF($H$6=6,IF(D772=1,$F$10,DATE(YEAR(E771),MONTH(E771)+2,DAY(E771))),IF($H$6=4,IF(D772=1,$F$10,DATE(YEAR(E771),MONTH(E771)+3,DAY(E771))),IF($H$6=2,IF(D772=1,$F$10,DATE(YEAR(E771),MONTH(E771)+6,DAY(E771))),IF($H$6=1,IF(D772=1,$F$10,DATE(YEAR(E771)+1,MONTH(E771),DAY(E771))),"")))))))),""))</f>
        <v/>
      </c>
      <c r="F772" s="72" t="str">
        <f t="shared" ca="1" si="82"/>
        <v/>
      </c>
      <c r="G772" s="72" t="str">
        <f t="shared" ca="1" si="78"/>
        <v/>
      </c>
      <c r="H772" s="73" t="str">
        <f t="shared" ca="1" si="79"/>
        <v/>
      </c>
      <c r="I772" s="74" t="str">
        <f t="shared" ca="1" si="80"/>
        <v/>
      </c>
      <c r="J772" s="73" t="str">
        <f t="shared" ca="1" si="81"/>
        <v/>
      </c>
      <c r="K772" s="75" t="str">
        <f t="shared" ca="1" si="83"/>
        <v/>
      </c>
      <c r="L772" s="10"/>
      <c r="M772" s="9"/>
      <c r="N772" s="9"/>
      <c r="O772" s="9"/>
    </row>
    <row r="773" spans="2:15" x14ac:dyDescent="0.3">
      <c r="B773" s="9"/>
      <c r="C773" s="10"/>
      <c r="D773" s="70" t="str">
        <f t="shared" ca="1" si="77"/>
        <v/>
      </c>
      <c r="E773" s="71" t="str">
        <f ca="1">IF($P$17=0,"",IF(D773&lt;&gt;"",IF($H$6=50,IF(D773=1,$F$10,DATE(YEAR(E772),MONTH(E772),DAY(E772)+7)),IF($H$6=25,IF(D773=1,$F$10,DATE(YEAR(E772),MONTH(E772),DAY(E772)+14)),IF($H$6=24,IF(D773=1,_01_01_1900,IF(DAY(E772)&gt;=15,DATE(YEAR(E772),MONTH(E772),DAY(E772)+16),DATE(YEAR(E772),MONTH(E772),DAY(E772)+15))),IF($H$6=12,IF(D773=1,$F$10,DATE(YEAR(E772),MONTH(E772)+1,DAY(E772))),IF($H$6=6,IF(D773=1,$F$10,DATE(YEAR(E772),MONTH(E772)+2,DAY(E772))),IF($H$6=4,IF(D773=1,$F$10,DATE(YEAR(E772),MONTH(E772)+3,DAY(E772))),IF($H$6=2,IF(D773=1,$F$10,DATE(YEAR(E772),MONTH(E772)+6,DAY(E772))),IF($H$6=1,IF(D773=1,$F$10,DATE(YEAR(E772)+1,MONTH(E772),DAY(E772))),"")))))))),""))</f>
        <v/>
      </c>
      <c r="F773" s="72" t="str">
        <f t="shared" ca="1" si="82"/>
        <v/>
      </c>
      <c r="G773" s="72" t="str">
        <f t="shared" ca="1" si="78"/>
        <v/>
      </c>
      <c r="H773" s="73" t="str">
        <f t="shared" ca="1" si="79"/>
        <v/>
      </c>
      <c r="I773" s="74" t="str">
        <f t="shared" ca="1" si="80"/>
        <v/>
      </c>
      <c r="J773" s="73" t="str">
        <f t="shared" ca="1" si="81"/>
        <v/>
      </c>
      <c r="K773" s="75" t="str">
        <f t="shared" ca="1" si="83"/>
        <v/>
      </c>
      <c r="L773" s="10"/>
      <c r="M773" s="9"/>
      <c r="N773" s="9"/>
      <c r="O773" s="9"/>
    </row>
    <row r="774" spans="2:15" x14ac:dyDescent="0.3">
      <c r="B774" s="9"/>
      <c r="C774" s="10"/>
      <c r="D774" s="70" t="str">
        <f t="shared" ca="1" si="77"/>
        <v/>
      </c>
      <c r="E774" s="71" t="str">
        <f ca="1">IF($P$17=0,"",IF(D774&lt;&gt;"",IF($H$6=50,IF(D774=1,$F$10,DATE(YEAR(E773),MONTH(E773),DAY(E773)+7)),IF($H$6=25,IF(D774=1,$F$10,DATE(YEAR(E773),MONTH(E773),DAY(E773)+14)),IF($H$6=24,IF(D774=1,_01_01_1900,IF(DAY(E773)&gt;=15,DATE(YEAR(E773),MONTH(E773),DAY(E773)+16),DATE(YEAR(E773),MONTH(E773),DAY(E773)+15))),IF($H$6=12,IF(D774=1,$F$10,DATE(YEAR(E773),MONTH(E773)+1,DAY(E773))),IF($H$6=6,IF(D774=1,$F$10,DATE(YEAR(E773),MONTH(E773)+2,DAY(E773))),IF($H$6=4,IF(D774=1,$F$10,DATE(YEAR(E773),MONTH(E773)+3,DAY(E773))),IF($H$6=2,IF(D774=1,$F$10,DATE(YEAR(E773),MONTH(E773)+6,DAY(E773))),IF($H$6=1,IF(D774=1,$F$10,DATE(YEAR(E773)+1,MONTH(E773),DAY(E773))),"")))))))),""))</f>
        <v/>
      </c>
      <c r="F774" s="72" t="str">
        <f t="shared" ca="1" si="82"/>
        <v/>
      </c>
      <c r="G774" s="72" t="str">
        <f t="shared" ca="1" si="78"/>
        <v/>
      </c>
      <c r="H774" s="73" t="str">
        <f t="shared" ca="1" si="79"/>
        <v/>
      </c>
      <c r="I774" s="74" t="str">
        <f t="shared" ca="1" si="80"/>
        <v/>
      </c>
      <c r="J774" s="73" t="str">
        <f t="shared" ca="1" si="81"/>
        <v/>
      </c>
      <c r="K774" s="75" t="str">
        <f t="shared" ca="1" si="83"/>
        <v/>
      </c>
      <c r="L774" s="10"/>
      <c r="M774" s="9"/>
      <c r="N774" s="9"/>
      <c r="O774" s="9"/>
    </row>
    <row r="775" spans="2:15" x14ac:dyDescent="0.3">
      <c r="B775" s="9"/>
      <c r="C775" s="10"/>
      <c r="D775" s="70" t="str">
        <f t="shared" ca="1" si="77"/>
        <v/>
      </c>
      <c r="E775" s="71" t="str">
        <f ca="1">IF($P$17=0,"",IF(D775&lt;&gt;"",IF($H$6=50,IF(D775=1,$F$10,DATE(YEAR(E774),MONTH(E774),DAY(E774)+7)),IF($H$6=25,IF(D775=1,$F$10,DATE(YEAR(E774),MONTH(E774),DAY(E774)+14)),IF($H$6=24,IF(D775=1,_01_01_1900,IF(DAY(E774)&gt;=15,DATE(YEAR(E774),MONTH(E774),DAY(E774)+16),DATE(YEAR(E774),MONTH(E774),DAY(E774)+15))),IF($H$6=12,IF(D775=1,$F$10,DATE(YEAR(E774),MONTH(E774)+1,DAY(E774))),IF($H$6=6,IF(D775=1,$F$10,DATE(YEAR(E774),MONTH(E774)+2,DAY(E774))),IF($H$6=4,IF(D775=1,$F$10,DATE(YEAR(E774),MONTH(E774)+3,DAY(E774))),IF($H$6=2,IF(D775=1,$F$10,DATE(YEAR(E774),MONTH(E774)+6,DAY(E774))),IF($H$6=1,IF(D775=1,$F$10,DATE(YEAR(E774)+1,MONTH(E774),DAY(E774))),"")))))))),""))</f>
        <v/>
      </c>
      <c r="F775" s="72" t="str">
        <f t="shared" ca="1" si="82"/>
        <v/>
      </c>
      <c r="G775" s="72" t="str">
        <f t="shared" ca="1" si="78"/>
        <v/>
      </c>
      <c r="H775" s="73" t="str">
        <f t="shared" ca="1" si="79"/>
        <v/>
      </c>
      <c r="I775" s="74" t="str">
        <f t="shared" ca="1" si="80"/>
        <v/>
      </c>
      <c r="J775" s="73" t="str">
        <f t="shared" ca="1" si="81"/>
        <v/>
      </c>
      <c r="K775" s="75" t="str">
        <f t="shared" ca="1" si="83"/>
        <v/>
      </c>
      <c r="L775" s="10"/>
      <c r="M775" s="9"/>
      <c r="N775" s="9"/>
      <c r="O775" s="9"/>
    </row>
    <row r="776" spans="2:15" x14ac:dyDescent="0.3">
      <c r="B776" s="9"/>
      <c r="C776" s="10"/>
      <c r="D776" s="70" t="str">
        <f t="shared" ca="1" si="77"/>
        <v/>
      </c>
      <c r="E776" s="71" t="str">
        <f ca="1">IF($P$17=0,"",IF(D776&lt;&gt;"",IF($H$6=50,IF(D776=1,$F$10,DATE(YEAR(E775),MONTH(E775),DAY(E775)+7)),IF($H$6=25,IF(D776=1,$F$10,DATE(YEAR(E775),MONTH(E775),DAY(E775)+14)),IF($H$6=24,IF(D776=1,_01_01_1900,IF(DAY(E775)&gt;=15,DATE(YEAR(E775),MONTH(E775),DAY(E775)+16),DATE(YEAR(E775),MONTH(E775),DAY(E775)+15))),IF($H$6=12,IF(D776=1,$F$10,DATE(YEAR(E775),MONTH(E775)+1,DAY(E775))),IF($H$6=6,IF(D776=1,$F$10,DATE(YEAR(E775),MONTH(E775)+2,DAY(E775))),IF($H$6=4,IF(D776=1,$F$10,DATE(YEAR(E775),MONTH(E775)+3,DAY(E775))),IF($H$6=2,IF(D776=1,$F$10,DATE(YEAR(E775),MONTH(E775)+6,DAY(E775))),IF($H$6=1,IF(D776=1,$F$10,DATE(YEAR(E775)+1,MONTH(E775),DAY(E775))),"")))))))),""))</f>
        <v/>
      </c>
      <c r="F776" s="72" t="str">
        <f t="shared" ca="1" si="82"/>
        <v/>
      </c>
      <c r="G776" s="72" t="str">
        <f t="shared" ca="1" si="78"/>
        <v/>
      </c>
      <c r="H776" s="73" t="str">
        <f t="shared" ca="1" si="79"/>
        <v/>
      </c>
      <c r="I776" s="74" t="str">
        <f t="shared" ca="1" si="80"/>
        <v/>
      </c>
      <c r="J776" s="73" t="str">
        <f t="shared" ca="1" si="81"/>
        <v/>
      </c>
      <c r="K776" s="75" t="str">
        <f t="shared" ca="1" si="83"/>
        <v/>
      </c>
      <c r="L776" s="10"/>
      <c r="M776" s="9"/>
      <c r="N776" s="9"/>
      <c r="O776" s="9"/>
    </row>
    <row r="777" spans="2:15" x14ac:dyDescent="0.3">
      <c r="B777" s="9"/>
      <c r="C777" s="10"/>
      <c r="D777" s="70" t="str">
        <f t="shared" ca="1" si="77"/>
        <v/>
      </c>
      <c r="E777" s="71" t="str">
        <f ca="1">IF($P$17=0,"",IF(D777&lt;&gt;"",IF($H$6=50,IF(D777=1,$F$10,DATE(YEAR(E776),MONTH(E776),DAY(E776)+7)),IF($H$6=25,IF(D777=1,$F$10,DATE(YEAR(E776),MONTH(E776),DAY(E776)+14)),IF($H$6=24,IF(D777=1,_01_01_1900,IF(DAY(E776)&gt;=15,DATE(YEAR(E776),MONTH(E776),DAY(E776)+16),DATE(YEAR(E776),MONTH(E776),DAY(E776)+15))),IF($H$6=12,IF(D777=1,$F$10,DATE(YEAR(E776),MONTH(E776)+1,DAY(E776))),IF($H$6=6,IF(D777=1,$F$10,DATE(YEAR(E776),MONTH(E776)+2,DAY(E776))),IF($H$6=4,IF(D777=1,$F$10,DATE(YEAR(E776),MONTH(E776)+3,DAY(E776))),IF($H$6=2,IF(D777=1,$F$10,DATE(YEAR(E776),MONTH(E776)+6,DAY(E776))),IF($H$6=1,IF(D777=1,$F$10,DATE(YEAR(E776)+1,MONTH(E776),DAY(E776))),"")))))))),""))</f>
        <v/>
      </c>
      <c r="F777" s="72" t="str">
        <f t="shared" ca="1" si="82"/>
        <v/>
      </c>
      <c r="G777" s="72" t="str">
        <f t="shared" ca="1" si="78"/>
        <v/>
      </c>
      <c r="H777" s="73" t="str">
        <f t="shared" ca="1" si="79"/>
        <v/>
      </c>
      <c r="I777" s="74" t="str">
        <f t="shared" ca="1" si="80"/>
        <v/>
      </c>
      <c r="J777" s="73" t="str">
        <f t="shared" ca="1" si="81"/>
        <v/>
      </c>
      <c r="K777" s="75" t="str">
        <f t="shared" ca="1" si="83"/>
        <v/>
      </c>
      <c r="L777" s="10"/>
      <c r="M777" s="9"/>
      <c r="N777" s="9"/>
      <c r="O777" s="9"/>
    </row>
    <row r="778" spans="2:15" x14ac:dyDescent="0.3">
      <c r="B778" s="9"/>
      <c r="C778" s="10"/>
      <c r="D778" s="70" t="str">
        <f t="shared" ca="1" si="77"/>
        <v/>
      </c>
      <c r="E778" s="71" t="str">
        <f ca="1">IF($P$17=0,"",IF(D778&lt;&gt;"",IF($H$6=50,IF(D778=1,$F$10,DATE(YEAR(E777),MONTH(E777),DAY(E777)+7)),IF($H$6=25,IF(D778=1,$F$10,DATE(YEAR(E777),MONTH(E777),DAY(E777)+14)),IF($H$6=24,IF(D778=1,_01_01_1900,IF(DAY(E777)&gt;=15,DATE(YEAR(E777),MONTH(E777),DAY(E777)+16),DATE(YEAR(E777),MONTH(E777),DAY(E777)+15))),IF($H$6=12,IF(D778=1,$F$10,DATE(YEAR(E777),MONTH(E777)+1,DAY(E777))),IF($H$6=6,IF(D778=1,$F$10,DATE(YEAR(E777),MONTH(E777)+2,DAY(E777))),IF($H$6=4,IF(D778=1,$F$10,DATE(YEAR(E777),MONTH(E777)+3,DAY(E777))),IF($H$6=2,IF(D778=1,$F$10,DATE(YEAR(E777),MONTH(E777)+6,DAY(E777))),IF($H$6=1,IF(D778=1,$F$10,DATE(YEAR(E777)+1,MONTH(E777),DAY(E777))),"")))))))),""))</f>
        <v/>
      </c>
      <c r="F778" s="72" t="str">
        <f t="shared" ca="1" si="82"/>
        <v/>
      </c>
      <c r="G778" s="72" t="str">
        <f t="shared" ca="1" si="78"/>
        <v/>
      </c>
      <c r="H778" s="73" t="str">
        <f t="shared" ca="1" si="79"/>
        <v/>
      </c>
      <c r="I778" s="74" t="str">
        <f t="shared" ca="1" si="80"/>
        <v/>
      </c>
      <c r="J778" s="73" t="str">
        <f t="shared" ca="1" si="81"/>
        <v/>
      </c>
      <c r="K778" s="75" t="str">
        <f t="shared" ca="1" si="83"/>
        <v/>
      </c>
      <c r="L778" s="10"/>
      <c r="M778" s="9"/>
      <c r="N778" s="9"/>
      <c r="O778" s="9"/>
    </row>
    <row r="779" spans="2:15" x14ac:dyDescent="0.3">
      <c r="B779" s="9"/>
      <c r="C779" s="10"/>
      <c r="D779" s="70" t="str">
        <f t="shared" ca="1" si="77"/>
        <v/>
      </c>
      <c r="E779" s="71" t="str">
        <f ca="1">IF($P$17=0,"",IF(D779&lt;&gt;"",IF($H$6=50,IF(D779=1,$F$10,DATE(YEAR(E778),MONTH(E778),DAY(E778)+7)),IF($H$6=25,IF(D779=1,$F$10,DATE(YEAR(E778),MONTH(E778),DAY(E778)+14)),IF($H$6=24,IF(D779=1,_01_01_1900,IF(DAY(E778)&gt;=15,DATE(YEAR(E778),MONTH(E778),DAY(E778)+16),DATE(YEAR(E778),MONTH(E778),DAY(E778)+15))),IF($H$6=12,IF(D779=1,$F$10,DATE(YEAR(E778),MONTH(E778)+1,DAY(E778))),IF($H$6=6,IF(D779=1,$F$10,DATE(YEAR(E778),MONTH(E778)+2,DAY(E778))),IF($H$6=4,IF(D779=1,$F$10,DATE(YEAR(E778),MONTH(E778)+3,DAY(E778))),IF($H$6=2,IF(D779=1,$F$10,DATE(YEAR(E778),MONTH(E778)+6,DAY(E778))),IF($H$6=1,IF(D779=1,$F$10,DATE(YEAR(E778)+1,MONTH(E778),DAY(E778))),"")))))))),""))</f>
        <v/>
      </c>
      <c r="F779" s="72" t="str">
        <f t="shared" ca="1" si="82"/>
        <v/>
      </c>
      <c r="G779" s="72" t="str">
        <f t="shared" ca="1" si="78"/>
        <v/>
      </c>
      <c r="H779" s="73" t="str">
        <f t="shared" ca="1" si="79"/>
        <v/>
      </c>
      <c r="I779" s="74" t="str">
        <f t="shared" ca="1" si="80"/>
        <v/>
      </c>
      <c r="J779" s="73" t="str">
        <f t="shared" ca="1" si="81"/>
        <v/>
      </c>
      <c r="K779" s="75" t="str">
        <f t="shared" ca="1" si="83"/>
        <v/>
      </c>
      <c r="L779" s="10"/>
      <c r="M779" s="9"/>
      <c r="N779" s="9"/>
      <c r="O779" s="9"/>
    </row>
    <row r="780" spans="2:15" x14ac:dyDescent="0.3">
      <c r="B780" s="9"/>
      <c r="C780" s="10"/>
      <c r="D780" s="70" t="str">
        <f t="shared" ca="1" si="77"/>
        <v/>
      </c>
      <c r="E780" s="71" t="str">
        <f ca="1">IF($P$17=0,"",IF(D780&lt;&gt;"",IF($H$6=50,IF(D780=1,$F$10,DATE(YEAR(E779),MONTH(E779),DAY(E779)+7)),IF($H$6=25,IF(D780=1,$F$10,DATE(YEAR(E779),MONTH(E779),DAY(E779)+14)),IF($H$6=24,IF(D780=1,_01_01_1900,IF(DAY(E779)&gt;=15,DATE(YEAR(E779),MONTH(E779),DAY(E779)+16),DATE(YEAR(E779),MONTH(E779),DAY(E779)+15))),IF($H$6=12,IF(D780=1,$F$10,DATE(YEAR(E779),MONTH(E779)+1,DAY(E779))),IF($H$6=6,IF(D780=1,$F$10,DATE(YEAR(E779),MONTH(E779)+2,DAY(E779))),IF($H$6=4,IF(D780=1,$F$10,DATE(YEAR(E779),MONTH(E779)+3,DAY(E779))),IF($H$6=2,IF(D780=1,$F$10,DATE(YEAR(E779),MONTH(E779)+6,DAY(E779))),IF($H$6=1,IF(D780=1,$F$10,DATE(YEAR(E779)+1,MONTH(E779),DAY(E779))),"")))))))),""))</f>
        <v/>
      </c>
      <c r="F780" s="72" t="str">
        <f t="shared" ca="1" si="82"/>
        <v/>
      </c>
      <c r="G780" s="72" t="str">
        <f t="shared" ca="1" si="78"/>
        <v/>
      </c>
      <c r="H780" s="73" t="str">
        <f t="shared" ca="1" si="79"/>
        <v/>
      </c>
      <c r="I780" s="74" t="str">
        <f t="shared" ca="1" si="80"/>
        <v/>
      </c>
      <c r="J780" s="73" t="str">
        <f t="shared" ca="1" si="81"/>
        <v/>
      </c>
      <c r="K780" s="75" t="str">
        <f t="shared" ca="1" si="83"/>
        <v/>
      </c>
      <c r="L780" s="10"/>
      <c r="M780" s="9"/>
      <c r="N780" s="9"/>
      <c r="O780" s="9"/>
    </row>
    <row r="781" spans="2:15" x14ac:dyDescent="0.3">
      <c r="B781" s="9"/>
      <c r="C781" s="10"/>
      <c r="D781" s="70" t="str">
        <f t="shared" ca="1" si="77"/>
        <v/>
      </c>
      <c r="E781" s="71" t="str">
        <f ca="1">IF($P$17=0,"",IF(D781&lt;&gt;"",IF($H$6=50,IF(D781=1,$F$10,DATE(YEAR(E780),MONTH(E780),DAY(E780)+7)),IF($H$6=25,IF(D781=1,$F$10,DATE(YEAR(E780),MONTH(E780),DAY(E780)+14)),IF($H$6=24,IF(D781=1,_01_01_1900,IF(DAY(E780)&gt;=15,DATE(YEAR(E780),MONTH(E780),DAY(E780)+16),DATE(YEAR(E780),MONTH(E780),DAY(E780)+15))),IF($H$6=12,IF(D781=1,$F$10,DATE(YEAR(E780),MONTH(E780)+1,DAY(E780))),IF($H$6=6,IF(D781=1,$F$10,DATE(YEAR(E780),MONTH(E780)+2,DAY(E780))),IF($H$6=4,IF(D781=1,$F$10,DATE(YEAR(E780),MONTH(E780)+3,DAY(E780))),IF($H$6=2,IF(D781=1,$F$10,DATE(YEAR(E780),MONTH(E780)+6,DAY(E780))),IF($H$6=1,IF(D781=1,$F$10,DATE(YEAR(E780)+1,MONTH(E780),DAY(E780))),"")))))))),""))</f>
        <v/>
      </c>
      <c r="F781" s="72" t="str">
        <f t="shared" ca="1" si="82"/>
        <v/>
      </c>
      <c r="G781" s="72" t="str">
        <f t="shared" ca="1" si="78"/>
        <v/>
      </c>
      <c r="H781" s="73" t="str">
        <f t="shared" ca="1" si="79"/>
        <v/>
      </c>
      <c r="I781" s="74" t="str">
        <f t="shared" ca="1" si="80"/>
        <v/>
      </c>
      <c r="J781" s="73" t="str">
        <f t="shared" ca="1" si="81"/>
        <v/>
      </c>
      <c r="K781" s="75" t="str">
        <f t="shared" ca="1" si="83"/>
        <v/>
      </c>
      <c r="L781" s="10"/>
      <c r="M781" s="9"/>
      <c r="N781" s="9"/>
      <c r="O781" s="9"/>
    </row>
    <row r="782" spans="2:15" x14ac:dyDescent="0.3">
      <c r="B782" s="9"/>
      <c r="C782" s="10"/>
      <c r="D782" s="70" t="str">
        <f t="shared" ca="1" si="77"/>
        <v/>
      </c>
      <c r="E782" s="71" t="str">
        <f ca="1">IF($P$17=0,"",IF(D782&lt;&gt;"",IF($H$6=50,IF(D782=1,$F$10,DATE(YEAR(E781),MONTH(E781),DAY(E781)+7)),IF($H$6=25,IF(D782=1,$F$10,DATE(YEAR(E781),MONTH(E781),DAY(E781)+14)),IF($H$6=24,IF(D782=1,_01_01_1900,IF(DAY(E781)&gt;=15,DATE(YEAR(E781),MONTH(E781),DAY(E781)+16),DATE(YEAR(E781),MONTH(E781),DAY(E781)+15))),IF($H$6=12,IF(D782=1,$F$10,DATE(YEAR(E781),MONTH(E781)+1,DAY(E781))),IF($H$6=6,IF(D782=1,$F$10,DATE(YEAR(E781),MONTH(E781)+2,DAY(E781))),IF($H$6=4,IF(D782=1,$F$10,DATE(YEAR(E781),MONTH(E781)+3,DAY(E781))),IF($H$6=2,IF(D782=1,$F$10,DATE(YEAR(E781),MONTH(E781)+6,DAY(E781))),IF($H$6=1,IF(D782=1,$F$10,DATE(YEAR(E781)+1,MONTH(E781),DAY(E781))),"")))))))),""))</f>
        <v/>
      </c>
      <c r="F782" s="72" t="str">
        <f t="shared" ca="1" si="82"/>
        <v/>
      </c>
      <c r="G782" s="72" t="str">
        <f t="shared" ca="1" si="78"/>
        <v/>
      </c>
      <c r="H782" s="73" t="str">
        <f t="shared" ca="1" si="79"/>
        <v/>
      </c>
      <c r="I782" s="74" t="str">
        <f t="shared" ca="1" si="80"/>
        <v/>
      </c>
      <c r="J782" s="73" t="str">
        <f t="shared" ca="1" si="81"/>
        <v/>
      </c>
      <c r="K782" s="75" t="str">
        <f t="shared" ca="1" si="83"/>
        <v/>
      </c>
      <c r="L782" s="10"/>
      <c r="M782" s="9"/>
      <c r="N782" s="9"/>
      <c r="O782" s="9"/>
    </row>
    <row r="783" spans="2:15" x14ac:dyDescent="0.3">
      <c r="B783" s="9"/>
      <c r="C783" s="10"/>
      <c r="D783" s="70" t="str">
        <f t="shared" ca="1" si="77"/>
        <v/>
      </c>
      <c r="E783" s="71" t="str">
        <f ca="1">IF($P$17=0,"",IF(D783&lt;&gt;"",IF($H$6=50,IF(D783=1,$F$10,DATE(YEAR(E782),MONTH(E782),DAY(E782)+7)),IF($H$6=25,IF(D783=1,$F$10,DATE(YEAR(E782),MONTH(E782),DAY(E782)+14)),IF($H$6=24,IF(D783=1,_01_01_1900,IF(DAY(E782)&gt;=15,DATE(YEAR(E782),MONTH(E782),DAY(E782)+16),DATE(YEAR(E782),MONTH(E782),DAY(E782)+15))),IF($H$6=12,IF(D783=1,$F$10,DATE(YEAR(E782),MONTH(E782)+1,DAY(E782))),IF($H$6=6,IF(D783=1,$F$10,DATE(YEAR(E782),MONTH(E782)+2,DAY(E782))),IF($H$6=4,IF(D783=1,$F$10,DATE(YEAR(E782),MONTH(E782)+3,DAY(E782))),IF($H$6=2,IF(D783=1,$F$10,DATE(YEAR(E782),MONTH(E782)+6,DAY(E782))),IF($H$6=1,IF(D783=1,$F$10,DATE(YEAR(E782)+1,MONTH(E782),DAY(E782))),"")))))))),""))</f>
        <v/>
      </c>
      <c r="F783" s="72" t="str">
        <f t="shared" ca="1" si="82"/>
        <v/>
      </c>
      <c r="G783" s="72" t="str">
        <f t="shared" ca="1" si="78"/>
        <v/>
      </c>
      <c r="H783" s="73" t="str">
        <f t="shared" ca="1" si="79"/>
        <v/>
      </c>
      <c r="I783" s="74" t="str">
        <f t="shared" ca="1" si="80"/>
        <v/>
      </c>
      <c r="J783" s="73" t="str">
        <f t="shared" ca="1" si="81"/>
        <v/>
      </c>
      <c r="K783" s="75" t="str">
        <f t="shared" ca="1" si="83"/>
        <v/>
      </c>
      <c r="L783" s="10"/>
      <c r="M783" s="9"/>
      <c r="N783" s="9"/>
      <c r="O783" s="9"/>
    </row>
    <row r="784" spans="2:15" x14ac:dyDescent="0.3">
      <c r="B784" s="9"/>
      <c r="C784" s="10"/>
      <c r="D784" s="70" t="str">
        <f t="shared" ca="1" si="77"/>
        <v/>
      </c>
      <c r="E784" s="71" t="str">
        <f ca="1">IF($P$17=0,"",IF(D784&lt;&gt;"",IF($H$6=50,IF(D784=1,$F$10,DATE(YEAR(E783),MONTH(E783),DAY(E783)+7)),IF($H$6=25,IF(D784=1,$F$10,DATE(YEAR(E783),MONTH(E783),DAY(E783)+14)),IF($H$6=24,IF(D784=1,_01_01_1900,IF(DAY(E783)&gt;=15,DATE(YEAR(E783),MONTH(E783),DAY(E783)+16),DATE(YEAR(E783),MONTH(E783),DAY(E783)+15))),IF($H$6=12,IF(D784=1,$F$10,DATE(YEAR(E783),MONTH(E783)+1,DAY(E783))),IF($H$6=6,IF(D784=1,$F$10,DATE(YEAR(E783),MONTH(E783)+2,DAY(E783))),IF($H$6=4,IF(D784=1,$F$10,DATE(YEAR(E783),MONTH(E783)+3,DAY(E783))),IF($H$6=2,IF(D784=1,$F$10,DATE(YEAR(E783),MONTH(E783)+6,DAY(E783))),IF($H$6=1,IF(D784=1,$F$10,DATE(YEAR(E783)+1,MONTH(E783),DAY(E783))),"")))))))),""))</f>
        <v/>
      </c>
      <c r="F784" s="72" t="str">
        <f t="shared" ca="1" si="82"/>
        <v/>
      </c>
      <c r="G784" s="72" t="str">
        <f t="shared" ca="1" si="78"/>
        <v/>
      </c>
      <c r="H784" s="73" t="str">
        <f t="shared" ca="1" si="79"/>
        <v/>
      </c>
      <c r="I784" s="74" t="str">
        <f t="shared" ca="1" si="80"/>
        <v/>
      </c>
      <c r="J784" s="73" t="str">
        <f t="shared" ca="1" si="81"/>
        <v/>
      </c>
      <c r="K784" s="75" t="str">
        <f t="shared" ca="1" si="83"/>
        <v/>
      </c>
      <c r="L784" s="10"/>
      <c r="M784" s="9"/>
      <c r="N784" s="9"/>
      <c r="O784" s="9"/>
    </row>
    <row r="785" spans="2:15" x14ac:dyDescent="0.3">
      <c r="B785" s="9"/>
      <c r="C785" s="10"/>
      <c r="D785" s="70" t="str">
        <f t="shared" ca="1" si="77"/>
        <v/>
      </c>
      <c r="E785" s="71" t="str">
        <f ca="1">IF($P$17=0,"",IF(D785&lt;&gt;"",IF($H$6=50,IF(D785=1,$F$10,DATE(YEAR(E784),MONTH(E784),DAY(E784)+7)),IF($H$6=25,IF(D785=1,$F$10,DATE(YEAR(E784),MONTH(E784),DAY(E784)+14)),IF($H$6=24,IF(D785=1,_01_01_1900,IF(DAY(E784)&gt;=15,DATE(YEAR(E784),MONTH(E784),DAY(E784)+16),DATE(YEAR(E784),MONTH(E784),DAY(E784)+15))),IF($H$6=12,IF(D785=1,$F$10,DATE(YEAR(E784),MONTH(E784)+1,DAY(E784))),IF($H$6=6,IF(D785=1,$F$10,DATE(YEAR(E784),MONTH(E784)+2,DAY(E784))),IF($H$6=4,IF(D785=1,$F$10,DATE(YEAR(E784),MONTH(E784)+3,DAY(E784))),IF($H$6=2,IF(D785=1,$F$10,DATE(YEAR(E784),MONTH(E784)+6,DAY(E784))),IF($H$6=1,IF(D785=1,$F$10,DATE(YEAR(E784)+1,MONTH(E784),DAY(E784))),"")))))))),""))</f>
        <v/>
      </c>
      <c r="F785" s="72" t="str">
        <f t="shared" ca="1" si="82"/>
        <v/>
      </c>
      <c r="G785" s="72" t="str">
        <f t="shared" ca="1" si="78"/>
        <v/>
      </c>
      <c r="H785" s="73" t="str">
        <f t="shared" ca="1" si="79"/>
        <v/>
      </c>
      <c r="I785" s="74" t="str">
        <f t="shared" ca="1" si="80"/>
        <v/>
      </c>
      <c r="J785" s="73" t="str">
        <f t="shared" ca="1" si="81"/>
        <v/>
      </c>
      <c r="K785" s="75" t="str">
        <f t="shared" ca="1" si="83"/>
        <v/>
      </c>
      <c r="L785" s="10"/>
      <c r="M785" s="9"/>
      <c r="N785" s="9"/>
      <c r="O785" s="9"/>
    </row>
    <row r="786" spans="2:15" x14ac:dyDescent="0.3">
      <c r="B786" s="9"/>
      <c r="C786" s="10"/>
      <c r="D786" s="70" t="str">
        <f t="shared" ca="1" si="77"/>
        <v/>
      </c>
      <c r="E786" s="71" t="str">
        <f ca="1">IF($P$17=0,"",IF(D786&lt;&gt;"",IF($H$6=50,IF(D786=1,$F$10,DATE(YEAR(E785),MONTH(E785),DAY(E785)+7)),IF($H$6=25,IF(D786=1,$F$10,DATE(YEAR(E785),MONTH(E785),DAY(E785)+14)),IF($H$6=24,IF(D786=1,_01_01_1900,IF(DAY(E785)&gt;=15,DATE(YEAR(E785),MONTH(E785),DAY(E785)+16),DATE(YEAR(E785),MONTH(E785),DAY(E785)+15))),IF($H$6=12,IF(D786=1,$F$10,DATE(YEAR(E785),MONTH(E785)+1,DAY(E785))),IF($H$6=6,IF(D786=1,$F$10,DATE(YEAR(E785),MONTH(E785)+2,DAY(E785))),IF($H$6=4,IF(D786=1,$F$10,DATE(YEAR(E785),MONTH(E785)+3,DAY(E785))),IF($H$6=2,IF(D786=1,$F$10,DATE(YEAR(E785),MONTH(E785)+6,DAY(E785))),IF($H$6=1,IF(D786=1,$F$10,DATE(YEAR(E785)+1,MONTH(E785),DAY(E785))),"")))))))),""))</f>
        <v/>
      </c>
      <c r="F786" s="72" t="str">
        <f t="shared" ca="1" si="82"/>
        <v/>
      </c>
      <c r="G786" s="72" t="str">
        <f t="shared" ca="1" si="78"/>
        <v/>
      </c>
      <c r="H786" s="73" t="str">
        <f t="shared" ca="1" si="79"/>
        <v/>
      </c>
      <c r="I786" s="74" t="str">
        <f t="shared" ca="1" si="80"/>
        <v/>
      </c>
      <c r="J786" s="73" t="str">
        <f t="shared" ca="1" si="81"/>
        <v/>
      </c>
      <c r="K786" s="75" t="str">
        <f t="shared" ca="1" si="83"/>
        <v/>
      </c>
      <c r="L786" s="10"/>
      <c r="M786" s="9"/>
      <c r="N786" s="9"/>
      <c r="O786" s="9"/>
    </row>
    <row r="787" spans="2:15" x14ac:dyDescent="0.3">
      <c r="B787" s="9"/>
      <c r="C787" s="10"/>
      <c r="D787" s="70" t="str">
        <f t="shared" ca="1" si="77"/>
        <v/>
      </c>
      <c r="E787" s="71" t="str">
        <f ca="1">IF($P$17=0,"",IF(D787&lt;&gt;"",IF($H$6=50,IF(D787=1,$F$10,DATE(YEAR(E786),MONTH(E786),DAY(E786)+7)),IF($H$6=25,IF(D787=1,$F$10,DATE(YEAR(E786),MONTH(E786),DAY(E786)+14)),IF($H$6=24,IF(D787=1,_01_01_1900,IF(DAY(E786)&gt;=15,DATE(YEAR(E786),MONTH(E786),DAY(E786)+16),DATE(YEAR(E786),MONTH(E786),DAY(E786)+15))),IF($H$6=12,IF(D787=1,$F$10,DATE(YEAR(E786),MONTH(E786)+1,DAY(E786))),IF($H$6=6,IF(D787=1,$F$10,DATE(YEAR(E786),MONTH(E786)+2,DAY(E786))),IF($H$6=4,IF(D787=1,$F$10,DATE(YEAR(E786),MONTH(E786)+3,DAY(E786))),IF($H$6=2,IF(D787=1,$F$10,DATE(YEAR(E786),MONTH(E786)+6,DAY(E786))),IF($H$6=1,IF(D787=1,$F$10,DATE(YEAR(E786)+1,MONTH(E786),DAY(E786))),"")))))))),""))</f>
        <v/>
      </c>
      <c r="F787" s="72" t="str">
        <f t="shared" ca="1" si="82"/>
        <v/>
      </c>
      <c r="G787" s="72" t="str">
        <f t="shared" ca="1" si="78"/>
        <v/>
      </c>
      <c r="H787" s="73" t="str">
        <f t="shared" ca="1" si="79"/>
        <v/>
      </c>
      <c r="I787" s="74" t="str">
        <f t="shared" ca="1" si="80"/>
        <v/>
      </c>
      <c r="J787" s="73" t="str">
        <f t="shared" ca="1" si="81"/>
        <v/>
      </c>
      <c r="K787" s="75" t="str">
        <f t="shared" ca="1" si="83"/>
        <v/>
      </c>
      <c r="L787" s="10"/>
      <c r="M787" s="9"/>
      <c r="N787" s="9"/>
      <c r="O787" s="9"/>
    </row>
    <row r="788" spans="2:15" x14ac:dyDescent="0.3">
      <c r="B788" s="9"/>
      <c r="C788" s="10"/>
      <c r="D788" s="70" t="str">
        <f t="shared" ref="D788:D851" ca="1" si="84">IF(K787="","",IF($H$5,IF(OR(D787&gt;=$H$8,ROUND(K787,2)&lt;=0),"",D787+1),IF(OR(D787&gt;=$H$8,K787&lt;=0),"",D787+1)))</f>
        <v/>
      </c>
      <c r="E788" s="71" t="str">
        <f ca="1">IF($P$17=0,"",IF(D788&lt;&gt;"",IF($H$6=50,IF(D788=1,$F$10,DATE(YEAR(E787),MONTH(E787),DAY(E787)+7)),IF($H$6=25,IF(D788=1,$F$10,DATE(YEAR(E787),MONTH(E787),DAY(E787)+14)),IF($H$6=24,IF(D788=1,_01_01_1900,IF(DAY(E787)&gt;=15,DATE(YEAR(E787),MONTH(E787),DAY(E787)+16),DATE(YEAR(E787),MONTH(E787),DAY(E787)+15))),IF($H$6=12,IF(D788=1,$F$10,DATE(YEAR(E787),MONTH(E787)+1,DAY(E787))),IF($H$6=6,IF(D788=1,$F$10,DATE(YEAR(E787),MONTH(E787)+2,DAY(E787))),IF($H$6=4,IF(D788=1,$F$10,DATE(YEAR(E787),MONTH(E787)+3,DAY(E787))),IF($H$6=2,IF(D788=1,$F$10,DATE(YEAR(E787),MONTH(E787)+6,DAY(E787))),IF($H$6=1,IF(D788=1,$F$10,DATE(YEAR(E787)+1,MONTH(E787),DAY(E787))),"")))))))),""))</f>
        <v/>
      </c>
      <c r="F788" s="72" t="str">
        <f t="shared" ca="1" si="82"/>
        <v/>
      </c>
      <c r="G788" s="72" t="str">
        <f t="shared" ref="G788:G851" ca="1" si="85">IF($P$17=0,"",IF(D788&lt;&gt;"",IF(AND(D788=1,$H$4=1),0,IF($H$5,ROUND($K$5*K787,0),$K$5*K787)),""))</f>
        <v/>
      </c>
      <c r="H788" s="73" t="str">
        <f t="shared" ref="H788:H851" ca="1" si="86">IF($P$17=1,IF(D788="","",IF(I788&lt;&gt;"",F788-G788+I788,F788-G788)),"")</f>
        <v/>
      </c>
      <c r="I788" s="74" t="str">
        <f t="shared" ref="I788:I851" ca="1" si="87">IF($P$17=1,IF(J788&gt;=F788,IF(D788&lt;$K$12,IF(AND(D788&lt;&gt;"",F788+($J$19-F788)&lt;K787),(J788-F788),IF(AND(D788&lt;&gt;"",J788=F788),0,IF(D788&lt;&gt;"",0,""))),""),0),"")</f>
        <v/>
      </c>
      <c r="J788" s="73" t="str">
        <f t="shared" ref="J788:J851" ca="1" si="88">IF($P$17=1,IF(F788&gt;=K787,F788,IF(OR($F$12="",$F$12&lt;F788),F788,IF($F$12&gt;=F788,IF(D788&lt;$K$12,IF(AND(D788&lt;&gt;"",F788+($F$12-F788)&lt;K787),$F$12,IF(AND(D788&lt;&gt;"",K787&lt;&gt;""),F788,IF(D788&lt;&gt;"",0,""))),""),0))),"")</f>
        <v/>
      </c>
      <c r="K788" s="75" t="str">
        <f t="shared" ca="1" si="83"/>
        <v/>
      </c>
      <c r="L788" s="10"/>
      <c r="M788" s="9"/>
      <c r="N788" s="9"/>
      <c r="O788" s="9"/>
    </row>
    <row r="789" spans="2:15" x14ac:dyDescent="0.3">
      <c r="B789" s="9"/>
      <c r="C789" s="10"/>
      <c r="D789" s="70" t="str">
        <f t="shared" ca="1" si="84"/>
        <v/>
      </c>
      <c r="E789" s="71" t="str">
        <f ca="1">IF($P$17=0,"",IF(D789&lt;&gt;"",IF($H$6=50,IF(D789=1,$F$10,DATE(YEAR(E788),MONTH(E788),DAY(E788)+7)),IF($H$6=25,IF(D789=1,$F$10,DATE(YEAR(E788),MONTH(E788),DAY(E788)+14)),IF($H$6=24,IF(D789=1,_01_01_1900,IF(DAY(E788)&gt;=15,DATE(YEAR(E788),MONTH(E788),DAY(E788)+16),DATE(YEAR(E788),MONTH(E788),DAY(E788)+15))),IF($H$6=12,IF(D789=1,$F$10,DATE(YEAR(E788),MONTH(E788)+1,DAY(E788))),IF($H$6=6,IF(D789=1,$F$10,DATE(YEAR(E788),MONTH(E788)+2,DAY(E788))),IF($H$6=4,IF(D789=1,$F$10,DATE(YEAR(E788),MONTH(E788)+3,DAY(E788))),IF($H$6=2,IF(D789=1,$F$10,DATE(YEAR(E788),MONTH(E788)+6,DAY(E788))),IF($H$6=1,IF(D789=1,$F$10,DATE(YEAR(E788)+1,MONTH(E788),DAY(E788))),"")))))))),""))</f>
        <v/>
      </c>
      <c r="F789" s="72" t="str">
        <f t="shared" ref="F789:F852" ca="1" si="89">IF($P$17=1,IF(D789="","",IF($H$5,IF(OR(D789=$H$8,$K$12&gt;ROUND((1+$K$5)*K788,0),ROUND((1+$K$5)*K788,0),$K$12),IF(OR(D789=$H$8,$K$12&gt;(1+$K$5)*K788),ROUND((1+$K$5)*K788,0),$K$12)),0)),"")</f>
        <v/>
      </c>
      <c r="G789" s="72" t="str">
        <f t="shared" ca="1" si="85"/>
        <v/>
      </c>
      <c r="H789" s="73" t="str">
        <f t="shared" ca="1" si="86"/>
        <v/>
      </c>
      <c r="I789" s="74" t="str">
        <f t="shared" ca="1" si="87"/>
        <v/>
      </c>
      <c r="J789" s="73" t="str">
        <f t="shared" ca="1" si="88"/>
        <v/>
      </c>
      <c r="K789" s="75" t="str">
        <f t="shared" ref="K789:K852" ca="1" si="90">IF($P$17=1,IF(J789&lt;&gt;0,IF(D789&lt;&gt;"",K788-(J789-G789),""),K788),"")</f>
        <v/>
      </c>
      <c r="L789" s="10"/>
      <c r="M789" s="9"/>
      <c r="N789" s="9"/>
      <c r="O789" s="9"/>
    </row>
    <row r="790" spans="2:15" x14ac:dyDescent="0.3">
      <c r="B790" s="9"/>
      <c r="C790" s="10"/>
      <c r="D790" s="70" t="str">
        <f t="shared" ca="1" si="84"/>
        <v/>
      </c>
      <c r="E790" s="71" t="str">
        <f ca="1">IF($P$17=0,"",IF(D790&lt;&gt;"",IF($H$6=50,IF(D790=1,$F$10,DATE(YEAR(E789),MONTH(E789),DAY(E789)+7)),IF($H$6=25,IF(D790=1,$F$10,DATE(YEAR(E789),MONTH(E789),DAY(E789)+14)),IF($H$6=24,IF(D790=1,_01_01_1900,IF(DAY(E789)&gt;=15,DATE(YEAR(E789),MONTH(E789),DAY(E789)+16),DATE(YEAR(E789),MONTH(E789),DAY(E789)+15))),IF($H$6=12,IF(D790=1,$F$10,DATE(YEAR(E789),MONTH(E789)+1,DAY(E789))),IF($H$6=6,IF(D790=1,$F$10,DATE(YEAR(E789),MONTH(E789)+2,DAY(E789))),IF($H$6=4,IF(D790=1,$F$10,DATE(YEAR(E789),MONTH(E789)+3,DAY(E789))),IF($H$6=2,IF(D790=1,$F$10,DATE(YEAR(E789),MONTH(E789)+6,DAY(E789))),IF($H$6=1,IF(D790=1,$F$10,DATE(YEAR(E789)+1,MONTH(E789),DAY(E789))),"")))))))),""))</f>
        <v/>
      </c>
      <c r="F790" s="72" t="str">
        <f t="shared" ca="1" si="89"/>
        <v/>
      </c>
      <c r="G790" s="72" t="str">
        <f t="shared" ca="1" si="85"/>
        <v/>
      </c>
      <c r="H790" s="73" t="str">
        <f t="shared" ca="1" si="86"/>
        <v/>
      </c>
      <c r="I790" s="74" t="str">
        <f t="shared" ca="1" si="87"/>
        <v/>
      </c>
      <c r="J790" s="73" t="str">
        <f t="shared" ca="1" si="88"/>
        <v/>
      </c>
      <c r="K790" s="75" t="str">
        <f t="shared" ca="1" si="90"/>
        <v/>
      </c>
      <c r="L790" s="10"/>
      <c r="M790" s="9"/>
      <c r="N790" s="9"/>
      <c r="O790" s="9"/>
    </row>
    <row r="791" spans="2:15" x14ac:dyDescent="0.3">
      <c r="B791" s="9"/>
      <c r="C791" s="10"/>
      <c r="D791" s="70" t="str">
        <f t="shared" ca="1" si="84"/>
        <v/>
      </c>
      <c r="E791" s="71" t="str">
        <f ca="1">IF($P$17=0,"",IF(D791&lt;&gt;"",IF($H$6=50,IF(D791=1,$F$10,DATE(YEAR(E790),MONTH(E790),DAY(E790)+7)),IF($H$6=25,IF(D791=1,$F$10,DATE(YEAR(E790),MONTH(E790),DAY(E790)+14)),IF($H$6=24,IF(D791=1,_01_01_1900,IF(DAY(E790)&gt;=15,DATE(YEAR(E790),MONTH(E790),DAY(E790)+16),DATE(YEAR(E790),MONTH(E790),DAY(E790)+15))),IF($H$6=12,IF(D791=1,$F$10,DATE(YEAR(E790),MONTH(E790)+1,DAY(E790))),IF($H$6=6,IF(D791=1,$F$10,DATE(YEAR(E790),MONTH(E790)+2,DAY(E790))),IF($H$6=4,IF(D791=1,$F$10,DATE(YEAR(E790),MONTH(E790)+3,DAY(E790))),IF($H$6=2,IF(D791=1,$F$10,DATE(YEAR(E790),MONTH(E790)+6,DAY(E790))),IF($H$6=1,IF(D791=1,$F$10,DATE(YEAR(E790)+1,MONTH(E790),DAY(E790))),"")))))))),""))</f>
        <v/>
      </c>
      <c r="F791" s="72" t="str">
        <f t="shared" ca="1" si="89"/>
        <v/>
      </c>
      <c r="G791" s="72" t="str">
        <f t="shared" ca="1" si="85"/>
        <v/>
      </c>
      <c r="H791" s="73" t="str">
        <f t="shared" ca="1" si="86"/>
        <v/>
      </c>
      <c r="I791" s="74" t="str">
        <f t="shared" ca="1" si="87"/>
        <v/>
      </c>
      <c r="J791" s="73" t="str">
        <f t="shared" ca="1" si="88"/>
        <v/>
      </c>
      <c r="K791" s="75" t="str">
        <f t="shared" ca="1" si="90"/>
        <v/>
      </c>
      <c r="L791" s="10"/>
      <c r="M791" s="9"/>
      <c r="N791" s="9"/>
      <c r="O791" s="9"/>
    </row>
    <row r="792" spans="2:15" x14ac:dyDescent="0.3">
      <c r="B792" s="9"/>
      <c r="C792" s="10"/>
      <c r="D792" s="70" t="str">
        <f t="shared" ca="1" si="84"/>
        <v/>
      </c>
      <c r="E792" s="71" t="str">
        <f ca="1">IF($P$17=0,"",IF(D792&lt;&gt;"",IF($H$6=50,IF(D792=1,$F$10,DATE(YEAR(E791),MONTH(E791),DAY(E791)+7)),IF($H$6=25,IF(D792=1,$F$10,DATE(YEAR(E791),MONTH(E791),DAY(E791)+14)),IF($H$6=24,IF(D792=1,_01_01_1900,IF(DAY(E791)&gt;=15,DATE(YEAR(E791),MONTH(E791),DAY(E791)+16),DATE(YEAR(E791),MONTH(E791),DAY(E791)+15))),IF($H$6=12,IF(D792=1,$F$10,DATE(YEAR(E791),MONTH(E791)+1,DAY(E791))),IF($H$6=6,IF(D792=1,$F$10,DATE(YEAR(E791),MONTH(E791)+2,DAY(E791))),IF($H$6=4,IF(D792=1,$F$10,DATE(YEAR(E791),MONTH(E791)+3,DAY(E791))),IF($H$6=2,IF(D792=1,$F$10,DATE(YEAR(E791),MONTH(E791)+6,DAY(E791))),IF($H$6=1,IF(D792=1,$F$10,DATE(YEAR(E791)+1,MONTH(E791),DAY(E791))),"")))))))),""))</f>
        <v/>
      </c>
      <c r="F792" s="72" t="str">
        <f t="shared" ca="1" si="89"/>
        <v/>
      </c>
      <c r="G792" s="72" t="str">
        <f t="shared" ca="1" si="85"/>
        <v/>
      </c>
      <c r="H792" s="73" t="str">
        <f t="shared" ca="1" si="86"/>
        <v/>
      </c>
      <c r="I792" s="74" t="str">
        <f t="shared" ca="1" si="87"/>
        <v/>
      </c>
      <c r="J792" s="73" t="str">
        <f t="shared" ca="1" si="88"/>
        <v/>
      </c>
      <c r="K792" s="75" t="str">
        <f t="shared" ca="1" si="90"/>
        <v/>
      </c>
      <c r="L792" s="10"/>
      <c r="M792" s="9"/>
      <c r="N792" s="9"/>
      <c r="O792" s="9"/>
    </row>
    <row r="793" spans="2:15" x14ac:dyDescent="0.3">
      <c r="B793" s="9"/>
      <c r="C793" s="10"/>
      <c r="D793" s="70" t="str">
        <f t="shared" ca="1" si="84"/>
        <v/>
      </c>
      <c r="E793" s="71" t="str">
        <f ca="1">IF($P$17=0,"",IF(D793&lt;&gt;"",IF($H$6=50,IF(D793=1,$F$10,DATE(YEAR(E792),MONTH(E792),DAY(E792)+7)),IF($H$6=25,IF(D793=1,$F$10,DATE(YEAR(E792),MONTH(E792),DAY(E792)+14)),IF($H$6=24,IF(D793=1,_01_01_1900,IF(DAY(E792)&gt;=15,DATE(YEAR(E792),MONTH(E792),DAY(E792)+16),DATE(YEAR(E792),MONTH(E792),DAY(E792)+15))),IF($H$6=12,IF(D793=1,$F$10,DATE(YEAR(E792),MONTH(E792)+1,DAY(E792))),IF($H$6=6,IF(D793=1,$F$10,DATE(YEAR(E792),MONTH(E792)+2,DAY(E792))),IF($H$6=4,IF(D793=1,$F$10,DATE(YEAR(E792),MONTH(E792)+3,DAY(E792))),IF($H$6=2,IF(D793=1,$F$10,DATE(YEAR(E792),MONTH(E792)+6,DAY(E792))),IF($H$6=1,IF(D793=1,$F$10,DATE(YEAR(E792)+1,MONTH(E792),DAY(E792))),"")))))))),""))</f>
        <v/>
      </c>
      <c r="F793" s="72" t="str">
        <f t="shared" ca="1" si="89"/>
        <v/>
      </c>
      <c r="G793" s="72" t="str">
        <f t="shared" ca="1" si="85"/>
        <v/>
      </c>
      <c r="H793" s="73" t="str">
        <f t="shared" ca="1" si="86"/>
        <v/>
      </c>
      <c r="I793" s="74" t="str">
        <f t="shared" ca="1" si="87"/>
        <v/>
      </c>
      <c r="J793" s="73" t="str">
        <f t="shared" ca="1" si="88"/>
        <v/>
      </c>
      <c r="K793" s="75" t="str">
        <f t="shared" ca="1" si="90"/>
        <v/>
      </c>
      <c r="L793" s="10"/>
      <c r="M793" s="9"/>
      <c r="N793" s="9"/>
      <c r="O793" s="9"/>
    </row>
    <row r="794" spans="2:15" x14ac:dyDescent="0.3">
      <c r="B794" s="9"/>
      <c r="C794" s="10"/>
      <c r="D794" s="70" t="str">
        <f t="shared" ca="1" si="84"/>
        <v/>
      </c>
      <c r="E794" s="71" t="str">
        <f ca="1">IF($P$17=0,"",IF(D794&lt;&gt;"",IF($H$6=50,IF(D794=1,$F$10,DATE(YEAR(E793),MONTH(E793),DAY(E793)+7)),IF($H$6=25,IF(D794=1,$F$10,DATE(YEAR(E793),MONTH(E793),DAY(E793)+14)),IF($H$6=24,IF(D794=1,_01_01_1900,IF(DAY(E793)&gt;=15,DATE(YEAR(E793),MONTH(E793),DAY(E793)+16),DATE(YEAR(E793),MONTH(E793),DAY(E793)+15))),IF($H$6=12,IF(D794=1,$F$10,DATE(YEAR(E793),MONTH(E793)+1,DAY(E793))),IF($H$6=6,IF(D794=1,$F$10,DATE(YEAR(E793),MONTH(E793)+2,DAY(E793))),IF($H$6=4,IF(D794=1,$F$10,DATE(YEAR(E793),MONTH(E793)+3,DAY(E793))),IF($H$6=2,IF(D794=1,$F$10,DATE(YEAR(E793),MONTH(E793)+6,DAY(E793))),IF($H$6=1,IF(D794=1,$F$10,DATE(YEAR(E793)+1,MONTH(E793),DAY(E793))),"")))))))),""))</f>
        <v/>
      </c>
      <c r="F794" s="72" t="str">
        <f t="shared" ca="1" si="89"/>
        <v/>
      </c>
      <c r="G794" s="72" t="str">
        <f t="shared" ca="1" si="85"/>
        <v/>
      </c>
      <c r="H794" s="73" t="str">
        <f t="shared" ca="1" si="86"/>
        <v/>
      </c>
      <c r="I794" s="74" t="str">
        <f t="shared" ca="1" si="87"/>
        <v/>
      </c>
      <c r="J794" s="73" t="str">
        <f t="shared" ca="1" si="88"/>
        <v/>
      </c>
      <c r="K794" s="75" t="str">
        <f t="shared" ca="1" si="90"/>
        <v/>
      </c>
      <c r="L794" s="10"/>
      <c r="M794" s="9"/>
      <c r="N794" s="9"/>
      <c r="O794" s="9"/>
    </row>
    <row r="795" spans="2:15" x14ac:dyDescent="0.3">
      <c r="B795" s="9"/>
      <c r="C795" s="10"/>
      <c r="D795" s="70" t="str">
        <f t="shared" ca="1" si="84"/>
        <v/>
      </c>
      <c r="E795" s="71" t="str">
        <f ca="1">IF($P$17=0,"",IF(D795&lt;&gt;"",IF($H$6=50,IF(D795=1,$F$10,DATE(YEAR(E794),MONTH(E794),DAY(E794)+7)),IF($H$6=25,IF(D795=1,$F$10,DATE(YEAR(E794),MONTH(E794),DAY(E794)+14)),IF($H$6=24,IF(D795=1,_01_01_1900,IF(DAY(E794)&gt;=15,DATE(YEAR(E794),MONTH(E794),DAY(E794)+16),DATE(YEAR(E794),MONTH(E794),DAY(E794)+15))),IF($H$6=12,IF(D795=1,$F$10,DATE(YEAR(E794),MONTH(E794)+1,DAY(E794))),IF($H$6=6,IF(D795=1,$F$10,DATE(YEAR(E794),MONTH(E794)+2,DAY(E794))),IF($H$6=4,IF(D795=1,$F$10,DATE(YEAR(E794),MONTH(E794)+3,DAY(E794))),IF($H$6=2,IF(D795=1,$F$10,DATE(YEAR(E794),MONTH(E794)+6,DAY(E794))),IF($H$6=1,IF(D795=1,$F$10,DATE(YEAR(E794)+1,MONTH(E794),DAY(E794))),"")))))))),""))</f>
        <v/>
      </c>
      <c r="F795" s="72" t="str">
        <f t="shared" ca="1" si="89"/>
        <v/>
      </c>
      <c r="G795" s="72" t="str">
        <f t="shared" ca="1" si="85"/>
        <v/>
      </c>
      <c r="H795" s="73" t="str">
        <f t="shared" ca="1" si="86"/>
        <v/>
      </c>
      <c r="I795" s="74" t="str">
        <f t="shared" ca="1" si="87"/>
        <v/>
      </c>
      <c r="J795" s="73" t="str">
        <f t="shared" ca="1" si="88"/>
        <v/>
      </c>
      <c r="K795" s="75" t="str">
        <f t="shared" ca="1" si="90"/>
        <v/>
      </c>
      <c r="L795" s="10"/>
      <c r="M795" s="9"/>
      <c r="N795" s="9"/>
      <c r="O795" s="9"/>
    </row>
    <row r="796" spans="2:15" x14ac:dyDescent="0.3">
      <c r="B796" s="9"/>
      <c r="C796" s="10"/>
      <c r="D796" s="70" t="str">
        <f t="shared" ca="1" si="84"/>
        <v/>
      </c>
      <c r="E796" s="71" t="str">
        <f ca="1">IF($P$17=0,"",IF(D796&lt;&gt;"",IF($H$6=50,IF(D796=1,$F$10,DATE(YEAR(E795),MONTH(E795),DAY(E795)+7)),IF($H$6=25,IF(D796=1,$F$10,DATE(YEAR(E795),MONTH(E795),DAY(E795)+14)),IF($H$6=24,IF(D796=1,_01_01_1900,IF(DAY(E795)&gt;=15,DATE(YEAR(E795),MONTH(E795),DAY(E795)+16),DATE(YEAR(E795),MONTH(E795),DAY(E795)+15))),IF($H$6=12,IF(D796=1,$F$10,DATE(YEAR(E795),MONTH(E795)+1,DAY(E795))),IF($H$6=6,IF(D796=1,$F$10,DATE(YEAR(E795),MONTH(E795)+2,DAY(E795))),IF($H$6=4,IF(D796=1,$F$10,DATE(YEAR(E795),MONTH(E795)+3,DAY(E795))),IF($H$6=2,IF(D796=1,$F$10,DATE(YEAR(E795),MONTH(E795)+6,DAY(E795))),IF($H$6=1,IF(D796=1,$F$10,DATE(YEAR(E795)+1,MONTH(E795),DAY(E795))),"")))))))),""))</f>
        <v/>
      </c>
      <c r="F796" s="72" t="str">
        <f t="shared" ca="1" si="89"/>
        <v/>
      </c>
      <c r="G796" s="72" t="str">
        <f t="shared" ca="1" si="85"/>
        <v/>
      </c>
      <c r="H796" s="73" t="str">
        <f t="shared" ca="1" si="86"/>
        <v/>
      </c>
      <c r="I796" s="74" t="str">
        <f t="shared" ca="1" si="87"/>
        <v/>
      </c>
      <c r="J796" s="73" t="str">
        <f t="shared" ca="1" si="88"/>
        <v/>
      </c>
      <c r="K796" s="75" t="str">
        <f t="shared" ca="1" si="90"/>
        <v/>
      </c>
      <c r="L796" s="10"/>
      <c r="M796" s="9"/>
      <c r="N796" s="9"/>
      <c r="O796" s="9"/>
    </row>
    <row r="797" spans="2:15" x14ac:dyDescent="0.3">
      <c r="B797" s="9"/>
      <c r="C797" s="10"/>
      <c r="D797" s="70" t="str">
        <f t="shared" ca="1" si="84"/>
        <v/>
      </c>
      <c r="E797" s="71" t="str">
        <f ca="1">IF($P$17=0,"",IF(D797&lt;&gt;"",IF($H$6=50,IF(D797=1,$F$10,DATE(YEAR(E796),MONTH(E796),DAY(E796)+7)),IF($H$6=25,IF(D797=1,$F$10,DATE(YEAR(E796),MONTH(E796),DAY(E796)+14)),IF($H$6=24,IF(D797=1,_01_01_1900,IF(DAY(E796)&gt;=15,DATE(YEAR(E796),MONTH(E796),DAY(E796)+16),DATE(YEAR(E796),MONTH(E796),DAY(E796)+15))),IF($H$6=12,IF(D797=1,$F$10,DATE(YEAR(E796),MONTH(E796)+1,DAY(E796))),IF($H$6=6,IF(D797=1,$F$10,DATE(YEAR(E796),MONTH(E796)+2,DAY(E796))),IF($H$6=4,IF(D797=1,$F$10,DATE(YEAR(E796),MONTH(E796)+3,DAY(E796))),IF($H$6=2,IF(D797=1,$F$10,DATE(YEAR(E796),MONTH(E796)+6,DAY(E796))),IF($H$6=1,IF(D797=1,$F$10,DATE(YEAR(E796)+1,MONTH(E796),DAY(E796))),"")))))))),""))</f>
        <v/>
      </c>
      <c r="F797" s="72" t="str">
        <f t="shared" ca="1" si="89"/>
        <v/>
      </c>
      <c r="G797" s="72" t="str">
        <f t="shared" ca="1" si="85"/>
        <v/>
      </c>
      <c r="H797" s="73" t="str">
        <f t="shared" ca="1" si="86"/>
        <v/>
      </c>
      <c r="I797" s="74" t="str">
        <f t="shared" ca="1" si="87"/>
        <v/>
      </c>
      <c r="J797" s="73" t="str">
        <f t="shared" ca="1" si="88"/>
        <v/>
      </c>
      <c r="K797" s="75" t="str">
        <f t="shared" ca="1" si="90"/>
        <v/>
      </c>
      <c r="L797" s="10"/>
      <c r="M797" s="9"/>
      <c r="N797" s="9"/>
      <c r="O797" s="9"/>
    </row>
    <row r="798" spans="2:15" x14ac:dyDescent="0.3">
      <c r="B798" s="9"/>
      <c r="C798" s="10"/>
      <c r="D798" s="70" t="str">
        <f t="shared" ca="1" si="84"/>
        <v/>
      </c>
      <c r="E798" s="71" t="str">
        <f ca="1">IF($P$17=0,"",IF(D798&lt;&gt;"",IF($H$6=50,IF(D798=1,$F$10,DATE(YEAR(E797),MONTH(E797),DAY(E797)+7)),IF($H$6=25,IF(D798=1,$F$10,DATE(YEAR(E797),MONTH(E797),DAY(E797)+14)),IF($H$6=24,IF(D798=1,_01_01_1900,IF(DAY(E797)&gt;=15,DATE(YEAR(E797),MONTH(E797),DAY(E797)+16),DATE(YEAR(E797),MONTH(E797),DAY(E797)+15))),IF($H$6=12,IF(D798=1,$F$10,DATE(YEAR(E797),MONTH(E797)+1,DAY(E797))),IF($H$6=6,IF(D798=1,$F$10,DATE(YEAR(E797),MONTH(E797)+2,DAY(E797))),IF($H$6=4,IF(D798=1,$F$10,DATE(YEAR(E797),MONTH(E797)+3,DAY(E797))),IF($H$6=2,IF(D798=1,$F$10,DATE(YEAR(E797),MONTH(E797)+6,DAY(E797))),IF($H$6=1,IF(D798=1,$F$10,DATE(YEAR(E797)+1,MONTH(E797),DAY(E797))),"")))))))),""))</f>
        <v/>
      </c>
      <c r="F798" s="72" t="str">
        <f t="shared" ca="1" si="89"/>
        <v/>
      </c>
      <c r="G798" s="72" t="str">
        <f t="shared" ca="1" si="85"/>
        <v/>
      </c>
      <c r="H798" s="73" t="str">
        <f t="shared" ca="1" si="86"/>
        <v/>
      </c>
      <c r="I798" s="74" t="str">
        <f t="shared" ca="1" si="87"/>
        <v/>
      </c>
      <c r="J798" s="73" t="str">
        <f t="shared" ca="1" si="88"/>
        <v/>
      </c>
      <c r="K798" s="75" t="str">
        <f t="shared" ca="1" si="90"/>
        <v/>
      </c>
      <c r="L798" s="10"/>
      <c r="M798" s="9"/>
      <c r="N798" s="9"/>
      <c r="O798" s="9"/>
    </row>
    <row r="799" spans="2:15" x14ac:dyDescent="0.3">
      <c r="B799" s="9"/>
      <c r="C799" s="10"/>
      <c r="D799" s="70" t="str">
        <f t="shared" ca="1" si="84"/>
        <v/>
      </c>
      <c r="E799" s="71" t="str">
        <f ca="1">IF($P$17=0,"",IF(D799&lt;&gt;"",IF($H$6=50,IF(D799=1,$F$10,DATE(YEAR(E798),MONTH(E798),DAY(E798)+7)),IF($H$6=25,IF(D799=1,$F$10,DATE(YEAR(E798),MONTH(E798),DAY(E798)+14)),IF($H$6=24,IF(D799=1,_01_01_1900,IF(DAY(E798)&gt;=15,DATE(YEAR(E798),MONTH(E798),DAY(E798)+16),DATE(YEAR(E798),MONTH(E798),DAY(E798)+15))),IF($H$6=12,IF(D799=1,$F$10,DATE(YEAR(E798),MONTH(E798)+1,DAY(E798))),IF($H$6=6,IF(D799=1,$F$10,DATE(YEAR(E798),MONTH(E798)+2,DAY(E798))),IF($H$6=4,IF(D799=1,$F$10,DATE(YEAR(E798),MONTH(E798)+3,DAY(E798))),IF($H$6=2,IF(D799=1,$F$10,DATE(YEAR(E798),MONTH(E798)+6,DAY(E798))),IF($H$6=1,IF(D799=1,$F$10,DATE(YEAR(E798)+1,MONTH(E798),DAY(E798))),"")))))))),""))</f>
        <v/>
      </c>
      <c r="F799" s="72" t="str">
        <f t="shared" ca="1" si="89"/>
        <v/>
      </c>
      <c r="G799" s="72" t="str">
        <f t="shared" ca="1" si="85"/>
        <v/>
      </c>
      <c r="H799" s="73" t="str">
        <f t="shared" ca="1" si="86"/>
        <v/>
      </c>
      <c r="I799" s="74" t="str">
        <f t="shared" ca="1" si="87"/>
        <v/>
      </c>
      <c r="J799" s="73" t="str">
        <f t="shared" ca="1" si="88"/>
        <v/>
      </c>
      <c r="K799" s="75" t="str">
        <f t="shared" ca="1" si="90"/>
        <v/>
      </c>
      <c r="L799" s="10"/>
      <c r="M799" s="9"/>
      <c r="N799" s="9"/>
      <c r="O799" s="9"/>
    </row>
    <row r="800" spans="2:15" x14ac:dyDescent="0.3">
      <c r="B800" s="9"/>
      <c r="C800" s="10"/>
      <c r="D800" s="70" t="str">
        <f t="shared" ca="1" si="84"/>
        <v/>
      </c>
      <c r="E800" s="71" t="str">
        <f ca="1">IF($P$17=0,"",IF(D800&lt;&gt;"",IF($H$6=50,IF(D800=1,$F$10,DATE(YEAR(E799),MONTH(E799),DAY(E799)+7)),IF($H$6=25,IF(D800=1,$F$10,DATE(YEAR(E799),MONTH(E799),DAY(E799)+14)),IF($H$6=24,IF(D800=1,_01_01_1900,IF(DAY(E799)&gt;=15,DATE(YEAR(E799),MONTH(E799),DAY(E799)+16),DATE(YEAR(E799),MONTH(E799),DAY(E799)+15))),IF($H$6=12,IF(D800=1,$F$10,DATE(YEAR(E799),MONTH(E799)+1,DAY(E799))),IF($H$6=6,IF(D800=1,$F$10,DATE(YEAR(E799),MONTH(E799)+2,DAY(E799))),IF($H$6=4,IF(D800=1,$F$10,DATE(YEAR(E799),MONTH(E799)+3,DAY(E799))),IF($H$6=2,IF(D800=1,$F$10,DATE(YEAR(E799),MONTH(E799)+6,DAY(E799))),IF($H$6=1,IF(D800=1,$F$10,DATE(YEAR(E799)+1,MONTH(E799),DAY(E799))),"")))))))),""))</f>
        <v/>
      </c>
      <c r="F800" s="72" t="str">
        <f t="shared" ca="1" si="89"/>
        <v/>
      </c>
      <c r="G800" s="72" t="str">
        <f t="shared" ca="1" si="85"/>
        <v/>
      </c>
      <c r="H800" s="73" t="str">
        <f t="shared" ca="1" si="86"/>
        <v/>
      </c>
      <c r="I800" s="74" t="str">
        <f t="shared" ca="1" si="87"/>
        <v/>
      </c>
      <c r="J800" s="73" t="str">
        <f t="shared" ca="1" si="88"/>
        <v/>
      </c>
      <c r="K800" s="75" t="str">
        <f t="shared" ca="1" si="90"/>
        <v/>
      </c>
      <c r="L800" s="10"/>
      <c r="M800" s="9"/>
      <c r="N800" s="9"/>
      <c r="O800" s="9"/>
    </row>
    <row r="801" spans="2:15" x14ac:dyDescent="0.3">
      <c r="B801" s="9"/>
      <c r="C801" s="10"/>
      <c r="D801" s="70" t="str">
        <f t="shared" ca="1" si="84"/>
        <v/>
      </c>
      <c r="E801" s="71" t="str">
        <f ca="1">IF($P$17=0,"",IF(D801&lt;&gt;"",IF($H$6=50,IF(D801=1,$F$10,DATE(YEAR(E800),MONTH(E800),DAY(E800)+7)),IF($H$6=25,IF(D801=1,$F$10,DATE(YEAR(E800),MONTH(E800),DAY(E800)+14)),IF($H$6=24,IF(D801=1,_01_01_1900,IF(DAY(E800)&gt;=15,DATE(YEAR(E800),MONTH(E800),DAY(E800)+16),DATE(YEAR(E800),MONTH(E800),DAY(E800)+15))),IF($H$6=12,IF(D801=1,$F$10,DATE(YEAR(E800),MONTH(E800)+1,DAY(E800))),IF($H$6=6,IF(D801=1,$F$10,DATE(YEAR(E800),MONTH(E800)+2,DAY(E800))),IF($H$6=4,IF(D801=1,$F$10,DATE(YEAR(E800),MONTH(E800)+3,DAY(E800))),IF($H$6=2,IF(D801=1,$F$10,DATE(YEAR(E800),MONTH(E800)+6,DAY(E800))),IF($H$6=1,IF(D801=1,$F$10,DATE(YEAR(E800)+1,MONTH(E800),DAY(E800))),"")))))))),""))</f>
        <v/>
      </c>
      <c r="F801" s="72" t="str">
        <f t="shared" ca="1" si="89"/>
        <v/>
      </c>
      <c r="G801" s="72" t="str">
        <f t="shared" ca="1" si="85"/>
        <v/>
      </c>
      <c r="H801" s="73" t="str">
        <f t="shared" ca="1" si="86"/>
        <v/>
      </c>
      <c r="I801" s="74" t="str">
        <f t="shared" ca="1" si="87"/>
        <v/>
      </c>
      <c r="J801" s="73" t="str">
        <f t="shared" ca="1" si="88"/>
        <v/>
      </c>
      <c r="K801" s="75" t="str">
        <f t="shared" ca="1" si="90"/>
        <v/>
      </c>
      <c r="L801" s="10"/>
      <c r="M801" s="9"/>
      <c r="N801" s="9"/>
      <c r="O801" s="9"/>
    </row>
    <row r="802" spans="2:15" x14ac:dyDescent="0.3">
      <c r="B802" s="9"/>
      <c r="C802" s="10"/>
      <c r="D802" s="70" t="str">
        <f t="shared" ca="1" si="84"/>
        <v/>
      </c>
      <c r="E802" s="71" t="str">
        <f ca="1">IF($P$17=0,"",IF(D802&lt;&gt;"",IF($H$6=50,IF(D802=1,$F$10,DATE(YEAR(E801),MONTH(E801),DAY(E801)+7)),IF($H$6=25,IF(D802=1,$F$10,DATE(YEAR(E801),MONTH(E801),DAY(E801)+14)),IF($H$6=24,IF(D802=1,_01_01_1900,IF(DAY(E801)&gt;=15,DATE(YEAR(E801),MONTH(E801),DAY(E801)+16),DATE(YEAR(E801),MONTH(E801),DAY(E801)+15))),IF($H$6=12,IF(D802=1,$F$10,DATE(YEAR(E801),MONTH(E801)+1,DAY(E801))),IF($H$6=6,IF(D802=1,$F$10,DATE(YEAR(E801),MONTH(E801)+2,DAY(E801))),IF($H$6=4,IF(D802=1,$F$10,DATE(YEAR(E801),MONTH(E801)+3,DAY(E801))),IF($H$6=2,IF(D802=1,$F$10,DATE(YEAR(E801),MONTH(E801)+6,DAY(E801))),IF($H$6=1,IF(D802=1,$F$10,DATE(YEAR(E801)+1,MONTH(E801),DAY(E801))),"")))))))),""))</f>
        <v/>
      </c>
      <c r="F802" s="72" t="str">
        <f t="shared" ca="1" si="89"/>
        <v/>
      </c>
      <c r="G802" s="72" t="str">
        <f t="shared" ca="1" si="85"/>
        <v/>
      </c>
      <c r="H802" s="73" t="str">
        <f t="shared" ca="1" si="86"/>
        <v/>
      </c>
      <c r="I802" s="74" t="str">
        <f t="shared" ca="1" si="87"/>
        <v/>
      </c>
      <c r="J802" s="73" t="str">
        <f t="shared" ca="1" si="88"/>
        <v/>
      </c>
      <c r="K802" s="75" t="str">
        <f t="shared" ca="1" si="90"/>
        <v/>
      </c>
      <c r="L802" s="10"/>
      <c r="M802" s="9"/>
      <c r="N802" s="9"/>
      <c r="O802" s="9"/>
    </row>
    <row r="803" spans="2:15" x14ac:dyDescent="0.3">
      <c r="B803" s="9"/>
      <c r="C803" s="10"/>
      <c r="D803" s="70" t="str">
        <f t="shared" ca="1" si="84"/>
        <v/>
      </c>
      <c r="E803" s="71" t="str">
        <f ca="1">IF($P$17=0,"",IF(D803&lt;&gt;"",IF($H$6=50,IF(D803=1,$F$10,DATE(YEAR(E802),MONTH(E802),DAY(E802)+7)),IF($H$6=25,IF(D803=1,$F$10,DATE(YEAR(E802),MONTH(E802),DAY(E802)+14)),IF($H$6=24,IF(D803=1,_01_01_1900,IF(DAY(E802)&gt;=15,DATE(YEAR(E802),MONTH(E802),DAY(E802)+16),DATE(YEAR(E802),MONTH(E802),DAY(E802)+15))),IF($H$6=12,IF(D803=1,$F$10,DATE(YEAR(E802),MONTH(E802)+1,DAY(E802))),IF($H$6=6,IF(D803=1,$F$10,DATE(YEAR(E802),MONTH(E802)+2,DAY(E802))),IF($H$6=4,IF(D803=1,$F$10,DATE(YEAR(E802),MONTH(E802)+3,DAY(E802))),IF($H$6=2,IF(D803=1,$F$10,DATE(YEAR(E802),MONTH(E802)+6,DAY(E802))),IF($H$6=1,IF(D803=1,$F$10,DATE(YEAR(E802)+1,MONTH(E802),DAY(E802))),"")))))))),""))</f>
        <v/>
      </c>
      <c r="F803" s="72" t="str">
        <f t="shared" ca="1" si="89"/>
        <v/>
      </c>
      <c r="G803" s="72" t="str">
        <f t="shared" ca="1" si="85"/>
        <v/>
      </c>
      <c r="H803" s="73" t="str">
        <f t="shared" ca="1" si="86"/>
        <v/>
      </c>
      <c r="I803" s="74" t="str">
        <f t="shared" ca="1" si="87"/>
        <v/>
      </c>
      <c r="J803" s="73" t="str">
        <f t="shared" ca="1" si="88"/>
        <v/>
      </c>
      <c r="K803" s="75" t="str">
        <f t="shared" ca="1" si="90"/>
        <v/>
      </c>
      <c r="L803" s="10"/>
      <c r="M803" s="9"/>
      <c r="N803" s="9"/>
      <c r="O803" s="9"/>
    </row>
    <row r="804" spans="2:15" x14ac:dyDescent="0.3">
      <c r="B804" s="9"/>
      <c r="C804" s="10"/>
      <c r="D804" s="70" t="str">
        <f t="shared" ca="1" si="84"/>
        <v/>
      </c>
      <c r="E804" s="71" t="str">
        <f ca="1">IF($P$17=0,"",IF(D804&lt;&gt;"",IF($H$6=50,IF(D804=1,$F$10,DATE(YEAR(E803),MONTH(E803),DAY(E803)+7)),IF($H$6=25,IF(D804=1,$F$10,DATE(YEAR(E803),MONTH(E803),DAY(E803)+14)),IF($H$6=24,IF(D804=1,_01_01_1900,IF(DAY(E803)&gt;=15,DATE(YEAR(E803),MONTH(E803),DAY(E803)+16),DATE(YEAR(E803),MONTH(E803),DAY(E803)+15))),IF($H$6=12,IF(D804=1,$F$10,DATE(YEAR(E803),MONTH(E803)+1,DAY(E803))),IF($H$6=6,IF(D804=1,$F$10,DATE(YEAR(E803),MONTH(E803)+2,DAY(E803))),IF($H$6=4,IF(D804=1,$F$10,DATE(YEAR(E803),MONTH(E803)+3,DAY(E803))),IF($H$6=2,IF(D804=1,$F$10,DATE(YEAR(E803),MONTH(E803)+6,DAY(E803))),IF($H$6=1,IF(D804=1,$F$10,DATE(YEAR(E803)+1,MONTH(E803),DAY(E803))),"")))))))),""))</f>
        <v/>
      </c>
      <c r="F804" s="72" t="str">
        <f t="shared" ca="1" si="89"/>
        <v/>
      </c>
      <c r="G804" s="72" t="str">
        <f t="shared" ca="1" si="85"/>
        <v/>
      </c>
      <c r="H804" s="73" t="str">
        <f t="shared" ca="1" si="86"/>
        <v/>
      </c>
      <c r="I804" s="74" t="str">
        <f t="shared" ca="1" si="87"/>
        <v/>
      </c>
      <c r="J804" s="73" t="str">
        <f t="shared" ca="1" si="88"/>
        <v/>
      </c>
      <c r="K804" s="75" t="str">
        <f t="shared" ca="1" si="90"/>
        <v/>
      </c>
      <c r="L804" s="10"/>
      <c r="M804" s="9"/>
      <c r="N804" s="9"/>
      <c r="O804" s="9"/>
    </row>
    <row r="805" spans="2:15" x14ac:dyDescent="0.3">
      <c r="B805" s="9"/>
      <c r="C805" s="10"/>
      <c r="D805" s="70" t="str">
        <f t="shared" ca="1" si="84"/>
        <v/>
      </c>
      <c r="E805" s="71" t="str">
        <f ca="1">IF($P$17=0,"",IF(D805&lt;&gt;"",IF($H$6=50,IF(D805=1,$F$10,DATE(YEAR(E804),MONTH(E804),DAY(E804)+7)),IF($H$6=25,IF(D805=1,$F$10,DATE(YEAR(E804),MONTH(E804),DAY(E804)+14)),IF($H$6=24,IF(D805=1,_01_01_1900,IF(DAY(E804)&gt;=15,DATE(YEAR(E804),MONTH(E804),DAY(E804)+16),DATE(YEAR(E804),MONTH(E804),DAY(E804)+15))),IF($H$6=12,IF(D805=1,$F$10,DATE(YEAR(E804),MONTH(E804)+1,DAY(E804))),IF($H$6=6,IF(D805=1,$F$10,DATE(YEAR(E804),MONTH(E804)+2,DAY(E804))),IF($H$6=4,IF(D805=1,$F$10,DATE(YEAR(E804),MONTH(E804)+3,DAY(E804))),IF($H$6=2,IF(D805=1,$F$10,DATE(YEAR(E804),MONTH(E804)+6,DAY(E804))),IF($H$6=1,IF(D805=1,$F$10,DATE(YEAR(E804)+1,MONTH(E804),DAY(E804))),"")))))))),""))</f>
        <v/>
      </c>
      <c r="F805" s="72" t="str">
        <f t="shared" ca="1" si="89"/>
        <v/>
      </c>
      <c r="G805" s="72" t="str">
        <f t="shared" ca="1" si="85"/>
        <v/>
      </c>
      <c r="H805" s="73" t="str">
        <f t="shared" ca="1" si="86"/>
        <v/>
      </c>
      <c r="I805" s="74" t="str">
        <f t="shared" ca="1" si="87"/>
        <v/>
      </c>
      <c r="J805" s="73" t="str">
        <f t="shared" ca="1" si="88"/>
        <v/>
      </c>
      <c r="K805" s="75" t="str">
        <f t="shared" ca="1" si="90"/>
        <v/>
      </c>
      <c r="L805" s="10"/>
      <c r="M805" s="9"/>
      <c r="N805" s="9"/>
      <c r="O805" s="9"/>
    </row>
    <row r="806" spans="2:15" x14ac:dyDescent="0.3">
      <c r="B806" s="9"/>
      <c r="C806" s="10"/>
      <c r="D806" s="70" t="str">
        <f t="shared" ca="1" si="84"/>
        <v/>
      </c>
      <c r="E806" s="71" t="str">
        <f ca="1">IF($P$17=0,"",IF(D806&lt;&gt;"",IF($H$6=50,IF(D806=1,$F$10,DATE(YEAR(E805),MONTH(E805),DAY(E805)+7)),IF($H$6=25,IF(D806=1,$F$10,DATE(YEAR(E805),MONTH(E805),DAY(E805)+14)),IF($H$6=24,IF(D806=1,_01_01_1900,IF(DAY(E805)&gt;=15,DATE(YEAR(E805),MONTH(E805),DAY(E805)+16),DATE(YEAR(E805),MONTH(E805),DAY(E805)+15))),IF($H$6=12,IF(D806=1,$F$10,DATE(YEAR(E805),MONTH(E805)+1,DAY(E805))),IF($H$6=6,IF(D806=1,$F$10,DATE(YEAR(E805),MONTH(E805)+2,DAY(E805))),IF($H$6=4,IF(D806=1,$F$10,DATE(YEAR(E805),MONTH(E805)+3,DAY(E805))),IF($H$6=2,IF(D806=1,$F$10,DATE(YEAR(E805),MONTH(E805)+6,DAY(E805))),IF($H$6=1,IF(D806=1,$F$10,DATE(YEAR(E805)+1,MONTH(E805),DAY(E805))),"")))))))),""))</f>
        <v/>
      </c>
      <c r="F806" s="72" t="str">
        <f t="shared" ca="1" si="89"/>
        <v/>
      </c>
      <c r="G806" s="72" t="str">
        <f t="shared" ca="1" si="85"/>
        <v/>
      </c>
      <c r="H806" s="73" t="str">
        <f t="shared" ca="1" si="86"/>
        <v/>
      </c>
      <c r="I806" s="74" t="str">
        <f t="shared" ca="1" si="87"/>
        <v/>
      </c>
      <c r="J806" s="73" t="str">
        <f t="shared" ca="1" si="88"/>
        <v/>
      </c>
      <c r="K806" s="75" t="str">
        <f t="shared" ca="1" si="90"/>
        <v/>
      </c>
      <c r="L806" s="10"/>
      <c r="M806" s="9"/>
      <c r="N806" s="9"/>
      <c r="O806" s="9"/>
    </row>
    <row r="807" spans="2:15" x14ac:dyDescent="0.3">
      <c r="B807" s="9"/>
      <c r="C807" s="10"/>
      <c r="D807" s="70" t="str">
        <f t="shared" ca="1" si="84"/>
        <v/>
      </c>
      <c r="E807" s="71" t="str">
        <f ca="1">IF($P$17=0,"",IF(D807&lt;&gt;"",IF($H$6=50,IF(D807=1,$F$10,DATE(YEAR(E806),MONTH(E806),DAY(E806)+7)),IF($H$6=25,IF(D807=1,$F$10,DATE(YEAR(E806),MONTH(E806),DAY(E806)+14)),IF($H$6=24,IF(D807=1,_01_01_1900,IF(DAY(E806)&gt;=15,DATE(YEAR(E806),MONTH(E806),DAY(E806)+16),DATE(YEAR(E806),MONTH(E806),DAY(E806)+15))),IF($H$6=12,IF(D807=1,$F$10,DATE(YEAR(E806),MONTH(E806)+1,DAY(E806))),IF($H$6=6,IF(D807=1,$F$10,DATE(YEAR(E806),MONTH(E806)+2,DAY(E806))),IF($H$6=4,IF(D807=1,$F$10,DATE(YEAR(E806),MONTH(E806)+3,DAY(E806))),IF($H$6=2,IF(D807=1,$F$10,DATE(YEAR(E806),MONTH(E806)+6,DAY(E806))),IF($H$6=1,IF(D807=1,$F$10,DATE(YEAR(E806)+1,MONTH(E806),DAY(E806))),"")))))))),""))</f>
        <v/>
      </c>
      <c r="F807" s="72" t="str">
        <f t="shared" ca="1" si="89"/>
        <v/>
      </c>
      <c r="G807" s="72" t="str">
        <f t="shared" ca="1" si="85"/>
        <v/>
      </c>
      <c r="H807" s="73" t="str">
        <f t="shared" ca="1" si="86"/>
        <v/>
      </c>
      <c r="I807" s="74" t="str">
        <f t="shared" ca="1" si="87"/>
        <v/>
      </c>
      <c r="J807" s="73" t="str">
        <f t="shared" ca="1" si="88"/>
        <v/>
      </c>
      <c r="K807" s="75" t="str">
        <f t="shared" ca="1" si="90"/>
        <v/>
      </c>
      <c r="L807" s="10"/>
      <c r="M807" s="9"/>
      <c r="N807" s="9"/>
      <c r="O807" s="9"/>
    </row>
    <row r="808" spans="2:15" x14ac:dyDescent="0.3">
      <c r="B808" s="9"/>
      <c r="C808" s="10"/>
      <c r="D808" s="70" t="str">
        <f t="shared" ca="1" si="84"/>
        <v/>
      </c>
      <c r="E808" s="71" t="str">
        <f ca="1">IF($P$17=0,"",IF(D808&lt;&gt;"",IF($H$6=50,IF(D808=1,$F$10,DATE(YEAR(E807),MONTH(E807),DAY(E807)+7)),IF($H$6=25,IF(D808=1,$F$10,DATE(YEAR(E807),MONTH(E807),DAY(E807)+14)),IF($H$6=24,IF(D808=1,_01_01_1900,IF(DAY(E807)&gt;=15,DATE(YEAR(E807),MONTH(E807),DAY(E807)+16),DATE(YEAR(E807),MONTH(E807),DAY(E807)+15))),IF($H$6=12,IF(D808=1,$F$10,DATE(YEAR(E807),MONTH(E807)+1,DAY(E807))),IF($H$6=6,IF(D808=1,$F$10,DATE(YEAR(E807),MONTH(E807)+2,DAY(E807))),IF($H$6=4,IF(D808=1,$F$10,DATE(YEAR(E807),MONTH(E807)+3,DAY(E807))),IF($H$6=2,IF(D808=1,$F$10,DATE(YEAR(E807),MONTH(E807)+6,DAY(E807))),IF($H$6=1,IF(D808=1,$F$10,DATE(YEAR(E807)+1,MONTH(E807),DAY(E807))),"")))))))),""))</f>
        <v/>
      </c>
      <c r="F808" s="72" t="str">
        <f t="shared" ca="1" si="89"/>
        <v/>
      </c>
      <c r="G808" s="72" t="str">
        <f t="shared" ca="1" si="85"/>
        <v/>
      </c>
      <c r="H808" s="73" t="str">
        <f t="shared" ca="1" si="86"/>
        <v/>
      </c>
      <c r="I808" s="74" t="str">
        <f t="shared" ca="1" si="87"/>
        <v/>
      </c>
      <c r="J808" s="73" t="str">
        <f t="shared" ca="1" si="88"/>
        <v/>
      </c>
      <c r="K808" s="75" t="str">
        <f t="shared" ca="1" si="90"/>
        <v/>
      </c>
      <c r="L808" s="10"/>
      <c r="M808" s="9"/>
      <c r="N808" s="9"/>
      <c r="O808" s="9"/>
    </row>
    <row r="809" spans="2:15" x14ac:dyDescent="0.3">
      <c r="B809" s="9"/>
      <c r="C809" s="10"/>
      <c r="D809" s="70" t="str">
        <f t="shared" ca="1" si="84"/>
        <v/>
      </c>
      <c r="E809" s="71" t="str">
        <f ca="1">IF($P$17=0,"",IF(D809&lt;&gt;"",IF($H$6=50,IF(D809=1,$F$10,DATE(YEAR(E808),MONTH(E808),DAY(E808)+7)),IF($H$6=25,IF(D809=1,$F$10,DATE(YEAR(E808),MONTH(E808),DAY(E808)+14)),IF($H$6=24,IF(D809=1,_01_01_1900,IF(DAY(E808)&gt;=15,DATE(YEAR(E808),MONTH(E808),DAY(E808)+16),DATE(YEAR(E808),MONTH(E808),DAY(E808)+15))),IF($H$6=12,IF(D809=1,$F$10,DATE(YEAR(E808),MONTH(E808)+1,DAY(E808))),IF($H$6=6,IF(D809=1,$F$10,DATE(YEAR(E808),MONTH(E808)+2,DAY(E808))),IF($H$6=4,IF(D809=1,$F$10,DATE(YEAR(E808),MONTH(E808)+3,DAY(E808))),IF($H$6=2,IF(D809=1,$F$10,DATE(YEAR(E808),MONTH(E808)+6,DAY(E808))),IF($H$6=1,IF(D809=1,$F$10,DATE(YEAR(E808)+1,MONTH(E808),DAY(E808))),"")))))))),""))</f>
        <v/>
      </c>
      <c r="F809" s="72" t="str">
        <f t="shared" ca="1" si="89"/>
        <v/>
      </c>
      <c r="G809" s="72" t="str">
        <f t="shared" ca="1" si="85"/>
        <v/>
      </c>
      <c r="H809" s="73" t="str">
        <f t="shared" ca="1" si="86"/>
        <v/>
      </c>
      <c r="I809" s="74" t="str">
        <f t="shared" ca="1" si="87"/>
        <v/>
      </c>
      <c r="J809" s="73" t="str">
        <f t="shared" ca="1" si="88"/>
        <v/>
      </c>
      <c r="K809" s="75" t="str">
        <f t="shared" ca="1" si="90"/>
        <v/>
      </c>
      <c r="L809" s="10"/>
      <c r="M809" s="9"/>
      <c r="N809" s="9"/>
      <c r="O809" s="9"/>
    </row>
    <row r="810" spans="2:15" x14ac:dyDescent="0.3">
      <c r="B810" s="9"/>
      <c r="C810" s="10"/>
      <c r="D810" s="70" t="str">
        <f t="shared" ca="1" si="84"/>
        <v/>
      </c>
      <c r="E810" s="71" t="str">
        <f ca="1">IF($P$17=0,"",IF(D810&lt;&gt;"",IF($H$6=50,IF(D810=1,$F$10,DATE(YEAR(E809),MONTH(E809),DAY(E809)+7)),IF($H$6=25,IF(D810=1,$F$10,DATE(YEAR(E809),MONTH(E809),DAY(E809)+14)),IF($H$6=24,IF(D810=1,_01_01_1900,IF(DAY(E809)&gt;=15,DATE(YEAR(E809),MONTH(E809),DAY(E809)+16),DATE(YEAR(E809),MONTH(E809),DAY(E809)+15))),IF($H$6=12,IF(D810=1,$F$10,DATE(YEAR(E809),MONTH(E809)+1,DAY(E809))),IF($H$6=6,IF(D810=1,$F$10,DATE(YEAR(E809),MONTH(E809)+2,DAY(E809))),IF($H$6=4,IF(D810=1,$F$10,DATE(YEAR(E809),MONTH(E809)+3,DAY(E809))),IF($H$6=2,IF(D810=1,$F$10,DATE(YEAR(E809),MONTH(E809)+6,DAY(E809))),IF($H$6=1,IF(D810=1,$F$10,DATE(YEAR(E809)+1,MONTH(E809),DAY(E809))),"")))))))),""))</f>
        <v/>
      </c>
      <c r="F810" s="72" t="str">
        <f t="shared" ca="1" si="89"/>
        <v/>
      </c>
      <c r="G810" s="72" t="str">
        <f t="shared" ca="1" si="85"/>
        <v/>
      </c>
      <c r="H810" s="73" t="str">
        <f t="shared" ca="1" si="86"/>
        <v/>
      </c>
      <c r="I810" s="74" t="str">
        <f t="shared" ca="1" si="87"/>
        <v/>
      </c>
      <c r="J810" s="73" t="str">
        <f t="shared" ca="1" si="88"/>
        <v/>
      </c>
      <c r="K810" s="75" t="str">
        <f t="shared" ca="1" si="90"/>
        <v/>
      </c>
      <c r="L810" s="10"/>
      <c r="M810" s="9"/>
      <c r="N810" s="9"/>
      <c r="O810" s="9"/>
    </row>
    <row r="811" spans="2:15" x14ac:dyDescent="0.3">
      <c r="B811" s="9"/>
      <c r="C811" s="10"/>
      <c r="D811" s="70" t="str">
        <f t="shared" ca="1" si="84"/>
        <v/>
      </c>
      <c r="E811" s="71" t="str">
        <f ca="1">IF($P$17=0,"",IF(D811&lt;&gt;"",IF($H$6=50,IF(D811=1,$F$10,DATE(YEAR(E810),MONTH(E810),DAY(E810)+7)),IF($H$6=25,IF(D811=1,$F$10,DATE(YEAR(E810),MONTH(E810),DAY(E810)+14)),IF($H$6=24,IF(D811=1,_01_01_1900,IF(DAY(E810)&gt;=15,DATE(YEAR(E810),MONTH(E810),DAY(E810)+16),DATE(YEAR(E810),MONTH(E810),DAY(E810)+15))),IF($H$6=12,IF(D811=1,$F$10,DATE(YEAR(E810),MONTH(E810)+1,DAY(E810))),IF($H$6=6,IF(D811=1,$F$10,DATE(YEAR(E810),MONTH(E810)+2,DAY(E810))),IF($H$6=4,IF(D811=1,$F$10,DATE(YEAR(E810),MONTH(E810)+3,DAY(E810))),IF($H$6=2,IF(D811=1,$F$10,DATE(YEAR(E810),MONTH(E810)+6,DAY(E810))),IF($H$6=1,IF(D811=1,$F$10,DATE(YEAR(E810)+1,MONTH(E810),DAY(E810))),"")))))))),""))</f>
        <v/>
      </c>
      <c r="F811" s="72" t="str">
        <f t="shared" ca="1" si="89"/>
        <v/>
      </c>
      <c r="G811" s="72" t="str">
        <f t="shared" ca="1" si="85"/>
        <v/>
      </c>
      <c r="H811" s="73" t="str">
        <f t="shared" ca="1" si="86"/>
        <v/>
      </c>
      <c r="I811" s="74" t="str">
        <f t="shared" ca="1" si="87"/>
        <v/>
      </c>
      <c r="J811" s="73" t="str">
        <f t="shared" ca="1" si="88"/>
        <v/>
      </c>
      <c r="K811" s="75" t="str">
        <f t="shared" ca="1" si="90"/>
        <v/>
      </c>
      <c r="L811" s="10"/>
      <c r="M811" s="9"/>
      <c r="N811" s="9"/>
      <c r="O811" s="9"/>
    </row>
    <row r="812" spans="2:15" x14ac:dyDescent="0.3">
      <c r="B812" s="9"/>
      <c r="C812" s="10"/>
      <c r="D812" s="70" t="str">
        <f t="shared" ca="1" si="84"/>
        <v/>
      </c>
      <c r="E812" s="71" t="str">
        <f ca="1">IF($P$17=0,"",IF(D812&lt;&gt;"",IF($H$6=50,IF(D812=1,$F$10,DATE(YEAR(E811),MONTH(E811),DAY(E811)+7)),IF($H$6=25,IF(D812=1,$F$10,DATE(YEAR(E811),MONTH(E811),DAY(E811)+14)),IF($H$6=24,IF(D812=1,_01_01_1900,IF(DAY(E811)&gt;=15,DATE(YEAR(E811),MONTH(E811),DAY(E811)+16),DATE(YEAR(E811),MONTH(E811),DAY(E811)+15))),IF($H$6=12,IF(D812=1,$F$10,DATE(YEAR(E811),MONTH(E811)+1,DAY(E811))),IF($H$6=6,IF(D812=1,$F$10,DATE(YEAR(E811),MONTH(E811)+2,DAY(E811))),IF($H$6=4,IF(D812=1,$F$10,DATE(YEAR(E811),MONTH(E811)+3,DAY(E811))),IF($H$6=2,IF(D812=1,$F$10,DATE(YEAR(E811),MONTH(E811)+6,DAY(E811))),IF($H$6=1,IF(D812=1,$F$10,DATE(YEAR(E811)+1,MONTH(E811),DAY(E811))),"")))))))),""))</f>
        <v/>
      </c>
      <c r="F812" s="72" t="str">
        <f t="shared" ca="1" si="89"/>
        <v/>
      </c>
      <c r="G812" s="72" t="str">
        <f t="shared" ca="1" si="85"/>
        <v/>
      </c>
      <c r="H812" s="73" t="str">
        <f t="shared" ca="1" si="86"/>
        <v/>
      </c>
      <c r="I812" s="74" t="str">
        <f t="shared" ca="1" si="87"/>
        <v/>
      </c>
      <c r="J812" s="73" t="str">
        <f t="shared" ca="1" si="88"/>
        <v/>
      </c>
      <c r="K812" s="75" t="str">
        <f t="shared" ca="1" si="90"/>
        <v/>
      </c>
      <c r="L812" s="10"/>
      <c r="M812" s="9"/>
      <c r="N812" s="9"/>
      <c r="O812" s="9"/>
    </row>
    <row r="813" spans="2:15" x14ac:dyDescent="0.3">
      <c r="B813" s="9"/>
      <c r="C813" s="10"/>
      <c r="D813" s="70" t="str">
        <f t="shared" ca="1" si="84"/>
        <v/>
      </c>
      <c r="E813" s="71" t="str">
        <f ca="1">IF($P$17=0,"",IF(D813&lt;&gt;"",IF($H$6=50,IF(D813=1,$F$10,DATE(YEAR(E812),MONTH(E812),DAY(E812)+7)),IF($H$6=25,IF(D813=1,$F$10,DATE(YEAR(E812),MONTH(E812),DAY(E812)+14)),IF($H$6=24,IF(D813=1,_01_01_1900,IF(DAY(E812)&gt;=15,DATE(YEAR(E812),MONTH(E812),DAY(E812)+16),DATE(YEAR(E812),MONTH(E812),DAY(E812)+15))),IF($H$6=12,IF(D813=1,$F$10,DATE(YEAR(E812),MONTH(E812)+1,DAY(E812))),IF($H$6=6,IF(D813=1,$F$10,DATE(YEAR(E812),MONTH(E812)+2,DAY(E812))),IF($H$6=4,IF(D813=1,$F$10,DATE(YEAR(E812),MONTH(E812)+3,DAY(E812))),IF($H$6=2,IF(D813=1,$F$10,DATE(YEAR(E812),MONTH(E812)+6,DAY(E812))),IF($H$6=1,IF(D813=1,$F$10,DATE(YEAR(E812)+1,MONTH(E812),DAY(E812))),"")))))))),""))</f>
        <v/>
      </c>
      <c r="F813" s="72" t="str">
        <f t="shared" ca="1" si="89"/>
        <v/>
      </c>
      <c r="G813" s="72" t="str">
        <f t="shared" ca="1" si="85"/>
        <v/>
      </c>
      <c r="H813" s="73" t="str">
        <f t="shared" ca="1" si="86"/>
        <v/>
      </c>
      <c r="I813" s="74" t="str">
        <f t="shared" ca="1" si="87"/>
        <v/>
      </c>
      <c r="J813" s="73" t="str">
        <f t="shared" ca="1" si="88"/>
        <v/>
      </c>
      <c r="K813" s="75" t="str">
        <f t="shared" ca="1" si="90"/>
        <v/>
      </c>
      <c r="L813" s="10"/>
      <c r="M813" s="9"/>
      <c r="N813" s="9"/>
      <c r="O813" s="9"/>
    </row>
    <row r="814" spans="2:15" x14ac:dyDescent="0.3">
      <c r="B814" s="9"/>
      <c r="C814" s="10"/>
      <c r="D814" s="70" t="str">
        <f t="shared" ca="1" si="84"/>
        <v/>
      </c>
      <c r="E814" s="71" t="str">
        <f ca="1">IF($P$17=0,"",IF(D814&lt;&gt;"",IF($H$6=50,IF(D814=1,$F$10,DATE(YEAR(E813),MONTH(E813),DAY(E813)+7)),IF($H$6=25,IF(D814=1,$F$10,DATE(YEAR(E813),MONTH(E813),DAY(E813)+14)),IF($H$6=24,IF(D814=1,_01_01_1900,IF(DAY(E813)&gt;=15,DATE(YEAR(E813),MONTH(E813),DAY(E813)+16),DATE(YEAR(E813),MONTH(E813),DAY(E813)+15))),IF($H$6=12,IF(D814=1,$F$10,DATE(YEAR(E813),MONTH(E813)+1,DAY(E813))),IF($H$6=6,IF(D814=1,$F$10,DATE(YEAR(E813),MONTH(E813)+2,DAY(E813))),IF($H$6=4,IF(D814=1,$F$10,DATE(YEAR(E813),MONTH(E813)+3,DAY(E813))),IF($H$6=2,IF(D814=1,$F$10,DATE(YEAR(E813),MONTH(E813)+6,DAY(E813))),IF($H$6=1,IF(D814=1,$F$10,DATE(YEAR(E813)+1,MONTH(E813),DAY(E813))),"")))))))),""))</f>
        <v/>
      </c>
      <c r="F814" s="72" t="str">
        <f t="shared" ca="1" si="89"/>
        <v/>
      </c>
      <c r="G814" s="72" t="str">
        <f t="shared" ca="1" si="85"/>
        <v/>
      </c>
      <c r="H814" s="73" t="str">
        <f t="shared" ca="1" si="86"/>
        <v/>
      </c>
      <c r="I814" s="74" t="str">
        <f t="shared" ca="1" si="87"/>
        <v/>
      </c>
      <c r="J814" s="73" t="str">
        <f t="shared" ca="1" si="88"/>
        <v/>
      </c>
      <c r="K814" s="75" t="str">
        <f t="shared" ca="1" si="90"/>
        <v/>
      </c>
      <c r="L814" s="10"/>
      <c r="M814" s="9"/>
      <c r="N814" s="9"/>
      <c r="O814" s="9"/>
    </row>
    <row r="815" spans="2:15" x14ac:dyDescent="0.3">
      <c r="B815" s="9"/>
      <c r="C815" s="10"/>
      <c r="D815" s="70" t="str">
        <f t="shared" ca="1" si="84"/>
        <v/>
      </c>
      <c r="E815" s="71" t="str">
        <f ca="1">IF($P$17=0,"",IF(D815&lt;&gt;"",IF($H$6=50,IF(D815=1,$F$10,DATE(YEAR(E814),MONTH(E814),DAY(E814)+7)),IF($H$6=25,IF(D815=1,$F$10,DATE(YEAR(E814),MONTH(E814),DAY(E814)+14)),IF($H$6=24,IF(D815=1,_01_01_1900,IF(DAY(E814)&gt;=15,DATE(YEAR(E814),MONTH(E814),DAY(E814)+16),DATE(YEAR(E814),MONTH(E814),DAY(E814)+15))),IF($H$6=12,IF(D815=1,$F$10,DATE(YEAR(E814),MONTH(E814)+1,DAY(E814))),IF($H$6=6,IF(D815=1,$F$10,DATE(YEAR(E814),MONTH(E814)+2,DAY(E814))),IF($H$6=4,IF(D815=1,$F$10,DATE(YEAR(E814),MONTH(E814)+3,DAY(E814))),IF($H$6=2,IF(D815=1,$F$10,DATE(YEAR(E814),MONTH(E814)+6,DAY(E814))),IF($H$6=1,IF(D815=1,$F$10,DATE(YEAR(E814)+1,MONTH(E814),DAY(E814))),"")))))))),""))</f>
        <v/>
      </c>
      <c r="F815" s="72" t="str">
        <f t="shared" ca="1" si="89"/>
        <v/>
      </c>
      <c r="G815" s="72" t="str">
        <f t="shared" ca="1" si="85"/>
        <v/>
      </c>
      <c r="H815" s="73" t="str">
        <f t="shared" ca="1" si="86"/>
        <v/>
      </c>
      <c r="I815" s="74" t="str">
        <f t="shared" ca="1" si="87"/>
        <v/>
      </c>
      <c r="J815" s="73" t="str">
        <f t="shared" ca="1" si="88"/>
        <v/>
      </c>
      <c r="K815" s="75" t="str">
        <f t="shared" ca="1" si="90"/>
        <v/>
      </c>
      <c r="L815" s="10"/>
      <c r="M815" s="9"/>
      <c r="N815" s="9"/>
      <c r="O815" s="9"/>
    </row>
    <row r="816" spans="2:15" x14ac:dyDescent="0.3">
      <c r="B816" s="9"/>
      <c r="C816" s="10"/>
      <c r="D816" s="70" t="str">
        <f t="shared" ca="1" si="84"/>
        <v/>
      </c>
      <c r="E816" s="71" t="str">
        <f ca="1">IF($P$17=0,"",IF(D816&lt;&gt;"",IF($H$6=50,IF(D816=1,$F$10,DATE(YEAR(E815),MONTH(E815),DAY(E815)+7)),IF($H$6=25,IF(D816=1,$F$10,DATE(YEAR(E815),MONTH(E815),DAY(E815)+14)),IF($H$6=24,IF(D816=1,_01_01_1900,IF(DAY(E815)&gt;=15,DATE(YEAR(E815),MONTH(E815),DAY(E815)+16),DATE(YEAR(E815),MONTH(E815),DAY(E815)+15))),IF($H$6=12,IF(D816=1,$F$10,DATE(YEAR(E815),MONTH(E815)+1,DAY(E815))),IF($H$6=6,IF(D816=1,$F$10,DATE(YEAR(E815),MONTH(E815)+2,DAY(E815))),IF($H$6=4,IF(D816=1,$F$10,DATE(YEAR(E815),MONTH(E815)+3,DAY(E815))),IF($H$6=2,IF(D816=1,$F$10,DATE(YEAR(E815),MONTH(E815)+6,DAY(E815))),IF($H$6=1,IF(D816=1,$F$10,DATE(YEAR(E815)+1,MONTH(E815),DAY(E815))),"")))))))),""))</f>
        <v/>
      </c>
      <c r="F816" s="72" t="str">
        <f t="shared" ca="1" si="89"/>
        <v/>
      </c>
      <c r="G816" s="72" t="str">
        <f t="shared" ca="1" si="85"/>
        <v/>
      </c>
      <c r="H816" s="73" t="str">
        <f t="shared" ca="1" si="86"/>
        <v/>
      </c>
      <c r="I816" s="74" t="str">
        <f t="shared" ca="1" si="87"/>
        <v/>
      </c>
      <c r="J816" s="73" t="str">
        <f t="shared" ca="1" si="88"/>
        <v/>
      </c>
      <c r="K816" s="75" t="str">
        <f t="shared" ca="1" si="90"/>
        <v/>
      </c>
      <c r="L816" s="10"/>
      <c r="M816" s="9"/>
      <c r="N816" s="9"/>
      <c r="O816" s="9"/>
    </row>
    <row r="817" spans="2:15" x14ac:dyDescent="0.3">
      <c r="B817" s="9"/>
      <c r="C817" s="10"/>
      <c r="D817" s="70" t="str">
        <f t="shared" ca="1" si="84"/>
        <v/>
      </c>
      <c r="E817" s="71" t="str">
        <f ca="1">IF($P$17=0,"",IF(D817&lt;&gt;"",IF($H$6=50,IF(D817=1,$F$10,DATE(YEAR(E816),MONTH(E816),DAY(E816)+7)),IF($H$6=25,IF(D817=1,$F$10,DATE(YEAR(E816),MONTH(E816),DAY(E816)+14)),IF($H$6=24,IF(D817=1,_01_01_1900,IF(DAY(E816)&gt;=15,DATE(YEAR(E816),MONTH(E816),DAY(E816)+16),DATE(YEAR(E816),MONTH(E816),DAY(E816)+15))),IF($H$6=12,IF(D817=1,$F$10,DATE(YEAR(E816),MONTH(E816)+1,DAY(E816))),IF($H$6=6,IF(D817=1,$F$10,DATE(YEAR(E816),MONTH(E816)+2,DAY(E816))),IF($H$6=4,IF(D817=1,$F$10,DATE(YEAR(E816),MONTH(E816)+3,DAY(E816))),IF($H$6=2,IF(D817=1,$F$10,DATE(YEAR(E816),MONTH(E816)+6,DAY(E816))),IF($H$6=1,IF(D817=1,$F$10,DATE(YEAR(E816)+1,MONTH(E816),DAY(E816))),"")))))))),""))</f>
        <v/>
      </c>
      <c r="F817" s="72" t="str">
        <f t="shared" ca="1" si="89"/>
        <v/>
      </c>
      <c r="G817" s="72" t="str">
        <f t="shared" ca="1" si="85"/>
        <v/>
      </c>
      <c r="H817" s="73" t="str">
        <f t="shared" ca="1" si="86"/>
        <v/>
      </c>
      <c r="I817" s="74" t="str">
        <f t="shared" ca="1" si="87"/>
        <v/>
      </c>
      <c r="J817" s="73" t="str">
        <f t="shared" ca="1" si="88"/>
        <v/>
      </c>
      <c r="K817" s="75" t="str">
        <f t="shared" ca="1" si="90"/>
        <v/>
      </c>
      <c r="L817" s="10"/>
      <c r="M817" s="9"/>
      <c r="N817" s="9"/>
      <c r="O817" s="9"/>
    </row>
    <row r="818" spans="2:15" x14ac:dyDescent="0.3">
      <c r="B818" s="9"/>
      <c r="C818" s="10"/>
      <c r="D818" s="70" t="str">
        <f t="shared" ca="1" si="84"/>
        <v/>
      </c>
      <c r="E818" s="71" t="str">
        <f ca="1">IF($P$17=0,"",IF(D818&lt;&gt;"",IF($H$6=50,IF(D818=1,$F$10,DATE(YEAR(E817),MONTH(E817),DAY(E817)+7)),IF($H$6=25,IF(D818=1,$F$10,DATE(YEAR(E817),MONTH(E817),DAY(E817)+14)),IF($H$6=24,IF(D818=1,_01_01_1900,IF(DAY(E817)&gt;=15,DATE(YEAR(E817),MONTH(E817),DAY(E817)+16),DATE(YEAR(E817),MONTH(E817),DAY(E817)+15))),IF($H$6=12,IF(D818=1,$F$10,DATE(YEAR(E817),MONTH(E817)+1,DAY(E817))),IF($H$6=6,IF(D818=1,$F$10,DATE(YEAR(E817),MONTH(E817)+2,DAY(E817))),IF($H$6=4,IF(D818=1,$F$10,DATE(YEAR(E817),MONTH(E817)+3,DAY(E817))),IF($H$6=2,IF(D818=1,$F$10,DATE(YEAR(E817),MONTH(E817)+6,DAY(E817))),IF($H$6=1,IF(D818=1,$F$10,DATE(YEAR(E817)+1,MONTH(E817),DAY(E817))),"")))))))),""))</f>
        <v/>
      </c>
      <c r="F818" s="72" t="str">
        <f t="shared" ca="1" si="89"/>
        <v/>
      </c>
      <c r="G818" s="72" t="str">
        <f t="shared" ca="1" si="85"/>
        <v/>
      </c>
      <c r="H818" s="73" t="str">
        <f t="shared" ca="1" si="86"/>
        <v/>
      </c>
      <c r="I818" s="74" t="str">
        <f t="shared" ca="1" si="87"/>
        <v/>
      </c>
      <c r="J818" s="73" t="str">
        <f t="shared" ca="1" si="88"/>
        <v/>
      </c>
      <c r="K818" s="75" t="str">
        <f t="shared" ca="1" si="90"/>
        <v/>
      </c>
      <c r="L818" s="10"/>
      <c r="M818" s="9"/>
      <c r="N818" s="9"/>
      <c r="O818" s="9"/>
    </row>
    <row r="819" spans="2:15" x14ac:dyDescent="0.3">
      <c r="B819" s="9"/>
      <c r="C819" s="10"/>
      <c r="D819" s="70" t="str">
        <f t="shared" ca="1" si="84"/>
        <v/>
      </c>
      <c r="E819" s="71" t="str">
        <f ca="1">IF($P$17=0,"",IF(D819&lt;&gt;"",IF($H$6=50,IF(D819=1,$F$10,DATE(YEAR(E818),MONTH(E818),DAY(E818)+7)),IF($H$6=25,IF(D819=1,$F$10,DATE(YEAR(E818),MONTH(E818),DAY(E818)+14)),IF($H$6=24,IF(D819=1,_01_01_1900,IF(DAY(E818)&gt;=15,DATE(YEAR(E818),MONTH(E818),DAY(E818)+16),DATE(YEAR(E818),MONTH(E818),DAY(E818)+15))),IF($H$6=12,IF(D819=1,$F$10,DATE(YEAR(E818),MONTH(E818)+1,DAY(E818))),IF($H$6=6,IF(D819=1,$F$10,DATE(YEAR(E818),MONTH(E818)+2,DAY(E818))),IF($H$6=4,IF(D819=1,$F$10,DATE(YEAR(E818),MONTH(E818)+3,DAY(E818))),IF($H$6=2,IF(D819=1,$F$10,DATE(YEAR(E818),MONTH(E818)+6,DAY(E818))),IF($H$6=1,IF(D819=1,$F$10,DATE(YEAR(E818)+1,MONTH(E818),DAY(E818))),"")))))))),""))</f>
        <v/>
      </c>
      <c r="F819" s="72" t="str">
        <f t="shared" ca="1" si="89"/>
        <v/>
      </c>
      <c r="G819" s="72" t="str">
        <f t="shared" ca="1" si="85"/>
        <v/>
      </c>
      <c r="H819" s="73" t="str">
        <f t="shared" ca="1" si="86"/>
        <v/>
      </c>
      <c r="I819" s="74" t="str">
        <f t="shared" ca="1" si="87"/>
        <v/>
      </c>
      <c r="J819" s="73" t="str">
        <f t="shared" ca="1" si="88"/>
        <v/>
      </c>
      <c r="K819" s="75" t="str">
        <f t="shared" ca="1" si="90"/>
        <v/>
      </c>
      <c r="L819" s="10"/>
      <c r="M819" s="9"/>
      <c r="N819" s="9"/>
      <c r="O819" s="9"/>
    </row>
    <row r="820" spans="2:15" x14ac:dyDescent="0.3">
      <c r="B820" s="9"/>
      <c r="C820" s="10"/>
      <c r="D820" s="70" t="str">
        <f t="shared" ca="1" si="84"/>
        <v/>
      </c>
      <c r="E820" s="71" t="str">
        <f ca="1">IF($P$17=0,"",IF(D820&lt;&gt;"",IF($H$6=50,IF(D820=1,$F$10,DATE(YEAR(E819),MONTH(E819),DAY(E819)+7)),IF($H$6=25,IF(D820=1,$F$10,DATE(YEAR(E819),MONTH(E819),DAY(E819)+14)),IF($H$6=24,IF(D820=1,_01_01_1900,IF(DAY(E819)&gt;=15,DATE(YEAR(E819),MONTH(E819),DAY(E819)+16),DATE(YEAR(E819),MONTH(E819),DAY(E819)+15))),IF($H$6=12,IF(D820=1,$F$10,DATE(YEAR(E819),MONTH(E819)+1,DAY(E819))),IF($H$6=6,IF(D820=1,$F$10,DATE(YEAR(E819),MONTH(E819)+2,DAY(E819))),IF($H$6=4,IF(D820=1,$F$10,DATE(YEAR(E819),MONTH(E819)+3,DAY(E819))),IF($H$6=2,IF(D820=1,$F$10,DATE(YEAR(E819),MONTH(E819)+6,DAY(E819))),IF($H$6=1,IF(D820=1,$F$10,DATE(YEAR(E819)+1,MONTH(E819),DAY(E819))),"")))))))),""))</f>
        <v/>
      </c>
      <c r="F820" s="72" t="str">
        <f t="shared" ca="1" si="89"/>
        <v/>
      </c>
      <c r="G820" s="72" t="str">
        <f t="shared" ca="1" si="85"/>
        <v/>
      </c>
      <c r="H820" s="73" t="str">
        <f t="shared" ca="1" si="86"/>
        <v/>
      </c>
      <c r="I820" s="74" t="str">
        <f t="shared" ca="1" si="87"/>
        <v/>
      </c>
      <c r="J820" s="73" t="str">
        <f t="shared" ca="1" si="88"/>
        <v/>
      </c>
      <c r="K820" s="75" t="str">
        <f t="shared" ca="1" si="90"/>
        <v/>
      </c>
      <c r="L820" s="10"/>
      <c r="M820" s="9"/>
      <c r="N820" s="9"/>
      <c r="O820" s="9"/>
    </row>
    <row r="821" spans="2:15" x14ac:dyDescent="0.3">
      <c r="B821" s="9"/>
      <c r="C821" s="10"/>
      <c r="D821" s="70" t="str">
        <f t="shared" ca="1" si="84"/>
        <v/>
      </c>
      <c r="E821" s="71" t="str">
        <f ca="1">IF($P$17=0,"",IF(D821&lt;&gt;"",IF($H$6=50,IF(D821=1,$F$10,DATE(YEAR(E820),MONTH(E820),DAY(E820)+7)),IF($H$6=25,IF(D821=1,$F$10,DATE(YEAR(E820),MONTH(E820),DAY(E820)+14)),IF($H$6=24,IF(D821=1,_01_01_1900,IF(DAY(E820)&gt;=15,DATE(YEAR(E820),MONTH(E820),DAY(E820)+16),DATE(YEAR(E820),MONTH(E820),DAY(E820)+15))),IF($H$6=12,IF(D821=1,$F$10,DATE(YEAR(E820),MONTH(E820)+1,DAY(E820))),IF($H$6=6,IF(D821=1,$F$10,DATE(YEAR(E820),MONTH(E820)+2,DAY(E820))),IF($H$6=4,IF(D821=1,$F$10,DATE(YEAR(E820),MONTH(E820)+3,DAY(E820))),IF($H$6=2,IF(D821=1,$F$10,DATE(YEAR(E820),MONTH(E820)+6,DAY(E820))),IF($H$6=1,IF(D821=1,$F$10,DATE(YEAR(E820)+1,MONTH(E820),DAY(E820))),"")))))))),""))</f>
        <v/>
      </c>
      <c r="F821" s="72" t="str">
        <f t="shared" ca="1" si="89"/>
        <v/>
      </c>
      <c r="G821" s="72" t="str">
        <f t="shared" ca="1" si="85"/>
        <v/>
      </c>
      <c r="H821" s="73" t="str">
        <f t="shared" ca="1" si="86"/>
        <v/>
      </c>
      <c r="I821" s="74" t="str">
        <f t="shared" ca="1" si="87"/>
        <v/>
      </c>
      <c r="J821" s="73" t="str">
        <f t="shared" ca="1" si="88"/>
        <v/>
      </c>
      <c r="K821" s="75" t="str">
        <f t="shared" ca="1" si="90"/>
        <v/>
      </c>
      <c r="L821" s="10"/>
      <c r="M821" s="9"/>
      <c r="N821" s="9"/>
      <c r="O821" s="9"/>
    </row>
    <row r="822" spans="2:15" x14ac:dyDescent="0.3">
      <c r="B822" s="9"/>
      <c r="C822" s="10"/>
      <c r="D822" s="70" t="str">
        <f t="shared" ca="1" si="84"/>
        <v/>
      </c>
      <c r="E822" s="71" t="str">
        <f ca="1">IF($P$17=0,"",IF(D822&lt;&gt;"",IF($H$6=50,IF(D822=1,$F$10,DATE(YEAR(E821),MONTH(E821),DAY(E821)+7)),IF($H$6=25,IF(D822=1,$F$10,DATE(YEAR(E821),MONTH(E821),DAY(E821)+14)),IF($H$6=24,IF(D822=1,_01_01_1900,IF(DAY(E821)&gt;=15,DATE(YEAR(E821),MONTH(E821),DAY(E821)+16),DATE(YEAR(E821),MONTH(E821),DAY(E821)+15))),IF($H$6=12,IF(D822=1,$F$10,DATE(YEAR(E821),MONTH(E821)+1,DAY(E821))),IF($H$6=6,IF(D822=1,$F$10,DATE(YEAR(E821),MONTH(E821)+2,DAY(E821))),IF($H$6=4,IF(D822=1,$F$10,DATE(YEAR(E821),MONTH(E821)+3,DAY(E821))),IF($H$6=2,IF(D822=1,$F$10,DATE(YEAR(E821),MONTH(E821)+6,DAY(E821))),IF($H$6=1,IF(D822=1,$F$10,DATE(YEAR(E821)+1,MONTH(E821),DAY(E821))),"")))))))),""))</f>
        <v/>
      </c>
      <c r="F822" s="72" t="str">
        <f t="shared" ca="1" si="89"/>
        <v/>
      </c>
      <c r="G822" s="72" t="str">
        <f t="shared" ca="1" si="85"/>
        <v/>
      </c>
      <c r="H822" s="73" t="str">
        <f t="shared" ca="1" si="86"/>
        <v/>
      </c>
      <c r="I822" s="74" t="str">
        <f t="shared" ca="1" si="87"/>
        <v/>
      </c>
      <c r="J822" s="73" t="str">
        <f t="shared" ca="1" si="88"/>
        <v/>
      </c>
      <c r="K822" s="75" t="str">
        <f t="shared" ca="1" si="90"/>
        <v/>
      </c>
      <c r="L822" s="10"/>
      <c r="M822" s="9"/>
      <c r="N822" s="9"/>
      <c r="O822" s="9"/>
    </row>
    <row r="823" spans="2:15" x14ac:dyDescent="0.3">
      <c r="B823" s="9"/>
      <c r="C823" s="10"/>
      <c r="D823" s="70" t="str">
        <f t="shared" ca="1" si="84"/>
        <v/>
      </c>
      <c r="E823" s="71" t="str">
        <f ca="1">IF($P$17=0,"",IF(D823&lt;&gt;"",IF($H$6=50,IF(D823=1,$F$10,DATE(YEAR(E822),MONTH(E822),DAY(E822)+7)),IF($H$6=25,IF(D823=1,$F$10,DATE(YEAR(E822),MONTH(E822),DAY(E822)+14)),IF($H$6=24,IF(D823=1,_01_01_1900,IF(DAY(E822)&gt;=15,DATE(YEAR(E822),MONTH(E822),DAY(E822)+16),DATE(YEAR(E822),MONTH(E822),DAY(E822)+15))),IF($H$6=12,IF(D823=1,$F$10,DATE(YEAR(E822),MONTH(E822)+1,DAY(E822))),IF($H$6=6,IF(D823=1,$F$10,DATE(YEAR(E822),MONTH(E822)+2,DAY(E822))),IF($H$6=4,IF(D823=1,$F$10,DATE(YEAR(E822),MONTH(E822)+3,DAY(E822))),IF($H$6=2,IF(D823=1,$F$10,DATE(YEAR(E822),MONTH(E822)+6,DAY(E822))),IF($H$6=1,IF(D823=1,$F$10,DATE(YEAR(E822)+1,MONTH(E822),DAY(E822))),"")))))))),""))</f>
        <v/>
      </c>
      <c r="F823" s="72" t="str">
        <f t="shared" ca="1" si="89"/>
        <v/>
      </c>
      <c r="G823" s="72" t="str">
        <f t="shared" ca="1" si="85"/>
        <v/>
      </c>
      <c r="H823" s="73" t="str">
        <f t="shared" ca="1" si="86"/>
        <v/>
      </c>
      <c r="I823" s="74" t="str">
        <f t="shared" ca="1" si="87"/>
        <v/>
      </c>
      <c r="J823" s="73" t="str">
        <f t="shared" ca="1" si="88"/>
        <v/>
      </c>
      <c r="K823" s="75" t="str">
        <f t="shared" ca="1" si="90"/>
        <v/>
      </c>
      <c r="L823" s="10"/>
      <c r="M823" s="9"/>
      <c r="N823" s="9"/>
      <c r="O823" s="9"/>
    </row>
    <row r="824" spans="2:15" x14ac:dyDescent="0.3">
      <c r="B824" s="9"/>
      <c r="C824" s="10"/>
      <c r="D824" s="70" t="str">
        <f t="shared" ca="1" si="84"/>
        <v/>
      </c>
      <c r="E824" s="71" t="str">
        <f ca="1">IF($P$17=0,"",IF(D824&lt;&gt;"",IF($H$6=50,IF(D824=1,$F$10,DATE(YEAR(E823),MONTH(E823),DAY(E823)+7)),IF($H$6=25,IF(D824=1,$F$10,DATE(YEAR(E823),MONTH(E823),DAY(E823)+14)),IF($H$6=24,IF(D824=1,_01_01_1900,IF(DAY(E823)&gt;=15,DATE(YEAR(E823),MONTH(E823),DAY(E823)+16),DATE(YEAR(E823),MONTH(E823),DAY(E823)+15))),IF($H$6=12,IF(D824=1,$F$10,DATE(YEAR(E823),MONTH(E823)+1,DAY(E823))),IF($H$6=6,IF(D824=1,$F$10,DATE(YEAR(E823),MONTH(E823)+2,DAY(E823))),IF($H$6=4,IF(D824=1,$F$10,DATE(YEAR(E823),MONTH(E823)+3,DAY(E823))),IF($H$6=2,IF(D824=1,$F$10,DATE(YEAR(E823),MONTH(E823)+6,DAY(E823))),IF($H$6=1,IF(D824=1,$F$10,DATE(YEAR(E823)+1,MONTH(E823),DAY(E823))),"")))))))),""))</f>
        <v/>
      </c>
      <c r="F824" s="72" t="str">
        <f t="shared" ca="1" si="89"/>
        <v/>
      </c>
      <c r="G824" s="72" t="str">
        <f t="shared" ca="1" si="85"/>
        <v/>
      </c>
      <c r="H824" s="73" t="str">
        <f t="shared" ca="1" si="86"/>
        <v/>
      </c>
      <c r="I824" s="74" t="str">
        <f t="shared" ca="1" si="87"/>
        <v/>
      </c>
      <c r="J824" s="73" t="str">
        <f t="shared" ca="1" si="88"/>
        <v/>
      </c>
      <c r="K824" s="75" t="str">
        <f t="shared" ca="1" si="90"/>
        <v/>
      </c>
      <c r="L824" s="10"/>
      <c r="M824" s="9"/>
      <c r="N824" s="9"/>
      <c r="O824" s="9"/>
    </row>
    <row r="825" spans="2:15" x14ac:dyDescent="0.3">
      <c r="B825" s="9"/>
      <c r="C825" s="10"/>
      <c r="D825" s="70" t="str">
        <f t="shared" ca="1" si="84"/>
        <v/>
      </c>
      <c r="E825" s="71" t="str">
        <f ca="1">IF($P$17=0,"",IF(D825&lt;&gt;"",IF($H$6=50,IF(D825=1,$F$10,DATE(YEAR(E824),MONTH(E824),DAY(E824)+7)),IF($H$6=25,IF(D825=1,$F$10,DATE(YEAR(E824),MONTH(E824),DAY(E824)+14)),IF($H$6=24,IF(D825=1,_01_01_1900,IF(DAY(E824)&gt;=15,DATE(YEAR(E824),MONTH(E824),DAY(E824)+16),DATE(YEAR(E824),MONTH(E824),DAY(E824)+15))),IF($H$6=12,IF(D825=1,$F$10,DATE(YEAR(E824),MONTH(E824)+1,DAY(E824))),IF($H$6=6,IF(D825=1,$F$10,DATE(YEAR(E824),MONTH(E824)+2,DAY(E824))),IF($H$6=4,IF(D825=1,$F$10,DATE(YEAR(E824),MONTH(E824)+3,DAY(E824))),IF($H$6=2,IF(D825=1,$F$10,DATE(YEAR(E824),MONTH(E824)+6,DAY(E824))),IF($H$6=1,IF(D825=1,$F$10,DATE(YEAR(E824)+1,MONTH(E824),DAY(E824))),"")))))))),""))</f>
        <v/>
      </c>
      <c r="F825" s="72" t="str">
        <f t="shared" ca="1" si="89"/>
        <v/>
      </c>
      <c r="G825" s="72" t="str">
        <f t="shared" ca="1" si="85"/>
        <v/>
      </c>
      <c r="H825" s="73" t="str">
        <f t="shared" ca="1" si="86"/>
        <v/>
      </c>
      <c r="I825" s="74" t="str">
        <f t="shared" ca="1" si="87"/>
        <v/>
      </c>
      <c r="J825" s="73" t="str">
        <f t="shared" ca="1" si="88"/>
        <v/>
      </c>
      <c r="K825" s="75" t="str">
        <f t="shared" ca="1" si="90"/>
        <v/>
      </c>
      <c r="L825" s="10"/>
      <c r="M825" s="9"/>
      <c r="N825" s="9"/>
      <c r="O825" s="9"/>
    </row>
    <row r="826" spans="2:15" x14ac:dyDescent="0.3">
      <c r="B826" s="9"/>
      <c r="C826" s="10"/>
      <c r="D826" s="70" t="str">
        <f t="shared" ca="1" si="84"/>
        <v/>
      </c>
      <c r="E826" s="71" t="str">
        <f ca="1">IF($P$17=0,"",IF(D826&lt;&gt;"",IF($H$6=50,IF(D826=1,$F$10,DATE(YEAR(E825),MONTH(E825),DAY(E825)+7)),IF($H$6=25,IF(D826=1,$F$10,DATE(YEAR(E825),MONTH(E825),DAY(E825)+14)),IF($H$6=24,IF(D826=1,_01_01_1900,IF(DAY(E825)&gt;=15,DATE(YEAR(E825),MONTH(E825),DAY(E825)+16),DATE(YEAR(E825),MONTH(E825),DAY(E825)+15))),IF($H$6=12,IF(D826=1,$F$10,DATE(YEAR(E825),MONTH(E825)+1,DAY(E825))),IF($H$6=6,IF(D826=1,$F$10,DATE(YEAR(E825),MONTH(E825)+2,DAY(E825))),IF($H$6=4,IF(D826=1,$F$10,DATE(YEAR(E825),MONTH(E825)+3,DAY(E825))),IF($H$6=2,IF(D826=1,$F$10,DATE(YEAR(E825),MONTH(E825)+6,DAY(E825))),IF($H$6=1,IF(D826=1,$F$10,DATE(YEAR(E825)+1,MONTH(E825),DAY(E825))),"")))))))),""))</f>
        <v/>
      </c>
      <c r="F826" s="72" t="str">
        <f t="shared" ca="1" si="89"/>
        <v/>
      </c>
      <c r="G826" s="72" t="str">
        <f t="shared" ca="1" si="85"/>
        <v/>
      </c>
      <c r="H826" s="73" t="str">
        <f t="shared" ca="1" si="86"/>
        <v/>
      </c>
      <c r="I826" s="74" t="str">
        <f t="shared" ca="1" si="87"/>
        <v/>
      </c>
      <c r="J826" s="73" t="str">
        <f t="shared" ca="1" si="88"/>
        <v/>
      </c>
      <c r="K826" s="75" t="str">
        <f t="shared" ca="1" si="90"/>
        <v/>
      </c>
      <c r="L826" s="10"/>
      <c r="M826" s="9"/>
      <c r="N826" s="9"/>
      <c r="O826" s="9"/>
    </row>
    <row r="827" spans="2:15" x14ac:dyDescent="0.3">
      <c r="B827" s="9"/>
      <c r="C827" s="10"/>
      <c r="D827" s="70" t="str">
        <f t="shared" ca="1" si="84"/>
        <v/>
      </c>
      <c r="E827" s="71" t="str">
        <f ca="1">IF($P$17=0,"",IF(D827&lt;&gt;"",IF($H$6=50,IF(D827=1,$F$10,DATE(YEAR(E826),MONTH(E826),DAY(E826)+7)),IF($H$6=25,IF(D827=1,$F$10,DATE(YEAR(E826),MONTH(E826),DAY(E826)+14)),IF($H$6=24,IF(D827=1,_01_01_1900,IF(DAY(E826)&gt;=15,DATE(YEAR(E826),MONTH(E826),DAY(E826)+16),DATE(YEAR(E826),MONTH(E826),DAY(E826)+15))),IF($H$6=12,IF(D827=1,$F$10,DATE(YEAR(E826),MONTH(E826)+1,DAY(E826))),IF($H$6=6,IF(D827=1,$F$10,DATE(YEAR(E826),MONTH(E826)+2,DAY(E826))),IF($H$6=4,IF(D827=1,$F$10,DATE(YEAR(E826),MONTH(E826)+3,DAY(E826))),IF($H$6=2,IF(D827=1,$F$10,DATE(YEAR(E826),MONTH(E826)+6,DAY(E826))),IF($H$6=1,IF(D827=1,$F$10,DATE(YEAR(E826)+1,MONTH(E826),DAY(E826))),"")))))))),""))</f>
        <v/>
      </c>
      <c r="F827" s="72" t="str">
        <f t="shared" ca="1" si="89"/>
        <v/>
      </c>
      <c r="G827" s="72" t="str">
        <f t="shared" ca="1" si="85"/>
        <v/>
      </c>
      <c r="H827" s="73" t="str">
        <f t="shared" ca="1" si="86"/>
        <v/>
      </c>
      <c r="I827" s="74" t="str">
        <f t="shared" ca="1" si="87"/>
        <v/>
      </c>
      <c r="J827" s="73" t="str">
        <f t="shared" ca="1" si="88"/>
        <v/>
      </c>
      <c r="K827" s="75" t="str">
        <f t="shared" ca="1" si="90"/>
        <v/>
      </c>
      <c r="L827" s="10"/>
      <c r="M827" s="9"/>
      <c r="N827" s="9"/>
      <c r="O827" s="9"/>
    </row>
    <row r="828" spans="2:15" x14ac:dyDescent="0.3">
      <c r="B828" s="9"/>
      <c r="C828" s="10"/>
      <c r="D828" s="70" t="str">
        <f t="shared" ca="1" si="84"/>
        <v/>
      </c>
      <c r="E828" s="71" t="str">
        <f ca="1">IF($P$17=0,"",IF(D828&lt;&gt;"",IF($H$6=50,IF(D828=1,$F$10,DATE(YEAR(E827),MONTH(E827),DAY(E827)+7)),IF($H$6=25,IF(D828=1,$F$10,DATE(YEAR(E827),MONTH(E827),DAY(E827)+14)),IF($H$6=24,IF(D828=1,_01_01_1900,IF(DAY(E827)&gt;=15,DATE(YEAR(E827),MONTH(E827),DAY(E827)+16),DATE(YEAR(E827),MONTH(E827),DAY(E827)+15))),IF($H$6=12,IF(D828=1,$F$10,DATE(YEAR(E827),MONTH(E827)+1,DAY(E827))),IF($H$6=6,IF(D828=1,$F$10,DATE(YEAR(E827),MONTH(E827)+2,DAY(E827))),IF($H$6=4,IF(D828=1,$F$10,DATE(YEAR(E827),MONTH(E827)+3,DAY(E827))),IF($H$6=2,IF(D828=1,$F$10,DATE(YEAR(E827),MONTH(E827)+6,DAY(E827))),IF($H$6=1,IF(D828=1,$F$10,DATE(YEAR(E827)+1,MONTH(E827),DAY(E827))),"")))))))),""))</f>
        <v/>
      </c>
      <c r="F828" s="72" t="str">
        <f t="shared" ca="1" si="89"/>
        <v/>
      </c>
      <c r="G828" s="72" t="str">
        <f t="shared" ca="1" si="85"/>
        <v/>
      </c>
      <c r="H828" s="73" t="str">
        <f t="shared" ca="1" si="86"/>
        <v/>
      </c>
      <c r="I828" s="74" t="str">
        <f t="shared" ca="1" si="87"/>
        <v/>
      </c>
      <c r="J828" s="73" t="str">
        <f t="shared" ca="1" si="88"/>
        <v/>
      </c>
      <c r="K828" s="75" t="str">
        <f t="shared" ca="1" si="90"/>
        <v/>
      </c>
      <c r="L828" s="10"/>
      <c r="M828" s="9"/>
      <c r="N828" s="9"/>
      <c r="O828" s="9"/>
    </row>
    <row r="829" spans="2:15" x14ac:dyDescent="0.3">
      <c r="B829" s="9"/>
      <c r="C829" s="10"/>
      <c r="D829" s="70" t="str">
        <f t="shared" ca="1" si="84"/>
        <v/>
      </c>
      <c r="E829" s="71" t="str">
        <f ca="1">IF($P$17=0,"",IF(D829&lt;&gt;"",IF($H$6=50,IF(D829=1,$F$10,DATE(YEAR(E828),MONTH(E828),DAY(E828)+7)),IF($H$6=25,IF(D829=1,$F$10,DATE(YEAR(E828),MONTH(E828),DAY(E828)+14)),IF($H$6=24,IF(D829=1,_01_01_1900,IF(DAY(E828)&gt;=15,DATE(YEAR(E828),MONTH(E828),DAY(E828)+16),DATE(YEAR(E828),MONTH(E828),DAY(E828)+15))),IF($H$6=12,IF(D829=1,$F$10,DATE(YEAR(E828),MONTH(E828)+1,DAY(E828))),IF($H$6=6,IF(D829=1,$F$10,DATE(YEAR(E828),MONTH(E828)+2,DAY(E828))),IF($H$6=4,IF(D829=1,$F$10,DATE(YEAR(E828),MONTH(E828)+3,DAY(E828))),IF($H$6=2,IF(D829=1,$F$10,DATE(YEAR(E828),MONTH(E828)+6,DAY(E828))),IF($H$6=1,IF(D829=1,$F$10,DATE(YEAR(E828)+1,MONTH(E828),DAY(E828))),"")))))))),""))</f>
        <v/>
      </c>
      <c r="F829" s="72" t="str">
        <f t="shared" ca="1" si="89"/>
        <v/>
      </c>
      <c r="G829" s="72" t="str">
        <f t="shared" ca="1" si="85"/>
        <v/>
      </c>
      <c r="H829" s="73" t="str">
        <f t="shared" ca="1" si="86"/>
        <v/>
      </c>
      <c r="I829" s="74" t="str">
        <f t="shared" ca="1" si="87"/>
        <v/>
      </c>
      <c r="J829" s="73" t="str">
        <f t="shared" ca="1" si="88"/>
        <v/>
      </c>
      <c r="K829" s="75" t="str">
        <f t="shared" ca="1" si="90"/>
        <v/>
      </c>
      <c r="L829" s="10"/>
      <c r="M829" s="9"/>
      <c r="N829" s="9"/>
      <c r="O829" s="9"/>
    </row>
    <row r="830" spans="2:15" x14ac:dyDescent="0.3">
      <c r="B830" s="9"/>
      <c r="C830" s="10"/>
      <c r="D830" s="70" t="str">
        <f t="shared" ca="1" si="84"/>
        <v/>
      </c>
      <c r="E830" s="71" t="str">
        <f ca="1">IF($P$17=0,"",IF(D830&lt;&gt;"",IF($H$6=50,IF(D830=1,$F$10,DATE(YEAR(E829),MONTH(E829),DAY(E829)+7)),IF($H$6=25,IF(D830=1,$F$10,DATE(YEAR(E829),MONTH(E829),DAY(E829)+14)),IF($H$6=24,IF(D830=1,_01_01_1900,IF(DAY(E829)&gt;=15,DATE(YEAR(E829),MONTH(E829),DAY(E829)+16),DATE(YEAR(E829),MONTH(E829),DAY(E829)+15))),IF($H$6=12,IF(D830=1,$F$10,DATE(YEAR(E829),MONTH(E829)+1,DAY(E829))),IF($H$6=6,IF(D830=1,$F$10,DATE(YEAR(E829),MONTH(E829)+2,DAY(E829))),IF($H$6=4,IF(D830=1,$F$10,DATE(YEAR(E829),MONTH(E829)+3,DAY(E829))),IF($H$6=2,IF(D830=1,$F$10,DATE(YEAR(E829),MONTH(E829)+6,DAY(E829))),IF($H$6=1,IF(D830=1,$F$10,DATE(YEAR(E829)+1,MONTH(E829),DAY(E829))),"")))))))),""))</f>
        <v/>
      </c>
      <c r="F830" s="72" t="str">
        <f t="shared" ca="1" si="89"/>
        <v/>
      </c>
      <c r="G830" s="72" t="str">
        <f t="shared" ca="1" si="85"/>
        <v/>
      </c>
      <c r="H830" s="73" t="str">
        <f t="shared" ca="1" si="86"/>
        <v/>
      </c>
      <c r="I830" s="74" t="str">
        <f t="shared" ca="1" si="87"/>
        <v/>
      </c>
      <c r="J830" s="73" t="str">
        <f t="shared" ca="1" si="88"/>
        <v/>
      </c>
      <c r="K830" s="75" t="str">
        <f t="shared" ca="1" si="90"/>
        <v/>
      </c>
      <c r="L830" s="10"/>
      <c r="M830" s="9"/>
      <c r="N830" s="9"/>
      <c r="O830" s="9"/>
    </row>
    <row r="831" spans="2:15" x14ac:dyDescent="0.3">
      <c r="B831" s="9"/>
      <c r="C831" s="10"/>
      <c r="D831" s="70" t="str">
        <f t="shared" ca="1" si="84"/>
        <v/>
      </c>
      <c r="E831" s="71" t="str">
        <f ca="1">IF($P$17=0,"",IF(D831&lt;&gt;"",IF($H$6=50,IF(D831=1,$F$10,DATE(YEAR(E830),MONTH(E830),DAY(E830)+7)),IF($H$6=25,IF(D831=1,$F$10,DATE(YEAR(E830),MONTH(E830),DAY(E830)+14)),IF($H$6=24,IF(D831=1,_01_01_1900,IF(DAY(E830)&gt;=15,DATE(YEAR(E830),MONTH(E830),DAY(E830)+16),DATE(YEAR(E830),MONTH(E830),DAY(E830)+15))),IF($H$6=12,IF(D831=1,$F$10,DATE(YEAR(E830),MONTH(E830)+1,DAY(E830))),IF($H$6=6,IF(D831=1,$F$10,DATE(YEAR(E830),MONTH(E830)+2,DAY(E830))),IF($H$6=4,IF(D831=1,$F$10,DATE(YEAR(E830),MONTH(E830)+3,DAY(E830))),IF($H$6=2,IF(D831=1,$F$10,DATE(YEAR(E830),MONTH(E830)+6,DAY(E830))),IF($H$6=1,IF(D831=1,$F$10,DATE(YEAR(E830)+1,MONTH(E830),DAY(E830))),"")))))))),""))</f>
        <v/>
      </c>
      <c r="F831" s="72" t="str">
        <f t="shared" ca="1" si="89"/>
        <v/>
      </c>
      <c r="G831" s="72" t="str">
        <f t="shared" ca="1" si="85"/>
        <v/>
      </c>
      <c r="H831" s="73" t="str">
        <f t="shared" ca="1" si="86"/>
        <v/>
      </c>
      <c r="I831" s="74" t="str">
        <f t="shared" ca="1" si="87"/>
        <v/>
      </c>
      <c r="J831" s="73" t="str">
        <f t="shared" ca="1" si="88"/>
        <v/>
      </c>
      <c r="K831" s="75" t="str">
        <f t="shared" ca="1" si="90"/>
        <v/>
      </c>
      <c r="L831" s="10"/>
      <c r="M831" s="9"/>
      <c r="N831" s="9"/>
      <c r="O831" s="9"/>
    </row>
    <row r="832" spans="2:15" x14ac:dyDescent="0.3">
      <c r="B832" s="9"/>
      <c r="C832" s="10"/>
      <c r="D832" s="70" t="str">
        <f t="shared" ca="1" si="84"/>
        <v/>
      </c>
      <c r="E832" s="71" t="str">
        <f ca="1">IF($P$17=0,"",IF(D832&lt;&gt;"",IF($H$6=50,IF(D832=1,$F$10,DATE(YEAR(E831),MONTH(E831),DAY(E831)+7)),IF($H$6=25,IF(D832=1,$F$10,DATE(YEAR(E831),MONTH(E831),DAY(E831)+14)),IF($H$6=24,IF(D832=1,_01_01_1900,IF(DAY(E831)&gt;=15,DATE(YEAR(E831),MONTH(E831),DAY(E831)+16),DATE(YEAR(E831),MONTH(E831),DAY(E831)+15))),IF($H$6=12,IF(D832=1,$F$10,DATE(YEAR(E831),MONTH(E831)+1,DAY(E831))),IF($H$6=6,IF(D832=1,$F$10,DATE(YEAR(E831),MONTH(E831)+2,DAY(E831))),IF($H$6=4,IF(D832=1,$F$10,DATE(YEAR(E831),MONTH(E831)+3,DAY(E831))),IF($H$6=2,IF(D832=1,$F$10,DATE(YEAR(E831),MONTH(E831)+6,DAY(E831))),IF($H$6=1,IF(D832=1,$F$10,DATE(YEAR(E831)+1,MONTH(E831),DAY(E831))),"")))))))),""))</f>
        <v/>
      </c>
      <c r="F832" s="72" t="str">
        <f t="shared" ca="1" si="89"/>
        <v/>
      </c>
      <c r="G832" s="72" t="str">
        <f t="shared" ca="1" si="85"/>
        <v/>
      </c>
      <c r="H832" s="73" t="str">
        <f t="shared" ca="1" si="86"/>
        <v/>
      </c>
      <c r="I832" s="74" t="str">
        <f t="shared" ca="1" si="87"/>
        <v/>
      </c>
      <c r="J832" s="73" t="str">
        <f t="shared" ca="1" si="88"/>
        <v/>
      </c>
      <c r="K832" s="75" t="str">
        <f t="shared" ca="1" si="90"/>
        <v/>
      </c>
      <c r="L832" s="10"/>
      <c r="M832" s="9"/>
      <c r="N832" s="9"/>
      <c r="O832" s="9"/>
    </row>
    <row r="833" spans="2:15" x14ac:dyDescent="0.3">
      <c r="B833" s="9"/>
      <c r="C833" s="10"/>
      <c r="D833" s="70" t="str">
        <f t="shared" ca="1" si="84"/>
        <v/>
      </c>
      <c r="E833" s="71" t="str">
        <f ca="1">IF($P$17=0,"",IF(D833&lt;&gt;"",IF($H$6=50,IF(D833=1,$F$10,DATE(YEAR(E832),MONTH(E832),DAY(E832)+7)),IF($H$6=25,IF(D833=1,$F$10,DATE(YEAR(E832),MONTH(E832),DAY(E832)+14)),IF($H$6=24,IF(D833=1,_01_01_1900,IF(DAY(E832)&gt;=15,DATE(YEAR(E832),MONTH(E832),DAY(E832)+16),DATE(YEAR(E832),MONTH(E832),DAY(E832)+15))),IF($H$6=12,IF(D833=1,$F$10,DATE(YEAR(E832),MONTH(E832)+1,DAY(E832))),IF($H$6=6,IF(D833=1,$F$10,DATE(YEAR(E832),MONTH(E832)+2,DAY(E832))),IF($H$6=4,IF(D833=1,$F$10,DATE(YEAR(E832),MONTH(E832)+3,DAY(E832))),IF($H$6=2,IF(D833=1,$F$10,DATE(YEAR(E832),MONTH(E832)+6,DAY(E832))),IF($H$6=1,IF(D833=1,$F$10,DATE(YEAR(E832)+1,MONTH(E832),DAY(E832))),"")))))))),""))</f>
        <v/>
      </c>
      <c r="F833" s="72" t="str">
        <f t="shared" ca="1" si="89"/>
        <v/>
      </c>
      <c r="G833" s="72" t="str">
        <f t="shared" ca="1" si="85"/>
        <v/>
      </c>
      <c r="H833" s="73" t="str">
        <f t="shared" ca="1" si="86"/>
        <v/>
      </c>
      <c r="I833" s="74" t="str">
        <f t="shared" ca="1" si="87"/>
        <v/>
      </c>
      <c r="J833" s="73" t="str">
        <f t="shared" ca="1" si="88"/>
        <v/>
      </c>
      <c r="K833" s="75" t="str">
        <f t="shared" ca="1" si="90"/>
        <v/>
      </c>
      <c r="L833" s="10"/>
      <c r="M833" s="9"/>
      <c r="N833" s="9"/>
      <c r="O833" s="9"/>
    </row>
    <row r="834" spans="2:15" x14ac:dyDescent="0.3">
      <c r="B834" s="9"/>
      <c r="C834" s="10"/>
      <c r="D834" s="70" t="str">
        <f t="shared" ca="1" si="84"/>
        <v/>
      </c>
      <c r="E834" s="71" t="str">
        <f ca="1">IF($P$17=0,"",IF(D834&lt;&gt;"",IF($H$6=50,IF(D834=1,$F$10,DATE(YEAR(E833),MONTH(E833),DAY(E833)+7)),IF($H$6=25,IF(D834=1,$F$10,DATE(YEAR(E833),MONTH(E833),DAY(E833)+14)),IF($H$6=24,IF(D834=1,_01_01_1900,IF(DAY(E833)&gt;=15,DATE(YEAR(E833),MONTH(E833),DAY(E833)+16),DATE(YEAR(E833),MONTH(E833),DAY(E833)+15))),IF($H$6=12,IF(D834=1,$F$10,DATE(YEAR(E833),MONTH(E833)+1,DAY(E833))),IF($H$6=6,IF(D834=1,$F$10,DATE(YEAR(E833),MONTH(E833)+2,DAY(E833))),IF($H$6=4,IF(D834=1,$F$10,DATE(YEAR(E833),MONTH(E833)+3,DAY(E833))),IF($H$6=2,IF(D834=1,$F$10,DATE(YEAR(E833),MONTH(E833)+6,DAY(E833))),IF($H$6=1,IF(D834=1,$F$10,DATE(YEAR(E833)+1,MONTH(E833),DAY(E833))),"")))))))),""))</f>
        <v/>
      </c>
      <c r="F834" s="72" t="str">
        <f t="shared" ca="1" si="89"/>
        <v/>
      </c>
      <c r="G834" s="72" t="str">
        <f t="shared" ca="1" si="85"/>
        <v/>
      </c>
      <c r="H834" s="73" t="str">
        <f t="shared" ca="1" si="86"/>
        <v/>
      </c>
      <c r="I834" s="74" t="str">
        <f t="shared" ca="1" si="87"/>
        <v/>
      </c>
      <c r="J834" s="73" t="str">
        <f t="shared" ca="1" si="88"/>
        <v/>
      </c>
      <c r="K834" s="75" t="str">
        <f t="shared" ca="1" si="90"/>
        <v/>
      </c>
      <c r="L834" s="10"/>
      <c r="M834" s="9"/>
      <c r="N834" s="9"/>
      <c r="O834" s="9"/>
    </row>
    <row r="835" spans="2:15" x14ac:dyDescent="0.3">
      <c r="B835" s="9"/>
      <c r="C835" s="10"/>
      <c r="D835" s="70" t="str">
        <f t="shared" ca="1" si="84"/>
        <v/>
      </c>
      <c r="E835" s="71" t="str">
        <f ca="1">IF($P$17=0,"",IF(D835&lt;&gt;"",IF($H$6=50,IF(D835=1,$F$10,DATE(YEAR(E834),MONTH(E834),DAY(E834)+7)),IF($H$6=25,IF(D835=1,$F$10,DATE(YEAR(E834),MONTH(E834),DAY(E834)+14)),IF($H$6=24,IF(D835=1,_01_01_1900,IF(DAY(E834)&gt;=15,DATE(YEAR(E834),MONTH(E834),DAY(E834)+16),DATE(YEAR(E834),MONTH(E834),DAY(E834)+15))),IF($H$6=12,IF(D835=1,$F$10,DATE(YEAR(E834),MONTH(E834)+1,DAY(E834))),IF($H$6=6,IF(D835=1,$F$10,DATE(YEAR(E834),MONTH(E834)+2,DAY(E834))),IF($H$6=4,IF(D835=1,$F$10,DATE(YEAR(E834),MONTH(E834)+3,DAY(E834))),IF($H$6=2,IF(D835=1,$F$10,DATE(YEAR(E834),MONTH(E834)+6,DAY(E834))),IF($H$6=1,IF(D835=1,$F$10,DATE(YEAR(E834)+1,MONTH(E834),DAY(E834))),"")))))))),""))</f>
        <v/>
      </c>
      <c r="F835" s="72" t="str">
        <f t="shared" ca="1" si="89"/>
        <v/>
      </c>
      <c r="G835" s="72" t="str">
        <f t="shared" ca="1" si="85"/>
        <v/>
      </c>
      <c r="H835" s="73" t="str">
        <f t="shared" ca="1" si="86"/>
        <v/>
      </c>
      <c r="I835" s="74" t="str">
        <f t="shared" ca="1" si="87"/>
        <v/>
      </c>
      <c r="J835" s="73" t="str">
        <f t="shared" ca="1" si="88"/>
        <v/>
      </c>
      <c r="K835" s="75" t="str">
        <f t="shared" ca="1" si="90"/>
        <v/>
      </c>
      <c r="L835" s="10"/>
      <c r="M835" s="9"/>
      <c r="N835" s="9"/>
      <c r="O835" s="9"/>
    </row>
    <row r="836" spans="2:15" x14ac:dyDescent="0.3">
      <c r="B836" s="9"/>
      <c r="C836" s="10"/>
      <c r="D836" s="70" t="str">
        <f t="shared" ca="1" si="84"/>
        <v/>
      </c>
      <c r="E836" s="71" t="str">
        <f ca="1">IF($P$17=0,"",IF(D836&lt;&gt;"",IF($H$6=50,IF(D836=1,$F$10,DATE(YEAR(E835),MONTH(E835),DAY(E835)+7)),IF($H$6=25,IF(D836=1,$F$10,DATE(YEAR(E835),MONTH(E835),DAY(E835)+14)),IF($H$6=24,IF(D836=1,_01_01_1900,IF(DAY(E835)&gt;=15,DATE(YEAR(E835),MONTH(E835),DAY(E835)+16),DATE(YEAR(E835),MONTH(E835),DAY(E835)+15))),IF($H$6=12,IF(D836=1,$F$10,DATE(YEAR(E835),MONTH(E835)+1,DAY(E835))),IF($H$6=6,IF(D836=1,$F$10,DATE(YEAR(E835),MONTH(E835)+2,DAY(E835))),IF($H$6=4,IF(D836=1,$F$10,DATE(YEAR(E835),MONTH(E835)+3,DAY(E835))),IF($H$6=2,IF(D836=1,$F$10,DATE(YEAR(E835),MONTH(E835)+6,DAY(E835))),IF($H$6=1,IF(D836=1,$F$10,DATE(YEAR(E835)+1,MONTH(E835),DAY(E835))),"")))))))),""))</f>
        <v/>
      </c>
      <c r="F836" s="72" t="str">
        <f t="shared" ca="1" si="89"/>
        <v/>
      </c>
      <c r="G836" s="72" t="str">
        <f t="shared" ca="1" si="85"/>
        <v/>
      </c>
      <c r="H836" s="73" t="str">
        <f t="shared" ca="1" si="86"/>
        <v/>
      </c>
      <c r="I836" s="74" t="str">
        <f t="shared" ca="1" si="87"/>
        <v/>
      </c>
      <c r="J836" s="73" t="str">
        <f t="shared" ca="1" si="88"/>
        <v/>
      </c>
      <c r="K836" s="75" t="str">
        <f t="shared" ca="1" si="90"/>
        <v/>
      </c>
      <c r="L836" s="10"/>
      <c r="M836" s="9"/>
      <c r="N836" s="9"/>
      <c r="O836" s="9"/>
    </row>
    <row r="837" spans="2:15" x14ac:dyDescent="0.3">
      <c r="B837" s="9"/>
      <c r="C837" s="10"/>
      <c r="D837" s="70" t="str">
        <f t="shared" ca="1" si="84"/>
        <v/>
      </c>
      <c r="E837" s="71" t="str">
        <f ca="1">IF($P$17=0,"",IF(D837&lt;&gt;"",IF($H$6=50,IF(D837=1,$F$10,DATE(YEAR(E836),MONTH(E836),DAY(E836)+7)),IF($H$6=25,IF(D837=1,$F$10,DATE(YEAR(E836),MONTH(E836),DAY(E836)+14)),IF($H$6=24,IF(D837=1,_01_01_1900,IF(DAY(E836)&gt;=15,DATE(YEAR(E836),MONTH(E836),DAY(E836)+16),DATE(YEAR(E836),MONTH(E836),DAY(E836)+15))),IF($H$6=12,IF(D837=1,$F$10,DATE(YEAR(E836),MONTH(E836)+1,DAY(E836))),IF($H$6=6,IF(D837=1,$F$10,DATE(YEAR(E836),MONTH(E836)+2,DAY(E836))),IF($H$6=4,IF(D837=1,$F$10,DATE(YEAR(E836),MONTH(E836)+3,DAY(E836))),IF($H$6=2,IF(D837=1,$F$10,DATE(YEAR(E836),MONTH(E836)+6,DAY(E836))),IF($H$6=1,IF(D837=1,$F$10,DATE(YEAR(E836)+1,MONTH(E836),DAY(E836))),"")))))))),""))</f>
        <v/>
      </c>
      <c r="F837" s="72" t="str">
        <f t="shared" ca="1" si="89"/>
        <v/>
      </c>
      <c r="G837" s="72" t="str">
        <f t="shared" ca="1" si="85"/>
        <v/>
      </c>
      <c r="H837" s="73" t="str">
        <f t="shared" ca="1" si="86"/>
        <v/>
      </c>
      <c r="I837" s="74" t="str">
        <f t="shared" ca="1" si="87"/>
        <v/>
      </c>
      <c r="J837" s="73" t="str">
        <f t="shared" ca="1" si="88"/>
        <v/>
      </c>
      <c r="K837" s="75" t="str">
        <f t="shared" ca="1" si="90"/>
        <v/>
      </c>
      <c r="L837" s="10"/>
      <c r="M837" s="9"/>
      <c r="N837" s="9"/>
      <c r="O837" s="9"/>
    </row>
    <row r="838" spans="2:15" x14ac:dyDescent="0.3">
      <c r="B838" s="9"/>
      <c r="C838" s="10"/>
      <c r="D838" s="70" t="str">
        <f t="shared" ca="1" si="84"/>
        <v/>
      </c>
      <c r="E838" s="71" t="str">
        <f ca="1">IF($P$17=0,"",IF(D838&lt;&gt;"",IF($H$6=50,IF(D838=1,$F$10,DATE(YEAR(E837),MONTH(E837),DAY(E837)+7)),IF($H$6=25,IF(D838=1,$F$10,DATE(YEAR(E837),MONTH(E837),DAY(E837)+14)),IF($H$6=24,IF(D838=1,_01_01_1900,IF(DAY(E837)&gt;=15,DATE(YEAR(E837),MONTH(E837),DAY(E837)+16),DATE(YEAR(E837),MONTH(E837),DAY(E837)+15))),IF($H$6=12,IF(D838=1,$F$10,DATE(YEAR(E837),MONTH(E837)+1,DAY(E837))),IF($H$6=6,IF(D838=1,$F$10,DATE(YEAR(E837),MONTH(E837)+2,DAY(E837))),IF($H$6=4,IF(D838=1,$F$10,DATE(YEAR(E837),MONTH(E837)+3,DAY(E837))),IF($H$6=2,IF(D838=1,$F$10,DATE(YEAR(E837),MONTH(E837)+6,DAY(E837))),IF($H$6=1,IF(D838=1,$F$10,DATE(YEAR(E837)+1,MONTH(E837),DAY(E837))),"")))))))),""))</f>
        <v/>
      </c>
      <c r="F838" s="72" t="str">
        <f t="shared" ca="1" si="89"/>
        <v/>
      </c>
      <c r="G838" s="72" t="str">
        <f t="shared" ca="1" si="85"/>
        <v/>
      </c>
      <c r="H838" s="73" t="str">
        <f t="shared" ca="1" si="86"/>
        <v/>
      </c>
      <c r="I838" s="74" t="str">
        <f t="shared" ca="1" si="87"/>
        <v/>
      </c>
      <c r="J838" s="73" t="str">
        <f t="shared" ca="1" si="88"/>
        <v/>
      </c>
      <c r="K838" s="75" t="str">
        <f t="shared" ca="1" si="90"/>
        <v/>
      </c>
      <c r="L838" s="10"/>
      <c r="M838" s="9"/>
      <c r="N838" s="9"/>
      <c r="O838" s="9"/>
    </row>
    <row r="839" spans="2:15" x14ac:dyDescent="0.3">
      <c r="B839" s="9"/>
      <c r="C839" s="10"/>
      <c r="D839" s="70" t="str">
        <f t="shared" ca="1" si="84"/>
        <v/>
      </c>
      <c r="E839" s="71" t="str">
        <f ca="1">IF($P$17=0,"",IF(D839&lt;&gt;"",IF($H$6=50,IF(D839=1,$F$10,DATE(YEAR(E838),MONTH(E838),DAY(E838)+7)),IF($H$6=25,IF(D839=1,$F$10,DATE(YEAR(E838),MONTH(E838),DAY(E838)+14)),IF($H$6=24,IF(D839=1,_01_01_1900,IF(DAY(E838)&gt;=15,DATE(YEAR(E838),MONTH(E838),DAY(E838)+16),DATE(YEAR(E838),MONTH(E838),DAY(E838)+15))),IF($H$6=12,IF(D839=1,$F$10,DATE(YEAR(E838),MONTH(E838)+1,DAY(E838))),IF($H$6=6,IF(D839=1,$F$10,DATE(YEAR(E838),MONTH(E838)+2,DAY(E838))),IF($H$6=4,IF(D839=1,$F$10,DATE(YEAR(E838),MONTH(E838)+3,DAY(E838))),IF($H$6=2,IF(D839=1,$F$10,DATE(YEAR(E838),MONTH(E838)+6,DAY(E838))),IF($H$6=1,IF(D839=1,$F$10,DATE(YEAR(E838)+1,MONTH(E838),DAY(E838))),"")))))))),""))</f>
        <v/>
      </c>
      <c r="F839" s="72" t="str">
        <f t="shared" ca="1" si="89"/>
        <v/>
      </c>
      <c r="G839" s="72" t="str">
        <f t="shared" ca="1" si="85"/>
        <v/>
      </c>
      <c r="H839" s="73" t="str">
        <f t="shared" ca="1" si="86"/>
        <v/>
      </c>
      <c r="I839" s="74" t="str">
        <f t="shared" ca="1" si="87"/>
        <v/>
      </c>
      <c r="J839" s="73" t="str">
        <f t="shared" ca="1" si="88"/>
        <v/>
      </c>
      <c r="K839" s="75" t="str">
        <f t="shared" ca="1" si="90"/>
        <v/>
      </c>
      <c r="L839" s="10"/>
      <c r="M839" s="9"/>
      <c r="N839" s="9"/>
      <c r="O839" s="9"/>
    </row>
    <row r="840" spans="2:15" x14ac:dyDescent="0.3">
      <c r="B840" s="9"/>
      <c r="C840" s="10"/>
      <c r="D840" s="70" t="str">
        <f t="shared" ca="1" si="84"/>
        <v/>
      </c>
      <c r="E840" s="71" t="str">
        <f ca="1">IF($P$17=0,"",IF(D840&lt;&gt;"",IF($H$6=50,IF(D840=1,$F$10,DATE(YEAR(E839),MONTH(E839),DAY(E839)+7)),IF($H$6=25,IF(D840=1,$F$10,DATE(YEAR(E839),MONTH(E839),DAY(E839)+14)),IF($H$6=24,IF(D840=1,_01_01_1900,IF(DAY(E839)&gt;=15,DATE(YEAR(E839),MONTH(E839),DAY(E839)+16),DATE(YEAR(E839),MONTH(E839),DAY(E839)+15))),IF($H$6=12,IF(D840=1,$F$10,DATE(YEAR(E839),MONTH(E839)+1,DAY(E839))),IF($H$6=6,IF(D840=1,$F$10,DATE(YEAR(E839),MONTH(E839)+2,DAY(E839))),IF($H$6=4,IF(D840=1,$F$10,DATE(YEAR(E839),MONTH(E839)+3,DAY(E839))),IF($H$6=2,IF(D840=1,$F$10,DATE(YEAR(E839),MONTH(E839)+6,DAY(E839))),IF($H$6=1,IF(D840=1,$F$10,DATE(YEAR(E839)+1,MONTH(E839),DAY(E839))),"")))))))),""))</f>
        <v/>
      </c>
      <c r="F840" s="72" t="str">
        <f t="shared" ca="1" si="89"/>
        <v/>
      </c>
      <c r="G840" s="72" t="str">
        <f t="shared" ca="1" si="85"/>
        <v/>
      </c>
      <c r="H840" s="73" t="str">
        <f t="shared" ca="1" si="86"/>
        <v/>
      </c>
      <c r="I840" s="74" t="str">
        <f t="shared" ca="1" si="87"/>
        <v/>
      </c>
      <c r="J840" s="73" t="str">
        <f t="shared" ca="1" si="88"/>
        <v/>
      </c>
      <c r="K840" s="75" t="str">
        <f t="shared" ca="1" si="90"/>
        <v/>
      </c>
      <c r="L840" s="10"/>
      <c r="M840" s="9"/>
      <c r="N840" s="9"/>
      <c r="O840" s="9"/>
    </row>
    <row r="841" spans="2:15" x14ac:dyDescent="0.3">
      <c r="B841" s="9"/>
      <c r="C841" s="10"/>
      <c r="D841" s="70" t="str">
        <f t="shared" ca="1" si="84"/>
        <v/>
      </c>
      <c r="E841" s="71" t="str">
        <f ca="1">IF($P$17=0,"",IF(D841&lt;&gt;"",IF($H$6=50,IF(D841=1,$F$10,DATE(YEAR(E840),MONTH(E840),DAY(E840)+7)),IF($H$6=25,IF(D841=1,$F$10,DATE(YEAR(E840),MONTH(E840),DAY(E840)+14)),IF($H$6=24,IF(D841=1,_01_01_1900,IF(DAY(E840)&gt;=15,DATE(YEAR(E840),MONTH(E840),DAY(E840)+16),DATE(YEAR(E840),MONTH(E840),DAY(E840)+15))),IF($H$6=12,IF(D841=1,$F$10,DATE(YEAR(E840),MONTH(E840)+1,DAY(E840))),IF($H$6=6,IF(D841=1,$F$10,DATE(YEAR(E840),MONTH(E840)+2,DAY(E840))),IF($H$6=4,IF(D841=1,$F$10,DATE(YEAR(E840),MONTH(E840)+3,DAY(E840))),IF($H$6=2,IF(D841=1,$F$10,DATE(YEAR(E840),MONTH(E840)+6,DAY(E840))),IF($H$6=1,IF(D841=1,$F$10,DATE(YEAR(E840)+1,MONTH(E840),DAY(E840))),"")))))))),""))</f>
        <v/>
      </c>
      <c r="F841" s="72" t="str">
        <f t="shared" ca="1" si="89"/>
        <v/>
      </c>
      <c r="G841" s="72" t="str">
        <f t="shared" ca="1" si="85"/>
        <v/>
      </c>
      <c r="H841" s="73" t="str">
        <f t="shared" ca="1" si="86"/>
        <v/>
      </c>
      <c r="I841" s="74" t="str">
        <f t="shared" ca="1" si="87"/>
        <v/>
      </c>
      <c r="J841" s="73" t="str">
        <f t="shared" ca="1" si="88"/>
        <v/>
      </c>
      <c r="K841" s="75" t="str">
        <f t="shared" ca="1" si="90"/>
        <v/>
      </c>
      <c r="L841" s="10"/>
      <c r="M841" s="9"/>
      <c r="N841" s="9"/>
      <c r="O841" s="9"/>
    </row>
    <row r="842" spans="2:15" x14ac:dyDescent="0.3">
      <c r="B842" s="9"/>
      <c r="C842" s="10"/>
      <c r="D842" s="70" t="str">
        <f t="shared" ca="1" si="84"/>
        <v/>
      </c>
      <c r="E842" s="71" t="str">
        <f ca="1">IF($P$17=0,"",IF(D842&lt;&gt;"",IF($H$6=50,IF(D842=1,$F$10,DATE(YEAR(E841),MONTH(E841),DAY(E841)+7)),IF($H$6=25,IF(D842=1,$F$10,DATE(YEAR(E841),MONTH(E841),DAY(E841)+14)),IF($H$6=24,IF(D842=1,_01_01_1900,IF(DAY(E841)&gt;=15,DATE(YEAR(E841),MONTH(E841),DAY(E841)+16),DATE(YEAR(E841),MONTH(E841),DAY(E841)+15))),IF($H$6=12,IF(D842=1,$F$10,DATE(YEAR(E841),MONTH(E841)+1,DAY(E841))),IF($H$6=6,IF(D842=1,$F$10,DATE(YEAR(E841),MONTH(E841)+2,DAY(E841))),IF($H$6=4,IF(D842=1,$F$10,DATE(YEAR(E841),MONTH(E841)+3,DAY(E841))),IF($H$6=2,IF(D842=1,$F$10,DATE(YEAR(E841),MONTH(E841)+6,DAY(E841))),IF($H$6=1,IF(D842=1,$F$10,DATE(YEAR(E841)+1,MONTH(E841),DAY(E841))),"")))))))),""))</f>
        <v/>
      </c>
      <c r="F842" s="72" t="str">
        <f t="shared" ca="1" si="89"/>
        <v/>
      </c>
      <c r="G842" s="72" t="str">
        <f t="shared" ca="1" si="85"/>
        <v/>
      </c>
      <c r="H842" s="73" t="str">
        <f t="shared" ca="1" si="86"/>
        <v/>
      </c>
      <c r="I842" s="74" t="str">
        <f t="shared" ca="1" si="87"/>
        <v/>
      </c>
      <c r="J842" s="73" t="str">
        <f t="shared" ca="1" si="88"/>
        <v/>
      </c>
      <c r="K842" s="75" t="str">
        <f t="shared" ca="1" si="90"/>
        <v/>
      </c>
      <c r="L842" s="10"/>
      <c r="M842" s="9"/>
      <c r="N842" s="9"/>
      <c r="O842" s="9"/>
    </row>
    <row r="843" spans="2:15" x14ac:dyDescent="0.3">
      <c r="B843" s="9"/>
      <c r="C843" s="10"/>
      <c r="D843" s="70" t="str">
        <f t="shared" ca="1" si="84"/>
        <v/>
      </c>
      <c r="E843" s="71" t="str">
        <f ca="1">IF($P$17=0,"",IF(D843&lt;&gt;"",IF($H$6=50,IF(D843=1,$F$10,DATE(YEAR(E842),MONTH(E842),DAY(E842)+7)),IF($H$6=25,IF(D843=1,$F$10,DATE(YEAR(E842),MONTH(E842),DAY(E842)+14)),IF($H$6=24,IF(D843=1,_01_01_1900,IF(DAY(E842)&gt;=15,DATE(YEAR(E842),MONTH(E842),DAY(E842)+16),DATE(YEAR(E842),MONTH(E842),DAY(E842)+15))),IF($H$6=12,IF(D843=1,$F$10,DATE(YEAR(E842),MONTH(E842)+1,DAY(E842))),IF($H$6=6,IF(D843=1,$F$10,DATE(YEAR(E842),MONTH(E842)+2,DAY(E842))),IF($H$6=4,IF(D843=1,$F$10,DATE(YEAR(E842),MONTH(E842)+3,DAY(E842))),IF($H$6=2,IF(D843=1,$F$10,DATE(YEAR(E842),MONTH(E842)+6,DAY(E842))),IF($H$6=1,IF(D843=1,$F$10,DATE(YEAR(E842)+1,MONTH(E842),DAY(E842))),"")))))))),""))</f>
        <v/>
      </c>
      <c r="F843" s="72" t="str">
        <f t="shared" ca="1" si="89"/>
        <v/>
      </c>
      <c r="G843" s="72" t="str">
        <f t="shared" ca="1" si="85"/>
        <v/>
      </c>
      <c r="H843" s="73" t="str">
        <f t="shared" ca="1" si="86"/>
        <v/>
      </c>
      <c r="I843" s="74" t="str">
        <f t="shared" ca="1" si="87"/>
        <v/>
      </c>
      <c r="J843" s="73" t="str">
        <f t="shared" ca="1" si="88"/>
        <v/>
      </c>
      <c r="K843" s="75" t="str">
        <f t="shared" ca="1" si="90"/>
        <v/>
      </c>
      <c r="L843" s="10"/>
      <c r="M843" s="9"/>
      <c r="N843" s="9"/>
      <c r="O843" s="9"/>
    </row>
    <row r="844" spans="2:15" x14ac:dyDescent="0.3">
      <c r="B844" s="9"/>
      <c r="C844" s="10"/>
      <c r="D844" s="70" t="str">
        <f t="shared" ca="1" si="84"/>
        <v/>
      </c>
      <c r="E844" s="71" t="str">
        <f ca="1">IF($P$17=0,"",IF(D844&lt;&gt;"",IF($H$6=50,IF(D844=1,$F$10,DATE(YEAR(E843),MONTH(E843),DAY(E843)+7)),IF($H$6=25,IF(D844=1,$F$10,DATE(YEAR(E843),MONTH(E843),DAY(E843)+14)),IF($H$6=24,IF(D844=1,_01_01_1900,IF(DAY(E843)&gt;=15,DATE(YEAR(E843),MONTH(E843),DAY(E843)+16),DATE(YEAR(E843),MONTH(E843),DAY(E843)+15))),IF($H$6=12,IF(D844=1,$F$10,DATE(YEAR(E843),MONTH(E843)+1,DAY(E843))),IF($H$6=6,IF(D844=1,$F$10,DATE(YEAR(E843),MONTH(E843)+2,DAY(E843))),IF($H$6=4,IF(D844=1,$F$10,DATE(YEAR(E843),MONTH(E843)+3,DAY(E843))),IF($H$6=2,IF(D844=1,$F$10,DATE(YEAR(E843),MONTH(E843)+6,DAY(E843))),IF($H$6=1,IF(D844=1,$F$10,DATE(YEAR(E843)+1,MONTH(E843),DAY(E843))),"")))))))),""))</f>
        <v/>
      </c>
      <c r="F844" s="72" t="str">
        <f t="shared" ca="1" si="89"/>
        <v/>
      </c>
      <c r="G844" s="72" t="str">
        <f t="shared" ca="1" si="85"/>
        <v/>
      </c>
      <c r="H844" s="73" t="str">
        <f t="shared" ca="1" si="86"/>
        <v/>
      </c>
      <c r="I844" s="74" t="str">
        <f t="shared" ca="1" si="87"/>
        <v/>
      </c>
      <c r="J844" s="73" t="str">
        <f t="shared" ca="1" si="88"/>
        <v/>
      </c>
      <c r="K844" s="75" t="str">
        <f t="shared" ca="1" si="90"/>
        <v/>
      </c>
      <c r="L844" s="10"/>
      <c r="M844" s="9"/>
      <c r="N844" s="9"/>
      <c r="O844" s="9"/>
    </row>
    <row r="845" spans="2:15" x14ac:dyDescent="0.3">
      <c r="B845" s="9"/>
      <c r="C845" s="10"/>
      <c r="D845" s="70" t="str">
        <f t="shared" ca="1" si="84"/>
        <v/>
      </c>
      <c r="E845" s="71" t="str">
        <f ca="1">IF($P$17=0,"",IF(D845&lt;&gt;"",IF($H$6=50,IF(D845=1,$F$10,DATE(YEAR(E844),MONTH(E844),DAY(E844)+7)),IF($H$6=25,IF(D845=1,$F$10,DATE(YEAR(E844),MONTH(E844),DAY(E844)+14)),IF($H$6=24,IF(D845=1,_01_01_1900,IF(DAY(E844)&gt;=15,DATE(YEAR(E844),MONTH(E844),DAY(E844)+16),DATE(YEAR(E844),MONTH(E844),DAY(E844)+15))),IF($H$6=12,IF(D845=1,$F$10,DATE(YEAR(E844),MONTH(E844)+1,DAY(E844))),IF($H$6=6,IF(D845=1,$F$10,DATE(YEAR(E844),MONTH(E844)+2,DAY(E844))),IF($H$6=4,IF(D845=1,$F$10,DATE(YEAR(E844),MONTH(E844)+3,DAY(E844))),IF($H$6=2,IF(D845=1,$F$10,DATE(YEAR(E844),MONTH(E844)+6,DAY(E844))),IF($H$6=1,IF(D845=1,$F$10,DATE(YEAR(E844)+1,MONTH(E844),DAY(E844))),"")))))))),""))</f>
        <v/>
      </c>
      <c r="F845" s="72" t="str">
        <f t="shared" ca="1" si="89"/>
        <v/>
      </c>
      <c r="G845" s="72" t="str">
        <f t="shared" ca="1" si="85"/>
        <v/>
      </c>
      <c r="H845" s="73" t="str">
        <f t="shared" ca="1" si="86"/>
        <v/>
      </c>
      <c r="I845" s="74" t="str">
        <f t="shared" ca="1" si="87"/>
        <v/>
      </c>
      <c r="J845" s="73" t="str">
        <f t="shared" ca="1" si="88"/>
        <v/>
      </c>
      <c r="K845" s="75" t="str">
        <f t="shared" ca="1" si="90"/>
        <v/>
      </c>
      <c r="L845" s="10"/>
      <c r="M845" s="9"/>
      <c r="N845" s="9"/>
      <c r="O845" s="9"/>
    </row>
    <row r="846" spans="2:15" x14ac:dyDescent="0.3">
      <c r="B846" s="9"/>
      <c r="C846" s="10"/>
      <c r="D846" s="70" t="str">
        <f t="shared" ca="1" si="84"/>
        <v/>
      </c>
      <c r="E846" s="71" t="str">
        <f ca="1">IF($P$17=0,"",IF(D846&lt;&gt;"",IF($H$6=50,IF(D846=1,$F$10,DATE(YEAR(E845),MONTH(E845),DAY(E845)+7)),IF($H$6=25,IF(D846=1,$F$10,DATE(YEAR(E845),MONTH(E845),DAY(E845)+14)),IF($H$6=24,IF(D846=1,_01_01_1900,IF(DAY(E845)&gt;=15,DATE(YEAR(E845),MONTH(E845),DAY(E845)+16),DATE(YEAR(E845),MONTH(E845),DAY(E845)+15))),IF($H$6=12,IF(D846=1,$F$10,DATE(YEAR(E845),MONTH(E845)+1,DAY(E845))),IF($H$6=6,IF(D846=1,$F$10,DATE(YEAR(E845),MONTH(E845)+2,DAY(E845))),IF($H$6=4,IF(D846=1,$F$10,DATE(YEAR(E845),MONTH(E845)+3,DAY(E845))),IF($H$6=2,IF(D846=1,$F$10,DATE(YEAR(E845),MONTH(E845)+6,DAY(E845))),IF($H$6=1,IF(D846=1,$F$10,DATE(YEAR(E845)+1,MONTH(E845),DAY(E845))),"")))))))),""))</f>
        <v/>
      </c>
      <c r="F846" s="72" t="str">
        <f t="shared" ca="1" si="89"/>
        <v/>
      </c>
      <c r="G846" s="72" t="str">
        <f t="shared" ca="1" si="85"/>
        <v/>
      </c>
      <c r="H846" s="73" t="str">
        <f t="shared" ca="1" si="86"/>
        <v/>
      </c>
      <c r="I846" s="74" t="str">
        <f t="shared" ca="1" si="87"/>
        <v/>
      </c>
      <c r="J846" s="73" t="str">
        <f t="shared" ca="1" si="88"/>
        <v/>
      </c>
      <c r="K846" s="75" t="str">
        <f t="shared" ca="1" si="90"/>
        <v/>
      </c>
      <c r="L846" s="10"/>
      <c r="M846" s="9"/>
      <c r="N846" s="9"/>
      <c r="O846" s="9"/>
    </row>
    <row r="847" spans="2:15" x14ac:dyDescent="0.3">
      <c r="B847" s="9"/>
      <c r="C847" s="10"/>
      <c r="D847" s="70" t="str">
        <f t="shared" ca="1" si="84"/>
        <v/>
      </c>
      <c r="E847" s="71" t="str">
        <f ca="1">IF($P$17=0,"",IF(D847&lt;&gt;"",IF($H$6=50,IF(D847=1,$F$10,DATE(YEAR(E846),MONTH(E846),DAY(E846)+7)),IF($H$6=25,IF(D847=1,$F$10,DATE(YEAR(E846),MONTH(E846),DAY(E846)+14)),IF($H$6=24,IF(D847=1,_01_01_1900,IF(DAY(E846)&gt;=15,DATE(YEAR(E846),MONTH(E846),DAY(E846)+16),DATE(YEAR(E846),MONTH(E846),DAY(E846)+15))),IF($H$6=12,IF(D847=1,$F$10,DATE(YEAR(E846),MONTH(E846)+1,DAY(E846))),IF($H$6=6,IF(D847=1,$F$10,DATE(YEAR(E846),MONTH(E846)+2,DAY(E846))),IF($H$6=4,IF(D847=1,$F$10,DATE(YEAR(E846),MONTH(E846)+3,DAY(E846))),IF($H$6=2,IF(D847=1,$F$10,DATE(YEAR(E846),MONTH(E846)+6,DAY(E846))),IF($H$6=1,IF(D847=1,$F$10,DATE(YEAR(E846)+1,MONTH(E846),DAY(E846))),"")))))))),""))</f>
        <v/>
      </c>
      <c r="F847" s="72" t="str">
        <f t="shared" ca="1" si="89"/>
        <v/>
      </c>
      <c r="G847" s="72" t="str">
        <f t="shared" ca="1" si="85"/>
        <v/>
      </c>
      <c r="H847" s="73" t="str">
        <f t="shared" ca="1" si="86"/>
        <v/>
      </c>
      <c r="I847" s="74" t="str">
        <f t="shared" ca="1" si="87"/>
        <v/>
      </c>
      <c r="J847" s="73" t="str">
        <f t="shared" ca="1" si="88"/>
        <v/>
      </c>
      <c r="K847" s="75" t="str">
        <f t="shared" ca="1" si="90"/>
        <v/>
      </c>
      <c r="L847" s="10"/>
      <c r="M847" s="9"/>
      <c r="N847" s="9"/>
      <c r="O847" s="9"/>
    </row>
    <row r="848" spans="2:15" x14ac:dyDescent="0.3">
      <c r="B848" s="9"/>
      <c r="C848" s="10"/>
      <c r="D848" s="70" t="str">
        <f t="shared" ca="1" si="84"/>
        <v/>
      </c>
      <c r="E848" s="71" t="str">
        <f ca="1">IF($P$17=0,"",IF(D848&lt;&gt;"",IF($H$6=50,IF(D848=1,$F$10,DATE(YEAR(E847),MONTH(E847),DAY(E847)+7)),IF($H$6=25,IF(D848=1,$F$10,DATE(YEAR(E847),MONTH(E847),DAY(E847)+14)),IF($H$6=24,IF(D848=1,_01_01_1900,IF(DAY(E847)&gt;=15,DATE(YEAR(E847),MONTH(E847),DAY(E847)+16),DATE(YEAR(E847),MONTH(E847),DAY(E847)+15))),IF($H$6=12,IF(D848=1,$F$10,DATE(YEAR(E847),MONTH(E847)+1,DAY(E847))),IF($H$6=6,IF(D848=1,$F$10,DATE(YEAR(E847),MONTH(E847)+2,DAY(E847))),IF($H$6=4,IF(D848=1,$F$10,DATE(YEAR(E847),MONTH(E847)+3,DAY(E847))),IF($H$6=2,IF(D848=1,$F$10,DATE(YEAR(E847),MONTH(E847)+6,DAY(E847))),IF($H$6=1,IF(D848=1,$F$10,DATE(YEAR(E847)+1,MONTH(E847),DAY(E847))),"")))))))),""))</f>
        <v/>
      </c>
      <c r="F848" s="72" t="str">
        <f t="shared" ca="1" si="89"/>
        <v/>
      </c>
      <c r="G848" s="72" t="str">
        <f t="shared" ca="1" si="85"/>
        <v/>
      </c>
      <c r="H848" s="73" t="str">
        <f t="shared" ca="1" si="86"/>
        <v/>
      </c>
      <c r="I848" s="74" t="str">
        <f t="shared" ca="1" si="87"/>
        <v/>
      </c>
      <c r="J848" s="73" t="str">
        <f t="shared" ca="1" si="88"/>
        <v/>
      </c>
      <c r="K848" s="75" t="str">
        <f t="shared" ca="1" si="90"/>
        <v/>
      </c>
      <c r="L848" s="10"/>
      <c r="M848" s="9"/>
      <c r="N848" s="9"/>
      <c r="O848" s="9"/>
    </row>
    <row r="849" spans="2:15" x14ac:dyDescent="0.3">
      <c r="B849" s="9"/>
      <c r="C849" s="10"/>
      <c r="D849" s="70" t="str">
        <f t="shared" ca="1" si="84"/>
        <v/>
      </c>
      <c r="E849" s="71" t="str">
        <f ca="1">IF($P$17=0,"",IF(D849&lt;&gt;"",IF($H$6=50,IF(D849=1,$F$10,DATE(YEAR(E848),MONTH(E848),DAY(E848)+7)),IF($H$6=25,IF(D849=1,$F$10,DATE(YEAR(E848),MONTH(E848),DAY(E848)+14)),IF($H$6=24,IF(D849=1,_01_01_1900,IF(DAY(E848)&gt;=15,DATE(YEAR(E848),MONTH(E848),DAY(E848)+16),DATE(YEAR(E848),MONTH(E848),DAY(E848)+15))),IF($H$6=12,IF(D849=1,$F$10,DATE(YEAR(E848),MONTH(E848)+1,DAY(E848))),IF($H$6=6,IF(D849=1,$F$10,DATE(YEAR(E848),MONTH(E848)+2,DAY(E848))),IF($H$6=4,IF(D849=1,$F$10,DATE(YEAR(E848),MONTH(E848)+3,DAY(E848))),IF($H$6=2,IF(D849=1,$F$10,DATE(YEAR(E848),MONTH(E848)+6,DAY(E848))),IF($H$6=1,IF(D849=1,$F$10,DATE(YEAR(E848)+1,MONTH(E848),DAY(E848))),"")))))))),""))</f>
        <v/>
      </c>
      <c r="F849" s="72" t="str">
        <f t="shared" ca="1" si="89"/>
        <v/>
      </c>
      <c r="G849" s="72" t="str">
        <f t="shared" ca="1" si="85"/>
        <v/>
      </c>
      <c r="H849" s="73" t="str">
        <f t="shared" ca="1" si="86"/>
        <v/>
      </c>
      <c r="I849" s="74" t="str">
        <f t="shared" ca="1" si="87"/>
        <v/>
      </c>
      <c r="J849" s="73" t="str">
        <f t="shared" ca="1" si="88"/>
        <v/>
      </c>
      <c r="K849" s="75" t="str">
        <f t="shared" ca="1" si="90"/>
        <v/>
      </c>
      <c r="L849" s="10"/>
      <c r="M849" s="9"/>
      <c r="N849" s="9"/>
      <c r="O849" s="9"/>
    </row>
    <row r="850" spans="2:15" x14ac:dyDescent="0.3">
      <c r="B850" s="9"/>
      <c r="C850" s="10"/>
      <c r="D850" s="70" t="str">
        <f t="shared" ca="1" si="84"/>
        <v/>
      </c>
      <c r="E850" s="71" t="str">
        <f ca="1">IF($P$17=0,"",IF(D850&lt;&gt;"",IF($H$6=50,IF(D850=1,$F$10,DATE(YEAR(E849),MONTH(E849),DAY(E849)+7)),IF($H$6=25,IF(D850=1,$F$10,DATE(YEAR(E849),MONTH(E849),DAY(E849)+14)),IF($H$6=24,IF(D850=1,_01_01_1900,IF(DAY(E849)&gt;=15,DATE(YEAR(E849),MONTH(E849),DAY(E849)+16),DATE(YEAR(E849),MONTH(E849),DAY(E849)+15))),IF($H$6=12,IF(D850=1,$F$10,DATE(YEAR(E849),MONTH(E849)+1,DAY(E849))),IF($H$6=6,IF(D850=1,$F$10,DATE(YEAR(E849),MONTH(E849)+2,DAY(E849))),IF($H$6=4,IF(D850=1,$F$10,DATE(YEAR(E849),MONTH(E849)+3,DAY(E849))),IF($H$6=2,IF(D850=1,$F$10,DATE(YEAR(E849),MONTH(E849)+6,DAY(E849))),IF($H$6=1,IF(D850=1,$F$10,DATE(YEAR(E849)+1,MONTH(E849),DAY(E849))),"")))))))),""))</f>
        <v/>
      </c>
      <c r="F850" s="72" t="str">
        <f t="shared" ca="1" si="89"/>
        <v/>
      </c>
      <c r="G850" s="72" t="str">
        <f t="shared" ca="1" si="85"/>
        <v/>
      </c>
      <c r="H850" s="73" t="str">
        <f t="shared" ca="1" si="86"/>
        <v/>
      </c>
      <c r="I850" s="74" t="str">
        <f t="shared" ca="1" si="87"/>
        <v/>
      </c>
      <c r="J850" s="73" t="str">
        <f t="shared" ca="1" si="88"/>
        <v/>
      </c>
      <c r="K850" s="75" t="str">
        <f t="shared" ca="1" si="90"/>
        <v/>
      </c>
      <c r="L850" s="10"/>
      <c r="M850" s="9"/>
      <c r="N850" s="9"/>
      <c r="O850" s="9"/>
    </row>
    <row r="851" spans="2:15" x14ac:dyDescent="0.3">
      <c r="B851" s="9"/>
      <c r="C851" s="10"/>
      <c r="D851" s="70" t="str">
        <f t="shared" ca="1" si="84"/>
        <v/>
      </c>
      <c r="E851" s="71" t="str">
        <f ca="1">IF($P$17=0,"",IF(D851&lt;&gt;"",IF($H$6=50,IF(D851=1,$F$10,DATE(YEAR(E850),MONTH(E850),DAY(E850)+7)),IF($H$6=25,IF(D851=1,$F$10,DATE(YEAR(E850),MONTH(E850),DAY(E850)+14)),IF($H$6=24,IF(D851=1,_01_01_1900,IF(DAY(E850)&gt;=15,DATE(YEAR(E850),MONTH(E850),DAY(E850)+16),DATE(YEAR(E850),MONTH(E850),DAY(E850)+15))),IF($H$6=12,IF(D851=1,$F$10,DATE(YEAR(E850),MONTH(E850)+1,DAY(E850))),IF($H$6=6,IF(D851=1,$F$10,DATE(YEAR(E850),MONTH(E850)+2,DAY(E850))),IF($H$6=4,IF(D851=1,$F$10,DATE(YEAR(E850),MONTH(E850)+3,DAY(E850))),IF($H$6=2,IF(D851=1,$F$10,DATE(YEAR(E850),MONTH(E850)+6,DAY(E850))),IF($H$6=1,IF(D851=1,$F$10,DATE(YEAR(E850)+1,MONTH(E850),DAY(E850))),"")))))))),""))</f>
        <v/>
      </c>
      <c r="F851" s="72" t="str">
        <f t="shared" ca="1" si="89"/>
        <v/>
      </c>
      <c r="G851" s="72" t="str">
        <f t="shared" ca="1" si="85"/>
        <v/>
      </c>
      <c r="H851" s="73" t="str">
        <f t="shared" ca="1" si="86"/>
        <v/>
      </c>
      <c r="I851" s="74" t="str">
        <f t="shared" ca="1" si="87"/>
        <v/>
      </c>
      <c r="J851" s="73" t="str">
        <f t="shared" ca="1" si="88"/>
        <v/>
      </c>
      <c r="K851" s="75" t="str">
        <f t="shared" ca="1" si="90"/>
        <v/>
      </c>
      <c r="L851" s="10"/>
      <c r="M851" s="9"/>
      <c r="N851" s="9"/>
      <c r="O851" s="9"/>
    </row>
    <row r="852" spans="2:15" x14ac:dyDescent="0.3">
      <c r="B852" s="9"/>
      <c r="C852" s="10"/>
      <c r="D852" s="70" t="str">
        <f t="shared" ref="D852:D915" ca="1" si="91">IF(K851="","",IF($H$5,IF(OR(D851&gt;=$H$8,ROUND(K851,2)&lt;=0),"",D851+1),IF(OR(D851&gt;=$H$8,K851&lt;=0),"",D851+1)))</f>
        <v/>
      </c>
      <c r="E852" s="71" t="str">
        <f ca="1">IF($P$17=0,"",IF(D852&lt;&gt;"",IF($H$6=50,IF(D852=1,$F$10,DATE(YEAR(E851),MONTH(E851),DAY(E851)+7)),IF($H$6=25,IF(D852=1,$F$10,DATE(YEAR(E851),MONTH(E851),DAY(E851)+14)),IF($H$6=24,IF(D852=1,_01_01_1900,IF(DAY(E851)&gt;=15,DATE(YEAR(E851),MONTH(E851),DAY(E851)+16),DATE(YEAR(E851),MONTH(E851),DAY(E851)+15))),IF($H$6=12,IF(D852=1,$F$10,DATE(YEAR(E851),MONTH(E851)+1,DAY(E851))),IF($H$6=6,IF(D852=1,$F$10,DATE(YEAR(E851),MONTH(E851)+2,DAY(E851))),IF($H$6=4,IF(D852=1,$F$10,DATE(YEAR(E851),MONTH(E851)+3,DAY(E851))),IF($H$6=2,IF(D852=1,$F$10,DATE(YEAR(E851),MONTH(E851)+6,DAY(E851))),IF($H$6=1,IF(D852=1,$F$10,DATE(YEAR(E851)+1,MONTH(E851),DAY(E851))),"")))))))),""))</f>
        <v/>
      </c>
      <c r="F852" s="72" t="str">
        <f t="shared" ca="1" si="89"/>
        <v/>
      </c>
      <c r="G852" s="72" t="str">
        <f t="shared" ref="G852:G915" ca="1" si="92">IF($P$17=0,"",IF(D852&lt;&gt;"",IF(AND(D852=1,$H$4=1),0,IF($H$5,ROUND($K$5*K851,0),$K$5*K851)),""))</f>
        <v/>
      </c>
      <c r="H852" s="73" t="str">
        <f t="shared" ref="H852:H915" ca="1" si="93">IF($P$17=1,IF(D852="","",IF(I852&lt;&gt;"",F852-G852+I852,F852-G852)),"")</f>
        <v/>
      </c>
      <c r="I852" s="74" t="str">
        <f t="shared" ref="I852:I915" ca="1" si="94">IF($P$17=1,IF(J852&gt;=F852,IF(D852&lt;$K$12,IF(AND(D852&lt;&gt;"",F852+($J$19-F852)&lt;K851),(J852-F852),IF(AND(D852&lt;&gt;"",J852=F852),0,IF(D852&lt;&gt;"",0,""))),""),0),"")</f>
        <v/>
      </c>
      <c r="J852" s="73" t="str">
        <f t="shared" ref="J852:J915" ca="1" si="95">IF($P$17=1,IF(F852&gt;=K851,F852,IF(OR($F$12="",$F$12&lt;F852),F852,IF($F$12&gt;=F852,IF(D852&lt;$K$12,IF(AND(D852&lt;&gt;"",F852+($F$12-F852)&lt;K851),$F$12,IF(AND(D852&lt;&gt;"",K851&lt;&gt;""),F852,IF(D852&lt;&gt;"",0,""))),""),0))),"")</f>
        <v/>
      </c>
      <c r="K852" s="75" t="str">
        <f t="shared" ca="1" si="90"/>
        <v/>
      </c>
      <c r="L852" s="10"/>
      <c r="M852" s="9"/>
      <c r="N852" s="9"/>
      <c r="O852" s="9"/>
    </row>
    <row r="853" spans="2:15" x14ac:dyDescent="0.3">
      <c r="B853" s="9"/>
      <c r="C853" s="10"/>
      <c r="D853" s="70" t="str">
        <f t="shared" ca="1" si="91"/>
        <v/>
      </c>
      <c r="E853" s="71" t="str">
        <f ca="1">IF($P$17=0,"",IF(D853&lt;&gt;"",IF($H$6=50,IF(D853=1,$F$10,DATE(YEAR(E852),MONTH(E852),DAY(E852)+7)),IF($H$6=25,IF(D853=1,$F$10,DATE(YEAR(E852),MONTH(E852),DAY(E852)+14)),IF($H$6=24,IF(D853=1,_01_01_1900,IF(DAY(E852)&gt;=15,DATE(YEAR(E852),MONTH(E852),DAY(E852)+16),DATE(YEAR(E852),MONTH(E852),DAY(E852)+15))),IF($H$6=12,IF(D853=1,$F$10,DATE(YEAR(E852),MONTH(E852)+1,DAY(E852))),IF($H$6=6,IF(D853=1,$F$10,DATE(YEAR(E852),MONTH(E852)+2,DAY(E852))),IF($H$6=4,IF(D853=1,$F$10,DATE(YEAR(E852),MONTH(E852)+3,DAY(E852))),IF($H$6=2,IF(D853=1,$F$10,DATE(YEAR(E852),MONTH(E852)+6,DAY(E852))),IF($H$6=1,IF(D853=1,$F$10,DATE(YEAR(E852)+1,MONTH(E852),DAY(E852))),"")))))))),""))</f>
        <v/>
      </c>
      <c r="F853" s="72" t="str">
        <f t="shared" ref="F853:F916" ca="1" si="96">IF($P$17=1,IF(D853="","",IF($H$5,IF(OR(D853=$H$8,$K$12&gt;ROUND((1+$K$5)*K852,0),ROUND((1+$K$5)*K852,0),$K$12),IF(OR(D853=$H$8,$K$12&gt;(1+$K$5)*K852),ROUND((1+$K$5)*K852,0),$K$12)),0)),"")</f>
        <v/>
      </c>
      <c r="G853" s="72" t="str">
        <f t="shared" ca="1" si="92"/>
        <v/>
      </c>
      <c r="H853" s="73" t="str">
        <f t="shared" ca="1" si="93"/>
        <v/>
      </c>
      <c r="I853" s="74" t="str">
        <f t="shared" ca="1" si="94"/>
        <v/>
      </c>
      <c r="J853" s="73" t="str">
        <f t="shared" ca="1" si="95"/>
        <v/>
      </c>
      <c r="K853" s="75" t="str">
        <f t="shared" ref="K853:K916" ca="1" si="97">IF($P$17=1,IF(J853&lt;&gt;0,IF(D853&lt;&gt;"",K852-(J853-G853),""),K852),"")</f>
        <v/>
      </c>
      <c r="L853" s="10"/>
      <c r="M853" s="9"/>
      <c r="N853" s="9"/>
      <c r="O853" s="9"/>
    </row>
    <row r="854" spans="2:15" x14ac:dyDescent="0.3">
      <c r="B854" s="9"/>
      <c r="C854" s="10"/>
      <c r="D854" s="70" t="str">
        <f t="shared" ca="1" si="91"/>
        <v/>
      </c>
      <c r="E854" s="71" t="str">
        <f ca="1">IF($P$17=0,"",IF(D854&lt;&gt;"",IF($H$6=50,IF(D854=1,$F$10,DATE(YEAR(E853),MONTH(E853),DAY(E853)+7)),IF($H$6=25,IF(D854=1,$F$10,DATE(YEAR(E853),MONTH(E853),DAY(E853)+14)),IF($H$6=24,IF(D854=1,_01_01_1900,IF(DAY(E853)&gt;=15,DATE(YEAR(E853),MONTH(E853),DAY(E853)+16),DATE(YEAR(E853),MONTH(E853),DAY(E853)+15))),IF($H$6=12,IF(D854=1,$F$10,DATE(YEAR(E853),MONTH(E853)+1,DAY(E853))),IF($H$6=6,IF(D854=1,$F$10,DATE(YEAR(E853),MONTH(E853)+2,DAY(E853))),IF($H$6=4,IF(D854=1,$F$10,DATE(YEAR(E853),MONTH(E853)+3,DAY(E853))),IF($H$6=2,IF(D854=1,$F$10,DATE(YEAR(E853),MONTH(E853)+6,DAY(E853))),IF($H$6=1,IF(D854=1,$F$10,DATE(YEAR(E853)+1,MONTH(E853),DAY(E853))),"")))))))),""))</f>
        <v/>
      </c>
      <c r="F854" s="72" t="str">
        <f t="shared" ca="1" si="96"/>
        <v/>
      </c>
      <c r="G854" s="72" t="str">
        <f t="shared" ca="1" si="92"/>
        <v/>
      </c>
      <c r="H854" s="73" t="str">
        <f t="shared" ca="1" si="93"/>
        <v/>
      </c>
      <c r="I854" s="74" t="str">
        <f t="shared" ca="1" si="94"/>
        <v/>
      </c>
      <c r="J854" s="73" t="str">
        <f t="shared" ca="1" si="95"/>
        <v/>
      </c>
      <c r="K854" s="75" t="str">
        <f t="shared" ca="1" si="97"/>
        <v/>
      </c>
      <c r="L854" s="10"/>
      <c r="M854" s="9"/>
      <c r="N854" s="9"/>
      <c r="O854" s="9"/>
    </row>
    <row r="855" spans="2:15" x14ac:dyDescent="0.3">
      <c r="B855" s="9"/>
      <c r="C855" s="10"/>
      <c r="D855" s="70" t="str">
        <f t="shared" ca="1" si="91"/>
        <v/>
      </c>
      <c r="E855" s="71" t="str">
        <f ca="1">IF($P$17=0,"",IF(D855&lt;&gt;"",IF($H$6=50,IF(D855=1,$F$10,DATE(YEAR(E854),MONTH(E854),DAY(E854)+7)),IF($H$6=25,IF(D855=1,$F$10,DATE(YEAR(E854),MONTH(E854),DAY(E854)+14)),IF($H$6=24,IF(D855=1,_01_01_1900,IF(DAY(E854)&gt;=15,DATE(YEAR(E854),MONTH(E854),DAY(E854)+16),DATE(YEAR(E854),MONTH(E854),DAY(E854)+15))),IF($H$6=12,IF(D855=1,$F$10,DATE(YEAR(E854),MONTH(E854)+1,DAY(E854))),IF($H$6=6,IF(D855=1,$F$10,DATE(YEAR(E854),MONTH(E854)+2,DAY(E854))),IF($H$6=4,IF(D855=1,$F$10,DATE(YEAR(E854),MONTH(E854)+3,DAY(E854))),IF($H$6=2,IF(D855=1,$F$10,DATE(YEAR(E854),MONTH(E854)+6,DAY(E854))),IF($H$6=1,IF(D855=1,$F$10,DATE(YEAR(E854)+1,MONTH(E854),DAY(E854))),"")))))))),""))</f>
        <v/>
      </c>
      <c r="F855" s="72" t="str">
        <f t="shared" ca="1" si="96"/>
        <v/>
      </c>
      <c r="G855" s="72" t="str">
        <f t="shared" ca="1" si="92"/>
        <v/>
      </c>
      <c r="H855" s="73" t="str">
        <f t="shared" ca="1" si="93"/>
        <v/>
      </c>
      <c r="I855" s="74" t="str">
        <f t="shared" ca="1" si="94"/>
        <v/>
      </c>
      <c r="J855" s="73" t="str">
        <f t="shared" ca="1" si="95"/>
        <v/>
      </c>
      <c r="K855" s="75" t="str">
        <f t="shared" ca="1" si="97"/>
        <v/>
      </c>
      <c r="L855" s="10"/>
      <c r="M855" s="9"/>
      <c r="N855" s="9"/>
      <c r="O855" s="9"/>
    </row>
    <row r="856" spans="2:15" x14ac:dyDescent="0.3">
      <c r="B856" s="9"/>
      <c r="C856" s="10"/>
      <c r="D856" s="70" t="str">
        <f t="shared" ca="1" si="91"/>
        <v/>
      </c>
      <c r="E856" s="71" t="str">
        <f ca="1">IF($P$17=0,"",IF(D856&lt;&gt;"",IF($H$6=50,IF(D856=1,$F$10,DATE(YEAR(E855),MONTH(E855),DAY(E855)+7)),IF($H$6=25,IF(D856=1,$F$10,DATE(YEAR(E855),MONTH(E855),DAY(E855)+14)),IF($H$6=24,IF(D856=1,_01_01_1900,IF(DAY(E855)&gt;=15,DATE(YEAR(E855),MONTH(E855),DAY(E855)+16),DATE(YEAR(E855),MONTH(E855),DAY(E855)+15))),IF($H$6=12,IF(D856=1,$F$10,DATE(YEAR(E855),MONTH(E855)+1,DAY(E855))),IF($H$6=6,IF(D856=1,$F$10,DATE(YEAR(E855),MONTH(E855)+2,DAY(E855))),IF($H$6=4,IF(D856=1,$F$10,DATE(YEAR(E855),MONTH(E855)+3,DAY(E855))),IF($H$6=2,IF(D856=1,$F$10,DATE(YEAR(E855),MONTH(E855)+6,DAY(E855))),IF($H$6=1,IF(D856=1,$F$10,DATE(YEAR(E855)+1,MONTH(E855),DAY(E855))),"")))))))),""))</f>
        <v/>
      </c>
      <c r="F856" s="72" t="str">
        <f t="shared" ca="1" si="96"/>
        <v/>
      </c>
      <c r="G856" s="72" t="str">
        <f t="shared" ca="1" si="92"/>
        <v/>
      </c>
      <c r="H856" s="73" t="str">
        <f t="shared" ca="1" si="93"/>
        <v/>
      </c>
      <c r="I856" s="74" t="str">
        <f t="shared" ca="1" si="94"/>
        <v/>
      </c>
      <c r="J856" s="73" t="str">
        <f t="shared" ca="1" si="95"/>
        <v/>
      </c>
      <c r="K856" s="75" t="str">
        <f t="shared" ca="1" si="97"/>
        <v/>
      </c>
      <c r="L856" s="10"/>
      <c r="M856" s="9"/>
      <c r="N856" s="9"/>
      <c r="O856" s="9"/>
    </row>
    <row r="857" spans="2:15" x14ac:dyDescent="0.3">
      <c r="B857" s="9"/>
      <c r="C857" s="10"/>
      <c r="D857" s="70" t="str">
        <f t="shared" ca="1" si="91"/>
        <v/>
      </c>
      <c r="E857" s="71" t="str">
        <f ca="1">IF($P$17=0,"",IF(D857&lt;&gt;"",IF($H$6=50,IF(D857=1,$F$10,DATE(YEAR(E856),MONTH(E856),DAY(E856)+7)),IF($H$6=25,IF(D857=1,$F$10,DATE(YEAR(E856),MONTH(E856),DAY(E856)+14)),IF($H$6=24,IF(D857=1,_01_01_1900,IF(DAY(E856)&gt;=15,DATE(YEAR(E856),MONTH(E856),DAY(E856)+16),DATE(YEAR(E856),MONTH(E856),DAY(E856)+15))),IF($H$6=12,IF(D857=1,$F$10,DATE(YEAR(E856),MONTH(E856)+1,DAY(E856))),IF($H$6=6,IF(D857=1,$F$10,DATE(YEAR(E856),MONTH(E856)+2,DAY(E856))),IF($H$6=4,IF(D857=1,$F$10,DATE(YEAR(E856),MONTH(E856)+3,DAY(E856))),IF($H$6=2,IF(D857=1,$F$10,DATE(YEAR(E856),MONTH(E856)+6,DAY(E856))),IF($H$6=1,IF(D857=1,$F$10,DATE(YEAR(E856)+1,MONTH(E856),DAY(E856))),"")))))))),""))</f>
        <v/>
      </c>
      <c r="F857" s="72" t="str">
        <f t="shared" ca="1" si="96"/>
        <v/>
      </c>
      <c r="G857" s="72" t="str">
        <f t="shared" ca="1" si="92"/>
        <v/>
      </c>
      <c r="H857" s="73" t="str">
        <f t="shared" ca="1" si="93"/>
        <v/>
      </c>
      <c r="I857" s="74" t="str">
        <f t="shared" ca="1" si="94"/>
        <v/>
      </c>
      <c r="J857" s="73" t="str">
        <f t="shared" ca="1" si="95"/>
        <v/>
      </c>
      <c r="K857" s="75" t="str">
        <f t="shared" ca="1" si="97"/>
        <v/>
      </c>
      <c r="L857" s="10"/>
      <c r="M857" s="9"/>
      <c r="N857" s="9"/>
      <c r="O857" s="9"/>
    </row>
    <row r="858" spans="2:15" x14ac:dyDescent="0.3">
      <c r="B858" s="9"/>
      <c r="C858" s="10"/>
      <c r="D858" s="70" t="str">
        <f t="shared" ca="1" si="91"/>
        <v/>
      </c>
      <c r="E858" s="71" t="str">
        <f ca="1">IF($P$17=0,"",IF(D858&lt;&gt;"",IF($H$6=50,IF(D858=1,$F$10,DATE(YEAR(E857),MONTH(E857),DAY(E857)+7)),IF($H$6=25,IF(D858=1,$F$10,DATE(YEAR(E857),MONTH(E857),DAY(E857)+14)),IF($H$6=24,IF(D858=1,_01_01_1900,IF(DAY(E857)&gt;=15,DATE(YEAR(E857),MONTH(E857),DAY(E857)+16),DATE(YEAR(E857),MONTH(E857),DAY(E857)+15))),IF($H$6=12,IF(D858=1,$F$10,DATE(YEAR(E857),MONTH(E857)+1,DAY(E857))),IF($H$6=6,IF(D858=1,$F$10,DATE(YEAR(E857),MONTH(E857)+2,DAY(E857))),IF($H$6=4,IF(D858=1,$F$10,DATE(YEAR(E857),MONTH(E857)+3,DAY(E857))),IF($H$6=2,IF(D858=1,$F$10,DATE(YEAR(E857),MONTH(E857)+6,DAY(E857))),IF($H$6=1,IF(D858=1,$F$10,DATE(YEAR(E857)+1,MONTH(E857),DAY(E857))),"")))))))),""))</f>
        <v/>
      </c>
      <c r="F858" s="72" t="str">
        <f t="shared" ca="1" si="96"/>
        <v/>
      </c>
      <c r="G858" s="72" t="str">
        <f t="shared" ca="1" si="92"/>
        <v/>
      </c>
      <c r="H858" s="73" t="str">
        <f t="shared" ca="1" si="93"/>
        <v/>
      </c>
      <c r="I858" s="74" t="str">
        <f t="shared" ca="1" si="94"/>
        <v/>
      </c>
      <c r="J858" s="73" t="str">
        <f t="shared" ca="1" si="95"/>
        <v/>
      </c>
      <c r="K858" s="75" t="str">
        <f t="shared" ca="1" si="97"/>
        <v/>
      </c>
      <c r="L858" s="10"/>
      <c r="M858" s="9"/>
      <c r="N858" s="9"/>
      <c r="O858" s="9"/>
    </row>
    <row r="859" spans="2:15" x14ac:dyDescent="0.3">
      <c r="B859" s="9"/>
      <c r="C859" s="10"/>
      <c r="D859" s="70" t="str">
        <f t="shared" ca="1" si="91"/>
        <v/>
      </c>
      <c r="E859" s="71" t="str">
        <f ca="1">IF($P$17=0,"",IF(D859&lt;&gt;"",IF($H$6=50,IF(D859=1,$F$10,DATE(YEAR(E858),MONTH(E858),DAY(E858)+7)),IF($H$6=25,IF(D859=1,$F$10,DATE(YEAR(E858),MONTH(E858),DAY(E858)+14)),IF($H$6=24,IF(D859=1,_01_01_1900,IF(DAY(E858)&gt;=15,DATE(YEAR(E858),MONTH(E858),DAY(E858)+16),DATE(YEAR(E858),MONTH(E858),DAY(E858)+15))),IF($H$6=12,IF(D859=1,$F$10,DATE(YEAR(E858),MONTH(E858)+1,DAY(E858))),IF($H$6=6,IF(D859=1,$F$10,DATE(YEAR(E858),MONTH(E858)+2,DAY(E858))),IF($H$6=4,IF(D859=1,$F$10,DATE(YEAR(E858),MONTH(E858)+3,DAY(E858))),IF($H$6=2,IF(D859=1,$F$10,DATE(YEAR(E858),MONTH(E858)+6,DAY(E858))),IF($H$6=1,IF(D859=1,$F$10,DATE(YEAR(E858)+1,MONTH(E858),DAY(E858))),"")))))))),""))</f>
        <v/>
      </c>
      <c r="F859" s="72" t="str">
        <f t="shared" ca="1" si="96"/>
        <v/>
      </c>
      <c r="G859" s="72" t="str">
        <f t="shared" ca="1" si="92"/>
        <v/>
      </c>
      <c r="H859" s="73" t="str">
        <f t="shared" ca="1" si="93"/>
        <v/>
      </c>
      <c r="I859" s="74" t="str">
        <f t="shared" ca="1" si="94"/>
        <v/>
      </c>
      <c r="J859" s="73" t="str">
        <f t="shared" ca="1" si="95"/>
        <v/>
      </c>
      <c r="K859" s="75" t="str">
        <f t="shared" ca="1" si="97"/>
        <v/>
      </c>
      <c r="L859" s="10"/>
      <c r="M859" s="9"/>
      <c r="N859" s="9"/>
      <c r="O859" s="9"/>
    </row>
    <row r="860" spans="2:15" x14ac:dyDescent="0.3">
      <c r="B860" s="9"/>
      <c r="C860" s="10"/>
      <c r="D860" s="70" t="str">
        <f t="shared" ca="1" si="91"/>
        <v/>
      </c>
      <c r="E860" s="71" t="str">
        <f ca="1">IF($P$17=0,"",IF(D860&lt;&gt;"",IF($H$6=50,IF(D860=1,$F$10,DATE(YEAR(E859),MONTH(E859),DAY(E859)+7)),IF($H$6=25,IF(D860=1,$F$10,DATE(YEAR(E859),MONTH(E859),DAY(E859)+14)),IF($H$6=24,IF(D860=1,_01_01_1900,IF(DAY(E859)&gt;=15,DATE(YEAR(E859),MONTH(E859),DAY(E859)+16),DATE(YEAR(E859),MONTH(E859),DAY(E859)+15))),IF($H$6=12,IF(D860=1,$F$10,DATE(YEAR(E859),MONTH(E859)+1,DAY(E859))),IF($H$6=6,IF(D860=1,$F$10,DATE(YEAR(E859),MONTH(E859)+2,DAY(E859))),IF($H$6=4,IF(D860=1,$F$10,DATE(YEAR(E859),MONTH(E859)+3,DAY(E859))),IF($H$6=2,IF(D860=1,$F$10,DATE(YEAR(E859),MONTH(E859)+6,DAY(E859))),IF($H$6=1,IF(D860=1,$F$10,DATE(YEAR(E859)+1,MONTH(E859),DAY(E859))),"")))))))),""))</f>
        <v/>
      </c>
      <c r="F860" s="72" t="str">
        <f t="shared" ca="1" si="96"/>
        <v/>
      </c>
      <c r="G860" s="72" t="str">
        <f t="shared" ca="1" si="92"/>
        <v/>
      </c>
      <c r="H860" s="73" t="str">
        <f t="shared" ca="1" si="93"/>
        <v/>
      </c>
      <c r="I860" s="74" t="str">
        <f t="shared" ca="1" si="94"/>
        <v/>
      </c>
      <c r="J860" s="73" t="str">
        <f t="shared" ca="1" si="95"/>
        <v/>
      </c>
      <c r="K860" s="75" t="str">
        <f t="shared" ca="1" si="97"/>
        <v/>
      </c>
      <c r="L860" s="10"/>
      <c r="M860" s="9"/>
      <c r="N860" s="9"/>
      <c r="O860" s="9"/>
    </row>
    <row r="861" spans="2:15" x14ac:dyDescent="0.3">
      <c r="B861" s="9"/>
      <c r="C861" s="10"/>
      <c r="D861" s="70" t="str">
        <f t="shared" ca="1" si="91"/>
        <v/>
      </c>
      <c r="E861" s="71" t="str">
        <f ca="1">IF($P$17=0,"",IF(D861&lt;&gt;"",IF($H$6=50,IF(D861=1,$F$10,DATE(YEAR(E860),MONTH(E860),DAY(E860)+7)),IF($H$6=25,IF(D861=1,$F$10,DATE(YEAR(E860),MONTH(E860),DAY(E860)+14)),IF($H$6=24,IF(D861=1,_01_01_1900,IF(DAY(E860)&gt;=15,DATE(YEAR(E860),MONTH(E860),DAY(E860)+16),DATE(YEAR(E860),MONTH(E860),DAY(E860)+15))),IF($H$6=12,IF(D861=1,$F$10,DATE(YEAR(E860),MONTH(E860)+1,DAY(E860))),IF($H$6=6,IF(D861=1,$F$10,DATE(YEAR(E860),MONTH(E860)+2,DAY(E860))),IF($H$6=4,IF(D861=1,$F$10,DATE(YEAR(E860),MONTH(E860)+3,DAY(E860))),IF($H$6=2,IF(D861=1,$F$10,DATE(YEAR(E860),MONTH(E860)+6,DAY(E860))),IF($H$6=1,IF(D861=1,$F$10,DATE(YEAR(E860)+1,MONTH(E860),DAY(E860))),"")))))))),""))</f>
        <v/>
      </c>
      <c r="F861" s="72" t="str">
        <f t="shared" ca="1" si="96"/>
        <v/>
      </c>
      <c r="G861" s="72" t="str">
        <f t="shared" ca="1" si="92"/>
        <v/>
      </c>
      <c r="H861" s="73" t="str">
        <f t="shared" ca="1" si="93"/>
        <v/>
      </c>
      <c r="I861" s="74" t="str">
        <f t="shared" ca="1" si="94"/>
        <v/>
      </c>
      <c r="J861" s="73" t="str">
        <f t="shared" ca="1" si="95"/>
        <v/>
      </c>
      <c r="K861" s="75" t="str">
        <f t="shared" ca="1" si="97"/>
        <v/>
      </c>
      <c r="L861" s="10"/>
      <c r="M861" s="9"/>
      <c r="N861" s="9"/>
      <c r="O861" s="9"/>
    </row>
    <row r="862" spans="2:15" x14ac:dyDescent="0.3">
      <c r="B862" s="9"/>
      <c r="C862" s="10"/>
      <c r="D862" s="70" t="str">
        <f t="shared" ca="1" si="91"/>
        <v/>
      </c>
      <c r="E862" s="71" t="str">
        <f ca="1">IF($P$17=0,"",IF(D862&lt;&gt;"",IF($H$6=50,IF(D862=1,$F$10,DATE(YEAR(E861),MONTH(E861),DAY(E861)+7)),IF($H$6=25,IF(D862=1,$F$10,DATE(YEAR(E861),MONTH(E861),DAY(E861)+14)),IF($H$6=24,IF(D862=1,_01_01_1900,IF(DAY(E861)&gt;=15,DATE(YEAR(E861),MONTH(E861),DAY(E861)+16),DATE(YEAR(E861),MONTH(E861),DAY(E861)+15))),IF($H$6=12,IF(D862=1,$F$10,DATE(YEAR(E861),MONTH(E861)+1,DAY(E861))),IF($H$6=6,IF(D862=1,$F$10,DATE(YEAR(E861),MONTH(E861)+2,DAY(E861))),IF($H$6=4,IF(D862=1,$F$10,DATE(YEAR(E861),MONTH(E861)+3,DAY(E861))),IF($H$6=2,IF(D862=1,$F$10,DATE(YEAR(E861),MONTH(E861)+6,DAY(E861))),IF($H$6=1,IF(D862=1,$F$10,DATE(YEAR(E861)+1,MONTH(E861),DAY(E861))),"")))))))),""))</f>
        <v/>
      </c>
      <c r="F862" s="72" t="str">
        <f t="shared" ca="1" si="96"/>
        <v/>
      </c>
      <c r="G862" s="72" t="str">
        <f t="shared" ca="1" si="92"/>
        <v/>
      </c>
      <c r="H862" s="73" t="str">
        <f t="shared" ca="1" si="93"/>
        <v/>
      </c>
      <c r="I862" s="74" t="str">
        <f t="shared" ca="1" si="94"/>
        <v/>
      </c>
      <c r="J862" s="73" t="str">
        <f t="shared" ca="1" si="95"/>
        <v/>
      </c>
      <c r="K862" s="75" t="str">
        <f t="shared" ca="1" si="97"/>
        <v/>
      </c>
      <c r="L862" s="10"/>
      <c r="M862" s="9"/>
      <c r="N862" s="9"/>
      <c r="O862" s="9"/>
    </row>
    <row r="863" spans="2:15" x14ac:dyDescent="0.3">
      <c r="B863" s="9"/>
      <c r="C863" s="10"/>
      <c r="D863" s="70" t="str">
        <f t="shared" ca="1" si="91"/>
        <v/>
      </c>
      <c r="E863" s="71" t="str">
        <f ca="1">IF($P$17=0,"",IF(D863&lt;&gt;"",IF($H$6=50,IF(D863=1,$F$10,DATE(YEAR(E862),MONTH(E862),DAY(E862)+7)),IF($H$6=25,IF(D863=1,$F$10,DATE(YEAR(E862),MONTH(E862),DAY(E862)+14)),IF($H$6=24,IF(D863=1,_01_01_1900,IF(DAY(E862)&gt;=15,DATE(YEAR(E862),MONTH(E862),DAY(E862)+16),DATE(YEAR(E862),MONTH(E862),DAY(E862)+15))),IF($H$6=12,IF(D863=1,$F$10,DATE(YEAR(E862),MONTH(E862)+1,DAY(E862))),IF($H$6=6,IF(D863=1,$F$10,DATE(YEAR(E862),MONTH(E862)+2,DAY(E862))),IF($H$6=4,IF(D863=1,$F$10,DATE(YEAR(E862),MONTH(E862)+3,DAY(E862))),IF($H$6=2,IF(D863=1,$F$10,DATE(YEAR(E862),MONTH(E862)+6,DAY(E862))),IF($H$6=1,IF(D863=1,$F$10,DATE(YEAR(E862)+1,MONTH(E862),DAY(E862))),"")))))))),""))</f>
        <v/>
      </c>
      <c r="F863" s="72" t="str">
        <f t="shared" ca="1" si="96"/>
        <v/>
      </c>
      <c r="G863" s="72" t="str">
        <f t="shared" ca="1" si="92"/>
        <v/>
      </c>
      <c r="H863" s="73" t="str">
        <f t="shared" ca="1" si="93"/>
        <v/>
      </c>
      <c r="I863" s="74" t="str">
        <f t="shared" ca="1" si="94"/>
        <v/>
      </c>
      <c r="J863" s="73" t="str">
        <f t="shared" ca="1" si="95"/>
        <v/>
      </c>
      <c r="K863" s="75" t="str">
        <f t="shared" ca="1" si="97"/>
        <v/>
      </c>
      <c r="L863" s="10"/>
      <c r="M863" s="9"/>
      <c r="N863" s="9"/>
      <c r="O863" s="9"/>
    </row>
    <row r="864" spans="2:15" x14ac:dyDescent="0.3">
      <c r="B864" s="9"/>
      <c r="C864" s="10"/>
      <c r="D864" s="70" t="str">
        <f t="shared" ca="1" si="91"/>
        <v/>
      </c>
      <c r="E864" s="71" t="str">
        <f ca="1">IF($P$17=0,"",IF(D864&lt;&gt;"",IF($H$6=50,IF(D864=1,$F$10,DATE(YEAR(E863),MONTH(E863),DAY(E863)+7)),IF($H$6=25,IF(D864=1,$F$10,DATE(YEAR(E863),MONTH(E863),DAY(E863)+14)),IF($H$6=24,IF(D864=1,_01_01_1900,IF(DAY(E863)&gt;=15,DATE(YEAR(E863),MONTH(E863),DAY(E863)+16),DATE(YEAR(E863),MONTH(E863),DAY(E863)+15))),IF($H$6=12,IF(D864=1,$F$10,DATE(YEAR(E863),MONTH(E863)+1,DAY(E863))),IF($H$6=6,IF(D864=1,$F$10,DATE(YEAR(E863),MONTH(E863)+2,DAY(E863))),IF($H$6=4,IF(D864=1,$F$10,DATE(YEAR(E863),MONTH(E863)+3,DAY(E863))),IF($H$6=2,IF(D864=1,$F$10,DATE(YEAR(E863),MONTH(E863)+6,DAY(E863))),IF($H$6=1,IF(D864=1,$F$10,DATE(YEAR(E863)+1,MONTH(E863),DAY(E863))),"")))))))),""))</f>
        <v/>
      </c>
      <c r="F864" s="72" t="str">
        <f t="shared" ca="1" si="96"/>
        <v/>
      </c>
      <c r="G864" s="72" t="str">
        <f t="shared" ca="1" si="92"/>
        <v/>
      </c>
      <c r="H864" s="73" t="str">
        <f t="shared" ca="1" si="93"/>
        <v/>
      </c>
      <c r="I864" s="74" t="str">
        <f t="shared" ca="1" si="94"/>
        <v/>
      </c>
      <c r="J864" s="73" t="str">
        <f t="shared" ca="1" si="95"/>
        <v/>
      </c>
      <c r="K864" s="75" t="str">
        <f t="shared" ca="1" si="97"/>
        <v/>
      </c>
      <c r="L864" s="10"/>
      <c r="M864" s="9"/>
      <c r="N864" s="9"/>
      <c r="O864" s="9"/>
    </row>
    <row r="865" spans="2:15" x14ac:dyDescent="0.3">
      <c r="B865" s="9"/>
      <c r="C865" s="10"/>
      <c r="D865" s="70" t="str">
        <f t="shared" ca="1" si="91"/>
        <v/>
      </c>
      <c r="E865" s="71" t="str">
        <f ca="1">IF($P$17=0,"",IF(D865&lt;&gt;"",IF($H$6=50,IF(D865=1,$F$10,DATE(YEAR(E864),MONTH(E864),DAY(E864)+7)),IF($H$6=25,IF(D865=1,$F$10,DATE(YEAR(E864),MONTH(E864),DAY(E864)+14)),IF($H$6=24,IF(D865=1,_01_01_1900,IF(DAY(E864)&gt;=15,DATE(YEAR(E864),MONTH(E864),DAY(E864)+16),DATE(YEAR(E864),MONTH(E864),DAY(E864)+15))),IF($H$6=12,IF(D865=1,$F$10,DATE(YEAR(E864),MONTH(E864)+1,DAY(E864))),IF($H$6=6,IF(D865=1,$F$10,DATE(YEAR(E864),MONTH(E864)+2,DAY(E864))),IF($H$6=4,IF(D865=1,$F$10,DATE(YEAR(E864),MONTH(E864)+3,DAY(E864))),IF($H$6=2,IF(D865=1,$F$10,DATE(YEAR(E864),MONTH(E864)+6,DAY(E864))),IF($H$6=1,IF(D865=1,$F$10,DATE(YEAR(E864)+1,MONTH(E864),DAY(E864))),"")))))))),""))</f>
        <v/>
      </c>
      <c r="F865" s="72" t="str">
        <f t="shared" ca="1" si="96"/>
        <v/>
      </c>
      <c r="G865" s="72" t="str">
        <f t="shared" ca="1" si="92"/>
        <v/>
      </c>
      <c r="H865" s="73" t="str">
        <f t="shared" ca="1" si="93"/>
        <v/>
      </c>
      <c r="I865" s="74" t="str">
        <f t="shared" ca="1" si="94"/>
        <v/>
      </c>
      <c r="J865" s="73" t="str">
        <f t="shared" ca="1" si="95"/>
        <v/>
      </c>
      <c r="K865" s="75" t="str">
        <f t="shared" ca="1" si="97"/>
        <v/>
      </c>
      <c r="L865" s="10"/>
      <c r="M865" s="9"/>
      <c r="N865" s="9"/>
      <c r="O865" s="9"/>
    </row>
    <row r="866" spans="2:15" x14ac:dyDescent="0.3">
      <c r="B866" s="9"/>
      <c r="C866" s="10"/>
      <c r="D866" s="70" t="str">
        <f t="shared" ca="1" si="91"/>
        <v/>
      </c>
      <c r="E866" s="71" t="str">
        <f ca="1">IF($P$17=0,"",IF(D866&lt;&gt;"",IF($H$6=50,IF(D866=1,$F$10,DATE(YEAR(E865),MONTH(E865),DAY(E865)+7)),IF($H$6=25,IF(D866=1,$F$10,DATE(YEAR(E865),MONTH(E865),DAY(E865)+14)),IF($H$6=24,IF(D866=1,_01_01_1900,IF(DAY(E865)&gt;=15,DATE(YEAR(E865),MONTH(E865),DAY(E865)+16),DATE(YEAR(E865),MONTH(E865),DAY(E865)+15))),IF($H$6=12,IF(D866=1,$F$10,DATE(YEAR(E865),MONTH(E865)+1,DAY(E865))),IF($H$6=6,IF(D866=1,$F$10,DATE(YEAR(E865),MONTH(E865)+2,DAY(E865))),IF($H$6=4,IF(D866=1,$F$10,DATE(YEAR(E865),MONTH(E865)+3,DAY(E865))),IF($H$6=2,IF(D866=1,$F$10,DATE(YEAR(E865),MONTH(E865)+6,DAY(E865))),IF($H$6=1,IF(D866=1,$F$10,DATE(YEAR(E865)+1,MONTH(E865),DAY(E865))),"")))))))),""))</f>
        <v/>
      </c>
      <c r="F866" s="72" t="str">
        <f t="shared" ca="1" si="96"/>
        <v/>
      </c>
      <c r="G866" s="72" t="str">
        <f t="shared" ca="1" si="92"/>
        <v/>
      </c>
      <c r="H866" s="73" t="str">
        <f t="shared" ca="1" si="93"/>
        <v/>
      </c>
      <c r="I866" s="74" t="str">
        <f t="shared" ca="1" si="94"/>
        <v/>
      </c>
      <c r="J866" s="73" t="str">
        <f t="shared" ca="1" si="95"/>
        <v/>
      </c>
      <c r="K866" s="75" t="str">
        <f t="shared" ca="1" si="97"/>
        <v/>
      </c>
      <c r="L866" s="10"/>
      <c r="M866" s="9"/>
      <c r="N866" s="9"/>
      <c r="O866" s="9"/>
    </row>
    <row r="867" spans="2:15" x14ac:dyDescent="0.3">
      <c r="B867" s="9"/>
      <c r="C867" s="10"/>
      <c r="D867" s="70" t="str">
        <f t="shared" ca="1" si="91"/>
        <v/>
      </c>
      <c r="E867" s="71" t="str">
        <f ca="1">IF($P$17=0,"",IF(D867&lt;&gt;"",IF($H$6=50,IF(D867=1,$F$10,DATE(YEAR(E866),MONTH(E866),DAY(E866)+7)),IF($H$6=25,IF(D867=1,$F$10,DATE(YEAR(E866),MONTH(E866),DAY(E866)+14)),IF($H$6=24,IF(D867=1,_01_01_1900,IF(DAY(E866)&gt;=15,DATE(YEAR(E866),MONTH(E866),DAY(E866)+16),DATE(YEAR(E866),MONTH(E866),DAY(E866)+15))),IF($H$6=12,IF(D867=1,$F$10,DATE(YEAR(E866),MONTH(E866)+1,DAY(E866))),IF($H$6=6,IF(D867=1,$F$10,DATE(YEAR(E866),MONTH(E866)+2,DAY(E866))),IF($H$6=4,IF(D867=1,$F$10,DATE(YEAR(E866),MONTH(E866)+3,DAY(E866))),IF($H$6=2,IF(D867=1,$F$10,DATE(YEAR(E866),MONTH(E866)+6,DAY(E866))),IF($H$6=1,IF(D867=1,$F$10,DATE(YEAR(E866)+1,MONTH(E866),DAY(E866))),"")))))))),""))</f>
        <v/>
      </c>
      <c r="F867" s="72" t="str">
        <f t="shared" ca="1" si="96"/>
        <v/>
      </c>
      <c r="G867" s="72" t="str">
        <f t="shared" ca="1" si="92"/>
        <v/>
      </c>
      <c r="H867" s="73" t="str">
        <f t="shared" ca="1" si="93"/>
        <v/>
      </c>
      <c r="I867" s="74" t="str">
        <f t="shared" ca="1" si="94"/>
        <v/>
      </c>
      <c r="J867" s="73" t="str">
        <f t="shared" ca="1" si="95"/>
        <v/>
      </c>
      <c r="K867" s="75" t="str">
        <f t="shared" ca="1" si="97"/>
        <v/>
      </c>
      <c r="L867" s="10"/>
      <c r="M867" s="9"/>
      <c r="N867" s="9"/>
      <c r="O867" s="9"/>
    </row>
    <row r="868" spans="2:15" x14ac:dyDescent="0.3">
      <c r="B868" s="9"/>
      <c r="C868" s="10"/>
      <c r="D868" s="70" t="str">
        <f t="shared" ca="1" si="91"/>
        <v/>
      </c>
      <c r="E868" s="71" t="str">
        <f ca="1">IF($P$17=0,"",IF(D868&lt;&gt;"",IF($H$6=50,IF(D868=1,$F$10,DATE(YEAR(E867),MONTH(E867),DAY(E867)+7)),IF($H$6=25,IF(D868=1,$F$10,DATE(YEAR(E867),MONTH(E867),DAY(E867)+14)),IF($H$6=24,IF(D868=1,_01_01_1900,IF(DAY(E867)&gt;=15,DATE(YEAR(E867),MONTH(E867),DAY(E867)+16),DATE(YEAR(E867),MONTH(E867),DAY(E867)+15))),IF($H$6=12,IF(D868=1,$F$10,DATE(YEAR(E867),MONTH(E867)+1,DAY(E867))),IF($H$6=6,IF(D868=1,$F$10,DATE(YEAR(E867),MONTH(E867)+2,DAY(E867))),IF($H$6=4,IF(D868=1,$F$10,DATE(YEAR(E867),MONTH(E867)+3,DAY(E867))),IF($H$6=2,IF(D868=1,$F$10,DATE(YEAR(E867),MONTH(E867)+6,DAY(E867))),IF($H$6=1,IF(D868=1,$F$10,DATE(YEAR(E867)+1,MONTH(E867),DAY(E867))),"")))))))),""))</f>
        <v/>
      </c>
      <c r="F868" s="72" t="str">
        <f t="shared" ca="1" si="96"/>
        <v/>
      </c>
      <c r="G868" s="72" t="str">
        <f t="shared" ca="1" si="92"/>
        <v/>
      </c>
      <c r="H868" s="73" t="str">
        <f t="shared" ca="1" si="93"/>
        <v/>
      </c>
      <c r="I868" s="74" t="str">
        <f t="shared" ca="1" si="94"/>
        <v/>
      </c>
      <c r="J868" s="73" t="str">
        <f t="shared" ca="1" si="95"/>
        <v/>
      </c>
      <c r="K868" s="75" t="str">
        <f t="shared" ca="1" si="97"/>
        <v/>
      </c>
      <c r="L868" s="10"/>
      <c r="M868" s="9"/>
      <c r="N868" s="9"/>
      <c r="O868" s="9"/>
    </row>
    <row r="869" spans="2:15" x14ac:dyDescent="0.3">
      <c r="B869" s="9"/>
      <c r="C869" s="10"/>
      <c r="D869" s="70" t="str">
        <f t="shared" ca="1" si="91"/>
        <v/>
      </c>
      <c r="E869" s="71" t="str">
        <f ca="1">IF($P$17=0,"",IF(D869&lt;&gt;"",IF($H$6=50,IF(D869=1,$F$10,DATE(YEAR(E868),MONTH(E868),DAY(E868)+7)),IF($H$6=25,IF(D869=1,$F$10,DATE(YEAR(E868),MONTH(E868),DAY(E868)+14)),IF($H$6=24,IF(D869=1,_01_01_1900,IF(DAY(E868)&gt;=15,DATE(YEAR(E868),MONTH(E868),DAY(E868)+16),DATE(YEAR(E868),MONTH(E868),DAY(E868)+15))),IF($H$6=12,IF(D869=1,$F$10,DATE(YEAR(E868),MONTH(E868)+1,DAY(E868))),IF($H$6=6,IF(D869=1,$F$10,DATE(YEAR(E868),MONTH(E868)+2,DAY(E868))),IF($H$6=4,IF(D869=1,$F$10,DATE(YEAR(E868),MONTH(E868)+3,DAY(E868))),IF($H$6=2,IF(D869=1,$F$10,DATE(YEAR(E868),MONTH(E868)+6,DAY(E868))),IF($H$6=1,IF(D869=1,$F$10,DATE(YEAR(E868)+1,MONTH(E868),DAY(E868))),"")))))))),""))</f>
        <v/>
      </c>
      <c r="F869" s="72" t="str">
        <f t="shared" ca="1" si="96"/>
        <v/>
      </c>
      <c r="G869" s="72" t="str">
        <f t="shared" ca="1" si="92"/>
        <v/>
      </c>
      <c r="H869" s="73" t="str">
        <f t="shared" ca="1" si="93"/>
        <v/>
      </c>
      <c r="I869" s="74" t="str">
        <f t="shared" ca="1" si="94"/>
        <v/>
      </c>
      <c r="J869" s="73" t="str">
        <f t="shared" ca="1" si="95"/>
        <v/>
      </c>
      <c r="K869" s="75" t="str">
        <f t="shared" ca="1" si="97"/>
        <v/>
      </c>
      <c r="L869" s="10"/>
      <c r="M869" s="9"/>
      <c r="N869" s="9"/>
      <c r="O869" s="9"/>
    </row>
    <row r="870" spans="2:15" x14ac:dyDescent="0.3">
      <c r="B870" s="9"/>
      <c r="C870" s="10"/>
      <c r="D870" s="70" t="str">
        <f t="shared" ca="1" si="91"/>
        <v/>
      </c>
      <c r="E870" s="71" t="str">
        <f ca="1">IF($P$17=0,"",IF(D870&lt;&gt;"",IF($H$6=50,IF(D870=1,$F$10,DATE(YEAR(E869),MONTH(E869),DAY(E869)+7)),IF($H$6=25,IF(D870=1,$F$10,DATE(YEAR(E869),MONTH(E869),DAY(E869)+14)),IF($H$6=24,IF(D870=1,_01_01_1900,IF(DAY(E869)&gt;=15,DATE(YEAR(E869),MONTH(E869),DAY(E869)+16),DATE(YEAR(E869),MONTH(E869),DAY(E869)+15))),IF($H$6=12,IF(D870=1,$F$10,DATE(YEAR(E869),MONTH(E869)+1,DAY(E869))),IF($H$6=6,IF(D870=1,$F$10,DATE(YEAR(E869),MONTH(E869)+2,DAY(E869))),IF($H$6=4,IF(D870=1,$F$10,DATE(YEAR(E869),MONTH(E869)+3,DAY(E869))),IF($H$6=2,IF(D870=1,$F$10,DATE(YEAR(E869),MONTH(E869)+6,DAY(E869))),IF($H$6=1,IF(D870=1,$F$10,DATE(YEAR(E869)+1,MONTH(E869),DAY(E869))),"")))))))),""))</f>
        <v/>
      </c>
      <c r="F870" s="72" t="str">
        <f t="shared" ca="1" si="96"/>
        <v/>
      </c>
      <c r="G870" s="72" t="str">
        <f t="shared" ca="1" si="92"/>
        <v/>
      </c>
      <c r="H870" s="73" t="str">
        <f t="shared" ca="1" si="93"/>
        <v/>
      </c>
      <c r="I870" s="74" t="str">
        <f t="shared" ca="1" si="94"/>
        <v/>
      </c>
      <c r="J870" s="73" t="str">
        <f t="shared" ca="1" si="95"/>
        <v/>
      </c>
      <c r="K870" s="75" t="str">
        <f t="shared" ca="1" si="97"/>
        <v/>
      </c>
      <c r="L870" s="10"/>
      <c r="M870" s="9"/>
      <c r="N870" s="9"/>
      <c r="O870" s="9"/>
    </row>
    <row r="871" spans="2:15" x14ac:dyDescent="0.3">
      <c r="B871" s="9"/>
      <c r="C871" s="10"/>
      <c r="D871" s="70" t="str">
        <f t="shared" ca="1" si="91"/>
        <v/>
      </c>
      <c r="E871" s="71" t="str">
        <f ca="1">IF($P$17=0,"",IF(D871&lt;&gt;"",IF($H$6=50,IF(D871=1,$F$10,DATE(YEAR(E870),MONTH(E870),DAY(E870)+7)),IF($H$6=25,IF(D871=1,$F$10,DATE(YEAR(E870),MONTH(E870),DAY(E870)+14)),IF($H$6=24,IF(D871=1,_01_01_1900,IF(DAY(E870)&gt;=15,DATE(YEAR(E870),MONTH(E870),DAY(E870)+16),DATE(YEAR(E870),MONTH(E870),DAY(E870)+15))),IF($H$6=12,IF(D871=1,$F$10,DATE(YEAR(E870),MONTH(E870)+1,DAY(E870))),IF($H$6=6,IF(D871=1,$F$10,DATE(YEAR(E870),MONTH(E870)+2,DAY(E870))),IF($H$6=4,IF(D871=1,$F$10,DATE(YEAR(E870),MONTH(E870)+3,DAY(E870))),IF($H$6=2,IF(D871=1,$F$10,DATE(YEAR(E870),MONTH(E870)+6,DAY(E870))),IF($H$6=1,IF(D871=1,$F$10,DATE(YEAR(E870)+1,MONTH(E870),DAY(E870))),"")))))))),""))</f>
        <v/>
      </c>
      <c r="F871" s="72" t="str">
        <f t="shared" ca="1" si="96"/>
        <v/>
      </c>
      <c r="G871" s="72" t="str">
        <f t="shared" ca="1" si="92"/>
        <v/>
      </c>
      <c r="H871" s="73" t="str">
        <f t="shared" ca="1" si="93"/>
        <v/>
      </c>
      <c r="I871" s="74" t="str">
        <f t="shared" ca="1" si="94"/>
        <v/>
      </c>
      <c r="J871" s="73" t="str">
        <f t="shared" ca="1" si="95"/>
        <v/>
      </c>
      <c r="K871" s="75" t="str">
        <f t="shared" ca="1" si="97"/>
        <v/>
      </c>
      <c r="L871" s="10"/>
      <c r="M871" s="9"/>
      <c r="N871" s="9"/>
      <c r="O871" s="9"/>
    </row>
    <row r="872" spans="2:15" x14ac:dyDescent="0.3">
      <c r="B872" s="9"/>
      <c r="C872" s="10"/>
      <c r="D872" s="70" t="str">
        <f t="shared" ca="1" si="91"/>
        <v/>
      </c>
      <c r="E872" s="71" t="str">
        <f ca="1">IF($P$17=0,"",IF(D872&lt;&gt;"",IF($H$6=50,IF(D872=1,$F$10,DATE(YEAR(E871),MONTH(E871),DAY(E871)+7)),IF($H$6=25,IF(D872=1,$F$10,DATE(YEAR(E871),MONTH(E871),DAY(E871)+14)),IF($H$6=24,IF(D872=1,_01_01_1900,IF(DAY(E871)&gt;=15,DATE(YEAR(E871),MONTH(E871),DAY(E871)+16),DATE(YEAR(E871),MONTH(E871),DAY(E871)+15))),IF($H$6=12,IF(D872=1,$F$10,DATE(YEAR(E871),MONTH(E871)+1,DAY(E871))),IF($H$6=6,IF(D872=1,$F$10,DATE(YEAR(E871),MONTH(E871)+2,DAY(E871))),IF($H$6=4,IF(D872=1,$F$10,DATE(YEAR(E871),MONTH(E871)+3,DAY(E871))),IF($H$6=2,IF(D872=1,$F$10,DATE(YEAR(E871),MONTH(E871)+6,DAY(E871))),IF($H$6=1,IF(D872=1,$F$10,DATE(YEAR(E871)+1,MONTH(E871),DAY(E871))),"")))))))),""))</f>
        <v/>
      </c>
      <c r="F872" s="72" t="str">
        <f t="shared" ca="1" si="96"/>
        <v/>
      </c>
      <c r="G872" s="72" t="str">
        <f t="shared" ca="1" si="92"/>
        <v/>
      </c>
      <c r="H872" s="73" t="str">
        <f t="shared" ca="1" si="93"/>
        <v/>
      </c>
      <c r="I872" s="74" t="str">
        <f t="shared" ca="1" si="94"/>
        <v/>
      </c>
      <c r="J872" s="73" t="str">
        <f t="shared" ca="1" si="95"/>
        <v/>
      </c>
      <c r="K872" s="75" t="str">
        <f t="shared" ca="1" si="97"/>
        <v/>
      </c>
      <c r="L872" s="10"/>
      <c r="M872" s="9"/>
      <c r="N872" s="9"/>
      <c r="O872" s="9"/>
    </row>
    <row r="873" spans="2:15" x14ac:dyDescent="0.3">
      <c r="B873" s="9"/>
      <c r="C873" s="10"/>
      <c r="D873" s="70" t="str">
        <f t="shared" ca="1" si="91"/>
        <v/>
      </c>
      <c r="E873" s="71" t="str">
        <f ca="1">IF($P$17=0,"",IF(D873&lt;&gt;"",IF($H$6=50,IF(D873=1,$F$10,DATE(YEAR(E872),MONTH(E872),DAY(E872)+7)),IF($H$6=25,IF(D873=1,$F$10,DATE(YEAR(E872),MONTH(E872),DAY(E872)+14)),IF($H$6=24,IF(D873=1,_01_01_1900,IF(DAY(E872)&gt;=15,DATE(YEAR(E872),MONTH(E872),DAY(E872)+16),DATE(YEAR(E872),MONTH(E872),DAY(E872)+15))),IF($H$6=12,IF(D873=1,$F$10,DATE(YEAR(E872),MONTH(E872)+1,DAY(E872))),IF($H$6=6,IF(D873=1,$F$10,DATE(YEAR(E872),MONTH(E872)+2,DAY(E872))),IF($H$6=4,IF(D873=1,$F$10,DATE(YEAR(E872),MONTH(E872)+3,DAY(E872))),IF($H$6=2,IF(D873=1,$F$10,DATE(YEAR(E872),MONTH(E872)+6,DAY(E872))),IF($H$6=1,IF(D873=1,$F$10,DATE(YEAR(E872)+1,MONTH(E872),DAY(E872))),"")))))))),""))</f>
        <v/>
      </c>
      <c r="F873" s="72" t="str">
        <f t="shared" ca="1" si="96"/>
        <v/>
      </c>
      <c r="G873" s="72" t="str">
        <f t="shared" ca="1" si="92"/>
        <v/>
      </c>
      <c r="H873" s="73" t="str">
        <f t="shared" ca="1" si="93"/>
        <v/>
      </c>
      <c r="I873" s="74" t="str">
        <f t="shared" ca="1" si="94"/>
        <v/>
      </c>
      <c r="J873" s="73" t="str">
        <f t="shared" ca="1" si="95"/>
        <v/>
      </c>
      <c r="K873" s="75" t="str">
        <f t="shared" ca="1" si="97"/>
        <v/>
      </c>
      <c r="L873" s="10"/>
      <c r="M873" s="9"/>
      <c r="N873" s="9"/>
      <c r="O873" s="9"/>
    </row>
    <row r="874" spans="2:15" x14ac:dyDescent="0.3">
      <c r="B874" s="9"/>
      <c r="C874" s="10"/>
      <c r="D874" s="70" t="str">
        <f t="shared" ca="1" si="91"/>
        <v/>
      </c>
      <c r="E874" s="71" t="str">
        <f ca="1">IF($P$17=0,"",IF(D874&lt;&gt;"",IF($H$6=50,IF(D874=1,$F$10,DATE(YEAR(E873),MONTH(E873),DAY(E873)+7)),IF($H$6=25,IF(D874=1,$F$10,DATE(YEAR(E873),MONTH(E873),DAY(E873)+14)),IF($H$6=24,IF(D874=1,_01_01_1900,IF(DAY(E873)&gt;=15,DATE(YEAR(E873),MONTH(E873),DAY(E873)+16),DATE(YEAR(E873),MONTH(E873),DAY(E873)+15))),IF($H$6=12,IF(D874=1,$F$10,DATE(YEAR(E873),MONTH(E873)+1,DAY(E873))),IF($H$6=6,IF(D874=1,$F$10,DATE(YEAR(E873),MONTH(E873)+2,DAY(E873))),IF($H$6=4,IF(D874=1,$F$10,DATE(YEAR(E873),MONTH(E873)+3,DAY(E873))),IF($H$6=2,IF(D874=1,$F$10,DATE(YEAR(E873),MONTH(E873)+6,DAY(E873))),IF($H$6=1,IF(D874=1,$F$10,DATE(YEAR(E873)+1,MONTH(E873),DAY(E873))),"")))))))),""))</f>
        <v/>
      </c>
      <c r="F874" s="72" t="str">
        <f t="shared" ca="1" si="96"/>
        <v/>
      </c>
      <c r="G874" s="72" t="str">
        <f t="shared" ca="1" si="92"/>
        <v/>
      </c>
      <c r="H874" s="73" t="str">
        <f t="shared" ca="1" si="93"/>
        <v/>
      </c>
      <c r="I874" s="74" t="str">
        <f t="shared" ca="1" si="94"/>
        <v/>
      </c>
      <c r="J874" s="73" t="str">
        <f t="shared" ca="1" si="95"/>
        <v/>
      </c>
      <c r="K874" s="75" t="str">
        <f t="shared" ca="1" si="97"/>
        <v/>
      </c>
      <c r="L874" s="10"/>
      <c r="M874" s="9"/>
      <c r="N874" s="9"/>
      <c r="O874" s="9"/>
    </row>
    <row r="875" spans="2:15" x14ac:dyDescent="0.3">
      <c r="B875" s="9"/>
      <c r="C875" s="10"/>
      <c r="D875" s="70" t="str">
        <f t="shared" ca="1" si="91"/>
        <v/>
      </c>
      <c r="E875" s="71" t="str">
        <f ca="1">IF($P$17=0,"",IF(D875&lt;&gt;"",IF($H$6=50,IF(D875=1,$F$10,DATE(YEAR(E874),MONTH(E874),DAY(E874)+7)),IF($H$6=25,IF(D875=1,$F$10,DATE(YEAR(E874),MONTH(E874),DAY(E874)+14)),IF($H$6=24,IF(D875=1,_01_01_1900,IF(DAY(E874)&gt;=15,DATE(YEAR(E874),MONTH(E874),DAY(E874)+16),DATE(YEAR(E874),MONTH(E874),DAY(E874)+15))),IF($H$6=12,IF(D875=1,$F$10,DATE(YEAR(E874),MONTH(E874)+1,DAY(E874))),IF($H$6=6,IF(D875=1,$F$10,DATE(YEAR(E874),MONTH(E874)+2,DAY(E874))),IF($H$6=4,IF(D875=1,$F$10,DATE(YEAR(E874),MONTH(E874)+3,DAY(E874))),IF($H$6=2,IF(D875=1,$F$10,DATE(YEAR(E874),MONTH(E874)+6,DAY(E874))),IF($H$6=1,IF(D875=1,$F$10,DATE(YEAR(E874)+1,MONTH(E874),DAY(E874))),"")))))))),""))</f>
        <v/>
      </c>
      <c r="F875" s="72" t="str">
        <f t="shared" ca="1" si="96"/>
        <v/>
      </c>
      <c r="G875" s="72" t="str">
        <f t="shared" ca="1" si="92"/>
        <v/>
      </c>
      <c r="H875" s="73" t="str">
        <f t="shared" ca="1" si="93"/>
        <v/>
      </c>
      <c r="I875" s="74" t="str">
        <f t="shared" ca="1" si="94"/>
        <v/>
      </c>
      <c r="J875" s="73" t="str">
        <f t="shared" ca="1" si="95"/>
        <v/>
      </c>
      <c r="K875" s="75" t="str">
        <f t="shared" ca="1" si="97"/>
        <v/>
      </c>
      <c r="L875" s="10"/>
      <c r="M875" s="9"/>
      <c r="N875" s="9"/>
      <c r="O875" s="9"/>
    </row>
    <row r="876" spans="2:15" x14ac:dyDescent="0.3">
      <c r="B876" s="9"/>
      <c r="C876" s="10"/>
      <c r="D876" s="70" t="str">
        <f t="shared" ca="1" si="91"/>
        <v/>
      </c>
      <c r="E876" s="71" t="str">
        <f ca="1">IF($P$17=0,"",IF(D876&lt;&gt;"",IF($H$6=50,IF(D876=1,$F$10,DATE(YEAR(E875),MONTH(E875),DAY(E875)+7)),IF($H$6=25,IF(D876=1,$F$10,DATE(YEAR(E875),MONTH(E875),DAY(E875)+14)),IF($H$6=24,IF(D876=1,_01_01_1900,IF(DAY(E875)&gt;=15,DATE(YEAR(E875),MONTH(E875),DAY(E875)+16),DATE(YEAR(E875),MONTH(E875),DAY(E875)+15))),IF($H$6=12,IF(D876=1,$F$10,DATE(YEAR(E875),MONTH(E875)+1,DAY(E875))),IF($H$6=6,IF(D876=1,$F$10,DATE(YEAR(E875),MONTH(E875)+2,DAY(E875))),IF($H$6=4,IF(D876=1,$F$10,DATE(YEAR(E875),MONTH(E875)+3,DAY(E875))),IF($H$6=2,IF(D876=1,$F$10,DATE(YEAR(E875),MONTH(E875)+6,DAY(E875))),IF($H$6=1,IF(D876=1,$F$10,DATE(YEAR(E875)+1,MONTH(E875),DAY(E875))),"")))))))),""))</f>
        <v/>
      </c>
      <c r="F876" s="72" t="str">
        <f t="shared" ca="1" si="96"/>
        <v/>
      </c>
      <c r="G876" s="72" t="str">
        <f t="shared" ca="1" si="92"/>
        <v/>
      </c>
      <c r="H876" s="73" t="str">
        <f t="shared" ca="1" si="93"/>
        <v/>
      </c>
      <c r="I876" s="74" t="str">
        <f t="shared" ca="1" si="94"/>
        <v/>
      </c>
      <c r="J876" s="73" t="str">
        <f t="shared" ca="1" si="95"/>
        <v/>
      </c>
      <c r="K876" s="75" t="str">
        <f t="shared" ca="1" si="97"/>
        <v/>
      </c>
      <c r="L876" s="10"/>
      <c r="M876" s="9"/>
      <c r="N876" s="9"/>
      <c r="O876" s="9"/>
    </row>
    <row r="877" spans="2:15" x14ac:dyDescent="0.3">
      <c r="B877" s="9"/>
      <c r="C877" s="10"/>
      <c r="D877" s="70" t="str">
        <f t="shared" ca="1" si="91"/>
        <v/>
      </c>
      <c r="E877" s="71" t="str">
        <f ca="1">IF($P$17=0,"",IF(D877&lt;&gt;"",IF($H$6=50,IF(D877=1,$F$10,DATE(YEAR(E876),MONTH(E876),DAY(E876)+7)),IF($H$6=25,IF(D877=1,$F$10,DATE(YEAR(E876),MONTH(E876),DAY(E876)+14)),IF($H$6=24,IF(D877=1,_01_01_1900,IF(DAY(E876)&gt;=15,DATE(YEAR(E876),MONTH(E876),DAY(E876)+16),DATE(YEAR(E876),MONTH(E876),DAY(E876)+15))),IF($H$6=12,IF(D877=1,$F$10,DATE(YEAR(E876),MONTH(E876)+1,DAY(E876))),IF($H$6=6,IF(D877=1,$F$10,DATE(YEAR(E876),MONTH(E876)+2,DAY(E876))),IF($H$6=4,IF(D877=1,$F$10,DATE(YEAR(E876),MONTH(E876)+3,DAY(E876))),IF($H$6=2,IF(D877=1,$F$10,DATE(YEAR(E876),MONTH(E876)+6,DAY(E876))),IF($H$6=1,IF(D877=1,$F$10,DATE(YEAR(E876)+1,MONTH(E876),DAY(E876))),"")))))))),""))</f>
        <v/>
      </c>
      <c r="F877" s="72" t="str">
        <f t="shared" ca="1" si="96"/>
        <v/>
      </c>
      <c r="G877" s="72" t="str">
        <f t="shared" ca="1" si="92"/>
        <v/>
      </c>
      <c r="H877" s="73" t="str">
        <f t="shared" ca="1" si="93"/>
        <v/>
      </c>
      <c r="I877" s="74" t="str">
        <f t="shared" ca="1" si="94"/>
        <v/>
      </c>
      <c r="J877" s="73" t="str">
        <f t="shared" ca="1" si="95"/>
        <v/>
      </c>
      <c r="K877" s="75" t="str">
        <f t="shared" ca="1" si="97"/>
        <v/>
      </c>
      <c r="L877" s="10"/>
      <c r="M877" s="9"/>
      <c r="N877" s="9"/>
      <c r="O877" s="9"/>
    </row>
    <row r="878" spans="2:15" x14ac:dyDescent="0.3">
      <c r="B878" s="9"/>
      <c r="C878" s="10"/>
      <c r="D878" s="70" t="str">
        <f t="shared" ca="1" si="91"/>
        <v/>
      </c>
      <c r="E878" s="71" t="str">
        <f ca="1">IF($P$17=0,"",IF(D878&lt;&gt;"",IF($H$6=50,IF(D878=1,$F$10,DATE(YEAR(E877),MONTH(E877),DAY(E877)+7)),IF($H$6=25,IF(D878=1,$F$10,DATE(YEAR(E877),MONTH(E877),DAY(E877)+14)),IF($H$6=24,IF(D878=1,_01_01_1900,IF(DAY(E877)&gt;=15,DATE(YEAR(E877),MONTH(E877),DAY(E877)+16),DATE(YEAR(E877),MONTH(E877),DAY(E877)+15))),IF($H$6=12,IF(D878=1,$F$10,DATE(YEAR(E877),MONTH(E877)+1,DAY(E877))),IF($H$6=6,IF(D878=1,$F$10,DATE(YEAR(E877),MONTH(E877)+2,DAY(E877))),IF($H$6=4,IF(D878=1,$F$10,DATE(YEAR(E877),MONTH(E877)+3,DAY(E877))),IF($H$6=2,IF(D878=1,$F$10,DATE(YEAR(E877),MONTH(E877)+6,DAY(E877))),IF($H$6=1,IF(D878=1,$F$10,DATE(YEAR(E877)+1,MONTH(E877),DAY(E877))),"")))))))),""))</f>
        <v/>
      </c>
      <c r="F878" s="72" t="str">
        <f t="shared" ca="1" si="96"/>
        <v/>
      </c>
      <c r="G878" s="72" t="str">
        <f t="shared" ca="1" si="92"/>
        <v/>
      </c>
      <c r="H878" s="73" t="str">
        <f t="shared" ca="1" si="93"/>
        <v/>
      </c>
      <c r="I878" s="74" t="str">
        <f t="shared" ca="1" si="94"/>
        <v/>
      </c>
      <c r="J878" s="73" t="str">
        <f t="shared" ca="1" si="95"/>
        <v/>
      </c>
      <c r="K878" s="75" t="str">
        <f t="shared" ca="1" si="97"/>
        <v/>
      </c>
      <c r="L878" s="10"/>
      <c r="M878" s="9"/>
      <c r="N878" s="9"/>
      <c r="O878" s="9"/>
    </row>
    <row r="879" spans="2:15" x14ac:dyDescent="0.3">
      <c r="B879" s="9"/>
      <c r="C879" s="10"/>
      <c r="D879" s="70" t="str">
        <f t="shared" ca="1" si="91"/>
        <v/>
      </c>
      <c r="E879" s="71" t="str">
        <f ca="1">IF($P$17=0,"",IF(D879&lt;&gt;"",IF($H$6=50,IF(D879=1,$F$10,DATE(YEAR(E878),MONTH(E878),DAY(E878)+7)),IF($H$6=25,IF(D879=1,$F$10,DATE(YEAR(E878),MONTH(E878),DAY(E878)+14)),IF($H$6=24,IF(D879=1,_01_01_1900,IF(DAY(E878)&gt;=15,DATE(YEAR(E878),MONTH(E878),DAY(E878)+16),DATE(YEAR(E878),MONTH(E878),DAY(E878)+15))),IF($H$6=12,IF(D879=1,$F$10,DATE(YEAR(E878),MONTH(E878)+1,DAY(E878))),IF($H$6=6,IF(D879=1,$F$10,DATE(YEAR(E878),MONTH(E878)+2,DAY(E878))),IF($H$6=4,IF(D879=1,$F$10,DATE(YEAR(E878),MONTH(E878)+3,DAY(E878))),IF($H$6=2,IF(D879=1,$F$10,DATE(YEAR(E878),MONTH(E878)+6,DAY(E878))),IF($H$6=1,IF(D879=1,$F$10,DATE(YEAR(E878)+1,MONTH(E878),DAY(E878))),"")))))))),""))</f>
        <v/>
      </c>
      <c r="F879" s="72" t="str">
        <f t="shared" ca="1" si="96"/>
        <v/>
      </c>
      <c r="G879" s="72" t="str">
        <f t="shared" ca="1" si="92"/>
        <v/>
      </c>
      <c r="H879" s="73" t="str">
        <f t="shared" ca="1" si="93"/>
        <v/>
      </c>
      <c r="I879" s="74" t="str">
        <f t="shared" ca="1" si="94"/>
        <v/>
      </c>
      <c r="J879" s="73" t="str">
        <f t="shared" ca="1" si="95"/>
        <v/>
      </c>
      <c r="K879" s="75" t="str">
        <f t="shared" ca="1" si="97"/>
        <v/>
      </c>
      <c r="L879" s="10"/>
      <c r="M879" s="9"/>
      <c r="N879" s="9"/>
      <c r="O879" s="9"/>
    </row>
    <row r="880" spans="2:15" x14ac:dyDescent="0.3">
      <c r="B880" s="9"/>
      <c r="C880" s="10"/>
      <c r="D880" s="70" t="str">
        <f t="shared" ca="1" si="91"/>
        <v/>
      </c>
      <c r="E880" s="71" t="str">
        <f ca="1">IF($P$17=0,"",IF(D880&lt;&gt;"",IF($H$6=50,IF(D880=1,$F$10,DATE(YEAR(E879),MONTH(E879),DAY(E879)+7)),IF($H$6=25,IF(D880=1,$F$10,DATE(YEAR(E879),MONTH(E879),DAY(E879)+14)),IF($H$6=24,IF(D880=1,_01_01_1900,IF(DAY(E879)&gt;=15,DATE(YEAR(E879),MONTH(E879),DAY(E879)+16),DATE(YEAR(E879),MONTH(E879),DAY(E879)+15))),IF($H$6=12,IF(D880=1,$F$10,DATE(YEAR(E879),MONTH(E879)+1,DAY(E879))),IF($H$6=6,IF(D880=1,$F$10,DATE(YEAR(E879),MONTH(E879)+2,DAY(E879))),IF($H$6=4,IF(D880=1,$F$10,DATE(YEAR(E879),MONTH(E879)+3,DAY(E879))),IF($H$6=2,IF(D880=1,$F$10,DATE(YEAR(E879),MONTH(E879)+6,DAY(E879))),IF($H$6=1,IF(D880=1,$F$10,DATE(YEAR(E879)+1,MONTH(E879),DAY(E879))),"")))))))),""))</f>
        <v/>
      </c>
      <c r="F880" s="72" t="str">
        <f t="shared" ca="1" si="96"/>
        <v/>
      </c>
      <c r="G880" s="72" t="str">
        <f t="shared" ca="1" si="92"/>
        <v/>
      </c>
      <c r="H880" s="73" t="str">
        <f t="shared" ca="1" si="93"/>
        <v/>
      </c>
      <c r="I880" s="74" t="str">
        <f t="shared" ca="1" si="94"/>
        <v/>
      </c>
      <c r="J880" s="73" t="str">
        <f t="shared" ca="1" si="95"/>
        <v/>
      </c>
      <c r="K880" s="75" t="str">
        <f t="shared" ca="1" si="97"/>
        <v/>
      </c>
      <c r="L880" s="10"/>
      <c r="M880" s="9"/>
      <c r="N880" s="9"/>
      <c r="O880" s="9"/>
    </row>
    <row r="881" spans="2:15" x14ac:dyDescent="0.3">
      <c r="B881" s="9"/>
      <c r="C881" s="10"/>
      <c r="D881" s="70" t="str">
        <f t="shared" ca="1" si="91"/>
        <v/>
      </c>
      <c r="E881" s="71" t="str">
        <f ca="1">IF($P$17=0,"",IF(D881&lt;&gt;"",IF($H$6=50,IF(D881=1,$F$10,DATE(YEAR(E880),MONTH(E880),DAY(E880)+7)),IF($H$6=25,IF(D881=1,$F$10,DATE(YEAR(E880),MONTH(E880),DAY(E880)+14)),IF($H$6=24,IF(D881=1,_01_01_1900,IF(DAY(E880)&gt;=15,DATE(YEAR(E880),MONTH(E880),DAY(E880)+16),DATE(YEAR(E880),MONTH(E880),DAY(E880)+15))),IF($H$6=12,IF(D881=1,$F$10,DATE(YEAR(E880),MONTH(E880)+1,DAY(E880))),IF($H$6=6,IF(D881=1,$F$10,DATE(YEAR(E880),MONTH(E880)+2,DAY(E880))),IF($H$6=4,IF(D881=1,$F$10,DATE(YEAR(E880),MONTH(E880)+3,DAY(E880))),IF($H$6=2,IF(D881=1,$F$10,DATE(YEAR(E880),MONTH(E880)+6,DAY(E880))),IF($H$6=1,IF(D881=1,$F$10,DATE(YEAR(E880)+1,MONTH(E880),DAY(E880))),"")))))))),""))</f>
        <v/>
      </c>
      <c r="F881" s="72" t="str">
        <f t="shared" ca="1" si="96"/>
        <v/>
      </c>
      <c r="G881" s="72" t="str">
        <f t="shared" ca="1" si="92"/>
        <v/>
      </c>
      <c r="H881" s="73" t="str">
        <f t="shared" ca="1" si="93"/>
        <v/>
      </c>
      <c r="I881" s="74" t="str">
        <f t="shared" ca="1" si="94"/>
        <v/>
      </c>
      <c r="J881" s="73" t="str">
        <f t="shared" ca="1" si="95"/>
        <v/>
      </c>
      <c r="K881" s="75" t="str">
        <f t="shared" ca="1" si="97"/>
        <v/>
      </c>
      <c r="L881" s="10"/>
      <c r="M881" s="9"/>
      <c r="N881" s="9"/>
      <c r="O881" s="9"/>
    </row>
    <row r="882" spans="2:15" x14ac:dyDescent="0.3">
      <c r="B882" s="9"/>
      <c r="C882" s="10"/>
      <c r="D882" s="70" t="str">
        <f t="shared" ca="1" si="91"/>
        <v/>
      </c>
      <c r="E882" s="71" t="str">
        <f ca="1">IF($P$17=0,"",IF(D882&lt;&gt;"",IF($H$6=50,IF(D882=1,$F$10,DATE(YEAR(E881),MONTH(E881),DAY(E881)+7)),IF($H$6=25,IF(D882=1,$F$10,DATE(YEAR(E881),MONTH(E881),DAY(E881)+14)),IF($H$6=24,IF(D882=1,_01_01_1900,IF(DAY(E881)&gt;=15,DATE(YEAR(E881),MONTH(E881),DAY(E881)+16),DATE(YEAR(E881),MONTH(E881),DAY(E881)+15))),IF($H$6=12,IF(D882=1,$F$10,DATE(YEAR(E881),MONTH(E881)+1,DAY(E881))),IF($H$6=6,IF(D882=1,$F$10,DATE(YEAR(E881),MONTH(E881)+2,DAY(E881))),IF($H$6=4,IF(D882=1,$F$10,DATE(YEAR(E881),MONTH(E881)+3,DAY(E881))),IF($H$6=2,IF(D882=1,$F$10,DATE(YEAR(E881),MONTH(E881)+6,DAY(E881))),IF($H$6=1,IF(D882=1,$F$10,DATE(YEAR(E881)+1,MONTH(E881),DAY(E881))),"")))))))),""))</f>
        <v/>
      </c>
      <c r="F882" s="72" t="str">
        <f t="shared" ca="1" si="96"/>
        <v/>
      </c>
      <c r="G882" s="72" t="str">
        <f t="shared" ca="1" si="92"/>
        <v/>
      </c>
      <c r="H882" s="73" t="str">
        <f t="shared" ca="1" si="93"/>
        <v/>
      </c>
      <c r="I882" s="74" t="str">
        <f t="shared" ca="1" si="94"/>
        <v/>
      </c>
      <c r="J882" s="73" t="str">
        <f t="shared" ca="1" si="95"/>
        <v/>
      </c>
      <c r="K882" s="75" t="str">
        <f t="shared" ca="1" si="97"/>
        <v/>
      </c>
      <c r="L882" s="10"/>
      <c r="M882" s="9"/>
      <c r="N882" s="9"/>
      <c r="O882" s="9"/>
    </row>
    <row r="883" spans="2:15" x14ac:dyDescent="0.3">
      <c r="B883" s="9"/>
      <c r="C883" s="10"/>
      <c r="D883" s="70" t="str">
        <f t="shared" ca="1" si="91"/>
        <v/>
      </c>
      <c r="E883" s="71" t="str">
        <f ca="1">IF($P$17=0,"",IF(D883&lt;&gt;"",IF($H$6=50,IF(D883=1,$F$10,DATE(YEAR(E882),MONTH(E882),DAY(E882)+7)),IF($H$6=25,IF(D883=1,$F$10,DATE(YEAR(E882),MONTH(E882),DAY(E882)+14)),IF($H$6=24,IF(D883=1,_01_01_1900,IF(DAY(E882)&gt;=15,DATE(YEAR(E882),MONTH(E882),DAY(E882)+16),DATE(YEAR(E882),MONTH(E882),DAY(E882)+15))),IF($H$6=12,IF(D883=1,$F$10,DATE(YEAR(E882),MONTH(E882)+1,DAY(E882))),IF($H$6=6,IF(D883=1,$F$10,DATE(YEAR(E882),MONTH(E882)+2,DAY(E882))),IF($H$6=4,IF(D883=1,$F$10,DATE(YEAR(E882),MONTH(E882)+3,DAY(E882))),IF($H$6=2,IF(D883=1,$F$10,DATE(YEAR(E882),MONTH(E882)+6,DAY(E882))),IF($H$6=1,IF(D883=1,$F$10,DATE(YEAR(E882)+1,MONTH(E882),DAY(E882))),"")))))))),""))</f>
        <v/>
      </c>
      <c r="F883" s="72" t="str">
        <f t="shared" ca="1" si="96"/>
        <v/>
      </c>
      <c r="G883" s="72" t="str">
        <f t="shared" ca="1" si="92"/>
        <v/>
      </c>
      <c r="H883" s="73" t="str">
        <f t="shared" ca="1" si="93"/>
        <v/>
      </c>
      <c r="I883" s="74" t="str">
        <f t="shared" ca="1" si="94"/>
        <v/>
      </c>
      <c r="J883" s="73" t="str">
        <f t="shared" ca="1" si="95"/>
        <v/>
      </c>
      <c r="K883" s="75" t="str">
        <f t="shared" ca="1" si="97"/>
        <v/>
      </c>
      <c r="L883" s="10"/>
      <c r="M883" s="9"/>
      <c r="N883" s="9"/>
      <c r="O883" s="9"/>
    </row>
    <row r="884" spans="2:15" x14ac:dyDescent="0.3">
      <c r="B884" s="9"/>
      <c r="C884" s="10"/>
      <c r="D884" s="70" t="str">
        <f t="shared" ca="1" si="91"/>
        <v/>
      </c>
      <c r="E884" s="71" t="str">
        <f ca="1">IF($P$17=0,"",IF(D884&lt;&gt;"",IF($H$6=50,IF(D884=1,$F$10,DATE(YEAR(E883),MONTH(E883),DAY(E883)+7)),IF($H$6=25,IF(D884=1,$F$10,DATE(YEAR(E883),MONTH(E883),DAY(E883)+14)),IF($H$6=24,IF(D884=1,_01_01_1900,IF(DAY(E883)&gt;=15,DATE(YEAR(E883),MONTH(E883),DAY(E883)+16),DATE(YEAR(E883),MONTH(E883),DAY(E883)+15))),IF($H$6=12,IF(D884=1,$F$10,DATE(YEAR(E883),MONTH(E883)+1,DAY(E883))),IF($H$6=6,IF(D884=1,$F$10,DATE(YEAR(E883),MONTH(E883)+2,DAY(E883))),IF($H$6=4,IF(D884=1,$F$10,DATE(YEAR(E883),MONTH(E883)+3,DAY(E883))),IF($H$6=2,IF(D884=1,$F$10,DATE(YEAR(E883),MONTH(E883)+6,DAY(E883))),IF($H$6=1,IF(D884=1,$F$10,DATE(YEAR(E883)+1,MONTH(E883),DAY(E883))),"")))))))),""))</f>
        <v/>
      </c>
      <c r="F884" s="72" t="str">
        <f t="shared" ca="1" si="96"/>
        <v/>
      </c>
      <c r="G884" s="72" t="str">
        <f t="shared" ca="1" si="92"/>
        <v/>
      </c>
      <c r="H884" s="73" t="str">
        <f t="shared" ca="1" si="93"/>
        <v/>
      </c>
      <c r="I884" s="74" t="str">
        <f t="shared" ca="1" si="94"/>
        <v/>
      </c>
      <c r="J884" s="73" t="str">
        <f t="shared" ca="1" si="95"/>
        <v/>
      </c>
      <c r="K884" s="75" t="str">
        <f t="shared" ca="1" si="97"/>
        <v/>
      </c>
      <c r="L884" s="10"/>
      <c r="M884" s="9"/>
      <c r="N884" s="9"/>
      <c r="O884" s="9"/>
    </row>
    <row r="885" spans="2:15" x14ac:dyDescent="0.3">
      <c r="B885" s="9"/>
      <c r="C885" s="10"/>
      <c r="D885" s="70" t="str">
        <f t="shared" ca="1" si="91"/>
        <v/>
      </c>
      <c r="E885" s="71" t="str">
        <f ca="1">IF($P$17=0,"",IF(D885&lt;&gt;"",IF($H$6=50,IF(D885=1,$F$10,DATE(YEAR(E884),MONTH(E884),DAY(E884)+7)),IF($H$6=25,IF(D885=1,$F$10,DATE(YEAR(E884),MONTH(E884),DAY(E884)+14)),IF($H$6=24,IF(D885=1,_01_01_1900,IF(DAY(E884)&gt;=15,DATE(YEAR(E884),MONTH(E884),DAY(E884)+16),DATE(YEAR(E884),MONTH(E884),DAY(E884)+15))),IF($H$6=12,IF(D885=1,$F$10,DATE(YEAR(E884),MONTH(E884)+1,DAY(E884))),IF($H$6=6,IF(D885=1,$F$10,DATE(YEAR(E884),MONTH(E884)+2,DAY(E884))),IF($H$6=4,IF(D885=1,$F$10,DATE(YEAR(E884),MONTH(E884)+3,DAY(E884))),IF($H$6=2,IF(D885=1,$F$10,DATE(YEAR(E884),MONTH(E884)+6,DAY(E884))),IF($H$6=1,IF(D885=1,$F$10,DATE(YEAR(E884)+1,MONTH(E884),DAY(E884))),"")))))))),""))</f>
        <v/>
      </c>
      <c r="F885" s="72" t="str">
        <f t="shared" ca="1" si="96"/>
        <v/>
      </c>
      <c r="G885" s="72" t="str">
        <f t="shared" ca="1" si="92"/>
        <v/>
      </c>
      <c r="H885" s="73" t="str">
        <f t="shared" ca="1" si="93"/>
        <v/>
      </c>
      <c r="I885" s="74" t="str">
        <f t="shared" ca="1" si="94"/>
        <v/>
      </c>
      <c r="J885" s="73" t="str">
        <f t="shared" ca="1" si="95"/>
        <v/>
      </c>
      <c r="K885" s="75" t="str">
        <f t="shared" ca="1" si="97"/>
        <v/>
      </c>
      <c r="L885" s="10"/>
      <c r="M885" s="9"/>
      <c r="N885" s="9"/>
      <c r="O885" s="9"/>
    </row>
    <row r="886" spans="2:15" x14ac:dyDescent="0.3">
      <c r="B886" s="9"/>
      <c r="C886" s="10"/>
      <c r="D886" s="70" t="str">
        <f t="shared" ca="1" si="91"/>
        <v/>
      </c>
      <c r="E886" s="71" t="str">
        <f ca="1">IF($P$17=0,"",IF(D886&lt;&gt;"",IF($H$6=50,IF(D886=1,$F$10,DATE(YEAR(E885),MONTH(E885),DAY(E885)+7)),IF($H$6=25,IF(D886=1,$F$10,DATE(YEAR(E885),MONTH(E885),DAY(E885)+14)),IF($H$6=24,IF(D886=1,_01_01_1900,IF(DAY(E885)&gt;=15,DATE(YEAR(E885),MONTH(E885),DAY(E885)+16),DATE(YEAR(E885),MONTH(E885),DAY(E885)+15))),IF($H$6=12,IF(D886=1,$F$10,DATE(YEAR(E885),MONTH(E885)+1,DAY(E885))),IF($H$6=6,IF(D886=1,$F$10,DATE(YEAR(E885),MONTH(E885)+2,DAY(E885))),IF($H$6=4,IF(D886=1,$F$10,DATE(YEAR(E885),MONTH(E885)+3,DAY(E885))),IF($H$6=2,IF(D886=1,$F$10,DATE(YEAR(E885),MONTH(E885)+6,DAY(E885))),IF($H$6=1,IF(D886=1,$F$10,DATE(YEAR(E885)+1,MONTH(E885),DAY(E885))),"")))))))),""))</f>
        <v/>
      </c>
      <c r="F886" s="72" t="str">
        <f t="shared" ca="1" si="96"/>
        <v/>
      </c>
      <c r="G886" s="72" t="str">
        <f t="shared" ca="1" si="92"/>
        <v/>
      </c>
      <c r="H886" s="73" t="str">
        <f t="shared" ca="1" si="93"/>
        <v/>
      </c>
      <c r="I886" s="74" t="str">
        <f t="shared" ca="1" si="94"/>
        <v/>
      </c>
      <c r="J886" s="73" t="str">
        <f t="shared" ca="1" si="95"/>
        <v/>
      </c>
      <c r="K886" s="75" t="str">
        <f t="shared" ca="1" si="97"/>
        <v/>
      </c>
      <c r="L886" s="10"/>
      <c r="M886" s="9"/>
      <c r="N886" s="9"/>
      <c r="O886" s="9"/>
    </row>
    <row r="887" spans="2:15" x14ac:dyDescent="0.3">
      <c r="B887" s="9"/>
      <c r="C887" s="10"/>
      <c r="D887" s="70" t="str">
        <f t="shared" ca="1" si="91"/>
        <v/>
      </c>
      <c r="E887" s="71" t="str">
        <f ca="1">IF($P$17=0,"",IF(D887&lt;&gt;"",IF($H$6=50,IF(D887=1,$F$10,DATE(YEAR(E886),MONTH(E886),DAY(E886)+7)),IF($H$6=25,IF(D887=1,$F$10,DATE(YEAR(E886),MONTH(E886),DAY(E886)+14)),IF($H$6=24,IF(D887=1,_01_01_1900,IF(DAY(E886)&gt;=15,DATE(YEAR(E886),MONTH(E886),DAY(E886)+16),DATE(YEAR(E886),MONTH(E886),DAY(E886)+15))),IF($H$6=12,IF(D887=1,$F$10,DATE(YEAR(E886),MONTH(E886)+1,DAY(E886))),IF($H$6=6,IF(D887=1,$F$10,DATE(YEAR(E886),MONTH(E886)+2,DAY(E886))),IF($H$6=4,IF(D887=1,$F$10,DATE(YEAR(E886),MONTH(E886)+3,DAY(E886))),IF($H$6=2,IF(D887=1,$F$10,DATE(YEAR(E886),MONTH(E886)+6,DAY(E886))),IF($H$6=1,IF(D887=1,$F$10,DATE(YEAR(E886)+1,MONTH(E886),DAY(E886))),"")))))))),""))</f>
        <v/>
      </c>
      <c r="F887" s="72" t="str">
        <f t="shared" ca="1" si="96"/>
        <v/>
      </c>
      <c r="G887" s="72" t="str">
        <f t="shared" ca="1" si="92"/>
        <v/>
      </c>
      <c r="H887" s="73" t="str">
        <f t="shared" ca="1" si="93"/>
        <v/>
      </c>
      <c r="I887" s="74" t="str">
        <f t="shared" ca="1" si="94"/>
        <v/>
      </c>
      <c r="J887" s="73" t="str">
        <f t="shared" ca="1" si="95"/>
        <v/>
      </c>
      <c r="K887" s="75" t="str">
        <f t="shared" ca="1" si="97"/>
        <v/>
      </c>
      <c r="L887" s="10"/>
      <c r="M887" s="9"/>
      <c r="N887" s="9"/>
      <c r="O887" s="9"/>
    </row>
    <row r="888" spans="2:15" x14ac:dyDescent="0.3">
      <c r="B888" s="9"/>
      <c r="C888" s="10"/>
      <c r="D888" s="70" t="str">
        <f t="shared" ca="1" si="91"/>
        <v/>
      </c>
      <c r="E888" s="71" t="str">
        <f ca="1">IF($P$17=0,"",IF(D888&lt;&gt;"",IF($H$6=50,IF(D888=1,$F$10,DATE(YEAR(E887),MONTH(E887),DAY(E887)+7)),IF($H$6=25,IF(D888=1,$F$10,DATE(YEAR(E887),MONTH(E887),DAY(E887)+14)),IF($H$6=24,IF(D888=1,_01_01_1900,IF(DAY(E887)&gt;=15,DATE(YEAR(E887),MONTH(E887),DAY(E887)+16),DATE(YEAR(E887),MONTH(E887),DAY(E887)+15))),IF($H$6=12,IF(D888=1,$F$10,DATE(YEAR(E887),MONTH(E887)+1,DAY(E887))),IF($H$6=6,IF(D888=1,$F$10,DATE(YEAR(E887),MONTH(E887)+2,DAY(E887))),IF($H$6=4,IF(D888=1,$F$10,DATE(YEAR(E887),MONTH(E887)+3,DAY(E887))),IF($H$6=2,IF(D888=1,$F$10,DATE(YEAR(E887),MONTH(E887)+6,DAY(E887))),IF($H$6=1,IF(D888=1,$F$10,DATE(YEAR(E887)+1,MONTH(E887),DAY(E887))),"")))))))),""))</f>
        <v/>
      </c>
      <c r="F888" s="72" t="str">
        <f t="shared" ca="1" si="96"/>
        <v/>
      </c>
      <c r="G888" s="72" t="str">
        <f t="shared" ca="1" si="92"/>
        <v/>
      </c>
      <c r="H888" s="73" t="str">
        <f t="shared" ca="1" si="93"/>
        <v/>
      </c>
      <c r="I888" s="74" t="str">
        <f t="shared" ca="1" si="94"/>
        <v/>
      </c>
      <c r="J888" s="73" t="str">
        <f t="shared" ca="1" si="95"/>
        <v/>
      </c>
      <c r="K888" s="75" t="str">
        <f t="shared" ca="1" si="97"/>
        <v/>
      </c>
      <c r="L888" s="10"/>
      <c r="M888" s="9"/>
      <c r="N888" s="9"/>
      <c r="O888" s="9"/>
    </row>
    <row r="889" spans="2:15" x14ac:dyDescent="0.3">
      <c r="B889" s="9"/>
      <c r="C889" s="10"/>
      <c r="D889" s="70" t="str">
        <f t="shared" ca="1" si="91"/>
        <v/>
      </c>
      <c r="E889" s="71" t="str">
        <f ca="1">IF($P$17=0,"",IF(D889&lt;&gt;"",IF($H$6=50,IF(D889=1,$F$10,DATE(YEAR(E888),MONTH(E888),DAY(E888)+7)),IF($H$6=25,IF(D889=1,$F$10,DATE(YEAR(E888),MONTH(E888),DAY(E888)+14)),IF($H$6=24,IF(D889=1,_01_01_1900,IF(DAY(E888)&gt;=15,DATE(YEAR(E888),MONTH(E888),DAY(E888)+16),DATE(YEAR(E888),MONTH(E888),DAY(E888)+15))),IF($H$6=12,IF(D889=1,$F$10,DATE(YEAR(E888),MONTH(E888)+1,DAY(E888))),IF($H$6=6,IF(D889=1,$F$10,DATE(YEAR(E888),MONTH(E888)+2,DAY(E888))),IF($H$6=4,IF(D889=1,$F$10,DATE(YEAR(E888),MONTH(E888)+3,DAY(E888))),IF($H$6=2,IF(D889=1,$F$10,DATE(YEAR(E888),MONTH(E888)+6,DAY(E888))),IF($H$6=1,IF(D889=1,$F$10,DATE(YEAR(E888)+1,MONTH(E888),DAY(E888))),"")))))))),""))</f>
        <v/>
      </c>
      <c r="F889" s="72" t="str">
        <f t="shared" ca="1" si="96"/>
        <v/>
      </c>
      <c r="G889" s="72" t="str">
        <f t="shared" ca="1" si="92"/>
        <v/>
      </c>
      <c r="H889" s="73" t="str">
        <f t="shared" ca="1" si="93"/>
        <v/>
      </c>
      <c r="I889" s="74" t="str">
        <f t="shared" ca="1" si="94"/>
        <v/>
      </c>
      <c r="J889" s="73" t="str">
        <f t="shared" ca="1" si="95"/>
        <v/>
      </c>
      <c r="K889" s="75" t="str">
        <f t="shared" ca="1" si="97"/>
        <v/>
      </c>
      <c r="L889" s="10"/>
      <c r="M889" s="9"/>
      <c r="N889" s="9"/>
      <c r="O889" s="9"/>
    </row>
    <row r="890" spans="2:15" x14ac:dyDescent="0.3">
      <c r="B890" s="9"/>
      <c r="C890" s="10"/>
      <c r="D890" s="70" t="str">
        <f t="shared" ca="1" si="91"/>
        <v/>
      </c>
      <c r="E890" s="71" t="str">
        <f ca="1">IF($P$17=0,"",IF(D890&lt;&gt;"",IF($H$6=50,IF(D890=1,$F$10,DATE(YEAR(E889),MONTH(E889),DAY(E889)+7)),IF($H$6=25,IF(D890=1,$F$10,DATE(YEAR(E889),MONTH(E889),DAY(E889)+14)),IF($H$6=24,IF(D890=1,_01_01_1900,IF(DAY(E889)&gt;=15,DATE(YEAR(E889),MONTH(E889),DAY(E889)+16),DATE(YEAR(E889),MONTH(E889),DAY(E889)+15))),IF($H$6=12,IF(D890=1,$F$10,DATE(YEAR(E889),MONTH(E889)+1,DAY(E889))),IF($H$6=6,IF(D890=1,$F$10,DATE(YEAR(E889),MONTH(E889)+2,DAY(E889))),IF($H$6=4,IF(D890=1,$F$10,DATE(YEAR(E889),MONTH(E889)+3,DAY(E889))),IF($H$6=2,IF(D890=1,$F$10,DATE(YEAR(E889),MONTH(E889)+6,DAY(E889))),IF($H$6=1,IF(D890=1,$F$10,DATE(YEAR(E889)+1,MONTH(E889),DAY(E889))),"")))))))),""))</f>
        <v/>
      </c>
      <c r="F890" s="72" t="str">
        <f t="shared" ca="1" si="96"/>
        <v/>
      </c>
      <c r="G890" s="72" t="str">
        <f t="shared" ca="1" si="92"/>
        <v/>
      </c>
      <c r="H890" s="73" t="str">
        <f t="shared" ca="1" si="93"/>
        <v/>
      </c>
      <c r="I890" s="74" t="str">
        <f t="shared" ca="1" si="94"/>
        <v/>
      </c>
      <c r="J890" s="73" t="str">
        <f t="shared" ca="1" si="95"/>
        <v/>
      </c>
      <c r="K890" s="75" t="str">
        <f t="shared" ca="1" si="97"/>
        <v/>
      </c>
      <c r="L890" s="10"/>
      <c r="M890" s="9"/>
      <c r="N890" s="9"/>
      <c r="O890" s="9"/>
    </row>
    <row r="891" spans="2:15" x14ac:dyDescent="0.3">
      <c r="B891" s="9"/>
      <c r="C891" s="10"/>
      <c r="D891" s="70" t="str">
        <f t="shared" ca="1" si="91"/>
        <v/>
      </c>
      <c r="E891" s="71" t="str">
        <f ca="1">IF($P$17=0,"",IF(D891&lt;&gt;"",IF($H$6=50,IF(D891=1,$F$10,DATE(YEAR(E890),MONTH(E890),DAY(E890)+7)),IF($H$6=25,IF(D891=1,$F$10,DATE(YEAR(E890),MONTH(E890),DAY(E890)+14)),IF($H$6=24,IF(D891=1,_01_01_1900,IF(DAY(E890)&gt;=15,DATE(YEAR(E890),MONTH(E890),DAY(E890)+16),DATE(YEAR(E890),MONTH(E890),DAY(E890)+15))),IF($H$6=12,IF(D891=1,$F$10,DATE(YEAR(E890),MONTH(E890)+1,DAY(E890))),IF($H$6=6,IF(D891=1,$F$10,DATE(YEAR(E890),MONTH(E890)+2,DAY(E890))),IF($H$6=4,IF(D891=1,$F$10,DATE(YEAR(E890),MONTH(E890)+3,DAY(E890))),IF($H$6=2,IF(D891=1,$F$10,DATE(YEAR(E890),MONTH(E890)+6,DAY(E890))),IF($H$6=1,IF(D891=1,$F$10,DATE(YEAR(E890)+1,MONTH(E890),DAY(E890))),"")))))))),""))</f>
        <v/>
      </c>
      <c r="F891" s="72" t="str">
        <f t="shared" ca="1" si="96"/>
        <v/>
      </c>
      <c r="G891" s="72" t="str">
        <f t="shared" ca="1" si="92"/>
        <v/>
      </c>
      <c r="H891" s="73" t="str">
        <f t="shared" ca="1" si="93"/>
        <v/>
      </c>
      <c r="I891" s="74" t="str">
        <f t="shared" ca="1" si="94"/>
        <v/>
      </c>
      <c r="J891" s="73" t="str">
        <f t="shared" ca="1" si="95"/>
        <v/>
      </c>
      <c r="K891" s="75" t="str">
        <f t="shared" ca="1" si="97"/>
        <v/>
      </c>
      <c r="L891" s="10"/>
      <c r="M891" s="9"/>
      <c r="N891" s="9"/>
      <c r="O891" s="9"/>
    </row>
    <row r="892" spans="2:15" x14ac:dyDescent="0.3">
      <c r="B892" s="9"/>
      <c r="C892" s="10"/>
      <c r="D892" s="70" t="str">
        <f t="shared" ca="1" si="91"/>
        <v/>
      </c>
      <c r="E892" s="71" t="str">
        <f ca="1">IF($P$17=0,"",IF(D892&lt;&gt;"",IF($H$6=50,IF(D892=1,$F$10,DATE(YEAR(E891),MONTH(E891),DAY(E891)+7)),IF($H$6=25,IF(D892=1,$F$10,DATE(YEAR(E891),MONTH(E891),DAY(E891)+14)),IF($H$6=24,IF(D892=1,_01_01_1900,IF(DAY(E891)&gt;=15,DATE(YEAR(E891),MONTH(E891),DAY(E891)+16),DATE(YEAR(E891),MONTH(E891),DAY(E891)+15))),IF($H$6=12,IF(D892=1,$F$10,DATE(YEAR(E891),MONTH(E891)+1,DAY(E891))),IF($H$6=6,IF(D892=1,$F$10,DATE(YEAR(E891),MONTH(E891)+2,DAY(E891))),IF($H$6=4,IF(D892=1,$F$10,DATE(YEAR(E891),MONTH(E891)+3,DAY(E891))),IF($H$6=2,IF(D892=1,$F$10,DATE(YEAR(E891),MONTH(E891)+6,DAY(E891))),IF($H$6=1,IF(D892=1,$F$10,DATE(YEAR(E891)+1,MONTH(E891),DAY(E891))),"")))))))),""))</f>
        <v/>
      </c>
      <c r="F892" s="72" t="str">
        <f t="shared" ca="1" si="96"/>
        <v/>
      </c>
      <c r="G892" s="72" t="str">
        <f t="shared" ca="1" si="92"/>
        <v/>
      </c>
      <c r="H892" s="73" t="str">
        <f t="shared" ca="1" si="93"/>
        <v/>
      </c>
      <c r="I892" s="74" t="str">
        <f t="shared" ca="1" si="94"/>
        <v/>
      </c>
      <c r="J892" s="73" t="str">
        <f t="shared" ca="1" si="95"/>
        <v/>
      </c>
      <c r="K892" s="75" t="str">
        <f t="shared" ca="1" si="97"/>
        <v/>
      </c>
      <c r="L892" s="10"/>
      <c r="M892" s="9"/>
      <c r="N892" s="9"/>
      <c r="O892" s="9"/>
    </row>
    <row r="893" spans="2:15" x14ac:dyDescent="0.3">
      <c r="B893" s="9"/>
      <c r="C893" s="10"/>
      <c r="D893" s="70" t="str">
        <f t="shared" ca="1" si="91"/>
        <v/>
      </c>
      <c r="E893" s="71" t="str">
        <f ca="1">IF($P$17=0,"",IF(D893&lt;&gt;"",IF($H$6=50,IF(D893=1,$F$10,DATE(YEAR(E892),MONTH(E892),DAY(E892)+7)),IF($H$6=25,IF(D893=1,$F$10,DATE(YEAR(E892),MONTH(E892),DAY(E892)+14)),IF($H$6=24,IF(D893=1,_01_01_1900,IF(DAY(E892)&gt;=15,DATE(YEAR(E892),MONTH(E892),DAY(E892)+16),DATE(YEAR(E892),MONTH(E892),DAY(E892)+15))),IF($H$6=12,IF(D893=1,$F$10,DATE(YEAR(E892),MONTH(E892)+1,DAY(E892))),IF($H$6=6,IF(D893=1,$F$10,DATE(YEAR(E892),MONTH(E892)+2,DAY(E892))),IF($H$6=4,IF(D893=1,$F$10,DATE(YEAR(E892),MONTH(E892)+3,DAY(E892))),IF($H$6=2,IF(D893=1,$F$10,DATE(YEAR(E892),MONTH(E892)+6,DAY(E892))),IF($H$6=1,IF(D893=1,$F$10,DATE(YEAR(E892)+1,MONTH(E892),DAY(E892))),"")))))))),""))</f>
        <v/>
      </c>
      <c r="F893" s="72" t="str">
        <f t="shared" ca="1" si="96"/>
        <v/>
      </c>
      <c r="G893" s="72" t="str">
        <f t="shared" ca="1" si="92"/>
        <v/>
      </c>
      <c r="H893" s="73" t="str">
        <f t="shared" ca="1" si="93"/>
        <v/>
      </c>
      <c r="I893" s="74" t="str">
        <f t="shared" ca="1" si="94"/>
        <v/>
      </c>
      <c r="J893" s="73" t="str">
        <f t="shared" ca="1" si="95"/>
        <v/>
      </c>
      <c r="K893" s="75" t="str">
        <f t="shared" ca="1" si="97"/>
        <v/>
      </c>
      <c r="L893" s="10"/>
      <c r="M893" s="9"/>
      <c r="N893" s="9"/>
      <c r="O893" s="9"/>
    </row>
    <row r="894" spans="2:15" x14ac:dyDescent="0.3">
      <c r="B894" s="9"/>
      <c r="C894" s="10"/>
      <c r="D894" s="70" t="str">
        <f t="shared" ca="1" si="91"/>
        <v/>
      </c>
      <c r="E894" s="71" t="str">
        <f ca="1">IF($P$17=0,"",IF(D894&lt;&gt;"",IF($H$6=50,IF(D894=1,$F$10,DATE(YEAR(E893),MONTH(E893),DAY(E893)+7)),IF($H$6=25,IF(D894=1,$F$10,DATE(YEAR(E893),MONTH(E893),DAY(E893)+14)),IF($H$6=24,IF(D894=1,_01_01_1900,IF(DAY(E893)&gt;=15,DATE(YEAR(E893),MONTH(E893),DAY(E893)+16),DATE(YEAR(E893),MONTH(E893),DAY(E893)+15))),IF($H$6=12,IF(D894=1,$F$10,DATE(YEAR(E893),MONTH(E893)+1,DAY(E893))),IF($H$6=6,IF(D894=1,$F$10,DATE(YEAR(E893),MONTH(E893)+2,DAY(E893))),IF($H$6=4,IF(D894=1,$F$10,DATE(YEAR(E893),MONTH(E893)+3,DAY(E893))),IF($H$6=2,IF(D894=1,$F$10,DATE(YEAR(E893),MONTH(E893)+6,DAY(E893))),IF($H$6=1,IF(D894=1,$F$10,DATE(YEAR(E893)+1,MONTH(E893),DAY(E893))),"")))))))),""))</f>
        <v/>
      </c>
      <c r="F894" s="72" t="str">
        <f t="shared" ca="1" si="96"/>
        <v/>
      </c>
      <c r="G894" s="72" t="str">
        <f t="shared" ca="1" si="92"/>
        <v/>
      </c>
      <c r="H894" s="73" t="str">
        <f t="shared" ca="1" si="93"/>
        <v/>
      </c>
      <c r="I894" s="74" t="str">
        <f t="shared" ca="1" si="94"/>
        <v/>
      </c>
      <c r="J894" s="73" t="str">
        <f t="shared" ca="1" si="95"/>
        <v/>
      </c>
      <c r="K894" s="75" t="str">
        <f t="shared" ca="1" si="97"/>
        <v/>
      </c>
      <c r="L894" s="10"/>
      <c r="M894" s="9"/>
      <c r="N894" s="9"/>
      <c r="O894" s="9"/>
    </row>
    <row r="895" spans="2:15" x14ac:dyDescent="0.3">
      <c r="B895" s="9"/>
      <c r="C895" s="10"/>
      <c r="D895" s="70" t="str">
        <f t="shared" ca="1" si="91"/>
        <v/>
      </c>
      <c r="E895" s="71" t="str">
        <f ca="1">IF($P$17=0,"",IF(D895&lt;&gt;"",IF($H$6=50,IF(D895=1,$F$10,DATE(YEAR(E894),MONTH(E894),DAY(E894)+7)),IF($H$6=25,IF(D895=1,$F$10,DATE(YEAR(E894),MONTH(E894),DAY(E894)+14)),IF($H$6=24,IF(D895=1,_01_01_1900,IF(DAY(E894)&gt;=15,DATE(YEAR(E894),MONTH(E894),DAY(E894)+16),DATE(YEAR(E894),MONTH(E894),DAY(E894)+15))),IF($H$6=12,IF(D895=1,$F$10,DATE(YEAR(E894),MONTH(E894)+1,DAY(E894))),IF($H$6=6,IF(D895=1,$F$10,DATE(YEAR(E894),MONTH(E894)+2,DAY(E894))),IF($H$6=4,IF(D895=1,$F$10,DATE(YEAR(E894),MONTH(E894)+3,DAY(E894))),IF($H$6=2,IF(D895=1,$F$10,DATE(YEAR(E894),MONTH(E894)+6,DAY(E894))),IF($H$6=1,IF(D895=1,$F$10,DATE(YEAR(E894)+1,MONTH(E894),DAY(E894))),"")))))))),""))</f>
        <v/>
      </c>
      <c r="F895" s="72" t="str">
        <f t="shared" ca="1" si="96"/>
        <v/>
      </c>
      <c r="G895" s="72" t="str">
        <f t="shared" ca="1" si="92"/>
        <v/>
      </c>
      <c r="H895" s="73" t="str">
        <f t="shared" ca="1" si="93"/>
        <v/>
      </c>
      <c r="I895" s="74" t="str">
        <f t="shared" ca="1" si="94"/>
        <v/>
      </c>
      <c r="J895" s="73" t="str">
        <f t="shared" ca="1" si="95"/>
        <v/>
      </c>
      <c r="K895" s="75" t="str">
        <f t="shared" ca="1" si="97"/>
        <v/>
      </c>
      <c r="L895" s="10"/>
      <c r="M895" s="9"/>
      <c r="N895" s="9"/>
      <c r="O895" s="9"/>
    </row>
    <row r="896" spans="2:15" x14ac:dyDescent="0.3">
      <c r="B896" s="9"/>
      <c r="C896" s="10"/>
      <c r="D896" s="70" t="str">
        <f t="shared" ca="1" si="91"/>
        <v/>
      </c>
      <c r="E896" s="71" t="str">
        <f ca="1">IF($P$17=0,"",IF(D896&lt;&gt;"",IF($H$6=50,IF(D896=1,$F$10,DATE(YEAR(E895),MONTH(E895),DAY(E895)+7)),IF($H$6=25,IF(D896=1,$F$10,DATE(YEAR(E895),MONTH(E895),DAY(E895)+14)),IF($H$6=24,IF(D896=1,_01_01_1900,IF(DAY(E895)&gt;=15,DATE(YEAR(E895),MONTH(E895),DAY(E895)+16),DATE(YEAR(E895),MONTH(E895),DAY(E895)+15))),IF($H$6=12,IF(D896=1,$F$10,DATE(YEAR(E895),MONTH(E895)+1,DAY(E895))),IF($H$6=6,IF(D896=1,$F$10,DATE(YEAR(E895),MONTH(E895)+2,DAY(E895))),IF($H$6=4,IF(D896=1,$F$10,DATE(YEAR(E895),MONTH(E895)+3,DAY(E895))),IF($H$6=2,IF(D896=1,$F$10,DATE(YEAR(E895),MONTH(E895)+6,DAY(E895))),IF($H$6=1,IF(D896=1,$F$10,DATE(YEAR(E895)+1,MONTH(E895),DAY(E895))),"")))))))),""))</f>
        <v/>
      </c>
      <c r="F896" s="72" t="str">
        <f t="shared" ca="1" si="96"/>
        <v/>
      </c>
      <c r="G896" s="72" t="str">
        <f t="shared" ca="1" si="92"/>
        <v/>
      </c>
      <c r="H896" s="73" t="str">
        <f t="shared" ca="1" si="93"/>
        <v/>
      </c>
      <c r="I896" s="74" t="str">
        <f t="shared" ca="1" si="94"/>
        <v/>
      </c>
      <c r="J896" s="73" t="str">
        <f t="shared" ca="1" si="95"/>
        <v/>
      </c>
      <c r="K896" s="75" t="str">
        <f t="shared" ca="1" si="97"/>
        <v/>
      </c>
      <c r="L896" s="10"/>
      <c r="M896" s="9"/>
      <c r="N896" s="9"/>
      <c r="O896" s="9"/>
    </row>
    <row r="897" spans="2:15" x14ac:dyDescent="0.3">
      <c r="B897" s="9"/>
      <c r="C897" s="10"/>
      <c r="D897" s="70" t="str">
        <f t="shared" ca="1" si="91"/>
        <v/>
      </c>
      <c r="E897" s="71" t="str">
        <f ca="1">IF($P$17=0,"",IF(D897&lt;&gt;"",IF($H$6=50,IF(D897=1,$F$10,DATE(YEAR(E896),MONTH(E896),DAY(E896)+7)),IF($H$6=25,IF(D897=1,$F$10,DATE(YEAR(E896),MONTH(E896),DAY(E896)+14)),IF($H$6=24,IF(D897=1,_01_01_1900,IF(DAY(E896)&gt;=15,DATE(YEAR(E896),MONTH(E896),DAY(E896)+16),DATE(YEAR(E896),MONTH(E896),DAY(E896)+15))),IF($H$6=12,IF(D897=1,$F$10,DATE(YEAR(E896),MONTH(E896)+1,DAY(E896))),IF($H$6=6,IF(D897=1,$F$10,DATE(YEAR(E896),MONTH(E896)+2,DAY(E896))),IF($H$6=4,IF(D897=1,$F$10,DATE(YEAR(E896),MONTH(E896)+3,DAY(E896))),IF($H$6=2,IF(D897=1,$F$10,DATE(YEAR(E896),MONTH(E896)+6,DAY(E896))),IF($H$6=1,IF(D897=1,$F$10,DATE(YEAR(E896)+1,MONTH(E896),DAY(E896))),"")))))))),""))</f>
        <v/>
      </c>
      <c r="F897" s="72" t="str">
        <f t="shared" ca="1" si="96"/>
        <v/>
      </c>
      <c r="G897" s="72" t="str">
        <f t="shared" ca="1" si="92"/>
        <v/>
      </c>
      <c r="H897" s="73" t="str">
        <f t="shared" ca="1" si="93"/>
        <v/>
      </c>
      <c r="I897" s="74" t="str">
        <f t="shared" ca="1" si="94"/>
        <v/>
      </c>
      <c r="J897" s="73" t="str">
        <f t="shared" ca="1" si="95"/>
        <v/>
      </c>
      <c r="K897" s="75" t="str">
        <f t="shared" ca="1" si="97"/>
        <v/>
      </c>
      <c r="L897" s="10"/>
      <c r="M897" s="9"/>
      <c r="N897" s="9"/>
      <c r="O897" s="9"/>
    </row>
    <row r="898" spans="2:15" x14ac:dyDescent="0.3">
      <c r="B898" s="9"/>
      <c r="C898" s="10"/>
      <c r="D898" s="70" t="str">
        <f t="shared" ca="1" si="91"/>
        <v/>
      </c>
      <c r="E898" s="71" t="str">
        <f ca="1">IF($P$17=0,"",IF(D898&lt;&gt;"",IF($H$6=50,IF(D898=1,$F$10,DATE(YEAR(E897),MONTH(E897),DAY(E897)+7)),IF($H$6=25,IF(D898=1,$F$10,DATE(YEAR(E897),MONTH(E897),DAY(E897)+14)),IF($H$6=24,IF(D898=1,_01_01_1900,IF(DAY(E897)&gt;=15,DATE(YEAR(E897),MONTH(E897),DAY(E897)+16),DATE(YEAR(E897),MONTH(E897),DAY(E897)+15))),IF($H$6=12,IF(D898=1,$F$10,DATE(YEAR(E897),MONTH(E897)+1,DAY(E897))),IF($H$6=6,IF(D898=1,$F$10,DATE(YEAR(E897),MONTH(E897)+2,DAY(E897))),IF($H$6=4,IF(D898=1,$F$10,DATE(YEAR(E897),MONTH(E897)+3,DAY(E897))),IF($H$6=2,IF(D898=1,$F$10,DATE(YEAR(E897),MONTH(E897)+6,DAY(E897))),IF($H$6=1,IF(D898=1,$F$10,DATE(YEAR(E897)+1,MONTH(E897),DAY(E897))),"")))))))),""))</f>
        <v/>
      </c>
      <c r="F898" s="72" t="str">
        <f t="shared" ca="1" si="96"/>
        <v/>
      </c>
      <c r="G898" s="72" t="str">
        <f t="shared" ca="1" si="92"/>
        <v/>
      </c>
      <c r="H898" s="73" t="str">
        <f t="shared" ca="1" si="93"/>
        <v/>
      </c>
      <c r="I898" s="74" t="str">
        <f t="shared" ca="1" si="94"/>
        <v/>
      </c>
      <c r="J898" s="73" t="str">
        <f t="shared" ca="1" si="95"/>
        <v/>
      </c>
      <c r="K898" s="75" t="str">
        <f t="shared" ca="1" si="97"/>
        <v/>
      </c>
      <c r="L898" s="10"/>
      <c r="M898" s="9"/>
      <c r="N898" s="9"/>
      <c r="O898" s="9"/>
    </row>
    <row r="899" spans="2:15" x14ac:dyDescent="0.3">
      <c r="B899" s="9"/>
      <c r="C899" s="10"/>
      <c r="D899" s="70" t="str">
        <f t="shared" ca="1" si="91"/>
        <v/>
      </c>
      <c r="E899" s="71" t="str">
        <f ca="1">IF($P$17=0,"",IF(D899&lt;&gt;"",IF($H$6=50,IF(D899=1,$F$10,DATE(YEAR(E898),MONTH(E898),DAY(E898)+7)),IF($H$6=25,IF(D899=1,$F$10,DATE(YEAR(E898),MONTH(E898),DAY(E898)+14)),IF($H$6=24,IF(D899=1,_01_01_1900,IF(DAY(E898)&gt;=15,DATE(YEAR(E898),MONTH(E898),DAY(E898)+16),DATE(YEAR(E898),MONTH(E898),DAY(E898)+15))),IF($H$6=12,IF(D899=1,$F$10,DATE(YEAR(E898),MONTH(E898)+1,DAY(E898))),IF($H$6=6,IF(D899=1,$F$10,DATE(YEAR(E898),MONTH(E898)+2,DAY(E898))),IF($H$6=4,IF(D899=1,$F$10,DATE(YEAR(E898),MONTH(E898)+3,DAY(E898))),IF($H$6=2,IF(D899=1,$F$10,DATE(YEAR(E898),MONTH(E898)+6,DAY(E898))),IF($H$6=1,IF(D899=1,$F$10,DATE(YEAR(E898)+1,MONTH(E898),DAY(E898))),"")))))))),""))</f>
        <v/>
      </c>
      <c r="F899" s="72" t="str">
        <f t="shared" ca="1" si="96"/>
        <v/>
      </c>
      <c r="G899" s="72" t="str">
        <f t="shared" ca="1" si="92"/>
        <v/>
      </c>
      <c r="H899" s="73" t="str">
        <f t="shared" ca="1" si="93"/>
        <v/>
      </c>
      <c r="I899" s="74" t="str">
        <f t="shared" ca="1" si="94"/>
        <v/>
      </c>
      <c r="J899" s="73" t="str">
        <f t="shared" ca="1" si="95"/>
        <v/>
      </c>
      <c r="K899" s="75" t="str">
        <f t="shared" ca="1" si="97"/>
        <v/>
      </c>
      <c r="L899" s="10"/>
      <c r="M899" s="9"/>
      <c r="N899" s="9"/>
      <c r="O899" s="9"/>
    </row>
    <row r="900" spans="2:15" x14ac:dyDescent="0.3">
      <c r="B900" s="9"/>
      <c r="C900" s="10"/>
      <c r="D900" s="70" t="str">
        <f t="shared" ca="1" si="91"/>
        <v/>
      </c>
      <c r="E900" s="71" t="str">
        <f ca="1">IF($P$17=0,"",IF(D900&lt;&gt;"",IF($H$6=50,IF(D900=1,$F$10,DATE(YEAR(E899),MONTH(E899),DAY(E899)+7)),IF($H$6=25,IF(D900=1,$F$10,DATE(YEAR(E899),MONTH(E899),DAY(E899)+14)),IF($H$6=24,IF(D900=1,_01_01_1900,IF(DAY(E899)&gt;=15,DATE(YEAR(E899),MONTH(E899),DAY(E899)+16),DATE(YEAR(E899),MONTH(E899),DAY(E899)+15))),IF($H$6=12,IF(D900=1,$F$10,DATE(YEAR(E899),MONTH(E899)+1,DAY(E899))),IF($H$6=6,IF(D900=1,$F$10,DATE(YEAR(E899),MONTH(E899)+2,DAY(E899))),IF($H$6=4,IF(D900=1,$F$10,DATE(YEAR(E899),MONTH(E899)+3,DAY(E899))),IF($H$6=2,IF(D900=1,$F$10,DATE(YEAR(E899),MONTH(E899)+6,DAY(E899))),IF($H$6=1,IF(D900=1,$F$10,DATE(YEAR(E899)+1,MONTH(E899),DAY(E899))),"")))))))),""))</f>
        <v/>
      </c>
      <c r="F900" s="72" t="str">
        <f t="shared" ca="1" si="96"/>
        <v/>
      </c>
      <c r="G900" s="72" t="str">
        <f t="shared" ca="1" si="92"/>
        <v/>
      </c>
      <c r="H900" s="73" t="str">
        <f t="shared" ca="1" si="93"/>
        <v/>
      </c>
      <c r="I900" s="74" t="str">
        <f t="shared" ca="1" si="94"/>
        <v/>
      </c>
      <c r="J900" s="73" t="str">
        <f t="shared" ca="1" si="95"/>
        <v/>
      </c>
      <c r="K900" s="75" t="str">
        <f t="shared" ca="1" si="97"/>
        <v/>
      </c>
      <c r="L900" s="10"/>
      <c r="M900" s="9"/>
      <c r="N900" s="9"/>
      <c r="O900" s="9"/>
    </row>
    <row r="901" spans="2:15" x14ac:dyDescent="0.3">
      <c r="B901" s="9"/>
      <c r="C901" s="10"/>
      <c r="D901" s="70" t="str">
        <f t="shared" ca="1" si="91"/>
        <v/>
      </c>
      <c r="E901" s="71" t="str">
        <f ca="1">IF($P$17=0,"",IF(D901&lt;&gt;"",IF($H$6=50,IF(D901=1,$F$10,DATE(YEAR(E900),MONTH(E900),DAY(E900)+7)),IF($H$6=25,IF(D901=1,$F$10,DATE(YEAR(E900),MONTH(E900),DAY(E900)+14)),IF($H$6=24,IF(D901=1,_01_01_1900,IF(DAY(E900)&gt;=15,DATE(YEAR(E900),MONTH(E900),DAY(E900)+16),DATE(YEAR(E900),MONTH(E900),DAY(E900)+15))),IF($H$6=12,IF(D901=1,$F$10,DATE(YEAR(E900),MONTH(E900)+1,DAY(E900))),IF($H$6=6,IF(D901=1,$F$10,DATE(YEAR(E900),MONTH(E900)+2,DAY(E900))),IF($H$6=4,IF(D901=1,$F$10,DATE(YEAR(E900),MONTH(E900)+3,DAY(E900))),IF($H$6=2,IF(D901=1,$F$10,DATE(YEAR(E900),MONTH(E900)+6,DAY(E900))),IF($H$6=1,IF(D901=1,$F$10,DATE(YEAR(E900)+1,MONTH(E900),DAY(E900))),"")))))))),""))</f>
        <v/>
      </c>
      <c r="F901" s="72" t="str">
        <f t="shared" ca="1" si="96"/>
        <v/>
      </c>
      <c r="G901" s="72" t="str">
        <f t="shared" ca="1" si="92"/>
        <v/>
      </c>
      <c r="H901" s="73" t="str">
        <f t="shared" ca="1" si="93"/>
        <v/>
      </c>
      <c r="I901" s="74" t="str">
        <f t="shared" ca="1" si="94"/>
        <v/>
      </c>
      <c r="J901" s="73" t="str">
        <f t="shared" ca="1" si="95"/>
        <v/>
      </c>
      <c r="K901" s="75" t="str">
        <f t="shared" ca="1" si="97"/>
        <v/>
      </c>
      <c r="L901" s="10"/>
      <c r="M901" s="9"/>
      <c r="N901" s="9"/>
      <c r="O901" s="9"/>
    </row>
    <row r="902" spans="2:15" x14ac:dyDescent="0.3">
      <c r="B902" s="9"/>
      <c r="C902" s="10"/>
      <c r="D902" s="70" t="str">
        <f t="shared" ca="1" si="91"/>
        <v/>
      </c>
      <c r="E902" s="71" t="str">
        <f ca="1">IF($P$17=0,"",IF(D902&lt;&gt;"",IF($H$6=50,IF(D902=1,$F$10,DATE(YEAR(E901),MONTH(E901),DAY(E901)+7)),IF($H$6=25,IF(D902=1,$F$10,DATE(YEAR(E901),MONTH(E901),DAY(E901)+14)),IF($H$6=24,IF(D902=1,_01_01_1900,IF(DAY(E901)&gt;=15,DATE(YEAR(E901),MONTH(E901),DAY(E901)+16),DATE(YEAR(E901),MONTH(E901),DAY(E901)+15))),IF($H$6=12,IF(D902=1,$F$10,DATE(YEAR(E901),MONTH(E901)+1,DAY(E901))),IF($H$6=6,IF(D902=1,$F$10,DATE(YEAR(E901),MONTH(E901)+2,DAY(E901))),IF($H$6=4,IF(D902=1,$F$10,DATE(YEAR(E901),MONTH(E901)+3,DAY(E901))),IF($H$6=2,IF(D902=1,$F$10,DATE(YEAR(E901),MONTH(E901)+6,DAY(E901))),IF($H$6=1,IF(D902=1,$F$10,DATE(YEAR(E901)+1,MONTH(E901),DAY(E901))),"")))))))),""))</f>
        <v/>
      </c>
      <c r="F902" s="72" t="str">
        <f t="shared" ca="1" si="96"/>
        <v/>
      </c>
      <c r="G902" s="72" t="str">
        <f t="shared" ca="1" si="92"/>
        <v/>
      </c>
      <c r="H902" s="73" t="str">
        <f t="shared" ca="1" si="93"/>
        <v/>
      </c>
      <c r="I902" s="74" t="str">
        <f t="shared" ca="1" si="94"/>
        <v/>
      </c>
      <c r="J902" s="73" t="str">
        <f t="shared" ca="1" si="95"/>
        <v/>
      </c>
      <c r="K902" s="75" t="str">
        <f t="shared" ca="1" si="97"/>
        <v/>
      </c>
      <c r="L902" s="10"/>
      <c r="M902" s="9"/>
      <c r="N902" s="9"/>
      <c r="O902" s="9"/>
    </row>
    <row r="903" spans="2:15" x14ac:dyDescent="0.3">
      <c r="B903" s="9"/>
      <c r="C903" s="10"/>
      <c r="D903" s="70" t="str">
        <f t="shared" ca="1" si="91"/>
        <v/>
      </c>
      <c r="E903" s="71" t="str">
        <f ca="1">IF($P$17=0,"",IF(D903&lt;&gt;"",IF($H$6=50,IF(D903=1,$F$10,DATE(YEAR(E902),MONTH(E902),DAY(E902)+7)),IF($H$6=25,IF(D903=1,$F$10,DATE(YEAR(E902),MONTH(E902),DAY(E902)+14)),IF($H$6=24,IF(D903=1,_01_01_1900,IF(DAY(E902)&gt;=15,DATE(YEAR(E902),MONTH(E902),DAY(E902)+16),DATE(YEAR(E902),MONTH(E902),DAY(E902)+15))),IF($H$6=12,IF(D903=1,$F$10,DATE(YEAR(E902),MONTH(E902)+1,DAY(E902))),IF($H$6=6,IF(D903=1,$F$10,DATE(YEAR(E902),MONTH(E902)+2,DAY(E902))),IF($H$6=4,IF(D903=1,$F$10,DATE(YEAR(E902),MONTH(E902)+3,DAY(E902))),IF($H$6=2,IF(D903=1,$F$10,DATE(YEAR(E902),MONTH(E902)+6,DAY(E902))),IF($H$6=1,IF(D903=1,$F$10,DATE(YEAR(E902)+1,MONTH(E902),DAY(E902))),"")))))))),""))</f>
        <v/>
      </c>
      <c r="F903" s="72" t="str">
        <f t="shared" ca="1" si="96"/>
        <v/>
      </c>
      <c r="G903" s="72" t="str">
        <f t="shared" ca="1" si="92"/>
        <v/>
      </c>
      <c r="H903" s="73" t="str">
        <f t="shared" ca="1" si="93"/>
        <v/>
      </c>
      <c r="I903" s="74" t="str">
        <f t="shared" ca="1" si="94"/>
        <v/>
      </c>
      <c r="J903" s="73" t="str">
        <f t="shared" ca="1" si="95"/>
        <v/>
      </c>
      <c r="K903" s="75" t="str">
        <f t="shared" ca="1" si="97"/>
        <v/>
      </c>
      <c r="L903" s="10"/>
      <c r="M903" s="9"/>
      <c r="N903" s="9"/>
      <c r="O903" s="9"/>
    </row>
    <row r="904" spans="2:15" x14ac:dyDescent="0.3">
      <c r="B904" s="9"/>
      <c r="C904" s="10"/>
      <c r="D904" s="70" t="str">
        <f t="shared" ca="1" si="91"/>
        <v/>
      </c>
      <c r="E904" s="71" t="str">
        <f ca="1">IF($P$17=0,"",IF(D904&lt;&gt;"",IF($H$6=50,IF(D904=1,$F$10,DATE(YEAR(E903),MONTH(E903),DAY(E903)+7)),IF($H$6=25,IF(D904=1,$F$10,DATE(YEAR(E903),MONTH(E903),DAY(E903)+14)),IF($H$6=24,IF(D904=1,_01_01_1900,IF(DAY(E903)&gt;=15,DATE(YEAR(E903),MONTH(E903),DAY(E903)+16),DATE(YEAR(E903),MONTH(E903),DAY(E903)+15))),IF($H$6=12,IF(D904=1,$F$10,DATE(YEAR(E903),MONTH(E903)+1,DAY(E903))),IF($H$6=6,IF(D904=1,$F$10,DATE(YEAR(E903),MONTH(E903)+2,DAY(E903))),IF($H$6=4,IF(D904=1,$F$10,DATE(YEAR(E903),MONTH(E903)+3,DAY(E903))),IF($H$6=2,IF(D904=1,$F$10,DATE(YEAR(E903),MONTH(E903)+6,DAY(E903))),IF($H$6=1,IF(D904=1,$F$10,DATE(YEAR(E903)+1,MONTH(E903),DAY(E903))),"")))))))),""))</f>
        <v/>
      </c>
      <c r="F904" s="72" t="str">
        <f t="shared" ca="1" si="96"/>
        <v/>
      </c>
      <c r="G904" s="72" t="str">
        <f t="shared" ca="1" si="92"/>
        <v/>
      </c>
      <c r="H904" s="73" t="str">
        <f t="shared" ca="1" si="93"/>
        <v/>
      </c>
      <c r="I904" s="74" t="str">
        <f t="shared" ca="1" si="94"/>
        <v/>
      </c>
      <c r="J904" s="73" t="str">
        <f t="shared" ca="1" si="95"/>
        <v/>
      </c>
      <c r="K904" s="75" t="str">
        <f t="shared" ca="1" si="97"/>
        <v/>
      </c>
      <c r="L904" s="10"/>
      <c r="M904" s="9"/>
      <c r="N904" s="9"/>
      <c r="O904" s="9"/>
    </row>
    <row r="905" spans="2:15" x14ac:dyDescent="0.3">
      <c r="B905" s="9"/>
      <c r="C905" s="10"/>
      <c r="D905" s="70" t="str">
        <f t="shared" ca="1" si="91"/>
        <v/>
      </c>
      <c r="E905" s="71" t="str">
        <f ca="1">IF($P$17=0,"",IF(D905&lt;&gt;"",IF($H$6=50,IF(D905=1,$F$10,DATE(YEAR(E904),MONTH(E904),DAY(E904)+7)),IF($H$6=25,IF(D905=1,$F$10,DATE(YEAR(E904),MONTH(E904),DAY(E904)+14)),IF($H$6=24,IF(D905=1,_01_01_1900,IF(DAY(E904)&gt;=15,DATE(YEAR(E904),MONTH(E904),DAY(E904)+16),DATE(YEAR(E904),MONTH(E904),DAY(E904)+15))),IF($H$6=12,IF(D905=1,$F$10,DATE(YEAR(E904),MONTH(E904)+1,DAY(E904))),IF($H$6=6,IF(D905=1,$F$10,DATE(YEAR(E904),MONTH(E904)+2,DAY(E904))),IF($H$6=4,IF(D905=1,$F$10,DATE(YEAR(E904),MONTH(E904)+3,DAY(E904))),IF($H$6=2,IF(D905=1,$F$10,DATE(YEAR(E904),MONTH(E904)+6,DAY(E904))),IF($H$6=1,IF(D905=1,$F$10,DATE(YEAR(E904)+1,MONTH(E904),DAY(E904))),"")))))))),""))</f>
        <v/>
      </c>
      <c r="F905" s="72" t="str">
        <f t="shared" ca="1" si="96"/>
        <v/>
      </c>
      <c r="G905" s="72" t="str">
        <f t="shared" ca="1" si="92"/>
        <v/>
      </c>
      <c r="H905" s="73" t="str">
        <f t="shared" ca="1" si="93"/>
        <v/>
      </c>
      <c r="I905" s="74" t="str">
        <f t="shared" ca="1" si="94"/>
        <v/>
      </c>
      <c r="J905" s="73" t="str">
        <f t="shared" ca="1" si="95"/>
        <v/>
      </c>
      <c r="K905" s="75" t="str">
        <f t="shared" ca="1" si="97"/>
        <v/>
      </c>
      <c r="L905" s="10"/>
      <c r="M905" s="9"/>
      <c r="N905" s="9"/>
      <c r="O905" s="9"/>
    </row>
    <row r="906" spans="2:15" x14ac:dyDescent="0.3">
      <c r="B906" s="9"/>
      <c r="C906" s="10"/>
      <c r="D906" s="70" t="str">
        <f t="shared" ca="1" si="91"/>
        <v/>
      </c>
      <c r="E906" s="71" t="str">
        <f ca="1">IF($P$17=0,"",IF(D906&lt;&gt;"",IF($H$6=50,IF(D906=1,$F$10,DATE(YEAR(E905),MONTH(E905),DAY(E905)+7)),IF($H$6=25,IF(D906=1,$F$10,DATE(YEAR(E905),MONTH(E905),DAY(E905)+14)),IF($H$6=24,IF(D906=1,_01_01_1900,IF(DAY(E905)&gt;=15,DATE(YEAR(E905),MONTH(E905),DAY(E905)+16),DATE(YEAR(E905),MONTH(E905),DAY(E905)+15))),IF($H$6=12,IF(D906=1,$F$10,DATE(YEAR(E905),MONTH(E905)+1,DAY(E905))),IF($H$6=6,IF(D906=1,$F$10,DATE(YEAR(E905),MONTH(E905)+2,DAY(E905))),IF($H$6=4,IF(D906=1,$F$10,DATE(YEAR(E905),MONTH(E905)+3,DAY(E905))),IF($H$6=2,IF(D906=1,$F$10,DATE(YEAR(E905),MONTH(E905)+6,DAY(E905))),IF($H$6=1,IF(D906=1,$F$10,DATE(YEAR(E905)+1,MONTH(E905),DAY(E905))),"")))))))),""))</f>
        <v/>
      </c>
      <c r="F906" s="72" t="str">
        <f t="shared" ca="1" si="96"/>
        <v/>
      </c>
      <c r="G906" s="72" t="str">
        <f t="shared" ca="1" si="92"/>
        <v/>
      </c>
      <c r="H906" s="73" t="str">
        <f t="shared" ca="1" si="93"/>
        <v/>
      </c>
      <c r="I906" s="74" t="str">
        <f t="shared" ca="1" si="94"/>
        <v/>
      </c>
      <c r="J906" s="73" t="str">
        <f t="shared" ca="1" si="95"/>
        <v/>
      </c>
      <c r="K906" s="75" t="str">
        <f t="shared" ca="1" si="97"/>
        <v/>
      </c>
      <c r="L906" s="10"/>
      <c r="M906" s="9"/>
      <c r="N906" s="9"/>
      <c r="O906" s="9"/>
    </row>
    <row r="907" spans="2:15" x14ac:dyDescent="0.3">
      <c r="B907" s="9"/>
      <c r="C907" s="10"/>
      <c r="D907" s="70" t="str">
        <f t="shared" ca="1" si="91"/>
        <v/>
      </c>
      <c r="E907" s="71" t="str">
        <f ca="1">IF($P$17=0,"",IF(D907&lt;&gt;"",IF($H$6=50,IF(D907=1,$F$10,DATE(YEAR(E906),MONTH(E906),DAY(E906)+7)),IF($H$6=25,IF(D907=1,$F$10,DATE(YEAR(E906),MONTH(E906),DAY(E906)+14)),IF($H$6=24,IF(D907=1,_01_01_1900,IF(DAY(E906)&gt;=15,DATE(YEAR(E906),MONTH(E906),DAY(E906)+16),DATE(YEAR(E906),MONTH(E906),DAY(E906)+15))),IF($H$6=12,IF(D907=1,$F$10,DATE(YEAR(E906),MONTH(E906)+1,DAY(E906))),IF($H$6=6,IF(D907=1,$F$10,DATE(YEAR(E906),MONTH(E906)+2,DAY(E906))),IF($H$6=4,IF(D907=1,$F$10,DATE(YEAR(E906),MONTH(E906)+3,DAY(E906))),IF($H$6=2,IF(D907=1,$F$10,DATE(YEAR(E906),MONTH(E906)+6,DAY(E906))),IF($H$6=1,IF(D907=1,$F$10,DATE(YEAR(E906)+1,MONTH(E906),DAY(E906))),"")))))))),""))</f>
        <v/>
      </c>
      <c r="F907" s="72" t="str">
        <f t="shared" ca="1" si="96"/>
        <v/>
      </c>
      <c r="G907" s="72" t="str">
        <f t="shared" ca="1" si="92"/>
        <v/>
      </c>
      <c r="H907" s="73" t="str">
        <f t="shared" ca="1" si="93"/>
        <v/>
      </c>
      <c r="I907" s="74" t="str">
        <f t="shared" ca="1" si="94"/>
        <v/>
      </c>
      <c r="J907" s="73" t="str">
        <f t="shared" ca="1" si="95"/>
        <v/>
      </c>
      <c r="K907" s="75" t="str">
        <f t="shared" ca="1" si="97"/>
        <v/>
      </c>
      <c r="L907" s="10"/>
      <c r="M907" s="9"/>
      <c r="N907" s="9"/>
      <c r="O907" s="9"/>
    </row>
    <row r="908" spans="2:15" x14ac:dyDescent="0.3">
      <c r="B908" s="9"/>
      <c r="C908" s="10"/>
      <c r="D908" s="70" t="str">
        <f t="shared" ca="1" si="91"/>
        <v/>
      </c>
      <c r="E908" s="71" t="str">
        <f ca="1">IF($P$17=0,"",IF(D908&lt;&gt;"",IF($H$6=50,IF(D908=1,$F$10,DATE(YEAR(E907),MONTH(E907),DAY(E907)+7)),IF($H$6=25,IF(D908=1,$F$10,DATE(YEAR(E907),MONTH(E907),DAY(E907)+14)),IF($H$6=24,IF(D908=1,_01_01_1900,IF(DAY(E907)&gt;=15,DATE(YEAR(E907),MONTH(E907),DAY(E907)+16),DATE(YEAR(E907),MONTH(E907),DAY(E907)+15))),IF($H$6=12,IF(D908=1,$F$10,DATE(YEAR(E907),MONTH(E907)+1,DAY(E907))),IF($H$6=6,IF(D908=1,$F$10,DATE(YEAR(E907),MONTH(E907)+2,DAY(E907))),IF($H$6=4,IF(D908=1,$F$10,DATE(YEAR(E907),MONTH(E907)+3,DAY(E907))),IF($H$6=2,IF(D908=1,$F$10,DATE(YEAR(E907),MONTH(E907)+6,DAY(E907))),IF($H$6=1,IF(D908=1,$F$10,DATE(YEAR(E907)+1,MONTH(E907),DAY(E907))),"")))))))),""))</f>
        <v/>
      </c>
      <c r="F908" s="72" t="str">
        <f t="shared" ca="1" si="96"/>
        <v/>
      </c>
      <c r="G908" s="72" t="str">
        <f t="shared" ca="1" si="92"/>
        <v/>
      </c>
      <c r="H908" s="73" t="str">
        <f t="shared" ca="1" si="93"/>
        <v/>
      </c>
      <c r="I908" s="74" t="str">
        <f t="shared" ca="1" si="94"/>
        <v/>
      </c>
      <c r="J908" s="73" t="str">
        <f t="shared" ca="1" si="95"/>
        <v/>
      </c>
      <c r="K908" s="75" t="str">
        <f t="shared" ca="1" si="97"/>
        <v/>
      </c>
      <c r="L908" s="10"/>
      <c r="M908" s="9"/>
      <c r="N908" s="9"/>
      <c r="O908" s="9"/>
    </row>
    <row r="909" spans="2:15" x14ac:dyDescent="0.3">
      <c r="B909" s="9"/>
      <c r="C909" s="10"/>
      <c r="D909" s="70" t="str">
        <f t="shared" ca="1" si="91"/>
        <v/>
      </c>
      <c r="E909" s="71" t="str">
        <f ca="1">IF($P$17=0,"",IF(D909&lt;&gt;"",IF($H$6=50,IF(D909=1,$F$10,DATE(YEAR(E908),MONTH(E908),DAY(E908)+7)),IF($H$6=25,IF(D909=1,$F$10,DATE(YEAR(E908),MONTH(E908),DAY(E908)+14)),IF($H$6=24,IF(D909=1,_01_01_1900,IF(DAY(E908)&gt;=15,DATE(YEAR(E908),MONTH(E908),DAY(E908)+16),DATE(YEAR(E908),MONTH(E908),DAY(E908)+15))),IF($H$6=12,IF(D909=1,$F$10,DATE(YEAR(E908),MONTH(E908)+1,DAY(E908))),IF($H$6=6,IF(D909=1,$F$10,DATE(YEAR(E908),MONTH(E908)+2,DAY(E908))),IF($H$6=4,IF(D909=1,$F$10,DATE(YEAR(E908),MONTH(E908)+3,DAY(E908))),IF($H$6=2,IF(D909=1,$F$10,DATE(YEAR(E908),MONTH(E908)+6,DAY(E908))),IF($H$6=1,IF(D909=1,$F$10,DATE(YEAR(E908)+1,MONTH(E908),DAY(E908))),"")))))))),""))</f>
        <v/>
      </c>
      <c r="F909" s="72" t="str">
        <f t="shared" ca="1" si="96"/>
        <v/>
      </c>
      <c r="G909" s="72" t="str">
        <f t="shared" ca="1" si="92"/>
        <v/>
      </c>
      <c r="H909" s="73" t="str">
        <f t="shared" ca="1" si="93"/>
        <v/>
      </c>
      <c r="I909" s="74" t="str">
        <f t="shared" ca="1" si="94"/>
        <v/>
      </c>
      <c r="J909" s="73" t="str">
        <f t="shared" ca="1" si="95"/>
        <v/>
      </c>
      <c r="K909" s="75" t="str">
        <f t="shared" ca="1" si="97"/>
        <v/>
      </c>
      <c r="L909" s="10"/>
      <c r="M909" s="9"/>
      <c r="N909" s="9"/>
      <c r="O909" s="9"/>
    </row>
    <row r="910" spans="2:15" x14ac:dyDescent="0.3">
      <c r="B910" s="9"/>
      <c r="C910" s="10"/>
      <c r="D910" s="70" t="str">
        <f t="shared" ca="1" si="91"/>
        <v/>
      </c>
      <c r="E910" s="71" t="str">
        <f ca="1">IF($P$17=0,"",IF(D910&lt;&gt;"",IF($H$6=50,IF(D910=1,$F$10,DATE(YEAR(E909),MONTH(E909),DAY(E909)+7)),IF($H$6=25,IF(D910=1,$F$10,DATE(YEAR(E909),MONTH(E909),DAY(E909)+14)),IF($H$6=24,IF(D910=1,_01_01_1900,IF(DAY(E909)&gt;=15,DATE(YEAR(E909),MONTH(E909),DAY(E909)+16),DATE(YEAR(E909),MONTH(E909),DAY(E909)+15))),IF($H$6=12,IF(D910=1,$F$10,DATE(YEAR(E909),MONTH(E909)+1,DAY(E909))),IF($H$6=6,IF(D910=1,$F$10,DATE(YEAR(E909),MONTH(E909)+2,DAY(E909))),IF($H$6=4,IF(D910=1,$F$10,DATE(YEAR(E909),MONTH(E909)+3,DAY(E909))),IF($H$6=2,IF(D910=1,$F$10,DATE(YEAR(E909),MONTH(E909)+6,DAY(E909))),IF($H$6=1,IF(D910=1,$F$10,DATE(YEAR(E909)+1,MONTH(E909),DAY(E909))),"")))))))),""))</f>
        <v/>
      </c>
      <c r="F910" s="72" t="str">
        <f t="shared" ca="1" si="96"/>
        <v/>
      </c>
      <c r="G910" s="72" t="str">
        <f t="shared" ca="1" si="92"/>
        <v/>
      </c>
      <c r="H910" s="73" t="str">
        <f t="shared" ca="1" si="93"/>
        <v/>
      </c>
      <c r="I910" s="74" t="str">
        <f t="shared" ca="1" si="94"/>
        <v/>
      </c>
      <c r="J910" s="73" t="str">
        <f t="shared" ca="1" si="95"/>
        <v/>
      </c>
      <c r="K910" s="75" t="str">
        <f t="shared" ca="1" si="97"/>
        <v/>
      </c>
      <c r="L910" s="10"/>
      <c r="M910" s="9"/>
      <c r="N910" s="9"/>
      <c r="O910" s="9"/>
    </row>
    <row r="911" spans="2:15" x14ac:dyDescent="0.3">
      <c r="B911" s="9"/>
      <c r="C911" s="10"/>
      <c r="D911" s="70" t="str">
        <f t="shared" ca="1" si="91"/>
        <v/>
      </c>
      <c r="E911" s="71" t="str">
        <f ca="1">IF($P$17=0,"",IF(D911&lt;&gt;"",IF($H$6=50,IF(D911=1,$F$10,DATE(YEAR(E910),MONTH(E910),DAY(E910)+7)),IF($H$6=25,IF(D911=1,$F$10,DATE(YEAR(E910),MONTH(E910),DAY(E910)+14)),IF($H$6=24,IF(D911=1,_01_01_1900,IF(DAY(E910)&gt;=15,DATE(YEAR(E910),MONTH(E910),DAY(E910)+16),DATE(YEAR(E910),MONTH(E910),DAY(E910)+15))),IF($H$6=12,IF(D911=1,$F$10,DATE(YEAR(E910),MONTH(E910)+1,DAY(E910))),IF($H$6=6,IF(D911=1,$F$10,DATE(YEAR(E910),MONTH(E910)+2,DAY(E910))),IF($H$6=4,IF(D911=1,$F$10,DATE(YEAR(E910),MONTH(E910)+3,DAY(E910))),IF($H$6=2,IF(D911=1,$F$10,DATE(YEAR(E910),MONTH(E910)+6,DAY(E910))),IF($H$6=1,IF(D911=1,$F$10,DATE(YEAR(E910)+1,MONTH(E910),DAY(E910))),"")))))))),""))</f>
        <v/>
      </c>
      <c r="F911" s="72" t="str">
        <f t="shared" ca="1" si="96"/>
        <v/>
      </c>
      <c r="G911" s="72" t="str">
        <f t="shared" ca="1" si="92"/>
        <v/>
      </c>
      <c r="H911" s="73" t="str">
        <f t="shared" ca="1" si="93"/>
        <v/>
      </c>
      <c r="I911" s="74" t="str">
        <f t="shared" ca="1" si="94"/>
        <v/>
      </c>
      <c r="J911" s="73" t="str">
        <f t="shared" ca="1" si="95"/>
        <v/>
      </c>
      <c r="K911" s="75" t="str">
        <f t="shared" ca="1" si="97"/>
        <v/>
      </c>
      <c r="L911" s="10"/>
      <c r="M911" s="9"/>
      <c r="N911" s="9"/>
      <c r="O911" s="9"/>
    </row>
    <row r="912" spans="2:15" x14ac:dyDescent="0.3">
      <c r="B912" s="9"/>
      <c r="C912" s="10"/>
      <c r="D912" s="70" t="str">
        <f t="shared" ca="1" si="91"/>
        <v/>
      </c>
      <c r="E912" s="71" t="str">
        <f ca="1">IF($P$17=0,"",IF(D912&lt;&gt;"",IF($H$6=50,IF(D912=1,$F$10,DATE(YEAR(E911),MONTH(E911),DAY(E911)+7)),IF($H$6=25,IF(D912=1,$F$10,DATE(YEAR(E911),MONTH(E911),DAY(E911)+14)),IF($H$6=24,IF(D912=1,_01_01_1900,IF(DAY(E911)&gt;=15,DATE(YEAR(E911),MONTH(E911),DAY(E911)+16),DATE(YEAR(E911),MONTH(E911),DAY(E911)+15))),IF($H$6=12,IF(D912=1,$F$10,DATE(YEAR(E911),MONTH(E911)+1,DAY(E911))),IF($H$6=6,IF(D912=1,$F$10,DATE(YEAR(E911),MONTH(E911)+2,DAY(E911))),IF($H$6=4,IF(D912=1,$F$10,DATE(YEAR(E911),MONTH(E911)+3,DAY(E911))),IF($H$6=2,IF(D912=1,$F$10,DATE(YEAR(E911),MONTH(E911)+6,DAY(E911))),IF($H$6=1,IF(D912=1,$F$10,DATE(YEAR(E911)+1,MONTH(E911),DAY(E911))),"")))))))),""))</f>
        <v/>
      </c>
      <c r="F912" s="72" t="str">
        <f t="shared" ca="1" si="96"/>
        <v/>
      </c>
      <c r="G912" s="72" t="str">
        <f t="shared" ca="1" si="92"/>
        <v/>
      </c>
      <c r="H912" s="73" t="str">
        <f t="shared" ca="1" si="93"/>
        <v/>
      </c>
      <c r="I912" s="74" t="str">
        <f t="shared" ca="1" si="94"/>
        <v/>
      </c>
      <c r="J912" s="73" t="str">
        <f t="shared" ca="1" si="95"/>
        <v/>
      </c>
      <c r="K912" s="75" t="str">
        <f t="shared" ca="1" si="97"/>
        <v/>
      </c>
      <c r="L912" s="10"/>
      <c r="M912" s="9"/>
      <c r="N912" s="9"/>
      <c r="O912" s="9"/>
    </row>
    <row r="913" spans="2:15" x14ac:dyDescent="0.3">
      <c r="B913" s="9"/>
      <c r="C913" s="10"/>
      <c r="D913" s="70" t="str">
        <f t="shared" ca="1" si="91"/>
        <v/>
      </c>
      <c r="E913" s="71" t="str">
        <f ca="1">IF($P$17=0,"",IF(D913&lt;&gt;"",IF($H$6=50,IF(D913=1,$F$10,DATE(YEAR(E912),MONTH(E912),DAY(E912)+7)),IF($H$6=25,IF(D913=1,$F$10,DATE(YEAR(E912),MONTH(E912),DAY(E912)+14)),IF($H$6=24,IF(D913=1,_01_01_1900,IF(DAY(E912)&gt;=15,DATE(YEAR(E912),MONTH(E912),DAY(E912)+16),DATE(YEAR(E912),MONTH(E912),DAY(E912)+15))),IF($H$6=12,IF(D913=1,$F$10,DATE(YEAR(E912),MONTH(E912)+1,DAY(E912))),IF($H$6=6,IF(D913=1,$F$10,DATE(YEAR(E912),MONTH(E912)+2,DAY(E912))),IF($H$6=4,IF(D913=1,$F$10,DATE(YEAR(E912),MONTH(E912)+3,DAY(E912))),IF($H$6=2,IF(D913=1,$F$10,DATE(YEAR(E912),MONTH(E912)+6,DAY(E912))),IF($H$6=1,IF(D913=1,$F$10,DATE(YEAR(E912)+1,MONTH(E912),DAY(E912))),"")))))))),""))</f>
        <v/>
      </c>
      <c r="F913" s="72" t="str">
        <f t="shared" ca="1" si="96"/>
        <v/>
      </c>
      <c r="G913" s="72" t="str">
        <f t="shared" ca="1" si="92"/>
        <v/>
      </c>
      <c r="H913" s="73" t="str">
        <f t="shared" ca="1" si="93"/>
        <v/>
      </c>
      <c r="I913" s="74" t="str">
        <f t="shared" ca="1" si="94"/>
        <v/>
      </c>
      <c r="J913" s="73" t="str">
        <f t="shared" ca="1" si="95"/>
        <v/>
      </c>
      <c r="K913" s="75" t="str">
        <f t="shared" ca="1" si="97"/>
        <v/>
      </c>
      <c r="L913" s="10"/>
      <c r="M913" s="9"/>
      <c r="N913" s="9"/>
      <c r="O913" s="9"/>
    </row>
    <row r="914" spans="2:15" x14ac:dyDescent="0.3">
      <c r="B914" s="9"/>
      <c r="C914" s="10"/>
      <c r="D914" s="70" t="str">
        <f t="shared" ca="1" si="91"/>
        <v/>
      </c>
      <c r="E914" s="71" t="str">
        <f ca="1">IF($P$17=0,"",IF(D914&lt;&gt;"",IF($H$6=50,IF(D914=1,$F$10,DATE(YEAR(E913),MONTH(E913),DAY(E913)+7)),IF($H$6=25,IF(D914=1,$F$10,DATE(YEAR(E913),MONTH(E913),DAY(E913)+14)),IF($H$6=24,IF(D914=1,_01_01_1900,IF(DAY(E913)&gt;=15,DATE(YEAR(E913),MONTH(E913),DAY(E913)+16),DATE(YEAR(E913),MONTH(E913),DAY(E913)+15))),IF($H$6=12,IF(D914=1,$F$10,DATE(YEAR(E913),MONTH(E913)+1,DAY(E913))),IF($H$6=6,IF(D914=1,$F$10,DATE(YEAR(E913),MONTH(E913)+2,DAY(E913))),IF($H$6=4,IF(D914=1,$F$10,DATE(YEAR(E913),MONTH(E913)+3,DAY(E913))),IF($H$6=2,IF(D914=1,$F$10,DATE(YEAR(E913),MONTH(E913)+6,DAY(E913))),IF($H$6=1,IF(D914=1,$F$10,DATE(YEAR(E913)+1,MONTH(E913),DAY(E913))),"")))))))),""))</f>
        <v/>
      </c>
      <c r="F914" s="72" t="str">
        <f t="shared" ca="1" si="96"/>
        <v/>
      </c>
      <c r="G914" s="72" t="str">
        <f t="shared" ca="1" si="92"/>
        <v/>
      </c>
      <c r="H914" s="73" t="str">
        <f t="shared" ca="1" si="93"/>
        <v/>
      </c>
      <c r="I914" s="74" t="str">
        <f t="shared" ca="1" si="94"/>
        <v/>
      </c>
      <c r="J914" s="73" t="str">
        <f t="shared" ca="1" si="95"/>
        <v/>
      </c>
      <c r="K914" s="75" t="str">
        <f t="shared" ca="1" si="97"/>
        <v/>
      </c>
      <c r="L914" s="10"/>
      <c r="M914" s="9"/>
      <c r="N914" s="9"/>
      <c r="O914" s="9"/>
    </row>
    <row r="915" spans="2:15" x14ac:dyDescent="0.3">
      <c r="B915" s="9"/>
      <c r="C915" s="10"/>
      <c r="D915" s="70" t="str">
        <f t="shared" ca="1" si="91"/>
        <v/>
      </c>
      <c r="E915" s="71" t="str">
        <f ca="1">IF($P$17=0,"",IF(D915&lt;&gt;"",IF($H$6=50,IF(D915=1,$F$10,DATE(YEAR(E914),MONTH(E914),DAY(E914)+7)),IF($H$6=25,IF(D915=1,$F$10,DATE(YEAR(E914),MONTH(E914),DAY(E914)+14)),IF($H$6=24,IF(D915=1,_01_01_1900,IF(DAY(E914)&gt;=15,DATE(YEAR(E914),MONTH(E914),DAY(E914)+16),DATE(YEAR(E914),MONTH(E914),DAY(E914)+15))),IF($H$6=12,IF(D915=1,$F$10,DATE(YEAR(E914),MONTH(E914)+1,DAY(E914))),IF($H$6=6,IF(D915=1,$F$10,DATE(YEAR(E914),MONTH(E914)+2,DAY(E914))),IF($H$6=4,IF(D915=1,$F$10,DATE(YEAR(E914),MONTH(E914)+3,DAY(E914))),IF($H$6=2,IF(D915=1,$F$10,DATE(YEAR(E914),MONTH(E914)+6,DAY(E914))),IF($H$6=1,IF(D915=1,$F$10,DATE(YEAR(E914)+1,MONTH(E914),DAY(E914))),"")))))))),""))</f>
        <v/>
      </c>
      <c r="F915" s="72" t="str">
        <f t="shared" ca="1" si="96"/>
        <v/>
      </c>
      <c r="G915" s="72" t="str">
        <f t="shared" ca="1" si="92"/>
        <v/>
      </c>
      <c r="H915" s="73" t="str">
        <f t="shared" ca="1" si="93"/>
        <v/>
      </c>
      <c r="I915" s="74" t="str">
        <f t="shared" ca="1" si="94"/>
        <v/>
      </c>
      <c r="J915" s="73" t="str">
        <f t="shared" ca="1" si="95"/>
        <v/>
      </c>
      <c r="K915" s="75" t="str">
        <f t="shared" ca="1" si="97"/>
        <v/>
      </c>
      <c r="L915" s="10"/>
      <c r="M915" s="9"/>
      <c r="N915" s="9"/>
      <c r="O915" s="9"/>
    </row>
    <row r="916" spans="2:15" x14ac:dyDescent="0.3">
      <c r="B916" s="9"/>
      <c r="C916" s="10"/>
      <c r="D916" s="70" t="str">
        <f t="shared" ref="D916:D979" ca="1" si="98">IF(K915="","",IF($H$5,IF(OR(D915&gt;=$H$8,ROUND(K915,2)&lt;=0),"",D915+1),IF(OR(D915&gt;=$H$8,K915&lt;=0),"",D915+1)))</f>
        <v/>
      </c>
      <c r="E916" s="71" t="str">
        <f ca="1">IF($P$17=0,"",IF(D916&lt;&gt;"",IF($H$6=50,IF(D916=1,$F$10,DATE(YEAR(E915),MONTH(E915),DAY(E915)+7)),IF($H$6=25,IF(D916=1,$F$10,DATE(YEAR(E915),MONTH(E915),DAY(E915)+14)),IF($H$6=24,IF(D916=1,_01_01_1900,IF(DAY(E915)&gt;=15,DATE(YEAR(E915),MONTH(E915),DAY(E915)+16),DATE(YEAR(E915),MONTH(E915),DAY(E915)+15))),IF($H$6=12,IF(D916=1,$F$10,DATE(YEAR(E915),MONTH(E915)+1,DAY(E915))),IF($H$6=6,IF(D916=1,$F$10,DATE(YEAR(E915),MONTH(E915)+2,DAY(E915))),IF($H$6=4,IF(D916=1,$F$10,DATE(YEAR(E915),MONTH(E915)+3,DAY(E915))),IF($H$6=2,IF(D916=1,$F$10,DATE(YEAR(E915),MONTH(E915)+6,DAY(E915))),IF($H$6=1,IF(D916=1,$F$10,DATE(YEAR(E915)+1,MONTH(E915),DAY(E915))),"")))))))),""))</f>
        <v/>
      </c>
      <c r="F916" s="72" t="str">
        <f t="shared" ca="1" si="96"/>
        <v/>
      </c>
      <c r="G916" s="72" t="str">
        <f t="shared" ref="G916:G979" ca="1" si="99">IF($P$17=0,"",IF(D916&lt;&gt;"",IF(AND(D916=1,$H$4=1),0,IF($H$5,ROUND($K$5*K915,0),$K$5*K915)),""))</f>
        <v/>
      </c>
      <c r="H916" s="73" t="str">
        <f t="shared" ref="H916:H979" ca="1" si="100">IF($P$17=1,IF(D916="","",IF(I916&lt;&gt;"",F916-G916+I916,F916-G916)),"")</f>
        <v/>
      </c>
      <c r="I916" s="74" t="str">
        <f t="shared" ref="I916:I979" ca="1" si="101">IF($P$17=1,IF(J916&gt;=F916,IF(D916&lt;$K$12,IF(AND(D916&lt;&gt;"",F916+($J$19-F916)&lt;K915),(J916-F916),IF(AND(D916&lt;&gt;"",J916=F916),0,IF(D916&lt;&gt;"",0,""))),""),0),"")</f>
        <v/>
      </c>
      <c r="J916" s="73" t="str">
        <f t="shared" ref="J916:J979" ca="1" si="102">IF($P$17=1,IF(F916&gt;=K915,F916,IF(OR($F$12="",$F$12&lt;F916),F916,IF($F$12&gt;=F916,IF(D916&lt;$K$12,IF(AND(D916&lt;&gt;"",F916+($F$12-F916)&lt;K915),$F$12,IF(AND(D916&lt;&gt;"",K915&lt;&gt;""),F916,IF(D916&lt;&gt;"",0,""))),""),0))),"")</f>
        <v/>
      </c>
      <c r="K916" s="75" t="str">
        <f t="shared" ca="1" si="97"/>
        <v/>
      </c>
      <c r="L916" s="10"/>
      <c r="M916" s="9"/>
      <c r="N916" s="9"/>
      <c r="O916" s="9"/>
    </row>
    <row r="917" spans="2:15" x14ac:dyDescent="0.3">
      <c r="B917" s="9"/>
      <c r="C917" s="10"/>
      <c r="D917" s="70" t="str">
        <f t="shared" ca="1" si="98"/>
        <v/>
      </c>
      <c r="E917" s="71" t="str">
        <f ca="1">IF($P$17=0,"",IF(D917&lt;&gt;"",IF($H$6=50,IF(D917=1,$F$10,DATE(YEAR(E916),MONTH(E916),DAY(E916)+7)),IF($H$6=25,IF(D917=1,$F$10,DATE(YEAR(E916),MONTH(E916),DAY(E916)+14)),IF($H$6=24,IF(D917=1,_01_01_1900,IF(DAY(E916)&gt;=15,DATE(YEAR(E916),MONTH(E916),DAY(E916)+16),DATE(YEAR(E916),MONTH(E916),DAY(E916)+15))),IF($H$6=12,IF(D917=1,$F$10,DATE(YEAR(E916),MONTH(E916)+1,DAY(E916))),IF($H$6=6,IF(D917=1,$F$10,DATE(YEAR(E916),MONTH(E916)+2,DAY(E916))),IF($H$6=4,IF(D917=1,$F$10,DATE(YEAR(E916),MONTH(E916)+3,DAY(E916))),IF($H$6=2,IF(D917=1,$F$10,DATE(YEAR(E916),MONTH(E916)+6,DAY(E916))),IF($H$6=1,IF(D917=1,$F$10,DATE(YEAR(E916)+1,MONTH(E916),DAY(E916))),"")))))))),""))</f>
        <v/>
      </c>
      <c r="F917" s="72" t="str">
        <f t="shared" ref="F917:F980" ca="1" si="103">IF($P$17=1,IF(D917="","",IF($H$5,IF(OR(D917=$H$8,$K$12&gt;ROUND((1+$K$5)*K916,0),ROUND((1+$K$5)*K916,0),$K$12),IF(OR(D917=$H$8,$K$12&gt;(1+$K$5)*K916),ROUND((1+$K$5)*K916,0),$K$12)),0)),"")</f>
        <v/>
      </c>
      <c r="G917" s="72" t="str">
        <f t="shared" ca="1" si="99"/>
        <v/>
      </c>
      <c r="H917" s="73" t="str">
        <f t="shared" ca="1" si="100"/>
        <v/>
      </c>
      <c r="I917" s="74" t="str">
        <f t="shared" ca="1" si="101"/>
        <v/>
      </c>
      <c r="J917" s="73" t="str">
        <f t="shared" ca="1" si="102"/>
        <v/>
      </c>
      <c r="K917" s="75" t="str">
        <f t="shared" ref="K917:K980" ca="1" si="104">IF($P$17=1,IF(J917&lt;&gt;0,IF(D917&lt;&gt;"",K916-(J917-G917),""),K916),"")</f>
        <v/>
      </c>
      <c r="L917" s="10"/>
      <c r="M917" s="9"/>
      <c r="N917" s="9"/>
      <c r="O917" s="9"/>
    </row>
    <row r="918" spans="2:15" x14ac:dyDescent="0.3">
      <c r="B918" s="9"/>
      <c r="C918" s="10"/>
      <c r="D918" s="70" t="str">
        <f t="shared" ca="1" si="98"/>
        <v/>
      </c>
      <c r="E918" s="71" t="str">
        <f ca="1">IF($P$17=0,"",IF(D918&lt;&gt;"",IF($H$6=50,IF(D918=1,$F$10,DATE(YEAR(E917),MONTH(E917),DAY(E917)+7)),IF($H$6=25,IF(D918=1,$F$10,DATE(YEAR(E917),MONTH(E917),DAY(E917)+14)),IF($H$6=24,IF(D918=1,_01_01_1900,IF(DAY(E917)&gt;=15,DATE(YEAR(E917),MONTH(E917),DAY(E917)+16),DATE(YEAR(E917),MONTH(E917),DAY(E917)+15))),IF($H$6=12,IF(D918=1,$F$10,DATE(YEAR(E917),MONTH(E917)+1,DAY(E917))),IF($H$6=6,IF(D918=1,$F$10,DATE(YEAR(E917),MONTH(E917)+2,DAY(E917))),IF($H$6=4,IF(D918=1,$F$10,DATE(YEAR(E917),MONTH(E917)+3,DAY(E917))),IF($H$6=2,IF(D918=1,$F$10,DATE(YEAR(E917),MONTH(E917)+6,DAY(E917))),IF($H$6=1,IF(D918=1,$F$10,DATE(YEAR(E917)+1,MONTH(E917),DAY(E917))),"")))))))),""))</f>
        <v/>
      </c>
      <c r="F918" s="72" t="str">
        <f t="shared" ca="1" si="103"/>
        <v/>
      </c>
      <c r="G918" s="72" t="str">
        <f t="shared" ca="1" si="99"/>
        <v/>
      </c>
      <c r="H918" s="73" t="str">
        <f t="shared" ca="1" si="100"/>
        <v/>
      </c>
      <c r="I918" s="74" t="str">
        <f t="shared" ca="1" si="101"/>
        <v/>
      </c>
      <c r="J918" s="73" t="str">
        <f t="shared" ca="1" si="102"/>
        <v/>
      </c>
      <c r="K918" s="75" t="str">
        <f t="shared" ca="1" si="104"/>
        <v/>
      </c>
      <c r="L918" s="10"/>
      <c r="M918" s="9"/>
      <c r="N918" s="9"/>
      <c r="O918" s="9"/>
    </row>
    <row r="919" spans="2:15" x14ac:dyDescent="0.3">
      <c r="B919" s="9"/>
      <c r="C919" s="10"/>
      <c r="D919" s="70" t="str">
        <f t="shared" ca="1" si="98"/>
        <v/>
      </c>
      <c r="E919" s="71" t="str">
        <f ca="1">IF($P$17=0,"",IF(D919&lt;&gt;"",IF($H$6=50,IF(D919=1,$F$10,DATE(YEAR(E918),MONTH(E918),DAY(E918)+7)),IF($H$6=25,IF(D919=1,$F$10,DATE(YEAR(E918),MONTH(E918),DAY(E918)+14)),IF($H$6=24,IF(D919=1,_01_01_1900,IF(DAY(E918)&gt;=15,DATE(YEAR(E918),MONTH(E918),DAY(E918)+16),DATE(YEAR(E918),MONTH(E918),DAY(E918)+15))),IF($H$6=12,IF(D919=1,$F$10,DATE(YEAR(E918),MONTH(E918)+1,DAY(E918))),IF($H$6=6,IF(D919=1,$F$10,DATE(YEAR(E918),MONTH(E918)+2,DAY(E918))),IF($H$6=4,IF(D919=1,$F$10,DATE(YEAR(E918),MONTH(E918)+3,DAY(E918))),IF($H$6=2,IF(D919=1,$F$10,DATE(YEAR(E918),MONTH(E918)+6,DAY(E918))),IF($H$6=1,IF(D919=1,$F$10,DATE(YEAR(E918)+1,MONTH(E918),DAY(E918))),"")))))))),""))</f>
        <v/>
      </c>
      <c r="F919" s="72" t="str">
        <f t="shared" ca="1" si="103"/>
        <v/>
      </c>
      <c r="G919" s="72" t="str">
        <f t="shared" ca="1" si="99"/>
        <v/>
      </c>
      <c r="H919" s="73" t="str">
        <f t="shared" ca="1" si="100"/>
        <v/>
      </c>
      <c r="I919" s="74" t="str">
        <f t="shared" ca="1" si="101"/>
        <v/>
      </c>
      <c r="J919" s="73" t="str">
        <f t="shared" ca="1" si="102"/>
        <v/>
      </c>
      <c r="K919" s="75" t="str">
        <f t="shared" ca="1" si="104"/>
        <v/>
      </c>
      <c r="L919" s="10"/>
      <c r="M919" s="9"/>
      <c r="N919" s="9"/>
      <c r="O919" s="9"/>
    </row>
    <row r="920" spans="2:15" x14ac:dyDescent="0.3">
      <c r="B920" s="9"/>
      <c r="C920" s="10"/>
      <c r="D920" s="70" t="str">
        <f t="shared" ca="1" si="98"/>
        <v/>
      </c>
      <c r="E920" s="71" t="str">
        <f ca="1">IF($P$17=0,"",IF(D920&lt;&gt;"",IF($H$6=50,IF(D920=1,$F$10,DATE(YEAR(E919),MONTH(E919),DAY(E919)+7)),IF($H$6=25,IF(D920=1,$F$10,DATE(YEAR(E919),MONTH(E919),DAY(E919)+14)),IF($H$6=24,IF(D920=1,_01_01_1900,IF(DAY(E919)&gt;=15,DATE(YEAR(E919),MONTH(E919),DAY(E919)+16),DATE(YEAR(E919),MONTH(E919),DAY(E919)+15))),IF($H$6=12,IF(D920=1,$F$10,DATE(YEAR(E919),MONTH(E919)+1,DAY(E919))),IF($H$6=6,IF(D920=1,$F$10,DATE(YEAR(E919),MONTH(E919)+2,DAY(E919))),IF($H$6=4,IF(D920=1,$F$10,DATE(YEAR(E919),MONTH(E919)+3,DAY(E919))),IF($H$6=2,IF(D920=1,$F$10,DATE(YEAR(E919),MONTH(E919)+6,DAY(E919))),IF($H$6=1,IF(D920=1,$F$10,DATE(YEAR(E919)+1,MONTH(E919),DAY(E919))),"")))))))),""))</f>
        <v/>
      </c>
      <c r="F920" s="72" t="str">
        <f t="shared" ca="1" si="103"/>
        <v/>
      </c>
      <c r="G920" s="72" t="str">
        <f t="shared" ca="1" si="99"/>
        <v/>
      </c>
      <c r="H920" s="73" t="str">
        <f t="shared" ca="1" si="100"/>
        <v/>
      </c>
      <c r="I920" s="74" t="str">
        <f t="shared" ca="1" si="101"/>
        <v/>
      </c>
      <c r="J920" s="73" t="str">
        <f t="shared" ca="1" si="102"/>
        <v/>
      </c>
      <c r="K920" s="75" t="str">
        <f t="shared" ca="1" si="104"/>
        <v/>
      </c>
      <c r="L920" s="10"/>
      <c r="M920" s="9"/>
      <c r="N920" s="9"/>
      <c r="O920" s="9"/>
    </row>
    <row r="921" spans="2:15" x14ac:dyDescent="0.3">
      <c r="B921" s="9"/>
      <c r="C921" s="10"/>
      <c r="D921" s="70" t="str">
        <f t="shared" ca="1" si="98"/>
        <v/>
      </c>
      <c r="E921" s="71" t="str">
        <f ca="1">IF($P$17=0,"",IF(D921&lt;&gt;"",IF($H$6=50,IF(D921=1,$F$10,DATE(YEAR(E920),MONTH(E920),DAY(E920)+7)),IF($H$6=25,IF(D921=1,$F$10,DATE(YEAR(E920),MONTH(E920),DAY(E920)+14)),IF($H$6=24,IF(D921=1,_01_01_1900,IF(DAY(E920)&gt;=15,DATE(YEAR(E920),MONTH(E920),DAY(E920)+16),DATE(YEAR(E920),MONTH(E920),DAY(E920)+15))),IF($H$6=12,IF(D921=1,$F$10,DATE(YEAR(E920),MONTH(E920)+1,DAY(E920))),IF($H$6=6,IF(D921=1,$F$10,DATE(YEAR(E920),MONTH(E920)+2,DAY(E920))),IF($H$6=4,IF(D921=1,$F$10,DATE(YEAR(E920),MONTH(E920)+3,DAY(E920))),IF($H$6=2,IF(D921=1,$F$10,DATE(YEAR(E920),MONTH(E920)+6,DAY(E920))),IF($H$6=1,IF(D921=1,$F$10,DATE(YEAR(E920)+1,MONTH(E920),DAY(E920))),"")))))))),""))</f>
        <v/>
      </c>
      <c r="F921" s="72" t="str">
        <f t="shared" ca="1" si="103"/>
        <v/>
      </c>
      <c r="G921" s="72" t="str">
        <f t="shared" ca="1" si="99"/>
        <v/>
      </c>
      <c r="H921" s="73" t="str">
        <f t="shared" ca="1" si="100"/>
        <v/>
      </c>
      <c r="I921" s="74" t="str">
        <f t="shared" ca="1" si="101"/>
        <v/>
      </c>
      <c r="J921" s="73" t="str">
        <f t="shared" ca="1" si="102"/>
        <v/>
      </c>
      <c r="K921" s="75" t="str">
        <f t="shared" ca="1" si="104"/>
        <v/>
      </c>
      <c r="L921" s="10"/>
      <c r="M921" s="9"/>
      <c r="N921" s="9"/>
      <c r="O921" s="9"/>
    </row>
    <row r="922" spans="2:15" x14ac:dyDescent="0.3">
      <c r="B922" s="9"/>
      <c r="C922" s="10"/>
      <c r="D922" s="70" t="str">
        <f t="shared" ca="1" si="98"/>
        <v/>
      </c>
      <c r="E922" s="71" t="str">
        <f ca="1">IF($P$17=0,"",IF(D922&lt;&gt;"",IF($H$6=50,IF(D922=1,$F$10,DATE(YEAR(E921),MONTH(E921),DAY(E921)+7)),IF($H$6=25,IF(D922=1,$F$10,DATE(YEAR(E921),MONTH(E921),DAY(E921)+14)),IF($H$6=24,IF(D922=1,_01_01_1900,IF(DAY(E921)&gt;=15,DATE(YEAR(E921),MONTH(E921),DAY(E921)+16),DATE(YEAR(E921),MONTH(E921),DAY(E921)+15))),IF($H$6=12,IF(D922=1,$F$10,DATE(YEAR(E921),MONTH(E921)+1,DAY(E921))),IF($H$6=6,IF(D922=1,$F$10,DATE(YEAR(E921),MONTH(E921)+2,DAY(E921))),IF($H$6=4,IF(D922=1,$F$10,DATE(YEAR(E921),MONTH(E921)+3,DAY(E921))),IF($H$6=2,IF(D922=1,$F$10,DATE(YEAR(E921),MONTH(E921)+6,DAY(E921))),IF($H$6=1,IF(D922=1,$F$10,DATE(YEAR(E921)+1,MONTH(E921),DAY(E921))),"")))))))),""))</f>
        <v/>
      </c>
      <c r="F922" s="72" t="str">
        <f t="shared" ca="1" si="103"/>
        <v/>
      </c>
      <c r="G922" s="72" t="str">
        <f t="shared" ca="1" si="99"/>
        <v/>
      </c>
      <c r="H922" s="73" t="str">
        <f t="shared" ca="1" si="100"/>
        <v/>
      </c>
      <c r="I922" s="74" t="str">
        <f t="shared" ca="1" si="101"/>
        <v/>
      </c>
      <c r="J922" s="73" t="str">
        <f t="shared" ca="1" si="102"/>
        <v/>
      </c>
      <c r="K922" s="75" t="str">
        <f t="shared" ca="1" si="104"/>
        <v/>
      </c>
      <c r="L922" s="10"/>
      <c r="M922" s="9"/>
      <c r="N922" s="9"/>
      <c r="O922" s="9"/>
    </row>
    <row r="923" spans="2:15" x14ac:dyDescent="0.3">
      <c r="B923" s="9"/>
      <c r="C923" s="10"/>
      <c r="D923" s="70" t="str">
        <f t="shared" ca="1" si="98"/>
        <v/>
      </c>
      <c r="E923" s="71" t="str">
        <f ca="1">IF($P$17=0,"",IF(D923&lt;&gt;"",IF($H$6=50,IF(D923=1,$F$10,DATE(YEAR(E922),MONTH(E922),DAY(E922)+7)),IF($H$6=25,IF(D923=1,$F$10,DATE(YEAR(E922),MONTH(E922),DAY(E922)+14)),IF($H$6=24,IF(D923=1,_01_01_1900,IF(DAY(E922)&gt;=15,DATE(YEAR(E922),MONTH(E922),DAY(E922)+16),DATE(YEAR(E922),MONTH(E922),DAY(E922)+15))),IF($H$6=12,IF(D923=1,$F$10,DATE(YEAR(E922),MONTH(E922)+1,DAY(E922))),IF($H$6=6,IF(D923=1,$F$10,DATE(YEAR(E922),MONTH(E922)+2,DAY(E922))),IF($H$6=4,IF(D923=1,$F$10,DATE(YEAR(E922),MONTH(E922)+3,DAY(E922))),IF($H$6=2,IF(D923=1,$F$10,DATE(YEAR(E922),MONTH(E922)+6,DAY(E922))),IF($H$6=1,IF(D923=1,$F$10,DATE(YEAR(E922)+1,MONTH(E922),DAY(E922))),"")))))))),""))</f>
        <v/>
      </c>
      <c r="F923" s="72" t="str">
        <f t="shared" ca="1" si="103"/>
        <v/>
      </c>
      <c r="G923" s="72" t="str">
        <f t="shared" ca="1" si="99"/>
        <v/>
      </c>
      <c r="H923" s="73" t="str">
        <f t="shared" ca="1" si="100"/>
        <v/>
      </c>
      <c r="I923" s="74" t="str">
        <f t="shared" ca="1" si="101"/>
        <v/>
      </c>
      <c r="J923" s="73" t="str">
        <f t="shared" ca="1" si="102"/>
        <v/>
      </c>
      <c r="K923" s="75" t="str">
        <f t="shared" ca="1" si="104"/>
        <v/>
      </c>
      <c r="L923" s="10"/>
      <c r="M923" s="9"/>
      <c r="N923" s="9"/>
      <c r="O923" s="9"/>
    </row>
    <row r="924" spans="2:15" x14ac:dyDescent="0.3">
      <c r="B924" s="9"/>
      <c r="C924" s="10"/>
      <c r="D924" s="70" t="str">
        <f t="shared" ca="1" si="98"/>
        <v/>
      </c>
      <c r="E924" s="71" t="str">
        <f ca="1">IF($P$17=0,"",IF(D924&lt;&gt;"",IF($H$6=50,IF(D924=1,$F$10,DATE(YEAR(E923),MONTH(E923),DAY(E923)+7)),IF($H$6=25,IF(D924=1,$F$10,DATE(YEAR(E923),MONTH(E923),DAY(E923)+14)),IF($H$6=24,IF(D924=1,_01_01_1900,IF(DAY(E923)&gt;=15,DATE(YEAR(E923),MONTH(E923),DAY(E923)+16),DATE(YEAR(E923),MONTH(E923),DAY(E923)+15))),IF($H$6=12,IF(D924=1,$F$10,DATE(YEAR(E923),MONTH(E923)+1,DAY(E923))),IF($H$6=6,IF(D924=1,$F$10,DATE(YEAR(E923),MONTH(E923)+2,DAY(E923))),IF($H$6=4,IF(D924=1,$F$10,DATE(YEAR(E923),MONTH(E923)+3,DAY(E923))),IF($H$6=2,IF(D924=1,$F$10,DATE(YEAR(E923),MONTH(E923)+6,DAY(E923))),IF($H$6=1,IF(D924=1,$F$10,DATE(YEAR(E923)+1,MONTH(E923),DAY(E923))),"")))))))),""))</f>
        <v/>
      </c>
      <c r="F924" s="72" t="str">
        <f t="shared" ca="1" si="103"/>
        <v/>
      </c>
      <c r="G924" s="72" t="str">
        <f t="shared" ca="1" si="99"/>
        <v/>
      </c>
      <c r="H924" s="73" t="str">
        <f t="shared" ca="1" si="100"/>
        <v/>
      </c>
      <c r="I924" s="74" t="str">
        <f t="shared" ca="1" si="101"/>
        <v/>
      </c>
      <c r="J924" s="73" t="str">
        <f t="shared" ca="1" si="102"/>
        <v/>
      </c>
      <c r="K924" s="75" t="str">
        <f t="shared" ca="1" si="104"/>
        <v/>
      </c>
      <c r="L924" s="10"/>
      <c r="M924" s="9"/>
      <c r="N924" s="9"/>
      <c r="O924" s="9"/>
    </row>
    <row r="925" spans="2:15" x14ac:dyDescent="0.3">
      <c r="B925" s="9"/>
      <c r="C925" s="10"/>
      <c r="D925" s="70" t="str">
        <f t="shared" ca="1" si="98"/>
        <v/>
      </c>
      <c r="E925" s="71" t="str">
        <f ca="1">IF($P$17=0,"",IF(D925&lt;&gt;"",IF($H$6=50,IF(D925=1,$F$10,DATE(YEAR(E924),MONTH(E924),DAY(E924)+7)),IF($H$6=25,IF(D925=1,$F$10,DATE(YEAR(E924),MONTH(E924),DAY(E924)+14)),IF($H$6=24,IF(D925=1,_01_01_1900,IF(DAY(E924)&gt;=15,DATE(YEAR(E924),MONTH(E924),DAY(E924)+16),DATE(YEAR(E924),MONTH(E924),DAY(E924)+15))),IF($H$6=12,IF(D925=1,$F$10,DATE(YEAR(E924),MONTH(E924)+1,DAY(E924))),IF($H$6=6,IF(D925=1,$F$10,DATE(YEAR(E924),MONTH(E924)+2,DAY(E924))),IF($H$6=4,IF(D925=1,$F$10,DATE(YEAR(E924),MONTH(E924)+3,DAY(E924))),IF($H$6=2,IF(D925=1,$F$10,DATE(YEAR(E924),MONTH(E924)+6,DAY(E924))),IF($H$6=1,IF(D925=1,$F$10,DATE(YEAR(E924)+1,MONTH(E924),DAY(E924))),"")))))))),""))</f>
        <v/>
      </c>
      <c r="F925" s="72" t="str">
        <f t="shared" ca="1" si="103"/>
        <v/>
      </c>
      <c r="G925" s="72" t="str">
        <f t="shared" ca="1" si="99"/>
        <v/>
      </c>
      <c r="H925" s="73" t="str">
        <f t="shared" ca="1" si="100"/>
        <v/>
      </c>
      <c r="I925" s="74" t="str">
        <f t="shared" ca="1" si="101"/>
        <v/>
      </c>
      <c r="J925" s="73" t="str">
        <f t="shared" ca="1" si="102"/>
        <v/>
      </c>
      <c r="K925" s="75" t="str">
        <f t="shared" ca="1" si="104"/>
        <v/>
      </c>
      <c r="L925" s="10"/>
      <c r="M925" s="9"/>
      <c r="N925" s="9"/>
      <c r="O925" s="9"/>
    </row>
    <row r="926" spans="2:15" x14ac:dyDescent="0.3">
      <c r="B926" s="9"/>
      <c r="C926" s="10"/>
      <c r="D926" s="70" t="str">
        <f t="shared" ca="1" si="98"/>
        <v/>
      </c>
      <c r="E926" s="71" t="str">
        <f ca="1">IF($P$17=0,"",IF(D926&lt;&gt;"",IF($H$6=50,IF(D926=1,$F$10,DATE(YEAR(E925),MONTH(E925),DAY(E925)+7)),IF($H$6=25,IF(D926=1,$F$10,DATE(YEAR(E925),MONTH(E925),DAY(E925)+14)),IF($H$6=24,IF(D926=1,_01_01_1900,IF(DAY(E925)&gt;=15,DATE(YEAR(E925),MONTH(E925),DAY(E925)+16),DATE(YEAR(E925),MONTH(E925),DAY(E925)+15))),IF($H$6=12,IF(D926=1,$F$10,DATE(YEAR(E925),MONTH(E925)+1,DAY(E925))),IF($H$6=6,IF(D926=1,$F$10,DATE(YEAR(E925),MONTH(E925)+2,DAY(E925))),IF($H$6=4,IF(D926=1,$F$10,DATE(YEAR(E925),MONTH(E925)+3,DAY(E925))),IF($H$6=2,IF(D926=1,$F$10,DATE(YEAR(E925),MONTH(E925)+6,DAY(E925))),IF($H$6=1,IF(D926=1,$F$10,DATE(YEAR(E925)+1,MONTH(E925),DAY(E925))),"")))))))),""))</f>
        <v/>
      </c>
      <c r="F926" s="72" t="str">
        <f t="shared" ca="1" si="103"/>
        <v/>
      </c>
      <c r="G926" s="72" t="str">
        <f t="shared" ca="1" si="99"/>
        <v/>
      </c>
      <c r="H926" s="73" t="str">
        <f t="shared" ca="1" si="100"/>
        <v/>
      </c>
      <c r="I926" s="74" t="str">
        <f t="shared" ca="1" si="101"/>
        <v/>
      </c>
      <c r="J926" s="73" t="str">
        <f t="shared" ca="1" si="102"/>
        <v/>
      </c>
      <c r="K926" s="75" t="str">
        <f t="shared" ca="1" si="104"/>
        <v/>
      </c>
      <c r="L926" s="10"/>
      <c r="M926" s="9"/>
      <c r="N926" s="9"/>
      <c r="O926" s="9"/>
    </row>
    <row r="927" spans="2:15" x14ac:dyDescent="0.3">
      <c r="B927" s="9"/>
      <c r="C927" s="10"/>
      <c r="D927" s="70" t="str">
        <f t="shared" ca="1" si="98"/>
        <v/>
      </c>
      <c r="E927" s="71" t="str">
        <f ca="1">IF($P$17=0,"",IF(D927&lt;&gt;"",IF($H$6=50,IF(D927=1,$F$10,DATE(YEAR(E926),MONTH(E926),DAY(E926)+7)),IF($H$6=25,IF(D927=1,$F$10,DATE(YEAR(E926),MONTH(E926),DAY(E926)+14)),IF($H$6=24,IF(D927=1,_01_01_1900,IF(DAY(E926)&gt;=15,DATE(YEAR(E926),MONTH(E926),DAY(E926)+16),DATE(YEAR(E926),MONTH(E926),DAY(E926)+15))),IF($H$6=12,IF(D927=1,$F$10,DATE(YEAR(E926),MONTH(E926)+1,DAY(E926))),IF($H$6=6,IF(D927=1,$F$10,DATE(YEAR(E926),MONTH(E926)+2,DAY(E926))),IF($H$6=4,IF(D927=1,$F$10,DATE(YEAR(E926),MONTH(E926)+3,DAY(E926))),IF($H$6=2,IF(D927=1,$F$10,DATE(YEAR(E926),MONTH(E926)+6,DAY(E926))),IF($H$6=1,IF(D927=1,$F$10,DATE(YEAR(E926)+1,MONTH(E926),DAY(E926))),"")))))))),""))</f>
        <v/>
      </c>
      <c r="F927" s="72" t="str">
        <f t="shared" ca="1" si="103"/>
        <v/>
      </c>
      <c r="G927" s="72" t="str">
        <f t="shared" ca="1" si="99"/>
        <v/>
      </c>
      <c r="H927" s="73" t="str">
        <f t="shared" ca="1" si="100"/>
        <v/>
      </c>
      <c r="I927" s="74" t="str">
        <f t="shared" ca="1" si="101"/>
        <v/>
      </c>
      <c r="J927" s="73" t="str">
        <f t="shared" ca="1" si="102"/>
        <v/>
      </c>
      <c r="K927" s="75" t="str">
        <f t="shared" ca="1" si="104"/>
        <v/>
      </c>
      <c r="L927" s="10"/>
      <c r="M927" s="9"/>
      <c r="N927" s="9"/>
      <c r="O927" s="9"/>
    </row>
    <row r="928" spans="2:15" x14ac:dyDescent="0.3">
      <c r="B928" s="9"/>
      <c r="C928" s="10"/>
      <c r="D928" s="70" t="str">
        <f t="shared" ca="1" si="98"/>
        <v/>
      </c>
      <c r="E928" s="71" t="str">
        <f ca="1">IF($P$17=0,"",IF(D928&lt;&gt;"",IF($H$6=50,IF(D928=1,$F$10,DATE(YEAR(E927),MONTH(E927),DAY(E927)+7)),IF($H$6=25,IF(D928=1,$F$10,DATE(YEAR(E927),MONTH(E927),DAY(E927)+14)),IF($H$6=24,IF(D928=1,_01_01_1900,IF(DAY(E927)&gt;=15,DATE(YEAR(E927),MONTH(E927),DAY(E927)+16),DATE(YEAR(E927),MONTH(E927),DAY(E927)+15))),IF($H$6=12,IF(D928=1,$F$10,DATE(YEAR(E927),MONTH(E927)+1,DAY(E927))),IF($H$6=6,IF(D928=1,$F$10,DATE(YEAR(E927),MONTH(E927)+2,DAY(E927))),IF($H$6=4,IF(D928=1,$F$10,DATE(YEAR(E927),MONTH(E927)+3,DAY(E927))),IF($H$6=2,IF(D928=1,$F$10,DATE(YEAR(E927),MONTH(E927)+6,DAY(E927))),IF($H$6=1,IF(D928=1,$F$10,DATE(YEAR(E927)+1,MONTH(E927),DAY(E927))),"")))))))),""))</f>
        <v/>
      </c>
      <c r="F928" s="72" t="str">
        <f t="shared" ca="1" si="103"/>
        <v/>
      </c>
      <c r="G928" s="72" t="str">
        <f t="shared" ca="1" si="99"/>
        <v/>
      </c>
      <c r="H928" s="73" t="str">
        <f t="shared" ca="1" si="100"/>
        <v/>
      </c>
      <c r="I928" s="74" t="str">
        <f t="shared" ca="1" si="101"/>
        <v/>
      </c>
      <c r="J928" s="73" t="str">
        <f t="shared" ca="1" si="102"/>
        <v/>
      </c>
      <c r="K928" s="75" t="str">
        <f t="shared" ca="1" si="104"/>
        <v/>
      </c>
      <c r="L928" s="10"/>
      <c r="M928" s="9"/>
      <c r="N928" s="9"/>
      <c r="O928" s="9"/>
    </row>
    <row r="929" spans="2:15" x14ac:dyDescent="0.3">
      <c r="B929" s="9"/>
      <c r="C929" s="10"/>
      <c r="D929" s="70" t="str">
        <f t="shared" ca="1" si="98"/>
        <v/>
      </c>
      <c r="E929" s="71" t="str">
        <f ca="1">IF($P$17=0,"",IF(D929&lt;&gt;"",IF($H$6=50,IF(D929=1,$F$10,DATE(YEAR(E928),MONTH(E928),DAY(E928)+7)),IF($H$6=25,IF(D929=1,$F$10,DATE(YEAR(E928),MONTH(E928),DAY(E928)+14)),IF($H$6=24,IF(D929=1,_01_01_1900,IF(DAY(E928)&gt;=15,DATE(YEAR(E928),MONTH(E928),DAY(E928)+16),DATE(YEAR(E928),MONTH(E928),DAY(E928)+15))),IF($H$6=12,IF(D929=1,$F$10,DATE(YEAR(E928),MONTH(E928)+1,DAY(E928))),IF($H$6=6,IF(D929=1,$F$10,DATE(YEAR(E928),MONTH(E928)+2,DAY(E928))),IF($H$6=4,IF(D929=1,$F$10,DATE(YEAR(E928),MONTH(E928)+3,DAY(E928))),IF($H$6=2,IF(D929=1,$F$10,DATE(YEAR(E928),MONTH(E928)+6,DAY(E928))),IF($H$6=1,IF(D929=1,$F$10,DATE(YEAR(E928)+1,MONTH(E928),DAY(E928))),"")))))))),""))</f>
        <v/>
      </c>
      <c r="F929" s="72" t="str">
        <f t="shared" ca="1" si="103"/>
        <v/>
      </c>
      <c r="G929" s="72" t="str">
        <f t="shared" ca="1" si="99"/>
        <v/>
      </c>
      <c r="H929" s="73" t="str">
        <f t="shared" ca="1" si="100"/>
        <v/>
      </c>
      <c r="I929" s="74" t="str">
        <f t="shared" ca="1" si="101"/>
        <v/>
      </c>
      <c r="J929" s="73" t="str">
        <f t="shared" ca="1" si="102"/>
        <v/>
      </c>
      <c r="K929" s="75" t="str">
        <f t="shared" ca="1" si="104"/>
        <v/>
      </c>
      <c r="L929" s="10"/>
      <c r="M929" s="9"/>
      <c r="N929" s="9"/>
      <c r="O929" s="9"/>
    </row>
    <row r="930" spans="2:15" x14ac:dyDescent="0.3">
      <c r="B930" s="9"/>
      <c r="C930" s="10"/>
      <c r="D930" s="70" t="str">
        <f t="shared" ca="1" si="98"/>
        <v/>
      </c>
      <c r="E930" s="71" t="str">
        <f ca="1">IF($P$17=0,"",IF(D930&lt;&gt;"",IF($H$6=50,IF(D930=1,$F$10,DATE(YEAR(E929),MONTH(E929),DAY(E929)+7)),IF($H$6=25,IF(D930=1,$F$10,DATE(YEAR(E929),MONTH(E929),DAY(E929)+14)),IF($H$6=24,IF(D930=1,_01_01_1900,IF(DAY(E929)&gt;=15,DATE(YEAR(E929),MONTH(E929),DAY(E929)+16),DATE(YEAR(E929),MONTH(E929),DAY(E929)+15))),IF($H$6=12,IF(D930=1,$F$10,DATE(YEAR(E929),MONTH(E929)+1,DAY(E929))),IF($H$6=6,IF(D930=1,$F$10,DATE(YEAR(E929),MONTH(E929)+2,DAY(E929))),IF($H$6=4,IF(D930=1,$F$10,DATE(YEAR(E929),MONTH(E929)+3,DAY(E929))),IF($H$6=2,IF(D930=1,$F$10,DATE(YEAR(E929),MONTH(E929)+6,DAY(E929))),IF($H$6=1,IF(D930=1,$F$10,DATE(YEAR(E929)+1,MONTH(E929),DAY(E929))),"")))))))),""))</f>
        <v/>
      </c>
      <c r="F930" s="72" t="str">
        <f t="shared" ca="1" si="103"/>
        <v/>
      </c>
      <c r="G930" s="72" t="str">
        <f t="shared" ca="1" si="99"/>
        <v/>
      </c>
      <c r="H930" s="73" t="str">
        <f t="shared" ca="1" si="100"/>
        <v/>
      </c>
      <c r="I930" s="74" t="str">
        <f t="shared" ca="1" si="101"/>
        <v/>
      </c>
      <c r="J930" s="73" t="str">
        <f t="shared" ca="1" si="102"/>
        <v/>
      </c>
      <c r="K930" s="75" t="str">
        <f t="shared" ca="1" si="104"/>
        <v/>
      </c>
      <c r="L930" s="10"/>
      <c r="M930" s="9"/>
      <c r="N930" s="9"/>
      <c r="O930" s="9"/>
    </row>
    <row r="931" spans="2:15" x14ac:dyDescent="0.3">
      <c r="B931" s="9"/>
      <c r="C931" s="10"/>
      <c r="D931" s="70" t="str">
        <f t="shared" ca="1" si="98"/>
        <v/>
      </c>
      <c r="E931" s="71" t="str">
        <f ca="1">IF($P$17=0,"",IF(D931&lt;&gt;"",IF($H$6=50,IF(D931=1,$F$10,DATE(YEAR(E930),MONTH(E930),DAY(E930)+7)),IF($H$6=25,IF(D931=1,$F$10,DATE(YEAR(E930),MONTH(E930),DAY(E930)+14)),IF($H$6=24,IF(D931=1,_01_01_1900,IF(DAY(E930)&gt;=15,DATE(YEAR(E930),MONTH(E930),DAY(E930)+16),DATE(YEAR(E930),MONTH(E930),DAY(E930)+15))),IF($H$6=12,IF(D931=1,$F$10,DATE(YEAR(E930),MONTH(E930)+1,DAY(E930))),IF($H$6=6,IF(D931=1,$F$10,DATE(YEAR(E930),MONTH(E930)+2,DAY(E930))),IF($H$6=4,IF(D931=1,$F$10,DATE(YEAR(E930),MONTH(E930)+3,DAY(E930))),IF($H$6=2,IF(D931=1,$F$10,DATE(YEAR(E930),MONTH(E930)+6,DAY(E930))),IF($H$6=1,IF(D931=1,$F$10,DATE(YEAR(E930)+1,MONTH(E930),DAY(E930))),"")))))))),""))</f>
        <v/>
      </c>
      <c r="F931" s="72" t="str">
        <f t="shared" ca="1" si="103"/>
        <v/>
      </c>
      <c r="G931" s="72" t="str">
        <f t="shared" ca="1" si="99"/>
        <v/>
      </c>
      <c r="H931" s="73" t="str">
        <f t="shared" ca="1" si="100"/>
        <v/>
      </c>
      <c r="I931" s="74" t="str">
        <f t="shared" ca="1" si="101"/>
        <v/>
      </c>
      <c r="J931" s="73" t="str">
        <f t="shared" ca="1" si="102"/>
        <v/>
      </c>
      <c r="K931" s="75" t="str">
        <f t="shared" ca="1" si="104"/>
        <v/>
      </c>
      <c r="L931" s="10"/>
      <c r="M931" s="9"/>
      <c r="N931" s="9"/>
      <c r="O931" s="9"/>
    </row>
    <row r="932" spans="2:15" x14ac:dyDescent="0.3">
      <c r="B932" s="9"/>
      <c r="C932" s="10"/>
      <c r="D932" s="70" t="str">
        <f t="shared" ca="1" si="98"/>
        <v/>
      </c>
      <c r="E932" s="71" t="str">
        <f ca="1">IF($P$17=0,"",IF(D932&lt;&gt;"",IF($H$6=50,IF(D932=1,$F$10,DATE(YEAR(E931),MONTH(E931),DAY(E931)+7)),IF($H$6=25,IF(D932=1,$F$10,DATE(YEAR(E931),MONTH(E931),DAY(E931)+14)),IF($H$6=24,IF(D932=1,_01_01_1900,IF(DAY(E931)&gt;=15,DATE(YEAR(E931),MONTH(E931),DAY(E931)+16),DATE(YEAR(E931),MONTH(E931),DAY(E931)+15))),IF($H$6=12,IF(D932=1,$F$10,DATE(YEAR(E931),MONTH(E931)+1,DAY(E931))),IF($H$6=6,IF(D932=1,$F$10,DATE(YEAR(E931),MONTH(E931)+2,DAY(E931))),IF($H$6=4,IF(D932=1,$F$10,DATE(YEAR(E931),MONTH(E931)+3,DAY(E931))),IF($H$6=2,IF(D932=1,$F$10,DATE(YEAR(E931),MONTH(E931)+6,DAY(E931))),IF($H$6=1,IF(D932=1,$F$10,DATE(YEAR(E931)+1,MONTH(E931),DAY(E931))),"")))))))),""))</f>
        <v/>
      </c>
      <c r="F932" s="72" t="str">
        <f t="shared" ca="1" si="103"/>
        <v/>
      </c>
      <c r="G932" s="72" t="str">
        <f t="shared" ca="1" si="99"/>
        <v/>
      </c>
      <c r="H932" s="73" t="str">
        <f t="shared" ca="1" si="100"/>
        <v/>
      </c>
      <c r="I932" s="74" t="str">
        <f t="shared" ca="1" si="101"/>
        <v/>
      </c>
      <c r="J932" s="73" t="str">
        <f t="shared" ca="1" si="102"/>
        <v/>
      </c>
      <c r="K932" s="75" t="str">
        <f t="shared" ca="1" si="104"/>
        <v/>
      </c>
      <c r="L932" s="10"/>
      <c r="M932" s="9"/>
      <c r="N932" s="9"/>
      <c r="O932" s="9"/>
    </row>
    <row r="933" spans="2:15" x14ac:dyDescent="0.3">
      <c r="B933" s="9"/>
      <c r="C933" s="10"/>
      <c r="D933" s="70" t="str">
        <f t="shared" ca="1" si="98"/>
        <v/>
      </c>
      <c r="E933" s="71" t="str">
        <f ca="1">IF($P$17=0,"",IF(D933&lt;&gt;"",IF($H$6=50,IF(D933=1,$F$10,DATE(YEAR(E932),MONTH(E932),DAY(E932)+7)),IF($H$6=25,IF(D933=1,$F$10,DATE(YEAR(E932),MONTH(E932),DAY(E932)+14)),IF($H$6=24,IF(D933=1,_01_01_1900,IF(DAY(E932)&gt;=15,DATE(YEAR(E932),MONTH(E932),DAY(E932)+16),DATE(YEAR(E932),MONTH(E932),DAY(E932)+15))),IF($H$6=12,IF(D933=1,$F$10,DATE(YEAR(E932),MONTH(E932)+1,DAY(E932))),IF($H$6=6,IF(D933=1,$F$10,DATE(YEAR(E932),MONTH(E932)+2,DAY(E932))),IF($H$6=4,IF(D933=1,$F$10,DATE(YEAR(E932),MONTH(E932)+3,DAY(E932))),IF($H$6=2,IF(D933=1,$F$10,DATE(YEAR(E932),MONTH(E932)+6,DAY(E932))),IF($H$6=1,IF(D933=1,$F$10,DATE(YEAR(E932)+1,MONTH(E932),DAY(E932))),"")))))))),""))</f>
        <v/>
      </c>
      <c r="F933" s="72" t="str">
        <f t="shared" ca="1" si="103"/>
        <v/>
      </c>
      <c r="G933" s="72" t="str">
        <f t="shared" ca="1" si="99"/>
        <v/>
      </c>
      <c r="H933" s="73" t="str">
        <f t="shared" ca="1" si="100"/>
        <v/>
      </c>
      <c r="I933" s="74" t="str">
        <f t="shared" ca="1" si="101"/>
        <v/>
      </c>
      <c r="J933" s="73" t="str">
        <f t="shared" ca="1" si="102"/>
        <v/>
      </c>
      <c r="K933" s="75" t="str">
        <f t="shared" ca="1" si="104"/>
        <v/>
      </c>
      <c r="L933" s="10"/>
      <c r="M933" s="9"/>
      <c r="N933" s="9"/>
      <c r="O933" s="9"/>
    </row>
    <row r="934" spans="2:15" x14ac:dyDescent="0.3">
      <c r="B934" s="9"/>
      <c r="C934" s="10"/>
      <c r="D934" s="70" t="str">
        <f t="shared" ca="1" si="98"/>
        <v/>
      </c>
      <c r="E934" s="71" t="str">
        <f ca="1">IF($P$17=0,"",IF(D934&lt;&gt;"",IF($H$6=50,IF(D934=1,$F$10,DATE(YEAR(E933),MONTH(E933),DAY(E933)+7)),IF($H$6=25,IF(D934=1,$F$10,DATE(YEAR(E933),MONTH(E933),DAY(E933)+14)),IF($H$6=24,IF(D934=1,_01_01_1900,IF(DAY(E933)&gt;=15,DATE(YEAR(E933),MONTH(E933),DAY(E933)+16),DATE(YEAR(E933),MONTH(E933),DAY(E933)+15))),IF($H$6=12,IF(D934=1,$F$10,DATE(YEAR(E933),MONTH(E933)+1,DAY(E933))),IF($H$6=6,IF(D934=1,$F$10,DATE(YEAR(E933),MONTH(E933)+2,DAY(E933))),IF($H$6=4,IF(D934=1,$F$10,DATE(YEAR(E933),MONTH(E933)+3,DAY(E933))),IF($H$6=2,IF(D934=1,$F$10,DATE(YEAR(E933),MONTH(E933)+6,DAY(E933))),IF($H$6=1,IF(D934=1,$F$10,DATE(YEAR(E933)+1,MONTH(E933),DAY(E933))),"")))))))),""))</f>
        <v/>
      </c>
      <c r="F934" s="72" t="str">
        <f t="shared" ca="1" si="103"/>
        <v/>
      </c>
      <c r="G934" s="72" t="str">
        <f t="shared" ca="1" si="99"/>
        <v/>
      </c>
      <c r="H934" s="73" t="str">
        <f t="shared" ca="1" si="100"/>
        <v/>
      </c>
      <c r="I934" s="74" t="str">
        <f t="shared" ca="1" si="101"/>
        <v/>
      </c>
      <c r="J934" s="73" t="str">
        <f t="shared" ca="1" si="102"/>
        <v/>
      </c>
      <c r="K934" s="75" t="str">
        <f t="shared" ca="1" si="104"/>
        <v/>
      </c>
      <c r="L934" s="10"/>
      <c r="M934" s="9"/>
      <c r="N934" s="9"/>
      <c r="O934" s="9"/>
    </row>
    <row r="935" spans="2:15" x14ac:dyDescent="0.3">
      <c r="B935" s="9"/>
      <c r="C935" s="10"/>
      <c r="D935" s="70" t="str">
        <f t="shared" ca="1" si="98"/>
        <v/>
      </c>
      <c r="E935" s="71" t="str">
        <f ca="1">IF($P$17=0,"",IF(D935&lt;&gt;"",IF($H$6=50,IF(D935=1,$F$10,DATE(YEAR(E934),MONTH(E934),DAY(E934)+7)),IF($H$6=25,IF(D935=1,$F$10,DATE(YEAR(E934),MONTH(E934),DAY(E934)+14)),IF($H$6=24,IF(D935=1,_01_01_1900,IF(DAY(E934)&gt;=15,DATE(YEAR(E934),MONTH(E934),DAY(E934)+16),DATE(YEAR(E934),MONTH(E934),DAY(E934)+15))),IF($H$6=12,IF(D935=1,$F$10,DATE(YEAR(E934),MONTH(E934)+1,DAY(E934))),IF($H$6=6,IF(D935=1,$F$10,DATE(YEAR(E934),MONTH(E934)+2,DAY(E934))),IF($H$6=4,IF(D935=1,$F$10,DATE(YEAR(E934),MONTH(E934)+3,DAY(E934))),IF($H$6=2,IF(D935=1,$F$10,DATE(YEAR(E934),MONTH(E934)+6,DAY(E934))),IF($H$6=1,IF(D935=1,$F$10,DATE(YEAR(E934)+1,MONTH(E934),DAY(E934))),"")))))))),""))</f>
        <v/>
      </c>
      <c r="F935" s="72" t="str">
        <f t="shared" ca="1" si="103"/>
        <v/>
      </c>
      <c r="G935" s="72" t="str">
        <f t="shared" ca="1" si="99"/>
        <v/>
      </c>
      <c r="H935" s="73" t="str">
        <f t="shared" ca="1" si="100"/>
        <v/>
      </c>
      <c r="I935" s="74" t="str">
        <f t="shared" ca="1" si="101"/>
        <v/>
      </c>
      <c r="J935" s="73" t="str">
        <f t="shared" ca="1" si="102"/>
        <v/>
      </c>
      <c r="K935" s="75" t="str">
        <f t="shared" ca="1" si="104"/>
        <v/>
      </c>
      <c r="L935" s="10"/>
      <c r="M935" s="9"/>
      <c r="N935" s="9"/>
      <c r="O935" s="9"/>
    </row>
    <row r="936" spans="2:15" x14ac:dyDescent="0.3">
      <c r="B936" s="9"/>
      <c r="C936" s="10"/>
      <c r="D936" s="70" t="str">
        <f t="shared" ca="1" si="98"/>
        <v/>
      </c>
      <c r="E936" s="71" t="str">
        <f ca="1">IF($P$17=0,"",IF(D936&lt;&gt;"",IF($H$6=50,IF(D936=1,$F$10,DATE(YEAR(E935),MONTH(E935),DAY(E935)+7)),IF($H$6=25,IF(D936=1,$F$10,DATE(YEAR(E935),MONTH(E935),DAY(E935)+14)),IF($H$6=24,IF(D936=1,_01_01_1900,IF(DAY(E935)&gt;=15,DATE(YEAR(E935),MONTH(E935),DAY(E935)+16),DATE(YEAR(E935),MONTH(E935),DAY(E935)+15))),IF($H$6=12,IF(D936=1,$F$10,DATE(YEAR(E935),MONTH(E935)+1,DAY(E935))),IF($H$6=6,IF(D936=1,$F$10,DATE(YEAR(E935),MONTH(E935)+2,DAY(E935))),IF($H$6=4,IF(D936=1,$F$10,DATE(YEAR(E935),MONTH(E935)+3,DAY(E935))),IF($H$6=2,IF(D936=1,$F$10,DATE(YEAR(E935),MONTH(E935)+6,DAY(E935))),IF($H$6=1,IF(D936=1,$F$10,DATE(YEAR(E935)+1,MONTH(E935),DAY(E935))),"")))))))),""))</f>
        <v/>
      </c>
      <c r="F936" s="72" t="str">
        <f t="shared" ca="1" si="103"/>
        <v/>
      </c>
      <c r="G936" s="72" t="str">
        <f t="shared" ca="1" si="99"/>
        <v/>
      </c>
      <c r="H936" s="73" t="str">
        <f t="shared" ca="1" si="100"/>
        <v/>
      </c>
      <c r="I936" s="74" t="str">
        <f t="shared" ca="1" si="101"/>
        <v/>
      </c>
      <c r="J936" s="73" t="str">
        <f t="shared" ca="1" si="102"/>
        <v/>
      </c>
      <c r="K936" s="75" t="str">
        <f t="shared" ca="1" si="104"/>
        <v/>
      </c>
      <c r="L936" s="10"/>
      <c r="M936" s="9"/>
      <c r="N936" s="9"/>
      <c r="O936" s="9"/>
    </row>
    <row r="937" spans="2:15" x14ac:dyDescent="0.3">
      <c r="B937" s="9"/>
      <c r="C937" s="10"/>
      <c r="D937" s="70" t="str">
        <f t="shared" ca="1" si="98"/>
        <v/>
      </c>
      <c r="E937" s="71" t="str">
        <f ca="1">IF($P$17=0,"",IF(D937&lt;&gt;"",IF($H$6=50,IF(D937=1,$F$10,DATE(YEAR(E936),MONTH(E936),DAY(E936)+7)),IF($H$6=25,IF(D937=1,$F$10,DATE(YEAR(E936),MONTH(E936),DAY(E936)+14)),IF($H$6=24,IF(D937=1,_01_01_1900,IF(DAY(E936)&gt;=15,DATE(YEAR(E936),MONTH(E936),DAY(E936)+16),DATE(YEAR(E936),MONTH(E936),DAY(E936)+15))),IF($H$6=12,IF(D937=1,$F$10,DATE(YEAR(E936),MONTH(E936)+1,DAY(E936))),IF($H$6=6,IF(D937=1,$F$10,DATE(YEAR(E936),MONTH(E936)+2,DAY(E936))),IF($H$6=4,IF(D937=1,$F$10,DATE(YEAR(E936),MONTH(E936)+3,DAY(E936))),IF($H$6=2,IF(D937=1,$F$10,DATE(YEAR(E936),MONTH(E936)+6,DAY(E936))),IF($H$6=1,IF(D937=1,$F$10,DATE(YEAR(E936)+1,MONTH(E936),DAY(E936))),"")))))))),""))</f>
        <v/>
      </c>
      <c r="F937" s="72" t="str">
        <f t="shared" ca="1" si="103"/>
        <v/>
      </c>
      <c r="G937" s="72" t="str">
        <f t="shared" ca="1" si="99"/>
        <v/>
      </c>
      <c r="H937" s="73" t="str">
        <f t="shared" ca="1" si="100"/>
        <v/>
      </c>
      <c r="I937" s="74" t="str">
        <f t="shared" ca="1" si="101"/>
        <v/>
      </c>
      <c r="J937" s="73" t="str">
        <f t="shared" ca="1" si="102"/>
        <v/>
      </c>
      <c r="K937" s="75" t="str">
        <f t="shared" ca="1" si="104"/>
        <v/>
      </c>
      <c r="L937" s="10"/>
      <c r="M937" s="9"/>
      <c r="N937" s="9"/>
      <c r="O937" s="9"/>
    </row>
    <row r="938" spans="2:15" x14ac:dyDescent="0.3">
      <c r="B938" s="9"/>
      <c r="C938" s="10"/>
      <c r="D938" s="70" t="str">
        <f t="shared" ca="1" si="98"/>
        <v/>
      </c>
      <c r="E938" s="71" t="str">
        <f ca="1">IF($P$17=0,"",IF(D938&lt;&gt;"",IF($H$6=50,IF(D938=1,$F$10,DATE(YEAR(E937),MONTH(E937),DAY(E937)+7)),IF($H$6=25,IF(D938=1,$F$10,DATE(YEAR(E937),MONTH(E937),DAY(E937)+14)),IF($H$6=24,IF(D938=1,_01_01_1900,IF(DAY(E937)&gt;=15,DATE(YEAR(E937),MONTH(E937),DAY(E937)+16),DATE(YEAR(E937),MONTH(E937),DAY(E937)+15))),IF($H$6=12,IF(D938=1,$F$10,DATE(YEAR(E937),MONTH(E937)+1,DAY(E937))),IF($H$6=6,IF(D938=1,$F$10,DATE(YEAR(E937),MONTH(E937)+2,DAY(E937))),IF($H$6=4,IF(D938=1,$F$10,DATE(YEAR(E937),MONTH(E937)+3,DAY(E937))),IF($H$6=2,IF(D938=1,$F$10,DATE(YEAR(E937),MONTH(E937)+6,DAY(E937))),IF($H$6=1,IF(D938=1,$F$10,DATE(YEAR(E937)+1,MONTH(E937),DAY(E937))),"")))))))),""))</f>
        <v/>
      </c>
      <c r="F938" s="72" t="str">
        <f t="shared" ca="1" si="103"/>
        <v/>
      </c>
      <c r="G938" s="72" t="str">
        <f t="shared" ca="1" si="99"/>
        <v/>
      </c>
      <c r="H938" s="73" t="str">
        <f t="shared" ca="1" si="100"/>
        <v/>
      </c>
      <c r="I938" s="74" t="str">
        <f t="shared" ca="1" si="101"/>
        <v/>
      </c>
      <c r="J938" s="73" t="str">
        <f t="shared" ca="1" si="102"/>
        <v/>
      </c>
      <c r="K938" s="75" t="str">
        <f t="shared" ca="1" si="104"/>
        <v/>
      </c>
      <c r="L938" s="10"/>
      <c r="M938" s="9"/>
      <c r="N938" s="9"/>
      <c r="O938" s="9"/>
    </row>
    <row r="939" spans="2:15" x14ac:dyDescent="0.3">
      <c r="B939" s="9"/>
      <c r="C939" s="10"/>
      <c r="D939" s="70" t="str">
        <f t="shared" ca="1" si="98"/>
        <v/>
      </c>
      <c r="E939" s="71" t="str">
        <f ca="1">IF($P$17=0,"",IF(D939&lt;&gt;"",IF($H$6=50,IF(D939=1,$F$10,DATE(YEAR(E938),MONTH(E938),DAY(E938)+7)),IF($H$6=25,IF(D939=1,$F$10,DATE(YEAR(E938),MONTH(E938),DAY(E938)+14)),IF($H$6=24,IF(D939=1,_01_01_1900,IF(DAY(E938)&gt;=15,DATE(YEAR(E938),MONTH(E938),DAY(E938)+16),DATE(YEAR(E938),MONTH(E938),DAY(E938)+15))),IF($H$6=12,IF(D939=1,$F$10,DATE(YEAR(E938),MONTH(E938)+1,DAY(E938))),IF($H$6=6,IF(D939=1,$F$10,DATE(YEAR(E938),MONTH(E938)+2,DAY(E938))),IF($H$6=4,IF(D939=1,$F$10,DATE(YEAR(E938),MONTH(E938)+3,DAY(E938))),IF($H$6=2,IF(D939=1,$F$10,DATE(YEAR(E938),MONTH(E938)+6,DAY(E938))),IF($H$6=1,IF(D939=1,$F$10,DATE(YEAR(E938)+1,MONTH(E938),DAY(E938))),"")))))))),""))</f>
        <v/>
      </c>
      <c r="F939" s="72" t="str">
        <f t="shared" ca="1" si="103"/>
        <v/>
      </c>
      <c r="G939" s="72" t="str">
        <f t="shared" ca="1" si="99"/>
        <v/>
      </c>
      <c r="H939" s="73" t="str">
        <f t="shared" ca="1" si="100"/>
        <v/>
      </c>
      <c r="I939" s="74" t="str">
        <f t="shared" ca="1" si="101"/>
        <v/>
      </c>
      <c r="J939" s="73" t="str">
        <f t="shared" ca="1" si="102"/>
        <v/>
      </c>
      <c r="K939" s="75" t="str">
        <f t="shared" ca="1" si="104"/>
        <v/>
      </c>
      <c r="L939" s="10"/>
      <c r="M939" s="9"/>
      <c r="N939" s="9"/>
      <c r="O939" s="9"/>
    </row>
    <row r="940" spans="2:15" x14ac:dyDescent="0.3">
      <c r="B940" s="9"/>
      <c r="C940" s="10"/>
      <c r="D940" s="70" t="str">
        <f t="shared" ca="1" si="98"/>
        <v/>
      </c>
      <c r="E940" s="71" t="str">
        <f ca="1">IF($P$17=0,"",IF(D940&lt;&gt;"",IF($H$6=50,IF(D940=1,$F$10,DATE(YEAR(E939),MONTH(E939),DAY(E939)+7)),IF($H$6=25,IF(D940=1,$F$10,DATE(YEAR(E939),MONTH(E939),DAY(E939)+14)),IF($H$6=24,IF(D940=1,_01_01_1900,IF(DAY(E939)&gt;=15,DATE(YEAR(E939),MONTH(E939),DAY(E939)+16),DATE(YEAR(E939),MONTH(E939),DAY(E939)+15))),IF($H$6=12,IF(D940=1,$F$10,DATE(YEAR(E939),MONTH(E939)+1,DAY(E939))),IF($H$6=6,IF(D940=1,$F$10,DATE(YEAR(E939),MONTH(E939)+2,DAY(E939))),IF($H$6=4,IF(D940=1,$F$10,DATE(YEAR(E939),MONTH(E939)+3,DAY(E939))),IF($H$6=2,IF(D940=1,$F$10,DATE(YEAR(E939),MONTH(E939)+6,DAY(E939))),IF($H$6=1,IF(D940=1,$F$10,DATE(YEAR(E939)+1,MONTH(E939),DAY(E939))),"")))))))),""))</f>
        <v/>
      </c>
      <c r="F940" s="72" t="str">
        <f t="shared" ca="1" si="103"/>
        <v/>
      </c>
      <c r="G940" s="72" t="str">
        <f t="shared" ca="1" si="99"/>
        <v/>
      </c>
      <c r="H940" s="73" t="str">
        <f t="shared" ca="1" si="100"/>
        <v/>
      </c>
      <c r="I940" s="74" t="str">
        <f t="shared" ca="1" si="101"/>
        <v/>
      </c>
      <c r="J940" s="73" t="str">
        <f t="shared" ca="1" si="102"/>
        <v/>
      </c>
      <c r="K940" s="75" t="str">
        <f t="shared" ca="1" si="104"/>
        <v/>
      </c>
      <c r="L940" s="10"/>
      <c r="M940" s="9"/>
      <c r="N940" s="9"/>
      <c r="O940" s="9"/>
    </row>
    <row r="941" spans="2:15" x14ac:dyDescent="0.3">
      <c r="B941" s="9"/>
      <c r="C941" s="10"/>
      <c r="D941" s="70" t="str">
        <f t="shared" ca="1" si="98"/>
        <v/>
      </c>
      <c r="E941" s="71" t="str">
        <f ca="1">IF($P$17=0,"",IF(D941&lt;&gt;"",IF($H$6=50,IF(D941=1,$F$10,DATE(YEAR(E940),MONTH(E940),DAY(E940)+7)),IF($H$6=25,IF(D941=1,$F$10,DATE(YEAR(E940),MONTH(E940),DAY(E940)+14)),IF($H$6=24,IF(D941=1,_01_01_1900,IF(DAY(E940)&gt;=15,DATE(YEAR(E940),MONTH(E940),DAY(E940)+16),DATE(YEAR(E940),MONTH(E940),DAY(E940)+15))),IF($H$6=12,IF(D941=1,$F$10,DATE(YEAR(E940),MONTH(E940)+1,DAY(E940))),IF($H$6=6,IF(D941=1,$F$10,DATE(YEAR(E940),MONTH(E940)+2,DAY(E940))),IF($H$6=4,IF(D941=1,$F$10,DATE(YEAR(E940),MONTH(E940)+3,DAY(E940))),IF($H$6=2,IF(D941=1,$F$10,DATE(YEAR(E940),MONTH(E940)+6,DAY(E940))),IF($H$6=1,IF(D941=1,$F$10,DATE(YEAR(E940)+1,MONTH(E940),DAY(E940))),"")))))))),""))</f>
        <v/>
      </c>
      <c r="F941" s="72" t="str">
        <f t="shared" ca="1" si="103"/>
        <v/>
      </c>
      <c r="G941" s="72" t="str">
        <f t="shared" ca="1" si="99"/>
        <v/>
      </c>
      <c r="H941" s="73" t="str">
        <f t="shared" ca="1" si="100"/>
        <v/>
      </c>
      <c r="I941" s="74" t="str">
        <f t="shared" ca="1" si="101"/>
        <v/>
      </c>
      <c r="J941" s="73" t="str">
        <f t="shared" ca="1" si="102"/>
        <v/>
      </c>
      <c r="K941" s="75" t="str">
        <f t="shared" ca="1" si="104"/>
        <v/>
      </c>
      <c r="L941" s="10"/>
      <c r="M941" s="9"/>
      <c r="N941" s="9"/>
      <c r="O941" s="9"/>
    </row>
    <row r="942" spans="2:15" x14ac:dyDescent="0.3">
      <c r="B942" s="9"/>
      <c r="C942" s="10"/>
      <c r="D942" s="70" t="str">
        <f t="shared" ca="1" si="98"/>
        <v/>
      </c>
      <c r="E942" s="71" t="str">
        <f ca="1">IF($P$17=0,"",IF(D942&lt;&gt;"",IF($H$6=50,IF(D942=1,$F$10,DATE(YEAR(E941),MONTH(E941),DAY(E941)+7)),IF($H$6=25,IF(D942=1,$F$10,DATE(YEAR(E941),MONTH(E941),DAY(E941)+14)),IF($H$6=24,IF(D942=1,_01_01_1900,IF(DAY(E941)&gt;=15,DATE(YEAR(E941),MONTH(E941),DAY(E941)+16),DATE(YEAR(E941),MONTH(E941),DAY(E941)+15))),IF($H$6=12,IF(D942=1,$F$10,DATE(YEAR(E941),MONTH(E941)+1,DAY(E941))),IF($H$6=6,IF(D942=1,$F$10,DATE(YEAR(E941),MONTH(E941)+2,DAY(E941))),IF($H$6=4,IF(D942=1,$F$10,DATE(YEAR(E941),MONTH(E941)+3,DAY(E941))),IF($H$6=2,IF(D942=1,$F$10,DATE(YEAR(E941),MONTH(E941)+6,DAY(E941))),IF($H$6=1,IF(D942=1,$F$10,DATE(YEAR(E941)+1,MONTH(E941),DAY(E941))),"")))))))),""))</f>
        <v/>
      </c>
      <c r="F942" s="72" t="str">
        <f t="shared" ca="1" si="103"/>
        <v/>
      </c>
      <c r="G942" s="72" t="str">
        <f t="shared" ca="1" si="99"/>
        <v/>
      </c>
      <c r="H942" s="73" t="str">
        <f t="shared" ca="1" si="100"/>
        <v/>
      </c>
      <c r="I942" s="74" t="str">
        <f t="shared" ca="1" si="101"/>
        <v/>
      </c>
      <c r="J942" s="73" t="str">
        <f t="shared" ca="1" si="102"/>
        <v/>
      </c>
      <c r="K942" s="75" t="str">
        <f t="shared" ca="1" si="104"/>
        <v/>
      </c>
      <c r="L942" s="10"/>
      <c r="M942" s="9"/>
      <c r="N942" s="9"/>
      <c r="O942" s="9"/>
    </row>
    <row r="943" spans="2:15" x14ac:dyDescent="0.3">
      <c r="B943" s="9"/>
      <c r="C943" s="10"/>
      <c r="D943" s="70" t="str">
        <f t="shared" ca="1" si="98"/>
        <v/>
      </c>
      <c r="E943" s="71" t="str">
        <f ca="1">IF($P$17=0,"",IF(D943&lt;&gt;"",IF($H$6=50,IF(D943=1,$F$10,DATE(YEAR(E942),MONTH(E942),DAY(E942)+7)),IF($H$6=25,IF(D943=1,$F$10,DATE(YEAR(E942),MONTH(E942),DAY(E942)+14)),IF($H$6=24,IF(D943=1,_01_01_1900,IF(DAY(E942)&gt;=15,DATE(YEAR(E942),MONTH(E942),DAY(E942)+16),DATE(YEAR(E942),MONTH(E942),DAY(E942)+15))),IF($H$6=12,IF(D943=1,$F$10,DATE(YEAR(E942),MONTH(E942)+1,DAY(E942))),IF($H$6=6,IF(D943=1,$F$10,DATE(YEAR(E942),MONTH(E942)+2,DAY(E942))),IF($H$6=4,IF(D943=1,$F$10,DATE(YEAR(E942),MONTH(E942)+3,DAY(E942))),IF($H$6=2,IF(D943=1,$F$10,DATE(YEAR(E942),MONTH(E942)+6,DAY(E942))),IF($H$6=1,IF(D943=1,$F$10,DATE(YEAR(E942)+1,MONTH(E942),DAY(E942))),"")))))))),""))</f>
        <v/>
      </c>
      <c r="F943" s="72" t="str">
        <f t="shared" ca="1" si="103"/>
        <v/>
      </c>
      <c r="G943" s="72" t="str">
        <f t="shared" ca="1" si="99"/>
        <v/>
      </c>
      <c r="H943" s="73" t="str">
        <f t="shared" ca="1" si="100"/>
        <v/>
      </c>
      <c r="I943" s="74" t="str">
        <f t="shared" ca="1" si="101"/>
        <v/>
      </c>
      <c r="J943" s="73" t="str">
        <f t="shared" ca="1" si="102"/>
        <v/>
      </c>
      <c r="K943" s="75" t="str">
        <f t="shared" ca="1" si="104"/>
        <v/>
      </c>
      <c r="L943" s="10"/>
      <c r="M943" s="9"/>
      <c r="N943" s="9"/>
      <c r="O943" s="9"/>
    </row>
    <row r="944" spans="2:15" x14ac:dyDescent="0.3">
      <c r="B944" s="9"/>
      <c r="C944" s="10"/>
      <c r="D944" s="70" t="str">
        <f t="shared" ca="1" si="98"/>
        <v/>
      </c>
      <c r="E944" s="71" t="str">
        <f ca="1">IF($P$17=0,"",IF(D944&lt;&gt;"",IF($H$6=50,IF(D944=1,$F$10,DATE(YEAR(E943),MONTH(E943),DAY(E943)+7)),IF($H$6=25,IF(D944=1,$F$10,DATE(YEAR(E943),MONTH(E943),DAY(E943)+14)),IF($H$6=24,IF(D944=1,_01_01_1900,IF(DAY(E943)&gt;=15,DATE(YEAR(E943),MONTH(E943),DAY(E943)+16),DATE(YEAR(E943),MONTH(E943),DAY(E943)+15))),IF($H$6=12,IF(D944=1,$F$10,DATE(YEAR(E943),MONTH(E943)+1,DAY(E943))),IF($H$6=6,IF(D944=1,$F$10,DATE(YEAR(E943),MONTH(E943)+2,DAY(E943))),IF($H$6=4,IF(D944=1,$F$10,DATE(YEAR(E943),MONTH(E943)+3,DAY(E943))),IF($H$6=2,IF(D944=1,$F$10,DATE(YEAR(E943),MONTH(E943)+6,DAY(E943))),IF($H$6=1,IF(D944=1,$F$10,DATE(YEAR(E943)+1,MONTH(E943),DAY(E943))),"")))))))),""))</f>
        <v/>
      </c>
      <c r="F944" s="72" t="str">
        <f t="shared" ca="1" si="103"/>
        <v/>
      </c>
      <c r="G944" s="72" t="str">
        <f t="shared" ca="1" si="99"/>
        <v/>
      </c>
      <c r="H944" s="73" t="str">
        <f t="shared" ca="1" si="100"/>
        <v/>
      </c>
      <c r="I944" s="74" t="str">
        <f t="shared" ca="1" si="101"/>
        <v/>
      </c>
      <c r="J944" s="73" t="str">
        <f t="shared" ca="1" si="102"/>
        <v/>
      </c>
      <c r="K944" s="75" t="str">
        <f t="shared" ca="1" si="104"/>
        <v/>
      </c>
      <c r="L944" s="10"/>
      <c r="M944" s="9"/>
      <c r="N944" s="9"/>
      <c r="O944" s="9"/>
    </row>
    <row r="945" spans="2:15" x14ac:dyDescent="0.3">
      <c r="B945" s="9"/>
      <c r="C945" s="10"/>
      <c r="D945" s="70" t="str">
        <f t="shared" ca="1" si="98"/>
        <v/>
      </c>
      <c r="E945" s="71" t="str">
        <f ca="1">IF($P$17=0,"",IF(D945&lt;&gt;"",IF($H$6=50,IF(D945=1,$F$10,DATE(YEAR(E944),MONTH(E944),DAY(E944)+7)),IF($H$6=25,IF(D945=1,$F$10,DATE(YEAR(E944),MONTH(E944),DAY(E944)+14)),IF($H$6=24,IF(D945=1,_01_01_1900,IF(DAY(E944)&gt;=15,DATE(YEAR(E944),MONTH(E944),DAY(E944)+16),DATE(YEAR(E944),MONTH(E944),DAY(E944)+15))),IF($H$6=12,IF(D945=1,$F$10,DATE(YEAR(E944),MONTH(E944)+1,DAY(E944))),IF($H$6=6,IF(D945=1,$F$10,DATE(YEAR(E944),MONTH(E944)+2,DAY(E944))),IF($H$6=4,IF(D945=1,$F$10,DATE(YEAR(E944),MONTH(E944)+3,DAY(E944))),IF($H$6=2,IF(D945=1,$F$10,DATE(YEAR(E944),MONTH(E944)+6,DAY(E944))),IF($H$6=1,IF(D945=1,$F$10,DATE(YEAR(E944)+1,MONTH(E944),DAY(E944))),"")))))))),""))</f>
        <v/>
      </c>
      <c r="F945" s="72" t="str">
        <f t="shared" ca="1" si="103"/>
        <v/>
      </c>
      <c r="G945" s="72" t="str">
        <f t="shared" ca="1" si="99"/>
        <v/>
      </c>
      <c r="H945" s="73" t="str">
        <f t="shared" ca="1" si="100"/>
        <v/>
      </c>
      <c r="I945" s="74" t="str">
        <f t="shared" ca="1" si="101"/>
        <v/>
      </c>
      <c r="J945" s="73" t="str">
        <f t="shared" ca="1" si="102"/>
        <v/>
      </c>
      <c r="K945" s="75" t="str">
        <f t="shared" ca="1" si="104"/>
        <v/>
      </c>
      <c r="L945" s="10"/>
      <c r="M945" s="9"/>
      <c r="N945" s="9"/>
      <c r="O945" s="9"/>
    </row>
    <row r="946" spans="2:15" x14ac:dyDescent="0.3">
      <c r="B946" s="9"/>
      <c r="C946" s="10"/>
      <c r="D946" s="70" t="str">
        <f t="shared" ca="1" si="98"/>
        <v/>
      </c>
      <c r="E946" s="71" t="str">
        <f ca="1">IF($P$17=0,"",IF(D946&lt;&gt;"",IF($H$6=50,IF(D946=1,$F$10,DATE(YEAR(E945),MONTH(E945),DAY(E945)+7)),IF($H$6=25,IF(D946=1,$F$10,DATE(YEAR(E945),MONTH(E945),DAY(E945)+14)),IF($H$6=24,IF(D946=1,_01_01_1900,IF(DAY(E945)&gt;=15,DATE(YEAR(E945),MONTH(E945),DAY(E945)+16),DATE(YEAR(E945),MONTH(E945),DAY(E945)+15))),IF($H$6=12,IF(D946=1,$F$10,DATE(YEAR(E945),MONTH(E945)+1,DAY(E945))),IF($H$6=6,IF(D946=1,$F$10,DATE(YEAR(E945),MONTH(E945)+2,DAY(E945))),IF($H$6=4,IF(D946=1,$F$10,DATE(YEAR(E945),MONTH(E945)+3,DAY(E945))),IF($H$6=2,IF(D946=1,$F$10,DATE(YEAR(E945),MONTH(E945)+6,DAY(E945))),IF($H$6=1,IF(D946=1,$F$10,DATE(YEAR(E945)+1,MONTH(E945),DAY(E945))),"")))))))),""))</f>
        <v/>
      </c>
      <c r="F946" s="72" t="str">
        <f t="shared" ca="1" si="103"/>
        <v/>
      </c>
      <c r="G946" s="72" t="str">
        <f t="shared" ca="1" si="99"/>
        <v/>
      </c>
      <c r="H946" s="73" t="str">
        <f t="shared" ca="1" si="100"/>
        <v/>
      </c>
      <c r="I946" s="74" t="str">
        <f t="shared" ca="1" si="101"/>
        <v/>
      </c>
      <c r="J946" s="73" t="str">
        <f t="shared" ca="1" si="102"/>
        <v/>
      </c>
      <c r="K946" s="75" t="str">
        <f t="shared" ca="1" si="104"/>
        <v/>
      </c>
      <c r="L946" s="10"/>
      <c r="M946" s="9"/>
      <c r="N946" s="9"/>
      <c r="O946" s="9"/>
    </row>
    <row r="947" spans="2:15" x14ac:dyDescent="0.3">
      <c r="B947" s="9"/>
      <c r="C947" s="10"/>
      <c r="D947" s="70" t="str">
        <f t="shared" ca="1" si="98"/>
        <v/>
      </c>
      <c r="E947" s="71" t="str">
        <f ca="1">IF($P$17=0,"",IF(D947&lt;&gt;"",IF($H$6=50,IF(D947=1,$F$10,DATE(YEAR(E946),MONTH(E946),DAY(E946)+7)),IF($H$6=25,IF(D947=1,$F$10,DATE(YEAR(E946),MONTH(E946),DAY(E946)+14)),IF($H$6=24,IF(D947=1,_01_01_1900,IF(DAY(E946)&gt;=15,DATE(YEAR(E946),MONTH(E946),DAY(E946)+16),DATE(YEAR(E946),MONTH(E946),DAY(E946)+15))),IF($H$6=12,IF(D947=1,$F$10,DATE(YEAR(E946),MONTH(E946)+1,DAY(E946))),IF($H$6=6,IF(D947=1,$F$10,DATE(YEAR(E946),MONTH(E946)+2,DAY(E946))),IF($H$6=4,IF(D947=1,$F$10,DATE(YEAR(E946),MONTH(E946)+3,DAY(E946))),IF($H$6=2,IF(D947=1,$F$10,DATE(YEAR(E946),MONTH(E946)+6,DAY(E946))),IF($H$6=1,IF(D947=1,$F$10,DATE(YEAR(E946)+1,MONTH(E946),DAY(E946))),"")))))))),""))</f>
        <v/>
      </c>
      <c r="F947" s="72" t="str">
        <f t="shared" ca="1" si="103"/>
        <v/>
      </c>
      <c r="G947" s="72" t="str">
        <f t="shared" ca="1" si="99"/>
        <v/>
      </c>
      <c r="H947" s="73" t="str">
        <f t="shared" ca="1" si="100"/>
        <v/>
      </c>
      <c r="I947" s="74" t="str">
        <f t="shared" ca="1" si="101"/>
        <v/>
      </c>
      <c r="J947" s="73" t="str">
        <f t="shared" ca="1" si="102"/>
        <v/>
      </c>
      <c r="K947" s="75" t="str">
        <f t="shared" ca="1" si="104"/>
        <v/>
      </c>
      <c r="L947" s="10"/>
      <c r="M947" s="9"/>
      <c r="N947" s="9"/>
      <c r="O947" s="9"/>
    </row>
    <row r="948" spans="2:15" x14ac:dyDescent="0.3">
      <c r="B948" s="9"/>
      <c r="C948" s="10"/>
      <c r="D948" s="70" t="str">
        <f t="shared" ca="1" si="98"/>
        <v/>
      </c>
      <c r="E948" s="71" t="str">
        <f ca="1">IF($P$17=0,"",IF(D948&lt;&gt;"",IF($H$6=50,IF(D948=1,$F$10,DATE(YEAR(E947),MONTH(E947),DAY(E947)+7)),IF($H$6=25,IF(D948=1,$F$10,DATE(YEAR(E947),MONTH(E947),DAY(E947)+14)),IF($H$6=24,IF(D948=1,_01_01_1900,IF(DAY(E947)&gt;=15,DATE(YEAR(E947),MONTH(E947),DAY(E947)+16),DATE(YEAR(E947),MONTH(E947),DAY(E947)+15))),IF($H$6=12,IF(D948=1,$F$10,DATE(YEAR(E947),MONTH(E947)+1,DAY(E947))),IF($H$6=6,IF(D948=1,$F$10,DATE(YEAR(E947),MONTH(E947)+2,DAY(E947))),IF($H$6=4,IF(D948=1,$F$10,DATE(YEAR(E947),MONTH(E947)+3,DAY(E947))),IF($H$6=2,IF(D948=1,$F$10,DATE(YEAR(E947),MONTH(E947)+6,DAY(E947))),IF($H$6=1,IF(D948=1,$F$10,DATE(YEAR(E947)+1,MONTH(E947),DAY(E947))),"")))))))),""))</f>
        <v/>
      </c>
      <c r="F948" s="72" t="str">
        <f t="shared" ca="1" si="103"/>
        <v/>
      </c>
      <c r="G948" s="72" t="str">
        <f t="shared" ca="1" si="99"/>
        <v/>
      </c>
      <c r="H948" s="73" t="str">
        <f t="shared" ca="1" si="100"/>
        <v/>
      </c>
      <c r="I948" s="74" t="str">
        <f t="shared" ca="1" si="101"/>
        <v/>
      </c>
      <c r="J948" s="73" t="str">
        <f t="shared" ca="1" si="102"/>
        <v/>
      </c>
      <c r="K948" s="75" t="str">
        <f t="shared" ca="1" si="104"/>
        <v/>
      </c>
      <c r="L948" s="10"/>
      <c r="M948" s="9"/>
      <c r="N948" s="9"/>
      <c r="O948" s="9"/>
    </row>
    <row r="949" spans="2:15" x14ac:dyDescent="0.3">
      <c r="B949" s="9"/>
      <c r="C949" s="10"/>
      <c r="D949" s="70" t="str">
        <f t="shared" ca="1" si="98"/>
        <v/>
      </c>
      <c r="E949" s="71" t="str">
        <f ca="1">IF($P$17=0,"",IF(D949&lt;&gt;"",IF($H$6=50,IF(D949=1,$F$10,DATE(YEAR(E948),MONTH(E948),DAY(E948)+7)),IF($H$6=25,IF(D949=1,$F$10,DATE(YEAR(E948),MONTH(E948),DAY(E948)+14)),IF($H$6=24,IF(D949=1,_01_01_1900,IF(DAY(E948)&gt;=15,DATE(YEAR(E948),MONTH(E948),DAY(E948)+16),DATE(YEAR(E948),MONTH(E948),DAY(E948)+15))),IF($H$6=12,IF(D949=1,$F$10,DATE(YEAR(E948),MONTH(E948)+1,DAY(E948))),IF($H$6=6,IF(D949=1,$F$10,DATE(YEAR(E948),MONTH(E948)+2,DAY(E948))),IF($H$6=4,IF(D949=1,$F$10,DATE(YEAR(E948),MONTH(E948)+3,DAY(E948))),IF($H$6=2,IF(D949=1,$F$10,DATE(YEAR(E948),MONTH(E948)+6,DAY(E948))),IF($H$6=1,IF(D949=1,$F$10,DATE(YEAR(E948)+1,MONTH(E948),DAY(E948))),"")))))))),""))</f>
        <v/>
      </c>
      <c r="F949" s="72" t="str">
        <f t="shared" ca="1" si="103"/>
        <v/>
      </c>
      <c r="G949" s="72" t="str">
        <f t="shared" ca="1" si="99"/>
        <v/>
      </c>
      <c r="H949" s="73" t="str">
        <f t="shared" ca="1" si="100"/>
        <v/>
      </c>
      <c r="I949" s="74" t="str">
        <f t="shared" ca="1" si="101"/>
        <v/>
      </c>
      <c r="J949" s="73" t="str">
        <f t="shared" ca="1" si="102"/>
        <v/>
      </c>
      <c r="K949" s="75" t="str">
        <f t="shared" ca="1" si="104"/>
        <v/>
      </c>
      <c r="L949" s="10"/>
      <c r="M949" s="9"/>
      <c r="N949" s="9"/>
      <c r="O949" s="9"/>
    </row>
    <row r="950" spans="2:15" x14ac:dyDescent="0.3">
      <c r="B950" s="9"/>
      <c r="C950" s="10"/>
      <c r="D950" s="70" t="str">
        <f t="shared" ca="1" si="98"/>
        <v/>
      </c>
      <c r="E950" s="71" t="str">
        <f ca="1">IF($P$17=0,"",IF(D950&lt;&gt;"",IF($H$6=50,IF(D950=1,$F$10,DATE(YEAR(E949),MONTH(E949),DAY(E949)+7)),IF($H$6=25,IF(D950=1,$F$10,DATE(YEAR(E949),MONTH(E949),DAY(E949)+14)),IF($H$6=24,IF(D950=1,_01_01_1900,IF(DAY(E949)&gt;=15,DATE(YEAR(E949),MONTH(E949),DAY(E949)+16),DATE(YEAR(E949),MONTH(E949),DAY(E949)+15))),IF($H$6=12,IF(D950=1,$F$10,DATE(YEAR(E949),MONTH(E949)+1,DAY(E949))),IF($H$6=6,IF(D950=1,$F$10,DATE(YEAR(E949),MONTH(E949)+2,DAY(E949))),IF($H$6=4,IF(D950=1,$F$10,DATE(YEAR(E949),MONTH(E949)+3,DAY(E949))),IF($H$6=2,IF(D950=1,$F$10,DATE(YEAR(E949),MONTH(E949)+6,DAY(E949))),IF($H$6=1,IF(D950=1,$F$10,DATE(YEAR(E949)+1,MONTH(E949),DAY(E949))),"")))))))),""))</f>
        <v/>
      </c>
      <c r="F950" s="72" t="str">
        <f t="shared" ca="1" si="103"/>
        <v/>
      </c>
      <c r="G950" s="72" t="str">
        <f t="shared" ca="1" si="99"/>
        <v/>
      </c>
      <c r="H950" s="73" t="str">
        <f t="shared" ca="1" si="100"/>
        <v/>
      </c>
      <c r="I950" s="74" t="str">
        <f t="shared" ca="1" si="101"/>
        <v/>
      </c>
      <c r="J950" s="73" t="str">
        <f t="shared" ca="1" si="102"/>
        <v/>
      </c>
      <c r="K950" s="75" t="str">
        <f t="shared" ca="1" si="104"/>
        <v/>
      </c>
      <c r="L950" s="10"/>
      <c r="M950" s="9"/>
      <c r="N950" s="9"/>
      <c r="O950" s="9"/>
    </row>
    <row r="951" spans="2:15" x14ac:dyDescent="0.3">
      <c r="B951" s="9"/>
      <c r="C951" s="10"/>
      <c r="D951" s="70" t="str">
        <f t="shared" ca="1" si="98"/>
        <v/>
      </c>
      <c r="E951" s="71" t="str">
        <f ca="1">IF($P$17=0,"",IF(D951&lt;&gt;"",IF($H$6=50,IF(D951=1,$F$10,DATE(YEAR(E950),MONTH(E950),DAY(E950)+7)),IF($H$6=25,IF(D951=1,$F$10,DATE(YEAR(E950),MONTH(E950),DAY(E950)+14)),IF($H$6=24,IF(D951=1,_01_01_1900,IF(DAY(E950)&gt;=15,DATE(YEAR(E950),MONTH(E950),DAY(E950)+16),DATE(YEAR(E950),MONTH(E950),DAY(E950)+15))),IF($H$6=12,IF(D951=1,$F$10,DATE(YEAR(E950),MONTH(E950)+1,DAY(E950))),IF($H$6=6,IF(D951=1,$F$10,DATE(YEAR(E950),MONTH(E950)+2,DAY(E950))),IF($H$6=4,IF(D951=1,$F$10,DATE(YEAR(E950),MONTH(E950)+3,DAY(E950))),IF($H$6=2,IF(D951=1,$F$10,DATE(YEAR(E950),MONTH(E950)+6,DAY(E950))),IF($H$6=1,IF(D951=1,$F$10,DATE(YEAR(E950)+1,MONTH(E950),DAY(E950))),"")))))))),""))</f>
        <v/>
      </c>
      <c r="F951" s="72" t="str">
        <f t="shared" ca="1" si="103"/>
        <v/>
      </c>
      <c r="G951" s="72" t="str">
        <f t="shared" ca="1" si="99"/>
        <v/>
      </c>
      <c r="H951" s="73" t="str">
        <f t="shared" ca="1" si="100"/>
        <v/>
      </c>
      <c r="I951" s="74" t="str">
        <f t="shared" ca="1" si="101"/>
        <v/>
      </c>
      <c r="J951" s="73" t="str">
        <f t="shared" ca="1" si="102"/>
        <v/>
      </c>
      <c r="K951" s="75" t="str">
        <f t="shared" ca="1" si="104"/>
        <v/>
      </c>
      <c r="L951" s="10"/>
      <c r="M951" s="9"/>
      <c r="N951" s="9"/>
      <c r="O951" s="9"/>
    </row>
    <row r="952" spans="2:15" x14ac:dyDescent="0.3">
      <c r="B952" s="9"/>
      <c r="C952" s="10"/>
      <c r="D952" s="70" t="str">
        <f t="shared" ca="1" si="98"/>
        <v/>
      </c>
      <c r="E952" s="71" t="str">
        <f ca="1">IF($P$17=0,"",IF(D952&lt;&gt;"",IF($H$6=50,IF(D952=1,$F$10,DATE(YEAR(E951),MONTH(E951),DAY(E951)+7)),IF($H$6=25,IF(D952=1,$F$10,DATE(YEAR(E951),MONTH(E951),DAY(E951)+14)),IF($H$6=24,IF(D952=1,_01_01_1900,IF(DAY(E951)&gt;=15,DATE(YEAR(E951),MONTH(E951),DAY(E951)+16),DATE(YEAR(E951),MONTH(E951),DAY(E951)+15))),IF($H$6=12,IF(D952=1,$F$10,DATE(YEAR(E951),MONTH(E951)+1,DAY(E951))),IF($H$6=6,IF(D952=1,$F$10,DATE(YEAR(E951),MONTH(E951)+2,DAY(E951))),IF($H$6=4,IF(D952=1,$F$10,DATE(YEAR(E951),MONTH(E951)+3,DAY(E951))),IF($H$6=2,IF(D952=1,$F$10,DATE(YEAR(E951),MONTH(E951)+6,DAY(E951))),IF($H$6=1,IF(D952=1,$F$10,DATE(YEAR(E951)+1,MONTH(E951),DAY(E951))),"")))))))),""))</f>
        <v/>
      </c>
      <c r="F952" s="72" t="str">
        <f t="shared" ca="1" si="103"/>
        <v/>
      </c>
      <c r="G952" s="72" t="str">
        <f t="shared" ca="1" si="99"/>
        <v/>
      </c>
      <c r="H952" s="73" t="str">
        <f t="shared" ca="1" si="100"/>
        <v/>
      </c>
      <c r="I952" s="74" t="str">
        <f t="shared" ca="1" si="101"/>
        <v/>
      </c>
      <c r="J952" s="73" t="str">
        <f t="shared" ca="1" si="102"/>
        <v/>
      </c>
      <c r="K952" s="75" t="str">
        <f t="shared" ca="1" si="104"/>
        <v/>
      </c>
      <c r="L952" s="10"/>
      <c r="M952" s="9"/>
      <c r="N952" s="9"/>
      <c r="O952" s="9"/>
    </row>
    <row r="953" spans="2:15" x14ac:dyDescent="0.3">
      <c r="B953" s="9"/>
      <c r="C953" s="10"/>
      <c r="D953" s="70" t="str">
        <f t="shared" ca="1" si="98"/>
        <v/>
      </c>
      <c r="E953" s="71" t="str">
        <f ca="1">IF($P$17=0,"",IF(D953&lt;&gt;"",IF($H$6=50,IF(D953=1,$F$10,DATE(YEAR(E952),MONTH(E952),DAY(E952)+7)),IF($H$6=25,IF(D953=1,$F$10,DATE(YEAR(E952),MONTH(E952),DAY(E952)+14)),IF($H$6=24,IF(D953=1,_01_01_1900,IF(DAY(E952)&gt;=15,DATE(YEAR(E952),MONTH(E952),DAY(E952)+16),DATE(YEAR(E952),MONTH(E952),DAY(E952)+15))),IF($H$6=12,IF(D953=1,$F$10,DATE(YEAR(E952),MONTH(E952)+1,DAY(E952))),IF($H$6=6,IF(D953=1,$F$10,DATE(YEAR(E952),MONTH(E952)+2,DAY(E952))),IF($H$6=4,IF(D953=1,$F$10,DATE(YEAR(E952),MONTH(E952)+3,DAY(E952))),IF($H$6=2,IF(D953=1,$F$10,DATE(YEAR(E952),MONTH(E952)+6,DAY(E952))),IF($H$6=1,IF(D953=1,$F$10,DATE(YEAR(E952)+1,MONTH(E952),DAY(E952))),"")))))))),""))</f>
        <v/>
      </c>
      <c r="F953" s="72" t="str">
        <f t="shared" ca="1" si="103"/>
        <v/>
      </c>
      <c r="G953" s="72" t="str">
        <f t="shared" ca="1" si="99"/>
        <v/>
      </c>
      <c r="H953" s="73" t="str">
        <f t="shared" ca="1" si="100"/>
        <v/>
      </c>
      <c r="I953" s="74" t="str">
        <f t="shared" ca="1" si="101"/>
        <v/>
      </c>
      <c r="J953" s="73" t="str">
        <f t="shared" ca="1" si="102"/>
        <v/>
      </c>
      <c r="K953" s="75" t="str">
        <f t="shared" ca="1" si="104"/>
        <v/>
      </c>
      <c r="L953" s="10"/>
      <c r="M953" s="9"/>
      <c r="N953" s="9"/>
      <c r="O953" s="9"/>
    </row>
    <row r="954" spans="2:15" x14ac:dyDescent="0.3">
      <c r="B954" s="9"/>
      <c r="C954" s="10"/>
      <c r="D954" s="70" t="str">
        <f t="shared" ca="1" si="98"/>
        <v/>
      </c>
      <c r="E954" s="71" t="str">
        <f ca="1">IF($P$17=0,"",IF(D954&lt;&gt;"",IF($H$6=50,IF(D954=1,$F$10,DATE(YEAR(E953),MONTH(E953),DAY(E953)+7)),IF($H$6=25,IF(D954=1,$F$10,DATE(YEAR(E953),MONTH(E953),DAY(E953)+14)),IF($H$6=24,IF(D954=1,_01_01_1900,IF(DAY(E953)&gt;=15,DATE(YEAR(E953),MONTH(E953),DAY(E953)+16),DATE(YEAR(E953),MONTH(E953),DAY(E953)+15))),IF($H$6=12,IF(D954=1,$F$10,DATE(YEAR(E953),MONTH(E953)+1,DAY(E953))),IF($H$6=6,IF(D954=1,$F$10,DATE(YEAR(E953),MONTH(E953)+2,DAY(E953))),IF($H$6=4,IF(D954=1,$F$10,DATE(YEAR(E953),MONTH(E953)+3,DAY(E953))),IF($H$6=2,IF(D954=1,$F$10,DATE(YEAR(E953),MONTH(E953)+6,DAY(E953))),IF($H$6=1,IF(D954=1,$F$10,DATE(YEAR(E953)+1,MONTH(E953),DAY(E953))),"")))))))),""))</f>
        <v/>
      </c>
      <c r="F954" s="72" t="str">
        <f t="shared" ca="1" si="103"/>
        <v/>
      </c>
      <c r="G954" s="72" t="str">
        <f t="shared" ca="1" si="99"/>
        <v/>
      </c>
      <c r="H954" s="73" t="str">
        <f t="shared" ca="1" si="100"/>
        <v/>
      </c>
      <c r="I954" s="74" t="str">
        <f t="shared" ca="1" si="101"/>
        <v/>
      </c>
      <c r="J954" s="73" t="str">
        <f t="shared" ca="1" si="102"/>
        <v/>
      </c>
      <c r="K954" s="75" t="str">
        <f t="shared" ca="1" si="104"/>
        <v/>
      </c>
      <c r="L954" s="10"/>
      <c r="M954" s="9"/>
      <c r="N954" s="9"/>
      <c r="O954" s="9"/>
    </row>
    <row r="955" spans="2:15" x14ac:dyDescent="0.3">
      <c r="B955" s="9"/>
      <c r="C955" s="10"/>
      <c r="D955" s="70" t="str">
        <f t="shared" ca="1" si="98"/>
        <v/>
      </c>
      <c r="E955" s="71" t="str">
        <f ca="1">IF($P$17=0,"",IF(D955&lt;&gt;"",IF($H$6=50,IF(D955=1,$F$10,DATE(YEAR(E954),MONTH(E954),DAY(E954)+7)),IF($H$6=25,IF(D955=1,$F$10,DATE(YEAR(E954),MONTH(E954),DAY(E954)+14)),IF($H$6=24,IF(D955=1,_01_01_1900,IF(DAY(E954)&gt;=15,DATE(YEAR(E954),MONTH(E954),DAY(E954)+16),DATE(YEAR(E954),MONTH(E954),DAY(E954)+15))),IF($H$6=12,IF(D955=1,$F$10,DATE(YEAR(E954),MONTH(E954)+1,DAY(E954))),IF($H$6=6,IF(D955=1,$F$10,DATE(YEAR(E954),MONTH(E954)+2,DAY(E954))),IF($H$6=4,IF(D955=1,$F$10,DATE(YEAR(E954),MONTH(E954)+3,DAY(E954))),IF($H$6=2,IF(D955=1,$F$10,DATE(YEAR(E954),MONTH(E954)+6,DAY(E954))),IF($H$6=1,IF(D955=1,$F$10,DATE(YEAR(E954)+1,MONTH(E954),DAY(E954))),"")))))))),""))</f>
        <v/>
      </c>
      <c r="F955" s="72" t="str">
        <f t="shared" ca="1" si="103"/>
        <v/>
      </c>
      <c r="G955" s="72" t="str">
        <f t="shared" ca="1" si="99"/>
        <v/>
      </c>
      <c r="H955" s="73" t="str">
        <f t="shared" ca="1" si="100"/>
        <v/>
      </c>
      <c r="I955" s="74" t="str">
        <f t="shared" ca="1" si="101"/>
        <v/>
      </c>
      <c r="J955" s="73" t="str">
        <f t="shared" ca="1" si="102"/>
        <v/>
      </c>
      <c r="K955" s="75" t="str">
        <f t="shared" ca="1" si="104"/>
        <v/>
      </c>
      <c r="L955" s="10"/>
      <c r="M955" s="9"/>
      <c r="N955" s="9"/>
      <c r="O955" s="9"/>
    </row>
    <row r="956" spans="2:15" x14ac:dyDescent="0.3">
      <c r="B956" s="9"/>
      <c r="C956" s="10"/>
      <c r="D956" s="70" t="str">
        <f t="shared" ca="1" si="98"/>
        <v/>
      </c>
      <c r="E956" s="71" t="str">
        <f ca="1">IF($P$17=0,"",IF(D956&lt;&gt;"",IF($H$6=50,IF(D956=1,$F$10,DATE(YEAR(E955),MONTH(E955),DAY(E955)+7)),IF($H$6=25,IF(D956=1,$F$10,DATE(YEAR(E955),MONTH(E955),DAY(E955)+14)),IF($H$6=24,IF(D956=1,_01_01_1900,IF(DAY(E955)&gt;=15,DATE(YEAR(E955),MONTH(E955),DAY(E955)+16),DATE(YEAR(E955),MONTH(E955),DAY(E955)+15))),IF($H$6=12,IF(D956=1,$F$10,DATE(YEAR(E955),MONTH(E955)+1,DAY(E955))),IF($H$6=6,IF(D956=1,$F$10,DATE(YEAR(E955),MONTH(E955)+2,DAY(E955))),IF($H$6=4,IF(D956=1,$F$10,DATE(YEAR(E955),MONTH(E955)+3,DAY(E955))),IF($H$6=2,IF(D956=1,$F$10,DATE(YEAR(E955),MONTH(E955)+6,DAY(E955))),IF($H$6=1,IF(D956=1,$F$10,DATE(YEAR(E955)+1,MONTH(E955),DAY(E955))),"")))))))),""))</f>
        <v/>
      </c>
      <c r="F956" s="72" t="str">
        <f t="shared" ca="1" si="103"/>
        <v/>
      </c>
      <c r="G956" s="72" t="str">
        <f t="shared" ca="1" si="99"/>
        <v/>
      </c>
      <c r="H956" s="73" t="str">
        <f t="shared" ca="1" si="100"/>
        <v/>
      </c>
      <c r="I956" s="74" t="str">
        <f t="shared" ca="1" si="101"/>
        <v/>
      </c>
      <c r="J956" s="73" t="str">
        <f t="shared" ca="1" si="102"/>
        <v/>
      </c>
      <c r="K956" s="75" t="str">
        <f t="shared" ca="1" si="104"/>
        <v/>
      </c>
      <c r="L956" s="10"/>
      <c r="M956" s="9"/>
      <c r="N956" s="9"/>
      <c r="O956" s="9"/>
    </row>
    <row r="957" spans="2:15" x14ac:dyDescent="0.3">
      <c r="B957" s="9"/>
      <c r="C957" s="10"/>
      <c r="D957" s="70" t="str">
        <f t="shared" ca="1" si="98"/>
        <v/>
      </c>
      <c r="E957" s="71" t="str">
        <f ca="1">IF($P$17=0,"",IF(D957&lt;&gt;"",IF($H$6=50,IF(D957=1,$F$10,DATE(YEAR(E956),MONTH(E956),DAY(E956)+7)),IF($H$6=25,IF(D957=1,$F$10,DATE(YEAR(E956),MONTH(E956),DAY(E956)+14)),IF($H$6=24,IF(D957=1,_01_01_1900,IF(DAY(E956)&gt;=15,DATE(YEAR(E956),MONTH(E956),DAY(E956)+16),DATE(YEAR(E956),MONTH(E956),DAY(E956)+15))),IF($H$6=12,IF(D957=1,$F$10,DATE(YEAR(E956),MONTH(E956)+1,DAY(E956))),IF($H$6=6,IF(D957=1,$F$10,DATE(YEAR(E956),MONTH(E956)+2,DAY(E956))),IF($H$6=4,IF(D957=1,$F$10,DATE(YEAR(E956),MONTH(E956)+3,DAY(E956))),IF($H$6=2,IF(D957=1,$F$10,DATE(YEAR(E956),MONTH(E956)+6,DAY(E956))),IF($H$6=1,IF(D957=1,$F$10,DATE(YEAR(E956)+1,MONTH(E956),DAY(E956))),"")))))))),""))</f>
        <v/>
      </c>
      <c r="F957" s="72" t="str">
        <f t="shared" ca="1" si="103"/>
        <v/>
      </c>
      <c r="G957" s="72" t="str">
        <f t="shared" ca="1" si="99"/>
        <v/>
      </c>
      <c r="H957" s="73" t="str">
        <f t="shared" ca="1" si="100"/>
        <v/>
      </c>
      <c r="I957" s="74" t="str">
        <f t="shared" ca="1" si="101"/>
        <v/>
      </c>
      <c r="J957" s="73" t="str">
        <f t="shared" ca="1" si="102"/>
        <v/>
      </c>
      <c r="K957" s="75" t="str">
        <f t="shared" ca="1" si="104"/>
        <v/>
      </c>
      <c r="L957" s="10"/>
      <c r="M957" s="9"/>
      <c r="N957" s="9"/>
      <c r="O957" s="9"/>
    </row>
    <row r="958" spans="2:15" x14ac:dyDescent="0.3">
      <c r="B958" s="9"/>
      <c r="C958" s="10"/>
      <c r="D958" s="70" t="str">
        <f t="shared" ca="1" si="98"/>
        <v/>
      </c>
      <c r="E958" s="71" t="str">
        <f ca="1">IF($P$17=0,"",IF(D958&lt;&gt;"",IF($H$6=50,IF(D958=1,$F$10,DATE(YEAR(E957),MONTH(E957),DAY(E957)+7)),IF($H$6=25,IF(D958=1,$F$10,DATE(YEAR(E957),MONTH(E957),DAY(E957)+14)),IF($H$6=24,IF(D958=1,_01_01_1900,IF(DAY(E957)&gt;=15,DATE(YEAR(E957),MONTH(E957),DAY(E957)+16),DATE(YEAR(E957),MONTH(E957),DAY(E957)+15))),IF($H$6=12,IF(D958=1,$F$10,DATE(YEAR(E957),MONTH(E957)+1,DAY(E957))),IF($H$6=6,IF(D958=1,$F$10,DATE(YEAR(E957),MONTH(E957)+2,DAY(E957))),IF($H$6=4,IF(D958=1,$F$10,DATE(YEAR(E957),MONTH(E957)+3,DAY(E957))),IF($H$6=2,IF(D958=1,$F$10,DATE(YEAR(E957),MONTH(E957)+6,DAY(E957))),IF($H$6=1,IF(D958=1,$F$10,DATE(YEAR(E957)+1,MONTH(E957),DAY(E957))),"")))))))),""))</f>
        <v/>
      </c>
      <c r="F958" s="72" t="str">
        <f t="shared" ca="1" si="103"/>
        <v/>
      </c>
      <c r="G958" s="72" t="str">
        <f t="shared" ca="1" si="99"/>
        <v/>
      </c>
      <c r="H958" s="73" t="str">
        <f t="shared" ca="1" si="100"/>
        <v/>
      </c>
      <c r="I958" s="74" t="str">
        <f t="shared" ca="1" si="101"/>
        <v/>
      </c>
      <c r="J958" s="73" t="str">
        <f t="shared" ca="1" si="102"/>
        <v/>
      </c>
      <c r="K958" s="75" t="str">
        <f t="shared" ca="1" si="104"/>
        <v/>
      </c>
      <c r="L958" s="10"/>
      <c r="M958" s="9"/>
      <c r="N958" s="9"/>
      <c r="O958" s="9"/>
    </row>
    <row r="959" spans="2:15" x14ac:dyDescent="0.3">
      <c r="B959" s="9"/>
      <c r="C959" s="10"/>
      <c r="D959" s="70" t="str">
        <f t="shared" ca="1" si="98"/>
        <v/>
      </c>
      <c r="E959" s="71" t="str">
        <f ca="1">IF($P$17=0,"",IF(D959&lt;&gt;"",IF($H$6=50,IF(D959=1,$F$10,DATE(YEAR(E958),MONTH(E958),DAY(E958)+7)),IF($H$6=25,IF(D959=1,$F$10,DATE(YEAR(E958),MONTH(E958),DAY(E958)+14)),IF($H$6=24,IF(D959=1,_01_01_1900,IF(DAY(E958)&gt;=15,DATE(YEAR(E958),MONTH(E958),DAY(E958)+16),DATE(YEAR(E958),MONTH(E958),DAY(E958)+15))),IF($H$6=12,IF(D959=1,$F$10,DATE(YEAR(E958),MONTH(E958)+1,DAY(E958))),IF($H$6=6,IF(D959=1,$F$10,DATE(YEAR(E958),MONTH(E958)+2,DAY(E958))),IF($H$6=4,IF(D959=1,$F$10,DATE(YEAR(E958),MONTH(E958)+3,DAY(E958))),IF($H$6=2,IF(D959=1,$F$10,DATE(YEAR(E958),MONTH(E958)+6,DAY(E958))),IF($H$6=1,IF(D959=1,$F$10,DATE(YEAR(E958)+1,MONTH(E958),DAY(E958))),"")))))))),""))</f>
        <v/>
      </c>
      <c r="F959" s="72" t="str">
        <f t="shared" ca="1" si="103"/>
        <v/>
      </c>
      <c r="G959" s="72" t="str">
        <f t="shared" ca="1" si="99"/>
        <v/>
      </c>
      <c r="H959" s="73" t="str">
        <f t="shared" ca="1" si="100"/>
        <v/>
      </c>
      <c r="I959" s="74" t="str">
        <f t="shared" ca="1" si="101"/>
        <v/>
      </c>
      <c r="J959" s="73" t="str">
        <f t="shared" ca="1" si="102"/>
        <v/>
      </c>
      <c r="K959" s="75" t="str">
        <f t="shared" ca="1" si="104"/>
        <v/>
      </c>
      <c r="L959" s="10"/>
      <c r="M959" s="9"/>
      <c r="N959" s="9"/>
      <c r="O959" s="9"/>
    </row>
    <row r="960" spans="2:15" x14ac:dyDescent="0.3">
      <c r="B960" s="9"/>
      <c r="C960" s="10"/>
      <c r="D960" s="70" t="str">
        <f t="shared" ca="1" si="98"/>
        <v/>
      </c>
      <c r="E960" s="71" t="str">
        <f ca="1">IF($P$17=0,"",IF(D960&lt;&gt;"",IF($H$6=50,IF(D960=1,$F$10,DATE(YEAR(E959),MONTH(E959),DAY(E959)+7)),IF($H$6=25,IF(D960=1,$F$10,DATE(YEAR(E959),MONTH(E959),DAY(E959)+14)),IF($H$6=24,IF(D960=1,_01_01_1900,IF(DAY(E959)&gt;=15,DATE(YEAR(E959),MONTH(E959),DAY(E959)+16),DATE(YEAR(E959),MONTH(E959),DAY(E959)+15))),IF($H$6=12,IF(D960=1,$F$10,DATE(YEAR(E959),MONTH(E959)+1,DAY(E959))),IF($H$6=6,IF(D960=1,$F$10,DATE(YEAR(E959),MONTH(E959)+2,DAY(E959))),IF($H$6=4,IF(D960=1,$F$10,DATE(YEAR(E959),MONTH(E959)+3,DAY(E959))),IF($H$6=2,IF(D960=1,$F$10,DATE(YEAR(E959),MONTH(E959)+6,DAY(E959))),IF($H$6=1,IF(D960=1,$F$10,DATE(YEAR(E959)+1,MONTH(E959),DAY(E959))),"")))))))),""))</f>
        <v/>
      </c>
      <c r="F960" s="72" t="str">
        <f t="shared" ca="1" si="103"/>
        <v/>
      </c>
      <c r="G960" s="72" t="str">
        <f t="shared" ca="1" si="99"/>
        <v/>
      </c>
      <c r="H960" s="73" t="str">
        <f t="shared" ca="1" si="100"/>
        <v/>
      </c>
      <c r="I960" s="74" t="str">
        <f t="shared" ca="1" si="101"/>
        <v/>
      </c>
      <c r="J960" s="73" t="str">
        <f t="shared" ca="1" si="102"/>
        <v/>
      </c>
      <c r="K960" s="75" t="str">
        <f t="shared" ca="1" si="104"/>
        <v/>
      </c>
      <c r="L960" s="10"/>
      <c r="M960" s="9"/>
      <c r="N960" s="9"/>
      <c r="O960" s="9"/>
    </row>
    <row r="961" spans="2:15" x14ac:dyDescent="0.3">
      <c r="B961" s="9"/>
      <c r="C961" s="10"/>
      <c r="D961" s="70" t="str">
        <f t="shared" ca="1" si="98"/>
        <v/>
      </c>
      <c r="E961" s="71" t="str">
        <f ca="1">IF($P$17=0,"",IF(D961&lt;&gt;"",IF($H$6=50,IF(D961=1,$F$10,DATE(YEAR(E960),MONTH(E960),DAY(E960)+7)),IF($H$6=25,IF(D961=1,$F$10,DATE(YEAR(E960),MONTH(E960),DAY(E960)+14)),IF($H$6=24,IF(D961=1,_01_01_1900,IF(DAY(E960)&gt;=15,DATE(YEAR(E960),MONTH(E960),DAY(E960)+16),DATE(YEAR(E960),MONTH(E960),DAY(E960)+15))),IF($H$6=12,IF(D961=1,$F$10,DATE(YEAR(E960),MONTH(E960)+1,DAY(E960))),IF($H$6=6,IF(D961=1,$F$10,DATE(YEAR(E960),MONTH(E960)+2,DAY(E960))),IF($H$6=4,IF(D961=1,$F$10,DATE(YEAR(E960),MONTH(E960)+3,DAY(E960))),IF($H$6=2,IF(D961=1,$F$10,DATE(YEAR(E960),MONTH(E960)+6,DAY(E960))),IF($H$6=1,IF(D961=1,$F$10,DATE(YEAR(E960)+1,MONTH(E960),DAY(E960))),"")))))))),""))</f>
        <v/>
      </c>
      <c r="F961" s="72" t="str">
        <f t="shared" ca="1" si="103"/>
        <v/>
      </c>
      <c r="G961" s="72" t="str">
        <f t="shared" ca="1" si="99"/>
        <v/>
      </c>
      <c r="H961" s="73" t="str">
        <f t="shared" ca="1" si="100"/>
        <v/>
      </c>
      <c r="I961" s="74" t="str">
        <f t="shared" ca="1" si="101"/>
        <v/>
      </c>
      <c r="J961" s="73" t="str">
        <f t="shared" ca="1" si="102"/>
        <v/>
      </c>
      <c r="K961" s="75" t="str">
        <f t="shared" ca="1" si="104"/>
        <v/>
      </c>
      <c r="L961" s="10"/>
      <c r="M961" s="9"/>
      <c r="N961" s="9"/>
      <c r="O961" s="9"/>
    </row>
    <row r="962" spans="2:15" x14ac:dyDescent="0.3">
      <c r="B962" s="9"/>
      <c r="C962" s="10"/>
      <c r="D962" s="70" t="str">
        <f t="shared" ca="1" si="98"/>
        <v/>
      </c>
      <c r="E962" s="71" t="str">
        <f ca="1">IF($P$17=0,"",IF(D962&lt;&gt;"",IF($H$6=50,IF(D962=1,$F$10,DATE(YEAR(E961),MONTH(E961),DAY(E961)+7)),IF($H$6=25,IF(D962=1,$F$10,DATE(YEAR(E961),MONTH(E961),DAY(E961)+14)),IF($H$6=24,IF(D962=1,_01_01_1900,IF(DAY(E961)&gt;=15,DATE(YEAR(E961),MONTH(E961),DAY(E961)+16),DATE(YEAR(E961),MONTH(E961),DAY(E961)+15))),IF($H$6=12,IF(D962=1,$F$10,DATE(YEAR(E961),MONTH(E961)+1,DAY(E961))),IF($H$6=6,IF(D962=1,$F$10,DATE(YEAR(E961),MONTH(E961)+2,DAY(E961))),IF($H$6=4,IF(D962=1,$F$10,DATE(YEAR(E961),MONTH(E961)+3,DAY(E961))),IF($H$6=2,IF(D962=1,$F$10,DATE(YEAR(E961),MONTH(E961)+6,DAY(E961))),IF($H$6=1,IF(D962=1,$F$10,DATE(YEAR(E961)+1,MONTH(E961),DAY(E961))),"")))))))),""))</f>
        <v/>
      </c>
      <c r="F962" s="72" t="str">
        <f t="shared" ca="1" si="103"/>
        <v/>
      </c>
      <c r="G962" s="72" t="str">
        <f t="shared" ca="1" si="99"/>
        <v/>
      </c>
      <c r="H962" s="73" t="str">
        <f t="shared" ca="1" si="100"/>
        <v/>
      </c>
      <c r="I962" s="74" t="str">
        <f t="shared" ca="1" si="101"/>
        <v/>
      </c>
      <c r="J962" s="73" t="str">
        <f t="shared" ca="1" si="102"/>
        <v/>
      </c>
      <c r="K962" s="75" t="str">
        <f t="shared" ca="1" si="104"/>
        <v/>
      </c>
      <c r="L962" s="10"/>
      <c r="M962" s="9"/>
      <c r="N962" s="9"/>
      <c r="O962" s="9"/>
    </row>
    <row r="963" spans="2:15" x14ac:dyDescent="0.3">
      <c r="B963" s="9"/>
      <c r="C963" s="10"/>
      <c r="D963" s="70" t="str">
        <f t="shared" ca="1" si="98"/>
        <v/>
      </c>
      <c r="E963" s="71" t="str">
        <f ca="1">IF($P$17=0,"",IF(D963&lt;&gt;"",IF($H$6=50,IF(D963=1,$F$10,DATE(YEAR(E962),MONTH(E962),DAY(E962)+7)),IF($H$6=25,IF(D963=1,$F$10,DATE(YEAR(E962),MONTH(E962),DAY(E962)+14)),IF($H$6=24,IF(D963=1,_01_01_1900,IF(DAY(E962)&gt;=15,DATE(YEAR(E962),MONTH(E962),DAY(E962)+16),DATE(YEAR(E962),MONTH(E962),DAY(E962)+15))),IF($H$6=12,IF(D963=1,$F$10,DATE(YEAR(E962),MONTH(E962)+1,DAY(E962))),IF($H$6=6,IF(D963=1,$F$10,DATE(YEAR(E962),MONTH(E962)+2,DAY(E962))),IF($H$6=4,IF(D963=1,$F$10,DATE(YEAR(E962),MONTH(E962)+3,DAY(E962))),IF($H$6=2,IF(D963=1,$F$10,DATE(YEAR(E962),MONTH(E962)+6,DAY(E962))),IF($H$6=1,IF(D963=1,$F$10,DATE(YEAR(E962)+1,MONTH(E962),DAY(E962))),"")))))))),""))</f>
        <v/>
      </c>
      <c r="F963" s="72" t="str">
        <f t="shared" ca="1" si="103"/>
        <v/>
      </c>
      <c r="G963" s="72" t="str">
        <f t="shared" ca="1" si="99"/>
        <v/>
      </c>
      <c r="H963" s="73" t="str">
        <f t="shared" ca="1" si="100"/>
        <v/>
      </c>
      <c r="I963" s="74" t="str">
        <f t="shared" ca="1" si="101"/>
        <v/>
      </c>
      <c r="J963" s="73" t="str">
        <f t="shared" ca="1" si="102"/>
        <v/>
      </c>
      <c r="K963" s="75" t="str">
        <f t="shared" ca="1" si="104"/>
        <v/>
      </c>
      <c r="L963" s="10"/>
      <c r="M963" s="9"/>
      <c r="N963" s="9"/>
      <c r="O963" s="9"/>
    </row>
    <row r="964" spans="2:15" x14ac:dyDescent="0.3">
      <c r="B964" s="9"/>
      <c r="C964" s="10"/>
      <c r="D964" s="70" t="str">
        <f t="shared" ca="1" si="98"/>
        <v/>
      </c>
      <c r="E964" s="71" t="str">
        <f ca="1">IF($P$17=0,"",IF(D964&lt;&gt;"",IF($H$6=50,IF(D964=1,$F$10,DATE(YEAR(E963),MONTH(E963),DAY(E963)+7)),IF($H$6=25,IF(D964=1,$F$10,DATE(YEAR(E963),MONTH(E963),DAY(E963)+14)),IF($H$6=24,IF(D964=1,_01_01_1900,IF(DAY(E963)&gt;=15,DATE(YEAR(E963),MONTH(E963),DAY(E963)+16),DATE(YEAR(E963),MONTH(E963),DAY(E963)+15))),IF($H$6=12,IF(D964=1,$F$10,DATE(YEAR(E963),MONTH(E963)+1,DAY(E963))),IF($H$6=6,IF(D964=1,$F$10,DATE(YEAR(E963),MONTH(E963)+2,DAY(E963))),IF($H$6=4,IF(D964=1,$F$10,DATE(YEAR(E963),MONTH(E963)+3,DAY(E963))),IF($H$6=2,IF(D964=1,$F$10,DATE(YEAR(E963),MONTH(E963)+6,DAY(E963))),IF($H$6=1,IF(D964=1,$F$10,DATE(YEAR(E963)+1,MONTH(E963),DAY(E963))),"")))))))),""))</f>
        <v/>
      </c>
      <c r="F964" s="72" t="str">
        <f t="shared" ca="1" si="103"/>
        <v/>
      </c>
      <c r="G964" s="72" t="str">
        <f t="shared" ca="1" si="99"/>
        <v/>
      </c>
      <c r="H964" s="73" t="str">
        <f t="shared" ca="1" si="100"/>
        <v/>
      </c>
      <c r="I964" s="74" t="str">
        <f t="shared" ca="1" si="101"/>
        <v/>
      </c>
      <c r="J964" s="73" t="str">
        <f t="shared" ca="1" si="102"/>
        <v/>
      </c>
      <c r="K964" s="75" t="str">
        <f t="shared" ca="1" si="104"/>
        <v/>
      </c>
      <c r="L964" s="10"/>
      <c r="M964" s="9"/>
      <c r="N964" s="9"/>
      <c r="O964" s="9"/>
    </row>
    <row r="965" spans="2:15" x14ac:dyDescent="0.3">
      <c r="B965" s="9"/>
      <c r="C965" s="10"/>
      <c r="D965" s="70" t="str">
        <f t="shared" ca="1" si="98"/>
        <v/>
      </c>
      <c r="E965" s="71" t="str">
        <f ca="1">IF($P$17=0,"",IF(D965&lt;&gt;"",IF($H$6=50,IF(D965=1,$F$10,DATE(YEAR(E964),MONTH(E964),DAY(E964)+7)),IF($H$6=25,IF(D965=1,$F$10,DATE(YEAR(E964),MONTH(E964),DAY(E964)+14)),IF($H$6=24,IF(D965=1,_01_01_1900,IF(DAY(E964)&gt;=15,DATE(YEAR(E964),MONTH(E964),DAY(E964)+16),DATE(YEAR(E964),MONTH(E964),DAY(E964)+15))),IF($H$6=12,IF(D965=1,$F$10,DATE(YEAR(E964),MONTH(E964)+1,DAY(E964))),IF($H$6=6,IF(D965=1,$F$10,DATE(YEAR(E964),MONTH(E964)+2,DAY(E964))),IF($H$6=4,IF(D965=1,$F$10,DATE(YEAR(E964),MONTH(E964)+3,DAY(E964))),IF($H$6=2,IF(D965=1,$F$10,DATE(YEAR(E964),MONTH(E964)+6,DAY(E964))),IF($H$6=1,IF(D965=1,$F$10,DATE(YEAR(E964)+1,MONTH(E964),DAY(E964))),"")))))))),""))</f>
        <v/>
      </c>
      <c r="F965" s="72" t="str">
        <f t="shared" ca="1" si="103"/>
        <v/>
      </c>
      <c r="G965" s="72" t="str">
        <f t="shared" ca="1" si="99"/>
        <v/>
      </c>
      <c r="H965" s="73" t="str">
        <f t="shared" ca="1" si="100"/>
        <v/>
      </c>
      <c r="I965" s="74" t="str">
        <f t="shared" ca="1" si="101"/>
        <v/>
      </c>
      <c r="J965" s="73" t="str">
        <f t="shared" ca="1" si="102"/>
        <v/>
      </c>
      <c r="K965" s="75" t="str">
        <f t="shared" ca="1" si="104"/>
        <v/>
      </c>
      <c r="L965" s="10"/>
      <c r="M965" s="9"/>
      <c r="N965" s="9"/>
      <c r="O965" s="9"/>
    </row>
    <row r="966" spans="2:15" x14ac:dyDescent="0.3">
      <c r="B966" s="9"/>
      <c r="C966" s="10"/>
      <c r="D966" s="70" t="str">
        <f t="shared" ca="1" si="98"/>
        <v/>
      </c>
      <c r="E966" s="71" t="str">
        <f ca="1">IF($P$17=0,"",IF(D966&lt;&gt;"",IF($H$6=50,IF(D966=1,$F$10,DATE(YEAR(E965),MONTH(E965),DAY(E965)+7)),IF($H$6=25,IF(D966=1,$F$10,DATE(YEAR(E965),MONTH(E965),DAY(E965)+14)),IF($H$6=24,IF(D966=1,_01_01_1900,IF(DAY(E965)&gt;=15,DATE(YEAR(E965),MONTH(E965),DAY(E965)+16),DATE(YEAR(E965),MONTH(E965),DAY(E965)+15))),IF($H$6=12,IF(D966=1,$F$10,DATE(YEAR(E965),MONTH(E965)+1,DAY(E965))),IF($H$6=6,IF(D966=1,$F$10,DATE(YEAR(E965),MONTH(E965)+2,DAY(E965))),IF($H$6=4,IF(D966=1,$F$10,DATE(YEAR(E965),MONTH(E965)+3,DAY(E965))),IF($H$6=2,IF(D966=1,$F$10,DATE(YEAR(E965),MONTH(E965)+6,DAY(E965))),IF($H$6=1,IF(D966=1,$F$10,DATE(YEAR(E965)+1,MONTH(E965),DAY(E965))),"")))))))),""))</f>
        <v/>
      </c>
      <c r="F966" s="72" t="str">
        <f t="shared" ca="1" si="103"/>
        <v/>
      </c>
      <c r="G966" s="72" t="str">
        <f t="shared" ca="1" si="99"/>
        <v/>
      </c>
      <c r="H966" s="73" t="str">
        <f t="shared" ca="1" si="100"/>
        <v/>
      </c>
      <c r="I966" s="74" t="str">
        <f t="shared" ca="1" si="101"/>
        <v/>
      </c>
      <c r="J966" s="73" t="str">
        <f t="shared" ca="1" si="102"/>
        <v/>
      </c>
      <c r="K966" s="75" t="str">
        <f t="shared" ca="1" si="104"/>
        <v/>
      </c>
      <c r="L966" s="10"/>
      <c r="M966" s="9"/>
      <c r="N966" s="9"/>
      <c r="O966" s="9"/>
    </row>
    <row r="967" spans="2:15" x14ac:dyDescent="0.3">
      <c r="B967" s="9"/>
      <c r="C967" s="10"/>
      <c r="D967" s="70" t="str">
        <f t="shared" ca="1" si="98"/>
        <v/>
      </c>
      <c r="E967" s="71" t="str">
        <f ca="1">IF($P$17=0,"",IF(D967&lt;&gt;"",IF($H$6=50,IF(D967=1,$F$10,DATE(YEAR(E966),MONTH(E966),DAY(E966)+7)),IF($H$6=25,IF(D967=1,$F$10,DATE(YEAR(E966),MONTH(E966),DAY(E966)+14)),IF($H$6=24,IF(D967=1,_01_01_1900,IF(DAY(E966)&gt;=15,DATE(YEAR(E966),MONTH(E966),DAY(E966)+16),DATE(YEAR(E966),MONTH(E966),DAY(E966)+15))),IF($H$6=12,IF(D967=1,$F$10,DATE(YEAR(E966),MONTH(E966)+1,DAY(E966))),IF($H$6=6,IF(D967=1,$F$10,DATE(YEAR(E966),MONTH(E966)+2,DAY(E966))),IF($H$6=4,IF(D967=1,$F$10,DATE(YEAR(E966),MONTH(E966)+3,DAY(E966))),IF($H$6=2,IF(D967=1,$F$10,DATE(YEAR(E966),MONTH(E966)+6,DAY(E966))),IF($H$6=1,IF(D967=1,$F$10,DATE(YEAR(E966)+1,MONTH(E966),DAY(E966))),"")))))))),""))</f>
        <v/>
      </c>
      <c r="F967" s="72" t="str">
        <f t="shared" ca="1" si="103"/>
        <v/>
      </c>
      <c r="G967" s="72" t="str">
        <f t="shared" ca="1" si="99"/>
        <v/>
      </c>
      <c r="H967" s="73" t="str">
        <f t="shared" ca="1" si="100"/>
        <v/>
      </c>
      <c r="I967" s="74" t="str">
        <f t="shared" ca="1" si="101"/>
        <v/>
      </c>
      <c r="J967" s="73" t="str">
        <f t="shared" ca="1" si="102"/>
        <v/>
      </c>
      <c r="K967" s="75" t="str">
        <f t="shared" ca="1" si="104"/>
        <v/>
      </c>
      <c r="L967" s="10"/>
      <c r="M967" s="9"/>
      <c r="N967" s="9"/>
      <c r="O967" s="9"/>
    </row>
    <row r="968" spans="2:15" x14ac:dyDescent="0.3">
      <c r="B968" s="9"/>
      <c r="C968" s="10"/>
      <c r="D968" s="70" t="str">
        <f t="shared" ca="1" si="98"/>
        <v/>
      </c>
      <c r="E968" s="71" t="str">
        <f ca="1">IF($P$17=0,"",IF(D968&lt;&gt;"",IF($H$6=50,IF(D968=1,$F$10,DATE(YEAR(E967),MONTH(E967),DAY(E967)+7)),IF($H$6=25,IF(D968=1,$F$10,DATE(YEAR(E967),MONTH(E967),DAY(E967)+14)),IF($H$6=24,IF(D968=1,_01_01_1900,IF(DAY(E967)&gt;=15,DATE(YEAR(E967),MONTH(E967),DAY(E967)+16),DATE(YEAR(E967),MONTH(E967),DAY(E967)+15))),IF($H$6=12,IF(D968=1,$F$10,DATE(YEAR(E967),MONTH(E967)+1,DAY(E967))),IF($H$6=6,IF(D968=1,$F$10,DATE(YEAR(E967),MONTH(E967)+2,DAY(E967))),IF($H$6=4,IF(D968=1,$F$10,DATE(YEAR(E967),MONTH(E967)+3,DAY(E967))),IF($H$6=2,IF(D968=1,$F$10,DATE(YEAR(E967),MONTH(E967)+6,DAY(E967))),IF($H$6=1,IF(D968=1,$F$10,DATE(YEAR(E967)+1,MONTH(E967),DAY(E967))),"")))))))),""))</f>
        <v/>
      </c>
      <c r="F968" s="72" t="str">
        <f t="shared" ca="1" si="103"/>
        <v/>
      </c>
      <c r="G968" s="72" t="str">
        <f t="shared" ca="1" si="99"/>
        <v/>
      </c>
      <c r="H968" s="73" t="str">
        <f t="shared" ca="1" si="100"/>
        <v/>
      </c>
      <c r="I968" s="74" t="str">
        <f t="shared" ca="1" si="101"/>
        <v/>
      </c>
      <c r="J968" s="73" t="str">
        <f t="shared" ca="1" si="102"/>
        <v/>
      </c>
      <c r="K968" s="75" t="str">
        <f t="shared" ca="1" si="104"/>
        <v/>
      </c>
      <c r="L968" s="10"/>
      <c r="M968" s="9"/>
      <c r="N968" s="9"/>
      <c r="O968" s="9"/>
    </row>
    <row r="969" spans="2:15" x14ac:dyDescent="0.3">
      <c r="B969" s="9"/>
      <c r="C969" s="10"/>
      <c r="D969" s="70" t="str">
        <f t="shared" ca="1" si="98"/>
        <v/>
      </c>
      <c r="E969" s="71" t="str">
        <f ca="1">IF($P$17=0,"",IF(D969&lt;&gt;"",IF($H$6=50,IF(D969=1,$F$10,DATE(YEAR(E968),MONTH(E968),DAY(E968)+7)),IF($H$6=25,IF(D969=1,$F$10,DATE(YEAR(E968),MONTH(E968),DAY(E968)+14)),IF($H$6=24,IF(D969=1,_01_01_1900,IF(DAY(E968)&gt;=15,DATE(YEAR(E968),MONTH(E968),DAY(E968)+16),DATE(YEAR(E968),MONTH(E968),DAY(E968)+15))),IF($H$6=12,IF(D969=1,$F$10,DATE(YEAR(E968),MONTH(E968)+1,DAY(E968))),IF($H$6=6,IF(D969=1,$F$10,DATE(YEAR(E968),MONTH(E968)+2,DAY(E968))),IF($H$6=4,IF(D969=1,$F$10,DATE(YEAR(E968),MONTH(E968)+3,DAY(E968))),IF($H$6=2,IF(D969=1,$F$10,DATE(YEAR(E968),MONTH(E968)+6,DAY(E968))),IF($H$6=1,IF(D969=1,$F$10,DATE(YEAR(E968)+1,MONTH(E968),DAY(E968))),"")))))))),""))</f>
        <v/>
      </c>
      <c r="F969" s="72" t="str">
        <f t="shared" ca="1" si="103"/>
        <v/>
      </c>
      <c r="G969" s="72" t="str">
        <f t="shared" ca="1" si="99"/>
        <v/>
      </c>
      <c r="H969" s="73" t="str">
        <f t="shared" ca="1" si="100"/>
        <v/>
      </c>
      <c r="I969" s="74" t="str">
        <f t="shared" ca="1" si="101"/>
        <v/>
      </c>
      <c r="J969" s="73" t="str">
        <f t="shared" ca="1" si="102"/>
        <v/>
      </c>
      <c r="K969" s="75" t="str">
        <f t="shared" ca="1" si="104"/>
        <v/>
      </c>
      <c r="L969" s="10"/>
      <c r="M969" s="9"/>
      <c r="N969" s="9"/>
      <c r="O969" s="9"/>
    </row>
    <row r="970" spans="2:15" x14ac:dyDescent="0.3">
      <c r="B970" s="9"/>
      <c r="C970" s="10"/>
      <c r="D970" s="70" t="str">
        <f t="shared" ca="1" si="98"/>
        <v/>
      </c>
      <c r="E970" s="71" t="str">
        <f ca="1">IF($P$17=0,"",IF(D970&lt;&gt;"",IF($H$6=50,IF(D970=1,$F$10,DATE(YEAR(E969),MONTH(E969),DAY(E969)+7)),IF($H$6=25,IF(D970=1,$F$10,DATE(YEAR(E969),MONTH(E969),DAY(E969)+14)),IF($H$6=24,IF(D970=1,_01_01_1900,IF(DAY(E969)&gt;=15,DATE(YEAR(E969),MONTH(E969),DAY(E969)+16),DATE(YEAR(E969),MONTH(E969),DAY(E969)+15))),IF($H$6=12,IF(D970=1,$F$10,DATE(YEAR(E969),MONTH(E969)+1,DAY(E969))),IF($H$6=6,IF(D970=1,$F$10,DATE(YEAR(E969),MONTH(E969)+2,DAY(E969))),IF($H$6=4,IF(D970=1,$F$10,DATE(YEAR(E969),MONTH(E969)+3,DAY(E969))),IF($H$6=2,IF(D970=1,$F$10,DATE(YEAR(E969),MONTH(E969)+6,DAY(E969))),IF($H$6=1,IF(D970=1,$F$10,DATE(YEAR(E969)+1,MONTH(E969),DAY(E969))),"")))))))),""))</f>
        <v/>
      </c>
      <c r="F970" s="72" t="str">
        <f t="shared" ca="1" si="103"/>
        <v/>
      </c>
      <c r="G970" s="72" t="str">
        <f t="shared" ca="1" si="99"/>
        <v/>
      </c>
      <c r="H970" s="73" t="str">
        <f t="shared" ca="1" si="100"/>
        <v/>
      </c>
      <c r="I970" s="74" t="str">
        <f t="shared" ca="1" si="101"/>
        <v/>
      </c>
      <c r="J970" s="73" t="str">
        <f t="shared" ca="1" si="102"/>
        <v/>
      </c>
      <c r="K970" s="75" t="str">
        <f t="shared" ca="1" si="104"/>
        <v/>
      </c>
      <c r="L970" s="10"/>
      <c r="M970" s="9"/>
      <c r="N970" s="9"/>
      <c r="O970" s="9"/>
    </row>
    <row r="971" spans="2:15" x14ac:dyDescent="0.3">
      <c r="B971" s="9"/>
      <c r="C971" s="10"/>
      <c r="D971" s="70" t="str">
        <f t="shared" ca="1" si="98"/>
        <v/>
      </c>
      <c r="E971" s="71" t="str">
        <f ca="1">IF($P$17=0,"",IF(D971&lt;&gt;"",IF($H$6=50,IF(D971=1,$F$10,DATE(YEAR(E970),MONTH(E970),DAY(E970)+7)),IF($H$6=25,IF(D971=1,$F$10,DATE(YEAR(E970),MONTH(E970),DAY(E970)+14)),IF($H$6=24,IF(D971=1,_01_01_1900,IF(DAY(E970)&gt;=15,DATE(YEAR(E970),MONTH(E970),DAY(E970)+16),DATE(YEAR(E970),MONTH(E970),DAY(E970)+15))),IF($H$6=12,IF(D971=1,$F$10,DATE(YEAR(E970),MONTH(E970)+1,DAY(E970))),IF($H$6=6,IF(D971=1,$F$10,DATE(YEAR(E970),MONTH(E970)+2,DAY(E970))),IF($H$6=4,IF(D971=1,$F$10,DATE(YEAR(E970),MONTH(E970)+3,DAY(E970))),IF($H$6=2,IF(D971=1,$F$10,DATE(YEAR(E970),MONTH(E970)+6,DAY(E970))),IF($H$6=1,IF(D971=1,$F$10,DATE(YEAR(E970)+1,MONTH(E970),DAY(E970))),"")))))))),""))</f>
        <v/>
      </c>
      <c r="F971" s="72" t="str">
        <f t="shared" ca="1" si="103"/>
        <v/>
      </c>
      <c r="G971" s="72" t="str">
        <f t="shared" ca="1" si="99"/>
        <v/>
      </c>
      <c r="H971" s="73" t="str">
        <f t="shared" ca="1" si="100"/>
        <v/>
      </c>
      <c r="I971" s="74" t="str">
        <f t="shared" ca="1" si="101"/>
        <v/>
      </c>
      <c r="J971" s="73" t="str">
        <f t="shared" ca="1" si="102"/>
        <v/>
      </c>
      <c r="K971" s="75" t="str">
        <f t="shared" ca="1" si="104"/>
        <v/>
      </c>
      <c r="L971" s="10"/>
      <c r="M971" s="9"/>
      <c r="N971" s="9"/>
      <c r="O971" s="9"/>
    </row>
    <row r="972" spans="2:15" x14ac:dyDescent="0.3">
      <c r="B972" s="9"/>
      <c r="C972" s="10"/>
      <c r="D972" s="70" t="str">
        <f t="shared" ca="1" si="98"/>
        <v/>
      </c>
      <c r="E972" s="71" t="str">
        <f ca="1">IF($P$17=0,"",IF(D972&lt;&gt;"",IF($H$6=50,IF(D972=1,$F$10,DATE(YEAR(E971),MONTH(E971),DAY(E971)+7)),IF($H$6=25,IF(D972=1,$F$10,DATE(YEAR(E971),MONTH(E971),DAY(E971)+14)),IF($H$6=24,IF(D972=1,_01_01_1900,IF(DAY(E971)&gt;=15,DATE(YEAR(E971),MONTH(E971),DAY(E971)+16),DATE(YEAR(E971),MONTH(E971),DAY(E971)+15))),IF($H$6=12,IF(D972=1,$F$10,DATE(YEAR(E971),MONTH(E971)+1,DAY(E971))),IF($H$6=6,IF(D972=1,$F$10,DATE(YEAR(E971),MONTH(E971)+2,DAY(E971))),IF($H$6=4,IF(D972=1,$F$10,DATE(YEAR(E971),MONTH(E971)+3,DAY(E971))),IF($H$6=2,IF(D972=1,$F$10,DATE(YEAR(E971),MONTH(E971)+6,DAY(E971))),IF($H$6=1,IF(D972=1,$F$10,DATE(YEAR(E971)+1,MONTH(E971),DAY(E971))),"")))))))),""))</f>
        <v/>
      </c>
      <c r="F972" s="72" t="str">
        <f t="shared" ca="1" si="103"/>
        <v/>
      </c>
      <c r="G972" s="72" t="str">
        <f t="shared" ca="1" si="99"/>
        <v/>
      </c>
      <c r="H972" s="73" t="str">
        <f t="shared" ca="1" si="100"/>
        <v/>
      </c>
      <c r="I972" s="74" t="str">
        <f t="shared" ca="1" si="101"/>
        <v/>
      </c>
      <c r="J972" s="73" t="str">
        <f t="shared" ca="1" si="102"/>
        <v/>
      </c>
      <c r="K972" s="75" t="str">
        <f t="shared" ca="1" si="104"/>
        <v/>
      </c>
      <c r="L972" s="10"/>
      <c r="M972" s="9"/>
      <c r="N972" s="9"/>
      <c r="O972" s="9"/>
    </row>
    <row r="973" spans="2:15" x14ac:dyDescent="0.3">
      <c r="B973" s="9"/>
      <c r="C973" s="10"/>
      <c r="D973" s="70" t="str">
        <f t="shared" ca="1" si="98"/>
        <v/>
      </c>
      <c r="E973" s="71" t="str">
        <f ca="1">IF($P$17=0,"",IF(D973&lt;&gt;"",IF($H$6=50,IF(D973=1,$F$10,DATE(YEAR(E972),MONTH(E972),DAY(E972)+7)),IF($H$6=25,IF(D973=1,$F$10,DATE(YEAR(E972),MONTH(E972),DAY(E972)+14)),IF($H$6=24,IF(D973=1,_01_01_1900,IF(DAY(E972)&gt;=15,DATE(YEAR(E972),MONTH(E972),DAY(E972)+16),DATE(YEAR(E972),MONTH(E972),DAY(E972)+15))),IF($H$6=12,IF(D973=1,$F$10,DATE(YEAR(E972),MONTH(E972)+1,DAY(E972))),IF($H$6=6,IF(D973=1,$F$10,DATE(YEAR(E972),MONTH(E972)+2,DAY(E972))),IF($H$6=4,IF(D973=1,$F$10,DATE(YEAR(E972),MONTH(E972)+3,DAY(E972))),IF($H$6=2,IF(D973=1,$F$10,DATE(YEAR(E972),MONTH(E972)+6,DAY(E972))),IF($H$6=1,IF(D973=1,$F$10,DATE(YEAR(E972)+1,MONTH(E972),DAY(E972))),"")))))))),""))</f>
        <v/>
      </c>
      <c r="F973" s="72" t="str">
        <f t="shared" ca="1" si="103"/>
        <v/>
      </c>
      <c r="G973" s="72" t="str">
        <f t="shared" ca="1" si="99"/>
        <v/>
      </c>
      <c r="H973" s="73" t="str">
        <f t="shared" ca="1" si="100"/>
        <v/>
      </c>
      <c r="I973" s="74" t="str">
        <f t="shared" ca="1" si="101"/>
        <v/>
      </c>
      <c r="J973" s="73" t="str">
        <f t="shared" ca="1" si="102"/>
        <v/>
      </c>
      <c r="K973" s="75" t="str">
        <f t="shared" ca="1" si="104"/>
        <v/>
      </c>
      <c r="L973" s="10"/>
      <c r="M973" s="9"/>
      <c r="N973" s="9"/>
      <c r="O973" s="9"/>
    </row>
    <row r="974" spans="2:15" x14ac:dyDescent="0.3">
      <c r="B974" s="9"/>
      <c r="C974" s="10"/>
      <c r="D974" s="70" t="str">
        <f t="shared" ca="1" si="98"/>
        <v/>
      </c>
      <c r="E974" s="71" t="str">
        <f ca="1">IF($P$17=0,"",IF(D974&lt;&gt;"",IF($H$6=50,IF(D974=1,$F$10,DATE(YEAR(E973),MONTH(E973),DAY(E973)+7)),IF($H$6=25,IF(D974=1,$F$10,DATE(YEAR(E973),MONTH(E973),DAY(E973)+14)),IF($H$6=24,IF(D974=1,_01_01_1900,IF(DAY(E973)&gt;=15,DATE(YEAR(E973),MONTH(E973),DAY(E973)+16),DATE(YEAR(E973),MONTH(E973),DAY(E973)+15))),IF($H$6=12,IF(D974=1,$F$10,DATE(YEAR(E973),MONTH(E973)+1,DAY(E973))),IF($H$6=6,IF(D974=1,$F$10,DATE(YEAR(E973),MONTH(E973)+2,DAY(E973))),IF($H$6=4,IF(D974=1,$F$10,DATE(YEAR(E973),MONTH(E973)+3,DAY(E973))),IF($H$6=2,IF(D974=1,$F$10,DATE(YEAR(E973),MONTH(E973)+6,DAY(E973))),IF($H$6=1,IF(D974=1,$F$10,DATE(YEAR(E973)+1,MONTH(E973),DAY(E973))),"")))))))),""))</f>
        <v/>
      </c>
      <c r="F974" s="72" t="str">
        <f t="shared" ca="1" si="103"/>
        <v/>
      </c>
      <c r="G974" s="72" t="str">
        <f t="shared" ca="1" si="99"/>
        <v/>
      </c>
      <c r="H974" s="73" t="str">
        <f t="shared" ca="1" si="100"/>
        <v/>
      </c>
      <c r="I974" s="74" t="str">
        <f t="shared" ca="1" si="101"/>
        <v/>
      </c>
      <c r="J974" s="73" t="str">
        <f t="shared" ca="1" si="102"/>
        <v/>
      </c>
      <c r="K974" s="75" t="str">
        <f t="shared" ca="1" si="104"/>
        <v/>
      </c>
      <c r="L974" s="10"/>
      <c r="M974" s="9"/>
      <c r="N974" s="9"/>
      <c r="O974" s="9"/>
    </row>
    <row r="975" spans="2:15" x14ac:dyDescent="0.3">
      <c r="B975" s="9"/>
      <c r="C975" s="10"/>
      <c r="D975" s="70" t="str">
        <f t="shared" ca="1" si="98"/>
        <v/>
      </c>
      <c r="E975" s="71" t="str">
        <f ca="1">IF($P$17=0,"",IF(D975&lt;&gt;"",IF($H$6=50,IF(D975=1,$F$10,DATE(YEAR(E974),MONTH(E974),DAY(E974)+7)),IF($H$6=25,IF(D975=1,$F$10,DATE(YEAR(E974),MONTH(E974),DAY(E974)+14)),IF($H$6=24,IF(D975=1,_01_01_1900,IF(DAY(E974)&gt;=15,DATE(YEAR(E974),MONTH(E974),DAY(E974)+16),DATE(YEAR(E974),MONTH(E974),DAY(E974)+15))),IF($H$6=12,IF(D975=1,$F$10,DATE(YEAR(E974),MONTH(E974)+1,DAY(E974))),IF($H$6=6,IF(D975=1,$F$10,DATE(YEAR(E974),MONTH(E974)+2,DAY(E974))),IF($H$6=4,IF(D975=1,$F$10,DATE(YEAR(E974),MONTH(E974)+3,DAY(E974))),IF($H$6=2,IF(D975=1,$F$10,DATE(YEAR(E974),MONTH(E974)+6,DAY(E974))),IF($H$6=1,IF(D975=1,$F$10,DATE(YEAR(E974)+1,MONTH(E974),DAY(E974))),"")))))))),""))</f>
        <v/>
      </c>
      <c r="F975" s="72" t="str">
        <f t="shared" ca="1" si="103"/>
        <v/>
      </c>
      <c r="G975" s="72" t="str">
        <f t="shared" ca="1" si="99"/>
        <v/>
      </c>
      <c r="H975" s="73" t="str">
        <f t="shared" ca="1" si="100"/>
        <v/>
      </c>
      <c r="I975" s="74" t="str">
        <f t="shared" ca="1" si="101"/>
        <v/>
      </c>
      <c r="J975" s="73" t="str">
        <f t="shared" ca="1" si="102"/>
        <v/>
      </c>
      <c r="K975" s="75" t="str">
        <f t="shared" ca="1" si="104"/>
        <v/>
      </c>
      <c r="L975" s="10"/>
      <c r="M975" s="9"/>
      <c r="N975" s="9"/>
      <c r="O975" s="9"/>
    </row>
    <row r="976" spans="2:15" x14ac:dyDescent="0.3">
      <c r="B976" s="9"/>
      <c r="C976" s="10"/>
      <c r="D976" s="70" t="str">
        <f t="shared" ca="1" si="98"/>
        <v/>
      </c>
      <c r="E976" s="71" t="str">
        <f ca="1">IF($P$17=0,"",IF(D976&lt;&gt;"",IF($H$6=50,IF(D976=1,$F$10,DATE(YEAR(E975),MONTH(E975),DAY(E975)+7)),IF($H$6=25,IF(D976=1,$F$10,DATE(YEAR(E975),MONTH(E975),DAY(E975)+14)),IF($H$6=24,IF(D976=1,_01_01_1900,IF(DAY(E975)&gt;=15,DATE(YEAR(E975),MONTH(E975),DAY(E975)+16),DATE(YEAR(E975),MONTH(E975),DAY(E975)+15))),IF($H$6=12,IF(D976=1,$F$10,DATE(YEAR(E975),MONTH(E975)+1,DAY(E975))),IF($H$6=6,IF(D976=1,$F$10,DATE(YEAR(E975),MONTH(E975)+2,DAY(E975))),IF($H$6=4,IF(D976=1,$F$10,DATE(YEAR(E975),MONTH(E975)+3,DAY(E975))),IF($H$6=2,IF(D976=1,$F$10,DATE(YEAR(E975),MONTH(E975)+6,DAY(E975))),IF($H$6=1,IF(D976=1,$F$10,DATE(YEAR(E975)+1,MONTH(E975),DAY(E975))),"")))))))),""))</f>
        <v/>
      </c>
      <c r="F976" s="72" t="str">
        <f t="shared" ca="1" si="103"/>
        <v/>
      </c>
      <c r="G976" s="72" t="str">
        <f t="shared" ca="1" si="99"/>
        <v/>
      </c>
      <c r="H976" s="73" t="str">
        <f t="shared" ca="1" si="100"/>
        <v/>
      </c>
      <c r="I976" s="74" t="str">
        <f t="shared" ca="1" si="101"/>
        <v/>
      </c>
      <c r="J976" s="73" t="str">
        <f t="shared" ca="1" si="102"/>
        <v/>
      </c>
      <c r="K976" s="75" t="str">
        <f t="shared" ca="1" si="104"/>
        <v/>
      </c>
      <c r="L976" s="10"/>
      <c r="M976" s="9"/>
      <c r="N976" s="9"/>
      <c r="O976" s="9"/>
    </row>
    <row r="977" spans="2:15" x14ac:dyDescent="0.3">
      <c r="B977" s="9"/>
      <c r="C977" s="10"/>
      <c r="D977" s="70" t="str">
        <f t="shared" ca="1" si="98"/>
        <v/>
      </c>
      <c r="E977" s="71" t="str">
        <f ca="1">IF($P$17=0,"",IF(D977&lt;&gt;"",IF($H$6=50,IF(D977=1,$F$10,DATE(YEAR(E976),MONTH(E976),DAY(E976)+7)),IF($H$6=25,IF(D977=1,$F$10,DATE(YEAR(E976),MONTH(E976),DAY(E976)+14)),IF($H$6=24,IF(D977=1,_01_01_1900,IF(DAY(E976)&gt;=15,DATE(YEAR(E976),MONTH(E976),DAY(E976)+16),DATE(YEAR(E976),MONTH(E976),DAY(E976)+15))),IF($H$6=12,IF(D977=1,$F$10,DATE(YEAR(E976),MONTH(E976)+1,DAY(E976))),IF($H$6=6,IF(D977=1,$F$10,DATE(YEAR(E976),MONTH(E976)+2,DAY(E976))),IF($H$6=4,IF(D977=1,$F$10,DATE(YEAR(E976),MONTH(E976)+3,DAY(E976))),IF($H$6=2,IF(D977=1,$F$10,DATE(YEAR(E976),MONTH(E976)+6,DAY(E976))),IF($H$6=1,IF(D977=1,$F$10,DATE(YEAR(E976)+1,MONTH(E976),DAY(E976))),"")))))))),""))</f>
        <v/>
      </c>
      <c r="F977" s="72" t="str">
        <f t="shared" ca="1" si="103"/>
        <v/>
      </c>
      <c r="G977" s="72" t="str">
        <f t="shared" ca="1" si="99"/>
        <v/>
      </c>
      <c r="H977" s="73" t="str">
        <f t="shared" ca="1" si="100"/>
        <v/>
      </c>
      <c r="I977" s="74" t="str">
        <f t="shared" ca="1" si="101"/>
        <v/>
      </c>
      <c r="J977" s="73" t="str">
        <f t="shared" ca="1" si="102"/>
        <v/>
      </c>
      <c r="K977" s="75" t="str">
        <f t="shared" ca="1" si="104"/>
        <v/>
      </c>
      <c r="L977" s="10"/>
      <c r="M977" s="9"/>
      <c r="N977" s="9"/>
      <c r="O977" s="9"/>
    </row>
    <row r="978" spans="2:15" x14ac:dyDescent="0.3">
      <c r="B978" s="9"/>
      <c r="C978" s="10"/>
      <c r="D978" s="70" t="str">
        <f t="shared" ca="1" si="98"/>
        <v/>
      </c>
      <c r="E978" s="71" t="str">
        <f ca="1">IF($P$17=0,"",IF(D978&lt;&gt;"",IF($H$6=50,IF(D978=1,$F$10,DATE(YEAR(E977),MONTH(E977),DAY(E977)+7)),IF($H$6=25,IF(D978=1,$F$10,DATE(YEAR(E977),MONTH(E977),DAY(E977)+14)),IF($H$6=24,IF(D978=1,_01_01_1900,IF(DAY(E977)&gt;=15,DATE(YEAR(E977),MONTH(E977),DAY(E977)+16),DATE(YEAR(E977),MONTH(E977),DAY(E977)+15))),IF($H$6=12,IF(D978=1,$F$10,DATE(YEAR(E977),MONTH(E977)+1,DAY(E977))),IF($H$6=6,IF(D978=1,$F$10,DATE(YEAR(E977),MONTH(E977)+2,DAY(E977))),IF($H$6=4,IF(D978=1,$F$10,DATE(YEAR(E977),MONTH(E977)+3,DAY(E977))),IF($H$6=2,IF(D978=1,$F$10,DATE(YEAR(E977),MONTH(E977)+6,DAY(E977))),IF($H$6=1,IF(D978=1,$F$10,DATE(YEAR(E977)+1,MONTH(E977),DAY(E977))),"")))))))),""))</f>
        <v/>
      </c>
      <c r="F978" s="72" t="str">
        <f t="shared" ca="1" si="103"/>
        <v/>
      </c>
      <c r="G978" s="72" t="str">
        <f t="shared" ca="1" si="99"/>
        <v/>
      </c>
      <c r="H978" s="73" t="str">
        <f t="shared" ca="1" si="100"/>
        <v/>
      </c>
      <c r="I978" s="74" t="str">
        <f t="shared" ca="1" si="101"/>
        <v/>
      </c>
      <c r="J978" s="73" t="str">
        <f t="shared" ca="1" si="102"/>
        <v/>
      </c>
      <c r="K978" s="75" t="str">
        <f t="shared" ca="1" si="104"/>
        <v/>
      </c>
      <c r="L978" s="10"/>
      <c r="M978" s="9"/>
      <c r="N978" s="9"/>
      <c r="O978" s="9"/>
    </row>
    <row r="979" spans="2:15" x14ac:dyDescent="0.3">
      <c r="B979" s="9"/>
      <c r="C979" s="10"/>
      <c r="D979" s="70" t="str">
        <f t="shared" ca="1" si="98"/>
        <v/>
      </c>
      <c r="E979" s="71" t="str">
        <f ca="1">IF($P$17=0,"",IF(D979&lt;&gt;"",IF($H$6=50,IF(D979=1,$F$10,DATE(YEAR(E978),MONTH(E978),DAY(E978)+7)),IF($H$6=25,IF(D979=1,$F$10,DATE(YEAR(E978),MONTH(E978),DAY(E978)+14)),IF($H$6=24,IF(D979=1,_01_01_1900,IF(DAY(E978)&gt;=15,DATE(YEAR(E978),MONTH(E978),DAY(E978)+16),DATE(YEAR(E978),MONTH(E978),DAY(E978)+15))),IF($H$6=12,IF(D979=1,$F$10,DATE(YEAR(E978),MONTH(E978)+1,DAY(E978))),IF($H$6=6,IF(D979=1,$F$10,DATE(YEAR(E978),MONTH(E978)+2,DAY(E978))),IF($H$6=4,IF(D979=1,$F$10,DATE(YEAR(E978),MONTH(E978)+3,DAY(E978))),IF($H$6=2,IF(D979=1,$F$10,DATE(YEAR(E978),MONTH(E978)+6,DAY(E978))),IF($H$6=1,IF(D979=1,$F$10,DATE(YEAR(E978)+1,MONTH(E978),DAY(E978))),"")))))))),""))</f>
        <v/>
      </c>
      <c r="F979" s="72" t="str">
        <f t="shared" ca="1" si="103"/>
        <v/>
      </c>
      <c r="G979" s="72" t="str">
        <f t="shared" ca="1" si="99"/>
        <v/>
      </c>
      <c r="H979" s="73" t="str">
        <f t="shared" ca="1" si="100"/>
        <v/>
      </c>
      <c r="I979" s="74" t="str">
        <f t="shared" ca="1" si="101"/>
        <v/>
      </c>
      <c r="J979" s="73" t="str">
        <f t="shared" ca="1" si="102"/>
        <v/>
      </c>
      <c r="K979" s="75" t="str">
        <f t="shared" ca="1" si="104"/>
        <v/>
      </c>
      <c r="L979" s="10"/>
      <c r="M979" s="9"/>
      <c r="N979" s="9"/>
      <c r="O979" s="9"/>
    </row>
    <row r="980" spans="2:15" x14ac:dyDescent="0.3">
      <c r="B980" s="9"/>
      <c r="C980" s="10"/>
      <c r="D980" s="70" t="str">
        <f t="shared" ref="D980:D1001" ca="1" si="105">IF(K979="","",IF($H$5,IF(OR(D979&gt;=$H$8,ROUND(K979,2)&lt;=0),"",D979+1),IF(OR(D979&gt;=$H$8,K979&lt;=0),"",D979+1)))</f>
        <v/>
      </c>
      <c r="E980" s="71" t="str">
        <f ca="1">IF($P$17=0,"",IF(D980&lt;&gt;"",IF($H$6=50,IF(D980=1,$F$10,DATE(YEAR(E979),MONTH(E979),DAY(E979)+7)),IF($H$6=25,IF(D980=1,$F$10,DATE(YEAR(E979),MONTH(E979),DAY(E979)+14)),IF($H$6=24,IF(D980=1,_01_01_1900,IF(DAY(E979)&gt;=15,DATE(YEAR(E979),MONTH(E979),DAY(E979)+16),DATE(YEAR(E979),MONTH(E979),DAY(E979)+15))),IF($H$6=12,IF(D980=1,$F$10,DATE(YEAR(E979),MONTH(E979)+1,DAY(E979))),IF($H$6=6,IF(D980=1,$F$10,DATE(YEAR(E979),MONTH(E979)+2,DAY(E979))),IF($H$6=4,IF(D980=1,$F$10,DATE(YEAR(E979),MONTH(E979)+3,DAY(E979))),IF($H$6=2,IF(D980=1,$F$10,DATE(YEAR(E979),MONTH(E979)+6,DAY(E979))),IF($H$6=1,IF(D980=1,$F$10,DATE(YEAR(E979)+1,MONTH(E979),DAY(E979))),"")))))))),""))</f>
        <v/>
      </c>
      <c r="F980" s="72" t="str">
        <f t="shared" ca="1" si="103"/>
        <v/>
      </c>
      <c r="G980" s="72" t="str">
        <f t="shared" ref="G980:G1001" ca="1" si="106">IF($P$17=0,"",IF(D980&lt;&gt;"",IF(AND(D980=1,$H$4=1),0,IF($H$5,ROUND($K$5*K979,0),$K$5*K979)),""))</f>
        <v/>
      </c>
      <c r="H980" s="73" t="str">
        <f t="shared" ref="H980:H1001" ca="1" si="107">IF($P$17=1,IF(D980="","",IF(I980&lt;&gt;"",F980-G980+I980,F980-G980)),"")</f>
        <v/>
      </c>
      <c r="I980" s="74" t="str">
        <f t="shared" ref="I980:I1001" ca="1" si="108">IF($P$17=1,IF(J980&gt;=F980,IF(D980&lt;$K$12,IF(AND(D980&lt;&gt;"",F980+($J$19-F980)&lt;K979),(J980-F980),IF(AND(D980&lt;&gt;"",J980=F980),0,IF(D980&lt;&gt;"",0,""))),""),0),"")</f>
        <v/>
      </c>
      <c r="J980" s="73" t="str">
        <f t="shared" ref="J980:J1001" ca="1" si="109">IF($P$17=1,IF(F980&gt;=K979,F980,IF(OR($F$12="",$F$12&lt;F980),F980,IF($F$12&gt;=F980,IF(D980&lt;$K$12,IF(AND(D980&lt;&gt;"",F980+($F$12-F980)&lt;K979),$F$12,IF(AND(D980&lt;&gt;"",K979&lt;&gt;""),F980,IF(D980&lt;&gt;"",0,""))),""),0))),"")</f>
        <v/>
      </c>
      <c r="K980" s="75" t="str">
        <f t="shared" ca="1" si="104"/>
        <v/>
      </c>
      <c r="L980" s="10"/>
      <c r="M980" s="9"/>
      <c r="N980" s="9"/>
      <c r="O980" s="9"/>
    </row>
    <row r="981" spans="2:15" x14ac:dyDescent="0.3">
      <c r="B981" s="9"/>
      <c r="C981" s="10"/>
      <c r="D981" s="70" t="str">
        <f t="shared" ca="1" si="105"/>
        <v/>
      </c>
      <c r="E981" s="71" t="str">
        <f ca="1">IF($P$17=0,"",IF(D981&lt;&gt;"",IF($H$6=50,IF(D981=1,$F$10,DATE(YEAR(E980),MONTH(E980),DAY(E980)+7)),IF($H$6=25,IF(D981=1,$F$10,DATE(YEAR(E980),MONTH(E980),DAY(E980)+14)),IF($H$6=24,IF(D981=1,_01_01_1900,IF(DAY(E980)&gt;=15,DATE(YEAR(E980),MONTH(E980),DAY(E980)+16),DATE(YEAR(E980),MONTH(E980),DAY(E980)+15))),IF($H$6=12,IF(D981=1,$F$10,DATE(YEAR(E980),MONTH(E980)+1,DAY(E980))),IF($H$6=6,IF(D981=1,$F$10,DATE(YEAR(E980),MONTH(E980)+2,DAY(E980))),IF($H$6=4,IF(D981=1,$F$10,DATE(YEAR(E980),MONTH(E980)+3,DAY(E980))),IF($H$6=2,IF(D981=1,$F$10,DATE(YEAR(E980),MONTH(E980)+6,DAY(E980))),IF($H$6=1,IF(D981=1,$F$10,DATE(YEAR(E980)+1,MONTH(E980),DAY(E980))),"")))))))),""))</f>
        <v/>
      </c>
      <c r="F981" s="72" t="str">
        <f t="shared" ref="F981:F1001" ca="1" si="110">IF($P$17=1,IF(D981="","",IF($H$5,IF(OR(D981=$H$8,$K$12&gt;ROUND((1+$K$5)*K980,0),ROUND((1+$K$5)*K980,0),$K$12),IF(OR(D981=$H$8,$K$12&gt;(1+$K$5)*K980),ROUND((1+$K$5)*K980,0),$K$12)),0)),"")</f>
        <v/>
      </c>
      <c r="G981" s="72" t="str">
        <f t="shared" ca="1" si="106"/>
        <v/>
      </c>
      <c r="H981" s="73" t="str">
        <f t="shared" ca="1" si="107"/>
        <v/>
      </c>
      <c r="I981" s="74" t="str">
        <f t="shared" ca="1" si="108"/>
        <v/>
      </c>
      <c r="J981" s="73" t="str">
        <f t="shared" ca="1" si="109"/>
        <v/>
      </c>
      <c r="K981" s="75" t="str">
        <f t="shared" ref="K981:K1001" ca="1" si="111">IF($P$17=1,IF(J981&lt;&gt;0,IF(D981&lt;&gt;"",K980-(J981-G981),""),K980),"")</f>
        <v/>
      </c>
      <c r="L981" s="10"/>
      <c r="M981" s="9"/>
      <c r="N981" s="9"/>
      <c r="O981" s="9"/>
    </row>
    <row r="982" spans="2:15" x14ac:dyDescent="0.3">
      <c r="B982" s="9"/>
      <c r="C982" s="10"/>
      <c r="D982" s="70" t="str">
        <f t="shared" ca="1" si="105"/>
        <v/>
      </c>
      <c r="E982" s="71" t="str">
        <f ca="1">IF($P$17=0,"",IF(D982&lt;&gt;"",IF($H$6=50,IF(D982=1,$F$10,DATE(YEAR(E981),MONTH(E981),DAY(E981)+7)),IF($H$6=25,IF(D982=1,$F$10,DATE(YEAR(E981),MONTH(E981),DAY(E981)+14)),IF($H$6=24,IF(D982=1,_01_01_1900,IF(DAY(E981)&gt;=15,DATE(YEAR(E981),MONTH(E981),DAY(E981)+16),DATE(YEAR(E981),MONTH(E981),DAY(E981)+15))),IF($H$6=12,IF(D982=1,$F$10,DATE(YEAR(E981),MONTH(E981)+1,DAY(E981))),IF($H$6=6,IF(D982=1,$F$10,DATE(YEAR(E981),MONTH(E981)+2,DAY(E981))),IF($H$6=4,IF(D982=1,$F$10,DATE(YEAR(E981),MONTH(E981)+3,DAY(E981))),IF($H$6=2,IF(D982=1,$F$10,DATE(YEAR(E981),MONTH(E981)+6,DAY(E981))),IF($H$6=1,IF(D982=1,$F$10,DATE(YEAR(E981)+1,MONTH(E981),DAY(E981))),"")))))))),""))</f>
        <v/>
      </c>
      <c r="F982" s="72" t="str">
        <f t="shared" ca="1" si="110"/>
        <v/>
      </c>
      <c r="G982" s="72" t="str">
        <f t="shared" ca="1" si="106"/>
        <v/>
      </c>
      <c r="H982" s="73" t="str">
        <f t="shared" ca="1" si="107"/>
        <v/>
      </c>
      <c r="I982" s="74" t="str">
        <f t="shared" ca="1" si="108"/>
        <v/>
      </c>
      <c r="J982" s="73" t="str">
        <f t="shared" ca="1" si="109"/>
        <v/>
      </c>
      <c r="K982" s="75" t="str">
        <f t="shared" ca="1" si="111"/>
        <v/>
      </c>
      <c r="L982" s="10"/>
      <c r="M982" s="9"/>
      <c r="N982" s="9"/>
      <c r="O982" s="9"/>
    </row>
    <row r="983" spans="2:15" x14ac:dyDescent="0.3">
      <c r="B983" s="9"/>
      <c r="C983" s="10"/>
      <c r="D983" s="70" t="str">
        <f t="shared" ca="1" si="105"/>
        <v/>
      </c>
      <c r="E983" s="71" t="str">
        <f ca="1">IF($P$17=0,"",IF(D983&lt;&gt;"",IF($H$6=50,IF(D983=1,$F$10,DATE(YEAR(E982),MONTH(E982),DAY(E982)+7)),IF($H$6=25,IF(D983=1,$F$10,DATE(YEAR(E982),MONTH(E982),DAY(E982)+14)),IF($H$6=24,IF(D983=1,_01_01_1900,IF(DAY(E982)&gt;=15,DATE(YEAR(E982),MONTH(E982),DAY(E982)+16),DATE(YEAR(E982),MONTH(E982),DAY(E982)+15))),IF($H$6=12,IF(D983=1,$F$10,DATE(YEAR(E982),MONTH(E982)+1,DAY(E982))),IF($H$6=6,IF(D983=1,$F$10,DATE(YEAR(E982),MONTH(E982)+2,DAY(E982))),IF($H$6=4,IF(D983=1,$F$10,DATE(YEAR(E982),MONTH(E982)+3,DAY(E982))),IF($H$6=2,IF(D983=1,$F$10,DATE(YEAR(E982),MONTH(E982)+6,DAY(E982))),IF($H$6=1,IF(D983=1,$F$10,DATE(YEAR(E982)+1,MONTH(E982),DAY(E982))),"")))))))),""))</f>
        <v/>
      </c>
      <c r="F983" s="72" t="str">
        <f t="shared" ca="1" si="110"/>
        <v/>
      </c>
      <c r="G983" s="72" t="str">
        <f t="shared" ca="1" si="106"/>
        <v/>
      </c>
      <c r="H983" s="73" t="str">
        <f t="shared" ca="1" si="107"/>
        <v/>
      </c>
      <c r="I983" s="74" t="str">
        <f t="shared" ca="1" si="108"/>
        <v/>
      </c>
      <c r="J983" s="73" t="str">
        <f t="shared" ca="1" si="109"/>
        <v/>
      </c>
      <c r="K983" s="75" t="str">
        <f t="shared" ca="1" si="111"/>
        <v/>
      </c>
      <c r="L983" s="10"/>
      <c r="M983" s="9"/>
      <c r="N983" s="9"/>
      <c r="O983" s="9"/>
    </row>
    <row r="984" spans="2:15" x14ac:dyDescent="0.3">
      <c r="B984" s="9"/>
      <c r="C984" s="10"/>
      <c r="D984" s="70" t="str">
        <f t="shared" ca="1" si="105"/>
        <v/>
      </c>
      <c r="E984" s="71" t="str">
        <f ca="1">IF($P$17=0,"",IF(D984&lt;&gt;"",IF($H$6=50,IF(D984=1,$F$10,DATE(YEAR(E983),MONTH(E983),DAY(E983)+7)),IF($H$6=25,IF(D984=1,$F$10,DATE(YEAR(E983),MONTH(E983),DAY(E983)+14)),IF($H$6=24,IF(D984=1,_01_01_1900,IF(DAY(E983)&gt;=15,DATE(YEAR(E983),MONTH(E983),DAY(E983)+16),DATE(YEAR(E983),MONTH(E983),DAY(E983)+15))),IF($H$6=12,IF(D984=1,$F$10,DATE(YEAR(E983),MONTH(E983)+1,DAY(E983))),IF($H$6=6,IF(D984=1,$F$10,DATE(YEAR(E983),MONTH(E983)+2,DAY(E983))),IF($H$6=4,IF(D984=1,$F$10,DATE(YEAR(E983),MONTH(E983)+3,DAY(E983))),IF($H$6=2,IF(D984=1,$F$10,DATE(YEAR(E983),MONTH(E983)+6,DAY(E983))),IF($H$6=1,IF(D984=1,$F$10,DATE(YEAR(E983)+1,MONTH(E983),DAY(E983))),"")))))))),""))</f>
        <v/>
      </c>
      <c r="F984" s="72" t="str">
        <f t="shared" ca="1" si="110"/>
        <v/>
      </c>
      <c r="G984" s="72" t="str">
        <f t="shared" ca="1" si="106"/>
        <v/>
      </c>
      <c r="H984" s="73" t="str">
        <f t="shared" ca="1" si="107"/>
        <v/>
      </c>
      <c r="I984" s="74" t="str">
        <f t="shared" ca="1" si="108"/>
        <v/>
      </c>
      <c r="J984" s="73" t="str">
        <f t="shared" ca="1" si="109"/>
        <v/>
      </c>
      <c r="K984" s="75" t="str">
        <f t="shared" ca="1" si="111"/>
        <v/>
      </c>
      <c r="L984" s="10"/>
      <c r="M984" s="9"/>
      <c r="N984" s="9"/>
      <c r="O984" s="9"/>
    </row>
    <row r="985" spans="2:15" x14ac:dyDescent="0.3">
      <c r="B985" s="9"/>
      <c r="C985" s="10"/>
      <c r="D985" s="70" t="str">
        <f t="shared" ca="1" si="105"/>
        <v/>
      </c>
      <c r="E985" s="71" t="str">
        <f ca="1">IF($P$17=0,"",IF(D985&lt;&gt;"",IF($H$6=50,IF(D985=1,$F$10,DATE(YEAR(E984),MONTH(E984),DAY(E984)+7)),IF($H$6=25,IF(D985=1,$F$10,DATE(YEAR(E984),MONTH(E984),DAY(E984)+14)),IF($H$6=24,IF(D985=1,_01_01_1900,IF(DAY(E984)&gt;=15,DATE(YEAR(E984),MONTH(E984),DAY(E984)+16),DATE(YEAR(E984),MONTH(E984),DAY(E984)+15))),IF($H$6=12,IF(D985=1,$F$10,DATE(YEAR(E984),MONTH(E984)+1,DAY(E984))),IF($H$6=6,IF(D985=1,$F$10,DATE(YEAR(E984),MONTH(E984)+2,DAY(E984))),IF($H$6=4,IF(D985=1,$F$10,DATE(YEAR(E984),MONTH(E984)+3,DAY(E984))),IF($H$6=2,IF(D985=1,$F$10,DATE(YEAR(E984),MONTH(E984)+6,DAY(E984))),IF($H$6=1,IF(D985=1,$F$10,DATE(YEAR(E984)+1,MONTH(E984),DAY(E984))),"")))))))),""))</f>
        <v/>
      </c>
      <c r="F985" s="72" t="str">
        <f t="shared" ca="1" si="110"/>
        <v/>
      </c>
      <c r="G985" s="72" t="str">
        <f t="shared" ca="1" si="106"/>
        <v/>
      </c>
      <c r="H985" s="73" t="str">
        <f t="shared" ca="1" si="107"/>
        <v/>
      </c>
      <c r="I985" s="74" t="str">
        <f t="shared" ca="1" si="108"/>
        <v/>
      </c>
      <c r="J985" s="73" t="str">
        <f t="shared" ca="1" si="109"/>
        <v/>
      </c>
      <c r="K985" s="75" t="str">
        <f t="shared" ca="1" si="111"/>
        <v/>
      </c>
      <c r="L985" s="10"/>
      <c r="M985" s="9"/>
      <c r="N985" s="9"/>
      <c r="O985" s="9"/>
    </row>
    <row r="986" spans="2:15" x14ac:dyDescent="0.3">
      <c r="B986" s="9"/>
      <c r="C986" s="10"/>
      <c r="D986" s="70" t="str">
        <f t="shared" ca="1" si="105"/>
        <v/>
      </c>
      <c r="E986" s="71" t="str">
        <f ca="1">IF($P$17=0,"",IF(D986&lt;&gt;"",IF($H$6=50,IF(D986=1,$F$10,DATE(YEAR(E985),MONTH(E985),DAY(E985)+7)),IF($H$6=25,IF(D986=1,$F$10,DATE(YEAR(E985),MONTH(E985),DAY(E985)+14)),IF($H$6=24,IF(D986=1,_01_01_1900,IF(DAY(E985)&gt;=15,DATE(YEAR(E985),MONTH(E985),DAY(E985)+16),DATE(YEAR(E985),MONTH(E985),DAY(E985)+15))),IF($H$6=12,IF(D986=1,$F$10,DATE(YEAR(E985),MONTH(E985)+1,DAY(E985))),IF($H$6=6,IF(D986=1,$F$10,DATE(YEAR(E985),MONTH(E985)+2,DAY(E985))),IF($H$6=4,IF(D986=1,$F$10,DATE(YEAR(E985),MONTH(E985)+3,DAY(E985))),IF($H$6=2,IF(D986=1,$F$10,DATE(YEAR(E985),MONTH(E985)+6,DAY(E985))),IF($H$6=1,IF(D986=1,$F$10,DATE(YEAR(E985)+1,MONTH(E985),DAY(E985))),"")))))))),""))</f>
        <v/>
      </c>
      <c r="F986" s="72" t="str">
        <f t="shared" ca="1" si="110"/>
        <v/>
      </c>
      <c r="G986" s="72" t="str">
        <f t="shared" ca="1" si="106"/>
        <v/>
      </c>
      <c r="H986" s="73" t="str">
        <f t="shared" ca="1" si="107"/>
        <v/>
      </c>
      <c r="I986" s="74" t="str">
        <f t="shared" ca="1" si="108"/>
        <v/>
      </c>
      <c r="J986" s="73" t="str">
        <f t="shared" ca="1" si="109"/>
        <v/>
      </c>
      <c r="K986" s="75" t="str">
        <f t="shared" ca="1" si="111"/>
        <v/>
      </c>
      <c r="L986" s="10"/>
      <c r="M986" s="9"/>
      <c r="N986" s="9"/>
      <c r="O986" s="9"/>
    </row>
    <row r="987" spans="2:15" x14ac:dyDescent="0.3">
      <c r="B987" s="9"/>
      <c r="C987" s="10"/>
      <c r="D987" s="70" t="str">
        <f t="shared" ca="1" si="105"/>
        <v/>
      </c>
      <c r="E987" s="71" t="str">
        <f ca="1">IF($P$17=0,"",IF(D987&lt;&gt;"",IF($H$6=50,IF(D987=1,$F$10,DATE(YEAR(E986),MONTH(E986),DAY(E986)+7)),IF($H$6=25,IF(D987=1,$F$10,DATE(YEAR(E986),MONTH(E986),DAY(E986)+14)),IF($H$6=24,IF(D987=1,_01_01_1900,IF(DAY(E986)&gt;=15,DATE(YEAR(E986),MONTH(E986),DAY(E986)+16),DATE(YEAR(E986),MONTH(E986),DAY(E986)+15))),IF($H$6=12,IF(D987=1,$F$10,DATE(YEAR(E986),MONTH(E986)+1,DAY(E986))),IF($H$6=6,IF(D987=1,$F$10,DATE(YEAR(E986),MONTH(E986)+2,DAY(E986))),IF($H$6=4,IF(D987=1,$F$10,DATE(YEAR(E986),MONTH(E986)+3,DAY(E986))),IF($H$6=2,IF(D987=1,$F$10,DATE(YEAR(E986),MONTH(E986)+6,DAY(E986))),IF($H$6=1,IF(D987=1,$F$10,DATE(YEAR(E986)+1,MONTH(E986),DAY(E986))),"")))))))),""))</f>
        <v/>
      </c>
      <c r="F987" s="72" t="str">
        <f t="shared" ca="1" si="110"/>
        <v/>
      </c>
      <c r="G987" s="72" t="str">
        <f t="shared" ca="1" si="106"/>
        <v/>
      </c>
      <c r="H987" s="73" t="str">
        <f t="shared" ca="1" si="107"/>
        <v/>
      </c>
      <c r="I987" s="74" t="str">
        <f t="shared" ca="1" si="108"/>
        <v/>
      </c>
      <c r="J987" s="73" t="str">
        <f t="shared" ca="1" si="109"/>
        <v/>
      </c>
      <c r="K987" s="75" t="str">
        <f t="shared" ca="1" si="111"/>
        <v/>
      </c>
      <c r="L987" s="10"/>
      <c r="M987" s="9"/>
      <c r="N987" s="9"/>
      <c r="O987" s="9"/>
    </row>
    <row r="988" spans="2:15" x14ac:dyDescent="0.3">
      <c r="B988" s="9"/>
      <c r="C988" s="10"/>
      <c r="D988" s="70" t="str">
        <f t="shared" ca="1" si="105"/>
        <v/>
      </c>
      <c r="E988" s="71" t="str">
        <f ca="1">IF($P$17=0,"",IF(D988&lt;&gt;"",IF($H$6=50,IF(D988=1,$F$10,DATE(YEAR(E987),MONTH(E987),DAY(E987)+7)),IF($H$6=25,IF(D988=1,$F$10,DATE(YEAR(E987),MONTH(E987),DAY(E987)+14)),IF($H$6=24,IF(D988=1,_01_01_1900,IF(DAY(E987)&gt;=15,DATE(YEAR(E987),MONTH(E987),DAY(E987)+16),DATE(YEAR(E987),MONTH(E987),DAY(E987)+15))),IF($H$6=12,IF(D988=1,$F$10,DATE(YEAR(E987),MONTH(E987)+1,DAY(E987))),IF($H$6=6,IF(D988=1,$F$10,DATE(YEAR(E987),MONTH(E987)+2,DAY(E987))),IF($H$6=4,IF(D988=1,$F$10,DATE(YEAR(E987),MONTH(E987)+3,DAY(E987))),IF($H$6=2,IF(D988=1,$F$10,DATE(YEAR(E987),MONTH(E987)+6,DAY(E987))),IF($H$6=1,IF(D988=1,$F$10,DATE(YEAR(E987)+1,MONTH(E987),DAY(E987))),"")))))))),""))</f>
        <v/>
      </c>
      <c r="F988" s="72" t="str">
        <f t="shared" ca="1" si="110"/>
        <v/>
      </c>
      <c r="G988" s="72" t="str">
        <f t="shared" ca="1" si="106"/>
        <v/>
      </c>
      <c r="H988" s="73" t="str">
        <f t="shared" ca="1" si="107"/>
        <v/>
      </c>
      <c r="I988" s="74" t="str">
        <f t="shared" ca="1" si="108"/>
        <v/>
      </c>
      <c r="J988" s="73" t="str">
        <f t="shared" ca="1" si="109"/>
        <v/>
      </c>
      <c r="K988" s="75" t="str">
        <f t="shared" ca="1" si="111"/>
        <v/>
      </c>
      <c r="L988" s="10"/>
      <c r="M988" s="9"/>
      <c r="N988" s="9"/>
      <c r="O988" s="9"/>
    </row>
    <row r="989" spans="2:15" x14ac:dyDescent="0.3">
      <c r="B989" s="9"/>
      <c r="C989" s="10"/>
      <c r="D989" s="70" t="str">
        <f t="shared" ca="1" si="105"/>
        <v/>
      </c>
      <c r="E989" s="71" t="str">
        <f ca="1">IF($P$17=0,"",IF(D989&lt;&gt;"",IF($H$6=50,IF(D989=1,$F$10,DATE(YEAR(E988),MONTH(E988),DAY(E988)+7)),IF($H$6=25,IF(D989=1,$F$10,DATE(YEAR(E988),MONTH(E988),DAY(E988)+14)),IF($H$6=24,IF(D989=1,_01_01_1900,IF(DAY(E988)&gt;=15,DATE(YEAR(E988),MONTH(E988),DAY(E988)+16),DATE(YEAR(E988),MONTH(E988),DAY(E988)+15))),IF($H$6=12,IF(D989=1,$F$10,DATE(YEAR(E988),MONTH(E988)+1,DAY(E988))),IF($H$6=6,IF(D989=1,$F$10,DATE(YEAR(E988),MONTH(E988)+2,DAY(E988))),IF($H$6=4,IF(D989=1,$F$10,DATE(YEAR(E988),MONTH(E988)+3,DAY(E988))),IF($H$6=2,IF(D989=1,$F$10,DATE(YEAR(E988),MONTH(E988)+6,DAY(E988))),IF($H$6=1,IF(D989=1,$F$10,DATE(YEAR(E988)+1,MONTH(E988),DAY(E988))),"")))))))),""))</f>
        <v/>
      </c>
      <c r="F989" s="72" t="str">
        <f t="shared" ca="1" si="110"/>
        <v/>
      </c>
      <c r="G989" s="72" t="str">
        <f t="shared" ca="1" si="106"/>
        <v/>
      </c>
      <c r="H989" s="73" t="str">
        <f t="shared" ca="1" si="107"/>
        <v/>
      </c>
      <c r="I989" s="74" t="str">
        <f t="shared" ca="1" si="108"/>
        <v/>
      </c>
      <c r="J989" s="73" t="str">
        <f t="shared" ca="1" si="109"/>
        <v/>
      </c>
      <c r="K989" s="75" t="str">
        <f t="shared" ca="1" si="111"/>
        <v/>
      </c>
      <c r="L989" s="10"/>
      <c r="M989" s="9"/>
      <c r="N989" s="9"/>
      <c r="O989" s="9"/>
    </row>
    <row r="990" spans="2:15" x14ac:dyDescent="0.3">
      <c r="B990" s="9"/>
      <c r="C990" s="10"/>
      <c r="D990" s="70" t="str">
        <f t="shared" ca="1" si="105"/>
        <v/>
      </c>
      <c r="E990" s="71" t="str">
        <f ca="1">IF($P$17=0,"",IF(D990&lt;&gt;"",IF($H$6=50,IF(D990=1,$F$10,DATE(YEAR(E989),MONTH(E989),DAY(E989)+7)),IF($H$6=25,IF(D990=1,$F$10,DATE(YEAR(E989),MONTH(E989),DAY(E989)+14)),IF($H$6=24,IF(D990=1,_01_01_1900,IF(DAY(E989)&gt;=15,DATE(YEAR(E989),MONTH(E989),DAY(E989)+16),DATE(YEAR(E989),MONTH(E989),DAY(E989)+15))),IF($H$6=12,IF(D990=1,$F$10,DATE(YEAR(E989),MONTH(E989)+1,DAY(E989))),IF($H$6=6,IF(D990=1,$F$10,DATE(YEAR(E989),MONTH(E989)+2,DAY(E989))),IF($H$6=4,IF(D990=1,$F$10,DATE(YEAR(E989),MONTH(E989)+3,DAY(E989))),IF($H$6=2,IF(D990=1,$F$10,DATE(YEAR(E989),MONTH(E989)+6,DAY(E989))),IF($H$6=1,IF(D990=1,$F$10,DATE(YEAR(E989)+1,MONTH(E989),DAY(E989))),"")))))))),""))</f>
        <v/>
      </c>
      <c r="F990" s="72" t="str">
        <f t="shared" ca="1" si="110"/>
        <v/>
      </c>
      <c r="G990" s="72" t="str">
        <f t="shared" ca="1" si="106"/>
        <v/>
      </c>
      <c r="H990" s="73" t="str">
        <f t="shared" ca="1" si="107"/>
        <v/>
      </c>
      <c r="I990" s="74" t="str">
        <f t="shared" ca="1" si="108"/>
        <v/>
      </c>
      <c r="J990" s="73" t="str">
        <f t="shared" ca="1" si="109"/>
        <v/>
      </c>
      <c r="K990" s="75" t="str">
        <f t="shared" ca="1" si="111"/>
        <v/>
      </c>
      <c r="L990" s="10"/>
      <c r="M990" s="9"/>
      <c r="N990" s="9"/>
      <c r="O990" s="9"/>
    </row>
    <row r="991" spans="2:15" x14ac:dyDescent="0.3">
      <c r="B991" s="9"/>
      <c r="C991" s="10"/>
      <c r="D991" s="70" t="str">
        <f t="shared" ca="1" si="105"/>
        <v/>
      </c>
      <c r="E991" s="71" t="str">
        <f ca="1">IF($P$17=0,"",IF(D991&lt;&gt;"",IF($H$6=50,IF(D991=1,$F$10,DATE(YEAR(E990),MONTH(E990),DAY(E990)+7)),IF($H$6=25,IF(D991=1,$F$10,DATE(YEAR(E990),MONTH(E990),DAY(E990)+14)),IF($H$6=24,IF(D991=1,_01_01_1900,IF(DAY(E990)&gt;=15,DATE(YEAR(E990),MONTH(E990),DAY(E990)+16),DATE(YEAR(E990),MONTH(E990),DAY(E990)+15))),IF($H$6=12,IF(D991=1,$F$10,DATE(YEAR(E990),MONTH(E990)+1,DAY(E990))),IF($H$6=6,IF(D991=1,$F$10,DATE(YEAR(E990),MONTH(E990)+2,DAY(E990))),IF($H$6=4,IF(D991=1,$F$10,DATE(YEAR(E990),MONTH(E990)+3,DAY(E990))),IF($H$6=2,IF(D991=1,$F$10,DATE(YEAR(E990),MONTH(E990)+6,DAY(E990))),IF($H$6=1,IF(D991=1,$F$10,DATE(YEAR(E990)+1,MONTH(E990),DAY(E990))),"")))))))),""))</f>
        <v/>
      </c>
      <c r="F991" s="72" t="str">
        <f t="shared" ca="1" si="110"/>
        <v/>
      </c>
      <c r="G991" s="72" t="str">
        <f t="shared" ca="1" si="106"/>
        <v/>
      </c>
      <c r="H991" s="73" t="str">
        <f t="shared" ca="1" si="107"/>
        <v/>
      </c>
      <c r="I991" s="74" t="str">
        <f t="shared" ca="1" si="108"/>
        <v/>
      </c>
      <c r="J991" s="73" t="str">
        <f t="shared" ca="1" si="109"/>
        <v/>
      </c>
      <c r="K991" s="75" t="str">
        <f t="shared" ca="1" si="111"/>
        <v/>
      </c>
      <c r="L991" s="10"/>
      <c r="M991" s="9"/>
      <c r="N991" s="9"/>
      <c r="O991" s="9"/>
    </row>
    <row r="992" spans="2:15" x14ac:dyDescent="0.3">
      <c r="B992" s="9"/>
      <c r="C992" s="10"/>
      <c r="D992" s="70" t="str">
        <f t="shared" ca="1" si="105"/>
        <v/>
      </c>
      <c r="E992" s="71" t="str">
        <f ca="1">IF($P$17=0,"",IF(D992&lt;&gt;"",IF($H$6=50,IF(D992=1,$F$10,DATE(YEAR(E991),MONTH(E991),DAY(E991)+7)),IF($H$6=25,IF(D992=1,$F$10,DATE(YEAR(E991),MONTH(E991),DAY(E991)+14)),IF($H$6=24,IF(D992=1,_01_01_1900,IF(DAY(E991)&gt;=15,DATE(YEAR(E991),MONTH(E991),DAY(E991)+16),DATE(YEAR(E991),MONTH(E991),DAY(E991)+15))),IF($H$6=12,IF(D992=1,$F$10,DATE(YEAR(E991),MONTH(E991)+1,DAY(E991))),IF($H$6=6,IF(D992=1,$F$10,DATE(YEAR(E991),MONTH(E991)+2,DAY(E991))),IF($H$6=4,IF(D992=1,$F$10,DATE(YEAR(E991),MONTH(E991)+3,DAY(E991))),IF($H$6=2,IF(D992=1,$F$10,DATE(YEAR(E991),MONTH(E991)+6,DAY(E991))),IF($H$6=1,IF(D992=1,$F$10,DATE(YEAR(E991)+1,MONTH(E991),DAY(E991))),"")))))))),""))</f>
        <v/>
      </c>
      <c r="F992" s="72" t="str">
        <f t="shared" ca="1" si="110"/>
        <v/>
      </c>
      <c r="G992" s="72" t="str">
        <f t="shared" ca="1" si="106"/>
        <v/>
      </c>
      <c r="H992" s="73" t="str">
        <f t="shared" ca="1" si="107"/>
        <v/>
      </c>
      <c r="I992" s="74" t="str">
        <f t="shared" ca="1" si="108"/>
        <v/>
      </c>
      <c r="J992" s="73" t="str">
        <f t="shared" ca="1" si="109"/>
        <v/>
      </c>
      <c r="K992" s="75" t="str">
        <f t="shared" ca="1" si="111"/>
        <v/>
      </c>
      <c r="L992" s="10"/>
      <c r="M992" s="9"/>
      <c r="N992" s="9"/>
      <c r="O992" s="9"/>
    </row>
    <row r="993" spans="2:15" x14ac:dyDescent="0.3">
      <c r="B993" s="9"/>
      <c r="C993" s="10"/>
      <c r="D993" s="70" t="str">
        <f t="shared" ca="1" si="105"/>
        <v/>
      </c>
      <c r="E993" s="71" t="str">
        <f ca="1">IF($P$17=0,"",IF(D993&lt;&gt;"",IF($H$6=50,IF(D993=1,$F$10,DATE(YEAR(E992),MONTH(E992),DAY(E992)+7)),IF($H$6=25,IF(D993=1,$F$10,DATE(YEAR(E992),MONTH(E992),DAY(E992)+14)),IF($H$6=24,IF(D993=1,_01_01_1900,IF(DAY(E992)&gt;=15,DATE(YEAR(E992),MONTH(E992),DAY(E992)+16),DATE(YEAR(E992),MONTH(E992),DAY(E992)+15))),IF($H$6=12,IF(D993=1,$F$10,DATE(YEAR(E992),MONTH(E992)+1,DAY(E992))),IF($H$6=6,IF(D993=1,$F$10,DATE(YEAR(E992),MONTH(E992)+2,DAY(E992))),IF($H$6=4,IF(D993=1,$F$10,DATE(YEAR(E992),MONTH(E992)+3,DAY(E992))),IF($H$6=2,IF(D993=1,$F$10,DATE(YEAR(E992),MONTH(E992)+6,DAY(E992))),IF($H$6=1,IF(D993=1,$F$10,DATE(YEAR(E992)+1,MONTH(E992),DAY(E992))),"")))))))),""))</f>
        <v/>
      </c>
      <c r="F993" s="72" t="str">
        <f t="shared" ca="1" si="110"/>
        <v/>
      </c>
      <c r="G993" s="72" t="str">
        <f t="shared" ca="1" si="106"/>
        <v/>
      </c>
      <c r="H993" s="73" t="str">
        <f t="shared" ca="1" si="107"/>
        <v/>
      </c>
      <c r="I993" s="74" t="str">
        <f t="shared" ca="1" si="108"/>
        <v/>
      </c>
      <c r="J993" s="73" t="str">
        <f t="shared" ca="1" si="109"/>
        <v/>
      </c>
      <c r="K993" s="75" t="str">
        <f t="shared" ca="1" si="111"/>
        <v/>
      </c>
      <c r="L993" s="10"/>
      <c r="M993" s="9"/>
      <c r="N993" s="9"/>
      <c r="O993" s="9"/>
    </row>
    <row r="994" spans="2:15" x14ac:dyDescent="0.3">
      <c r="B994" s="9"/>
      <c r="C994" s="10"/>
      <c r="D994" s="70" t="str">
        <f t="shared" ca="1" si="105"/>
        <v/>
      </c>
      <c r="E994" s="71" t="str">
        <f ca="1">IF($P$17=0,"",IF(D994&lt;&gt;"",IF($H$6=50,IF(D994=1,$F$10,DATE(YEAR(E993),MONTH(E993),DAY(E993)+7)),IF($H$6=25,IF(D994=1,$F$10,DATE(YEAR(E993),MONTH(E993),DAY(E993)+14)),IF($H$6=24,IF(D994=1,_01_01_1900,IF(DAY(E993)&gt;=15,DATE(YEAR(E993),MONTH(E993),DAY(E993)+16),DATE(YEAR(E993),MONTH(E993),DAY(E993)+15))),IF($H$6=12,IF(D994=1,$F$10,DATE(YEAR(E993),MONTH(E993)+1,DAY(E993))),IF($H$6=6,IF(D994=1,$F$10,DATE(YEAR(E993),MONTH(E993)+2,DAY(E993))),IF($H$6=4,IF(D994=1,$F$10,DATE(YEAR(E993),MONTH(E993)+3,DAY(E993))),IF($H$6=2,IF(D994=1,$F$10,DATE(YEAR(E993),MONTH(E993)+6,DAY(E993))),IF($H$6=1,IF(D994=1,$F$10,DATE(YEAR(E993)+1,MONTH(E993),DAY(E993))),"")))))))),""))</f>
        <v/>
      </c>
      <c r="F994" s="72" t="str">
        <f t="shared" ca="1" si="110"/>
        <v/>
      </c>
      <c r="G994" s="72" t="str">
        <f t="shared" ca="1" si="106"/>
        <v/>
      </c>
      <c r="H994" s="73" t="str">
        <f t="shared" ca="1" si="107"/>
        <v/>
      </c>
      <c r="I994" s="74" t="str">
        <f t="shared" ca="1" si="108"/>
        <v/>
      </c>
      <c r="J994" s="73" t="str">
        <f t="shared" ca="1" si="109"/>
        <v/>
      </c>
      <c r="K994" s="75" t="str">
        <f t="shared" ca="1" si="111"/>
        <v/>
      </c>
      <c r="L994" s="10"/>
      <c r="M994" s="9"/>
      <c r="N994" s="9"/>
      <c r="O994" s="9"/>
    </row>
    <row r="995" spans="2:15" x14ac:dyDescent="0.3">
      <c r="B995" s="9"/>
      <c r="C995" s="10"/>
      <c r="D995" s="70" t="str">
        <f t="shared" ca="1" si="105"/>
        <v/>
      </c>
      <c r="E995" s="71" t="str">
        <f ca="1">IF($P$17=0,"",IF(D995&lt;&gt;"",IF($H$6=50,IF(D995=1,$F$10,DATE(YEAR(E994),MONTH(E994),DAY(E994)+7)),IF($H$6=25,IF(D995=1,$F$10,DATE(YEAR(E994),MONTH(E994),DAY(E994)+14)),IF($H$6=24,IF(D995=1,_01_01_1900,IF(DAY(E994)&gt;=15,DATE(YEAR(E994),MONTH(E994),DAY(E994)+16),DATE(YEAR(E994),MONTH(E994),DAY(E994)+15))),IF($H$6=12,IF(D995=1,$F$10,DATE(YEAR(E994),MONTH(E994)+1,DAY(E994))),IF($H$6=6,IF(D995=1,$F$10,DATE(YEAR(E994),MONTH(E994)+2,DAY(E994))),IF($H$6=4,IF(D995=1,$F$10,DATE(YEAR(E994),MONTH(E994)+3,DAY(E994))),IF($H$6=2,IF(D995=1,$F$10,DATE(YEAR(E994),MONTH(E994)+6,DAY(E994))),IF($H$6=1,IF(D995=1,$F$10,DATE(YEAR(E994)+1,MONTH(E994),DAY(E994))),"")))))))),""))</f>
        <v/>
      </c>
      <c r="F995" s="72" t="str">
        <f t="shared" ca="1" si="110"/>
        <v/>
      </c>
      <c r="G995" s="72" t="str">
        <f t="shared" ca="1" si="106"/>
        <v/>
      </c>
      <c r="H995" s="73" t="str">
        <f t="shared" ca="1" si="107"/>
        <v/>
      </c>
      <c r="I995" s="74" t="str">
        <f t="shared" ca="1" si="108"/>
        <v/>
      </c>
      <c r="J995" s="73" t="str">
        <f t="shared" ca="1" si="109"/>
        <v/>
      </c>
      <c r="K995" s="75" t="str">
        <f t="shared" ca="1" si="111"/>
        <v/>
      </c>
      <c r="L995" s="10"/>
      <c r="M995" s="9"/>
      <c r="N995" s="9"/>
      <c r="O995" s="9"/>
    </row>
    <row r="996" spans="2:15" x14ac:dyDescent="0.3">
      <c r="B996" s="9"/>
      <c r="C996" s="10"/>
      <c r="D996" s="70" t="str">
        <f t="shared" ca="1" si="105"/>
        <v/>
      </c>
      <c r="E996" s="71" t="str">
        <f ca="1">IF($P$17=0,"",IF(D996&lt;&gt;"",IF($H$6=50,IF(D996=1,$F$10,DATE(YEAR(E995),MONTH(E995),DAY(E995)+7)),IF($H$6=25,IF(D996=1,$F$10,DATE(YEAR(E995),MONTH(E995),DAY(E995)+14)),IF($H$6=24,IF(D996=1,_01_01_1900,IF(DAY(E995)&gt;=15,DATE(YEAR(E995),MONTH(E995),DAY(E995)+16),DATE(YEAR(E995),MONTH(E995),DAY(E995)+15))),IF($H$6=12,IF(D996=1,$F$10,DATE(YEAR(E995),MONTH(E995)+1,DAY(E995))),IF($H$6=6,IF(D996=1,$F$10,DATE(YEAR(E995),MONTH(E995)+2,DAY(E995))),IF($H$6=4,IF(D996=1,$F$10,DATE(YEAR(E995),MONTH(E995)+3,DAY(E995))),IF($H$6=2,IF(D996=1,$F$10,DATE(YEAR(E995),MONTH(E995)+6,DAY(E995))),IF($H$6=1,IF(D996=1,$F$10,DATE(YEAR(E995)+1,MONTH(E995),DAY(E995))),"")))))))),""))</f>
        <v/>
      </c>
      <c r="F996" s="72" t="str">
        <f t="shared" ca="1" si="110"/>
        <v/>
      </c>
      <c r="G996" s="72" t="str">
        <f t="shared" ca="1" si="106"/>
        <v/>
      </c>
      <c r="H996" s="73" t="str">
        <f t="shared" ca="1" si="107"/>
        <v/>
      </c>
      <c r="I996" s="74" t="str">
        <f t="shared" ca="1" si="108"/>
        <v/>
      </c>
      <c r="J996" s="73" t="str">
        <f t="shared" ca="1" si="109"/>
        <v/>
      </c>
      <c r="K996" s="75" t="str">
        <f t="shared" ca="1" si="111"/>
        <v/>
      </c>
      <c r="L996" s="10"/>
      <c r="M996" s="9"/>
      <c r="N996" s="9"/>
      <c r="O996" s="9"/>
    </row>
    <row r="997" spans="2:15" x14ac:dyDescent="0.3">
      <c r="B997" s="9"/>
      <c r="C997" s="10"/>
      <c r="D997" s="70" t="str">
        <f t="shared" ca="1" si="105"/>
        <v/>
      </c>
      <c r="E997" s="71" t="str">
        <f ca="1">IF($P$17=0,"",IF(D997&lt;&gt;"",IF($H$6=50,IF(D997=1,$F$10,DATE(YEAR(E996),MONTH(E996),DAY(E996)+7)),IF($H$6=25,IF(D997=1,$F$10,DATE(YEAR(E996),MONTH(E996),DAY(E996)+14)),IF($H$6=24,IF(D997=1,_01_01_1900,IF(DAY(E996)&gt;=15,DATE(YEAR(E996),MONTH(E996),DAY(E996)+16),DATE(YEAR(E996),MONTH(E996),DAY(E996)+15))),IF($H$6=12,IF(D997=1,$F$10,DATE(YEAR(E996),MONTH(E996)+1,DAY(E996))),IF($H$6=6,IF(D997=1,$F$10,DATE(YEAR(E996),MONTH(E996)+2,DAY(E996))),IF($H$6=4,IF(D997=1,$F$10,DATE(YEAR(E996),MONTH(E996)+3,DAY(E996))),IF($H$6=2,IF(D997=1,$F$10,DATE(YEAR(E996),MONTH(E996)+6,DAY(E996))),IF($H$6=1,IF(D997=1,$F$10,DATE(YEAR(E996)+1,MONTH(E996),DAY(E996))),"")))))))),""))</f>
        <v/>
      </c>
      <c r="F997" s="72" t="str">
        <f t="shared" ca="1" si="110"/>
        <v/>
      </c>
      <c r="G997" s="72" t="str">
        <f t="shared" ca="1" si="106"/>
        <v/>
      </c>
      <c r="H997" s="73" t="str">
        <f t="shared" ca="1" si="107"/>
        <v/>
      </c>
      <c r="I997" s="74" t="str">
        <f t="shared" ca="1" si="108"/>
        <v/>
      </c>
      <c r="J997" s="73" t="str">
        <f t="shared" ca="1" si="109"/>
        <v/>
      </c>
      <c r="K997" s="75" t="str">
        <f t="shared" ca="1" si="111"/>
        <v/>
      </c>
      <c r="L997" s="10"/>
      <c r="M997" s="9"/>
      <c r="N997" s="9"/>
      <c r="O997" s="9"/>
    </row>
    <row r="998" spans="2:15" x14ac:dyDescent="0.3">
      <c r="B998" s="9"/>
      <c r="C998" s="10"/>
      <c r="D998" s="70" t="str">
        <f t="shared" ca="1" si="105"/>
        <v/>
      </c>
      <c r="E998" s="71" t="str">
        <f ca="1">IF($P$17=0,"",IF(D998&lt;&gt;"",IF($H$6=50,IF(D998=1,$F$10,DATE(YEAR(E997),MONTH(E997),DAY(E997)+7)),IF($H$6=25,IF(D998=1,$F$10,DATE(YEAR(E997),MONTH(E997),DAY(E997)+14)),IF($H$6=24,IF(D998=1,_01_01_1900,IF(DAY(E997)&gt;=15,DATE(YEAR(E997),MONTH(E997),DAY(E997)+16),DATE(YEAR(E997),MONTH(E997),DAY(E997)+15))),IF($H$6=12,IF(D998=1,$F$10,DATE(YEAR(E997),MONTH(E997)+1,DAY(E997))),IF($H$6=6,IF(D998=1,$F$10,DATE(YEAR(E997),MONTH(E997)+2,DAY(E997))),IF($H$6=4,IF(D998=1,$F$10,DATE(YEAR(E997),MONTH(E997)+3,DAY(E997))),IF($H$6=2,IF(D998=1,$F$10,DATE(YEAR(E997),MONTH(E997)+6,DAY(E997))),IF($H$6=1,IF(D998=1,$F$10,DATE(YEAR(E997)+1,MONTH(E997),DAY(E997))),"")))))))),""))</f>
        <v/>
      </c>
      <c r="F998" s="72" t="str">
        <f t="shared" ca="1" si="110"/>
        <v/>
      </c>
      <c r="G998" s="72" t="str">
        <f t="shared" ca="1" si="106"/>
        <v/>
      </c>
      <c r="H998" s="73" t="str">
        <f t="shared" ca="1" si="107"/>
        <v/>
      </c>
      <c r="I998" s="74" t="str">
        <f t="shared" ca="1" si="108"/>
        <v/>
      </c>
      <c r="J998" s="73" t="str">
        <f t="shared" ca="1" si="109"/>
        <v/>
      </c>
      <c r="K998" s="75" t="str">
        <f t="shared" ca="1" si="111"/>
        <v/>
      </c>
      <c r="L998" s="10"/>
      <c r="M998" s="9"/>
      <c r="N998" s="9"/>
      <c r="O998" s="9"/>
    </row>
    <row r="999" spans="2:15" x14ac:dyDescent="0.3">
      <c r="B999" s="9"/>
      <c r="C999" s="10"/>
      <c r="D999" s="70" t="str">
        <f t="shared" ca="1" si="105"/>
        <v/>
      </c>
      <c r="E999" s="71" t="str">
        <f ca="1">IF($P$17=0,"",IF(D999&lt;&gt;"",IF($H$6=50,IF(D999=1,$F$10,DATE(YEAR(E998),MONTH(E998),DAY(E998)+7)),IF($H$6=25,IF(D999=1,$F$10,DATE(YEAR(E998),MONTH(E998),DAY(E998)+14)),IF($H$6=24,IF(D999=1,_01_01_1900,IF(DAY(E998)&gt;=15,DATE(YEAR(E998),MONTH(E998),DAY(E998)+16),DATE(YEAR(E998),MONTH(E998),DAY(E998)+15))),IF($H$6=12,IF(D999=1,$F$10,DATE(YEAR(E998),MONTH(E998)+1,DAY(E998))),IF($H$6=6,IF(D999=1,$F$10,DATE(YEAR(E998),MONTH(E998)+2,DAY(E998))),IF($H$6=4,IF(D999=1,$F$10,DATE(YEAR(E998),MONTH(E998)+3,DAY(E998))),IF($H$6=2,IF(D999=1,$F$10,DATE(YEAR(E998),MONTH(E998)+6,DAY(E998))),IF($H$6=1,IF(D999=1,$F$10,DATE(YEAR(E998)+1,MONTH(E998),DAY(E998))),"")))))))),""))</f>
        <v/>
      </c>
      <c r="F999" s="72" t="str">
        <f t="shared" ca="1" si="110"/>
        <v/>
      </c>
      <c r="G999" s="72" t="str">
        <f t="shared" ca="1" si="106"/>
        <v/>
      </c>
      <c r="H999" s="73" t="str">
        <f t="shared" ca="1" si="107"/>
        <v/>
      </c>
      <c r="I999" s="74" t="str">
        <f t="shared" ca="1" si="108"/>
        <v/>
      </c>
      <c r="J999" s="73" t="str">
        <f t="shared" ca="1" si="109"/>
        <v/>
      </c>
      <c r="K999" s="75" t="str">
        <f t="shared" ca="1" si="111"/>
        <v/>
      </c>
      <c r="L999" s="10"/>
      <c r="M999" s="9"/>
      <c r="N999" s="9"/>
      <c r="O999" s="9"/>
    </row>
    <row r="1000" spans="2:15" x14ac:dyDescent="0.3">
      <c r="B1000" s="9"/>
      <c r="C1000" s="10"/>
      <c r="D1000" s="70" t="str">
        <f t="shared" ca="1" si="105"/>
        <v/>
      </c>
      <c r="E1000" s="71" t="str">
        <f ca="1">IF($P$17=0,"",IF(D1000&lt;&gt;"",IF($H$6=50,IF(D1000=1,$F$10,DATE(YEAR(E999),MONTH(E999),DAY(E999)+7)),IF($H$6=25,IF(D1000=1,$F$10,DATE(YEAR(E999),MONTH(E999),DAY(E999)+14)),IF($H$6=24,IF(D1000=1,_01_01_1900,IF(DAY(E999)&gt;=15,DATE(YEAR(E999),MONTH(E999),DAY(E999)+16),DATE(YEAR(E999),MONTH(E999),DAY(E999)+15))),IF($H$6=12,IF(D1000=1,$F$10,DATE(YEAR(E999),MONTH(E999)+1,DAY(E999))),IF($H$6=6,IF(D1000=1,$F$10,DATE(YEAR(E999),MONTH(E999)+2,DAY(E999))),IF($H$6=4,IF(D1000=1,$F$10,DATE(YEAR(E999),MONTH(E999)+3,DAY(E999))),IF($H$6=2,IF(D1000=1,$F$10,DATE(YEAR(E999),MONTH(E999)+6,DAY(E999))),IF($H$6=1,IF(D1000=1,$F$10,DATE(YEAR(E999)+1,MONTH(E999),DAY(E999))),"")))))))),""))</f>
        <v/>
      </c>
      <c r="F1000" s="72" t="str">
        <f t="shared" ca="1" si="110"/>
        <v/>
      </c>
      <c r="G1000" s="72" t="str">
        <f t="shared" ca="1" si="106"/>
        <v/>
      </c>
      <c r="H1000" s="73" t="str">
        <f t="shared" ca="1" si="107"/>
        <v/>
      </c>
      <c r="I1000" s="74" t="str">
        <f t="shared" ca="1" si="108"/>
        <v/>
      </c>
      <c r="J1000" s="73" t="str">
        <f t="shared" ca="1" si="109"/>
        <v/>
      </c>
      <c r="K1000" s="75" t="str">
        <f t="shared" ca="1" si="111"/>
        <v/>
      </c>
      <c r="L1000" s="10"/>
      <c r="M1000" s="9"/>
      <c r="N1000" s="9"/>
      <c r="O1000" s="9"/>
    </row>
    <row r="1001" spans="2:15" ht="15" thickBot="1" x14ac:dyDescent="0.35">
      <c r="B1001" s="9"/>
      <c r="C1001" s="10"/>
      <c r="D1001" s="76" t="str">
        <f t="shared" ca="1" si="105"/>
        <v/>
      </c>
      <c r="E1001" s="77" t="str">
        <f ca="1">IF($P$17=0,"",IF(D1001&lt;&gt;"",IF($H$6=50,IF(D1001=1,$F$10,DATE(YEAR(E1000),MONTH(E1000),DAY(E1000)+7)),IF($H$6=25,IF(D1001=1,$F$10,DATE(YEAR(E1000),MONTH(E1000),DAY(E1000)+14)),IF($H$6=24,IF(D1001=1,_01_01_1900,IF(DAY(E1000)&gt;=15,DATE(YEAR(E1000),MONTH(E1000),DAY(E1000)+16),DATE(YEAR(E1000),MONTH(E1000),DAY(E1000)+15))),IF($H$6=12,IF(D1001=1,$F$10,DATE(YEAR(E1000),MONTH(E1000)+1,DAY(E1000))),IF($H$6=6,IF(D1001=1,$F$10,DATE(YEAR(E1000),MONTH(E1000)+2,DAY(E1000))),IF($H$6=4,IF(D1001=1,$F$10,DATE(YEAR(E1000),MONTH(E1000)+3,DAY(E1000))),IF($H$6=2,IF(D1001=1,$F$10,DATE(YEAR(E1000),MONTH(E1000)+6,DAY(E1000))),IF($H$6=1,IF(D1001=1,$F$10,DATE(YEAR(E1000)+1,MONTH(E1000),DAY(E1000))),"")))))))),""))</f>
        <v/>
      </c>
      <c r="F1001" s="78" t="str">
        <f t="shared" ca="1" si="110"/>
        <v/>
      </c>
      <c r="G1001" s="78" t="str">
        <f t="shared" ca="1" si="106"/>
        <v/>
      </c>
      <c r="H1001" s="79" t="str">
        <f t="shared" ca="1" si="107"/>
        <v/>
      </c>
      <c r="I1001" s="80" t="str">
        <f t="shared" ca="1" si="108"/>
        <v/>
      </c>
      <c r="J1001" s="79" t="str">
        <f t="shared" ca="1" si="109"/>
        <v/>
      </c>
      <c r="K1001" s="75" t="str">
        <f t="shared" ca="1" si="111"/>
        <v/>
      </c>
      <c r="L1001" s="10"/>
      <c r="M1001" s="9"/>
      <c r="N1001" s="9"/>
      <c r="O1001" s="9"/>
    </row>
    <row r="1002" spans="2:15" x14ac:dyDescent="0.3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x14ac:dyDescent="0.3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</row>
  </sheetData>
  <mergeCells count="17">
    <mergeCell ref="D6:E6"/>
    <mergeCell ref="I6:J6"/>
    <mergeCell ref="D2:L2"/>
    <mergeCell ref="D4:F4"/>
    <mergeCell ref="I4:K4"/>
    <mergeCell ref="D5:E5"/>
    <mergeCell ref="I5:J5"/>
    <mergeCell ref="D11:E11"/>
    <mergeCell ref="D12:E12"/>
    <mergeCell ref="I12:J12"/>
    <mergeCell ref="D7:E7"/>
    <mergeCell ref="I7:J7"/>
    <mergeCell ref="D8:E8"/>
    <mergeCell ref="D9:E9"/>
    <mergeCell ref="I9:J9"/>
    <mergeCell ref="D10:E10"/>
    <mergeCell ref="I10:J10"/>
  </mergeCells>
  <dataValidations count="7">
    <dataValidation type="date" allowBlank="1" showInputMessage="1" showErrorMessage="1" sqref="F4 D4:E10" xr:uid="{00000000-0002-0000-0900-000000000000}">
      <formula1>TODAY()</formula1>
      <formula2>TODAY()+6</formula2>
    </dataValidation>
    <dataValidation type="list" allowBlank="1" showInputMessage="1" showErrorMessage="1" prompt="Select first payment date" sqref="F10" xr:uid="{00000000-0002-0000-0900-000001000000}">
      <formula1>$P$20:$P$23</formula1>
    </dataValidation>
    <dataValidation type="list" allowBlank="1" showInputMessage="1" showErrorMessage="1" prompt="Enter the Payment Frequency" sqref="F9" xr:uid="{00000000-0002-0000-0900-000002000000}">
      <formula1>$P$6:$P$13</formula1>
    </dataValidation>
    <dataValidation type="whole" errorStyle="information" allowBlank="1" showInputMessage="1" showErrorMessage="1" error="For lesser than 25000 loan maximum term is 2 yaer" prompt="Enter the Loan term in year" sqref="F8" xr:uid="{00000000-0002-0000-0900-000003000000}">
      <formula1>1</formula1>
      <formula2>IF(F6&lt;25000,2,25)</formula2>
    </dataValidation>
    <dataValidation type="whole" allowBlank="1" showInputMessage="1" showErrorMessage="1" prompt="Enter your Loan ID" sqref="F5" xr:uid="{00000000-0002-0000-0900-000004000000}">
      <formula1>1</formula1>
      <formula2>10000</formula2>
    </dataValidation>
    <dataValidation type="whole" allowBlank="1" showInputMessage="1" showErrorMessage="1" prompt="Enter Loan Amount" sqref="F6" xr:uid="{00000000-0002-0000-0900-000005000000}">
      <formula1>10000</formula1>
      <formula2>5000000</formula2>
    </dataValidation>
    <dataValidation type="decimal" allowBlank="1" showInputMessage="1" showErrorMessage="1" prompt="Enter the Annual Interest Rate" sqref="F7" xr:uid="{00000000-0002-0000-0900-000006000000}">
      <formula1>0.01</formula1>
      <formula2>0.2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md_back">
          <controlPr defaultSize="0" autoLine="0" autoPict="0" r:id="rId4">
            <anchor moveWithCells="1">
              <from>
                <xdr:col>10</xdr:col>
                <xdr:colOff>441960</xdr:colOff>
                <xdr:row>1</xdr:row>
                <xdr:rowOff>30480</xdr:rowOff>
              </from>
              <to>
                <xdr:col>11</xdr:col>
                <xdr:colOff>304800</xdr:colOff>
                <xdr:row>1</xdr:row>
                <xdr:rowOff>297180</xdr:rowOff>
              </to>
            </anchor>
          </controlPr>
        </control>
      </mc:Choice>
      <mc:Fallback>
        <control shapeId="8194" r:id="rId3" name="cmd_back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D20"/>
  <sheetViews>
    <sheetView workbookViewId="0"/>
  </sheetViews>
  <sheetFormatPr defaultRowHeight="14.4" x14ac:dyDescent="0.3"/>
  <sheetData>
    <row r="1" spans="1:4" x14ac:dyDescent="0.3">
      <c r="A1">
        <f t="shared" ref="A1:A20" si="0">IF(C2&gt;0,1,2)</f>
        <v>1</v>
      </c>
      <c r="B1">
        <v>1</v>
      </c>
      <c r="C1">
        <v>1</v>
      </c>
    </row>
    <row r="2" spans="1:4" x14ac:dyDescent="0.3">
      <c r="A2">
        <f t="shared" si="0"/>
        <v>1</v>
      </c>
      <c r="B2">
        <v>1</v>
      </c>
      <c r="C2">
        <v>1</v>
      </c>
    </row>
    <row r="3" spans="1:4" x14ac:dyDescent="0.3">
      <c r="A3">
        <f t="shared" si="0"/>
        <v>1</v>
      </c>
      <c r="B3">
        <v>1</v>
      </c>
      <c r="C3">
        <v>1</v>
      </c>
    </row>
    <row r="4" spans="1:4" x14ac:dyDescent="0.3">
      <c r="A4">
        <f t="shared" si="0"/>
        <v>1</v>
      </c>
      <c r="B4">
        <v>3</v>
      </c>
      <c r="C4">
        <v>1</v>
      </c>
      <c r="D4">
        <v>4</v>
      </c>
    </row>
    <row r="5" spans="1:4" x14ac:dyDescent="0.3">
      <c r="A5">
        <f t="shared" si="0"/>
        <v>1</v>
      </c>
      <c r="B5">
        <v>1</v>
      </c>
      <c r="C5">
        <v>3</v>
      </c>
    </row>
    <row r="6" spans="1:4" x14ac:dyDescent="0.3">
      <c r="A6">
        <f t="shared" si="0"/>
        <v>1</v>
      </c>
      <c r="B6">
        <v>2</v>
      </c>
      <c r="C6">
        <v>5</v>
      </c>
    </row>
    <row r="7" spans="1:4" x14ac:dyDescent="0.3">
      <c r="A7">
        <f t="shared" si="0"/>
        <v>1</v>
      </c>
      <c r="B7">
        <v>1</v>
      </c>
      <c r="C7">
        <v>1</v>
      </c>
    </row>
    <row r="8" spans="1:4" x14ac:dyDescent="0.3">
      <c r="A8">
        <f t="shared" si="0"/>
        <v>1</v>
      </c>
      <c r="B8">
        <v>1</v>
      </c>
      <c r="C8">
        <v>6</v>
      </c>
    </row>
    <row r="9" spans="1:4" x14ac:dyDescent="0.3">
      <c r="A9">
        <f t="shared" si="0"/>
        <v>1</v>
      </c>
      <c r="B9">
        <v>1</v>
      </c>
      <c r="C9">
        <v>1</v>
      </c>
    </row>
    <row r="10" spans="1:4" x14ac:dyDescent="0.3">
      <c r="A10">
        <f t="shared" si="0"/>
        <v>1</v>
      </c>
      <c r="B10">
        <v>1</v>
      </c>
      <c r="C10">
        <v>1</v>
      </c>
    </row>
    <row r="11" spans="1:4" x14ac:dyDescent="0.3">
      <c r="A11">
        <f t="shared" si="0"/>
        <v>1</v>
      </c>
      <c r="B11">
        <v>1</v>
      </c>
      <c r="C11">
        <v>1</v>
      </c>
    </row>
    <row r="12" spans="1:4" x14ac:dyDescent="0.3">
      <c r="A12">
        <f t="shared" si="0"/>
        <v>1</v>
      </c>
      <c r="B12">
        <v>1</v>
      </c>
      <c r="C12">
        <v>1</v>
      </c>
    </row>
    <row r="13" spans="1:4" x14ac:dyDescent="0.3">
      <c r="A13">
        <f t="shared" si="0"/>
        <v>1</v>
      </c>
      <c r="B13">
        <v>1</v>
      </c>
      <c r="C13">
        <v>1</v>
      </c>
    </row>
    <row r="14" spans="1:4" x14ac:dyDescent="0.3">
      <c r="A14">
        <f t="shared" si="0"/>
        <v>1</v>
      </c>
      <c r="B14">
        <v>1</v>
      </c>
      <c r="C14">
        <v>1</v>
      </c>
    </row>
    <row r="15" spans="1:4" x14ac:dyDescent="0.3">
      <c r="A15">
        <f t="shared" si="0"/>
        <v>1</v>
      </c>
      <c r="B15">
        <v>1</v>
      </c>
      <c r="C15">
        <v>1</v>
      </c>
    </row>
    <row r="16" spans="1:4" x14ac:dyDescent="0.3">
      <c r="A16">
        <f t="shared" si="0"/>
        <v>2</v>
      </c>
      <c r="B16">
        <v>1</v>
      </c>
      <c r="C16">
        <v>1</v>
      </c>
    </row>
    <row r="17" spans="1:3" x14ac:dyDescent="0.3">
      <c r="A17">
        <f t="shared" si="0"/>
        <v>2</v>
      </c>
    </row>
    <row r="18" spans="1:3" x14ac:dyDescent="0.3">
      <c r="A18">
        <f t="shared" si="0"/>
        <v>1</v>
      </c>
    </row>
    <row r="19" spans="1:3" x14ac:dyDescent="0.3">
      <c r="A19">
        <f t="shared" si="0"/>
        <v>1</v>
      </c>
      <c r="B19">
        <v>2</v>
      </c>
      <c r="C19">
        <v>3</v>
      </c>
    </row>
    <row r="20" spans="1:3" x14ac:dyDescent="0.3">
      <c r="A20">
        <f t="shared" si="0"/>
        <v>2</v>
      </c>
      <c r="B20">
        <v>5</v>
      </c>
      <c r="C20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2</vt:lpstr>
      <vt:lpstr>5</vt:lpstr>
      <vt:lpstr>3</vt:lpstr>
      <vt:lpstr>6</vt:lpstr>
      <vt:lpstr>7</vt:lpstr>
      <vt:lpstr>8</vt:lpstr>
      <vt:lpstr>Loan Summary</vt:lpstr>
      <vt:lpstr>1</vt:lpstr>
      <vt:lpstr>Payment Chart</vt:lpstr>
      <vt:lpstr>chart</vt:lpstr>
      <vt:lpstr>Sheet1</vt:lpstr>
      <vt:lpstr>actual_noof_payments</vt:lpstr>
      <vt:lpstr>annual_int_amount</vt:lpstr>
      <vt:lpstr>compound_period</vt:lpstr>
      <vt:lpstr>entered_values</vt:lpstr>
      <vt:lpstr>first_pament_date</vt:lpstr>
      <vt:lpstr>loan_amount</vt:lpstr>
      <vt:lpstr>loan_id</vt:lpstr>
      <vt:lpstr>loan_terms_year</vt:lpstr>
      <vt:lpstr>Months_per_period</vt:lpstr>
      <vt:lpstr>No._of_periods</vt:lpstr>
      <vt:lpstr>payment</vt:lpstr>
      <vt:lpstr>payment_frequency</vt:lpstr>
      <vt:lpstr>payment_type</vt:lpstr>
      <vt:lpstr>period_per_year</vt:lpstr>
      <vt:lpstr>'Loan Summary'!Print_Area</vt:lpstr>
      <vt:lpstr>rate_per_period</vt:lpstr>
      <vt:lpstr>Rounding_option</vt:lpstr>
      <vt:lpstr>scheduled_noof_payment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rashm</dc:creator>
  <cp:lastModifiedBy>Prathik N.K</cp:lastModifiedBy>
  <cp:lastPrinted>2023-07-20T16:21:24Z</cp:lastPrinted>
  <dcterms:created xsi:type="dcterms:W3CDTF">2021-08-22T14:29:20Z</dcterms:created>
  <dcterms:modified xsi:type="dcterms:W3CDTF">2024-11-25T05:43:15Z</dcterms:modified>
</cp:coreProperties>
</file>